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sn\GitHub_v2\ntnu_iam_2019\assignment\021219\MESSAGEix_South_Africa\"/>
    </mc:Choice>
  </mc:AlternateContent>
  <bookViews>
    <workbookView xWindow="-105" yWindow="-105" windowWidth="18255" windowHeight="7575" tabRatio="950" firstSheet="25" activeTab="25"/>
  </bookViews>
  <sheets>
    <sheet name="year" sheetId="1" r:id="rId1"/>
    <sheet name="node" sheetId="2" r:id="rId2"/>
    <sheet name="technology" sheetId="3" r:id="rId3"/>
    <sheet name="relation" sheetId="4" r:id="rId4"/>
    <sheet name="emission" sheetId="5" r:id="rId5"/>
    <sheet name="lvl_spatial" sheetId="6" r:id="rId6"/>
    <sheet name="time" sheetId="7" r:id="rId7"/>
    <sheet name="lvl_temporal" sheetId="8" r:id="rId8"/>
    <sheet name="type_node" sheetId="9" r:id="rId9"/>
    <sheet name="type_tec" sheetId="10" r:id="rId10"/>
    <sheet name="type_year" sheetId="11" r:id="rId11"/>
    <sheet name="type_emission" sheetId="12" r:id="rId12"/>
    <sheet name="mode" sheetId="13" r:id="rId13"/>
    <sheet name="grade" sheetId="14" r:id="rId14"/>
    <sheet name="level" sheetId="15" r:id="rId15"/>
    <sheet name="commodity" sheetId="16" r:id="rId16"/>
    <sheet name="rating" sheetId="17" r:id="rId17"/>
    <sheet name="map_node" sheetId="18" r:id="rId18"/>
    <sheet name="map_temporal_hierarchy" sheetId="19" r:id="rId19"/>
    <sheet name="map_time" sheetId="20" r:id="rId20"/>
    <sheet name="cat_node" sheetId="21" r:id="rId21"/>
    <sheet name="cat_year" sheetId="22" r:id="rId22"/>
    <sheet name="cat_emission" sheetId="23" r:id="rId23"/>
    <sheet name="level_resource" sheetId="24" r:id="rId24"/>
    <sheet name="level_renewable" sheetId="25" r:id="rId25"/>
    <sheet name="demand" sheetId="26" r:id="rId26"/>
    <sheet name="resource_remaining" sheetId="27" r:id="rId27"/>
    <sheet name="resource_volume" sheetId="28" r:id="rId28"/>
    <sheet name="technical_lifetime" sheetId="29" r:id="rId29"/>
    <sheet name="capacity_factor" sheetId="30" r:id="rId30"/>
    <sheet name="min_utilization_factor" sheetId="31" r:id="rId31"/>
    <sheet name="inv_cost" sheetId="32" r:id="rId32"/>
    <sheet name="fix_cost" sheetId="33" r:id="rId33"/>
    <sheet name="var_cost" sheetId="34" r:id="rId34"/>
    <sheet name="output" sheetId="35" r:id="rId35"/>
    <sheet name="input" sheetId="36" r:id="rId36"/>
    <sheet name="bound_new_capacity_up" sheetId="37" r:id="rId37"/>
    <sheet name="bound_new_capacity_lo" sheetId="69" r:id="rId38"/>
    <sheet name="bound_total_capacity_up" sheetId="38" r:id="rId39"/>
    <sheet name="bound_activity_up" sheetId="39" r:id="rId40"/>
    <sheet name="bound_activity_lo" sheetId="40" r:id="rId41"/>
    <sheet name="initial_new_capacity_up" sheetId="41" r:id="rId42"/>
    <sheet name="growth_new_capacity_up" sheetId="42" r:id="rId43"/>
    <sheet name="growth_new_capacity_lo" sheetId="43" r:id="rId44"/>
    <sheet name="initial_activity_up" sheetId="44" r:id="rId45"/>
    <sheet name="growth_activity_up" sheetId="45" r:id="rId46"/>
    <sheet name="growth_activity_lo" sheetId="46" r:id="rId47"/>
    <sheet name="emission_factor" sheetId="47" r:id="rId48"/>
    <sheet name="construction_time" sheetId="48" r:id="rId49"/>
    <sheet name="renewable_potential" sheetId="49" r:id="rId50"/>
    <sheet name="renewable_capacity_factor" sheetId="50" r:id="rId51"/>
    <sheet name="reliability_factor" sheetId="51" r:id="rId52"/>
    <sheet name="peak_load_factor" sheetId="52" r:id="rId53"/>
    <sheet name="flexibility_factor" sheetId="53" r:id="rId54"/>
    <sheet name="rating_bin" sheetId="54" r:id="rId55"/>
    <sheet name="emission_scaling" sheetId="55" r:id="rId56"/>
    <sheet name="tax_emission" sheetId="56" r:id="rId57"/>
    <sheet name="relation_cost" sheetId="57" r:id="rId58"/>
    <sheet name="relation_activity" sheetId="58" r:id="rId59"/>
    <sheet name="duration_period" sheetId="59" r:id="rId60"/>
    <sheet name="duration_time" sheetId="60" r:id="rId61"/>
    <sheet name="interestrate" sheetId="61" r:id="rId62"/>
    <sheet name="historical_new_capacity" sheetId="62" r:id="rId63"/>
    <sheet name="historical_activity" sheetId="63" r:id="rId64"/>
    <sheet name="level_cost_activity_soft_up" sheetId="65" r:id="rId65"/>
    <sheet name="level_cost_activity_soft_lo" sheetId="68" r:id="rId66"/>
    <sheet name="soft_activity_up" sheetId="66" r:id="rId67"/>
    <sheet name="soft_activity_lo" sheetId="67" r:id="rId68"/>
    <sheet name="ix_type_mapping" sheetId="64" r:id="rId69"/>
  </sheets>
  <definedNames>
    <definedName name="_xlnm._FilterDatabase" localSheetId="39" hidden="1">bound_activity_up!$A$1:$G$1</definedName>
    <definedName name="_xlnm._FilterDatabase" localSheetId="41" hidden="1">initial_new_capacity_up!$A$1:$E$1</definedName>
    <definedName name="_xlnm._FilterDatabase" localSheetId="35" hidden="1">input!$A$1:$L$3302</definedName>
    <definedName name="_xlnm._FilterDatabase" localSheetId="34" hidden="1">output!$A$1:$L$3632</definedName>
    <definedName name="_xlnm._FilterDatabase" localSheetId="28" hidden="1">technical_lifetime!$A$1:$E$1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" i="28" l="1"/>
  <c r="D6" i="28"/>
  <c r="F4" i="49" l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" i="49"/>
  <c r="F3" i="49"/>
  <c r="F46" i="49"/>
  <c r="F47" i="49"/>
  <c r="F48" i="49"/>
  <c r="F49" i="49"/>
  <c r="F45" i="49"/>
  <c r="D54" i="62"/>
  <c r="D53" i="62"/>
  <c r="D52" i="62"/>
  <c r="D64" i="62"/>
  <c r="D60" i="62"/>
  <c r="D59" i="62"/>
  <c r="D58" i="62"/>
  <c r="D57" i="62"/>
  <c r="F245" i="63" l="1"/>
  <c r="F244" i="63"/>
  <c r="F246" i="63"/>
  <c r="F247" i="63"/>
  <c r="F243" i="63"/>
  <c r="F242" i="63"/>
  <c r="F241" i="63"/>
  <c r="F240" i="63"/>
  <c r="F233" i="63"/>
  <c r="F160" i="63"/>
  <c r="F230" i="63" s="1"/>
  <c r="F234" i="63" s="1"/>
  <c r="F254" i="63"/>
  <c r="F255" i="63"/>
  <c r="F253" i="63"/>
  <c r="F161" i="63"/>
  <c r="F231" i="63" s="1"/>
  <c r="F235" i="63" s="1"/>
  <c r="F159" i="63"/>
  <c r="F73" i="63"/>
  <c r="F72" i="63"/>
  <c r="F71" i="63"/>
  <c r="F70" i="63"/>
  <c r="F60" i="63"/>
  <c r="F53" i="63"/>
  <c r="F52" i="63"/>
  <c r="F51" i="63"/>
  <c r="F50" i="63"/>
  <c r="F13" i="63"/>
  <c r="F12" i="63"/>
  <c r="F11" i="63"/>
  <c r="F10" i="63"/>
  <c r="F17" i="63"/>
  <c r="F16" i="63"/>
  <c r="F15" i="63"/>
  <c r="F14" i="63"/>
  <c r="E5" i="56"/>
  <c r="E6" i="56"/>
  <c r="E7" i="56"/>
  <c r="E8" i="56"/>
  <c r="E9" i="56"/>
  <c r="E10" i="56"/>
  <c r="E4" i="56"/>
  <c r="F33" i="63"/>
  <c r="F61" i="63" s="1"/>
  <c r="F32" i="63"/>
  <c r="F31" i="63"/>
  <c r="F59" i="63" s="1"/>
  <c r="F30" i="63"/>
  <c r="F58" i="63" s="1"/>
  <c r="F29" i="63"/>
  <c r="F28" i="63"/>
  <c r="F27" i="63"/>
  <c r="F26" i="63"/>
  <c r="F259" i="63"/>
  <c r="F258" i="63"/>
  <c r="F257" i="63"/>
  <c r="F256" i="63"/>
  <c r="F212" i="63"/>
  <c r="F213" i="63"/>
  <c r="F214" i="63"/>
  <c r="F215" i="63"/>
  <c r="F211" i="63"/>
  <c r="F210" i="63"/>
  <c r="F209" i="63"/>
  <c r="F208" i="63"/>
  <c r="F158" i="63" l="1"/>
  <c r="F228" i="63" s="1"/>
  <c r="F232" i="63" s="1"/>
  <c r="F157" i="63"/>
  <c r="F156" i="63"/>
  <c r="F155" i="63"/>
  <c r="F154" i="63"/>
  <c r="F149" i="63"/>
  <c r="F148" i="63"/>
  <c r="F147" i="63"/>
  <c r="F146" i="63"/>
  <c r="F145" i="63"/>
  <c r="F141" i="63"/>
  <c r="F140" i="63"/>
  <c r="F138" i="63"/>
  <c r="F137" i="63"/>
  <c r="F136" i="63"/>
  <c r="F135" i="63"/>
  <c r="F134" i="63"/>
  <c r="F129" i="63"/>
  <c r="F128" i="63"/>
  <c r="F127" i="63"/>
  <c r="F126" i="63"/>
  <c r="F125" i="63"/>
  <c r="F124" i="63"/>
  <c r="F123" i="63"/>
  <c r="F122" i="63"/>
  <c r="F207" i="63"/>
  <c r="F206" i="63"/>
  <c r="F205" i="63"/>
  <c r="F204" i="63"/>
  <c r="F77" i="63"/>
  <c r="F76" i="63"/>
  <c r="F75" i="63"/>
  <c r="F74" i="63"/>
  <c r="F69" i="63"/>
  <c r="F68" i="63"/>
  <c r="F67" i="63"/>
  <c r="F66" i="63"/>
  <c r="F65" i="63"/>
  <c r="F64" i="63"/>
  <c r="F63" i="63"/>
  <c r="F62" i="63"/>
  <c r="F57" i="63"/>
  <c r="F56" i="63"/>
  <c r="F55" i="63"/>
  <c r="F54" i="63"/>
  <c r="F49" i="63"/>
  <c r="F48" i="63"/>
  <c r="F47" i="63"/>
  <c r="F46" i="63"/>
  <c r="F45" i="63"/>
  <c r="F44" i="63"/>
  <c r="F43" i="63"/>
  <c r="F42" i="63"/>
  <c r="D8" i="41" l="1"/>
  <c r="D56" i="41"/>
  <c r="D64" i="41"/>
  <c r="D11" i="41"/>
  <c r="D12" i="41"/>
  <c r="D14" i="41"/>
  <c r="D2" i="69"/>
  <c r="D4" i="69"/>
  <c r="D3" i="69"/>
  <c r="D4" i="41"/>
  <c r="F12" i="40"/>
  <c r="F11" i="40"/>
  <c r="F34" i="39"/>
  <c r="F55" i="39"/>
  <c r="F56" i="39"/>
</calcChain>
</file>

<file path=xl/sharedStrings.xml><?xml version="1.0" encoding="utf-8"?>
<sst xmlns="http://schemas.openxmlformats.org/spreadsheetml/2006/main" count="171756" uniqueCount="262">
  <si>
    <t>1955</t>
  </si>
  <si>
    <t>1960</t>
  </si>
  <si>
    <t>1965</t>
  </si>
  <si>
    <t>1970</t>
  </si>
  <si>
    <t>1975</t>
  </si>
  <si>
    <t>1980</t>
  </si>
  <si>
    <t>1985</t>
  </si>
  <si>
    <t>1990</t>
  </si>
  <si>
    <t>1995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</si>
  <si>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</si>
  <si>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</si>
  <si>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</si>
  <si>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</si>
  <si>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</si>
  <si>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</si>
  <si>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</si>
  <si>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</si>
  <si>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</si>
  <si>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</si>
  <si>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</si>
  <si>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</si>
  <si>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</si>
  <si>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</si>
  <si>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</si>
  <si>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World</t>
  </si>
  <si>
    <t>bio_istig</t>
  </si>
  <si>
    <t>biomass_t_d</t>
  </si>
  <si>
    <t>biomass_i</t>
  </si>
  <si>
    <t>biomass_rc</t>
  </si>
  <si>
    <t>biomass_nc</t>
  </si>
  <si>
    <t>coal_extr</t>
  </si>
  <si>
    <t>coal_bal</t>
  </si>
  <si>
    <t>coal_adv</t>
  </si>
  <si>
    <t>coal_adv_ccs</t>
  </si>
  <si>
    <t>coal_ppl</t>
  </si>
  <si>
    <t>igcc</t>
  </si>
  <si>
    <t>igcc_ccs</t>
  </si>
  <si>
    <t>coal_t_d</t>
  </si>
  <si>
    <t>coal_fs</t>
  </si>
  <si>
    <t>coal_i</t>
  </si>
  <si>
    <t>coal_rc</t>
  </si>
  <si>
    <t>gas_bal</t>
  </si>
  <si>
    <t>gas_cc</t>
  </si>
  <si>
    <t>gas_cc_ccs</t>
  </si>
  <si>
    <t>gas_ct</t>
  </si>
  <si>
    <t>gas_ppl</t>
  </si>
  <si>
    <t>gas_t_d</t>
  </si>
  <si>
    <t>gas_fs</t>
  </si>
  <si>
    <t>gas_i</t>
  </si>
  <si>
    <t>gas_rc</t>
  </si>
  <si>
    <t>gas_trp</t>
  </si>
  <si>
    <t>oil_bal</t>
  </si>
  <si>
    <t>foil_ppl</t>
  </si>
  <si>
    <t>foil_t_d</t>
  </si>
  <si>
    <t>foil_fs</t>
  </si>
  <si>
    <t>foil_i</t>
  </si>
  <si>
    <t>foil_rc</t>
  </si>
  <si>
    <t>foil_trp</t>
  </si>
  <si>
    <t>loil_ppl</t>
  </si>
  <si>
    <t>loil_t_d</t>
  </si>
  <si>
    <t>loil_fs</t>
  </si>
  <si>
    <t>loil_i</t>
  </si>
  <si>
    <t>loil_rc</t>
  </si>
  <si>
    <t>loil_trp</t>
  </si>
  <si>
    <t>elec_t_d</t>
  </si>
  <si>
    <t>elec_i</t>
  </si>
  <si>
    <t>elec_trp</t>
  </si>
  <si>
    <t>elec_rc</t>
  </si>
  <si>
    <t>coal_gas</t>
  </si>
  <si>
    <t>meth_coal</t>
  </si>
  <si>
    <t>meth_coal_ccs</t>
  </si>
  <si>
    <t>syn_liq</t>
  </si>
  <si>
    <t>syn_liq_ccs</t>
  </si>
  <si>
    <t>gas_bio</t>
  </si>
  <si>
    <t>meth_ng</t>
  </si>
  <si>
    <t>meth_ng_ccs</t>
  </si>
  <si>
    <t>ref_hil</t>
  </si>
  <si>
    <t>sp_el_I</t>
  </si>
  <si>
    <t>sp_el_RC</t>
  </si>
  <si>
    <t>nuc_ppl</t>
  </si>
  <si>
    <t>solar_th_ppl_base</t>
  </si>
  <si>
    <t>coal_exp</t>
  </si>
  <si>
    <t>solar_i</t>
  </si>
  <si>
    <t>gas_extr</t>
  </si>
  <si>
    <t>bio_extr</t>
  </si>
  <si>
    <t>gas_imp</t>
  </si>
  <si>
    <t>solar_rc</t>
  </si>
  <si>
    <t>wind_ppl</t>
  </si>
  <si>
    <t>foil_exp</t>
  </si>
  <si>
    <t>oil_exp</t>
  </si>
  <si>
    <t>oil_extr</t>
  </si>
  <si>
    <t>gas_exp</t>
  </si>
  <si>
    <t>oil_imp</t>
  </si>
  <si>
    <t>loil_imp</t>
  </si>
  <si>
    <t>loil_exp</t>
  </si>
  <si>
    <t>bio_ind</t>
  </si>
  <si>
    <t>solar_pv_ppl</t>
  </si>
  <si>
    <t>elec_imp</t>
  </si>
  <si>
    <t>foil_imp</t>
  </si>
  <si>
    <t>coal_imp</t>
  </si>
  <si>
    <t>gas_ind</t>
  </si>
  <si>
    <t>hydro_ppl</t>
  </si>
  <si>
    <t>elec_exp</t>
  </si>
  <si>
    <t>solar_th_ppl</t>
  </si>
  <si>
    <t>shale_extr</t>
  </si>
  <si>
    <t>weight_rc</t>
  </si>
  <si>
    <t>weight_trp</t>
  </si>
  <si>
    <t>CO2</t>
  </si>
  <si>
    <t>CH4</t>
  </si>
  <si>
    <t>global</t>
  </si>
  <si>
    <t>year</t>
  </si>
  <si>
    <t>economy</t>
  </si>
  <si>
    <t>all</t>
  </si>
  <si>
    <t>firstmodelyear</t>
  </si>
  <si>
    <t>lastmodelyear</t>
  </si>
  <si>
    <t>initializeyear_macro</t>
  </si>
  <si>
    <t>baseyear_macro</t>
  </si>
  <si>
    <t>cumulative</t>
  </si>
  <si>
    <t>CO2e</t>
  </si>
  <si>
    <t>M1</t>
  </si>
  <si>
    <t>c1</t>
  </si>
  <si>
    <t>c9</t>
  </si>
  <si>
    <t>c4</t>
  </si>
  <si>
    <t>c6</t>
  </si>
  <si>
    <t>c3</t>
  </si>
  <si>
    <t>c2</t>
  </si>
  <si>
    <t>c7</t>
  </si>
  <si>
    <t>c5</t>
  </si>
  <si>
    <t>c10</t>
  </si>
  <si>
    <t>c11</t>
  </si>
  <si>
    <t>c8</t>
  </si>
  <si>
    <t>final</t>
  </si>
  <si>
    <t>primary</t>
  </si>
  <si>
    <t>secondary</t>
  </si>
  <si>
    <t>useful</t>
  </si>
  <si>
    <t>resource</t>
  </si>
  <si>
    <t>renewable</t>
  </si>
  <si>
    <t>methanol</t>
  </si>
  <si>
    <t>rc_therm</t>
  </si>
  <si>
    <t>coal</t>
  </si>
  <si>
    <t>i_therm</t>
  </si>
  <si>
    <t>rc_spec</t>
  </si>
  <si>
    <t>transport</t>
  </si>
  <si>
    <t>i_feed</t>
  </si>
  <si>
    <t>biomass</t>
  </si>
  <si>
    <t>non-comm</t>
  </si>
  <si>
    <t>electr</t>
  </si>
  <si>
    <t>lightoil</t>
  </si>
  <si>
    <t>crudeoil</t>
  </si>
  <si>
    <t>gas</t>
  </si>
  <si>
    <t>fueloil</t>
  </si>
  <si>
    <t>i_spec</t>
  </si>
  <si>
    <t>wind</t>
  </si>
  <si>
    <t>solar_th</t>
  </si>
  <si>
    <t>hydro</t>
  </si>
  <si>
    <t>shalegas</t>
  </si>
  <si>
    <t>solar_pv</t>
  </si>
  <si>
    <t>firm</t>
  </si>
  <si>
    <t>unrated</t>
  </si>
  <si>
    <t>90_rel</t>
  </si>
  <si>
    <t>60_rel</t>
  </si>
  <si>
    <t>30_rel</t>
  </si>
  <si>
    <t>0_rel</t>
  </si>
  <si>
    <t>node_parent</t>
  </si>
  <si>
    <t>node</t>
  </si>
  <si>
    <t>lvl_temporal</t>
  </si>
  <si>
    <t>time</t>
  </si>
  <si>
    <t>time_parent</t>
  </si>
  <si>
    <t>type_node</t>
  </si>
  <si>
    <t>type_year</t>
  </si>
  <si>
    <t>type_emission</t>
  </si>
  <si>
    <t>emission</t>
  </si>
  <si>
    <t>level</t>
  </si>
  <si>
    <t>commodity</t>
  </si>
  <si>
    <t>value</t>
  </si>
  <si>
    <t>unit</t>
  </si>
  <si>
    <t>GWa</t>
  </si>
  <si>
    <t>grade</t>
  </si>
  <si>
    <t>node_loc</t>
  </si>
  <si>
    <t>technology</t>
  </si>
  <si>
    <t>year_vtg</t>
  </si>
  <si>
    <t>year_act</t>
  </si>
  <si>
    <t>-</t>
  </si>
  <si>
    <t>USD/kW</t>
  </si>
  <si>
    <t>USD/kW/yr</t>
  </si>
  <si>
    <t>mode</t>
  </si>
  <si>
    <t>USD/kWa</t>
  </si>
  <si>
    <t>node_dest</t>
  </si>
  <si>
    <t>time_dest</t>
  </si>
  <si>
    <t>node_origin</t>
  </si>
  <si>
    <t>time_origin</t>
  </si>
  <si>
    <t>GW</t>
  </si>
  <si>
    <t>t/kWa</t>
  </si>
  <si>
    <t>rating</t>
  </si>
  <si>
    <t>???</t>
  </si>
  <si>
    <t>type_tec</t>
  </si>
  <si>
    <t>USD/tCO2</t>
  </si>
  <si>
    <t>relation</t>
  </si>
  <si>
    <t>node_rel</t>
  </si>
  <si>
    <t>year_rel</t>
  </si>
  <si>
    <t>y</t>
  </si>
  <si>
    <t>item</t>
  </si>
  <si>
    <t>ix_type</t>
  </si>
  <si>
    <t>lvl_spatial</t>
  </si>
  <si>
    <t>map_node</t>
  </si>
  <si>
    <t>map_temporal_hierarchy</t>
  </si>
  <si>
    <t>map_time</t>
  </si>
  <si>
    <t>cat_node</t>
  </si>
  <si>
    <t>cat_year</t>
  </si>
  <si>
    <t>cat_emission</t>
  </si>
  <si>
    <t>level_resource</t>
  </si>
  <si>
    <t>level_renewable</t>
  </si>
  <si>
    <t>demand</t>
  </si>
  <si>
    <t>resource_remaining</t>
  </si>
  <si>
    <t>resource_volume</t>
  </si>
  <si>
    <t>technical_lifetime</t>
  </si>
  <si>
    <t>capacity_factor</t>
  </si>
  <si>
    <t>min_utilization_factor</t>
  </si>
  <si>
    <t>inv_cost</t>
  </si>
  <si>
    <t>fix_cost</t>
  </si>
  <si>
    <t>var_cost</t>
  </si>
  <si>
    <t>output</t>
  </si>
  <si>
    <t>input</t>
  </si>
  <si>
    <t>bound_new_capacity_up</t>
  </si>
  <si>
    <t>bound_total_capacity_up</t>
  </si>
  <si>
    <t>bound_activity_up</t>
  </si>
  <si>
    <t>bound_activity_lo</t>
  </si>
  <si>
    <t>initial_new_capacity_up</t>
  </si>
  <si>
    <t>growth_new_capacity_up</t>
  </si>
  <si>
    <t>growth_new_capacity_lo</t>
  </si>
  <si>
    <t>initial_activity_up</t>
  </si>
  <si>
    <t>growth_activity_up</t>
  </si>
  <si>
    <t>growth_activity_lo</t>
  </si>
  <si>
    <t>emission_factor</t>
  </si>
  <si>
    <t>construction_time</t>
  </si>
  <si>
    <t>renewable_potential</t>
  </si>
  <si>
    <t>renewable_capacity_factor</t>
  </si>
  <si>
    <t>reliability_factor</t>
  </si>
  <si>
    <t>peak_load_factor</t>
  </si>
  <si>
    <t>flexibility_factor</t>
  </si>
  <si>
    <t>rating_bin</t>
  </si>
  <si>
    <t>emission_scaling</t>
  </si>
  <si>
    <t>tax_emission</t>
  </si>
  <si>
    <t>relation_cost</t>
  </si>
  <si>
    <t>relation_activity</t>
  </si>
  <si>
    <t>duration_period</t>
  </si>
  <si>
    <t>duration_time</t>
  </si>
  <si>
    <t>interestrate</t>
  </si>
  <si>
    <t>historical_new_capacity</t>
  </si>
  <si>
    <t>historical_activity</t>
  </si>
  <si>
    <t>set</t>
  </si>
  <si>
    <t>par</t>
  </si>
  <si>
    <t>level_cost_activity_soft_up</t>
  </si>
  <si>
    <t>level_cost_activity_soft_lo</t>
  </si>
  <si>
    <t>soft_activity_up</t>
  </si>
  <si>
    <t>soft_activity_lo</t>
  </si>
  <si>
    <t>bound_new_capacity_lo</t>
  </si>
  <si>
    <t>5% decrease</t>
  </si>
  <si>
    <t>No change</t>
  </si>
  <si>
    <t>10% decrease</t>
  </si>
  <si>
    <t>Norway</t>
  </si>
  <si>
    <t>bio_hpl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</si>
</sst>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3F3F3F"/>
      <name val="Univers 45 Light"/>
    </font>
    <font>
      <sz val="16"/>
      <color rgb="FF22222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2" borderId="0" xfId="0" applyFont="1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4" borderId="1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right" vertical="top"/>
    </xf>
    <xf numFmtId="0" fontId="0" fillId="6" borderId="0" xfId="0" applyFill="1"/>
    <xf numFmtId="0" fontId="3" fillId="0" borderId="0" xfId="0" applyFont="1" applyFill="1"/>
    <xf numFmtId="0" fontId="4" fillId="0" borderId="0" xfId="0" applyFont="1" applyFill="1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workbookViewId="0">
      <selection activeCell="E32" sqref="E32"/>
    </sheetView>
  </sheetViews>
  <sheetFormatPr defaultColWidth="8.85546875"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>
        <v>1950</v>
      </c>
    </row>
    <row r="27" spans="1:1">
      <c r="A27">
        <v>1945</v>
      </c>
    </row>
    <row r="28" spans="1:1">
      <c r="A28" s="15">
        <v>1940</v>
      </c>
    </row>
    <row r="29" spans="1:1">
      <c r="A29" s="15">
        <v>1935</v>
      </c>
    </row>
    <row r="30" spans="1:1">
      <c r="A30" s="15">
        <v>1930</v>
      </c>
    </row>
    <row r="31" spans="1:1">
      <c r="A31" s="15">
        <v>1925</v>
      </c>
    </row>
    <row r="32" spans="1:1">
      <c r="A32" s="15">
        <v>1920</v>
      </c>
    </row>
    <row r="33" spans="1:1">
      <c r="A33" s="15">
        <v>1915</v>
      </c>
    </row>
    <row r="34" spans="1:1">
      <c r="A34" s="15">
        <v>1910</v>
      </c>
    </row>
    <row r="35" spans="1:1">
      <c r="A35" s="15">
        <v>1905</v>
      </c>
    </row>
    <row r="36" spans="1:1">
      <c r="A36" s="15">
        <v>1900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3" sqref="A3"/>
    </sheetView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zoomScale="110" zoomScaleNormal="110" workbookViewId="0">
      <selection activeCell="A6" sqref="A6"/>
    </sheetView>
  </sheetViews>
  <sheetFormatPr defaultColWidth="8.85546875" defaultRowHeight="15"/>
  <sheetData>
    <row r="1" spans="1:1">
      <c r="A1" s="1">
        <v>0</v>
      </c>
    </row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5" spans="1:1">
      <c r="A5" t="s">
        <v>28</v>
      </c>
    </row>
    <row r="6" spans="1:1">
      <c r="A6" t="s">
        <v>29</v>
      </c>
    </row>
    <row r="7" spans="1:1">
      <c r="A7" t="s">
        <v>30</v>
      </c>
    </row>
    <row r="8" spans="1:1">
      <c r="A8" t="s">
        <v>31</v>
      </c>
    </row>
    <row r="9" spans="1:1">
      <c r="A9" t="s">
        <v>32</v>
      </c>
    </row>
    <row r="10" spans="1:1">
      <c r="A10" t="s">
        <v>33</v>
      </c>
    </row>
    <row r="11" spans="1:1">
      <c r="A11" t="s">
        <v>34</v>
      </c>
    </row>
    <row r="12" spans="1:1">
      <c r="A12" t="s">
        <v>35</v>
      </c>
    </row>
    <row r="13" spans="1:1">
      <c r="A13" t="s">
        <v>36</v>
      </c>
    </row>
    <row r="14" spans="1:1">
      <c r="A14" t="s">
        <v>37</v>
      </c>
    </row>
    <row r="15" spans="1:1">
      <c r="A15" t="s">
        <v>38</v>
      </c>
    </row>
    <row r="16" spans="1:1">
      <c r="A16" t="s">
        <v>39</v>
      </c>
    </row>
    <row r="17" spans="1:1">
      <c r="A17" t="s">
        <v>40</v>
      </c>
    </row>
    <row r="18" spans="1:1">
      <c r="A18" t="s">
        <v>41</v>
      </c>
    </row>
    <row r="19" spans="1:1">
      <c r="A19" t="s">
        <v>42</v>
      </c>
    </row>
    <row r="20" spans="1:1">
      <c r="A20" t="s">
        <v>43</v>
      </c>
    </row>
    <row r="21" spans="1:1">
      <c r="A21" t="s">
        <v>44</v>
      </c>
    </row>
    <row r="22" spans="1:1">
      <c r="A22" t="s">
        <v>45</v>
      </c>
    </row>
    <row r="23" spans="1:1">
      <c r="A23" t="s">
        <v>46</v>
      </c>
    </row>
    <row r="24" spans="1:1">
      <c r="A24" t="s">
        <v>47</v>
      </c>
    </row>
    <row r="25" spans="1:1">
      <c r="A25" t="s">
        <v>48</v>
      </c>
    </row>
    <row r="26" spans="1:1">
      <c r="A26" t="s">
        <v>49</v>
      </c>
    </row>
    <row r="27" spans="1:1">
      <c r="A27" t="s">
        <v>50</v>
      </c>
    </row>
    <row r="28" spans="1:1">
      <c r="A28" t="s">
        <v>51</v>
      </c>
    </row>
    <row r="29" spans="1:1">
      <c r="A29" t="s">
        <v>52</v>
      </c>
    </row>
    <row r="30" spans="1:1">
      <c r="A30" t="s">
        <v>53</v>
      </c>
    </row>
    <row r="31" spans="1:1">
      <c r="A31" t="s">
        <v>54</v>
      </c>
    </row>
    <row r="32" spans="1:1">
      <c r="A32" t="s">
        <v>55</v>
      </c>
    </row>
    <row r="33" spans="1:1">
      <c r="A33" t="s">
        <v>56</v>
      </c>
    </row>
    <row r="34" spans="1:1">
      <c r="A34" t="s">
        <v>57</v>
      </c>
    </row>
    <row r="35" spans="1:1">
      <c r="A35" t="s">
        <v>58</v>
      </c>
    </row>
    <row r="36" spans="1:1">
      <c r="A36" t="s">
        <v>59</v>
      </c>
    </row>
    <row r="37" spans="1:1">
      <c r="A37" t="s">
        <v>60</v>
      </c>
    </row>
    <row r="38" spans="1:1">
      <c r="A38" t="s">
        <v>61</v>
      </c>
    </row>
    <row r="39" spans="1:1">
      <c r="A39" t="s">
        <v>62</v>
      </c>
    </row>
    <row r="40" spans="1:1">
      <c r="A40" t="s">
        <v>63</v>
      </c>
    </row>
    <row r="41" spans="1:1">
      <c r="A41" t="s">
        <v>64</v>
      </c>
    </row>
    <row r="42" spans="1:1">
      <c r="A42" t="s">
        <v>65</v>
      </c>
    </row>
    <row r="43" spans="1:1">
      <c r="A43" t="s">
        <v>66</v>
      </c>
    </row>
    <row r="44" spans="1:1">
      <c r="A44" t="s">
        <v>67</v>
      </c>
    </row>
    <row r="45" spans="1:1">
      <c r="A45" t="s">
        <v>68</v>
      </c>
    </row>
    <row r="46" spans="1:1">
      <c r="A46" t="s">
        <v>69</v>
      </c>
    </row>
    <row r="47" spans="1:1">
      <c r="A47" t="s">
        <v>70</v>
      </c>
    </row>
    <row r="48" spans="1:1">
      <c r="A48" t="s">
        <v>71</v>
      </c>
    </row>
    <row r="49" spans="1:1">
      <c r="A49" t="s">
        <v>72</v>
      </c>
    </row>
    <row r="50" spans="1:1">
      <c r="A50" t="s">
        <v>73</v>
      </c>
    </row>
    <row r="51" spans="1:1">
      <c r="A51" t="s">
        <v>74</v>
      </c>
    </row>
    <row r="52" spans="1:1">
      <c r="A52" t="s">
        <v>75</v>
      </c>
    </row>
    <row r="53" spans="1:1">
      <c r="A53" t="s">
        <v>76</v>
      </c>
    </row>
    <row r="54" spans="1:1">
      <c r="A54" t="s">
        <v>77</v>
      </c>
    </row>
    <row r="55" spans="1:1">
      <c r="A55" t="s">
        <v>78</v>
      </c>
    </row>
    <row r="56" spans="1:1">
      <c r="A56" t="s">
        <v>79</v>
      </c>
    </row>
    <row r="57" spans="1:1">
      <c r="A57" t="s">
        <v>80</v>
      </c>
    </row>
    <row r="58" spans="1:1">
      <c r="A58" t="s">
        <v>81</v>
      </c>
    </row>
    <row r="59" spans="1:1">
      <c r="A59" t="s">
        <v>82</v>
      </c>
    </row>
    <row r="60" spans="1:1">
      <c r="A60" t="s">
        <v>83</v>
      </c>
    </row>
    <row r="61" spans="1:1">
      <c r="A61" t="s">
        <v>84</v>
      </c>
    </row>
    <row r="62" spans="1:1">
      <c r="A62" t="s">
        <v>85</v>
      </c>
    </row>
    <row r="63" spans="1:1">
      <c r="A63" t="s">
        <v>86</v>
      </c>
    </row>
    <row r="64" spans="1:1">
      <c r="A64" t="s">
        <v>87</v>
      </c>
    </row>
    <row r="65" spans="1:1">
      <c r="A65" t="s">
        <v>88</v>
      </c>
    </row>
    <row r="66" spans="1:1">
      <c r="A66" t="s">
        <v>89</v>
      </c>
    </row>
    <row r="67" spans="1:1">
      <c r="A67" t="s">
        <v>90</v>
      </c>
    </row>
    <row r="68" spans="1:1">
      <c r="A68" t="s">
        <v>91</v>
      </c>
    </row>
    <row r="69" spans="1:1">
      <c r="A69" t="s">
        <v>92</v>
      </c>
    </row>
    <row r="70" spans="1:1">
      <c r="A70" t="s">
        <v>93</v>
      </c>
    </row>
    <row r="71" spans="1:1">
      <c r="A71" t="s">
        <v>94</v>
      </c>
    </row>
    <row r="72" spans="1:1">
      <c r="A72" t="s">
        <v>95</v>
      </c>
    </row>
    <row r="73" spans="1:1">
      <c r="A73" t="s">
        <v>96</v>
      </c>
    </row>
    <row r="74" spans="1:1">
      <c r="A74" t="s">
        <v>97</v>
      </c>
    </row>
    <row r="75" spans="1:1">
      <c r="A75" t="s">
        <v>98</v>
      </c>
    </row>
    <row r="76" spans="1:1">
      <c r="A76" t="s">
        <v>99</v>
      </c>
    </row>
    <row r="77" spans="1:1">
      <c r="A77" t="s">
        <v>100</v>
      </c>
    </row>
    <row r="78" spans="1:1">
      <c r="A78" t="s">
        <v>101</v>
      </c>
    </row>
    <row r="79" spans="1:1">
      <c r="A79" t="s">
        <v>102</v>
      </c>
    </row>
    <row r="80" spans="1:1">
      <c r="A80" t="s">
        <v>103</v>
      </c>
    </row>
    <row r="81" spans="1:1">
      <c r="A81" t="s">
        <v>104</v>
      </c>
    </row>
    <row r="82" spans="1:1">
      <c r="A82" t="s">
        <v>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T7" sqref="T7"/>
    </sheetView>
  </sheetViews>
  <sheetFormatPr defaultColWidth="8.85546875" defaultRowHeight="15"/>
  <sheetData>
    <row r="1" spans="1:1">
      <c r="A1" s="1">
        <v>0</v>
      </c>
    </row>
    <row r="2" spans="1:1">
      <c r="A2" t="s">
        <v>105</v>
      </c>
    </row>
    <row r="3" spans="1:1">
      <c r="A3" t="s">
        <v>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109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113</v>
      </c>
    </row>
    <row r="3" spans="1:1">
      <c r="A3" t="s">
        <v>114</v>
      </c>
    </row>
    <row r="4" spans="1:1">
      <c r="A4" t="s">
        <v>115</v>
      </c>
    </row>
    <row r="5" spans="1:1">
      <c r="A5" t="s">
        <v>0</v>
      </c>
    </row>
    <row r="6" spans="1:1">
      <c r="A6" t="s">
        <v>1</v>
      </c>
    </row>
    <row r="7" spans="1:1">
      <c r="A7" t="s">
        <v>2</v>
      </c>
    </row>
    <row r="8" spans="1:1">
      <c r="A8" t="s">
        <v>3</v>
      </c>
    </row>
    <row r="9" spans="1:1">
      <c r="A9" t="s">
        <v>4</v>
      </c>
    </row>
    <row r="10" spans="1:1">
      <c r="A10" t="s">
        <v>5</v>
      </c>
    </row>
    <row r="11" spans="1:1">
      <c r="A11" t="s">
        <v>6</v>
      </c>
    </row>
    <row r="12" spans="1:1">
      <c r="A12" t="s">
        <v>7</v>
      </c>
    </row>
    <row r="13" spans="1:1">
      <c r="A13" t="s">
        <v>8</v>
      </c>
    </row>
    <row r="14" spans="1:1">
      <c r="A14" t="s">
        <v>9</v>
      </c>
    </row>
    <row r="15" spans="1:1">
      <c r="A15" t="s">
        <v>10</v>
      </c>
    </row>
    <row r="16" spans="1:1">
      <c r="A16" t="s">
        <v>11</v>
      </c>
    </row>
    <row r="17" spans="1:1">
      <c r="A17" t="s">
        <v>12</v>
      </c>
    </row>
    <row r="18" spans="1:1">
      <c r="A18" t="s">
        <v>13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2" spans="1:1">
      <c r="A22" t="s">
        <v>17</v>
      </c>
    </row>
    <row r="23" spans="1:1">
      <c r="A23" t="s">
        <v>18</v>
      </c>
    </row>
    <row r="24" spans="1:1">
      <c r="A24" t="s">
        <v>19</v>
      </c>
    </row>
    <row r="25" spans="1:1">
      <c r="A25" t="s">
        <v>20</v>
      </c>
    </row>
    <row r="26" spans="1:1">
      <c r="A26" t="s">
        <v>21</v>
      </c>
    </row>
    <row r="27" spans="1:1">
      <c r="A27" t="s">
        <v>22</v>
      </c>
    </row>
    <row r="28" spans="1:1">
      <c r="A28" t="s">
        <v>23</v>
      </c>
    </row>
    <row r="29" spans="1:1">
      <c r="A29" t="s">
        <v>116</v>
      </c>
    </row>
    <row r="30" spans="1:1">
      <c r="A30" t="s">
        <v>117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  <row r="4" spans="1:1">
      <c r="A4" t="s">
        <v>118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  <row r="3" spans="1:1">
      <c r="A3" t="s">
        <v>119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120</v>
      </c>
    </row>
    <row r="3" spans="1:1">
      <c r="A3" t="s">
        <v>121</v>
      </c>
    </row>
    <row r="4" spans="1:1">
      <c r="A4" t="s">
        <v>122</v>
      </c>
    </row>
    <row r="5" spans="1:1">
      <c r="A5" t="s">
        <v>123</v>
      </c>
    </row>
    <row r="6" spans="1:1">
      <c r="A6" t="s">
        <v>124</v>
      </c>
    </row>
    <row r="7" spans="1:1">
      <c r="A7" t="s">
        <v>125</v>
      </c>
    </row>
    <row r="8" spans="1:1">
      <c r="A8" t="s">
        <v>126</v>
      </c>
    </row>
    <row r="9" spans="1:1">
      <c r="A9" t="s">
        <v>127</v>
      </c>
    </row>
    <row r="10" spans="1:1">
      <c r="A10" t="s">
        <v>128</v>
      </c>
    </row>
    <row r="11" spans="1:1">
      <c r="A11" t="s">
        <v>129</v>
      </c>
    </row>
    <row r="12" spans="1:1">
      <c r="A12" t="s">
        <v>130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131</v>
      </c>
    </row>
    <row r="3" spans="1:1">
      <c r="A3" t="s">
        <v>132</v>
      </c>
    </row>
    <row r="4" spans="1:1">
      <c r="A4" t="s">
        <v>133</v>
      </c>
    </row>
    <row r="5" spans="1:1">
      <c r="A5" t="s">
        <v>134</v>
      </c>
    </row>
    <row r="6" spans="1:1">
      <c r="A6" t="s">
        <v>135</v>
      </c>
    </row>
    <row r="7" spans="1:1">
      <c r="A7" t="s">
        <v>136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zoomScale="130" zoomScaleNormal="130" workbookViewId="0">
      <selection activeCell="A10" sqref="A10"/>
    </sheetView>
  </sheetViews>
  <sheetFormatPr defaultColWidth="8.85546875" defaultRowHeight="15"/>
  <cols>
    <col min="1" max="1" width="16.140625" customWidth="1"/>
  </cols>
  <sheetData>
    <row r="1" spans="1:1">
      <c r="A1" s="1">
        <v>0</v>
      </c>
    </row>
    <row r="2" spans="1:1">
      <c r="A2" t="s">
        <v>137</v>
      </c>
    </row>
    <row r="3" spans="1:1">
      <c r="A3" t="s">
        <v>138</v>
      </c>
    </row>
    <row r="4" spans="1:1">
      <c r="A4" t="s">
        <v>139</v>
      </c>
    </row>
    <row r="5" spans="1:1">
      <c r="A5" t="s">
        <v>140</v>
      </c>
    </row>
    <row r="6" spans="1:1">
      <c r="A6" t="s">
        <v>141</v>
      </c>
    </row>
    <row r="7" spans="1:1">
      <c r="A7" t="s">
        <v>142</v>
      </c>
    </row>
    <row r="8" spans="1:1">
      <c r="A8" t="s">
        <v>143</v>
      </c>
    </row>
    <row r="9" spans="1:1">
      <c r="A9" t="s">
        <v>144</v>
      </c>
    </row>
    <row r="10" spans="1:1">
      <c r="A10" t="s">
        <v>145</v>
      </c>
    </row>
    <row r="11" spans="1:1">
      <c r="A11" t="s">
        <v>146</v>
      </c>
    </row>
    <row r="12" spans="1:1">
      <c r="A12" t="s">
        <v>147</v>
      </c>
    </row>
    <row r="13" spans="1:1">
      <c r="A13" t="s">
        <v>148</v>
      </c>
    </row>
    <row r="14" spans="1:1">
      <c r="A14" t="s">
        <v>149</v>
      </c>
    </row>
    <row r="15" spans="1:1">
      <c r="A15" t="s">
        <v>150</v>
      </c>
    </row>
    <row r="16" spans="1:1">
      <c r="A16" t="s">
        <v>151</v>
      </c>
    </row>
    <row r="17" spans="1:1">
      <c r="A17" t="s">
        <v>152</v>
      </c>
    </row>
    <row r="18" spans="1:1">
      <c r="A18" t="s">
        <v>153</v>
      </c>
    </row>
    <row r="19" spans="1:1">
      <c r="A19" t="s">
        <v>154</v>
      </c>
    </row>
    <row r="20" spans="1:1">
      <c r="A20" t="s">
        <v>155</v>
      </c>
    </row>
    <row r="21" spans="1:1">
      <c r="A21" t="s">
        <v>156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Q73" sqref="Q73"/>
    </sheetView>
  </sheetViews>
  <sheetFormatPr defaultColWidth="8.85546875" defaultRowHeight="15"/>
  <sheetData>
    <row r="1" spans="1:1">
      <c r="A1" s="1">
        <v>0</v>
      </c>
    </row>
    <row r="2" spans="1:1">
      <c r="A2" t="s">
        <v>157</v>
      </c>
    </row>
    <row r="3" spans="1:1">
      <c r="A3" t="s">
        <v>158</v>
      </c>
    </row>
    <row r="4" spans="1:1">
      <c r="A4" t="s">
        <v>159</v>
      </c>
    </row>
    <row r="5" spans="1:1">
      <c r="A5" t="s">
        <v>160</v>
      </c>
    </row>
    <row r="6" spans="1:1">
      <c r="A6" t="s">
        <v>161</v>
      </c>
    </row>
    <row r="7" spans="1:1">
      <c r="A7" t="s">
        <v>162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ColWidth="8.85546875" defaultRowHeight="15"/>
  <sheetData>
    <row r="1" spans="1:2">
      <c r="A1" s="1" t="s">
        <v>163</v>
      </c>
      <c r="B1" s="1" t="s">
        <v>164</v>
      </c>
    </row>
    <row r="2" spans="1:2">
      <c r="A2" t="s">
        <v>260</v>
      </c>
      <c r="B2" t="s">
        <v>260</v>
      </c>
    </row>
    <row r="3" spans="1:2">
      <c r="A3" t="s">
        <v>24</v>
      </c>
      <c r="B3" t="s">
        <v>24</v>
      </c>
    </row>
    <row r="4" spans="1:2">
      <c r="A4" t="s">
        <v>24</v>
      </c>
      <c r="B4" t="s">
        <v>260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ColWidth="8.85546875" defaultRowHeight="15"/>
  <sheetData>
    <row r="1" spans="1:3">
      <c r="A1" s="1" t="s">
        <v>165</v>
      </c>
      <c r="B1" s="1" t="s">
        <v>166</v>
      </c>
      <c r="C1" s="1" t="s">
        <v>167</v>
      </c>
    </row>
    <row r="2" spans="1:3">
      <c r="A2" t="s">
        <v>110</v>
      </c>
      <c r="B2" t="s">
        <v>110</v>
      </c>
      <c r="C2" t="s">
        <v>110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5546875" defaultRowHeight="15"/>
  <sheetData>
    <row r="1" spans="1:2">
      <c r="A1" s="1" t="s">
        <v>167</v>
      </c>
      <c r="B1" s="1" t="s">
        <v>166</v>
      </c>
    </row>
    <row r="2" spans="1:2">
      <c r="A2" t="s">
        <v>110</v>
      </c>
      <c r="B2" t="s">
        <v>110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5546875" defaultRowHeight="15"/>
  <sheetData>
    <row r="1" spans="1:2">
      <c r="A1" s="1" t="s">
        <v>168</v>
      </c>
      <c r="B1" s="1" t="s">
        <v>164</v>
      </c>
    </row>
    <row r="2" spans="1:2">
      <c r="A2" t="s">
        <v>111</v>
      </c>
      <c r="B2" t="s">
        <v>260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A26" sqref="A26"/>
    </sheetView>
  </sheetViews>
  <sheetFormatPr defaultColWidth="8.85546875" defaultRowHeight="15"/>
  <sheetData>
    <row r="1" spans="1:2">
      <c r="A1" s="1" t="s">
        <v>169</v>
      </c>
      <c r="B1" s="1" t="s">
        <v>110</v>
      </c>
    </row>
    <row r="2" spans="1:2">
      <c r="A2" t="s">
        <v>116</v>
      </c>
      <c r="B2">
        <v>2010</v>
      </c>
    </row>
    <row r="3" spans="1:2">
      <c r="A3" t="s">
        <v>115</v>
      </c>
      <c r="B3">
        <v>2010</v>
      </c>
    </row>
    <row r="4" spans="1:2">
      <c r="A4" t="s">
        <v>12</v>
      </c>
      <c r="B4">
        <v>2015</v>
      </c>
    </row>
    <row r="5" spans="1:2">
      <c r="A5" t="s">
        <v>113</v>
      </c>
      <c r="B5">
        <v>2020</v>
      </c>
    </row>
    <row r="6" spans="1:2">
      <c r="A6" t="s">
        <v>117</v>
      </c>
      <c r="B6">
        <v>2020</v>
      </c>
    </row>
    <row r="7" spans="1:2">
      <c r="A7" t="s">
        <v>13</v>
      </c>
      <c r="B7">
        <v>2020</v>
      </c>
    </row>
    <row r="8" spans="1:2">
      <c r="A8" t="s">
        <v>117</v>
      </c>
      <c r="B8">
        <v>2025</v>
      </c>
    </row>
    <row r="9" spans="1:2">
      <c r="A9" t="s">
        <v>14</v>
      </c>
      <c r="B9">
        <v>2025</v>
      </c>
    </row>
    <row r="10" spans="1:2">
      <c r="A10" t="s">
        <v>117</v>
      </c>
      <c r="B10">
        <v>2030</v>
      </c>
    </row>
    <row r="11" spans="1:2">
      <c r="A11" t="s">
        <v>15</v>
      </c>
      <c r="B11">
        <v>2030</v>
      </c>
    </row>
    <row r="12" spans="1:2">
      <c r="A12" t="s">
        <v>117</v>
      </c>
      <c r="B12">
        <v>2035</v>
      </c>
    </row>
    <row r="13" spans="1:2">
      <c r="A13" t="s">
        <v>16</v>
      </c>
      <c r="B13">
        <v>2035</v>
      </c>
    </row>
    <row r="14" spans="1:2">
      <c r="A14" t="s">
        <v>117</v>
      </c>
      <c r="B14">
        <v>2040</v>
      </c>
    </row>
    <row r="15" spans="1:2">
      <c r="A15" t="s">
        <v>17</v>
      </c>
      <c r="B15">
        <v>2040</v>
      </c>
    </row>
    <row r="16" spans="1:2">
      <c r="A16" t="s">
        <v>117</v>
      </c>
      <c r="B16">
        <v>2045</v>
      </c>
    </row>
    <row r="17" spans="1:2">
      <c r="A17" t="s">
        <v>18</v>
      </c>
      <c r="B17">
        <v>2045</v>
      </c>
    </row>
    <row r="18" spans="1:2">
      <c r="A18" t="s">
        <v>19</v>
      </c>
      <c r="B18">
        <v>2050</v>
      </c>
    </row>
    <row r="19" spans="1:2">
      <c r="A19" t="s">
        <v>117</v>
      </c>
      <c r="B19">
        <v>2050</v>
      </c>
    </row>
    <row r="20" spans="1:2">
      <c r="A20" t="s">
        <v>117</v>
      </c>
      <c r="B20">
        <v>2055</v>
      </c>
    </row>
    <row r="21" spans="1:2">
      <c r="A21" t="s">
        <v>20</v>
      </c>
      <c r="B21">
        <v>2055</v>
      </c>
    </row>
    <row r="22" spans="1:2">
      <c r="A22" t="s">
        <v>117</v>
      </c>
      <c r="B22">
        <v>2060</v>
      </c>
    </row>
    <row r="23" spans="1:2">
      <c r="A23" t="s">
        <v>21</v>
      </c>
      <c r="B23">
        <v>2060</v>
      </c>
    </row>
    <row r="24" spans="1:2">
      <c r="A24" t="s">
        <v>117</v>
      </c>
      <c r="B24">
        <v>2065</v>
      </c>
    </row>
    <row r="25" spans="1:2">
      <c r="A25" t="s">
        <v>22</v>
      </c>
      <c r="B25">
        <v>2065</v>
      </c>
    </row>
    <row r="26" spans="1:2">
      <c r="A26" t="s">
        <v>117</v>
      </c>
      <c r="B26">
        <v>2070</v>
      </c>
    </row>
    <row r="27" spans="1:2">
      <c r="A27" t="s">
        <v>23</v>
      </c>
      <c r="B27">
        <v>2070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5"/>
  <sheetData>
    <row r="1" spans="1:2">
      <c r="A1" s="1" t="s">
        <v>170</v>
      </c>
      <c r="B1" s="1" t="s">
        <v>171</v>
      </c>
    </row>
    <row r="2" spans="1:2">
      <c r="A2" t="s">
        <v>107</v>
      </c>
      <c r="B2" t="s">
        <v>107</v>
      </c>
    </row>
    <row r="3" spans="1:2">
      <c r="A3" t="s">
        <v>108</v>
      </c>
      <c r="B3" t="s">
        <v>108</v>
      </c>
    </row>
    <row r="4" spans="1:2">
      <c r="A4" t="s">
        <v>118</v>
      </c>
      <c r="B4" t="s">
        <v>107</v>
      </c>
    </row>
    <row r="5" spans="1:2">
      <c r="A5" t="s">
        <v>118</v>
      </c>
      <c r="B5" t="s">
        <v>108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 t="s">
        <v>172</v>
      </c>
    </row>
    <row r="2" spans="1:1">
      <c r="A2" t="s">
        <v>135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 t="s">
        <v>172</v>
      </c>
    </row>
    <row r="2" spans="1:1">
      <c r="A2" t="s">
        <v>136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79"/>
  <sheetViews>
    <sheetView tabSelected="1" zoomScale="110" zoomScaleNormal="110" workbookViewId="0">
      <pane ySplit="1" topLeftCell="A68" activePane="bottomLeft" state="frozen"/>
      <selection pane="bottomLeft" activeCell="I76" sqref="I76"/>
    </sheetView>
  </sheetViews>
  <sheetFormatPr defaultColWidth="8.85546875" defaultRowHeight="15"/>
  <cols>
    <col min="2" max="2" width="25.28515625" customWidth="1"/>
  </cols>
  <sheetData>
    <row r="1" spans="1:7">
      <c r="A1" s="16" t="s">
        <v>164</v>
      </c>
      <c r="B1" s="16" t="s">
        <v>173</v>
      </c>
      <c r="C1" s="16" t="s">
        <v>172</v>
      </c>
      <c r="D1" s="16" t="s">
        <v>110</v>
      </c>
      <c r="E1" s="16" t="s">
        <v>166</v>
      </c>
      <c r="F1" s="16" t="s">
        <v>174</v>
      </c>
      <c r="G1" s="16" t="s">
        <v>175</v>
      </c>
    </row>
    <row r="2" spans="1:7">
      <c r="A2" s="15" t="s">
        <v>260</v>
      </c>
      <c r="B2" s="15" t="s">
        <v>143</v>
      </c>
      <c r="C2" s="15" t="s">
        <v>134</v>
      </c>
      <c r="D2" s="15">
        <v>2010</v>
      </c>
      <c r="E2" s="15" t="s">
        <v>110</v>
      </c>
      <c r="F2" s="15">
        <v>2.4970319634703197</v>
      </c>
      <c r="G2" s="15" t="s">
        <v>176</v>
      </c>
    </row>
    <row r="3" spans="1:7">
      <c r="A3" s="15" t="s">
        <v>260</v>
      </c>
      <c r="B3" s="15" t="s">
        <v>143</v>
      </c>
      <c r="C3" s="15" t="s">
        <v>134</v>
      </c>
      <c r="D3" s="15">
        <v>2015</v>
      </c>
      <c r="E3" s="15" t="s">
        <v>110</v>
      </c>
      <c r="F3" s="15">
        <v>2.6</v>
      </c>
      <c r="G3" s="15" t="s">
        <v>176</v>
      </c>
    </row>
    <row r="4" spans="1:7">
      <c r="A4" s="15" t="s">
        <v>260</v>
      </c>
      <c r="B4" s="15" t="s">
        <v>143</v>
      </c>
      <c r="C4" s="15" t="s">
        <v>134</v>
      </c>
      <c r="D4" s="15">
        <v>2020</v>
      </c>
      <c r="E4" s="15" t="s">
        <v>110</v>
      </c>
      <c r="F4" s="15">
        <v>2.7659994683130473</v>
      </c>
      <c r="G4" s="15" t="s">
        <v>176</v>
      </c>
    </row>
    <row r="5" spans="1:7">
      <c r="A5" s="15" t="s">
        <v>260</v>
      </c>
      <c r="B5" s="15" t="s">
        <v>143</v>
      </c>
      <c r="C5" s="15" t="s">
        <v>134</v>
      </c>
      <c r="D5" s="15">
        <v>2025</v>
      </c>
      <c r="E5" s="15" t="s">
        <v>110</v>
      </c>
      <c r="F5" s="15">
        <v>2.883940543088225</v>
      </c>
      <c r="G5" s="15" t="s">
        <v>176</v>
      </c>
    </row>
    <row r="6" spans="1:7">
      <c r="A6" s="15" t="s">
        <v>260</v>
      </c>
      <c r="B6" s="15" t="s">
        <v>143</v>
      </c>
      <c r="C6" s="15" t="s">
        <v>134</v>
      </c>
      <c r="D6" s="15">
        <v>2030</v>
      </c>
      <c r="E6" s="15" t="s">
        <v>110</v>
      </c>
      <c r="F6" s="15">
        <v>3.008759641050109</v>
      </c>
      <c r="G6" s="15" t="s">
        <v>176</v>
      </c>
    </row>
    <row r="7" spans="1:7">
      <c r="A7" s="15" t="s">
        <v>260</v>
      </c>
      <c r="B7" s="15" t="s">
        <v>143</v>
      </c>
      <c r="C7" s="15" t="s">
        <v>134</v>
      </c>
      <c r="D7" s="15">
        <v>2035</v>
      </c>
      <c r="E7" s="15" t="s">
        <v>110</v>
      </c>
      <c r="F7" s="15">
        <v>3.1279887528965356</v>
      </c>
      <c r="G7" s="15" t="s">
        <v>176</v>
      </c>
    </row>
    <row r="8" spans="1:7">
      <c r="A8" s="15" t="s">
        <v>260</v>
      </c>
      <c r="B8" s="15" t="s">
        <v>143</v>
      </c>
      <c r="C8" s="15" t="s">
        <v>134</v>
      </c>
      <c r="D8" s="15">
        <v>2040</v>
      </c>
      <c r="E8" s="15" t="s">
        <v>110</v>
      </c>
      <c r="F8" s="15">
        <v>3.2382632905945532</v>
      </c>
      <c r="G8" s="15" t="s">
        <v>176</v>
      </c>
    </row>
    <row r="9" spans="1:7">
      <c r="A9" s="15" t="s">
        <v>260</v>
      </c>
      <c r="B9" s="15" t="s">
        <v>143</v>
      </c>
      <c r="C9" s="15" t="s">
        <v>134</v>
      </c>
      <c r="D9" s="15">
        <v>2045</v>
      </c>
      <c r="E9" s="15" t="s">
        <v>110</v>
      </c>
      <c r="F9" s="15">
        <v>3.3329407498063355</v>
      </c>
      <c r="G9" s="15" t="s">
        <v>176</v>
      </c>
    </row>
    <row r="10" spans="1:7">
      <c r="A10" s="15" t="s">
        <v>260</v>
      </c>
      <c r="B10" s="15" t="s">
        <v>143</v>
      </c>
      <c r="C10" s="15" t="s">
        <v>134</v>
      </c>
      <c r="D10" s="15">
        <v>2050</v>
      </c>
      <c r="E10" s="15" t="s">
        <v>110</v>
      </c>
      <c r="F10" s="15">
        <v>3.4178268566061742</v>
      </c>
      <c r="G10" s="15" t="s">
        <v>176</v>
      </c>
    </row>
    <row r="11" spans="1:7">
      <c r="A11" s="15" t="s">
        <v>260</v>
      </c>
      <c r="B11" s="15" t="s">
        <v>143</v>
      </c>
      <c r="C11" s="15" t="s">
        <v>134</v>
      </c>
      <c r="D11" s="15">
        <v>2055</v>
      </c>
      <c r="E11" s="15" t="s">
        <v>110</v>
      </c>
      <c r="F11" s="15">
        <v>3.531847666972177</v>
      </c>
      <c r="G11" s="15" t="s">
        <v>176</v>
      </c>
    </row>
    <row r="12" spans="1:7">
      <c r="A12" s="15" t="s">
        <v>260</v>
      </c>
      <c r="B12" s="15" t="s">
        <v>143</v>
      </c>
      <c r="C12" s="15" t="s">
        <v>134</v>
      </c>
      <c r="D12" s="15">
        <v>2060</v>
      </c>
      <c r="E12" s="15" t="s">
        <v>110</v>
      </c>
      <c r="F12" s="15">
        <v>3.6421389705830443</v>
      </c>
      <c r="G12" s="15" t="s">
        <v>176</v>
      </c>
    </row>
    <row r="13" spans="1:7">
      <c r="A13" s="15" t="s">
        <v>260</v>
      </c>
      <c r="B13" s="15" t="s">
        <v>143</v>
      </c>
      <c r="C13" s="15" t="s">
        <v>134</v>
      </c>
      <c r="D13" s="15">
        <v>2065</v>
      </c>
      <c r="E13" s="15" t="s">
        <v>110</v>
      </c>
      <c r="F13" s="15">
        <v>3.7907893416253993</v>
      </c>
      <c r="G13" s="15" t="s">
        <v>176</v>
      </c>
    </row>
    <row r="14" spans="1:7">
      <c r="A14" s="15" t="s">
        <v>260</v>
      </c>
      <c r="B14" s="15" t="s">
        <v>143</v>
      </c>
      <c r="C14" s="15" t="s">
        <v>134</v>
      </c>
      <c r="D14" s="15">
        <v>2070</v>
      </c>
      <c r="E14" s="15" t="s">
        <v>110</v>
      </c>
      <c r="F14" s="15">
        <v>3.9422446608026029</v>
      </c>
      <c r="G14" s="15" t="s">
        <v>176</v>
      </c>
    </row>
    <row r="15" spans="1:7">
      <c r="A15" s="15" t="s">
        <v>260</v>
      </c>
      <c r="B15" s="15" t="s">
        <v>151</v>
      </c>
      <c r="C15" s="15" t="s">
        <v>134</v>
      </c>
      <c r="D15" s="15">
        <v>2010</v>
      </c>
      <c r="E15" s="15" t="s">
        <v>110</v>
      </c>
      <c r="F15" s="15">
        <v>5.0827625570776256</v>
      </c>
      <c r="G15" s="15" t="s">
        <v>176</v>
      </c>
    </row>
    <row r="16" spans="1:7">
      <c r="A16" s="15" t="s">
        <v>260</v>
      </c>
      <c r="B16" s="15" t="s">
        <v>151</v>
      </c>
      <c r="C16" s="15" t="s">
        <v>134</v>
      </c>
      <c r="D16" s="15">
        <v>2015</v>
      </c>
      <c r="E16" s="15" t="s">
        <v>110</v>
      </c>
      <c r="F16" s="15">
        <v>5.3</v>
      </c>
      <c r="G16" s="15" t="s">
        <v>176</v>
      </c>
    </row>
    <row r="17" spans="1:7">
      <c r="A17" s="15" t="s">
        <v>260</v>
      </c>
      <c r="B17" s="15" t="s">
        <v>151</v>
      </c>
      <c r="C17" s="15" t="s">
        <v>134</v>
      </c>
      <c r="D17" s="15">
        <v>2020</v>
      </c>
      <c r="E17" s="15" t="s">
        <v>110</v>
      </c>
      <c r="F17" s="15">
        <v>5.6302517292968108</v>
      </c>
      <c r="G17" s="15" t="s">
        <v>176</v>
      </c>
    </row>
    <row r="18" spans="1:7">
      <c r="A18" s="15" t="s">
        <v>260</v>
      </c>
      <c r="B18" s="15" t="s">
        <v>151</v>
      </c>
      <c r="C18" s="15" t="s">
        <v>134</v>
      </c>
      <c r="D18" s="15">
        <v>2025</v>
      </c>
      <c r="E18" s="15" t="s">
        <v>110</v>
      </c>
      <c r="F18" s="15">
        <v>5.8703233373412829</v>
      </c>
      <c r="G18" s="15" t="s">
        <v>176</v>
      </c>
    </row>
    <row r="19" spans="1:7">
      <c r="A19" s="15" t="s">
        <v>260</v>
      </c>
      <c r="B19" s="15" t="s">
        <v>151</v>
      </c>
      <c r="C19" s="15" t="s">
        <v>134</v>
      </c>
      <c r="D19" s="15">
        <v>2030</v>
      </c>
      <c r="E19" s="15" t="s">
        <v>110</v>
      </c>
      <c r="F19" s="15">
        <v>6.1243953103116073</v>
      </c>
      <c r="G19" s="15" t="s">
        <v>176</v>
      </c>
    </row>
    <row r="20" spans="1:7">
      <c r="A20" s="15" t="s">
        <v>260</v>
      </c>
      <c r="B20" s="15" t="s">
        <v>151</v>
      </c>
      <c r="C20" s="15" t="s">
        <v>134</v>
      </c>
      <c r="D20" s="15">
        <v>2035</v>
      </c>
      <c r="E20" s="15" t="s">
        <v>110</v>
      </c>
      <c r="F20" s="15">
        <v>6.3670887456669218</v>
      </c>
      <c r="G20" s="15" t="s">
        <v>176</v>
      </c>
    </row>
    <row r="21" spans="1:7">
      <c r="A21" s="15" t="s">
        <v>260</v>
      </c>
      <c r="B21" s="15" t="s">
        <v>151</v>
      </c>
      <c r="C21" s="15" t="s">
        <v>134</v>
      </c>
      <c r="D21" s="15">
        <v>2040</v>
      </c>
      <c r="E21" s="15" t="s">
        <v>110</v>
      </c>
      <c r="F21" s="15">
        <v>6.5915549517108198</v>
      </c>
      <c r="G21" s="15" t="s">
        <v>176</v>
      </c>
    </row>
    <row r="22" spans="1:7">
      <c r="A22" s="15" t="s">
        <v>260</v>
      </c>
      <c r="B22" s="15" t="s">
        <v>151</v>
      </c>
      <c r="C22" s="15" t="s">
        <v>134</v>
      </c>
      <c r="D22" s="15">
        <v>2045</v>
      </c>
      <c r="E22" s="15" t="s">
        <v>110</v>
      </c>
      <c r="F22" s="15">
        <v>6.7842729672271691</v>
      </c>
      <c r="G22" s="15" t="s">
        <v>176</v>
      </c>
    </row>
    <row r="23" spans="1:7">
      <c r="A23" s="15" t="s">
        <v>260</v>
      </c>
      <c r="B23" s="15" t="s">
        <v>151</v>
      </c>
      <c r="C23" s="15" t="s">
        <v>134</v>
      </c>
      <c r="D23" s="15">
        <v>2050</v>
      </c>
      <c r="E23" s="15" t="s">
        <v>110</v>
      </c>
      <c r="F23" s="15">
        <v>6.9570604731823131</v>
      </c>
      <c r="G23" s="15" t="s">
        <v>176</v>
      </c>
    </row>
    <row r="24" spans="1:7">
      <c r="A24" s="15" t="s">
        <v>260</v>
      </c>
      <c r="B24" s="15" t="s">
        <v>151</v>
      </c>
      <c r="C24" s="15" t="s">
        <v>134</v>
      </c>
      <c r="D24" s="15">
        <v>2055</v>
      </c>
      <c r="E24" s="15" t="s">
        <v>110</v>
      </c>
      <c r="F24" s="15">
        <v>7.1891522982507166</v>
      </c>
      <c r="G24" s="15" t="s">
        <v>176</v>
      </c>
    </row>
    <row r="25" spans="1:7">
      <c r="A25" s="15" t="s">
        <v>260</v>
      </c>
      <c r="B25" s="15" t="s">
        <v>151</v>
      </c>
      <c r="C25" s="15" t="s">
        <v>134</v>
      </c>
      <c r="D25" s="15">
        <v>2060</v>
      </c>
      <c r="E25" s="15" t="s">
        <v>110</v>
      </c>
      <c r="F25" s="15">
        <v>7.4136526316727638</v>
      </c>
      <c r="G25" s="15" t="s">
        <v>176</v>
      </c>
    </row>
    <row r="26" spans="1:7">
      <c r="A26" s="15" t="s">
        <v>260</v>
      </c>
      <c r="B26" s="15" t="s">
        <v>151</v>
      </c>
      <c r="C26" s="15" t="s">
        <v>134</v>
      </c>
      <c r="D26" s="15">
        <v>2065</v>
      </c>
      <c r="E26" s="15" t="s">
        <v>110</v>
      </c>
      <c r="F26" s="15">
        <v>7.7162336763221591</v>
      </c>
      <c r="G26" s="15" t="s">
        <v>176</v>
      </c>
    </row>
    <row r="27" spans="1:7">
      <c r="A27" s="15" t="s">
        <v>260</v>
      </c>
      <c r="B27" s="15" t="s">
        <v>151</v>
      </c>
      <c r="C27" s="15" t="s">
        <v>134</v>
      </c>
      <c r="D27" s="15">
        <v>2070</v>
      </c>
      <c r="E27" s="15" t="s">
        <v>110</v>
      </c>
      <c r="F27" s="15">
        <v>8.0245242535538033</v>
      </c>
      <c r="G27" s="15" t="s">
        <v>176</v>
      </c>
    </row>
    <row r="28" spans="1:7">
      <c r="A28" s="15" t="s">
        <v>260</v>
      </c>
      <c r="B28" s="15" t="s">
        <v>140</v>
      </c>
      <c r="C28" s="15" t="s">
        <v>134</v>
      </c>
      <c r="D28" s="15">
        <v>2010</v>
      </c>
      <c r="E28" s="15" t="s">
        <v>110</v>
      </c>
      <c r="F28" s="15">
        <v>0.7591324200913242</v>
      </c>
      <c r="G28" s="15" t="s">
        <v>176</v>
      </c>
    </row>
    <row r="29" spans="1:7">
      <c r="A29" s="15" t="s">
        <v>260</v>
      </c>
      <c r="B29" s="15" t="s">
        <v>140</v>
      </c>
      <c r="C29" s="15" t="s">
        <v>134</v>
      </c>
      <c r="D29" s="15">
        <v>2015</v>
      </c>
      <c r="E29" s="15" t="s">
        <v>110</v>
      </c>
      <c r="F29" s="15">
        <v>0.8</v>
      </c>
      <c r="G29" s="15" t="s">
        <v>176</v>
      </c>
    </row>
    <row r="30" spans="1:7">
      <c r="A30" s="15" t="s">
        <v>260</v>
      </c>
      <c r="B30" s="15" t="s">
        <v>140</v>
      </c>
      <c r="C30" s="15" t="s">
        <v>134</v>
      </c>
      <c r="D30" s="15">
        <v>2020</v>
      </c>
      <c r="E30" s="15" t="s">
        <v>110</v>
      </c>
      <c r="F30" s="15">
        <v>0.84090227961423447</v>
      </c>
      <c r="G30" s="15" t="s">
        <v>176</v>
      </c>
    </row>
    <row r="31" spans="1:7">
      <c r="A31" s="15" t="s">
        <v>260</v>
      </c>
      <c r="B31" s="15" t="s">
        <v>140</v>
      </c>
      <c r="C31" s="15" t="s">
        <v>134</v>
      </c>
      <c r="D31" s="15">
        <v>2025</v>
      </c>
      <c r="E31" s="15" t="s">
        <v>110</v>
      </c>
      <c r="F31" s="15">
        <v>0.87675800546478455</v>
      </c>
      <c r="G31" s="15" t="s">
        <v>176</v>
      </c>
    </row>
    <row r="32" spans="1:7">
      <c r="A32" s="15" t="s">
        <v>260</v>
      </c>
      <c r="B32" s="15" t="s">
        <v>140</v>
      </c>
      <c r="C32" s="15" t="s">
        <v>134</v>
      </c>
      <c r="D32" s="15">
        <v>2030</v>
      </c>
      <c r="E32" s="15" t="s">
        <v>110</v>
      </c>
      <c r="F32" s="15">
        <v>0.91470474595333384</v>
      </c>
      <c r="G32" s="15" t="s">
        <v>176</v>
      </c>
    </row>
    <row r="33" spans="1:7">
      <c r="A33" s="15" t="s">
        <v>260</v>
      </c>
      <c r="B33" s="15" t="s">
        <v>140</v>
      </c>
      <c r="C33" s="15" t="s">
        <v>134</v>
      </c>
      <c r="D33" s="15">
        <v>2035</v>
      </c>
      <c r="E33" s="15" t="s">
        <v>110</v>
      </c>
      <c r="F33" s="15">
        <v>0.950952052974397</v>
      </c>
      <c r="G33" s="15" t="s">
        <v>176</v>
      </c>
    </row>
    <row r="34" spans="1:7">
      <c r="A34" s="15" t="s">
        <v>260</v>
      </c>
      <c r="B34" s="15" t="s">
        <v>140</v>
      </c>
      <c r="C34" s="15" t="s">
        <v>134</v>
      </c>
      <c r="D34" s="15">
        <v>2040</v>
      </c>
      <c r="E34" s="15" t="s">
        <v>110</v>
      </c>
      <c r="F34" s="15">
        <v>0.98447704500565858</v>
      </c>
      <c r="G34" s="15" t="s">
        <v>176</v>
      </c>
    </row>
    <row r="35" spans="1:7">
      <c r="A35" s="15" t="s">
        <v>260</v>
      </c>
      <c r="B35" s="15" t="s">
        <v>140</v>
      </c>
      <c r="C35" s="15" t="s">
        <v>134</v>
      </c>
      <c r="D35" s="15">
        <v>2045</v>
      </c>
      <c r="E35" s="15" t="s">
        <v>110</v>
      </c>
      <c r="F35" s="15">
        <v>1.0132603084123677</v>
      </c>
      <c r="G35" s="15" t="s">
        <v>176</v>
      </c>
    </row>
    <row r="36" spans="1:7">
      <c r="A36" s="15" t="s">
        <v>260</v>
      </c>
      <c r="B36" s="15" t="s">
        <v>140</v>
      </c>
      <c r="C36" s="15" t="s">
        <v>134</v>
      </c>
      <c r="D36" s="15">
        <v>2050</v>
      </c>
      <c r="E36" s="15" t="s">
        <v>110</v>
      </c>
      <c r="F36" s="15">
        <v>1.0390668646078018</v>
      </c>
      <c r="G36" s="15" t="s">
        <v>176</v>
      </c>
    </row>
    <row r="37" spans="1:7">
      <c r="A37" s="15" t="s">
        <v>260</v>
      </c>
      <c r="B37" s="15" t="s">
        <v>140</v>
      </c>
      <c r="C37" s="15" t="s">
        <v>134</v>
      </c>
      <c r="D37" s="15">
        <v>2055</v>
      </c>
      <c r="E37" s="15" t="s">
        <v>110</v>
      </c>
      <c r="F37" s="15">
        <v>1.0737307755949974</v>
      </c>
      <c r="G37" s="15" t="s">
        <v>176</v>
      </c>
    </row>
    <row r="38" spans="1:7">
      <c r="A38" s="15" t="s">
        <v>260</v>
      </c>
      <c r="B38" s="15" t="s">
        <v>140</v>
      </c>
      <c r="C38" s="15" t="s">
        <v>134</v>
      </c>
      <c r="D38" s="15">
        <v>2060</v>
      </c>
      <c r="E38" s="15" t="s">
        <v>110</v>
      </c>
      <c r="F38" s="15">
        <v>1.1072608646967743</v>
      </c>
      <c r="G38" s="15" t="s">
        <v>176</v>
      </c>
    </row>
    <row r="39" spans="1:7">
      <c r="A39" s="15" t="s">
        <v>260</v>
      </c>
      <c r="B39" s="15" t="s">
        <v>140</v>
      </c>
      <c r="C39" s="15" t="s">
        <v>134</v>
      </c>
      <c r="D39" s="15">
        <v>2065</v>
      </c>
      <c r="E39" s="15" t="s">
        <v>110</v>
      </c>
      <c r="F39" s="15">
        <v>1.152452643403534</v>
      </c>
      <c r="G39" s="15" t="s">
        <v>176</v>
      </c>
    </row>
    <row r="40" spans="1:7">
      <c r="A40" s="15" t="s">
        <v>260</v>
      </c>
      <c r="B40" s="15" t="s">
        <v>140</v>
      </c>
      <c r="C40" s="15" t="s">
        <v>134</v>
      </c>
      <c r="D40" s="15">
        <v>2070</v>
      </c>
      <c r="E40" s="15" t="s">
        <v>110</v>
      </c>
      <c r="F40" s="15">
        <v>1.1984971653258347</v>
      </c>
      <c r="G40" s="15" t="s">
        <v>176</v>
      </c>
    </row>
    <row r="41" spans="1:7">
      <c r="A41" s="15" t="s">
        <v>260</v>
      </c>
      <c r="B41" s="15" t="s">
        <v>141</v>
      </c>
      <c r="C41" s="15" t="s">
        <v>134</v>
      </c>
      <c r="D41" s="15">
        <v>2010</v>
      </c>
      <c r="E41" s="15" t="s">
        <v>110</v>
      </c>
      <c r="F41" s="17">
        <v>7.8170091324200914</v>
      </c>
      <c r="G41" s="15" t="s">
        <v>176</v>
      </c>
    </row>
    <row r="42" spans="1:7">
      <c r="A42" s="15" t="s">
        <v>260</v>
      </c>
      <c r="B42" s="15" t="s">
        <v>141</v>
      </c>
      <c r="C42" s="15" t="s">
        <v>134</v>
      </c>
      <c r="D42" s="15">
        <v>2015</v>
      </c>
      <c r="E42" s="15" t="s">
        <v>110</v>
      </c>
      <c r="F42" s="17">
        <v>8.5</v>
      </c>
      <c r="G42" s="15" t="s">
        <v>176</v>
      </c>
    </row>
    <row r="43" spans="1:7">
      <c r="A43" s="15" t="s">
        <v>260</v>
      </c>
      <c r="B43" s="15" t="s">
        <v>141</v>
      </c>
      <c r="C43" s="15" t="s">
        <v>134</v>
      </c>
      <c r="D43" s="15">
        <v>2020</v>
      </c>
      <c r="E43" s="15" t="s">
        <v>110</v>
      </c>
      <c r="F43" s="17">
        <v>9.1981281858195327</v>
      </c>
      <c r="G43" s="15" t="s">
        <v>176</v>
      </c>
    </row>
    <row r="44" spans="1:7">
      <c r="A44" s="15" t="s">
        <v>260</v>
      </c>
      <c r="B44" s="15" t="s">
        <v>141</v>
      </c>
      <c r="C44" s="15" t="s">
        <v>134</v>
      </c>
      <c r="D44" s="15">
        <v>2025</v>
      </c>
      <c r="E44" s="15" t="s">
        <v>110</v>
      </c>
      <c r="F44" s="17">
        <v>9.5891195698544749</v>
      </c>
      <c r="G44" s="15" t="s">
        <v>176</v>
      </c>
    </row>
    <row r="45" spans="1:7">
      <c r="A45" s="15" t="s">
        <v>260</v>
      </c>
      <c r="B45" s="15" t="s">
        <v>141</v>
      </c>
      <c r="C45" s="15" t="s">
        <v>134</v>
      </c>
      <c r="D45" s="15">
        <v>2030</v>
      </c>
      <c r="E45" s="15" t="s">
        <v>110</v>
      </c>
      <c r="F45" s="17">
        <v>10.002900262684179</v>
      </c>
      <c r="G45" s="15" t="s">
        <v>176</v>
      </c>
    </row>
    <row r="46" spans="1:7">
      <c r="A46" s="15" t="s">
        <v>260</v>
      </c>
      <c r="B46" s="15" t="s">
        <v>141</v>
      </c>
      <c r="C46" s="15" t="s">
        <v>134</v>
      </c>
      <c r="D46" s="15">
        <v>2035</v>
      </c>
      <c r="E46" s="15" t="s">
        <v>110</v>
      </c>
      <c r="F46" s="17">
        <v>10.052995560200078</v>
      </c>
      <c r="G46" s="15" t="s">
        <v>176</v>
      </c>
    </row>
    <row r="47" spans="1:7">
      <c r="A47" s="15" t="s">
        <v>260</v>
      </c>
      <c r="B47" s="15" t="s">
        <v>141</v>
      </c>
      <c r="C47" s="15" t="s">
        <v>134</v>
      </c>
      <c r="D47" s="15">
        <v>2040</v>
      </c>
      <c r="E47" s="15" t="s">
        <v>110</v>
      </c>
      <c r="F47" s="17">
        <v>10.055742224556456</v>
      </c>
      <c r="G47" s="15" t="s">
        <v>176</v>
      </c>
    </row>
    <row r="48" spans="1:7">
      <c r="A48" s="15" t="s">
        <v>260</v>
      </c>
      <c r="B48" s="15" t="s">
        <v>141</v>
      </c>
      <c r="C48" s="15" t="s">
        <v>134</v>
      </c>
      <c r="D48" s="15">
        <v>2045</v>
      </c>
      <c r="E48" s="15" t="s">
        <v>110</v>
      </c>
      <c r="F48" s="17">
        <v>10.238417649802436</v>
      </c>
      <c r="G48" s="15" t="s">
        <v>176</v>
      </c>
    </row>
    <row r="49" spans="1:7">
      <c r="A49" s="15" t="s">
        <v>260</v>
      </c>
      <c r="B49" s="15" t="s">
        <v>141</v>
      </c>
      <c r="C49" s="15" t="s">
        <v>134</v>
      </c>
      <c r="D49" s="15">
        <v>2050</v>
      </c>
      <c r="E49" s="15" t="s">
        <v>110</v>
      </c>
      <c r="F49" s="17">
        <v>10.386731461296746</v>
      </c>
      <c r="G49" s="15" t="s">
        <v>176</v>
      </c>
    </row>
    <row r="50" spans="1:7">
      <c r="A50" s="15" t="s">
        <v>260</v>
      </c>
      <c r="B50" s="15" t="s">
        <v>141</v>
      </c>
      <c r="C50" s="15" t="s">
        <v>134</v>
      </c>
      <c r="D50" s="15">
        <v>2055</v>
      </c>
      <c r="E50" s="15" t="s">
        <v>110</v>
      </c>
      <c r="F50" s="17">
        <v>10.773549431629988</v>
      </c>
      <c r="G50" s="15" t="s">
        <v>176</v>
      </c>
    </row>
    <row r="51" spans="1:7">
      <c r="A51" s="15" t="s">
        <v>260</v>
      </c>
      <c r="B51" s="15" t="s">
        <v>141</v>
      </c>
      <c r="C51" s="15" t="s">
        <v>134</v>
      </c>
      <c r="D51" s="15">
        <v>2060</v>
      </c>
      <c r="E51" s="15" t="s">
        <v>110</v>
      </c>
      <c r="F51" s="17">
        <v>11.150291208114387</v>
      </c>
      <c r="G51" s="15" t="s">
        <v>176</v>
      </c>
    </row>
    <row r="52" spans="1:7">
      <c r="A52" s="15" t="s">
        <v>260</v>
      </c>
      <c r="B52" s="15" t="s">
        <v>141</v>
      </c>
      <c r="C52" s="15" t="s">
        <v>134</v>
      </c>
      <c r="D52" s="15">
        <v>2065</v>
      </c>
      <c r="E52" s="15" t="s">
        <v>110</v>
      </c>
      <c r="F52" s="17">
        <v>11.58025931198307</v>
      </c>
      <c r="G52" s="15" t="s">
        <v>176</v>
      </c>
    </row>
    <row r="53" spans="1:7">
      <c r="A53" s="15" t="s">
        <v>260</v>
      </c>
      <c r="B53" s="15" t="s">
        <v>141</v>
      </c>
      <c r="C53" s="15" t="s">
        <v>134</v>
      </c>
      <c r="D53" s="15">
        <v>2070</v>
      </c>
      <c r="E53" s="15" t="s">
        <v>110</v>
      </c>
      <c r="F53" s="17">
        <v>12.018054607047761</v>
      </c>
      <c r="G53" s="15" t="s">
        <v>176</v>
      </c>
    </row>
    <row r="54" spans="1:7">
      <c r="A54" s="15" t="s">
        <v>260</v>
      </c>
      <c r="B54" s="15" t="s">
        <v>138</v>
      </c>
      <c r="C54" s="15" t="s">
        <v>134</v>
      </c>
      <c r="D54" s="15">
        <v>2010</v>
      </c>
      <c r="E54" s="15" t="s">
        <v>110</v>
      </c>
      <c r="F54" s="17">
        <v>2.8476027397260273</v>
      </c>
      <c r="G54" s="15" t="s">
        <v>176</v>
      </c>
    </row>
    <row r="55" spans="1:7">
      <c r="A55" s="15" t="s">
        <v>260</v>
      </c>
      <c r="B55" s="15" t="s">
        <v>138</v>
      </c>
      <c r="C55" s="15" t="s">
        <v>134</v>
      </c>
      <c r="D55" s="15">
        <v>2015</v>
      </c>
      <c r="E55" s="15" t="s">
        <v>110</v>
      </c>
      <c r="F55" s="17">
        <v>3.1</v>
      </c>
      <c r="G55" s="15" t="s">
        <v>176</v>
      </c>
    </row>
    <row r="56" spans="1:7">
      <c r="A56" s="15" t="s">
        <v>260</v>
      </c>
      <c r="B56" s="15" t="s">
        <v>138</v>
      </c>
      <c r="C56" s="15" t="s">
        <v>134</v>
      </c>
      <c r="D56" s="15">
        <v>2020</v>
      </c>
      <c r="E56" s="15" t="s">
        <v>110</v>
      </c>
      <c r="F56" s="17">
        <v>3.3507207908533996</v>
      </c>
      <c r="G56" s="15" t="s">
        <v>176</v>
      </c>
    </row>
    <row r="57" spans="1:7">
      <c r="A57" s="15" t="s">
        <v>260</v>
      </c>
      <c r="B57" s="15" t="s">
        <v>138</v>
      </c>
      <c r="C57" s="15" t="s">
        <v>134</v>
      </c>
      <c r="D57" s="15">
        <v>2025</v>
      </c>
      <c r="E57" s="15" t="s">
        <v>110</v>
      </c>
      <c r="F57" s="17">
        <v>3.4931522652864442</v>
      </c>
      <c r="G57" s="15" t="s">
        <v>176</v>
      </c>
    </row>
    <row r="58" spans="1:7">
      <c r="A58" s="15" t="s">
        <v>260</v>
      </c>
      <c r="B58" s="15" t="s">
        <v>138</v>
      </c>
      <c r="C58" s="15" t="s">
        <v>134</v>
      </c>
      <c r="D58" s="15">
        <v>2030</v>
      </c>
      <c r="E58" s="15" t="s">
        <v>110</v>
      </c>
      <c r="F58" s="17">
        <v>3.6438854951685511</v>
      </c>
      <c r="G58" s="15" t="s">
        <v>176</v>
      </c>
    </row>
    <row r="59" spans="1:7">
      <c r="A59" s="15" t="s">
        <v>260</v>
      </c>
      <c r="B59" s="15" t="s">
        <v>138</v>
      </c>
      <c r="C59" s="15" t="s">
        <v>134</v>
      </c>
      <c r="D59" s="15">
        <v>2035</v>
      </c>
      <c r="E59" s="15" t="s">
        <v>110</v>
      </c>
      <c r="F59" s="17">
        <v>3.6621343553191719</v>
      </c>
      <c r="G59" s="15" t="s">
        <v>176</v>
      </c>
    </row>
    <row r="60" spans="1:7">
      <c r="A60" s="15" t="s">
        <v>260</v>
      </c>
      <c r="B60" s="15" t="s">
        <v>138</v>
      </c>
      <c r="C60" s="15" t="s">
        <v>134</v>
      </c>
      <c r="D60" s="15">
        <v>2040</v>
      </c>
      <c r="E60" s="15" t="s">
        <v>110</v>
      </c>
      <c r="F60" s="17">
        <v>3.663134918170492</v>
      </c>
      <c r="G60" s="15" t="s">
        <v>176</v>
      </c>
    </row>
    <row r="61" spans="1:7">
      <c r="A61" s="15" t="s">
        <v>260</v>
      </c>
      <c r="B61" s="15" t="s">
        <v>138</v>
      </c>
      <c r="C61" s="15" t="s">
        <v>134</v>
      </c>
      <c r="D61" s="15">
        <v>2045</v>
      </c>
      <c r="E61" s="15" t="s">
        <v>110</v>
      </c>
      <c r="F61" s="17">
        <v>3.7296804514555513</v>
      </c>
      <c r="G61" s="15" t="s">
        <v>176</v>
      </c>
    </row>
    <row r="62" spans="1:7">
      <c r="A62" s="15" t="s">
        <v>260</v>
      </c>
      <c r="B62" s="15" t="s">
        <v>138</v>
      </c>
      <c r="C62" s="15" t="s">
        <v>134</v>
      </c>
      <c r="D62" s="15">
        <v>2050</v>
      </c>
      <c r="E62" s="15" t="s">
        <v>110</v>
      </c>
      <c r="F62" s="17">
        <v>3.783708636506379</v>
      </c>
      <c r="G62" s="15" t="s">
        <v>176</v>
      </c>
    </row>
    <row r="63" spans="1:7">
      <c r="A63" s="15" t="s">
        <v>260</v>
      </c>
      <c r="B63" s="15" t="s">
        <v>138</v>
      </c>
      <c r="C63" s="15" t="s">
        <v>134</v>
      </c>
      <c r="D63" s="15">
        <v>2055</v>
      </c>
      <c r="E63" s="15" t="s">
        <v>110</v>
      </c>
      <c r="F63" s="17">
        <v>3.9246198077020025</v>
      </c>
      <c r="G63" s="15" t="s">
        <v>176</v>
      </c>
    </row>
    <row r="64" spans="1:7">
      <c r="A64" s="15" t="s">
        <v>260</v>
      </c>
      <c r="B64" s="15" t="s">
        <v>138</v>
      </c>
      <c r="C64" s="15" t="s">
        <v>134</v>
      </c>
      <c r="D64" s="15">
        <v>2060</v>
      </c>
      <c r="E64" s="15" t="s">
        <v>110</v>
      </c>
      <c r="F64" s="17">
        <v>4.061860393802494</v>
      </c>
      <c r="G64" s="15" t="s">
        <v>176</v>
      </c>
    </row>
    <row r="65" spans="1:7">
      <c r="A65" s="15" t="s">
        <v>260</v>
      </c>
      <c r="B65" s="15" t="s">
        <v>138</v>
      </c>
      <c r="C65" s="15" t="s">
        <v>134</v>
      </c>
      <c r="D65" s="15">
        <v>2065</v>
      </c>
      <c r="E65" s="15" t="s">
        <v>110</v>
      </c>
      <c r="F65" s="17">
        <v>4.2184904206874965</v>
      </c>
      <c r="G65" s="15" t="s">
        <v>176</v>
      </c>
    </row>
    <row r="66" spans="1:7">
      <c r="A66" s="15" t="s">
        <v>260</v>
      </c>
      <c r="B66" s="15" t="s">
        <v>138</v>
      </c>
      <c r="C66" s="15" t="s">
        <v>134</v>
      </c>
      <c r="D66" s="15">
        <v>2070</v>
      </c>
      <c r="E66" s="15" t="s">
        <v>110</v>
      </c>
      <c r="F66" s="17">
        <v>4.377971759463855</v>
      </c>
      <c r="G66" s="15" t="s">
        <v>176</v>
      </c>
    </row>
    <row r="67" spans="1:7">
      <c r="A67" s="15" t="s">
        <v>260</v>
      </c>
      <c r="B67" s="15" t="s">
        <v>142</v>
      </c>
      <c r="C67" s="15" t="s">
        <v>134</v>
      </c>
      <c r="D67" s="15">
        <v>2010</v>
      </c>
      <c r="E67" s="15" t="s">
        <v>110</v>
      </c>
      <c r="F67" s="17">
        <v>6.2682648401826482</v>
      </c>
      <c r="G67" s="15" t="s">
        <v>176</v>
      </c>
    </row>
    <row r="68" spans="1:7">
      <c r="A68" s="15" t="s">
        <v>260</v>
      </c>
      <c r="B68" s="15" t="s">
        <v>142</v>
      </c>
      <c r="C68" s="15" t="s">
        <v>134</v>
      </c>
      <c r="D68" s="15">
        <v>2015</v>
      </c>
      <c r="E68" s="15" t="s">
        <v>110</v>
      </c>
      <c r="F68" s="17">
        <v>6.8</v>
      </c>
      <c r="G68" s="15" t="s">
        <v>176</v>
      </c>
    </row>
    <row r="69" spans="1:7">
      <c r="A69" s="15" t="s">
        <v>260</v>
      </c>
      <c r="B69" s="15" t="s">
        <v>142</v>
      </c>
      <c r="C69" s="15" t="s">
        <v>134</v>
      </c>
      <c r="D69" s="15">
        <v>2020</v>
      </c>
      <c r="E69" s="15" t="s">
        <v>110</v>
      </c>
      <c r="F69" s="17">
        <v>7.524164234119505</v>
      </c>
      <c r="G69" s="15" t="s">
        <v>176</v>
      </c>
    </row>
    <row r="70" spans="1:7">
      <c r="A70" s="15" t="s">
        <v>260</v>
      </c>
      <c r="B70" s="15" t="s">
        <v>142</v>
      </c>
      <c r="C70" s="15" t="s">
        <v>134</v>
      </c>
      <c r="D70" s="15">
        <v>2025</v>
      </c>
      <c r="E70" s="15" t="s">
        <v>110</v>
      </c>
      <c r="F70" s="17">
        <v>8.0346155978320333</v>
      </c>
      <c r="G70" s="15" t="s">
        <v>176</v>
      </c>
    </row>
    <row r="71" spans="1:7">
      <c r="A71" s="15" t="s">
        <v>260</v>
      </c>
      <c r="B71" s="15" t="s">
        <v>142</v>
      </c>
      <c r="C71" s="15" t="s">
        <v>134</v>
      </c>
      <c r="D71" s="15">
        <v>2030</v>
      </c>
      <c r="E71" s="15" t="s">
        <v>110</v>
      </c>
      <c r="F71" s="17">
        <v>8.5767600624948415</v>
      </c>
      <c r="G71" s="15" t="s">
        <v>176</v>
      </c>
    </row>
    <row r="72" spans="1:7">
      <c r="A72" s="15" t="s">
        <v>260</v>
      </c>
      <c r="B72" s="15" t="s">
        <v>142</v>
      </c>
      <c r="C72" s="15" t="s">
        <v>134</v>
      </c>
      <c r="D72" s="15">
        <v>2035</v>
      </c>
      <c r="E72" s="15" t="s">
        <v>110</v>
      </c>
      <c r="F72" s="17">
        <v>9.0834709277664381</v>
      </c>
      <c r="G72" s="15" t="s">
        <v>176</v>
      </c>
    </row>
    <row r="73" spans="1:7">
      <c r="A73" s="15" t="s">
        <v>260</v>
      </c>
      <c r="B73" s="15" t="s">
        <v>142</v>
      </c>
      <c r="C73" s="15" t="s">
        <v>134</v>
      </c>
      <c r="D73" s="15">
        <v>2040</v>
      </c>
      <c r="E73" s="15" t="s">
        <v>110</v>
      </c>
      <c r="F73" s="17">
        <v>9.5731247854097798</v>
      </c>
      <c r="G73" s="15" t="s">
        <v>176</v>
      </c>
    </row>
    <row r="74" spans="1:7">
      <c r="A74" s="15" t="s">
        <v>260</v>
      </c>
      <c r="B74" s="15" t="s">
        <v>142</v>
      </c>
      <c r="C74" s="15" t="s">
        <v>134</v>
      </c>
      <c r="D74" s="15">
        <v>2045</v>
      </c>
      <c r="E74" s="15" t="s">
        <v>110</v>
      </c>
      <c r="F74" s="17">
        <v>9.7853907990351026</v>
      </c>
      <c r="G74" s="15" t="s">
        <v>176</v>
      </c>
    </row>
    <row r="75" spans="1:7">
      <c r="A75" s="15" t="s">
        <v>260</v>
      </c>
      <c r="B75" s="15" t="s">
        <v>142</v>
      </c>
      <c r="C75" s="15" t="s">
        <v>134</v>
      </c>
      <c r="D75" s="15">
        <v>2050</v>
      </c>
      <c r="E75" s="15" t="s">
        <v>110</v>
      </c>
      <c r="F75" s="17">
        <v>9.9663076449959007</v>
      </c>
      <c r="G75" s="15" t="s">
        <v>176</v>
      </c>
    </row>
    <row r="76" spans="1:7">
      <c r="A76" s="15" t="s">
        <v>260</v>
      </c>
      <c r="B76" s="15" t="s">
        <v>142</v>
      </c>
      <c r="C76" s="15" t="s">
        <v>134</v>
      </c>
      <c r="D76" s="15">
        <v>2055</v>
      </c>
      <c r="E76" s="15" t="s">
        <v>110</v>
      </c>
      <c r="F76" s="17">
        <v>9.8643021822771733</v>
      </c>
      <c r="G76" s="15" t="s">
        <v>176</v>
      </c>
    </row>
    <row r="77" spans="1:7">
      <c r="A77" s="15" t="s">
        <v>260</v>
      </c>
      <c r="B77" s="15" t="s">
        <v>142</v>
      </c>
      <c r="C77" s="15" t="s">
        <v>134</v>
      </c>
      <c r="D77" s="15">
        <v>2060</v>
      </c>
      <c r="E77" s="15" t="s">
        <v>110</v>
      </c>
      <c r="F77" s="17">
        <v>9.7378650039538623</v>
      </c>
      <c r="G77" s="15" t="s">
        <v>176</v>
      </c>
    </row>
    <row r="78" spans="1:7">
      <c r="A78" s="15" t="s">
        <v>260</v>
      </c>
      <c r="B78" s="15" t="s">
        <v>142</v>
      </c>
      <c r="C78" s="15" t="s">
        <v>134</v>
      </c>
      <c r="D78" s="15">
        <v>2065</v>
      </c>
      <c r="E78" s="15" t="s">
        <v>110</v>
      </c>
      <c r="F78" s="17">
        <v>9.3187707632935783</v>
      </c>
      <c r="G78" s="15" t="s">
        <v>176</v>
      </c>
    </row>
    <row r="79" spans="1:7">
      <c r="A79" s="15" t="s">
        <v>260</v>
      </c>
      <c r="B79" s="15" t="s">
        <v>142</v>
      </c>
      <c r="C79" s="15" t="s">
        <v>134</v>
      </c>
      <c r="D79" s="15">
        <v>2070</v>
      </c>
      <c r="E79" s="15" t="s">
        <v>110</v>
      </c>
      <c r="F79" s="17">
        <v>8.8824699441024411</v>
      </c>
      <c r="G79" s="15" t="s">
        <v>176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97"/>
  <sheetViews>
    <sheetView topLeftCell="B1" workbookViewId="0">
      <selection activeCell="E3" sqref="E3"/>
    </sheetView>
  </sheetViews>
  <sheetFormatPr defaultColWidth="8.85546875" defaultRowHeight="15"/>
  <sheetData>
    <row r="1" spans="1:6">
      <c r="A1" s="1" t="s">
        <v>164</v>
      </c>
      <c r="B1" s="1" t="s">
        <v>173</v>
      </c>
      <c r="C1" s="1" t="s">
        <v>177</v>
      </c>
      <c r="D1" s="1" t="s">
        <v>110</v>
      </c>
      <c r="E1" s="1" t="s">
        <v>174</v>
      </c>
      <c r="F1" s="1" t="s">
        <v>175</v>
      </c>
    </row>
    <row r="2" spans="1:6">
      <c r="A2" t="s">
        <v>260</v>
      </c>
      <c r="B2" t="s">
        <v>139</v>
      </c>
      <c r="C2" t="s">
        <v>120</v>
      </c>
      <c r="D2">
        <v>1955</v>
      </c>
      <c r="E2">
        <v>0.89999997615814209</v>
      </c>
      <c r="F2" t="s">
        <v>176</v>
      </c>
    </row>
    <row r="3" spans="1:6">
      <c r="A3" t="s">
        <v>260</v>
      </c>
      <c r="B3" t="s">
        <v>139</v>
      </c>
      <c r="C3" t="s">
        <v>120</v>
      </c>
      <c r="D3">
        <v>1960</v>
      </c>
      <c r="E3">
        <v>0.89999997615814209</v>
      </c>
      <c r="F3" t="s">
        <v>176</v>
      </c>
    </row>
    <row r="4" spans="1:6">
      <c r="A4" t="s">
        <v>260</v>
      </c>
      <c r="B4" t="s">
        <v>139</v>
      </c>
      <c r="C4" t="s">
        <v>120</v>
      </c>
      <c r="D4">
        <v>1965</v>
      </c>
      <c r="E4">
        <v>0.89999997615814209</v>
      </c>
      <c r="F4" t="s">
        <v>176</v>
      </c>
    </row>
    <row r="5" spans="1:6">
      <c r="A5" t="s">
        <v>260</v>
      </c>
      <c r="B5" t="s">
        <v>139</v>
      </c>
      <c r="C5" t="s">
        <v>120</v>
      </c>
      <c r="D5">
        <v>1970</v>
      </c>
      <c r="E5">
        <v>0.89999997615814209</v>
      </c>
      <c r="F5" t="s">
        <v>176</v>
      </c>
    </row>
    <row r="6" spans="1:6">
      <c r="A6" t="s">
        <v>260</v>
      </c>
      <c r="B6" t="s">
        <v>139</v>
      </c>
      <c r="C6" t="s">
        <v>120</v>
      </c>
      <c r="D6">
        <v>1975</v>
      </c>
      <c r="E6">
        <v>0.89999997615814209</v>
      </c>
      <c r="F6" t="s">
        <v>176</v>
      </c>
    </row>
    <row r="7" spans="1:6">
      <c r="A7" t="s">
        <v>260</v>
      </c>
      <c r="B7" t="s">
        <v>139</v>
      </c>
      <c r="C7" t="s">
        <v>120</v>
      </c>
      <c r="D7">
        <v>1980</v>
      </c>
      <c r="E7">
        <v>0.89999997615814209</v>
      </c>
      <c r="F7" t="s">
        <v>176</v>
      </c>
    </row>
    <row r="8" spans="1:6">
      <c r="A8" t="s">
        <v>260</v>
      </c>
      <c r="B8" t="s">
        <v>139</v>
      </c>
      <c r="C8" t="s">
        <v>120</v>
      </c>
      <c r="D8">
        <v>1985</v>
      </c>
      <c r="E8">
        <v>0.89999997615814209</v>
      </c>
      <c r="F8" t="s">
        <v>176</v>
      </c>
    </row>
    <row r="9" spans="1:6">
      <c r="A9" t="s">
        <v>260</v>
      </c>
      <c r="B9" t="s">
        <v>139</v>
      </c>
      <c r="C9" t="s">
        <v>120</v>
      </c>
      <c r="D9">
        <v>1990</v>
      </c>
      <c r="E9">
        <v>0.89999997615814209</v>
      </c>
      <c r="F9" t="s">
        <v>176</v>
      </c>
    </row>
    <row r="10" spans="1:6">
      <c r="A10" t="s">
        <v>260</v>
      </c>
      <c r="B10" t="s">
        <v>139</v>
      </c>
      <c r="C10" t="s">
        <v>120</v>
      </c>
      <c r="D10">
        <v>1995</v>
      </c>
      <c r="E10">
        <v>0.89999997615814209</v>
      </c>
      <c r="F10" t="s">
        <v>176</v>
      </c>
    </row>
    <row r="11" spans="1:6">
      <c r="A11" t="s">
        <v>260</v>
      </c>
      <c r="B11" t="s">
        <v>139</v>
      </c>
      <c r="C11" t="s">
        <v>120</v>
      </c>
      <c r="D11">
        <v>2000</v>
      </c>
      <c r="E11">
        <v>0.89999997615814209</v>
      </c>
      <c r="F11" t="s">
        <v>176</v>
      </c>
    </row>
    <row r="12" spans="1:6">
      <c r="A12" t="s">
        <v>260</v>
      </c>
      <c r="B12" t="s">
        <v>139</v>
      </c>
      <c r="C12" t="s">
        <v>120</v>
      </c>
      <c r="D12">
        <v>2005</v>
      </c>
      <c r="E12">
        <v>0.89999997615814209</v>
      </c>
      <c r="F12" t="s">
        <v>176</v>
      </c>
    </row>
    <row r="13" spans="1:6">
      <c r="A13" t="s">
        <v>260</v>
      </c>
      <c r="B13" t="s">
        <v>139</v>
      </c>
      <c r="C13" t="s">
        <v>120</v>
      </c>
      <c r="D13">
        <v>2010</v>
      </c>
      <c r="E13">
        <v>0.89999997615814209</v>
      </c>
      <c r="F13" t="s">
        <v>176</v>
      </c>
    </row>
    <row r="14" spans="1:6">
      <c r="A14" t="s">
        <v>260</v>
      </c>
      <c r="B14" t="s">
        <v>139</v>
      </c>
      <c r="C14" t="s">
        <v>120</v>
      </c>
      <c r="D14">
        <v>2020</v>
      </c>
      <c r="E14">
        <v>0.89999997615814209</v>
      </c>
      <c r="F14" t="s">
        <v>176</v>
      </c>
    </row>
    <row r="15" spans="1:6">
      <c r="A15" t="s">
        <v>260</v>
      </c>
      <c r="B15" t="s">
        <v>139</v>
      </c>
      <c r="C15" t="s">
        <v>120</v>
      </c>
      <c r="D15">
        <v>2030</v>
      </c>
      <c r="E15">
        <v>0.89999997615814209</v>
      </c>
      <c r="F15" t="s">
        <v>176</v>
      </c>
    </row>
    <row r="16" spans="1:6">
      <c r="A16" t="s">
        <v>260</v>
      </c>
      <c r="B16" t="s">
        <v>139</v>
      </c>
      <c r="C16" t="s">
        <v>120</v>
      </c>
      <c r="D16">
        <v>2040</v>
      </c>
      <c r="E16">
        <v>0.89999997615814209</v>
      </c>
      <c r="F16" t="s">
        <v>176</v>
      </c>
    </row>
    <row r="17" spans="1:6">
      <c r="A17" t="s">
        <v>260</v>
      </c>
      <c r="B17" t="s">
        <v>139</v>
      </c>
      <c r="C17" t="s">
        <v>120</v>
      </c>
      <c r="D17">
        <v>2050</v>
      </c>
      <c r="E17">
        <v>0.89999997615814209</v>
      </c>
      <c r="F17" t="s">
        <v>176</v>
      </c>
    </row>
    <row r="18" spans="1:6">
      <c r="A18" t="s">
        <v>260</v>
      </c>
      <c r="B18" t="s">
        <v>139</v>
      </c>
      <c r="C18" t="s">
        <v>120</v>
      </c>
      <c r="D18">
        <v>2060</v>
      </c>
      <c r="E18">
        <v>0.89999997615814209</v>
      </c>
      <c r="F18" t="s">
        <v>176</v>
      </c>
    </row>
    <row r="19" spans="1:6">
      <c r="A19" t="s">
        <v>260</v>
      </c>
      <c r="B19" t="s">
        <v>139</v>
      </c>
      <c r="C19" t="s">
        <v>120</v>
      </c>
      <c r="D19">
        <v>2070</v>
      </c>
      <c r="E19">
        <v>0.89999997615814209</v>
      </c>
      <c r="F19" t="s">
        <v>176</v>
      </c>
    </row>
    <row r="20" spans="1:6">
      <c r="A20" t="s">
        <v>260</v>
      </c>
      <c r="B20" t="s">
        <v>139</v>
      </c>
      <c r="C20" t="s">
        <v>120</v>
      </c>
      <c r="D20">
        <v>2015</v>
      </c>
      <c r="E20">
        <v>0.89999997615814209</v>
      </c>
      <c r="F20" t="s">
        <v>176</v>
      </c>
    </row>
    <row r="21" spans="1:6">
      <c r="A21" t="s">
        <v>260</v>
      </c>
      <c r="B21" t="s">
        <v>139</v>
      </c>
      <c r="C21" t="s">
        <v>120</v>
      </c>
      <c r="D21">
        <v>2025</v>
      </c>
      <c r="E21">
        <v>0.89999997615814209</v>
      </c>
      <c r="F21" t="s">
        <v>176</v>
      </c>
    </row>
    <row r="22" spans="1:6">
      <c r="A22" t="s">
        <v>260</v>
      </c>
      <c r="B22" t="s">
        <v>139</v>
      </c>
      <c r="C22" t="s">
        <v>120</v>
      </c>
      <c r="D22">
        <v>2035</v>
      </c>
      <c r="E22">
        <v>0.89999997615814209</v>
      </c>
      <c r="F22" t="s">
        <v>176</v>
      </c>
    </row>
    <row r="23" spans="1:6">
      <c r="A23" t="s">
        <v>260</v>
      </c>
      <c r="B23" t="s">
        <v>139</v>
      </c>
      <c r="C23" t="s">
        <v>120</v>
      </c>
      <c r="D23">
        <v>2045</v>
      </c>
      <c r="E23">
        <v>0.89999997615814209</v>
      </c>
      <c r="F23" t="s">
        <v>176</v>
      </c>
    </row>
    <row r="24" spans="1:6">
      <c r="A24" t="s">
        <v>260</v>
      </c>
      <c r="B24" t="s">
        <v>139</v>
      </c>
      <c r="C24" t="s">
        <v>120</v>
      </c>
      <c r="D24">
        <v>2055</v>
      </c>
      <c r="E24">
        <v>0.89999997615814209</v>
      </c>
      <c r="F24" t="s">
        <v>176</v>
      </c>
    </row>
    <row r="25" spans="1:6">
      <c r="A25" t="s">
        <v>260</v>
      </c>
      <c r="B25" t="s">
        <v>139</v>
      </c>
      <c r="C25" t="s">
        <v>120</v>
      </c>
      <c r="D25">
        <v>2065</v>
      </c>
      <c r="E25">
        <v>0.89999997615814209</v>
      </c>
      <c r="F25" t="s">
        <v>176</v>
      </c>
    </row>
    <row r="26" spans="1:6">
      <c r="A26" t="s">
        <v>260</v>
      </c>
      <c r="B26" t="s">
        <v>148</v>
      </c>
      <c r="C26" t="s">
        <v>120</v>
      </c>
      <c r="D26">
        <v>1955</v>
      </c>
      <c r="E26">
        <v>0.89999997615814209</v>
      </c>
      <c r="F26" t="s">
        <v>176</v>
      </c>
    </row>
    <row r="27" spans="1:6">
      <c r="A27" t="s">
        <v>260</v>
      </c>
      <c r="B27" t="s">
        <v>148</v>
      </c>
      <c r="C27" t="s">
        <v>120</v>
      </c>
      <c r="D27">
        <v>1960</v>
      </c>
      <c r="E27">
        <v>0.89999997615814209</v>
      </c>
      <c r="F27" t="s">
        <v>176</v>
      </c>
    </row>
    <row r="28" spans="1:6">
      <c r="A28" t="s">
        <v>260</v>
      </c>
      <c r="B28" t="s">
        <v>148</v>
      </c>
      <c r="C28" t="s">
        <v>120</v>
      </c>
      <c r="D28">
        <v>1965</v>
      </c>
      <c r="E28">
        <v>0.89999997615814209</v>
      </c>
      <c r="F28" t="s">
        <v>176</v>
      </c>
    </row>
    <row r="29" spans="1:6">
      <c r="A29" t="s">
        <v>260</v>
      </c>
      <c r="B29" t="s">
        <v>148</v>
      </c>
      <c r="C29" t="s">
        <v>120</v>
      </c>
      <c r="D29">
        <v>1970</v>
      </c>
      <c r="E29">
        <v>0.89999997615814209</v>
      </c>
      <c r="F29" t="s">
        <v>176</v>
      </c>
    </row>
    <row r="30" spans="1:6">
      <c r="A30" t="s">
        <v>260</v>
      </c>
      <c r="B30" t="s">
        <v>148</v>
      </c>
      <c r="C30" t="s">
        <v>120</v>
      </c>
      <c r="D30">
        <v>1975</v>
      </c>
      <c r="E30">
        <v>0.89999997615814209</v>
      </c>
      <c r="F30" t="s">
        <v>176</v>
      </c>
    </row>
    <row r="31" spans="1:6">
      <c r="A31" t="s">
        <v>260</v>
      </c>
      <c r="B31" t="s">
        <v>148</v>
      </c>
      <c r="C31" t="s">
        <v>120</v>
      </c>
      <c r="D31">
        <v>1980</v>
      </c>
      <c r="E31">
        <v>0.89999997615814209</v>
      </c>
      <c r="F31" t="s">
        <v>176</v>
      </c>
    </row>
    <row r="32" spans="1:6">
      <c r="A32" t="s">
        <v>260</v>
      </c>
      <c r="B32" t="s">
        <v>148</v>
      </c>
      <c r="C32" t="s">
        <v>120</v>
      </c>
      <c r="D32">
        <v>1985</v>
      </c>
      <c r="E32">
        <v>0.89999997615814209</v>
      </c>
      <c r="F32" t="s">
        <v>176</v>
      </c>
    </row>
    <row r="33" spans="1:6">
      <c r="A33" t="s">
        <v>260</v>
      </c>
      <c r="B33" t="s">
        <v>148</v>
      </c>
      <c r="C33" t="s">
        <v>120</v>
      </c>
      <c r="D33">
        <v>1990</v>
      </c>
      <c r="E33">
        <v>0.89999997615814209</v>
      </c>
      <c r="F33" t="s">
        <v>176</v>
      </c>
    </row>
    <row r="34" spans="1:6">
      <c r="A34" t="s">
        <v>260</v>
      </c>
      <c r="B34" t="s">
        <v>148</v>
      </c>
      <c r="C34" t="s">
        <v>120</v>
      </c>
      <c r="D34">
        <v>1995</v>
      </c>
      <c r="E34">
        <v>0.89999997615814209</v>
      </c>
      <c r="F34" t="s">
        <v>176</v>
      </c>
    </row>
    <row r="35" spans="1:6">
      <c r="A35" t="s">
        <v>260</v>
      </c>
      <c r="B35" t="s">
        <v>148</v>
      </c>
      <c r="C35" t="s">
        <v>120</v>
      </c>
      <c r="D35">
        <v>2000</v>
      </c>
      <c r="E35">
        <v>0.89999997615814209</v>
      </c>
      <c r="F35" t="s">
        <v>176</v>
      </c>
    </row>
    <row r="36" spans="1:6">
      <c r="A36" t="s">
        <v>260</v>
      </c>
      <c r="B36" t="s">
        <v>148</v>
      </c>
      <c r="C36" t="s">
        <v>120</v>
      </c>
      <c r="D36">
        <v>2005</v>
      </c>
      <c r="E36">
        <v>0.89999997615814209</v>
      </c>
      <c r="F36" t="s">
        <v>176</v>
      </c>
    </row>
    <row r="37" spans="1:6">
      <c r="A37" t="s">
        <v>260</v>
      </c>
      <c r="B37" t="s">
        <v>148</v>
      </c>
      <c r="C37" t="s">
        <v>120</v>
      </c>
      <c r="D37">
        <v>2010</v>
      </c>
      <c r="E37">
        <v>0.89999997615814209</v>
      </c>
      <c r="F37" t="s">
        <v>176</v>
      </c>
    </row>
    <row r="38" spans="1:6">
      <c r="A38" t="s">
        <v>260</v>
      </c>
      <c r="B38" t="s">
        <v>148</v>
      </c>
      <c r="C38" t="s">
        <v>120</v>
      </c>
      <c r="D38">
        <v>2020</v>
      </c>
      <c r="E38">
        <v>0.89999997615814209</v>
      </c>
      <c r="F38" t="s">
        <v>176</v>
      </c>
    </row>
    <row r="39" spans="1:6">
      <c r="A39" t="s">
        <v>260</v>
      </c>
      <c r="B39" t="s">
        <v>148</v>
      </c>
      <c r="C39" t="s">
        <v>120</v>
      </c>
      <c r="D39">
        <v>2030</v>
      </c>
      <c r="E39">
        <v>0.89999997615814209</v>
      </c>
      <c r="F39" t="s">
        <v>176</v>
      </c>
    </row>
    <row r="40" spans="1:6">
      <c r="A40" t="s">
        <v>260</v>
      </c>
      <c r="B40" t="s">
        <v>148</v>
      </c>
      <c r="C40" t="s">
        <v>120</v>
      </c>
      <c r="D40">
        <v>2040</v>
      </c>
      <c r="E40">
        <v>0.89999997615814209</v>
      </c>
      <c r="F40" t="s">
        <v>176</v>
      </c>
    </row>
    <row r="41" spans="1:6">
      <c r="A41" t="s">
        <v>260</v>
      </c>
      <c r="B41" t="s">
        <v>148</v>
      </c>
      <c r="C41" t="s">
        <v>120</v>
      </c>
      <c r="D41">
        <v>2050</v>
      </c>
      <c r="E41">
        <v>0.89999997615814209</v>
      </c>
      <c r="F41" t="s">
        <v>176</v>
      </c>
    </row>
    <row r="42" spans="1:6">
      <c r="A42" t="s">
        <v>260</v>
      </c>
      <c r="B42" t="s">
        <v>148</v>
      </c>
      <c r="C42" t="s">
        <v>120</v>
      </c>
      <c r="D42">
        <v>2060</v>
      </c>
      <c r="E42">
        <v>0.89999997615814209</v>
      </c>
      <c r="F42" t="s">
        <v>176</v>
      </c>
    </row>
    <row r="43" spans="1:6">
      <c r="A43" t="s">
        <v>260</v>
      </c>
      <c r="B43" t="s">
        <v>148</v>
      </c>
      <c r="C43" t="s">
        <v>120</v>
      </c>
      <c r="D43">
        <v>2070</v>
      </c>
      <c r="E43">
        <v>0.89999997615814209</v>
      </c>
      <c r="F43" t="s">
        <v>176</v>
      </c>
    </row>
    <row r="44" spans="1:6">
      <c r="A44" t="s">
        <v>260</v>
      </c>
      <c r="B44" t="s">
        <v>148</v>
      </c>
      <c r="C44" t="s">
        <v>120</v>
      </c>
      <c r="D44">
        <v>2015</v>
      </c>
      <c r="E44">
        <v>0.89999997615814209</v>
      </c>
      <c r="F44" t="s">
        <v>176</v>
      </c>
    </row>
    <row r="45" spans="1:6">
      <c r="A45" t="s">
        <v>260</v>
      </c>
      <c r="B45" t="s">
        <v>148</v>
      </c>
      <c r="C45" t="s">
        <v>120</v>
      </c>
      <c r="D45">
        <v>2025</v>
      </c>
      <c r="E45">
        <v>0.89999997615814209</v>
      </c>
      <c r="F45" t="s">
        <v>176</v>
      </c>
    </row>
    <row r="46" spans="1:6">
      <c r="A46" t="s">
        <v>260</v>
      </c>
      <c r="B46" t="s">
        <v>148</v>
      </c>
      <c r="C46" t="s">
        <v>120</v>
      </c>
      <c r="D46">
        <v>2035</v>
      </c>
      <c r="E46">
        <v>0.89999997615814209</v>
      </c>
      <c r="F46" t="s">
        <v>176</v>
      </c>
    </row>
    <row r="47" spans="1:6">
      <c r="A47" t="s">
        <v>260</v>
      </c>
      <c r="B47" t="s">
        <v>148</v>
      </c>
      <c r="C47" t="s">
        <v>120</v>
      </c>
      <c r="D47">
        <v>2045</v>
      </c>
      <c r="E47">
        <v>0.89999997615814209</v>
      </c>
      <c r="F47" t="s">
        <v>176</v>
      </c>
    </row>
    <row r="48" spans="1:6">
      <c r="A48" t="s">
        <v>260</v>
      </c>
      <c r="B48" t="s">
        <v>148</v>
      </c>
      <c r="C48" t="s">
        <v>120</v>
      </c>
      <c r="D48">
        <v>2055</v>
      </c>
      <c r="E48">
        <v>0.89999997615814209</v>
      </c>
      <c r="F48" t="s">
        <v>176</v>
      </c>
    </row>
    <row r="49" spans="1:6">
      <c r="A49" t="s">
        <v>260</v>
      </c>
      <c r="B49" t="s">
        <v>148</v>
      </c>
      <c r="C49" t="s">
        <v>120</v>
      </c>
      <c r="D49">
        <v>2065</v>
      </c>
      <c r="E49">
        <v>0.89999997615814209</v>
      </c>
      <c r="F49" t="s">
        <v>176</v>
      </c>
    </row>
    <row r="50" spans="1:6">
      <c r="A50" t="s">
        <v>260</v>
      </c>
      <c r="B50" t="s">
        <v>149</v>
      </c>
      <c r="C50" t="s">
        <v>120</v>
      </c>
      <c r="D50">
        <v>1955</v>
      </c>
      <c r="E50">
        <v>0.89999997615814209</v>
      </c>
      <c r="F50" t="s">
        <v>176</v>
      </c>
    </row>
    <row r="51" spans="1:6">
      <c r="A51" t="s">
        <v>260</v>
      </c>
      <c r="B51" t="s">
        <v>149</v>
      </c>
      <c r="C51" t="s">
        <v>120</v>
      </c>
      <c r="D51">
        <v>1960</v>
      </c>
      <c r="E51">
        <v>0.89999997615814209</v>
      </c>
      <c r="F51" t="s">
        <v>176</v>
      </c>
    </row>
    <row r="52" spans="1:6">
      <c r="A52" t="s">
        <v>260</v>
      </c>
      <c r="B52" t="s">
        <v>149</v>
      </c>
      <c r="C52" t="s">
        <v>120</v>
      </c>
      <c r="D52">
        <v>1965</v>
      </c>
      <c r="E52">
        <v>0.89999997615814209</v>
      </c>
      <c r="F52" t="s">
        <v>176</v>
      </c>
    </row>
    <row r="53" spans="1:6">
      <c r="A53" t="s">
        <v>260</v>
      </c>
      <c r="B53" t="s">
        <v>149</v>
      </c>
      <c r="C53" t="s">
        <v>120</v>
      </c>
      <c r="D53">
        <v>1970</v>
      </c>
      <c r="E53">
        <v>0.89999997615814209</v>
      </c>
      <c r="F53" t="s">
        <v>176</v>
      </c>
    </row>
    <row r="54" spans="1:6">
      <c r="A54" t="s">
        <v>260</v>
      </c>
      <c r="B54" t="s">
        <v>149</v>
      </c>
      <c r="C54" t="s">
        <v>120</v>
      </c>
      <c r="D54">
        <v>1975</v>
      </c>
      <c r="E54">
        <v>0.89999997615814209</v>
      </c>
      <c r="F54" t="s">
        <v>176</v>
      </c>
    </row>
    <row r="55" spans="1:6">
      <c r="A55" t="s">
        <v>260</v>
      </c>
      <c r="B55" t="s">
        <v>149</v>
      </c>
      <c r="C55" t="s">
        <v>120</v>
      </c>
      <c r="D55">
        <v>1980</v>
      </c>
      <c r="E55">
        <v>0.89999997615814209</v>
      </c>
      <c r="F55" t="s">
        <v>176</v>
      </c>
    </row>
    <row r="56" spans="1:6">
      <c r="A56" t="s">
        <v>260</v>
      </c>
      <c r="B56" t="s">
        <v>149</v>
      </c>
      <c r="C56" t="s">
        <v>120</v>
      </c>
      <c r="D56">
        <v>1985</v>
      </c>
      <c r="E56">
        <v>0.89999997615814209</v>
      </c>
      <c r="F56" t="s">
        <v>176</v>
      </c>
    </row>
    <row r="57" spans="1:6">
      <c r="A57" t="s">
        <v>260</v>
      </c>
      <c r="B57" t="s">
        <v>149</v>
      </c>
      <c r="C57" t="s">
        <v>120</v>
      </c>
      <c r="D57">
        <v>1990</v>
      </c>
      <c r="E57">
        <v>0.89999997615814209</v>
      </c>
      <c r="F57" t="s">
        <v>176</v>
      </c>
    </row>
    <row r="58" spans="1:6">
      <c r="A58" t="s">
        <v>260</v>
      </c>
      <c r="B58" t="s">
        <v>149</v>
      </c>
      <c r="C58" t="s">
        <v>120</v>
      </c>
      <c r="D58">
        <v>1995</v>
      </c>
      <c r="E58">
        <v>0.89999997615814209</v>
      </c>
      <c r="F58" t="s">
        <v>176</v>
      </c>
    </row>
    <row r="59" spans="1:6">
      <c r="A59" t="s">
        <v>260</v>
      </c>
      <c r="B59" t="s">
        <v>149</v>
      </c>
      <c r="C59" t="s">
        <v>120</v>
      </c>
      <c r="D59">
        <v>2000</v>
      </c>
      <c r="E59">
        <v>0.89999997615814209</v>
      </c>
      <c r="F59" t="s">
        <v>176</v>
      </c>
    </row>
    <row r="60" spans="1:6">
      <c r="A60" t="s">
        <v>260</v>
      </c>
      <c r="B60" t="s">
        <v>149</v>
      </c>
      <c r="C60" t="s">
        <v>120</v>
      </c>
      <c r="D60">
        <v>2005</v>
      </c>
      <c r="E60">
        <v>0.89999997615814209</v>
      </c>
      <c r="F60" t="s">
        <v>176</v>
      </c>
    </row>
    <row r="61" spans="1:6">
      <c r="A61" t="s">
        <v>260</v>
      </c>
      <c r="B61" t="s">
        <v>149</v>
      </c>
      <c r="C61" t="s">
        <v>120</v>
      </c>
      <c r="D61">
        <v>2010</v>
      </c>
      <c r="E61">
        <v>0.89999997615814209</v>
      </c>
      <c r="F61" t="s">
        <v>176</v>
      </c>
    </row>
    <row r="62" spans="1:6">
      <c r="A62" t="s">
        <v>260</v>
      </c>
      <c r="B62" t="s">
        <v>149</v>
      </c>
      <c r="C62" t="s">
        <v>120</v>
      </c>
      <c r="D62">
        <v>2020</v>
      </c>
      <c r="E62">
        <v>0.89999997615814209</v>
      </c>
      <c r="F62" t="s">
        <v>176</v>
      </c>
    </row>
    <row r="63" spans="1:6">
      <c r="A63" t="s">
        <v>260</v>
      </c>
      <c r="B63" t="s">
        <v>149</v>
      </c>
      <c r="C63" t="s">
        <v>120</v>
      </c>
      <c r="D63">
        <v>2030</v>
      </c>
      <c r="E63">
        <v>0.89999997615814209</v>
      </c>
      <c r="F63" t="s">
        <v>176</v>
      </c>
    </row>
    <row r="64" spans="1:6">
      <c r="A64" t="s">
        <v>260</v>
      </c>
      <c r="B64" t="s">
        <v>149</v>
      </c>
      <c r="C64" t="s">
        <v>120</v>
      </c>
      <c r="D64">
        <v>2040</v>
      </c>
      <c r="E64">
        <v>0.89999997615814209</v>
      </c>
      <c r="F64" t="s">
        <v>176</v>
      </c>
    </row>
    <row r="65" spans="1:6">
      <c r="A65" t="s">
        <v>260</v>
      </c>
      <c r="B65" t="s">
        <v>149</v>
      </c>
      <c r="C65" t="s">
        <v>120</v>
      </c>
      <c r="D65">
        <v>2050</v>
      </c>
      <c r="E65">
        <v>0.89999997615814209</v>
      </c>
      <c r="F65" t="s">
        <v>176</v>
      </c>
    </row>
    <row r="66" spans="1:6">
      <c r="A66" t="s">
        <v>260</v>
      </c>
      <c r="B66" t="s">
        <v>149</v>
      </c>
      <c r="C66" t="s">
        <v>120</v>
      </c>
      <c r="D66">
        <v>2060</v>
      </c>
      <c r="E66">
        <v>0.89999997615814209</v>
      </c>
      <c r="F66" t="s">
        <v>176</v>
      </c>
    </row>
    <row r="67" spans="1:6">
      <c r="A67" t="s">
        <v>260</v>
      </c>
      <c r="B67" t="s">
        <v>149</v>
      </c>
      <c r="C67" t="s">
        <v>120</v>
      </c>
      <c r="D67">
        <v>2070</v>
      </c>
      <c r="E67">
        <v>0.89999997615814209</v>
      </c>
      <c r="F67" t="s">
        <v>176</v>
      </c>
    </row>
    <row r="68" spans="1:6">
      <c r="A68" t="s">
        <v>260</v>
      </c>
      <c r="B68" t="s">
        <v>149</v>
      </c>
      <c r="C68" t="s">
        <v>120</v>
      </c>
      <c r="D68">
        <v>2015</v>
      </c>
      <c r="E68">
        <v>0.89999997615814209</v>
      </c>
      <c r="F68" t="s">
        <v>176</v>
      </c>
    </row>
    <row r="69" spans="1:6">
      <c r="A69" t="s">
        <v>260</v>
      </c>
      <c r="B69" t="s">
        <v>149</v>
      </c>
      <c r="C69" t="s">
        <v>120</v>
      </c>
      <c r="D69">
        <v>2025</v>
      </c>
      <c r="E69">
        <v>0.89999997615814209</v>
      </c>
      <c r="F69" t="s">
        <v>176</v>
      </c>
    </row>
    <row r="70" spans="1:6">
      <c r="A70" t="s">
        <v>260</v>
      </c>
      <c r="B70" t="s">
        <v>149</v>
      </c>
      <c r="C70" t="s">
        <v>120</v>
      </c>
      <c r="D70">
        <v>2035</v>
      </c>
      <c r="E70">
        <v>0.89999997615814209</v>
      </c>
      <c r="F70" t="s">
        <v>176</v>
      </c>
    </row>
    <row r="71" spans="1:6">
      <c r="A71" t="s">
        <v>260</v>
      </c>
      <c r="B71" t="s">
        <v>149</v>
      </c>
      <c r="C71" t="s">
        <v>120</v>
      </c>
      <c r="D71">
        <v>2045</v>
      </c>
      <c r="E71">
        <v>0.89999997615814209</v>
      </c>
      <c r="F71" t="s">
        <v>176</v>
      </c>
    </row>
    <row r="72" spans="1:6">
      <c r="A72" t="s">
        <v>260</v>
      </c>
      <c r="B72" t="s">
        <v>149</v>
      </c>
      <c r="C72" t="s">
        <v>120</v>
      </c>
      <c r="D72">
        <v>2055</v>
      </c>
      <c r="E72">
        <v>0.89999997615814209</v>
      </c>
      <c r="F72" t="s">
        <v>176</v>
      </c>
    </row>
    <row r="73" spans="1:6">
      <c r="A73" t="s">
        <v>260</v>
      </c>
      <c r="B73" t="s">
        <v>149</v>
      </c>
      <c r="C73" t="s">
        <v>120</v>
      </c>
      <c r="D73">
        <v>2065</v>
      </c>
      <c r="E73">
        <v>0.89999997615814209</v>
      </c>
      <c r="F73" t="s">
        <v>176</v>
      </c>
    </row>
    <row r="74" spans="1:6">
      <c r="A74" t="s">
        <v>260</v>
      </c>
      <c r="B74" t="s">
        <v>155</v>
      </c>
      <c r="C74" t="s">
        <v>120</v>
      </c>
      <c r="D74">
        <v>1955</v>
      </c>
      <c r="E74">
        <v>0.89999997615814209</v>
      </c>
      <c r="F74" t="s">
        <v>176</v>
      </c>
    </row>
    <row r="75" spans="1:6">
      <c r="A75" t="s">
        <v>260</v>
      </c>
      <c r="B75" t="s">
        <v>155</v>
      </c>
      <c r="C75" t="s">
        <v>120</v>
      </c>
      <c r="D75">
        <v>1960</v>
      </c>
      <c r="E75">
        <v>0.89999997615814209</v>
      </c>
      <c r="F75" t="s">
        <v>176</v>
      </c>
    </row>
    <row r="76" spans="1:6">
      <c r="A76" t="s">
        <v>260</v>
      </c>
      <c r="B76" t="s">
        <v>155</v>
      </c>
      <c r="C76" t="s">
        <v>120</v>
      </c>
      <c r="D76">
        <v>1965</v>
      </c>
      <c r="E76">
        <v>0.89999997615814209</v>
      </c>
      <c r="F76" t="s">
        <v>176</v>
      </c>
    </row>
    <row r="77" spans="1:6">
      <c r="A77" t="s">
        <v>260</v>
      </c>
      <c r="B77" t="s">
        <v>155</v>
      </c>
      <c r="C77" t="s">
        <v>120</v>
      </c>
      <c r="D77">
        <v>1970</v>
      </c>
      <c r="E77">
        <v>0.89999997615814209</v>
      </c>
      <c r="F77" t="s">
        <v>176</v>
      </c>
    </row>
    <row r="78" spans="1:6">
      <c r="A78" t="s">
        <v>260</v>
      </c>
      <c r="B78" t="s">
        <v>155</v>
      </c>
      <c r="C78" t="s">
        <v>120</v>
      </c>
      <c r="D78">
        <v>1975</v>
      </c>
      <c r="E78">
        <v>0.89999997615814209</v>
      </c>
      <c r="F78" t="s">
        <v>176</v>
      </c>
    </row>
    <row r="79" spans="1:6">
      <c r="A79" t="s">
        <v>260</v>
      </c>
      <c r="B79" t="s">
        <v>155</v>
      </c>
      <c r="C79" t="s">
        <v>120</v>
      </c>
      <c r="D79">
        <v>1980</v>
      </c>
      <c r="E79">
        <v>0.89999997615814209</v>
      </c>
      <c r="F79" t="s">
        <v>176</v>
      </c>
    </row>
    <row r="80" spans="1:6">
      <c r="A80" t="s">
        <v>260</v>
      </c>
      <c r="B80" t="s">
        <v>155</v>
      </c>
      <c r="C80" t="s">
        <v>120</v>
      </c>
      <c r="D80">
        <v>1985</v>
      </c>
      <c r="E80">
        <v>0.89999997615814209</v>
      </c>
      <c r="F80" t="s">
        <v>176</v>
      </c>
    </row>
    <row r="81" spans="1:6">
      <c r="A81" t="s">
        <v>260</v>
      </c>
      <c r="B81" t="s">
        <v>155</v>
      </c>
      <c r="C81" t="s">
        <v>120</v>
      </c>
      <c r="D81">
        <v>1990</v>
      </c>
      <c r="E81">
        <v>0.89999997615814209</v>
      </c>
      <c r="F81" t="s">
        <v>176</v>
      </c>
    </row>
    <row r="82" spans="1:6">
      <c r="A82" t="s">
        <v>260</v>
      </c>
      <c r="B82" t="s">
        <v>155</v>
      </c>
      <c r="C82" t="s">
        <v>120</v>
      </c>
      <c r="D82">
        <v>1995</v>
      </c>
      <c r="E82">
        <v>0.89999997615814209</v>
      </c>
      <c r="F82" t="s">
        <v>176</v>
      </c>
    </row>
    <row r="83" spans="1:6">
      <c r="A83" t="s">
        <v>260</v>
      </c>
      <c r="B83" t="s">
        <v>155</v>
      </c>
      <c r="C83" t="s">
        <v>120</v>
      </c>
      <c r="D83">
        <v>2000</v>
      </c>
      <c r="E83">
        <v>0.89999997615814209</v>
      </c>
      <c r="F83" t="s">
        <v>176</v>
      </c>
    </row>
    <row r="84" spans="1:6">
      <c r="A84" t="s">
        <v>260</v>
      </c>
      <c r="B84" t="s">
        <v>155</v>
      </c>
      <c r="C84" t="s">
        <v>120</v>
      </c>
      <c r="D84">
        <v>2005</v>
      </c>
      <c r="E84">
        <v>0.89999997615814209</v>
      </c>
      <c r="F84" t="s">
        <v>176</v>
      </c>
    </row>
    <row r="85" spans="1:6">
      <c r="A85" t="s">
        <v>260</v>
      </c>
      <c r="B85" t="s">
        <v>155</v>
      </c>
      <c r="C85" t="s">
        <v>120</v>
      </c>
      <c r="D85">
        <v>2010</v>
      </c>
      <c r="E85">
        <v>0.89999997615814209</v>
      </c>
      <c r="F85" t="s">
        <v>176</v>
      </c>
    </row>
    <row r="86" spans="1:6">
      <c r="A86" t="s">
        <v>260</v>
      </c>
      <c r="B86" t="s">
        <v>155</v>
      </c>
      <c r="C86" t="s">
        <v>120</v>
      </c>
      <c r="D86">
        <v>2020</v>
      </c>
      <c r="E86">
        <v>0.89999997615814209</v>
      </c>
      <c r="F86" t="s">
        <v>176</v>
      </c>
    </row>
    <row r="87" spans="1:6">
      <c r="A87" t="s">
        <v>260</v>
      </c>
      <c r="B87" t="s">
        <v>155</v>
      </c>
      <c r="C87" t="s">
        <v>120</v>
      </c>
      <c r="D87">
        <v>2030</v>
      </c>
      <c r="E87">
        <v>0.89999997615814209</v>
      </c>
      <c r="F87" t="s">
        <v>176</v>
      </c>
    </row>
    <row r="88" spans="1:6">
      <c r="A88" t="s">
        <v>260</v>
      </c>
      <c r="B88" t="s">
        <v>155</v>
      </c>
      <c r="C88" t="s">
        <v>120</v>
      </c>
      <c r="D88">
        <v>2040</v>
      </c>
      <c r="E88">
        <v>0.89999997615814209</v>
      </c>
      <c r="F88" t="s">
        <v>176</v>
      </c>
    </row>
    <row r="89" spans="1:6">
      <c r="A89" t="s">
        <v>260</v>
      </c>
      <c r="B89" t="s">
        <v>155</v>
      </c>
      <c r="C89" t="s">
        <v>120</v>
      </c>
      <c r="D89">
        <v>2050</v>
      </c>
      <c r="E89">
        <v>0.89999997615814209</v>
      </c>
      <c r="F89" t="s">
        <v>176</v>
      </c>
    </row>
    <row r="90" spans="1:6">
      <c r="A90" t="s">
        <v>260</v>
      </c>
      <c r="B90" t="s">
        <v>155</v>
      </c>
      <c r="C90" t="s">
        <v>120</v>
      </c>
      <c r="D90">
        <v>2060</v>
      </c>
      <c r="E90">
        <v>0.89999997615814209</v>
      </c>
      <c r="F90" t="s">
        <v>176</v>
      </c>
    </row>
    <row r="91" spans="1:6">
      <c r="A91" t="s">
        <v>260</v>
      </c>
      <c r="B91" t="s">
        <v>155</v>
      </c>
      <c r="C91" t="s">
        <v>120</v>
      </c>
      <c r="D91">
        <v>2070</v>
      </c>
      <c r="E91">
        <v>0.89999997615814209</v>
      </c>
      <c r="F91" t="s">
        <v>176</v>
      </c>
    </row>
    <row r="92" spans="1:6">
      <c r="A92" t="s">
        <v>260</v>
      </c>
      <c r="B92" t="s">
        <v>155</v>
      </c>
      <c r="C92" t="s">
        <v>120</v>
      </c>
      <c r="D92">
        <v>2015</v>
      </c>
      <c r="E92">
        <v>0.89999997615814209</v>
      </c>
      <c r="F92" t="s">
        <v>176</v>
      </c>
    </row>
    <row r="93" spans="1:6">
      <c r="A93" t="s">
        <v>260</v>
      </c>
      <c r="B93" t="s">
        <v>155</v>
      </c>
      <c r="C93" t="s">
        <v>120</v>
      </c>
      <c r="D93">
        <v>2025</v>
      </c>
      <c r="E93">
        <v>0.89999997615814209</v>
      </c>
      <c r="F93" t="s">
        <v>176</v>
      </c>
    </row>
    <row r="94" spans="1:6">
      <c r="A94" t="s">
        <v>260</v>
      </c>
      <c r="B94" t="s">
        <v>155</v>
      </c>
      <c r="C94" t="s">
        <v>120</v>
      </c>
      <c r="D94">
        <v>2035</v>
      </c>
      <c r="E94">
        <v>0.89999997615814209</v>
      </c>
      <c r="F94" t="s">
        <v>176</v>
      </c>
    </row>
    <row r="95" spans="1:6">
      <c r="A95" t="s">
        <v>260</v>
      </c>
      <c r="B95" t="s">
        <v>155</v>
      </c>
      <c r="C95" t="s">
        <v>120</v>
      </c>
      <c r="D95">
        <v>2045</v>
      </c>
      <c r="E95">
        <v>0.89999997615814209</v>
      </c>
      <c r="F95" t="s">
        <v>176</v>
      </c>
    </row>
    <row r="96" spans="1:6">
      <c r="A96" t="s">
        <v>260</v>
      </c>
      <c r="B96" t="s">
        <v>155</v>
      </c>
      <c r="C96" t="s">
        <v>120</v>
      </c>
      <c r="D96">
        <v>2055</v>
      </c>
      <c r="E96">
        <v>0.89999997615814209</v>
      </c>
      <c r="F96" t="s">
        <v>176</v>
      </c>
    </row>
    <row r="97" spans="1:6">
      <c r="A97" t="s">
        <v>260</v>
      </c>
      <c r="B97" t="s">
        <v>155</v>
      </c>
      <c r="C97" t="s">
        <v>120</v>
      </c>
      <c r="D97">
        <v>2065</v>
      </c>
      <c r="E97">
        <v>0.89999997615814209</v>
      </c>
      <c r="F97" t="s">
        <v>176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9"/>
  <sheetViews>
    <sheetView workbookViewId="0">
      <selection activeCell="A9" sqref="A9"/>
    </sheetView>
  </sheetViews>
  <sheetFormatPr defaultColWidth="8.85546875" defaultRowHeight="15"/>
  <cols>
    <col min="2" max="2" width="10" bestFit="1" customWidth="1"/>
    <col min="4" max="4" width="9.140625" bestFit="1" customWidth="1"/>
    <col min="5" max="5" width="14.42578125" bestFit="1" customWidth="1"/>
    <col min="6" max="6" width="11.140625" bestFit="1" customWidth="1"/>
  </cols>
  <sheetData>
    <row r="1" spans="1:10">
      <c r="A1" s="1" t="s">
        <v>164</v>
      </c>
      <c r="B1" s="1" t="s">
        <v>173</v>
      </c>
      <c r="C1" s="1" t="s">
        <v>177</v>
      </c>
      <c r="D1" s="1" t="s">
        <v>174</v>
      </c>
      <c r="E1" s="1" t="s">
        <v>175</v>
      </c>
    </row>
    <row r="2" spans="1:10">
      <c r="A2" t="s">
        <v>260</v>
      </c>
      <c r="B2" t="s">
        <v>139</v>
      </c>
      <c r="C2" t="s">
        <v>120</v>
      </c>
      <c r="D2">
        <v>1464.1086727549464</v>
      </c>
      <c r="E2" t="s">
        <v>176</v>
      </c>
    </row>
    <row r="3" spans="1:10">
      <c r="A3" t="s">
        <v>260</v>
      </c>
      <c r="B3" t="s">
        <v>148</v>
      </c>
      <c r="C3" t="s">
        <v>120</v>
      </c>
      <c r="D3" s="6">
        <v>749.11004566210045</v>
      </c>
      <c r="E3" t="s">
        <v>176</v>
      </c>
    </row>
    <row r="4" spans="1:10">
      <c r="A4" t="s">
        <v>260</v>
      </c>
      <c r="B4" t="s">
        <v>149</v>
      </c>
      <c r="C4" t="s">
        <v>120</v>
      </c>
      <c r="D4">
        <v>72028.470205479447</v>
      </c>
      <c r="E4" t="s">
        <v>176</v>
      </c>
    </row>
    <row r="5" spans="1:10">
      <c r="A5" t="s">
        <v>260</v>
      </c>
      <c r="B5" t="s">
        <v>155</v>
      </c>
      <c r="C5" t="s">
        <v>120</v>
      </c>
      <c r="D5">
        <v>0</v>
      </c>
      <c r="E5" t="s">
        <v>176</v>
      </c>
    </row>
    <row r="6" spans="1:10">
      <c r="A6" t="s">
        <v>260</v>
      </c>
      <c r="B6" t="s">
        <v>154</v>
      </c>
      <c r="C6" t="s">
        <v>120</v>
      </c>
      <c r="D6">
        <f>200*10^3/8760</f>
        <v>22.831050228310502</v>
      </c>
      <c r="E6" t="s">
        <v>176</v>
      </c>
    </row>
    <row r="7" spans="1:10">
      <c r="A7" t="s">
        <v>260</v>
      </c>
      <c r="B7" t="s">
        <v>144</v>
      </c>
      <c r="C7" t="s">
        <v>120</v>
      </c>
      <c r="D7">
        <f>39*10^3/8760</f>
        <v>4.4520547945205475</v>
      </c>
      <c r="E7" t="s">
        <v>176</v>
      </c>
    </row>
    <row r="8" spans="1:10">
      <c r="A8" t="s">
        <v>260</v>
      </c>
      <c r="B8" t="s">
        <v>152</v>
      </c>
      <c r="C8" t="s">
        <v>120</v>
      </c>
      <c r="D8">
        <v>23</v>
      </c>
      <c r="E8" t="s">
        <v>176</v>
      </c>
    </row>
    <row r="11" spans="1:10">
      <c r="D11" s="5"/>
      <c r="E11" s="5"/>
      <c r="F11" s="5"/>
      <c r="G11" s="5"/>
      <c r="H11" s="5"/>
      <c r="I11" s="5"/>
      <c r="J11" s="5"/>
    </row>
    <row r="12" spans="1:10">
      <c r="D12" s="5"/>
      <c r="E12" s="5"/>
      <c r="F12" s="5"/>
      <c r="G12" s="5"/>
      <c r="H12" s="5"/>
      <c r="I12" s="5"/>
      <c r="J12" s="5"/>
    </row>
    <row r="13" spans="1:10">
      <c r="D13" s="5"/>
      <c r="E13" s="5"/>
      <c r="F13" s="5"/>
      <c r="G13" s="5"/>
      <c r="H13" s="5"/>
      <c r="I13" s="5"/>
      <c r="J13" s="5"/>
    </row>
    <row r="14" spans="1:10">
      <c r="D14" s="5"/>
      <c r="E14" s="5"/>
      <c r="F14" s="13"/>
      <c r="G14" s="5"/>
      <c r="H14" s="5"/>
      <c r="I14" s="5"/>
      <c r="J14" s="5"/>
    </row>
    <row r="15" spans="1:10" ht="20.25">
      <c r="D15" s="5"/>
      <c r="E15" s="5"/>
      <c r="F15" s="14"/>
      <c r="G15" s="5"/>
      <c r="H15" s="5"/>
      <c r="I15" s="5"/>
      <c r="J15" s="5"/>
    </row>
    <row r="16" spans="1:10">
      <c r="D16" s="5"/>
      <c r="E16" s="5"/>
      <c r="F16" s="5"/>
      <c r="G16" s="5"/>
      <c r="H16" s="5"/>
      <c r="I16" s="5"/>
      <c r="J16" s="5"/>
    </row>
    <row r="17" spans="4:10">
      <c r="D17" s="5"/>
      <c r="E17" s="5"/>
      <c r="F17" s="5"/>
      <c r="G17" s="5"/>
      <c r="H17" s="5"/>
      <c r="I17" s="5"/>
      <c r="J17" s="5"/>
    </row>
    <row r="18" spans="4:10">
      <c r="D18" s="5"/>
      <c r="E18" s="5"/>
      <c r="F18" s="5"/>
      <c r="G18" s="5"/>
      <c r="H18" s="5"/>
      <c r="I18" s="5"/>
      <c r="J18" s="5"/>
    </row>
    <row r="19" spans="4:10">
      <c r="D19" s="5"/>
      <c r="E19" s="5"/>
      <c r="F19" s="5"/>
      <c r="G19" s="5"/>
      <c r="H19" s="5"/>
      <c r="I19" s="5"/>
      <c r="J19" s="5"/>
    </row>
    <row r="20" spans="4:10">
      <c r="D20" s="5"/>
      <c r="E20" s="5"/>
      <c r="F20" s="5"/>
      <c r="G20" s="5"/>
      <c r="H20" s="5"/>
      <c r="I20" s="5"/>
      <c r="J20" s="5"/>
    </row>
    <row r="21" spans="4:10">
      <c r="D21" s="5"/>
      <c r="E21" s="5"/>
      <c r="F21" s="5"/>
      <c r="G21" s="5"/>
      <c r="H21" s="5"/>
      <c r="I21" s="5"/>
      <c r="J21" s="5"/>
    </row>
    <row r="22" spans="4:10">
      <c r="D22" s="5"/>
      <c r="E22" s="5"/>
      <c r="F22" s="5"/>
      <c r="G22" s="5"/>
      <c r="H22" s="5"/>
      <c r="I22" s="5"/>
      <c r="J22" s="5"/>
    </row>
    <row r="23" spans="4:10">
      <c r="D23" s="5"/>
      <c r="E23" s="5"/>
      <c r="F23" s="5"/>
      <c r="G23" s="5"/>
      <c r="H23" s="5"/>
      <c r="I23" s="5"/>
      <c r="J23" s="5"/>
    </row>
    <row r="24" spans="4:10">
      <c r="D24" s="5"/>
      <c r="E24" s="5"/>
      <c r="F24" s="5"/>
      <c r="G24" s="5"/>
      <c r="H24" s="5"/>
      <c r="I24" s="5"/>
      <c r="J24" s="5"/>
    </row>
    <row r="25" spans="4:10">
      <c r="D25" s="5"/>
      <c r="E25" s="5"/>
      <c r="F25" s="5"/>
      <c r="G25" s="5"/>
      <c r="H25" s="5"/>
      <c r="I25" s="5"/>
      <c r="J25" s="5"/>
    </row>
    <row r="26" spans="4:10">
      <c r="D26" s="5"/>
      <c r="E26" s="5"/>
      <c r="F26" s="5"/>
      <c r="G26" s="5"/>
      <c r="H26" s="5"/>
      <c r="I26" s="5"/>
      <c r="J26" s="5"/>
    </row>
    <row r="27" spans="4:10">
      <c r="D27" s="5"/>
      <c r="E27" s="5"/>
      <c r="F27" s="5"/>
      <c r="G27" s="5"/>
      <c r="H27" s="5"/>
      <c r="I27" s="5"/>
      <c r="J27" s="5"/>
    </row>
    <row r="28" spans="4:10">
      <c r="D28" s="5"/>
      <c r="E28" s="5"/>
      <c r="F28" s="5"/>
      <c r="G28" s="5"/>
      <c r="H28" s="5"/>
      <c r="I28" s="5"/>
      <c r="J28" s="5"/>
    </row>
    <row r="29" spans="4:10">
      <c r="D29" s="5"/>
      <c r="E29" s="5"/>
      <c r="F29" s="5"/>
      <c r="G29" s="5"/>
      <c r="H29" s="5"/>
      <c r="I29" s="5"/>
      <c r="J29" s="5"/>
    </row>
    <row r="30" spans="4:10">
      <c r="D30" s="5"/>
      <c r="E30" s="5"/>
      <c r="F30" s="5"/>
      <c r="G30" s="5"/>
      <c r="H30" s="5"/>
      <c r="I30" s="5"/>
      <c r="J30" s="5"/>
    </row>
    <row r="31" spans="4:10">
      <c r="D31" s="5"/>
      <c r="E31" s="5"/>
      <c r="F31" s="5"/>
      <c r="G31" s="5"/>
      <c r="H31" s="5"/>
      <c r="I31" s="5"/>
      <c r="J31" s="5"/>
    </row>
    <row r="39" spans="5:6">
      <c r="E39" s="8"/>
      <c r="F39" s="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6"/>
  <sheetViews>
    <sheetView workbookViewId="0">
      <pane ySplit="1" topLeftCell="A808" activePane="bottomLeft" state="frozen"/>
      <selection pane="bottomLeft" activeCell="G10" sqref="G10"/>
    </sheetView>
  </sheetViews>
  <sheetFormatPr defaultColWidth="8.85546875" defaultRowHeight="15"/>
  <cols>
    <col min="2" max="2" width="14.710937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2010</v>
      </c>
      <c r="D2">
        <v>1</v>
      </c>
      <c r="E2" t="s">
        <v>110</v>
      </c>
    </row>
    <row r="3" spans="1:5">
      <c r="A3" t="s">
        <v>260</v>
      </c>
      <c r="B3" t="s">
        <v>84</v>
      </c>
      <c r="C3">
        <v>2020</v>
      </c>
      <c r="D3">
        <v>1</v>
      </c>
      <c r="E3" t="s">
        <v>110</v>
      </c>
    </row>
    <row r="4" spans="1:5">
      <c r="A4" t="s">
        <v>260</v>
      </c>
      <c r="B4" t="s">
        <v>84</v>
      </c>
      <c r="C4">
        <v>2030</v>
      </c>
      <c r="D4">
        <v>1</v>
      </c>
      <c r="E4" t="s">
        <v>110</v>
      </c>
    </row>
    <row r="5" spans="1:5">
      <c r="A5" t="s">
        <v>260</v>
      </c>
      <c r="B5" t="s">
        <v>84</v>
      </c>
      <c r="C5">
        <v>2040</v>
      </c>
      <c r="D5">
        <v>1</v>
      </c>
      <c r="E5" t="s">
        <v>110</v>
      </c>
    </row>
    <row r="6" spans="1:5">
      <c r="A6" t="s">
        <v>260</v>
      </c>
      <c r="B6" t="s">
        <v>84</v>
      </c>
      <c r="C6">
        <v>2050</v>
      </c>
      <c r="D6">
        <v>1</v>
      </c>
      <c r="E6" t="s">
        <v>110</v>
      </c>
    </row>
    <row r="7" spans="1:5">
      <c r="A7" t="s">
        <v>260</v>
      </c>
      <c r="B7" t="s">
        <v>84</v>
      </c>
      <c r="C7">
        <v>2060</v>
      </c>
      <c r="D7">
        <v>1</v>
      </c>
      <c r="E7" t="s">
        <v>110</v>
      </c>
    </row>
    <row r="8" spans="1:5">
      <c r="A8" t="s">
        <v>260</v>
      </c>
      <c r="B8" t="s">
        <v>84</v>
      </c>
      <c r="C8">
        <v>2070</v>
      </c>
      <c r="D8">
        <v>1</v>
      </c>
      <c r="E8" t="s">
        <v>110</v>
      </c>
    </row>
    <row r="9" spans="1:5">
      <c r="A9" t="s">
        <v>260</v>
      </c>
      <c r="B9" t="s">
        <v>84</v>
      </c>
      <c r="C9">
        <v>2015</v>
      </c>
      <c r="D9">
        <v>1</v>
      </c>
      <c r="E9" t="s">
        <v>110</v>
      </c>
    </row>
    <row r="10" spans="1:5">
      <c r="A10" t="s">
        <v>260</v>
      </c>
      <c r="B10" t="s">
        <v>84</v>
      </c>
      <c r="C10">
        <v>2025</v>
      </c>
      <c r="D10">
        <v>1</v>
      </c>
      <c r="E10" t="s">
        <v>110</v>
      </c>
    </row>
    <row r="11" spans="1:5">
      <c r="A11" t="s">
        <v>260</v>
      </c>
      <c r="B11" t="s">
        <v>84</v>
      </c>
      <c r="C11">
        <v>2035</v>
      </c>
      <c r="D11">
        <v>1</v>
      </c>
      <c r="E11" t="s">
        <v>110</v>
      </c>
    </row>
    <row r="12" spans="1:5">
      <c r="A12" t="s">
        <v>260</v>
      </c>
      <c r="B12" t="s">
        <v>84</v>
      </c>
      <c r="C12">
        <v>2045</v>
      </c>
      <c r="D12">
        <v>1</v>
      </c>
      <c r="E12" t="s">
        <v>110</v>
      </c>
    </row>
    <row r="13" spans="1:5">
      <c r="A13" t="s">
        <v>260</v>
      </c>
      <c r="B13" t="s">
        <v>84</v>
      </c>
      <c r="C13">
        <v>2055</v>
      </c>
      <c r="D13">
        <v>1</v>
      </c>
      <c r="E13" t="s">
        <v>110</v>
      </c>
    </row>
    <row r="14" spans="1:5">
      <c r="A14" t="s">
        <v>260</v>
      </c>
      <c r="B14" t="s">
        <v>84</v>
      </c>
      <c r="C14">
        <v>2065</v>
      </c>
      <c r="D14">
        <v>1</v>
      </c>
      <c r="E14" t="s">
        <v>110</v>
      </c>
    </row>
    <row r="15" spans="1:5">
      <c r="A15" t="s">
        <v>260</v>
      </c>
      <c r="B15" t="s">
        <v>95</v>
      </c>
      <c r="C15">
        <v>2010</v>
      </c>
      <c r="D15">
        <v>1</v>
      </c>
      <c r="E15" t="s">
        <v>110</v>
      </c>
    </row>
    <row r="16" spans="1:5">
      <c r="A16" t="s">
        <v>260</v>
      </c>
      <c r="B16" t="s">
        <v>95</v>
      </c>
      <c r="C16">
        <v>2015</v>
      </c>
      <c r="D16">
        <v>1</v>
      </c>
      <c r="E16" t="s">
        <v>110</v>
      </c>
    </row>
    <row r="17" spans="1:5">
      <c r="A17" t="s">
        <v>260</v>
      </c>
      <c r="B17" t="s">
        <v>25</v>
      </c>
      <c r="C17">
        <v>1960</v>
      </c>
      <c r="D17">
        <v>25</v>
      </c>
      <c r="E17" t="s">
        <v>110</v>
      </c>
    </row>
    <row r="18" spans="1:5">
      <c r="A18" t="s">
        <v>260</v>
      </c>
      <c r="B18" t="s">
        <v>25</v>
      </c>
      <c r="C18">
        <v>1965</v>
      </c>
      <c r="D18">
        <v>25</v>
      </c>
      <c r="E18" t="s">
        <v>110</v>
      </c>
    </row>
    <row r="19" spans="1:5">
      <c r="A19" t="s">
        <v>260</v>
      </c>
      <c r="B19" t="s">
        <v>25</v>
      </c>
      <c r="C19">
        <v>1970</v>
      </c>
      <c r="D19">
        <v>25</v>
      </c>
      <c r="E19" t="s">
        <v>110</v>
      </c>
    </row>
    <row r="20" spans="1:5">
      <c r="A20" t="s">
        <v>260</v>
      </c>
      <c r="B20" t="s">
        <v>25</v>
      </c>
      <c r="C20">
        <v>1975</v>
      </c>
      <c r="D20">
        <v>25</v>
      </c>
      <c r="E20" t="s">
        <v>110</v>
      </c>
    </row>
    <row r="21" spans="1:5">
      <c r="A21" t="s">
        <v>260</v>
      </c>
      <c r="B21" t="s">
        <v>25</v>
      </c>
      <c r="C21">
        <v>1980</v>
      </c>
      <c r="D21">
        <v>25</v>
      </c>
      <c r="E21" t="s">
        <v>110</v>
      </c>
    </row>
    <row r="22" spans="1:5">
      <c r="A22" t="s">
        <v>260</v>
      </c>
      <c r="B22" t="s">
        <v>25</v>
      </c>
      <c r="C22">
        <v>1985</v>
      </c>
      <c r="D22">
        <v>25</v>
      </c>
      <c r="E22" t="s">
        <v>110</v>
      </c>
    </row>
    <row r="23" spans="1:5">
      <c r="A23" t="s">
        <v>260</v>
      </c>
      <c r="B23" t="s">
        <v>25</v>
      </c>
      <c r="C23">
        <v>1990</v>
      </c>
      <c r="D23">
        <v>25</v>
      </c>
      <c r="E23" t="s">
        <v>110</v>
      </c>
    </row>
    <row r="24" spans="1:5">
      <c r="A24" t="s">
        <v>260</v>
      </c>
      <c r="B24" t="s">
        <v>25</v>
      </c>
      <c r="C24">
        <v>1995</v>
      </c>
      <c r="D24">
        <v>25</v>
      </c>
      <c r="E24" t="s">
        <v>110</v>
      </c>
    </row>
    <row r="25" spans="1:5">
      <c r="A25" t="s">
        <v>260</v>
      </c>
      <c r="B25" t="s">
        <v>25</v>
      </c>
      <c r="C25">
        <v>2005</v>
      </c>
      <c r="D25">
        <v>25</v>
      </c>
      <c r="E25" t="s">
        <v>110</v>
      </c>
    </row>
    <row r="26" spans="1:5">
      <c r="A26" t="s">
        <v>260</v>
      </c>
      <c r="B26" t="s">
        <v>25</v>
      </c>
      <c r="C26">
        <v>2010</v>
      </c>
      <c r="D26">
        <v>25</v>
      </c>
      <c r="E26" t="s">
        <v>110</v>
      </c>
    </row>
    <row r="27" spans="1:5">
      <c r="A27" t="s">
        <v>260</v>
      </c>
      <c r="B27" t="s">
        <v>25</v>
      </c>
      <c r="C27">
        <v>2020</v>
      </c>
      <c r="D27">
        <v>25</v>
      </c>
      <c r="E27" t="s">
        <v>110</v>
      </c>
    </row>
    <row r="28" spans="1:5">
      <c r="A28" t="s">
        <v>260</v>
      </c>
      <c r="B28" t="s">
        <v>25</v>
      </c>
      <c r="C28">
        <v>2030</v>
      </c>
      <c r="D28">
        <v>25</v>
      </c>
      <c r="E28" t="s">
        <v>110</v>
      </c>
    </row>
    <row r="29" spans="1:5">
      <c r="A29" t="s">
        <v>260</v>
      </c>
      <c r="B29" t="s">
        <v>25</v>
      </c>
      <c r="C29">
        <v>2040</v>
      </c>
      <c r="D29">
        <v>25</v>
      </c>
      <c r="E29" t="s">
        <v>110</v>
      </c>
    </row>
    <row r="30" spans="1:5">
      <c r="A30" t="s">
        <v>260</v>
      </c>
      <c r="B30" t="s">
        <v>25</v>
      </c>
      <c r="C30">
        <v>2050</v>
      </c>
      <c r="D30">
        <v>25</v>
      </c>
      <c r="E30" t="s">
        <v>110</v>
      </c>
    </row>
    <row r="31" spans="1:5">
      <c r="A31" t="s">
        <v>260</v>
      </c>
      <c r="B31" t="s">
        <v>25</v>
      </c>
      <c r="C31">
        <v>2060</v>
      </c>
      <c r="D31">
        <v>25</v>
      </c>
      <c r="E31" t="s">
        <v>110</v>
      </c>
    </row>
    <row r="32" spans="1:5">
      <c r="A32" t="s">
        <v>260</v>
      </c>
      <c r="B32" t="s">
        <v>25</v>
      </c>
      <c r="C32">
        <v>2070</v>
      </c>
      <c r="D32">
        <v>25</v>
      </c>
      <c r="E32" t="s">
        <v>110</v>
      </c>
    </row>
    <row r="33" spans="1:5">
      <c r="A33" t="s">
        <v>260</v>
      </c>
      <c r="B33" t="s">
        <v>25</v>
      </c>
      <c r="C33">
        <v>2015</v>
      </c>
      <c r="D33">
        <v>25</v>
      </c>
      <c r="E33" t="s">
        <v>110</v>
      </c>
    </row>
    <row r="34" spans="1:5">
      <c r="A34" t="s">
        <v>260</v>
      </c>
      <c r="B34" t="s">
        <v>25</v>
      </c>
      <c r="C34">
        <v>2025</v>
      </c>
      <c r="D34">
        <v>25</v>
      </c>
      <c r="E34" t="s">
        <v>110</v>
      </c>
    </row>
    <row r="35" spans="1:5">
      <c r="A35" t="s">
        <v>260</v>
      </c>
      <c r="B35" t="s">
        <v>25</v>
      </c>
      <c r="C35">
        <v>2035</v>
      </c>
      <c r="D35">
        <v>25</v>
      </c>
      <c r="E35" t="s">
        <v>110</v>
      </c>
    </row>
    <row r="36" spans="1:5">
      <c r="A36" t="s">
        <v>260</v>
      </c>
      <c r="B36" t="s">
        <v>25</v>
      </c>
      <c r="C36">
        <v>2045</v>
      </c>
      <c r="D36">
        <v>25</v>
      </c>
      <c r="E36" t="s">
        <v>110</v>
      </c>
    </row>
    <row r="37" spans="1:5">
      <c r="A37" t="s">
        <v>260</v>
      </c>
      <c r="B37" t="s">
        <v>25</v>
      </c>
      <c r="C37">
        <v>2055</v>
      </c>
      <c r="D37">
        <v>25</v>
      </c>
      <c r="E37" t="s">
        <v>110</v>
      </c>
    </row>
    <row r="38" spans="1:5">
      <c r="A38" t="s">
        <v>260</v>
      </c>
      <c r="B38" t="s">
        <v>25</v>
      </c>
      <c r="C38">
        <v>2065</v>
      </c>
      <c r="D38">
        <v>25</v>
      </c>
      <c r="E38" t="s">
        <v>110</v>
      </c>
    </row>
    <row r="39" spans="1:5">
      <c r="A39" t="s">
        <v>260</v>
      </c>
      <c r="B39" t="s">
        <v>27</v>
      </c>
      <c r="C39">
        <v>1995</v>
      </c>
      <c r="D39">
        <v>25</v>
      </c>
      <c r="E39" t="s">
        <v>110</v>
      </c>
    </row>
    <row r="40" spans="1:5">
      <c r="A40" t="s">
        <v>260</v>
      </c>
      <c r="B40" t="s">
        <v>27</v>
      </c>
      <c r="C40">
        <v>2000</v>
      </c>
      <c r="D40">
        <v>25</v>
      </c>
      <c r="E40" t="s">
        <v>110</v>
      </c>
    </row>
    <row r="41" spans="1:5">
      <c r="A41" t="s">
        <v>260</v>
      </c>
      <c r="B41" t="s">
        <v>27</v>
      </c>
      <c r="C41">
        <v>2005</v>
      </c>
      <c r="D41">
        <v>25</v>
      </c>
      <c r="E41" t="s">
        <v>110</v>
      </c>
    </row>
    <row r="42" spans="1:5">
      <c r="A42" t="s">
        <v>260</v>
      </c>
      <c r="B42" t="s">
        <v>27</v>
      </c>
      <c r="C42">
        <v>2010</v>
      </c>
      <c r="D42">
        <v>25</v>
      </c>
      <c r="E42" t="s">
        <v>110</v>
      </c>
    </row>
    <row r="43" spans="1:5">
      <c r="A43" t="s">
        <v>260</v>
      </c>
      <c r="B43" t="s">
        <v>27</v>
      </c>
      <c r="C43">
        <v>2020</v>
      </c>
      <c r="D43">
        <v>25</v>
      </c>
      <c r="E43" t="s">
        <v>110</v>
      </c>
    </row>
    <row r="44" spans="1:5">
      <c r="A44" t="s">
        <v>260</v>
      </c>
      <c r="B44" t="s">
        <v>27</v>
      </c>
      <c r="C44">
        <v>2030</v>
      </c>
      <c r="D44">
        <v>25</v>
      </c>
      <c r="E44" t="s">
        <v>110</v>
      </c>
    </row>
    <row r="45" spans="1:5">
      <c r="A45" t="s">
        <v>260</v>
      </c>
      <c r="B45" t="s">
        <v>27</v>
      </c>
      <c r="C45">
        <v>2040</v>
      </c>
      <c r="D45">
        <v>25</v>
      </c>
      <c r="E45" t="s">
        <v>110</v>
      </c>
    </row>
    <row r="46" spans="1:5">
      <c r="A46" t="s">
        <v>260</v>
      </c>
      <c r="B46" t="s">
        <v>27</v>
      </c>
      <c r="C46">
        <v>2050</v>
      </c>
      <c r="D46">
        <v>25</v>
      </c>
      <c r="E46" t="s">
        <v>110</v>
      </c>
    </row>
    <row r="47" spans="1:5">
      <c r="A47" t="s">
        <v>260</v>
      </c>
      <c r="B47" t="s">
        <v>27</v>
      </c>
      <c r="C47">
        <v>2060</v>
      </c>
      <c r="D47">
        <v>25</v>
      </c>
      <c r="E47" t="s">
        <v>110</v>
      </c>
    </row>
    <row r="48" spans="1:5">
      <c r="A48" t="s">
        <v>260</v>
      </c>
      <c r="B48" t="s">
        <v>27</v>
      </c>
      <c r="C48">
        <v>2070</v>
      </c>
      <c r="D48">
        <v>25</v>
      </c>
      <c r="E48" t="s">
        <v>110</v>
      </c>
    </row>
    <row r="49" spans="1:5">
      <c r="A49" t="s">
        <v>260</v>
      </c>
      <c r="B49" t="s">
        <v>27</v>
      </c>
      <c r="C49">
        <v>2015</v>
      </c>
      <c r="D49">
        <v>25</v>
      </c>
      <c r="E49" t="s">
        <v>110</v>
      </c>
    </row>
    <row r="50" spans="1:5">
      <c r="A50" t="s">
        <v>260</v>
      </c>
      <c r="B50" t="s">
        <v>27</v>
      </c>
      <c r="C50">
        <v>2025</v>
      </c>
      <c r="D50">
        <v>25</v>
      </c>
      <c r="E50" t="s">
        <v>110</v>
      </c>
    </row>
    <row r="51" spans="1:5">
      <c r="A51" t="s">
        <v>260</v>
      </c>
      <c r="B51" t="s">
        <v>27</v>
      </c>
      <c r="C51">
        <v>2035</v>
      </c>
      <c r="D51">
        <v>25</v>
      </c>
      <c r="E51" t="s">
        <v>110</v>
      </c>
    </row>
    <row r="52" spans="1:5">
      <c r="A52" t="s">
        <v>260</v>
      </c>
      <c r="B52" t="s">
        <v>27</v>
      </c>
      <c r="C52">
        <v>2045</v>
      </c>
      <c r="D52">
        <v>25</v>
      </c>
      <c r="E52" t="s">
        <v>110</v>
      </c>
    </row>
    <row r="53" spans="1:5">
      <c r="A53" t="s">
        <v>260</v>
      </c>
      <c r="B53" t="s">
        <v>27</v>
      </c>
      <c r="C53">
        <v>2055</v>
      </c>
      <c r="D53">
        <v>25</v>
      </c>
      <c r="E53" t="s">
        <v>110</v>
      </c>
    </row>
    <row r="54" spans="1:5">
      <c r="A54" t="s">
        <v>260</v>
      </c>
      <c r="B54" t="s">
        <v>27</v>
      </c>
      <c r="C54">
        <v>2065</v>
      </c>
      <c r="D54">
        <v>25</v>
      </c>
      <c r="E54" t="s">
        <v>110</v>
      </c>
    </row>
    <row r="55" spans="1:5">
      <c r="A55" t="s">
        <v>260</v>
      </c>
      <c r="B55" t="s">
        <v>29</v>
      </c>
      <c r="C55">
        <v>1990</v>
      </c>
      <c r="D55">
        <v>10</v>
      </c>
      <c r="E55" t="s">
        <v>110</v>
      </c>
    </row>
    <row r="56" spans="1:5">
      <c r="A56" t="s">
        <v>260</v>
      </c>
      <c r="B56" t="s">
        <v>29</v>
      </c>
      <c r="C56">
        <v>1995</v>
      </c>
      <c r="D56">
        <v>10</v>
      </c>
      <c r="E56" t="s">
        <v>110</v>
      </c>
    </row>
    <row r="57" spans="1:5">
      <c r="A57" t="s">
        <v>260</v>
      </c>
      <c r="B57" t="s">
        <v>29</v>
      </c>
      <c r="C57">
        <v>2000</v>
      </c>
      <c r="D57">
        <v>10</v>
      </c>
      <c r="E57" t="s">
        <v>110</v>
      </c>
    </row>
    <row r="58" spans="1:5">
      <c r="A58" t="s">
        <v>260</v>
      </c>
      <c r="B58" t="s">
        <v>29</v>
      </c>
      <c r="C58">
        <v>2005</v>
      </c>
      <c r="D58">
        <v>10</v>
      </c>
      <c r="E58" t="s">
        <v>110</v>
      </c>
    </row>
    <row r="59" spans="1:5">
      <c r="A59" t="s">
        <v>260</v>
      </c>
      <c r="B59" t="s">
        <v>29</v>
      </c>
      <c r="C59">
        <v>2010</v>
      </c>
      <c r="D59">
        <v>10</v>
      </c>
      <c r="E59" t="s">
        <v>110</v>
      </c>
    </row>
    <row r="60" spans="1:5">
      <c r="A60" t="s">
        <v>260</v>
      </c>
      <c r="B60" t="s">
        <v>29</v>
      </c>
      <c r="C60">
        <v>2020</v>
      </c>
      <c r="D60">
        <v>10</v>
      </c>
      <c r="E60" t="s">
        <v>110</v>
      </c>
    </row>
    <row r="61" spans="1:5">
      <c r="A61" t="s">
        <v>260</v>
      </c>
      <c r="B61" t="s">
        <v>29</v>
      </c>
      <c r="C61">
        <v>2030</v>
      </c>
      <c r="D61">
        <v>10</v>
      </c>
      <c r="E61" t="s">
        <v>110</v>
      </c>
    </row>
    <row r="62" spans="1:5">
      <c r="A62" t="s">
        <v>260</v>
      </c>
      <c r="B62" t="s">
        <v>29</v>
      </c>
      <c r="C62">
        <v>2040</v>
      </c>
      <c r="D62">
        <v>10</v>
      </c>
      <c r="E62" t="s">
        <v>110</v>
      </c>
    </row>
    <row r="63" spans="1:5">
      <c r="A63" t="s">
        <v>260</v>
      </c>
      <c r="B63" t="s">
        <v>29</v>
      </c>
      <c r="C63">
        <v>2050</v>
      </c>
      <c r="D63">
        <v>10</v>
      </c>
      <c r="E63" t="s">
        <v>110</v>
      </c>
    </row>
    <row r="64" spans="1:5">
      <c r="A64" t="s">
        <v>260</v>
      </c>
      <c r="B64" t="s">
        <v>29</v>
      </c>
      <c r="C64">
        <v>2060</v>
      </c>
      <c r="D64">
        <v>10</v>
      </c>
      <c r="E64" t="s">
        <v>110</v>
      </c>
    </row>
    <row r="65" spans="1:5">
      <c r="A65" t="s">
        <v>260</v>
      </c>
      <c r="B65" t="s">
        <v>29</v>
      </c>
      <c r="C65">
        <v>2070</v>
      </c>
      <c r="D65">
        <v>10</v>
      </c>
      <c r="E65" t="s">
        <v>110</v>
      </c>
    </row>
    <row r="66" spans="1:5">
      <c r="A66" t="s">
        <v>260</v>
      </c>
      <c r="B66" t="s">
        <v>29</v>
      </c>
      <c r="C66">
        <v>2015</v>
      </c>
      <c r="D66">
        <v>10</v>
      </c>
      <c r="E66" t="s">
        <v>110</v>
      </c>
    </row>
    <row r="67" spans="1:5">
      <c r="A67" t="s">
        <v>260</v>
      </c>
      <c r="B67" t="s">
        <v>29</v>
      </c>
      <c r="C67">
        <v>2025</v>
      </c>
      <c r="D67">
        <v>10</v>
      </c>
      <c r="E67" t="s">
        <v>110</v>
      </c>
    </row>
    <row r="68" spans="1:5">
      <c r="A68" t="s">
        <v>260</v>
      </c>
      <c r="B68" t="s">
        <v>29</v>
      </c>
      <c r="C68">
        <v>2035</v>
      </c>
      <c r="D68">
        <v>10</v>
      </c>
      <c r="E68" t="s">
        <v>110</v>
      </c>
    </row>
    <row r="69" spans="1:5">
      <c r="A69" t="s">
        <v>260</v>
      </c>
      <c r="B69" t="s">
        <v>29</v>
      </c>
      <c r="C69">
        <v>2045</v>
      </c>
      <c r="D69">
        <v>10</v>
      </c>
      <c r="E69" t="s">
        <v>110</v>
      </c>
    </row>
    <row r="70" spans="1:5">
      <c r="A70" t="s">
        <v>260</v>
      </c>
      <c r="B70" t="s">
        <v>29</v>
      </c>
      <c r="C70">
        <v>2055</v>
      </c>
      <c r="D70">
        <v>10</v>
      </c>
      <c r="E70" t="s">
        <v>110</v>
      </c>
    </row>
    <row r="71" spans="1:5">
      <c r="A71" t="s">
        <v>260</v>
      </c>
      <c r="B71" t="s">
        <v>29</v>
      </c>
      <c r="C71">
        <v>2065</v>
      </c>
      <c r="D71">
        <v>10</v>
      </c>
      <c r="E71" t="s">
        <v>110</v>
      </c>
    </row>
    <row r="72" spans="1:5">
      <c r="A72" t="s">
        <v>260</v>
      </c>
      <c r="B72" t="s">
        <v>32</v>
      </c>
      <c r="C72">
        <v>2010</v>
      </c>
      <c r="D72">
        <v>30</v>
      </c>
      <c r="E72" t="s">
        <v>110</v>
      </c>
    </row>
    <row r="73" spans="1:5">
      <c r="A73" t="s">
        <v>260</v>
      </c>
      <c r="B73" t="s">
        <v>32</v>
      </c>
      <c r="C73">
        <v>2020</v>
      </c>
      <c r="D73">
        <v>30</v>
      </c>
      <c r="E73" t="s">
        <v>110</v>
      </c>
    </row>
    <row r="74" spans="1:5">
      <c r="A74" t="s">
        <v>260</v>
      </c>
      <c r="B74" t="s">
        <v>32</v>
      </c>
      <c r="C74">
        <v>2030</v>
      </c>
      <c r="D74">
        <v>30</v>
      </c>
      <c r="E74" t="s">
        <v>110</v>
      </c>
    </row>
    <row r="75" spans="1:5">
      <c r="A75" t="s">
        <v>260</v>
      </c>
      <c r="B75" t="s">
        <v>32</v>
      </c>
      <c r="C75">
        <v>2040</v>
      </c>
      <c r="D75">
        <v>30</v>
      </c>
      <c r="E75" t="s">
        <v>110</v>
      </c>
    </row>
    <row r="76" spans="1:5">
      <c r="A76" t="s">
        <v>260</v>
      </c>
      <c r="B76" t="s">
        <v>32</v>
      </c>
      <c r="C76">
        <v>2050</v>
      </c>
      <c r="D76">
        <v>30</v>
      </c>
      <c r="E76" t="s">
        <v>110</v>
      </c>
    </row>
    <row r="77" spans="1:5">
      <c r="A77" t="s">
        <v>260</v>
      </c>
      <c r="B77" t="s">
        <v>32</v>
      </c>
      <c r="C77">
        <v>2060</v>
      </c>
      <c r="D77">
        <v>30</v>
      </c>
      <c r="E77" t="s">
        <v>110</v>
      </c>
    </row>
    <row r="78" spans="1:5">
      <c r="A78" t="s">
        <v>260</v>
      </c>
      <c r="B78" t="s">
        <v>32</v>
      </c>
      <c r="C78">
        <v>2070</v>
      </c>
      <c r="D78">
        <v>30</v>
      </c>
      <c r="E78" t="s">
        <v>110</v>
      </c>
    </row>
    <row r="79" spans="1:5">
      <c r="A79" t="s">
        <v>260</v>
      </c>
      <c r="B79" t="s">
        <v>32</v>
      </c>
      <c r="C79">
        <v>2015</v>
      </c>
      <c r="D79">
        <v>30</v>
      </c>
      <c r="E79" t="s">
        <v>110</v>
      </c>
    </row>
    <row r="80" spans="1:5">
      <c r="A80" t="s">
        <v>260</v>
      </c>
      <c r="B80" t="s">
        <v>32</v>
      </c>
      <c r="C80">
        <v>2025</v>
      </c>
      <c r="D80">
        <v>30</v>
      </c>
      <c r="E80" t="s">
        <v>110</v>
      </c>
    </row>
    <row r="81" spans="1:5">
      <c r="A81" t="s">
        <v>260</v>
      </c>
      <c r="B81" t="s">
        <v>32</v>
      </c>
      <c r="C81">
        <v>2035</v>
      </c>
      <c r="D81">
        <v>30</v>
      </c>
      <c r="E81" t="s">
        <v>110</v>
      </c>
    </row>
    <row r="82" spans="1:5">
      <c r="A82" t="s">
        <v>260</v>
      </c>
      <c r="B82" t="s">
        <v>32</v>
      </c>
      <c r="C82">
        <v>2045</v>
      </c>
      <c r="D82">
        <v>30</v>
      </c>
      <c r="E82" t="s">
        <v>110</v>
      </c>
    </row>
    <row r="83" spans="1:5">
      <c r="A83" t="s">
        <v>260</v>
      </c>
      <c r="B83" t="s">
        <v>32</v>
      </c>
      <c r="C83">
        <v>2055</v>
      </c>
      <c r="D83">
        <v>30</v>
      </c>
      <c r="E83" t="s">
        <v>110</v>
      </c>
    </row>
    <row r="84" spans="1:5">
      <c r="A84" t="s">
        <v>260</v>
      </c>
      <c r="B84" t="s">
        <v>32</v>
      </c>
      <c r="C84">
        <v>2065</v>
      </c>
      <c r="D84">
        <v>30</v>
      </c>
      <c r="E84" t="s">
        <v>110</v>
      </c>
    </row>
    <row r="85" spans="1:5">
      <c r="A85" t="s">
        <v>260</v>
      </c>
      <c r="B85" t="s">
        <v>33</v>
      </c>
      <c r="C85">
        <v>2020</v>
      </c>
      <c r="D85">
        <v>30</v>
      </c>
      <c r="E85" t="s">
        <v>110</v>
      </c>
    </row>
    <row r="86" spans="1:5">
      <c r="A86" t="s">
        <v>260</v>
      </c>
      <c r="B86" t="s">
        <v>33</v>
      </c>
      <c r="C86">
        <v>2030</v>
      </c>
      <c r="D86">
        <v>30</v>
      </c>
      <c r="E86" t="s">
        <v>110</v>
      </c>
    </row>
    <row r="87" spans="1:5">
      <c r="A87" t="s">
        <v>260</v>
      </c>
      <c r="B87" t="s">
        <v>33</v>
      </c>
      <c r="C87">
        <v>2040</v>
      </c>
      <c r="D87">
        <v>30</v>
      </c>
      <c r="E87" t="s">
        <v>110</v>
      </c>
    </row>
    <row r="88" spans="1:5">
      <c r="A88" t="s">
        <v>260</v>
      </c>
      <c r="B88" t="s">
        <v>33</v>
      </c>
      <c r="C88">
        <v>2050</v>
      </c>
      <c r="D88">
        <v>30</v>
      </c>
      <c r="E88" t="s">
        <v>110</v>
      </c>
    </row>
    <row r="89" spans="1:5">
      <c r="A89" t="s">
        <v>260</v>
      </c>
      <c r="B89" t="s">
        <v>33</v>
      </c>
      <c r="C89">
        <v>2060</v>
      </c>
      <c r="D89">
        <v>30</v>
      </c>
      <c r="E89" t="s">
        <v>110</v>
      </c>
    </row>
    <row r="90" spans="1:5">
      <c r="A90" t="s">
        <v>260</v>
      </c>
      <c r="B90" t="s">
        <v>33</v>
      </c>
      <c r="C90">
        <v>2070</v>
      </c>
      <c r="D90">
        <v>30</v>
      </c>
      <c r="E90" t="s">
        <v>110</v>
      </c>
    </row>
    <row r="91" spans="1:5">
      <c r="A91" t="s">
        <v>260</v>
      </c>
      <c r="B91" t="s">
        <v>33</v>
      </c>
      <c r="C91">
        <v>2025</v>
      </c>
      <c r="D91">
        <v>30</v>
      </c>
      <c r="E91" t="s">
        <v>110</v>
      </c>
    </row>
    <row r="92" spans="1:5">
      <c r="A92" t="s">
        <v>260</v>
      </c>
      <c r="B92" t="s">
        <v>33</v>
      </c>
      <c r="C92">
        <v>2035</v>
      </c>
      <c r="D92">
        <v>30</v>
      </c>
      <c r="E92" t="s">
        <v>110</v>
      </c>
    </row>
    <row r="93" spans="1:5">
      <c r="A93" t="s">
        <v>260</v>
      </c>
      <c r="B93" t="s">
        <v>33</v>
      </c>
      <c r="C93">
        <v>2045</v>
      </c>
      <c r="D93">
        <v>30</v>
      </c>
      <c r="E93" t="s">
        <v>110</v>
      </c>
    </row>
    <row r="94" spans="1:5">
      <c r="A94" t="s">
        <v>260</v>
      </c>
      <c r="B94" t="s">
        <v>33</v>
      </c>
      <c r="C94">
        <v>2055</v>
      </c>
      <c r="D94">
        <v>30</v>
      </c>
      <c r="E94" t="s">
        <v>110</v>
      </c>
    </row>
    <row r="95" spans="1:5">
      <c r="A95" t="s">
        <v>260</v>
      </c>
      <c r="B95" t="s">
        <v>33</v>
      </c>
      <c r="C95">
        <v>2065</v>
      </c>
      <c r="D95">
        <v>30</v>
      </c>
      <c r="E95" t="s">
        <v>110</v>
      </c>
    </row>
    <row r="96" spans="1:5">
      <c r="A96" t="s">
        <v>260</v>
      </c>
      <c r="B96" t="s">
        <v>81</v>
      </c>
      <c r="C96">
        <v>2010</v>
      </c>
      <c r="D96">
        <v>1</v>
      </c>
      <c r="E96" t="s">
        <v>110</v>
      </c>
    </row>
    <row r="97" spans="1:5">
      <c r="A97" t="s">
        <v>260</v>
      </c>
      <c r="B97" t="s">
        <v>81</v>
      </c>
      <c r="C97">
        <v>2020</v>
      </c>
      <c r="D97">
        <v>1</v>
      </c>
      <c r="E97" t="s">
        <v>110</v>
      </c>
    </row>
    <row r="98" spans="1:5">
      <c r="A98" t="s">
        <v>260</v>
      </c>
      <c r="B98" t="s">
        <v>81</v>
      </c>
      <c r="C98">
        <v>2030</v>
      </c>
      <c r="D98">
        <v>1</v>
      </c>
      <c r="E98" t="s">
        <v>110</v>
      </c>
    </row>
    <row r="99" spans="1:5">
      <c r="A99" t="s">
        <v>260</v>
      </c>
      <c r="B99" t="s">
        <v>81</v>
      </c>
      <c r="C99">
        <v>2040</v>
      </c>
      <c r="D99">
        <v>1</v>
      </c>
      <c r="E99" t="s">
        <v>110</v>
      </c>
    </row>
    <row r="100" spans="1:5">
      <c r="A100" t="s">
        <v>260</v>
      </c>
      <c r="B100" t="s">
        <v>81</v>
      </c>
      <c r="C100">
        <v>2050</v>
      </c>
      <c r="D100">
        <v>1</v>
      </c>
      <c r="E100" t="s">
        <v>110</v>
      </c>
    </row>
    <row r="101" spans="1:5">
      <c r="A101" t="s">
        <v>260</v>
      </c>
      <c r="B101" t="s">
        <v>81</v>
      </c>
      <c r="C101">
        <v>2060</v>
      </c>
      <c r="D101">
        <v>1</v>
      </c>
      <c r="E101" t="s">
        <v>110</v>
      </c>
    </row>
    <row r="102" spans="1:5">
      <c r="A102" t="s">
        <v>260</v>
      </c>
      <c r="B102" t="s">
        <v>81</v>
      </c>
      <c r="C102">
        <v>2070</v>
      </c>
      <c r="D102">
        <v>1</v>
      </c>
      <c r="E102" t="s">
        <v>110</v>
      </c>
    </row>
    <row r="103" spans="1:5">
      <c r="A103" t="s">
        <v>260</v>
      </c>
      <c r="B103" t="s">
        <v>81</v>
      </c>
      <c r="C103">
        <v>2015</v>
      </c>
      <c r="D103">
        <v>1</v>
      </c>
      <c r="E103" t="s">
        <v>110</v>
      </c>
    </row>
    <row r="104" spans="1:5">
      <c r="A104" t="s">
        <v>260</v>
      </c>
      <c r="B104" t="s">
        <v>81</v>
      </c>
      <c r="C104">
        <v>2025</v>
      </c>
      <c r="D104">
        <v>1</v>
      </c>
      <c r="E104" t="s">
        <v>110</v>
      </c>
    </row>
    <row r="105" spans="1:5">
      <c r="A105" t="s">
        <v>260</v>
      </c>
      <c r="B105" t="s">
        <v>81</v>
      </c>
      <c r="C105">
        <v>2035</v>
      </c>
      <c r="D105">
        <v>1</v>
      </c>
      <c r="E105" t="s">
        <v>110</v>
      </c>
    </row>
    <row r="106" spans="1:5">
      <c r="A106" t="s">
        <v>260</v>
      </c>
      <c r="B106" t="s">
        <v>81</v>
      </c>
      <c r="C106">
        <v>2045</v>
      </c>
      <c r="D106">
        <v>1</v>
      </c>
      <c r="E106" t="s">
        <v>110</v>
      </c>
    </row>
    <row r="107" spans="1:5">
      <c r="A107" t="s">
        <v>260</v>
      </c>
      <c r="B107" t="s">
        <v>81</v>
      </c>
      <c r="C107">
        <v>2055</v>
      </c>
      <c r="D107">
        <v>1</v>
      </c>
      <c r="E107" t="s">
        <v>110</v>
      </c>
    </row>
    <row r="108" spans="1:5">
      <c r="A108" t="s">
        <v>260</v>
      </c>
      <c r="B108" t="s">
        <v>81</v>
      </c>
      <c r="C108">
        <v>2065</v>
      </c>
      <c r="D108">
        <v>1</v>
      </c>
      <c r="E108" t="s">
        <v>110</v>
      </c>
    </row>
    <row r="109" spans="1:5">
      <c r="A109" t="s">
        <v>260</v>
      </c>
      <c r="B109" t="s">
        <v>30</v>
      </c>
      <c r="C109">
        <v>1990</v>
      </c>
      <c r="D109">
        <v>10</v>
      </c>
      <c r="E109" t="s">
        <v>110</v>
      </c>
    </row>
    <row r="110" spans="1:5">
      <c r="A110" t="s">
        <v>260</v>
      </c>
      <c r="B110" t="s">
        <v>30</v>
      </c>
      <c r="C110">
        <v>1995</v>
      </c>
      <c r="D110">
        <v>10</v>
      </c>
      <c r="E110" t="s">
        <v>110</v>
      </c>
    </row>
    <row r="111" spans="1:5">
      <c r="A111" t="s">
        <v>260</v>
      </c>
      <c r="B111" t="s">
        <v>30</v>
      </c>
      <c r="C111">
        <v>2000</v>
      </c>
      <c r="D111">
        <v>10</v>
      </c>
      <c r="E111" t="s">
        <v>110</v>
      </c>
    </row>
    <row r="112" spans="1:5">
      <c r="A112" t="s">
        <v>260</v>
      </c>
      <c r="B112" t="s">
        <v>30</v>
      </c>
      <c r="C112">
        <v>2005</v>
      </c>
      <c r="D112">
        <v>10</v>
      </c>
      <c r="E112" t="s">
        <v>110</v>
      </c>
    </row>
    <row r="113" spans="1:5">
      <c r="A113" t="s">
        <v>260</v>
      </c>
      <c r="B113" t="s">
        <v>30</v>
      </c>
      <c r="C113">
        <v>2010</v>
      </c>
      <c r="D113">
        <v>10</v>
      </c>
      <c r="E113" t="s">
        <v>110</v>
      </c>
    </row>
    <row r="114" spans="1:5">
      <c r="A114" t="s">
        <v>260</v>
      </c>
      <c r="B114" t="s">
        <v>30</v>
      </c>
      <c r="C114">
        <v>2020</v>
      </c>
      <c r="D114">
        <v>10</v>
      </c>
      <c r="E114" t="s">
        <v>110</v>
      </c>
    </row>
    <row r="115" spans="1:5">
      <c r="A115" t="s">
        <v>260</v>
      </c>
      <c r="B115" t="s">
        <v>30</v>
      </c>
      <c r="C115">
        <v>2030</v>
      </c>
      <c r="D115">
        <v>10</v>
      </c>
      <c r="E115" t="s">
        <v>110</v>
      </c>
    </row>
    <row r="116" spans="1:5">
      <c r="A116" t="s">
        <v>260</v>
      </c>
      <c r="B116" t="s">
        <v>30</v>
      </c>
      <c r="C116">
        <v>2040</v>
      </c>
      <c r="D116">
        <v>10</v>
      </c>
      <c r="E116" t="s">
        <v>110</v>
      </c>
    </row>
    <row r="117" spans="1:5">
      <c r="A117" t="s">
        <v>260</v>
      </c>
      <c r="B117" t="s">
        <v>30</v>
      </c>
      <c r="C117">
        <v>2050</v>
      </c>
      <c r="D117">
        <v>10</v>
      </c>
      <c r="E117" t="s">
        <v>110</v>
      </c>
    </row>
    <row r="118" spans="1:5">
      <c r="A118" t="s">
        <v>260</v>
      </c>
      <c r="B118" t="s">
        <v>30</v>
      </c>
      <c r="C118">
        <v>2060</v>
      </c>
      <c r="D118">
        <v>10</v>
      </c>
      <c r="E118" t="s">
        <v>110</v>
      </c>
    </row>
    <row r="119" spans="1:5">
      <c r="A119" t="s">
        <v>260</v>
      </c>
      <c r="B119" t="s">
        <v>30</v>
      </c>
      <c r="C119">
        <v>2070</v>
      </c>
      <c r="D119">
        <v>10</v>
      </c>
      <c r="E119" t="s">
        <v>110</v>
      </c>
    </row>
    <row r="120" spans="1:5">
      <c r="A120" t="s">
        <v>260</v>
      </c>
      <c r="B120" t="s">
        <v>30</v>
      </c>
      <c r="C120">
        <v>2015</v>
      </c>
      <c r="D120">
        <v>10</v>
      </c>
      <c r="E120" t="s">
        <v>110</v>
      </c>
    </row>
    <row r="121" spans="1:5">
      <c r="A121" t="s">
        <v>260</v>
      </c>
      <c r="B121" t="s">
        <v>30</v>
      </c>
      <c r="C121">
        <v>2025</v>
      </c>
      <c r="D121">
        <v>10</v>
      </c>
      <c r="E121" t="s">
        <v>110</v>
      </c>
    </row>
    <row r="122" spans="1:5">
      <c r="A122" t="s">
        <v>260</v>
      </c>
      <c r="B122" t="s">
        <v>30</v>
      </c>
      <c r="C122">
        <v>2035</v>
      </c>
      <c r="D122">
        <v>10</v>
      </c>
      <c r="E122" t="s">
        <v>110</v>
      </c>
    </row>
    <row r="123" spans="1:5">
      <c r="A123" t="s">
        <v>260</v>
      </c>
      <c r="B123" t="s">
        <v>30</v>
      </c>
      <c r="C123">
        <v>2045</v>
      </c>
      <c r="D123">
        <v>10</v>
      </c>
      <c r="E123" t="s">
        <v>110</v>
      </c>
    </row>
    <row r="124" spans="1:5">
      <c r="A124" t="s">
        <v>260</v>
      </c>
      <c r="B124" t="s">
        <v>30</v>
      </c>
      <c r="C124">
        <v>2055</v>
      </c>
      <c r="D124">
        <v>10</v>
      </c>
      <c r="E124" t="s">
        <v>110</v>
      </c>
    </row>
    <row r="125" spans="1:5">
      <c r="A125" t="s">
        <v>260</v>
      </c>
      <c r="B125" t="s">
        <v>30</v>
      </c>
      <c r="C125">
        <v>2065</v>
      </c>
      <c r="D125">
        <v>10</v>
      </c>
      <c r="E125" t="s">
        <v>110</v>
      </c>
    </row>
    <row r="126" spans="1:5">
      <c r="A126" t="s">
        <v>260</v>
      </c>
      <c r="B126" t="s">
        <v>68</v>
      </c>
      <c r="C126">
        <v>2010</v>
      </c>
      <c r="D126">
        <v>25</v>
      </c>
      <c r="E126" t="s">
        <v>110</v>
      </c>
    </row>
    <row r="127" spans="1:5">
      <c r="A127" t="s">
        <v>260</v>
      </c>
      <c r="B127" t="s">
        <v>68</v>
      </c>
      <c r="C127">
        <v>2020</v>
      </c>
      <c r="D127">
        <v>25</v>
      </c>
      <c r="E127" t="s">
        <v>110</v>
      </c>
    </row>
    <row r="128" spans="1:5">
      <c r="A128" t="s">
        <v>260</v>
      </c>
      <c r="B128" t="s">
        <v>68</v>
      </c>
      <c r="C128">
        <v>2030</v>
      </c>
      <c r="D128">
        <v>25</v>
      </c>
      <c r="E128" t="s">
        <v>110</v>
      </c>
    </row>
    <row r="129" spans="1:5">
      <c r="A129" t="s">
        <v>260</v>
      </c>
      <c r="B129" t="s">
        <v>68</v>
      </c>
      <c r="C129">
        <v>2040</v>
      </c>
      <c r="D129">
        <v>25</v>
      </c>
      <c r="E129" t="s">
        <v>110</v>
      </c>
    </row>
    <row r="130" spans="1:5">
      <c r="A130" t="s">
        <v>260</v>
      </c>
      <c r="B130" t="s">
        <v>68</v>
      </c>
      <c r="C130">
        <v>2050</v>
      </c>
      <c r="D130">
        <v>25</v>
      </c>
      <c r="E130" t="s">
        <v>110</v>
      </c>
    </row>
    <row r="131" spans="1:5">
      <c r="A131" t="s">
        <v>260</v>
      </c>
      <c r="B131" t="s">
        <v>68</v>
      </c>
      <c r="C131">
        <v>2060</v>
      </c>
      <c r="D131">
        <v>25</v>
      </c>
      <c r="E131" t="s">
        <v>110</v>
      </c>
    </row>
    <row r="132" spans="1:5">
      <c r="A132" t="s">
        <v>260</v>
      </c>
      <c r="B132" t="s">
        <v>68</v>
      </c>
      <c r="C132">
        <v>2070</v>
      </c>
      <c r="D132">
        <v>25</v>
      </c>
      <c r="E132" t="s">
        <v>110</v>
      </c>
    </row>
    <row r="133" spans="1:5">
      <c r="A133" t="s">
        <v>260</v>
      </c>
      <c r="B133" t="s">
        <v>68</v>
      </c>
      <c r="C133">
        <v>2015</v>
      </c>
      <c r="D133">
        <v>25</v>
      </c>
      <c r="E133" t="s">
        <v>110</v>
      </c>
    </row>
    <row r="134" spans="1:5">
      <c r="A134" t="s">
        <v>260</v>
      </c>
      <c r="B134" t="s">
        <v>68</v>
      </c>
      <c r="C134">
        <v>2025</v>
      </c>
      <c r="D134">
        <v>25</v>
      </c>
      <c r="E134" t="s">
        <v>110</v>
      </c>
    </row>
    <row r="135" spans="1:5">
      <c r="A135" t="s">
        <v>260</v>
      </c>
      <c r="B135" t="s">
        <v>68</v>
      </c>
      <c r="C135">
        <v>2035</v>
      </c>
      <c r="D135">
        <v>25</v>
      </c>
      <c r="E135" t="s">
        <v>110</v>
      </c>
    </row>
    <row r="136" spans="1:5">
      <c r="A136" t="s">
        <v>260</v>
      </c>
      <c r="B136" t="s">
        <v>68</v>
      </c>
      <c r="C136">
        <v>2045</v>
      </c>
      <c r="D136">
        <v>25</v>
      </c>
      <c r="E136" t="s">
        <v>110</v>
      </c>
    </row>
    <row r="137" spans="1:5">
      <c r="A137" t="s">
        <v>260</v>
      </c>
      <c r="B137" t="s">
        <v>68</v>
      </c>
      <c r="C137">
        <v>2055</v>
      </c>
      <c r="D137">
        <v>25</v>
      </c>
      <c r="E137" t="s">
        <v>110</v>
      </c>
    </row>
    <row r="138" spans="1:5">
      <c r="A138" t="s">
        <v>260</v>
      </c>
      <c r="B138" t="s">
        <v>68</v>
      </c>
      <c r="C138">
        <v>2065</v>
      </c>
      <c r="D138">
        <v>25</v>
      </c>
      <c r="E138" t="s">
        <v>110</v>
      </c>
    </row>
    <row r="139" spans="1:5">
      <c r="A139" t="s">
        <v>260</v>
      </c>
      <c r="B139" t="s">
        <v>39</v>
      </c>
      <c r="C139">
        <v>1990</v>
      </c>
      <c r="D139">
        <v>25</v>
      </c>
      <c r="E139" t="s">
        <v>110</v>
      </c>
    </row>
    <row r="140" spans="1:5">
      <c r="A140" t="s">
        <v>260</v>
      </c>
      <c r="B140" t="s">
        <v>39</v>
      </c>
      <c r="C140">
        <v>1995</v>
      </c>
      <c r="D140">
        <v>25</v>
      </c>
      <c r="E140" t="s">
        <v>110</v>
      </c>
    </row>
    <row r="141" spans="1:5">
      <c r="A141" t="s">
        <v>260</v>
      </c>
      <c r="B141" t="s">
        <v>39</v>
      </c>
      <c r="C141">
        <v>2000</v>
      </c>
      <c r="D141">
        <v>25</v>
      </c>
      <c r="E141" t="s">
        <v>110</v>
      </c>
    </row>
    <row r="142" spans="1:5">
      <c r="A142" t="s">
        <v>260</v>
      </c>
      <c r="B142" t="s">
        <v>39</v>
      </c>
      <c r="C142">
        <v>2005</v>
      </c>
      <c r="D142">
        <v>25</v>
      </c>
      <c r="E142" t="s">
        <v>110</v>
      </c>
    </row>
    <row r="143" spans="1:5">
      <c r="A143" t="s">
        <v>260</v>
      </c>
      <c r="B143" t="s">
        <v>39</v>
      </c>
      <c r="C143">
        <v>2010</v>
      </c>
      <c r="D143">
        <v>25</v>
      </c>
      <c r="E143" t="s">
        <v>110</v>
      </c>
    </row>
    <row r="144" spans="1:5">
      <c r="A144" t="s">
        <v>260</v>
      </c>
      <c r="B144" t="s">
        <v>39</v>
      </c>
      <c r="C144">
        <v>2020</v>
      </c>
      <c r="D144">
        <v>25</v>
      </c>
      <c r="E144" t="s">
        <v>110</v>
      </c>
    </row>
    <row r="145" spans="1:5">
      <c r="A145" t="s">
        <v>260</v>
      </c>
      <c r="B145" t="s">
        <v>39</v>
      </c>
      <c r="C145">
        <v>2030</v>
      </c>
      <c r="D145">
        <v>25</v>
      </c>
      <c r="E145" t="s">
        <v>110</v>
      </c>
    </row>
    <row r="146" spans="1:5">
      <c r="A146" t="s">
        <v>260</v>
      </c>
      <c r="B146" t="s">
        <v>39</v>
      </c>
      <c r="C146">
        <v>2040</v>
      </c>
      <c r="D146">
        <v>25</v>
      </c>
      <c r="E146" t="s">
        <v>110</v>
      </c>
    </row>
    <row r="147" spans="1:5">
      <c r="A147" t="s">
        <v>260</v>
      </c>
      <c r="B147" t="s">
        <v>39</v>
      </c>
      <c r="C147">
        <v>2050</v>
      </c>
      <c r="D147">
        <v>25</v>
      </c>
      <c r="E147" t="s">
        <v>110</v>
      </c>
    </row>
    <row r="148" spans="1:5">
      <c r="A148" t="s">
        <v>260</v>
      </c>
      <c r="B148" t="s">
        <v>39</v>
      </c>
      <c r="C148">
        <v>2060</v>
      </c>
      <c r="D148">
        <v>25</v>
      </c>
      <c r="E148" t="s">
        <v>110</v>
      </c>
    </row>
    <row r="149" spans="1:5">
      <c r="A149" t="s">
        <v>260</v>
      </c>
      <c r="B149" t="s">
        <v>39</v>
      </c>
      <c r="C149">
        <v>2070</v>
      </c>
      <c r="D149">
        <v>25</v>
      </c>
      <c r="E149" t="s">
        <v>110</v>
      </c>
    </row>
    <row r="150" spans="1:5">
      <c r="A150" t="s">
        <v>260</v>
      </c>
      <c r="B150" t="s">
        <v>39</v>
      </c>
      <c r="C150">
        <v>2015</v>
      </c>
      <c r="D150">
        <v>25</v>
      </c>
      <c r="E150" t="s">
        <v>110</v>
      </c>
    </row>
    <row r="151" spans="1:5">
      <c r="A151" t="s">
        <v>260</v>
      </c>
      <c r="B151" t="s">
        <v>39</v>
      </c>
      <c r="C151">
        <v>2025</v>
      </c>
      <c r="D151">
        <v>25</v>
      </c>
      <c r="E151" t="s">
        <v>110</v>
      </c>
    </row>
    <row r="152" spans="1:5">
      <c r="A152" t="s">
        <v>260</v>
      </c>
      <c r="B152" t="s">
        <v>39</v>
      </c>
      <c r="C152">
        <v>2035</v>
      </c>
      <c r="D152">
        <v>25</v>
      </c>
      <c r="E152" t="s">
        <v>110</v>
      </c>
    </row>
    <row r="153" spans="1:5">
      <c r="A153" t="s">
        <v>260</v>
      </c>
      <c r="B153" t="s">
        <v>39</v>
      </c>
      <c r="C153">
        <v>2045</v>
      </c>
      <c r="D153">
        <v>25</v>
      </c>
      <c r="E153" t="s">
        <v>110</v>
      </c>
    </row>
    <row r="154" spans="1:5">
      <c r="A154" t="s">
        <v>260</v>
      </c>
      <c r="B154" t="s">
        <v>39</v>
      </c>
      <c r="C154">
        <v>2055</v>
      </c>
      <c r="D154">
        <v>25</v>
      </c>
      <c r="E154" t="s">
        <v>110</v>
      </c>
    </row>
    <row r="155" spans="1:5">
      <c r="A155" t="s">
        <v>260</v>
      </c>
      <c r="B155" t="s">
        <v>39</v>
      </c>
      <c r="C155">
        <v>2065</v>
      </c>
      <c r="D155">
        <v>25</v>
      </c>
      <c r="E155" t="s">
        <v>110</v>
      </c>
    </row>
    <row r="156" spans="1:5">
      <c r="A156" t="s">
        <v>260</v>
      </c>
      <c r="B156" t="s">
        <v>99</v>
      </c>
      <c r="C156">
        <v>2010</v>
      </c>
      <c r="D156">
        <v>1</v>
      </c>
      <c r="E156" t="s">
        <v>110</v>
      </c>
    </row>
    <row r="157" spans="1:5">
      <c r="A157" t="s">
        <v>260</v>
      </c>
      <c r="B157" t="s">
        <v>99</v>
      </c>
      <c r="C157">
        <v>2020</v>
      </c>
      <c r="D157">
        <v>1</v>
      </c>
      <c r="E157" t="s">
        <v>110</v>
      </c>
    </row>
    <row r="158" spans="1:5">
      <c r="A158" t="s">
        <v>260</v>
      </c>
      <c r="B158" t="s">
        <v>99</v>
      </c>
      <c r="C158">
        <v>2030</v>
      </c>
      <c r="D158">
        <v>1</v>
      </c>
      <c r="E158" t="s">
        <v>110</v>
      </c>
    </row>
    <row r="159" spans="1:5">
      <c r="A159" t="s">
        <v>260</v>
      </c>
      <c r="B159" t="s">
        <v>99</v>
      </c>
      <c r="C159">
        <v>2040</v>
      </c>
      <c r="D159">
        <v>1</v>
      </c>
      <c r="E159" t="s">
        <v>110</v>
      </c>
    </row>
    <row r="160" spans="1:5">
      <c r="A160" t="s">
        <v>260</v>
      </c>
      <c r="B160" t="s">
        <v>99</v>
      </c>
      <c r="C160">
        <v>2050</v>
      </c>
      <c r="D160">
        <v>1</v>
      </c>
      <c r="E160" t="s">
        <v>110</v>
      </c>
    </row>
    <row r="161" spans="1:5">
      <c r="A161" t="s">
        <v>260</v>
      </c>
      <c r="B161" t="s">
        <v>99</v>
      </c>
      <c r="C161">
        <v>2060</v>
      </c>
      <c r="D161">
        <v>1</v>
      </c>
      <c r="E161" t="s">
        <v>110</v>
      </c>
    </row>
    <row r="162" spans="1:5">
      <c r="A162" t="s">
        <v>260</v>
      </c>
      <c r="B162" t="s">
        <v>99</v>
      </c>
      <c r="C162">
        <v>2070</v>
      </c>
      <c r="D162">
        <v>1</v>
      </c>
      <c r="E162" t="s">
        <v>110</v>
      </c>
    </row>
    <row r="163" spans="1:5">
      <c r="A163" t="s">
        <v>260</v>
      </c>
      <c r="B163" t="s">
        <v>99</v>
      </c>
      <c r="C163">
        <v>2015</v>
      </c>
      <c r="D163">
        <v>1</v>
      </c>
      <c r="E163" t="s">
        <v>110</v>
      </c>
    </row>
    <row r="164" spans="1:5">
      <c r="A164" t="s">
        <v>260</v>
      </c>
      <c r="B164" t="s">
        <v>99</v>
      </c>
      <c r="C164">
        <v>2025</v>
      </c>
      <c r="D164">
        <v>1</v>
      </c>
      <c r="E164" t="s">
        <v>110</v>
      </c>
    </row>
    <row r="165" spans="1:5">
      <c r="A165" t="s">
        <v>260</v>
      </c>
      <c r="B165" t="s">
        <v>99</v>
      </c>
      <c r="C165">
        <v>2035</v>
      </c>
      <c r="D165">
        <v>1</v>
      </c>
      <c r="E165" t="s">
        <v>110</v>
      </c>
    </row>
    <row r="166" spans="1:5">
      <c r="A166" t="s">
        <v>260</v>
      </c>
      <c r="B166" t="s">
        <v>99</v>
      </c>
      <c r="C166">
        <v>2045</v>
      </c>
      <c r="D166">
        <v>1</v>
      </c>
      <c r="E166" t="s">
        <v>110</v>
      </c>
    </row>
    <row r="167" spans="1:5">
      <c r="A167" t="s">
        <v>260</v>
      </c>
      <c r="B167" t="s">
        <v>99</v>
      </c>
      <c r="C167">
        <v>2055</v>
      </c>
      <c r="D167">
        <v>1</v>
      </c>
      <c r="E167" t="s">
        <v>110</v>
      </c>
    </row>
    <row r="168" spans="1:5">
      <c r="A168" t="s">
        <v>260</v>
      </c>
      <c r="B168" t="s">
        <v>99</v>
      </c>
      <c r="C168">
        <v>2065</v>
      </c>
      <c r="D168">
        <v>1</v>
      </c>
      <c r="E168" t="s">
        <v>110</v>
      </c>
    </row>
    <row r="169" spans="1:5">
      <c r="A169" t="s">
        <v>260</v>
      </c>
      <c r="B169" t="s">
        <v>34</v>
      </c>
      <c r="C169">
        <v>1955</v>
      </c>
      <c r="D169">
        <v>30</v>
      </c>
      <c r="E169" t="s">
        <v>110</v>
      </c>
    </row>
    <row r="170" spans="1:5">
      <c r="A170" t="s">
        <v>260</v>
      </c>
      <c r="B170" t="s">
        <v>34</v>
      </c>
      <c r="C170">
        <v>1960</v>
      </c>
      <c r="D170">
        <v>30</v>
      </c>
      <c r="E170" t="s">
        <v>110</v>
      </c>
    </row>
    <row r="171" spans="1:5">
      <c r="A171" t="s">
        <v>260</v>
      </c>
      <c r="B171" t="s">
        <v>34</v>
      </c>
      <c r="C171">
        <v>1965</v>
      </c>
      <c r="D171">
        <v>30</v>
      </c>
      <c r="E171" t="s">
        <v>110</v>
      </c>
    </row>
    <row r="172" spans="1:5">
      <c r="A172" t="s">
        <v>260</v>
      </c>
      <c r="B172" t="s">
        <v>34</v>
      </c>
      <c r="C172">
        <v>1970</v>
      </c>
      <c r="D172">
        <v>30</v>
      </c>
      <c r="E172" t="s">
        <v>110</v>
      </c>
    </row>
    <row r="173" spans="1:5">
      <c r="A173" t="s">
        <v>260</v>
      </c>
      <c r="B173" t="s">
        <v>34</v>
      </c>
      <c r="C173">
        <v>1975</v>
      </c>
      <c r="D173">
        <v>30</v>
      </c>
      <c r="E173" t="s">
        <v>110</v>
      </c>
    </row>
    <row r="174" spans="1:5">
      <c r="A174" t="s">
        <v>260</v>
      </c>
      <c r="B174" t="s">
        <v>34</v>
      </c>
      <c r="C174">
        <v>1980</v>
      </c>
      <c r="D174">
        <v>30</v>
      </c>
      <c r="E174" t="s">
        <v>110</v>
      </c>
    </row>
    <row r="175" spans="1:5">
      <c r="A175" t="s">
        <v>260</v>
      </c>
      <c r="B175" t="s">
        <v>34</v>
      </c>
      <c r="C175">
        <v>1985</v>
      </c>
      <c r="D175">
        <v>30</v>
      </c>
      <c r="E175" t="s">
        <v>110</v>
      </c>
    </row>
    <row r="176" spans="1:5">
      <c r="A176" t="s">
        <v>260</v>
      </c>
      <c r="B176" t="s">
        <v>34</v>
      </c>
      <c r="C176">
        <v>1990</v>
      </c>
      <c r="D176">
        <v>30</v>
      </c>
      <c r="E176" t="s">
        <v>110</v>
      </c>
    </row>
    <row r="177" spans="1:5">
      <c r="A177" t="s">
        <v>260</v>
      </c>
      <c r="B177" t="s">
        <v>34</v>
      </c>
      <c r="C177">
        <v>1995</v>
      </c>
      <c r="D177">
        <v>30</v>
      </c>
      <c r="E177" t="s">
        <v>110</v>
      </c>
    </row>
    <row r="178" spans="1:5">
      <c r="A178" t="s">
        <v>260</v>
      </c>
      <c r="B178" t="s">
        <v>34</v>
      </c>
      <c r="C178">
        <v>2000</v>
      </c>
      <c r="D178">
        <v>30</v>
      </c>
      <c r="E178" t="s">
        <v>110</v>
      </c>
    </row>
    <row r="179" spans="1:5">
      <c r="A179" t="s">
        <v>260</v>
      </c>
      <c r="B179" t="s">
        <v>34</v>
      </c>
      <c r="C179">
        <v>2005</v>
      </c>
      <c r="D179">
        <v>30</v>
      </c>
      <c r="E179" t="s">
        <v>110</v>
      </c>
    </row>
    <row r="180" spans="1:5">
      <c r="A180" t="s">
        <v>260</v>
      </c>
      <c r="B180" t="s">
        <v>34</v>
      </c>
      <c r="C180">
        <v>2010</v>
      </c>
      <c r="D180">
        <v>30</v>
      </c>
      <c r="E180" t="s">
        <v>110</v>
      </c>
    </row>
    <row r="181" spans="1:5">
      <c r="A181" t="s">
        <v>260</v>
      </c>
      <c r="B181" t="s">
        <v>34</v>
      </c>
      <c r="C181">
        <v>2020</v>
      </c>
      <c r="D181">
        <v>30</v>
      </c>
      <c r="E181" t="s">
        <v>110</v>
      </c>
    </row>
    <row r="182" spans="1:5">
      <c r="A182" t="s">
        <v>260</v>
      </c>
      <c r="B182" t="s">
        <v>34</v>
      </c>
      <c r="C182">
        <v>2030</v>
      </c>
      <c r="D182">
        <v>30</v>
      </c>
      <c r="E182" t="s">
        <v>110</v>
      </c>
    </row>
    <row r="183" spans="1:5">
      <c r="A183" t="s">
        <v>260</v>
      </c>
      <c r="B183" t="s">
        <v>34</v>
      </c>
      <c r="C183">
        <v>2040</v>
      </c>
      <c r="D183">
        <v>30</v>
      </c>
      <c r="E183" t="s">
        <v>110</v>
      </c>
    </row>
    <row r="184" spans="1:5">
      <c r="A184" t="s">
        <v>260</v>
      </c>
      <c r="B184" t="s">
        <v>34</v>
      </c>
      <c r="C184">
        <v>2050</v>
      </c>
      <c r="D184">
        <v>30</v>
      </c>
      <c r="E184" t="s">
        <v>110</v>
      </c>
    </row>
    <row r="185" spans="1:5">
      <c r="A185" t="s">
        <v>260</v>
      </c>
      <c r="B185" t="s">
        <v>34</v>
      </c>
      <c r="C185">
        <v>2060</v>
      </c>
      <c r="D185">
        <v>30</v>
      </c>
      <c r="E185" t="s">
        <v>110</v>
      </c>
    </row>
    <row r="186" spans="1:5">
      <c r="A186" t="s">
        <v>260</v>
      </c>
      <c r="B186" t="s">
        <v>34</v>
      </c>
      <c r="C186">
        <v>2070</v>
      </c>
      <c r="D186">
        <v>30</v>
      </c>
      <c r="E186" t="s">
        <v>110</v>
      </c>
    </row>
    <row r="187" spans="1:5">
      <c r="A187" t="s">
        <v>260</v>
      </c>
      <c r="B187" t="s">
        <v>34</v>
      </c>
      <c r="C187">
        <v>2015</v>
      </c>
      <c r="D187">
        <v>30</v>
      </c>
      <c r="E187" t="s">
        <v>110</v>
      </c>
    </row>
    <row r="188" spans="1:5">
      <c r="A188" t="s">
        <v>260</v>
      </c>
      <c r="B188" t="s">
        <v>34</v>
      </c>
      <c r="C188">
        <v>2025</v>
      </c>
      <c r="D188">
        <v>30</v>
      </c>
      <c r="E188" t="s">
        <v>110</v>
      </c>
    </row>
    <row r="189" spans="1:5">
      <c r="A189" t="s">
        <v>260</v>
      </c>
      <c r="B189" t="s">
        <v>34</v>
      </c>
      <c r="C189">
        <v>2035</v>
      </c>
      <c r="D189">
        <v>30</v>
      </c>
      <c r="E189" t="s">
        <v>110</v>
      </c>
    </row>
    <row r="190" spans="1:5">
      <c r="A190" t="s">
        <v>260</v>
      </c>
      <c r="B190" t="s">
        <v>34</v>
      </c>
      <c r="C190">
        <v>2045</v>
      </c>
      <c r="D190">
        <v>30</v>
      </c>
      <c r="E190" t="s">
        <v>110</v>
      </c>
    </row>
    <row r="191" spans="1:5">
      <c r="A191" t="s">
        <v>260</v>
      </c>
      <c r="B191" t="s">
        <v>34</v>
      </c>
      <c r="C191">
        <v>2055</v>
      </c>
      <c r="D191">
        <v>30</v>
      </c>
      <c r="E191" t="s">
        <v>110</v>
      </c>
    </row>
    <row r="192" spans="1:5">
      <c r="A192" t="s">
        <v>260</v>
      </c>
      <c r="B192" t="s">
        <v>34</v>
      </c>
      <c r="C192">
        <v>2065</v>
      </c>
      <c r="D192">
        <v>30</v>
      </c>
      <c r="E192" t="s">
        <v>110</v>
      </c>
    </row>
    <row r="193" spans="1:5">
      <c r="A193" t="s">
        <v>260</v>
      </c>
      <c r="B193" t="s">
        <v>102</v>
      </c>
      <c r="C193">
        <v>2010</v>
      </c>
      <c r="D193">
        <v>1</v>
      </c>
      <c r="E193" t="s">
        <v>110</v>
      </c>
    </row>
    <row r="194" spans="1:5">
      <c r="A194" t="s">
        <v>260</v>
      </c>
      <c r="B194" t="s">
        <v>102</v>
      </c>
      <c r="C194">
        <v>2020</v>
      </c>
      <c r="D194">
        <v>1</v>
      </c>
      <c r="E194" t="s">
        <v>110</v>
      </c>
    </row>
    <row r="195" spans="1:5">
      <c r="A195" t="s">
        <v>260</v>
      </c>
      <c r="B195" t="s">
        <v>102</v>
      </c>
      <c r="C195">
        <v>2030</v>
      </c>
      <c r="D195">
        <v>1</v>
      </c>
      <c r="E195" t="s">
        <v>110</v>
      </c>
    </row>
    <row r="196" spans="1:5">
      <c r="A196" t="s">
        <v>260</v>
      </c>
      <c r="B196" t="s">
        <v>102</v>
      </c>
      <c r="C196">
        <v>2040</v>
      </c>
      <c r="D196">
        <v>1</v>
      </c>
      <c r="E196" t="s">
        <v>110</v>
      </c>
    </row>
    <row r="197" spans="1:5">
      <c r="A197" t="s">
        <v>260</v>
      </c>
      <c r="B197" t="s">
        <v>102</v>
      </c>
      <c r="C197">
        <v>2050</v>
      </c>
      <c r="D197">
        <v>1</v>
      </c>
      <c r="E197" t="s">
        <v>110</v>
      </c>
    </row>
    <row r="198" spans="1:5">
      <c r="A198" t="s">
        <v>260</v>
      </c>
      <c r="B198" t="s">
        <v>102</v>
      </c>
      <c r="C198">
        <v>2060</v>
      </c>
      <c r="D198">
        <v>1</v>
      </c>
      <c r="E198" t="s">
        <v>110</v>
      </c>
    </row>
    <row r="199" spans="1:5">
      <c r="A199" t="s">
        <v>260</v>
      </c>
      <c r="B199" t="s">
        <v>102</v>
      </c>
      <c r="C199">
        <v>2070</v>
      </c>
      <c r="D199">
        <v>1</v>
      </c>
      <c r="E199" t="s">
        <v>110</v>
      </c>
    </row>
    <row r="200" spans="1:5">
      <c r="A200" t="s">
        <v>260</v>
      </c>
      <c r="B200" t="s">
        <v>102</v>
      </c>
      <c r="C200">
        <v>2015</v>
      </c>
      <c r="D200">
        <v>1</v>
      </c>
      <c r="E200" t="s">
        <v>110</v>
      </c>
    </row>
    <row r="201" spans="1:5">
      <c r="A201" t="s">
        <v>260</v>
      </c>
      <c r="B201" t="s">
        <v>102</v>
      </c>
      <c r="C201">
        <v>2025</v>
      </c>
      <c r="D201">
        <v>1</v>
      </c>
      <c r="E201" t="s">
        <v>110</v>
      </c>
    </row>
    <row r="202" spans="1:5">
      <c r="A202" t="s">
        <v>260</v>
      </c>
      <c r="B202" t="s">
        <v>102</v>
      </c>
      <c r="C202">
        <v>2035</v>
      </c>
      <c r="D202">
        <v>1</v>
      </c>
      <c r="E202" t="s">
        <v>110</v>
      </c>
    </row>
    <row r="203" spans="1:5">
      <c r="A203" t="s">
        <v>260</v>
      </c>
      <c r="B203" t="s">
        <v>102</v>
      </c>
      <c r="C203">
        <v>2045</v>
      </c>
      <c r="D203">
        <v>1</v>
      </c>
      <c r="E203" t="s">
        <v>110</v>
      </c>
    </row>
    <row r="204" spans="1:5">
      <c r="A204" t="s">
        <v>260</v>
      </c>
      <c r="B204" t="s">
        <v>102</v>
      </c>
      <c r="C204">
        <v>2055</v>
      </c>
      <c r="D204">
        <v>1</v>
      </c>
      <c r="E204" t="s">
        <v>110</v>
      </c>
    </row>
    <row r="205" spans="1:5">
      <c r="A205" t="s">
        <v>260</v>
      </c>
      <c r="B205" t="s">
        <v>102</v>
      </c>
      <c r="C205">
        <v>2065</v>
      </c>
      <c r="D205">
        <v>1</v>
      </c>
      <c r="E205" t="s">
        <v>110</v>
      </c>
    </row>
    <row r="206" spans="1:5">
      <c r="A206" t="s">
        <v>260</v>
      </c>
      <c r="B206" t="s">
        <v>65</v>
      </c>
      <c r="C206">
        <v>1990</v>
      </c>
      <c r="D206">
        <v>20</v>
      </c>
      <c r="E206" t="s">
        <v>110</v>
      </c>
    </row>
    <row r="207" spans="1:5">
      <c r="A207" t="s">
        <v>260</v>
      </c>
      <c r="B207" t="s">
        <v>65</v>
      </c>
      <c r="C207">
        <v>1995</v>
      </c>
      <c r="D207">
        <v>20</v>
      </c>
      <c r="E207" t="s">
        <v>110</v>
      </c>
    </row>
    <row r="208" spans="1:5">
      <c r="A208" t="s">
        <v>260</v>
      </c>
      <c r="B208" t="s">
        <v>65</v>
      </c>
      <c r="C208">
        <v>2000</v>
      </c>
      <c r="D208">
        <v>20</v>
      </c>
      <c r="E208" t="s">
        <v>110</v>
      </c>
    </row>
    <row r="209" spans="1:5">
      <c r="A209" t="s">
        <v>260</v>
      </c>
      <c r="B209" t="s">
        <v>65</v>
      </c>
      <c r="C209">
        <v>2005</v>
      </c>
      <c r="D209">
        <v>20</v>
      </c>
      <c r="E209" t="s">
        <v>110</v>
      </c>
    </row>
    <row r="210" spans="1:5">
      <c r="A210" t="s">
        <v>260</v>
      </c>
      <c r="B210" t="s">
        <v>65</v>
      </c>
      <c r="C210">
        <v>2010</v>
      </c>
      <c r="D210">
        <v>20</v>
      </c>
      <c r="E210" t="s">
        <v>110</v>
      </c>
    </row>
    <row r="211" spans="1:5">
      <c r="A211" t="s">
        <v>260</v>
      </c>
      <c r="B211" t="s">
        <v>65</v>
      </c>
      <c r="C211">
        <v>2020</v>
      </c>
      <c r="D211">
        <v>20</v>
      </c>
      <c r="E211" t="s">
        <v>110</v>
      </c>
    </row>
    <row r="212" spans="1:5">
      <c r="A212" t="s">
        <v>260</v>
      </c>
      <c r="B212" t="s">
        <v>65</v>
      </c>
      <c r="C212">
        <v>2030</v>
      </c>
      <c r="D212">
        <v>20</v>
      </c>
      <c r="E212" t="s">
        <v>110</v>
      </c>
    </row>
    <row r="213" spans="1:5">
      <c r="A213" t="s">
        <v>260</v>
      </c>
      <c r="B213" t="s">
        <v>65</v>
      </c>
      <c r="C213">
        <v>2040</v>
      </c>
      <c r="D213">
        <v>20</v>
      </c>
      <c r="E213" t="s">
        <v>110</v>
      </c>
    </row>
    <row r="214" spans="1:5">
      <c r="A214" t="s">
        <v>260</v>
      </c>
      <c r="B214" t="s">
        <v>65</v>
      </c>
      <c r="C214">
        <v>2050</v>
      </c>
      <c r="D214">
        <v>20</v>
      </c>
      <c r="E214" t="s">
        <v>110</v>
      </c>
    </row>
    <row r="215" spans="1:5">
      <c r="A215" t="s">
        <v>260</v>
      </c>
      <c r="B215" t="s">
        <v>65</v>
      </c>
      <c r="C215">
        <v>2060</v>
      </c>
      <c r="D215">
        <v>20</v>
      </c>
      <c r="E215" t="s">
        <v>110</v>
      </c>
    </row>
    <row r="216" spans="1:5">
      <c r="A216" t="s">
        <v>260</v>
      </c>
      <c r="B216" t="s">
        <v>65</v>
      </c>
      <c r="C216">
        <v>2070</v>
      </c>
      <c r="D216">
        <v>20</v>
      </c>
      <c r="E216" t="s">
        <v>110</v>
      </c>
    </row>
    <row r="217" spans="1:5">
      <c r="A217" t="s">
        <v>260</v>
      </c>
      <c r="B217" t="s">
        <v>65</v>
      </c>
      <c r="C217">
        <v>2015</v>
      </c>
      <c r="D217">
        <v>20</v>
      </c>
      <c r="E217" t="s">
        <v>110</v>
      </c>
    </row>
    <row r="218" spans="1:5">
      <c r="A218" t="s">
        <v>260</v>
      </c>
      <c r="B218" t="s">
        <v>65</v>
      </c>
      <c r="C218">
        <v>2025</v>
      </c>
      <c r="D218">
        <v>20</v>
      </c>
      <c r="E218" t="s">
        <v>110</v>
      </c>
    </row>
    <row r="219" spans="1:5">
      <c r="A219" t="s">
        <v>260</v>
      </c>
      <c r="B219" t="s">
        <v>65</v>
      </c>
      <c r="C219">
        <v>2035</v>
      </c>
      <c r="D219">
        <v>20</v>
      </c>
      <c r="E219" t="s">
        <v>110</v>
      </c>
    </row>
    <row r="220" spans="1:5">
      <c r="A220" t="s">
        <v>260</v>
      </c>
      <c r="B220" t="s">
        <v>65</v>
      </c>
      <c r="C220">
        <v>2045</v>
      </c>
      <c r="D220">
        <v>20</v>
      </c>
      <c r="E220" t="s">
        <v>110</v>
      </c>
    </row>
    <row r="221" spans="1:5">
      <c r="A221" t="s">
        <v>260</v>
      </c>
      <c r="B221" t="s">
        <v>65</v>
      </c>
      <c r="C221">
        <v>2055</v>
      </c>
      <c r="D221">
        <v>20</v>
      </c>
      <c r="E221" t="s">
        <v>110</v>
      </c>
    </row>
    <row r="222" spans="1:5">
      <c r="A222" t="s">
        <v>260</v>
      </c>
      <c r="B222" t="s">
        <v>65</v>
      </c>
      <c r="C222">
        <v>2065</v>
      </c>
      <c r="D222">
        <v>20</v>
      </c>
      <c r="E222" t="s">
        <v>110</v>
      </c>
    </row>
    <row r="223" spans="1:5">
      <c r="A223" t="s">
        <v>260</v>
      </c>
      <c r="B223" t="s">
        <v>97</v>
      </c>
      <c r="C223">
        <v>2010</v>
      </c>
      <c r="D223">
        <v>1</v>
      </c>
      <c r="E223" t="s">
        <v>110</v>
      </c>
    </row>
    <row r="224" spans="1:5">
      <c r="A224" t="s">
        <v>260</v>
      </c>
      <c r="B224" t="s">
        <v>97</v>
      </c>
      <c r="C224">
        <v>2020</v>
      </c>
      <c r="D224">
        <v>1</v>
      </c>
      <c r="E224" t="s">
        <v>110</v>
      </c>
    </row>
    <row r="225" spans="1:5">
      <c r="A225" t="s">
        <v>260</v>
      </c>
      <c r="B225" t="s">
        <v>97</v>
      </c>
      <c r="C225">
        <v>2030</v>
      </c>
      <c r="D225">
        <v>1</v>
      </c>
      <c r="E225" t="s">
        <v>110</v>
      </c>
    </row>
    <row r="226" spans="1:5">
      <c r="A226" t="s">
        <v>260</v>
      </c>
      <c r="B226" t="s">
        <v>97</v>
      </c>
      <c r="C226">
        <v>2040</v>
      </c>
      <c r="D226">
        <v>1</v>
      </c>
      <c r="E226" t="s">
        <v>110</v>
      </c>
    </row>
    <row r="227" spans="1:5">
      <c r="A227" t="s">
        <v>260</v>
      </c>
      <c r="B227" t="s">
        <v>97</v>
      </c>
      <c r="C227">
        <v>2050</v>
      </c>
      <c r="D227">
        <v>1</v>
      </c>
      <c r="E227" t="s">
        <v>110</v>
      </c>
    </row>
    <row r="228" spans="1:5">
      <c r="A228" t="s">
        <v>260</v>
      </c>
      <c r="B228" t="s">
        <v>97</v>
      </c>
      <c r="C228">
        <v>2060</v>
      </c>
      <c r="D228">
        <v>1</v>
      </c>
      <c r="E228" t="s">
        <v>110</v>
      </c>
    </row>
    <row r="229" spans="1:5">
      <c r="A229" t="s">
        <v>260</v>
      </c>
      <c r="B229" t="s">
        <v>97</v>
      </c>
      <c r="C229">
        <v>2070</v>
      </c>
      <c r="D229">
        <v>1</v>
      </c>
      <c r="E229" t="s">
        <v>110</v>
      </c>
    </row>
    <row r="230" spans="1:5">
      <c r="A230" t="s">
        <v>260</v>
      </c>
      <c r="B230" t="s">
        <v>97</v>
      </c>
      <c r="C230">
        <v>2015</v>
      </c>
      <c r="D230">
        <v>1</v>
      </c>
      <c r="E230" t="s">
        <v>110</v>
      </c>
    </row>
    <row r="231" spans="1:5">
      <c r="A231" t="s">
        <v>260</v>
      </c>
      <c r="B231" t="s">
        <v>97</v>
      </c>
      <c r="C231">
        <v>2025</v>
      </c>
      <c r="D231">
        <v>1</v>
      </c>
      <c r="E231" t="s">
        <v>110</v>
      </c>
    </row>
    <row r="232" spans="1:5">
      <c r="A232" t="s">
        <v>260</v>
      </c>
      <c r="B232" t="s">
        <v>97</v>
      </c>
      <c r="C232">
        <v>2035</v>
      </c>
      <c r="D232">
        <v>1</v>
      </c>
      <c r="E232" t="s">
        <v>110</v>
      </c>
    </row>
    <row r="233" spans="1:5">
      <c r="A233" t="s">
        <v>260</v>
      </c>
      <c r="B233" t="s">
        <v>97</v>
      </c>
      <c r="C233">
        <v>2045</v>
      </c>
      <c r="D233">
        <v>1</v>
      </c>
      <c r="E233" t="s">
        <v>110</v>
      </c>
    </row>
    <row r="234" spans="1:5">
      <c r="A234" t="s">
        <v>260</v>
      </c>
      <c r="B234" t="s">
        <v>97</v>
      </c>
      <c r="C234">
        <v>2055</v>
      </c>
      <c r="D234">
        <v>1</v>
      </c>
      <c r="E234" t="s">
        <v>110</v>
      </c>
    </row>
    <row r="235" spans="1:5">
      <c r="A235" t="s">
        <v>260</v>
      </c>
      <c r="B235" t="s">
        <v>97</v>
      </c>
      <c r="C235">
        <v>2065</v>
      </c>
      <c r="D235">
        <v>1</v>
      </c>
      <c r="E235" t="s">
        <v>110</v>
      </c>
    </row>
    <row r="236" spans="1:5">
      <c r="A236" t="s">
        <v>260</v>
      </c>
      <c r="B236" t="s">
        <v>64</v>
      </c>
      <c r="C236">
        <v>1965</v>
      </c>
      <c r="D236">
        <v>60</v>
      </c>
      <c r="E236" t="s">
        <v>110</v>
      </c>
    </row>
    <row r="237" spans="1:5">
      <c r="A237" t="s">
        <v>260</v>
      </c>
      <c r="B237" t="s">
        <v>64</v>
      </c>
      <c r="C237">
        <v>1970</v>
      </c>
      <c r="D237">
        <v>60</v>
      </c>
      <c r="E237" t="s">
        <v>110</v>
      </c>
    </row>
    <row r="238" spans="1:5">
      <c r="A238" t="s">
        <v>260</v>
      </c>
      <c r="B238" t="s">
        <v>64</v>
      </c>
      <c r="C238">
        <v>1975</v>
      </c>
      <c r="D238">
        <v>60</v>
      </c>
      <c r="E238" t="s">
        <v>110</v>
      </c>
    </row>
    <row r="239" spans="1:5">
      <c r="A239" t="s">
        <v>260</v>
      </c>
      <c r="B239" t="s">
        <v>64</v>
      </c>
      <c r="C239">
        <v>1980</v>
      </c>
      <c r="D239">
        <v>60</v>
      </c>
      <c r="E239" t="s">
        <v>110</v>
      </c>
    </row>
    <row r="240" spans="1:5">
      <c r="A240" t="s">
        <v>260</v>
      </c>
      <c r="B240" t="s">
        <v>64</v>
      </c>
      <c r="C240">
        <v>1985</v>
      </c>
      <c r="D240">
        <v>60</v>
      </c>
      <c r="E240" t="s">
        <v>110</v>
      </c>
    </row>
    <row r="241" spans="1:5">
      <c r="A241" t="s">
        <v>260</v>
      </c>
      <c r="B241" t="s">
        <v>64</v>
      </c>
      <c r="C241">
        <v>1990</v>
      </c>
      <c r="D241">
        <v>60</v>
      </c>
      <c r="E241" t="s">
        <v>110</v>
      </c>
    </row>
    <row r="242" spans="1:5">
      <c r="A242" t="s">
        <v>260</v>
      </c>
      <c r="B242" t="s">
        <v>64</v>
      </c>
      <c r="C242">
        <v>1995</v>
      </c>
      <c r="D242">
        <v>60</v>
      </c>
      <c r="E242" t="s">
        <v>110</v>
      </c>
    </row>
    <row r="243" spans="1:5">
      <c r="A243" t="s">
        <v>260</v>
      </c>
      <c r="B243" t="s">
        <v>64</v>
      </c>
      <c r="C243">
        <v>2000</v>
      </c>
      <c r="D243">
        <v>60</v>
      </c>
      <c r="E243" t="s">
        <v>110</v>
      </c>
    </row>
    <row r="244" spans="1:5">
      <c r="A244" t="s">
        <v>260</v>
      </c>
      <c r="B244" t="s">
        <v>64</v>
      </c>
      <c r="C244">
        <v>2005</v>
      </c>
      <c r="D244">
        <v>60</v>
      </c>
      <c r="E244" t="s">
        <v>110</v>
      </c>
    </row>
    <row r="245" spans="1:5">
      <c r="A245" t="s">
        <v>260</v>
      </c>
      <c r="B245" t="s">
        <v>64</v>
      </c>
      <c r="C245">
        <v>2010</v>
      </c>
      <c r="D245">
        <v>60</v>
      </c>
      <c r="E245" t="s">
        <v>110</v>
      </c>
    </row>
    <row r="246" spans="1:5">
      <c r="A246" t="s">
        <v>260</v>
      </c>
      <c r="B246" t="s">
        <v>64</v>
      </c>
      <c r="C246">
        <v>2020</v>
      </c>
      <c r="D246">
        <v>60</v>
      </c>
      <c r="E246" t="s">
        <v>110</v>
      </c>
    </row>
    <row r="247" spans="1:5">
      <c r="A247" t="s">
        <v>260</v>
      </c>
      <c r="B247" t="s">
        <v>64</v>
      </c>
      <c r="C247">
        <v>2030</v>
      </c>
      <c r="D247">
        <v>60</v>
      </c>
      <c r="E247" t="s">
        <v>110</v>
      </c>
    </row>
    <row r="248" spans="1:5">
      <c r="A248" t="s">
        <v>260</v>
      </c>
      <c r="B248" t="s">
        <v>64</v>
      </c>
      <c r="C248">
        <v>2040</v>
      </c>
      <c r="D248">
        <v>60</v>
      </c>
      <c r="E248" t="s">
        <v>110</v>
      </c>
    </row>
    <row r="249" spans="1:5">
      <c r="A249" t="s">
        <v>260</v>
      </c>
      <c r="B249" t="s">
        <v>64</v>
      </c>
      <c r="C249">
        <v>2050</v>
      </c>
      <c r="D249">
        <v>60</v>
      </c>
      <c r="E249" t="s">
        <v>110</v>
      </c>
    </row>
    <row r="250" spans="1:5">
      <c r="A250" t="s">
        <v>260</v>
      </c>
      <c r="B250" t="s">
        <v>64</v>
      </c>
      <c r="C250">
        <v>2060</v>
      </c>
      <c r="D250">
        <v>60</v>
      </c>
      <c r="E250" t="s">
        <v>110</v>
      </c>
    </row>
    <row r="251" spans="1:5">
      <c r="A251" t="s">
        <v>260</v>
      </c>
      <c r="B251" t="s">
        <v>64</v>
      </c>
      <c r="C251">
        <v>2070</v>
      </c>
      <c r="D251">
        <v>60</v>
      </c>
      <c r="E251" t="s">
        <v>110</v>
      </c>
    </row>
    <row r="252" spans="1:5">
      <c r="A252" t="s">
        <v>260</v>
      </c>
      <c r="B252" t="s">
        <v>64</v>
      </c>
      <c r="C252">
        <v>2015</v>
      </c>
      <c r="D252">
        <v>60</v>
      </c>
      <c r="E252" t="s">
        <v>110</v>
      </c>
    </row>
    <row r="253" spans="1:5">
      <c r="A253" t="s">
        <v>260</v>
      </c>
      <c r="B253" t="s">
        <v>64</v>
      </c>
      <c r="C253">
        <v>2025</v>
      </c>
      <c r="D253">
        <v>60</v>
      </c>
      <c r="E253" t="s">
        <v>110</v>
      </c>
    </row>
    <row r="254" spans="1:5">
      <c r="A254" t="s">
        <v>260</v>
      </c>
      <c r="B254" t="s">
        <v>64</v>
      </c>
      <c r="C254">
        <v>2035</v>
      </c>
      <c r="D254">
        <v>60</v>
      </c>
      <c r="E254" t="s">
        <v>110</v>
      </c>
    </row>
    <row r="255" spans="1:5">
      <c r="A255" t="s">
        <v>260</v>
      </c>
      <c r="B255" t="s">
        <v>64</v>
      </c>
      <c r="C255">
        <v>2045</v>
      </c>
      <c r="D255">
        <v>60</v>
      </c>
      <c r="E255" t="s">
        <v>110</v>
      </c>
    </row>
    <row r="256" spans="1:5">
      <c r="A256" t="s">
        <v>260</v>
      </c>
      <c r="B256" t="s">
        <v>64</v>
      </c>
      <c r="C256">
        <v>2055</v>
      </c>
      <c r="D256">
        <v>60</v>
      </c>
      <c r="E256" t="s">
        <v>110</v>
      </c>
    </row>
    <row r="257" spans="1:5">
      <c r="A257" t="s">
        <v>260</v>
      </c>
      <c r="B257" t="s">
        <v>64</v>
      </c>
      <c r="C257">
        <v>2065</v>
      </c>
      <c r="D257">
        <v>60</v>
      </c>
      <c r="E257" t="s">
        <v>110</v>
      </c>
    </row>
    <row r="258" spans="1:5">
      <c r="A258" t="s">
        <v>260</v>
      </c>
      <c r="B258" t="s">
        <v>88</v>
      </c>
      <c r="C258">
        <v>2010</v>
      </c>
      <c r="D258">
        <v>1</v>
      </c>
      <c r="E258" t="s">
        <v>110</v>
      </c>
    </row>
    <row r="259" spans="1:5">
      <c r="A259" t="s">
        <v>260</v>
      </c>
      <c r="B259" t="s">
        <v>88</v>
      </c>
      <c r="C259">
        <v>2020</v>
      </c>
      <c r="D259">
        <v>1</v>
      </c>
      <c r="E259" t="s">
        <v>110</v>
      </c>
    </row>
    <row r="260" spans="1:5">
      <c r="A260" t="s">
        <v>260</v>
      </c>
      <c r="B260" t="s">
        <v>88</v>
      </c>
      <c r="C260">
        <v>2030</v>
      </c>
      <c r="D260">
        <v>1</v>
      </c>
      <c r="E260" t="s">
        <v>110</v>
      </c>
    </row>
    <row r="261" spans="1:5">
      <c r="A261" t="s">
        <v>260</v>
      </c>
      <c r="B261" t="s">
        <v>88</v>
      </c>
      <c r="C261">
        <v>2040</v>
      </c>
      <c r="D261">
        <v>1</v>
      </c>
      <c r="E261" t="s">
        <v>110</v>
      </c>
    </row>
    <row r="262" spans="1:5">
      <c r="A262" t="s">
        <v>260</v>
      </c>
      <c r="B262" t="s">
        <v>88</v>
      </c>
      <c r="C262">
        <v>2050</v>
      </c>
      <c r="D262">
        <v>1</v>
      </c>
      <c r="E262" t="s">
        <v>110</v>
      </c>
    </row>
    <row r="263" spans="1:5">
      <c r="A263" t="s">
        <v>260</v>
      </c>
      <c r="B263" t="s">
        <v>88</v>
      </c>
      <c r="C263">
        <v>2060</v>
      </c>
      <c r="D263">
        <v>1</v>
      </c>
      <c r="E263" t="s">
        <v>110</v>
      </c>
    </row>
    <row r="264" spans="1:5">
      <c r="A264" t="s">
        <v>260</v>
      </c>
      <c r="B264" t="s">
        <v>88</v>
      </c>
      <c r="C264">
        <v>2070</v>
      </c>
      <c r="D264">
        <v>1</v>
      </c>
      <c r="E264" t="s">
        <v>110</v>
      </c>
    </row>
    <row r="265" spans="1:5">
      <c r="A265" t="s">
        <v>260</v>
      </c>
      <c r="B265" t="s">
        <v>88</v>
      </c>
      <c r="C265">
        <v>2015</v>
      </c>
      <c r="D265">
        <v>1</v>
      </c>
      <c r="E265" t="s">
        <v>110</v>
      </c>
    </row>
    <row r="266" spans="1:5">
      <c r="A266" t="s">
        <v>260</v>
      </c>
      <c r="B266" t="s">
        <v>88</v>
      </c>
      <c r="C266">
        <v>2025</v>
      </c>
      <c r="D266">
        <v>1</v>
      </c>
      <c r="E266" t="s">
        <v>110</v>
      </c>
    </row>
    <row r="267" spans="1:5">
      <c r="A267" t="s">
        <v>260</v>
      </c>
      <c r="B267" t="s">
        <v>88</v>
      </c>
      <c r="C267">
        <v>2035</v>
      </c>
      <c r="D267">
        <v>1</v>
      </c>
      <c r="E267" t="s">
        <v>110</v>
      </c>
    </row>
    <row r="268" spans="1:5">
      <c r="A268" t="s">
        <v>260</v>
      </c>
      <c r="B268" t="s">
        <v>88</v>
      </c>
      <c r="C268">
        <v>2045</v>
      </c>
      <c r="D268">
        <v>1</v>
      </c>
      <c r="E268" t="s">
        <v>110</v>
      </c>
    </row>
    <row r="269" spans="1:5">
      <c r="A269" t="s">
        <v>260</v>
      </c>
      <c r="B269" t="s">
        <v>88</v>
      </c>
      <c r="C269">
        <v>2055</v>
      </c>
      <c r="D269">
        <v>1</v>
      </c>
      <c r="E269" t="s">
        <v>110</v>
      </c>
    </row>
    <row r="270" spans="1:5">
      <c r="A270" t="s">
        <v>260</v>
      </c>
      <c r="B270" t="s">
        <v>88</v>
      </c>
      <c r="C270">
        <v>2065</v>
      </c>
      <c r="D270">
        <v>1</v>
      </c>
      <c r="E270" t="s">
        <v>110</v>
      </c>
    </row>
    <row r="271" spans="1:5">
      <c r="A271" t="s">
        <v>260</v>
      </c>
      <c r="B271" t="s">
        <v>55</v>
      </c>
      <c r="C271">
        <v>1990</v>
      </c>
      <c r="D271">
        <v>25</v>
      </c>
      <c r="E271" t="s">
        <v>110</v>
      </c>
    </row>
    <row r="272" spans="1:5">
      <c r="A272" t="s">
        <v>260</v>
      </c>
      <c r="B272" t="s">
        <v>55</v>
      </c>
      <c r="C272">
        <v>1995</v>
      </c>
      <c r="D272">
        <v>25</v>
      </c>
      <c r="E272" t="s">
        <v>110</v>
      </c>
    </row>
    <row r="273" spans="1:5">
      <c r="A273" t="s">
        <v>260</v>
      </c>
      <c r="B273" t="s">
        <v>55</v>
      </c>
      <c r="C273">
        <v>2000</v>
      </c>
      <c r="D273">
        <v>25</v>
      </c>
      <c r="E273" t="s">
        <v>110</v>
      </c>
    </row>
    <row r="274" spans="1:5">
      <c r="A274" t="s">
        <v>260</v>
      </c>
      <c r="B274" t="s">
        <v>55</v>
      </c>
      <c r="C274">
        <v>2005</v>
      </c>
      <c r="D274">
        <v>25</v>
      </c>
      <c r="E274" t="s">
        <v>110</v>
      </c>
    </row>
    <row r="275" spans="1:5">
      <c r="A275" t="s">
        <v>260</v>
      </c>
      <c r="B275" t="s">
        <v>55</v>
      </c>
      <c r="C275">
        <v>2010</v>
      </c>
      <c r="D275">
        <v>25</v>
      </c>
      <c r="E275" t="s">
        <v>110</v>
      </c>
    </row>
    <row r="276" spans="1:5">
      <c r="A276" t="s">
        <v>260</v>
      </c>
      <c r="B276" t="s">
        <v>55</v>
      </c>
      <c r="C276">
        <v>2020</v>
      </c>
      <c r="D276">
        <v>25</v>
      </c>
      <c r="E276" t="s">
        <v>110</v>
      </c>
    </row>
    <row r="277" spans="1:5">
      <c r="A277" t="s">
        <v>260</v>
      </c>
      <c r="B277" t="s">
        <v>55</v>
      </c>
      <c r="C277">
        <v>2030</v>
      </c>
      <c r="D277">
        <v>25</v>
      </c>
      <c r="E277" t="s">
        <v>110</v>
      </c>
    </row>
    <row r="278" spans="1:5">
      <c r="A278" t="s">
        <v>260</v>
      </c>
      <c r="B278" t="s">
        <v>55</v>
      </c>
      <c r="C278">
        <v>2040</v>
      </c>
      <c r="D278">
        <v>25</v>
      </c>
      <c r="E278" t="s">
        <v>110</v>
      </c>
    </row>
    <row r="279" spans="1:5">
      <c r="A279" t="s">
        <v>260</v>
      </c>
      <c r="B279" t="s">
        <v>55</v>
      </c>
      <c r="C279">
        <v>2050</v>
      </c>
      <c r="D279">
        <v>25</v>
      </c>
      <c r="E279" t="s">
        <v>110</v>
      </c>
    </row>
    <row r="280" spans="1:5">
      <c r="A280" t="s">
        <v>260</v>
      </c>
      <c r="B280" t="s">
        <v>55</v>
      </c>
      <c r="C280">
        <v>2060</v>
      </c>
      <c r="D280">
        <v>25</v>
      </c>
      <c r="E280" t="s">
        <v>110</v>
      </c>
    </row>
    <row r="281" spans="1:5">
      <c r="A281" t="s">
        <v>260</v>
      </c>
      <c r="B281" t="s">
        <v>55</v>
      </c>
      <c r="C281">
        <v>2070</v>
      </c>
      <c r="D281">
        <v>25</v>
      </c>
      <c r="E281" t="s">
        <v>110</v>
      </c>
    </row>
    <row r="282" spans="1:5">
      <c r="A282" t="s">
        <v>260</v>
      </c>
      <c r="B282" t="s">
        <v>55</v>
      </c>
      <c r="C282">
        <v>2015</v>
      </c>
      <c r="D282">
        <v>25</v>
      </c>
      <c r="E282" t="s">
        <v>110</v>
      </c>
    </row>
    <row r="283" spans="1:5">
      <c r="A283" t="s">
        <v>260</v>
      </c>
      <c r="B283" t="s">
        <v>55</v>
      </c>
      <c r="C283">
        <v>2025</v>
      </c>
      <c r="D283">
        <v>25</v>
      </c>
      <c r="E283" t="s">
        <v>110</v>
      </c>
    </row>
    <row r="284" spans="1:5">
      <c r="A284" t="s">
        <v>260</v>
      </c>
      <c r="B284" t="s">
        <v>55</v>
      </c>
      <c r="C284">
        <v>2035</v>
      </c>
      <c r="D284">
        <v>25</v>
      </c>
      <c r="E284" t="s">
        <v>110</v>
      </c>
    </row>
    <row r="285" spans="1:5">
      <c r="A285" t="s">
        <v>260</v>
      </c>
      <c r="B285" t="s">
        <v>55</v>
      </c>
      <c r="C285">
        <v>2045</v>
      </c>
      <c r="D285">
        <v>25</v>
      </c>
      <c r="E285" t="s">
        <v>110</v>
      </c>
    </row>
    <row r="286" spans="1:5">
      <c r="A286" t="s">
        <v>260</v>
      </c>
      <c r="B286" t="s">
        <v>55</v>
      </c>
      <c r="C286">
        <v>2055</v>
      </c>
      <c r="D286">
        <v>25</v>
      </c>
      <c r="E286" t="s">
        <v>110</v>
      </c>
    </row>
    <row r="287" spans="1:5">
      <c r="A287" t="s">
        <v>260</v>
      </c>
      <c r="B287" t="s">
        <v>55</v>
      </c>
      <c r="C287">
        <v>2065</v>
      </c>
      <c r="D287">
        <v>25</v>
      </c>
      <c r="E287" t="s">
        <v>110</v>
      </c>
    </row>
    <row r="288" spans="1:5">
      <c r="A288" t="s">
        <v>260</v>
      </c>
      <c r="B288" t="s">
        <v>98</v>
      </c>
      <c r="C288">
        <v>2010</v>
      </c>
      <c r="D288">
        <v>1</v>
      </c>
      <c r="E288" t="s">
        <v>110</v>
      </c>
    </row>
    <row r="289" spans="1:5">
      <c r="A289" t="s">
        <v>260</v>
      </c>
      <c r="B289" t="s">
        <v>98</v>
      </c>
      <c r="C289">
        <v>2020</v>
      </c>
      <c r="D289">
        <v>1</v>
      </c>
      <c r="E289" t="s">
        <v>110</v>
      </c>
    </row>
    <row r="290" spans="1:5">
      <c r="A290" t="s">
        <v>260</v>
      </c>
      <c r="B290" t="s">
        <v>98</v>
      </c>
      <c r="C290">
        <v>2030</v>
      </c>
      <c r="D290">
        <v>1</v>
      </c>
      <c r="E290" t="s">
        <v>110</v>
      </c>
    </row>
    <row r="291" spans="1:5">
      <c r="A291" t="s">
        <v>260</v>
      </c>
      <c r="B291" t="s">
        <v>98</v>
      </c>
      <c r="C291">
        <v>2040</v>
      </c>
      <c r="D291">
        <v>1</v>
      </c>
      <c r="E291" t="s">
        <v>110</v>
      </c>
    </row>
    <row r="292" spans="1:5">
      <c r="A292" t="s">
        <v>260</v>
      </c>
      <c r="B292" t="s">
        <v>98</v>
      </c>
      <c r="C292">
        <v>2050</v>
      </c>
      <c r="D292">
        <v>1</v>
      </c>
      <c r="E292" t="s">
        <v>110</v>
      </c>
    </row>
    <row r="293" spans="1:5">
      <c r="A293" t="s">
        <v>260</v>
      </c>
      <c r="B293" t="s">
        <v>98</v>
      </c>
      <c r="C293">
        <v>2060</v>
      </c>
      <c r="D293">
        <v>1</v>
      </c>
      <c r="E293" t="s">
        <v>110</v>
      </c>
    </row>
    <row r="294" spans="1:5">
      <c r="A294" t="s">
        <v>260</v>
      </c>
      <c r="B294" t="s">
        <v>98</v>
      </c>
      <c r="C294">
        <v>2070</v>
      </c>
      <c r="D294">
        <v>1</v>
      </c>
      <c r="E294" t="s">
        <v>110</v>
      </c>
    </row>
    <row r="295" spans="1:5">
      <c r="A295" t="s">
        <v>260</v>
      </c>
      <c r="B295" t="s">
        <v>98</v>
      </c>
      <c r="C295">
        <v>2015</v>
      </c>
      <c r="D295">
        <v>1</v>
      </c>
      <c r="E295" t="s">
        <v>110</v>
      </c>
    </row>
    <row r="296" spans="1:5">
      <c r="A296" t="s">
        <v>260</v>
      </c>
      <c r="B296" t="s">
        <v>98</v>
      </c>
      <c r="C296">
        <v>2025</v>
      </c>
      <c r="D296">
        <v>1</v>
      </c>
      <c r="E296" t="s">
        <v>110</v>
      </c>
    </row>
    <row r="297" spans="1:5">
      <c r="A297" t="s">
        <v>260</v>
      </c>
      <c r="B297" t="s">
        <v>98</v>
      </c>
      <c r="C297">
        <v>2035</v>
      </c>
      <c r="D297">
        <v>1</v>
      </c>
      <c r="E297" t="s">
        <v>110</v>
      </c>
    </row>
    <row r="298" spans="1:5">
      <c r="A298" t="s">
        <v>260</v>
      </c>
      <c r="B298" t="s">
        <v>98</v>
      </c>
      <c r="C298">
        <v>2045</v>
      </c>
      <c r="D298">
        <v>1</v>
      </c>
      <c r="E298" t="s">
        <v>110</v>
      </c>
    </row>
    <row r="299" spans="1:5">
      <c r="A299" t="s">
        <v>260</v>
      </c>
      <c r="B299" t="s">
        <v>98</v>
      </c>
      <c r="C299">
        <v>2055</v>
      </c>
      <c r="D299">
        <v>1</v>
      </c>
      <c r="E299" t="s">
        <v>110</v>
      </c>
    </row>
    <row r="300" spans="1:5">
      <c r="A300" t="s">
        <v>260</v>
      </c>
      <c r="B300" t="s">
        <v>98</v>
      </c>
      <c r="C300">
        <v>2065</v>
      </c>
      <c r="D300">
        <v>1</v>
      </c>
      <c r="E300" t="s">
        <v>110</v>
      </c>
    </row>
    <row r="301" spans="1:5">
      <c r="A301" t="s">
        <v>260</v>
      </c>
      <c r="B301" t="s">
        <v>52</v>
      </c>
      <c r="C301">
        <v>1965</v>
      </c>
      <c r="D301">
        <v>30</v>
      </c>
      <c r="E301" t="s">
        <v>110</v>
      </c>
    </row>
    <row r="302" spans="1:5">
      <c r="A302" t="s">
        <v>260</v>
      </c>
      <c r="B302" t="s">
        <v>52</v>
      </c>
      <c r="C302">
        <v>1970</v>
      </c>
      <c r="D302">
        <v>30</v>
      </c>
      <c r="E302" t="s">
        <v>110</v>
      </c>
    </row>
    <row r="303" spans="1:5">
      <c r="A303" t="s">
        <v>260</v>
      </c>
      <c r="B303" t="s">
        <v>52</v>
      </c>
      <c r="C303">
        <v>1975</v>
      </c>
      <c r="D303">
        <v>30</v>
      </c>
      <c r="E303" t="s">
        <v>110</v>
      </c>
    </row>
    <row r="304" spans="1:5">
      <c r="A304" t="s">
        <v>260</v>
      </c>
      <c r="B304" t="s">
        <v>52</v>
      </c>
      <c r="C304">
        <v>1980</v>
      </c>
      <c r="D304">
        <v>30</v>
      </c>
      <c r="E304" t="s">
        <v>110</v>
      </c>
    </row>
    <row r="305" spans="1:5">
      <c r="A305" t="s">
        <v>260</v>
      </c>
      <c r="B305" t="s">
        <v>52</v>
      </c>
      <c r="C305">
        <v>1985</v>
      </c>
      <c r="D305">
        <v>30</v>
      </c>
      <c r="E305" t="s">
        <v>110</v>
      </c>
    </row>
    <row r="306" spans="1:5">
      <c r="A306" t="s">
        <v>260</v>
      </c>
      <c r="B306" t="s">
        <v>52</v>
      </c>
      <c r="C306">
        <v>1990</v>
      </c>
      <c r="D306">
        <v>30</v>
      </c>
      <c r="E306" t="s">
        <v>110</v>
      </c>
    </row>
    <row r="307" spans="1:5">
      <c r="A307" t="s">
        <v>260</v>
      </c>
      <c r="B307" t="s">
        <v>52</v>
      </c>
      <c r="C307">
        <v>1995</v>
      </c>
      <c r="D307">
        <v>30</v>
      </c>
      <c r="E307" t="s">
        <v>110</v>
      </c>
    </row>
    <row r="308" spans="1:5">
      <c r="A308" t="s">
        <v>260</v>
      </c>
      <c r="B308" t="s">
        <v>52</v>
      </c>
      <c r="C308">
        <v>2000</v>
      </c>
      <c r="D308">
        <v>30</v>
      </c>
      <c r="E308" t="s">
        <v>110</v>
      </c>
    </row>
    <row r="309" spans="1:5">
      <c r="A309" t="s">
        <v>260</v>
      </c>
      <c r="B309" t="s">
        <v>52</v>
      </c>
      <c r="C309">
        <v>2005</v>
      </c>
      <c r="D309">
        <v>30</v>
      </c>
      <c r="E309" t="s">
        <v>110</v>
      </c>
    </row>
    <row r="310" spans="1:5">
      <c r="A310" t="s">
        <v>260</v>
      </c>
      <c r="B310" t="s">
        <v>52</v>
      </c>
      <c r="C310">
        <v>2010</v>
      </c>
      <c r="D310">
        <v>30</v>
      </c>
      <c r="E310" t="s">
        <v>110</v>
      </c>
    </row>
    <row r="311" spans="1:5">
      <c r="A311" t="s">
        <v>260</v>
      </c>
      <c r="B311" t="s">
        <v>52</v>
      </c>
      <c r="C311">
        <v>2020</v>
      </c>
      <c r="D311">
        <v>30</v>
      </c>
      <c r="E311" t="s">
        <v>110</v>
      </c>
    </row>
    <row r="312" spans="1:5">
      <c r="A312" t="s">
        <v>260</v>
      </c>
      <c r="B312" t="s">
        <v>52</v>
      </c>
      <c r="C312">
        <v>2030</v>
      </c>
      <c r="D312">
        <v>30</v>
      </c>
      <c r="E312" t="s">
        <v>110</v>
      </c>
    </row>
    <row r="313" spans="1:5">
      <c r="A313" t="s">
        <v>260</v>
      </c>
      <c r="B313" t="s">
        <v>52</v>
      </c>
      <c r="C313">
        <v>2040</v>
      </c>
      <c r="D313">
        <v>30</v>
      </c>
      <c r="E313" t="s">
        <v>110</v>
      </c>
    </row>
    <row r="314" spans="1:5">
      <c r="A314" t="s">
        <v>260</v>
      </c>
      <c r="B314" t="s">
        <v>52</v>
      </c>
      <c r="C314">
        <v>2050</v>
      </c>
      <c r="D314">
        <v>30</v>
      </c>
      <c r="E314" t="s">
        <v>110</v>
      </c>
    </row>
    <row r="315" spans="1:5">
      <c r="A315" t="s">
        <v>260</v>
      </c>
      <c r="B315" t="s">
        <v>52</v>
      </c>
      <c r="C315">
        <v>2060</v>
      </c>
      <c r="D315">
        <v>30</v>
      </c>
      <c r="E315" t="s">
        <v>110</v>
      </c>
    </row>
    <row r="316" spans="1:5">
      <c r="A316" t="s">
        <v>260</v>
      </c>
      <c r="B316" t="s">
        <v>52</v>
      </c>
      <c r="C316">
        <v>2070</v>
      </c>
      <c r="D316">
        <v>30</v>
      </c>
      <c r="E316" t="s">
        <v>110</v>
      </c>
    </row>
    <row r="317" spans="1:5">
      <c r="A317" t="s">
        <v>260</v>
      </c>
      <c r="B317" t="s">
        <v>52</v>
      </c>
      <c r="C317">
        <v>2015</v>
      </c>
      <c r="D317">
        <v>30</v>
      </c>
      <c r="E317" t="s">
        <v>110</v>
      </c>
    </row>
    <row r="318" spans="1:5">
      <c r="A318" t="s">
        <v>260</v>
      </c>
      <c r="B318" t="s">
        <v>52</v>
      </c>
      <c r="C318">
        <v>2025</v>
      </c>
      <c r="D318">
        <v>30</v>
      </c>
      <c r="E318" t="s">
        <v>110</v>
      </c>
    </row>
    <row r="319" spans="1:5">
      <c r="A319" t="s">
        <v>260</v>
      </c>
      <c r="B319" t="s">
        <v>52</v>
      </c>
      <c r="C319">
        <v>2035</v>
      </c>
      <c r="D319">
        <v>30</v>
      </c>
      <c r="E319" t="s">
        <v>110</v>
      </c>
    </row>
    <row r="320" spans="1:5">
      <c r="A320" t="s">
        <v>260</v>
      </c>
      <c r="B320" t="s">
        <v>52</v>
      </c>
      <c r="C320">
        <v>2045</v>
      </c>
      <c r="D320">
        <v>30</v>
      </c>
      <c r="E320" t="s">
        <v>110</v>
      </c>
    </row>
    <row r="321" spans="1:5">
      <c r="A321" t="s">
        <v>260</v>
      </c>
      <c r="B321" t="s">
        <v>52</v>
      </c>
      <c r="C321">
        <v>2055</v>
      </c>
      <c r="D321">
        <v>30</v>
      </c>
      <c r="E321" t="s">
        <v>110</v>
      </c>
    </row>
    <row r="322" spans="1:5">
      <c r="A322" t="s">
        <v>260</v>
      </c>
      <c r="B322" t="s">
        <v>52</v>
      </c>
      <c r="C322">
        <v>2065</v>
      </c>
      <c r="D322">
        <v>30</v>
      </c>
      <c r="E322" t="s">
        <v>110</v>
      </c>
    </row>
    <row r="323" spans="1:5">
      <c r="A323" t="s">
        <v>260</v>
      </c>
      <c r="B323" t="s">
        <v>73</v>
      </c>
      <c r="C323">
        <v>2010</v>
      </c>
      <c r="D323">
        <v>25</v>
      </c>
      <c r="E323" t="s">
        <v>110</v>
      </c>
    </row>
    <row r="324" spans="1:5">
      <c r="A324" t="s">
        <v>260</v>
      </c>
      <c r="B324" t="s">
        <v>73</v>
      </c>
      <c r="C324">
        <v>2020</v>
      </c>
      <c r="D324">
        <v>25</v>
      </c>
      <c r="E324" t="s">
        <v>110</v>
      </c>
    </row>
    <row r="325" spans="1:5">
      <c r="A325" t="s">
        <v>260</v>
      </c>
      <c r="B325" t="s">
        <v>73</v>
      </c>
      <c r="C325">
        <v>2030</v>
      </c>
      <c r="D325">
        <v>25</v>
      </c>
      <c r="E325" t="s">
        <v>110</v>
      </c>
    </row>
    <row r="326" spans="1:5">
      <c r="A326" t="s">
        <v>260</v>
      </c>
      <c r="B326" t="s">
        <v>73</v>
      </c>
      <c r="C326">
        <v>2040</v>
      </c>
      <c r="D326">
        <v>25</v>
      </c>
      <c r="E326" t="s">
        <v>110</v>
      </c>
    </row>
    <row r="327" spans="1:5">
      <c r="A327" t="s">
        <v>260</v>
      </c>
      <c r="B327" t="s">
        <v>73</v>
      </c>
      <c r="C327">
        <v>2050</v>
      </c>
      <c r="D327">
        <v>25</v>
      </c>
      <c r="E327" t="s">
        <v>110</v>
      </c>
    </row>
    <row r="328" spans="1:5">
      <c r="A328" t="s">
        <v>260</v>
      </c>
      <c r="B328" t="s">
        <v>73</v>
      </c>
      <c r="C328">
        <v>2060</v>
      </c>
      <c r="D328">
        <v>25</v>
      </c>
      <c r="E328" t="s">
        <v>110</v>
      </c>
    </row>
    <row r="329" spans="1:5">
      <c r="A329" t="s">
        <v>260</v>
      </c>
      <c r="B329" t="s">
        <v>73</v>
      </c>
      <c r="C329">
        <v>2070</v>
      </c>
      <c r="D329">
        <v>25</v>
      </c>
      <c r="E329" t="s">
        <v>110</v>
      </c>
    </row>
    <row r="330" spans="1:5">
      <c r="A330" t="s">
        <v>260</v>
      </c>
      <c r="B330" t="s">
        <v>73</v>
      </c>
      <c r="C330">
        <v>2015</v>
      </c>
      <c r="D330">
        <v>25</v>
      </c>
      <c r="E330" t="s">
        <v>110</v>
      </c>
    </row>
    <row r="331" spans="1:5">
      <c r="A331" t="s">
        <v>260</v>
      </c>
      <c r="B331" t="s">
        <v>73</v>
      </c>
      <c r="C331">
        <v>2025</v>
      </c>
      <c r="D331">
        <v>25</v>
      </c>
      <c r="E331" t="s">
        <v>110</v>
      </c>
    </row>
    <row r="332" spans="1:5">
      <c r="A332" t="s">
        <v>260</v>
      </c>
      <c r="B332" t="s">
        <v>73</v>
      </c>
      <c r="C332">
        <v>2035</v>
      </c>
      <c r="D332">
        <v>25</v>
      </c>
      <c r="E332" t="s">
        <v>110</v>
      </c>
    </row>
    <row r="333" spans="1:5">
      <c r="A333" t="s">
        <v>260</v>
      </c>
      <c r="B333" t="s">
        <v>73</v>
      </c>
      <c r="C333">
        <v>2045</v>
      </c>
      <c r="D333">
        <v>25</v>
      </c>
      <c r="E333" t="s">
        <v>110</v>
      </c>
    </row>
    <row r="334" spans="1:5">
      <c r="A334" t="s">
        <v>260</v>
      </c>
      <c r="B334" t="s">
        <v>73</v>
      </c>
      <c r="C334">
        <v>2055</v>
      </c>
      <c r="D334">
        <v>25</v>
      </c>
      <c r="E334" t="s">
        <v>110</v>
      </c>
    </row>
    <row r="335" spans="1:5">
      <c r="A335" t="s">
        <v>260</v>
      </c>
      <c r="B335" t="s">
        <v>73</v>
      </c>
      <c r="C335">
        <v>2065</v>
      </c>
      <c r="D335">
        <v>25</v>
      </c>
      <c r="E335" t="s">
        <v>110</v>
      </c>
    </row>
    <row r="336" spans="1:5">
      <c r="A336" t="s">
        <v>260</v>
      </c>
      <c r="B336" t="s">
        <v>42</v>
      </c>
      <c r="C336">
        <v>1995</v>
      </c>
      <c r="D336">
        <v>30</v>
      </c>
      <c r="E336" t="s">
        <v>110</v>
      </c>
    </row>
    <row r="337" spans="1:5">
      <c r="A337" t="s">
        <v>260</v>
      </c>
      <c r="B337" t="s">
        <v>42</v>
      </c>
      <c r="C337">
        <v>2000</v>
      </c>
      <c r="D337">
        <v>30</v>
      </c>
      <c r="E337" t="s">
        <v>110</v>
      </c>
    </row>
    <row r="338" spans="1:5">
      <c r="A338" t="s">
        <v>260</v>
      </c>
      <c r="B338" t="s">
        <v>42</v>
      </c>
      <c r="C338">
        <v>2005</v>
      </c>
      <c r="D338">
        <v>30</v>
      </c>
      <c r="E338" t="s">
        <v>110</v>
      </c>
    </row>
    <row r="339" spans="1:5">
      <c r="A339" t="s">
        <v>260</v>
      </c>
      <c r="B339" t="s">
        <v>42</v>
      </c>
      <c r="C339">
        <v>2010</v>
      </c>
      <c r="D339">
        <v>30</v>
      </c>
      <c r="E339" t="s">
        <v>110</v>
      </c>
    </row>
    <row r="340" spans="1:5">
      <c r="A340" t="s">
        <v>260</v>
      </c>
      <c r="B340" t="s">
        <v>42</v>
      </c>
      <c r="C340">
        <v>2020</v>
      </c>
      <c r="D340">
        <v>30</v>
      </c>
      <c r="E340" t="s">
        <v>110</v>
      </c>
    </row>
    <row r="341" spans="1:5">
      <c r="A341" t="s">
        <v>260</v>
      </c>
      <c r="B341" t="s">
        <v>42</v>
      </c>
      <c r="C341">
        <v>2030</v>
      </c>
      <c r="D341">
        <v>30</v>
      </c>
      <c r="E341" t="s">
        <v>110</v>
      </c>
    </row>
    <row r="342" spans="1:5">
      <c r="A342" t="s">
        <v>260</v>
      </c>
      <c r="B342" t="s">
        <v>42</v>
      </c>
      <c r="C342">
        <v>2040</v>
      </c>
      <c r="D342">
        <v>30</v>
      </c>
      <c r="E342" t="s">
        <v>110</v>
      </c>
    </row>
    <row r="343" spans="1:5">
      <c r="A343" t="s">
        <v>260</v>
      </c>
      <c r="B343" t="s">
        <v>42</v>
      </c>
      <c r="C343">
        <v>2050</v>
      </c>
      <c r="D343">
        <v>30</v>
      </c>
      <c r="E343" t="s">
        <v>110</v>
      </c>
    </row>
    <row r="344" spans="1:5">
      <c r="A344" t="s">
        <v>260</v>
      </c>
      <c r="B344" t="s">
        <v>42</v>
      </c>
      <c r="C344">
        <v>2060</v>
      </c>
      <c r="D344">
        <v>30</v>
      </c>
      <c r="E344" t="s">
        <v>110</v>
      </c>
    </row>
    <row r="345" spans="1:5">
      <c r="A345" t="s">
        <v>260</v>
      </c>
      <c r="B345" t="s">
        <v>42</v>
      </c>
      <c r="C345">
        <v>2070</v>
      </c>
      <c r="D345">
        <v>30</v>
      </c>
      <c r="E345" t="s">
        <v>110</v>
      </c>
    </row>
    <row r="346" spans="1:5">
      <c r="A346" t="s">
        <v>260</v>
      </c>
      <c r="B346" t="s">
        <v>42</v>
      </c>
      <c r="C346">
        <v>2015</v>
      </c>
      <c r="D346">
        <v>30</v>
      </c>
      <c r="E346" t="s">
        <v>110</v>
      </c>
    </row>
    <row r="347" spans="1:5">
      <c r="A347" t="s">
        <v>260</v>
      </c>
      <c r="B347" t="s">
        <v>42</v>
      </c>
      <c r="C347">
        <v>2025</v>
      </c>
      <c r="D347">
        <v>30</v>
      </c>
      <c r="E347" t="s">
        <v>110</v>
      </c>
    </row>
    <row r="348" spans="1:5">
      <c r="A348" t="s">
        <v>260</v>
      </c>
      <c r="B348" t="s">
        <v>42</v>
      </c>
      <c r="C348">
        <v>2035</v>
      </c>
      <c r="D348">
        <v>30</v>
      </c>
      <c r="E348" t="s">
        <v>110</v>
      </c>
    </row>
    <row r="349" spans="1:5">
      <c r="A349" t="s">
        <v>260</v>
      </c>
      <c r="B349" t="s">
        <v>42</v>
      </c>
      <c r="C349">
        <v>2045</v>
      </c>
      <c r="D349">
        <v>30</v>
      </c>
      <c r="E349" t="s">
        <v>110</v>
      </c>
    </row>
    <row r="350" spans="1:5">
      <c r="A350" t="s">
        <v>260</v>
      </c>
      <c r="B350" t="s">
        <v>42</v>
      </c>
      <c r="C350">
        <v>2055</v>
      </c>
      <c r="D350">
        <v>30</v>
      </c>
      <c r="E350" t="s">
        <v>110</v>
      </c>
    </row>
    <row r="351" spans="1:5">
      <c r="A351" t="s">
        <v>260</v>
      </c>
      <c r="B351" t="s">
        <v>42</v>
      </c>
      <c r="C351">
        <v>2065</v>
      </c>
      <c r="D351">
        <v>30</v>
      </c>
      <c r="E351" t="s">
        <v>110</v>
      </c>
    </row>
    <row r="352" spans="1:5">
      <c r="A352" t="s">
        <v>260</v>
      </c>
      <c r="B352" t="s">
        <v>43</v>
      </c>
      <c r="C352">
        <v>2020</v>
      </c>
      <c r="D352">
        <v>30</v>
      </c>
      <c r="E352" t="s">
        <v>110</v>
      </c>
    </row>
    <row r="353" spans="1:5">
      <c r="A353" t="s">
        <v>260</v>
      </c>
      <c r="B353" t="s">
        <v>43</v>
      </c>
      <c r="C353">
        <v>2030</v>
      </c>
      <c r="D353">
        <v>30</v>
      </c>
      <c r="E353" t="s">
        <v>110</v>
      </c>
    </row>
    <row r="354" spans="1:5">
      <c r="A354" t="s">
        <v>260</v>
      </c>
      <c r="B354" t="s">
        <v>43</v>
      </c>
      <c r="C354">
        <v>2040</v>
      </c>
      <c r="D354">
        <v>30</v>
      </c>
      <c r="E354" t="s">
        <v>110</v>
      </c>
    </row>
    <row r="355" spans="1:5">
      <c r="A355" t="s">
        <v>260</v>
      </c>
      <c r="B355" t="s">
        <v>43</v>
      </c>
      <c r="C355">
        <v>2050</v>
      </c>
      <c r="D355">
        <v>30</v>
      </c>
      <c r="E355" t="s">
        <v>110</v>
      </c>
    </row>
    <row r="356" spans="1:5">
      <c r="A356" t="s">
        <v>260</v>
      </c>
      <c r="B356" t="s">
        <v>43</v>
      </c>
      <c r="C356">
        <v>2060</v>
      </c>
      <c r="D356">
        <v>30</v>
      </c>
      <c r="E356" t="s">
        <v>110</v>
      </c>
    </row>
    <row r="357" spans="1:5">
      <c r="A357" t="s">
        <v>260</v>
      </c>
      <c r="B357" t="s">
        <v>43</v>
      </c>
      <c r="C357">
        <v>2070</v>
      </c>
      <c r="D357">
        <v>30</v>
      </c>
      <c r="E357" t="s">
        <v>110</v>
      </c>
    </row>
    <row r="358" spans="1:5">
      <c r="A358" t="s">
        <v>260</v>
      </c>
      <c r="B358" t="s">
        <v>43</v>
      </c>
      <c r="C358">
        <v>2025</v>
      </c>
      <c r="D358">
        <v>30</v>
      </c>
      <c r="E358" t="s">
        <v>110</v>
      </c>
    </row>
    <row r="359" spans="1:5">
      <c r="A359" t="s">
        <v>260</v>
      </c>
      <c r="B359" t="s">
        <v>43</v>
      </c>
      <c r="C359">
        <v>2035</v>
      </c>
      <c r="D359">
        <v>30</v>
      </c>
      <c r="E359" t="s">
        <v>110</v>
      </c>
    </row>
    <row r="360" spans="1:5">
      <c r="A360" t="s">
        <v>260</v>
      </c>
      <c r="B360" t="s">
        <v>43</v>
      </c>
      <c r="C360">
        <v>2045</v>
      </c>
      <c r="D360">
        <v>30</v>
      </c>
      <c r="E360" t="s">
        <v>110</v>
      </c>
    </row>
    <row r="361" spans="1:5">
      <c r="A361" t="s">
        <v>260</v>
      </c>
      <c r="B361" t="s">
        <v>43</v>
      </c>
      <c r="C361">
        <v>2055</v>
      </c>
      <c r="D361">
        <v>30</v>
      </c>
      <c r="E361" t="s">
        <v>110</v>
      </c>
    </row>
    <row r="362" spans="1:5">
      <c r="A362" t="s">
        <v>260</v>
      </c>
      <c r="B362" t="s">
        <v>43</v>
      </c>
      <c r="C362">
        <v>2065</v>
      </c>
      <c r="D362">
        <v>30</v>
      </c>
      <c r="E362" t="s">
        <v>110</v>
      </c>
    </row>
    <row r="363" spans="1:5">
      <c r="A363" t="s">
        <v>260</v>
      </c>
      <c r="B363" t="s">
        <v>44</v>
      </c>
      <c r="C363">
        <v>1990</v>
      </c>
      <c r="D363">
        <v>30</v>
      </c>
      <c r="E363" t="s">
        <v>110</v>
      </c>
    </row>
    <row r="364" spans="1:5">
      <c r="A364" t="s">
        <v>260</v>
      </c>
      <c r="B364" t="s">
        <v>44</v>
      </c>
      <c r="C364">
        <v>1995</v>
      </c>
      <c r="D364">
        <v>30</v>
      </c>
      <c r="E364" t="s">
        <v>110</v>
      </c>
    </row>
    <row r="365" spans="1:5">
      <c r="A365" t="s">
        <v>260</v>
      </c>
      <c r="B365" t="s">
        <v>44</v>
      </c>
      <c r="C365">
        <v>2000</v>
      </c>
      <c r="D365">
        <v>30</v>
      </c>
      <c r="E365" t="s">
        <v>110</v>
      </c>
    </row>
    <row r="366" spans="1:5">
      <c r="A366" t="s">
        <v>260</v>
      </c>
      <c r="B366" t="s">
        <v>44</v>
      </c>
      <c r="C366">
        <v>2005</v>
      </c>
      <c r="D366">
        <v>30</v>
      </c>
      <c r="E366" t="s">
        <v>110</v>
      </c>
    </row>
    <row r="367" spans="1:5">
      <c r="A367" t="s">
        <v>260</v>
      </c>
      <c r="B367" t="s">
        <v>44</v>
      </c>
      <c r="C367">
        <v>2010</v>
      </c>
      <c r="D367">
        <v>30</v>
      </c>
      <c r="E367" t="s">
        <v>110</v>
      </c>
    </row>
    <row r="368" spans="1:5">
      <c r="A368" t="s">
        <v>260</v>
      </c>
      <c r="B368" t="s">
        <v>44</v>
      </c>
      <c r="C368">
        <v>2020</v>
      </c>
      <c r="D368">
        <v>30</v>
      </c>
      <c r="E368" t="s">
        <v>110</v>
      </c>
    </row>
    <row r="369" spans="1:5">
      <c r="A369" t="s">
        <v>260</v>
      </c>
      <c r="B369" t="s">
        <v>44</v>
      </c>
      <c r="C369">
        <v>2030</v>
      </c>
      <c r="D369">
        <v>30</v>
      </c>
      <c r="E369" t="s">
        <v>110</v>
      </c>
    </row>
    <row r="370" spans="1:5">
      <c r="A370" t="s">
        <v>260</v>
      </c>
      <c r="B370" t="s">
        <v>44</v>
      </c>
      <c r="C370">
        <v>2040</v>
      </c>
      <c r="D370">
        <v>30</v>
      </c>
      <c r="E370" t="s">
        <v>110</v>
      </c>
    </row>
    <row r="371" spans="1:5">
      <c r="A371" t="s">
        <v>260</v>
      </c>
      <c r="B371" t="s">
        <v>44</v>
      </c>
      <c r="C371">
        <v>2050</v>
      </c>
      <c r="D371">
        <v>30</v>
      </c>
      <c r="E371" t="s">
        <v>110</v>
      </c>
    </row>
    <row r="372" spans="1:5">
      <c r="A372" t="s">
        <v>260</v>
      </c>
      <c r="B372" t="s">
        <v>44</v>
      </c>
      <c r="C372">
        <v>2060</v>
      </c>
      <c r="D372">
        <v>30</v>
      </c>
      <c r="E372" t="s">
        <v>110</v>
      </c>
    </row>
    <row r="373" spans="1:5">
      <c r="A373" t="s">
        <v>260</v>
      </c>
      <c r="B373" t="s">
        <v>44</v>
      </c>
      <c r="C373">
        <v>2070</v>
      </c>
      <c r="D373">
        <v>30</v>
      </c>
      <c r="E373" t="s">
        <v>110</v>
      </c>
    </row>
    <row r="374" spans="1:5">
      <c r="A374" t="s">
        <v>260</v>
      </c>
      <c r="B374" t="s">
        <v>44</v>
      </c>
      <c r="C374">
        <v>2015</v>
      </c>
      <c r="D374">
        <v>30</v>
      </c>
      <c r="E374" t="s">
        <v>110</v>
      </c>
    </row>
    <row r="375" spans="1:5">
      <c r="A375" t="s">
        <v>260</v>
      </c>
      <c r="B375" t="s">
        <v>44</v>
      </c>
      <c r="C375">
        <v>2025</v>
      </c>
      <c r="D375">
        <v>30</v>
      </c>
      <c r="E375" t="s">
        <v>110</v>
      </c>
    </row>
    <row r="376" spans="1:5">
      <c r="A376" t="s">
        <v>260</v>
      </c>
      <c r="B376" t="s">
        <v>44</v>
      </c>
      <c r="C376">
        <v>2035</v>
      </c>
      <c r="D376">
        <v>30</v>
      </c>
      <c r="E376" t="s">
        <v>110</v>
      </c>
    </row>
    <row r="377" spans="1:5">
      <c r="A377" t="s">
        <v>260</v>
      </c>
      <c r="B377" t="s">
        <v>44</v>
      </c>
      <c r="C377">
        <v>2045</v>
      </c>
      <c r="D377">
        <v>30</v>
      </c>
      <c r="E377" t="s">
        <v>110</v>
      </c>
    </row>
    <row r="378" spans="1:5">
      <c r="A378" t="s">
        <v>260</v>
      </c>
      <c r="B378" t="s">
        <v>44</v>
      </c>
      <c r="C378">
        <v>2055</v>
      </c>
      <c r="D378">
        <v>30</v>
      </c>
      <c r="E378" t="s">
        <v>110</v>
      </c>
    </row>
    <row r="379" spans="1:5">
      <c r="A379" t="s">
        <v>260</v>
      </c>
      <c r="B379" t="s">
        <v>44</v>
      </c>
      <c r="C379">
        <v>2065</v>
      </c>
      <c r="D379">
        <v>30</v>
      </c>
      <c r="E379" t="s">
        <v>110</v>
      </c>
    </row>
    <row r="380" spans="1:5">
      <c r="A380" t="s">
        <v>260</v>
      </c>
      <c r="B380" t="s">
        <v>91</v>
      </c>
      <c r="C380">
        <v>2010</v>
      </c>
      <c r="D380">
        <v>1</v>
      </c>
      <c r="E380" t="s">
        <v>110</v>
      </c>
    </row>
    <row r="381" spans="1:5">
      <c r="A381" t="s">
        <v>260</v>
      </c>
      <c r="B381" t="s">
        <v>91</v>
      </c>
      <c r="C381">
        <v>2020</v>
      </c>
      <c r="D381">
        <v>1</v>
      </c>
      <c r="E381" t="s">
        <v>110</v>
      </c>
    </row>
    <row r="382" spans="1:5">
      <c r="A382" t="s">
        <v>260</v>
      </c>
      <c r="B382" t="s">
        <v>91</v>
      </c>
      <c r="C382">
        <v>2030</v>
      </c>
      <c r="D382">
        <v>1</v>
      </c>
      <c r="E382" t="s">
        <v>110</v>
      </c>
    </row>
    <row r="383" spans="1:5">
      <c r="A383" t="s">
        <v>260</v>
      </c>
      <c r="B383" t="s">
        <v>91</v>
      </c>
      <c r="C383">
        <v>2040</v>
      </c>
      <c r="D383">
        <v>1</v>
      </c>
      <c r="E383" t="s">
        <v>110</v>
      </c>
    </row>
    <row r="384" spans="1:5">
      <c r="A384" t="s">
        <v>260</v>
      </c>
      <c r="B384" t="s">
        <v>91</v>
      </c>
      <c r="C384">
        <v>2050</v>
      </c>
      <c r="D384">
        <v>1</v>
      </c>
      <c r="E384" t="s">
        <v>110</v>
      </c>
    </row>
    <row r="385" spans="1:5">
      <c r="A385" t="s">
        <v>260</v>
      </c>
      <c r="B385" t="s">
        <v>91</v>
      </c>
      <c r="C385">
        <v>2060</v>
      </c>
      <c r="D385">
        <v>1</v>
      </c>
      <c r="E385" t="s">
        <v>110</v>
      </c>
    </row>
    <row r="386" spans="1:5">
      <c r="A386" t="s">
        <v>260</v>
      </c>
      <c r="B386" t="s">
        <v>91</v>
      </c>
      <c r="C386">
        <v>2070</v>
      </c>
      <c r="D386">
        <v>1</v>
      </c>
      <c r="E386" t="s">
        <v>110</v>
      </c>
    </row>
    <row r="387" spans="1:5">
      <c r="A387" t="s">
        <v>260</v>
      </c>
      <c r="B387" t="s">
        <v>91</v>
      </c>
      <c r="C387">
        <v>2015</v>
      </c>
      <c r="D387">
        <v>1</v>
      </c>
      <c r="E387" t="s">
        <v>110</v>
      </c>
    </row>
    <row r="388" spans="1:5">
      <c r="A388" t="s">
        <v>260</v>
      </c>
      <c r="B388" t="s">
        <v>91</v>
      </c>
      <c r="C388">
        <v>2025</v>
      </c>
      <c r="D388">
        <v>1</v>
      </c>
      <c r="E388" t="s">
        <v>110</v>
      </c>
    </row>
    <row r="389" spans="1:5">
      <c r="A389" t="s">
        <v>260</v>
      </c>
      <c r="B389" t="s">
        <v>91</v>
      </c>
      <c r="C389">
        <v>2035</v>
      </c>
      <c r="D389">
        <v>1</v>
      </c>
      <c r="E389" t="s">
        <v>110</v>
      </c>
    </row>
    <row r="390" spans="1:5">
      <c r="A390" t="s">
        <v>260</v>
      </c>
      <c r="B390" t="s">
        <v>91</v>
      </c>
      <c r="C390">
        <v>2045</v>
      </c>
      <c r="D390">
        <v>1</v>
      </c>
      <c r="E390" t="s">
        <v>110</v>
      </c>
    </row>
    <row r="391" spans="1:5">
      <c r="A391" t="s">
        <v>260</v>
      </c>
      <c r="B391" t="s">
        <v>91</v>
      </c>
      <c r="C391">
        <v>2055</v>
      </c>
      <c r="D391">
        <v>1</v>
      </c>
      <c r="E391" t="s">
        <v>110</v>
      </c>
    </row>
    <row r="392" spans="1:5">
      <c r="A392" t="s">
        <v>260</v>
      </c>
      <c r="B392" t="s">
        <v>91</v>
      </c>
      <c r="C392">
        <v>2065</v>
      </c>
      <c r="D392">
        <v>1</v>
      </c>
      <c r="E392" t="s">
        <v>110</v>
      </c>
    </row>
    <row r="393" spans="1:5">
      <c r="A393" t="s">
        <v>260</v>
      </c>
      <c r="B393" t="s">
        <v>83</v>
      </c>
      <c r="C393">
        <v>2010</v>
      </c>
      <c r="D393">
        <v>10</v>
      </c>
      <c r="E393" t="s">
        <v>110</v>
      </c>
    </row>
    <row r="394" spans="1:5">
      <c r="A394" t="s">
        <v>260</v>
      </c>
      <c r="B394" t="s">
        <v>83</v>
      </c>
      <c r="C394">
        <v>2020</v>
      </c>
      <c r="D394">
        <v>10</v>
      </c>
      <c r="E394" t="s">
        <v>110</v>
      </c>
    </row>
    <row r="395" spans="1:5">
      <c r="A395" t="s">
        <v>260</v>
      </c>
      <c r="B395" t="s">
        <v>83</v>
      </c>
      <c r="C395">
        <v>2030</v>
      </c>
      <c r="D395">
        <v>10</v>
      </c>
      <c r="E395" t="s">
        <v>110</v>
      </c>
    </row>
    <row r="396" spans="1:5">
      <c r="A396" t="s">
        <v>260</v>
      </c>
      <c r="B396" t="s">
        <v>83</v>
      </c>
      <c r="C396">
        <v>2040</v>
      </c>
      <c r="D396">
        <v>10</v>
      </c>
      <c r="E396" t="s">
        <v>110</v>
      </c>
    </row>
    <row r="397" spans="1:5">
      <c r="A397" t="s">
        <v>260</v>
      </c>
      <c r="B397" t="s">
        <v>83</v>
      </c>
      <c r="C397">
        <v>2050</v>
      </c>
      <c r="D397">
        <v>10</v>
      </c>
      <c r="E397" t="s">
        <v>110</v>
      </c>
    </row>
    <row r="398" spans="1:5">
      <c r="A398" t="s">
        <v>260</v>
      </c>
      <c r="B398" t="s">
        <v>83</v>
      </c>
      <c r="C398">
        <v>2060</v>
      </c>
      <c r="D398">
        <v>10</v>
      </c>
      <c r="E398" t="s">
        <v>110</v>
      </c>
    </row>
    <row r="399" spans="1:5">
      <c r="A399" t="s">
        <v>260</v>
      </c>
      <c r="B399" t="s">
        <v>83</v>
      </c>
      <c r="C399">
        <v>2070</v>
      </c>
      <c r="D399">
        <v>10</v>
      </c>
      <c r="E399" t="s">
        <v>110</v>
      </c>
    </row>
    <row r="400" spans="1:5">
      <c r="A400" t="s">
        <v>260</v>
      </c>
      <c r="B400" t="s">
        <v>83</v>
      </c>
      <c r="C400">
        <v>2015</v>
      </c>
      <c r="D400">
        <v>10</v>
      </c>
      <c r="E400" t="s">
        <v>110</v>
      </c>
    </row>
    <row r="401" spans="1:5">
      <c r="A401" t="s">
        <v>260</v>
      </c>
      <c r="B401" t="s">
        <v>83</v>
      </c>
      <c r="C401">
        <v>2025</v>
      </c>
      <c r="D401">
        <v>10</v>
      </c>
      <c r="E401" t="s">
        <v>110</v>
      </c>
    </row>
    <row r="402" spans="1:5">
      <c r="A402" t="s">
        <v>260</v>
      </c>
      <c r="B402" t="s">
        <v>83</v>
      </c>
      <c r="C402">
        <v>2035</v>
      </c>
      <c r="D402">
        <v>10</v>
      </c>
      <c r="E402" t="s">
        <v>110</v>
      </c>
    </row>
    <row r="403" spans="1:5">
      <c r="A403" t="s">
        <v>260</v>
      </c>
      <c r="B403" t="s">
        <v>83</v>
      </c>
      <c r="C403">
        <v>2045</v>
      </c>
      <c r="D403">
        <v>10</v>
      </c>
      <c r="E403" t="s">
        <v>110</v>
      </c>
    </row>
    <row r="404" spans="1:5">
      <c r="A404" t="s">
        <v>260</v>
      </c>
      <c r="B404" t="s">
        <v>83</v>
      </c>
      <c r="C404">
        <v>2055</v>
      </c>
      <c r="D404">
        <v>10</v>
      </c>
      <c r="E404" t="s">
        <v>110</v>
      </c>
    </row>
    <row r="405" spans="1:5">
      <c r="A405" t="s">
        <v>260</v>
      </c>
      <c r="B405" t="s">
        <v>83</v>
      </c>
      <c r="C405">
        <v>2065</v>
      </c>
      <c r="D405">
        <v>10</v>
      </c>
      <c r="E405" t="s">
        <v>110</v>
      </c>
    </row>
    <row r="406" spans="1:5">
      <c r="A406" t="s">
        <v>260</v>
      </c>
      <c r="B406" t="s">
        <v>48</v>
      </c>
      <c r="C406">
        <v>1990</v>
      </c>
      <c r="D406">
        <v>25</v>
      </c>
      <c r="E406" t="s">
        <v>110</v>
      </c>
    </row>
    <row r="407" spans="1:5">
      <c r="A407" t="s">
        <v>260</v>
      </c>
      <c r="B407" t="s">
        <v>48</v>
      </c>
      <c r="C407">
        <v>1995</v>
      </c>
      <c r="D407">
        <v>25</v>
      </c>
      <c r="E407" t="s">
        <v>110</v>
      </c>
    </row>
    <row r="408" spans="1:5">
      <c r="A408" t="s">
        <v>260</v>
      </c>
      <c r="B408" t="s">
        <v>48</v>
      </c>
      <c r="C408">
        <v>2000</v>
      </c>
      <c r="D408">
        <v>25</v>
      </c>
      <c r="E408" t="s">
        <v>110</v>
      </c>
    </row>
    <row r="409" spans="1:5">
      <c r="A409" t="s">
        <v>260</v>
      </c>
      <c r="B409" t="s">
        <v>48</v>
      </c>
      <c r="C409">
        <v>2005</v>
      </c>
      <c r="D409">
        <v>25</v>
      </c>
      <c r="E409" t="s">
        <v>110</v>
      </c>
    </row>
    <row r="410" spans="1:5">
      <c r="A410" t="s">
        <v>260</v>
      </c>
      <c r="B410" t="s">
        <v>48</v>
      </c>
      <c r="C410">
        <v>2010</v>
      </c>
      <c r="D410">
        <v>25</v>
      </c>
      <c r="E410" t="s">
        <v>110</v>
      </c>
    </row>
    <row r="411" spans="1:5">
      <c r="A411" t="s">
        <v>260</v>
      </c>
      <c r="B411" t="s">
        <v>48</v>
      </c>
      <c r="C411">
        <v>2020</v>
      </c>
      <c r="D411">
        <v>25</v>
      </c>
      <c r="E411" t="s">
        <v>110</v>
      </c>
    </row>
    <row r="412" spans="1:5">
      <c r="A412" t="s">
        <v>260</v>
      </c>
      <c r="B412" t="s">
        <v>48</v>
      </c>
      <c r="C412">
        <v>2030</v>
      </c>
      <c r="D412">
        <v>25</v>
      </c>
      <c r="E412" t="s">
        <v>110</v>
      </c>
    </row>
    <row r="413" spans="1:5">
      <c r="A413" t="s">
        <v>260</v>
      </c>
      <c r="B413" t="s">
        <v>48</v>
      </c>
      <c r="C413">
        <v>2040</v>
      </c>
      <c r="D413">
        <v>25</v>
      </c>
      <c r="E413" t="s">
        <v>110</v>
      </c>
    </row>
    <row r="414" spans="1:5">
      <c r="A414" t="s">
        <v>260</v>
      </c>
      <c r="B414" t="s">
        <v>48</v>
      </c>
      <c r="C414">
        <v>2050</v>
      </c>
      <c r="D414">
        <v>25</v>
      </c>
      <c r="E414" t="s">
        <v>110</v>
      </c>
    </row>
    <row r="415" spans="1:5">
      <c r="A415" t="s">
        <v>260</v>
      </c>
      <c r="B415" t="s">
        <v>48</v>
      </c>
      <c r="C415">
        <v>2060</v>
      </c>
      <c r="D415">
        <v>25</v>
      </c>
      <c r="E415" t="s">
        <v>110</v>
      </c>
    </row>
    <row r="416" spans="1:5">
      <c r="A416" t="s">
        <v>260</v>
      </c>
      <c r="B416" t="s">
        <v>48</v>
      </c>
      <c r="C416">
        <v>2070</v>
      </c>
      <c r="D416">
        <v>25</v>
      </c>
      <c r="E416" t="s">
        <v>110</v>
      </c>
    </row>
    <row r="417" spans="1:5">
      <c r="A417" t="s">
        <v>260</v>
      </c>
      <c r="B417" t="s">
        <v>48</v>
      </c>
      <c r="C417">
        <v>2015</v>
      </c>
      <c r="D417">
        <v>25</v>
      </c>
      <c r="E417" t="s">
        <v>110</v>
      </c>
    </row>
    <row r="418" spans="1:5">
      <c r="A418" t="s">
        <v>260</v>
      </c>
      <c r="B418" t="s">
        <v>48</v>
      </c>
      <c r="C418">
        <v>2025</v>
      </c>
      <c r="D418">
        <v>25</v>
      </c>
      <c r="E418" t="s">
        <v>110</v>
      </c>
    </row>
    <row r="419" spans="1:5">
      <c r="A419" t="s">
        <v>260</v>
      </c>
      <c r="B419" t="s">
        <v>48</v>
      </c>
      <c r="C419">
        <v>2035</v>
      </c>
      <c r="D419">
        <v>25</v>
      </c>
      <c r="E419" t="s">
        <v>110</v>
      </c>
    </row>
    <row r="420" spans="1:5">
      <c r="A420" t="s">
        <v>260</v>
      </c>
      <c r="B420" t="s">
        <v>48</v>
      </c>
      <c r="C420">
        <v>2045</v>
      </c>
      <c r="D420">
        <v>25</v>
      </c>
      <c r="E420" t="s">
        <v>110</v>
      </c>
    </row>
    <row r="421" spans="1:5">
      <c r="A421" t="s">
        <v>260</v>
      </c>
      <c r="B421" t="s">
        <v>48</v>
      </c>
      <c r="C421">
        <v>2055</v>
      </c>
      <c r="D421">
        <v>25</v>
      </c>
      <c r="E421" t="s">
        <v>110</v>
      </c>
    </row>
    <row r="422" spans="1:5">
      <c r="A422" t="s">
        <v>260</v>
      </c>
      <c r="B422" t="s">
        <v>48</v>
      </c>
      <c r="C422">
        <v>2065</v>
      </c>
      <c r="D422">
        <v>25</v>
      </c>
      <c r="E422" t="s">
        <v>110</v>
      </c>
    </row>
    <row r="423" spans="1:5">
      <c r="A423" t="s">
        <v>260</v>
      </c>
      <c r="B423" t="s">
        <v>85</v>
      </c>
      <c r="C423">
        <v>2010</v>
      </c>
      <c r="D423">
        <v>1</v>
      </c>
      <c r="E423" t="s">
        <v>110</v>
      </c>
    </row>
    <row r="424" spans="1:5">
      <c r="A424" t="s">
        <v>260</v>
      </c>
      <c r="B424" t="s">
        <v>85</v>
      </c>
      <c r="C424">
        <v>2020</v>
      </c>
      <c r="D424">
        <v>1</v>
      </c>
      <c r="E424" t="s">
        <v>110</v>
      </c>
    </row>
    <row r="425" spans="1:5">
      <c r="A425" t="s">
        <v>260</v>
      </c>
      <c r="B425" t="s">
        <v>85</v>
      </c>
      <c r="C425">
        <v>2030</v>
      </c>
      <c r="D425">
        <v>1</v>
      </c>
      <c r="E425" t="s">
        <v>110</v>
      </c>
    </row>
    <row r="426" spans="1:5">
      <c r="A426" t="s">
        <v>260</v>
      </c>
      <c r="B426" t="s">
        <v>85</v>
      </c>
      <c r="C426">
        <v>2040</v>
      </c>
      <c r="D426">
        <v>1</v>
      </c>
      <c r="E426" t="s">
        <v>110</v>
      </c>
    </row>
    <row r="427" spans="1:5">
      <c r="A427" t="s">
        <v>260</v>
      </c>
      <c r="B427" t="s">
        <v>85</v>
      </c>
      <c r="C427">
        <v>2050</v>
      </c>
      <c r="D427">
        <v>1</v>
      </c>
      <c r="E427" t="s">
        <v>110</v>
      </c>
    </row>
    <row r="428" spans="1:5">
      <c r="A428" t="s">
        <v>260</v>
      </c>
      <c r="B428" t="s">
        <v>85</v>
      </c>
      <c r="C428">
        <v>2060</v>
      </c>
      <c r="D428">
        <v>1</v>
      </c>
      <c r="E428" t="s">
        <v>110</v>
      </c>
    </row>
    <row r="429" spans="1:5">
      <c r="A429" t="s">
        <v>260</v>
      </c>
      <c r="B429" t="s">
        <v>85</v>
      </c>
      <c r="C429">
        <v>2070</v>
      </c>
      <c r="D429">
        <v>1</v>
      </c>
      <c r="E429" t="s">
        <v>110</v>
      </c>
    </row>
    <row r="430" spans="1:5">
      <c r="A430" t="s">
        <v>260</v>
      </c>
      <c r="B430" t="s">
        <v>85</v>
      </c>
      <c r="C430">
        <v>2015</v>
      </c>
      <c r="D430">
        <v>1</v>
      </c>
      <c r="E430" t="s">
        <v>110</v>
      </c>
    </row>
    <row r="431" spans="1:5">
      <c r="A431" t="s">
        <v>260</v>
      </c>
      <c r="B431" t="s">
        <v>85</v>
      </c>
      <c r="C431">
        <v>2025</v>
      </c>
      <c r="D431">
        <v>1</v>
      </c>
      <c r="E431" t="s">
        <v>110</v>
      </c>
    </row>
    <row r="432" spans="1:5">
      <c r="A432" t="s">
        <v>260</v>
      </c>
      <c r="B432" t="s">
        <v>85</v>
      </c>
      <c r="C432">
        <v>2035</v>
      </c>
      <c r="D432">
        <v>1</v>
      </c>
      <c r="E432" t="s">
        <v>110</v>
      </c>
    </row>
    <row r="433" spans="1:5">
      <c r="A433" t="s">
        <v>260</v>
      </c>
      <c r="B433" t="s">
        <v>85</v>
      </c>
      <c r="C433">
        <v>2045</v>
      </c>
      <c r="D433">
        <v>1</v>
      </c>
      <c r="E433" t="s">
        <v>110</v>
      </c>
    </row>
    <row r="434" spans="1:5">
      <c r="A434" t="s">
        <v>260</v>
      </c>
      <c r="B434" t="s">
        <v>85</v>
      </c>
      <c r="C434">
        <v>2055</v>
      </c>
      <c r="D434">
        <v>1</v>
      </c>
      <c r="E434" t="s">
        <v>110</v>
      </c>
    </row>
    <row r="435" spans="1:5">
      <c r="A435" t="s">
        <v>260</v>
      </c>
      <c r="B435" t="s">
        <v>85</v>
      </c>
      <c r="C435">
        <v>2065</v>
      </c>
      <c r="D435">
        <v>1</v>
      </c>
      <c r="E435" t="s">
        <v>110</v>
      </c>
    </row>
    <row r="436" spans="1:5">
      <c r="A436" t="s">
        <v>260</v>
      </c>
      <c r="B436" t="s">
        <v>100</v>
      </c>
      <c r="C436">
        <v>2010</v>
      </c>
      <c r="D436">
        <v>1</v>
      </c>
      <c r="E436" t="s">
        <v>110</v>
      </c>
    </row>
    <row r="437" spans="1:5">
      <c r="A437" t="s">
        <v>260</v>
      </c>
      <c r="B437" t="s">
        <v>100</v>
      </c>
      <c r="C437">
        <v>2015</v>
      </c>
      <c r="D437">
        <v>1</v>
      </c>
      <c r="E437" t="s">
        <v>110</v>
      </c>
    </row>
    <row r="438" spans="1:5">
      <c r="A438" t="s">
        <v>260</v>
      </c>
      <c r="B438" t="s">
        <v>45</v>
      </c>
      <c r="C438">
        <v>1980</v>
      </c>
      <c r="D438">
        <v>30</v>
      </c>
      <c r="E438" t="s">
        <v>110</v>
      </c>
    </row>
    <row r="439" spans="1:5">
      <c r="A439" t="s">
        <v>260</v>
      </c>
      <c r="B439" t="s">
        <v>45</v>
      </c>
      <c r="C439">
        <v>1985</v>
      </c>
      <c r="D439">
        <v>30</v>
      </c>
      <c r="E439" t="s">
        <v>110</v>
      </c>
    </row>
    <row r="440" spans="1:5">
      <c r="A440" t="s">
        <v>260</v>
      </c>
      <c r="B440" t="s">
        <v>45</v>
      </c>
      <c r="C440">
        <v>1990</v>
      </c>
      <c r="D440">
        <v>30</v>
      </c>
      <c r="E440" t="s">
        <v>110</v>
      </c>
    </row>
    <row r="441" spans="1:5">
      <c r="A441" t="s">
        <v>260</v>
      </c>
      <c r="B441" t="s">
        <v>45</v>
      </c>
      <c r="C441">
        <v>1995</v>
      </c>
      <c r="D441">
        <v>30</v>
      </c>
      <c r="E441" t="s">
        <v>110</v>
      </c>
    </row>
    <row r="442" spans="1:5">
      <c r="A442" t="s">
        <v>260</v>
      </c>
      <c r="B442" t="s">
        <v>45</v>
      </c>
      <c r="C442">
        <v>2000</v>
      </c>
      <c r="D442">
        <v>30</v>
      </c>
      <c r="E442" t="s">
        <v>110</v>
      </c>
    </row>
    <row r="443" spans="1:5">
      <c r="A443" t="s">
        <v>260</v>
      </c>
      <c r="B443" t="s">
        <v>45</v>
      </c>
      <c r="C443">
        <v>2005</v>
      </c>
      <c r="D443">
        <v>30</v>
      </c>
      <c r="E443" t="s">
        <v>110</v>
      </c>
    </row>
    <row r="444" spans="1:5">
      <c r="A444" t="s">
        <v>260</v>
      </c>
      <c r="B444" t="s">
        <v>45</v>
      </c>
      <c r="C444">
        <v>2010</v>
      </c>
      <c r="D444">
        <v>30</v>
      </c>
      <c r="E444" t="s">
        <v>110</v>
      </c>
    </row>
    <row r="445" spans="1:5">
      <c r="A445" t="s">
        <v>260</v>
      </c>
      <c r="B445" t="s">
        <v>45</v>
      </c>
      <c r="C445">
        <v>2020</v>
      </c>
      <c r="D445">
        <v>30</v>
      </c>
      <c r="E445" t="s">
        <v>110</v>
      </c>
    </row>
    <row r="446" spans="1:5">
      <c r="A446" t="s">
        <v>260</v>
      </c>
      <c r="B446" t="s">
        <v>45</v>
      </c>
      <c r="C446">
        <v>2030</v>
      </c>
      <c r="D446">
        <v>30</v>
      </c>
      <c r="E446" t="s">
        <v>110</v>
      </c>
    </row>
    <row r="447" spans="1:5">
      <c r="A447" t="s">
        <v>260</v>
      </c>
      <c r="B447" t="s">
        <v>45</v>
      </c>
      <c r="C447">
        <v>2040</v>
      </c>
      <c r="D447">
        <v>30</v>
      </c>
      <c r="E447" t="s">
        <v>110</v>
      </c>
    </row>
    <row r="448" spans="1:5">
      <c r="A448" t="s">
        <v>260</v>
      </c>
      <c r="B448" t="s">
        <v>45</v>
      </c>
      <c r="C448">
        <v>2050</v>
      </c>
      <c r="D448">
        <v>30</v>
      </c>
      <c r="E448" t="s">
        <v>110</v>
      </c>
    </row>
    <row r="449" spans="1:5">
      <c r="A449" t="s">
        <v>260</v>
      </c>
      <c r="B449" t="s">
        <v>45</v>
      </c>
      <c r="C449">
        <v>2060</v>
      </c>
      <c r="D449">
        <v>30</v>
      </c>
      <c r="E449" t="s">
        <v>110</v>
      </c>
    </row>
    <row r="450" spans="1:5">
      <c r="A450" t="s">
        <v>260</v>
      </c>
      <c r="B450" t="s">
        <v>45</v>
      </c>
      <c r="C450">
        <v>2070</v>
      </c>
      <c r="D450">
        <v>30</v>
      </c>
      <c r="E450" t="s">
        <v>110</v>
      </c>
    </row>
    <row r="451" spans="1:5">
      <c r="A451" t="s">
        <v>260</v>
      </c>
      <c r="B451" t="s">
        <v>45</v>
      </c>
      <c r="C451">
        <v>2015</v>
      </c>
      <c r="D451">
        <v>30</v>
      </c>
      <c r="E451" t="s">
        <v>110</v>
      </c>
    </row>
    <row r="452" spans="1:5">
      <c r="A452" t="s">
        <v>260</v>
      </c>
      <c r="B452" t="s">
        <v>45</v>
      </c>
      <c r="C452">
        <v>2025</v>
      </c>
      <c r="D452">
        <v>30</v>
      </c>
      <c r="E452" t="s">
        <v>110</v>
      </c>
    </row>
    <row r="453" spans="1:5">
      <c r="A453" t="s">
        <v>260</v>
      </c>
      <c r="B453" t="s">
        <v>45</v>
      </c>
      <c r="C453">
        <v>2035</v>
      </c>
      <c r="D453">
        <v>30</v>
      </c>
      <c r="E453" t="s">
        <v>110</v>
      </c>
    </row>
    <row r="454" spans="1:5">
      <c r="A454" t="s">
        <v>260</v>
      </c>
      <c r="B454" t="s">
        <v>45</v>
      </c>
      <c r="C454">
        <v>2045</v>
      </c>
      <c r="D454">
        <v>30</v>
      </c>
      <c r="E454" t="s">
        <v>110</v>
      </c>
    </row>
    <row r="455" spans="1:5">
      <c r="A455" t="s">
        <v>260</v>
      </c>
      <c r="B455" t="s">
        <v>45</v>
      </c>
      <c r="C455">
        <v>2055</v>
      </c>
      <c r="D455">
        <v>30</v>
      </c>
      <c r="E455" t="s">
        <v>110</v>
      </c>
    </row>
    <row r="456" spans="1:5">
      <c r="A456" t="s">
        <v>260</v>
      </c>
      <c r="B456" t="s">
        <v>45</v>
      </c>
      <c r="C456">
        <v>2065</v>
      </c>
      <c r="D456">
        <v>30</v>
      </c>
      <c r="E456" t="s">
        <v>110</v>
      </c>
    </row>
    <row r="457" spans="1:5">
      <c r="A457" t="s">
        <v>260</v>
      </c>
      <c r="B457" t="s">
        <v>46</v>
      </c>
      <c r="C457">
        <v>1975</v>
      </c>
      <c r="D457">
        <v>40</v>
      </c>
      <c r="E457" t="s">
        <v>110</v>
      </c>
    </row>
    <row r="458" spans="1:5">
      <c r="A458" t="s">
        <v>260</v>
      </c>
      <c r="B458" t="s">
        <v>46</v>
      </c>
      <c r="C458">
        <v>1980</v>
      </c>
      <c r="D458">
        <v>40</v>
      </c>
      <c r="E458" t="s">
        <v>110</v>
      </c>
    </row>
    <row r="459" spans="1:5">
      <c r="A459" t="s">
        <v>260</v>
      </c>
      <c r="B459" t="s">
        <v>46</v>
      </c>
      <c r="C459">
        <v>1985</v>
      </c>
      <c r="D459">
        <v>40</v>
      </c>
      <c r="E459" t="s">
        <v>110</v>
      </c>
    </row>
    <row r="460" spans="1:5">
      <c r="A460" t="s">
        <v>260</v>
      </c>
      <c r="B460" t="s">
        <v>46</v>
      </c>
      <c r="C460">
        <v>1990</v>
      </c>
      <c r="D460">
        <v>40</v>
      </c>
      <c r="E460" t="s">
        <v>110</v>
      </c>
    </row>
    <row r="461" spans="1:5">
      <c r="A461" t="s">
        <v>260</v>
      </c>
      <c r="B461" t="s">
        <v>46</v>
      </c>
      <c r="C461">
        <v>1995</v>
      </c>
      <c r="D461">
        <v>40</v>
      </c>
      <c r="E461" t="s">
        <v>110</v>
      </c>
    </row>
    <row r="462" spans="1:5">
      <c r="A462" t="s">
        <v>260</v>
      </c>
      <c r="B462" t="s">
        <v>46</v>
      </c>
      <c r="C462">
        <v>2000</v>
      </c>
      <c r="D462">
        <v>40</v>
      </c>
      <c r="E462" t="s">
        <v>110</v>
      </c>
    </row>
    <row r="463" spans="1:5">
      <c r="A463" t="s">
        <v>260</v>
      </c>
      <c r="B463" t="s">
        <v>46</v>
      </c>
      <c r="C463">
        <v>2005</v>
      </c>
      <c r="D463">
        <v>40</v>
      </c>
      <c r="E463" t="s">
        <v>110</v>
      </c>
    </row>
    <row r="464" spans="1:5">
      <c r="A464" t="s">
        <v>260</v>
      </c>
      <c r="B464" t="s">
        <v>46</v>
      </c>
      <c r="C464">
        <v>2010</v>
      </c>
      <c r="D464">
        <v>40</v>
      </c>
      <c r="E464" t="s">
        <v>110</v>
      </c>
    </row>
    <row r="465" spans="1:5">
      <c r="A465" t="s">
        <v>260</v>
      </c>
      <c r="B465" t="s">
        <v>46</v>
      </c>
      <c r="C465">
        <v>2020</v>
      </c>
      <c r="D465">
        <v>40</v>
      </c>
      <c r="E465" t="s">
        <v>110</v>
      </c>
    </row>
    <row r="466" spans="1:5">
      <c r="A466" t="s">
        <v>260</v>
      </c>
      <c r="B466" t="s">
        <v>46</v>
      </c>
      <c r="C466">
        <v>2030</v>
      </c>
      <c r="D466">
        <v>40</v>
      </c>
      <c r="E466" t="s">
        <v>110</v>
      </c>
    </row>
    <row r="467" spans="1:5">
      <c r="A467" t="s">
        <v>260</v>
      </c>
      <c r="B467" t="s">
        <v>46</v>
      </c>
      <c r="C467">
        <v>2040</v>
      </c>
      <c r="D467">
        <v>40</v>
      </c>
      <c r="E467" t="s">
        <v>110</v>
      </c>
    </row>
    <row r="468" spans="1:5">
      <c r="A468" t="s">
        <v>260</v>
      </c>
      <c r="B468" t="s">
        <v>46</v>
      </c>
      <c r="C468">
        <v>2050</v>
      </c>
      <c r="D468">
        <v>40</v>
      </c>
      <c r="E468" t="s">
        <v>110</v>
      </c>
    </row>
    <row r="469" spans="1:5">
      <c r="A469" t="s">
        <v>260</v>
      </c>
      <c r="B469" t="s">
        <v>46</v>
      </c>
      <c r="C469">
        <v>2060</v>
      </c>
      <c r="D469">
        <v>40</v>
      </c>
      <c r="E469" t="s">
        <v>110</v>
      </c>
    </row>
    <row r="470" spans="1:5">
      <c r="A470" t="s">
        <v>260</v>
      </c>
      <c r="B470" t="s">
        <v>46</v>
      </c>
      <c r="C470">
        <v>2070</v>
      </c>
      <c r="D470">
        <v>40</v>
      </c>
      <c r="E470" t="s">
        <v>110</v>
      </c>
    </row>
    <row r="471" spans="1:5">
      <c r="A471" t="s">
        <v>260</v>
      </c>
      <c r="B471" t="s">
        <v>46</v>
      </c>
      <c r="C471">
        <v>2015</v>
      </c>
      <c r="D471">
        <v>40</v>
      </c>
      <c r="E471" t="s">
        <v>110</v>
      </c>
    </row>
    <row r="472" spans="1:5">
      <c r="A472" t="s">
        <v>260</v>
      </c>
      <c r="B472" t="s">
        <v>46</v>
      </c>
      <c r="C472">
        <v>2025</v>
      </c>
      <c r="D472">
        <v>40</v>
      </c>
      <c r="E472" t="s">
        <v>110</v>
      </c>
    </row>
    <row r="473" spans="1:5">
      <c r="A473" t="s">
        <v>260</v>
      </c>
      <c r="B473" t="s">
        <v>46</v>
      </c>
      <c r="C473">
        <v>2035</v>
      </c>
      <c r="D473">
        <v>40</v>
      </c>
      <c r="E473" t="s">
        <v>110</v>
      </c>
    </row>
    <row r="474" spans="1:5">
      <c r="A474" t="s">
        <v>260</v>
      </c>
      <c r="B474" t="s">
        <v>46</v>
      </c>
      <c r="C474">
        <v>2045</v>
      </c>
      <c r="D474">
        <v>40</v>
      </c>
      <c r="E474" t="s">
        <v>110</v>
      </c>
    </row>
    <row r="475" spans="1:5">
      <c r="A475" t="s">
        <v>260</v>
      </c>
      <c r="B475" t="s">
        <v>46</v>
      </c>
      <c r="C475">
        <v>2055</v>
      </c>
      <c r="D475">
        <v>40</v>
      </c>
      <c r="E475" t="s">
        <v>110</v>
      </c>
    </row>
    <row r="476" spans="1:5">
      <c r="A476" t="s">
        <v>260</v>
      </c>
      <c r="B476" t="s">
        <v>46</v>
      </c>
      <c r="C476">
        <v>2065</v>
      </c>
      <c r="D476">
        <v>40</v>
      </c>
      <c r="E476" t="s">
        <v>110</v>
      </c>
    </row>
    <row r="477" spans="1:5">
      <c r="A477" t="s">
        <v>260</v>
      </c>
      <c r="B477" t="s">
        <v>101</v>
      </c>
      <c r="C477">
        <v>1960</v>
      </c>
      <c r="D477">
        <v>60</v>
      </c>
      <c r="E477" t="s">
        <v>110</v>
      </c>
    </row>
    <row r="478" spans="1:5">
      <c r="A478" t="s">
        <v>260</v>
      </c>
      <c r="B478" t="s">
        <v>101</v>
      </c>
      <c r="C478">
        <v>1965</v>
      </c>
      <c r="D478">
        <v>60</v>
      </c>
      <c r="E478" t="s">
        <v>110</v>
      </c>
    </row>
    <row r="479" spans="1:5">
      <c r="A479" t="s">
        <v>260</v>
      </c>
      <c r="B479" t="s">
        <v>101</v>
      </c>
      <c r="C479">
        <v>1970</v>
      </c>
      <c r="D479">
        <v>60</v>
      </c>
      <c r="E479" t="s">
        <v>110</v>
      </c>
    </row>
    <row r="480" spans="1:5">
      <c r="A480" t="s">
        <v>260</v>
      </c>
      <c r="B480" t="s">
        <v>101</v>
      </c>
      <c r="C480">
        <v>1975</v>
      </c>
      <c r="D480">
        <v>60</v>
      </c>
      <c r="E480" t="s">
        <v>110</v>
      </c>
    </row>
    <row r="481" spans="1:5">
      <c r="A481" t="s">
        <v>260</v>
      </c>
      <c r="B481" t="s">
        <v>101</v>
      </c>
      <c r="C481">
        <v>1980</v>
      </c>
      <c r="D481">
        <v>60</v>
      </c>
      <c r="E481" t="s">
        <v>110</v>
      </c>
    </row>
    <row r="482" spans="1:5">
      <c r="A482" t="s">
        <v>260</v>
      </c>
      <c r="B482" t="s">
        <v>101</v>
      </c>
      <c r="C482">
        <v>1985</v>
      </c>
      <c r="D482">
        <v>60</v>
      </c>
      <c r="E482" t="s">
        <v>110</v>
      </c>
    </row>
    <row r="483" spans="1:5">
      <c r="A483" t="s">
        <v>260</v>
      </c>
      <c r="B483" t="s">
        <v>101</v>
      </c>
      <c r="C483">
        <v>2005</v>
      </c>
      <c r="D483">
        <v>60</v>
      </c>
      <c r="E483" t="s">
        <v>110</v>
      </c>
    </row>
    <row r="484" spans="1:5">
      <c r="A484" t="s">
        <v>260</v>
      </c>
      <c r="B484" t="s">
        <v>101</v>
      </c>
      <c r="C484">
        <v>2010</v>
      </c>
      <c r="D484">
        <v>60</v>
      </c>
      <c r="E484" t="s">
        <v>110</v>
      </c>
    </row>
    <row r="485" spans="1:5">
      <c r="A485" t="s">
        <v>260</v>
      </c>
      <c r="B485" t="s">
        <v>101</v>
      </c>
      <c r="C485">
        <v>2020</v>
      </c>
      <c r="D485">
        <v>60</v>
      </c>
      <c r="E485" t="s">
        <v>110</v>
      </c>
    </row>
    <row r="486" spans="1:5">
      <c r="A486" t="s">
        <v>260</v>
      </c>
      <c r="B486" t="s">
        <v>101</v>
      </c>
      <c r="C486">
        <v>2030</v>
      </c>
      <c r="D486">
        <v>60</v>
      </c>
      <c r="E486" t="s">
        <v>110</v>
      </c>
    </row>
    <row r="487" spans="1:5">
      <c r="A487" t="s">
        <v>260</v>
      </c>
      <c r="B487" t="s">
        <v>101</v>
      </c>
      <c r="C487">
        <v>2040</v>
      </c>
      <c r="D487">
        <v>60</v>
      </c>
      <c r="E487" t="s">
        <v>110</v>
      </c>
    </row>
    <row r="488" spans="1:5">
      <c r="A488" t="s">
        <v>260</v>
      </c>
      <c r="B488" t="s">
        <v>101</v>
      </c>
      <c r="C488">
        <v>2050</v>
      </c>
      <c r="D488">
        <v>60</v>
      </c>
      <c r="E488" t="s">
        <v>110</v>
      </c>
    </row>
    <row r="489" spans="1:5">
      <c r="A489" t="s">
        <v>260</v>
      </c>
      <c r="B489" t="s">
        <v>101</v>
      </c>
      <c r="C489">
        <v>2060</v>
      </c>
      <c r="D489">
        <v>60</v>
      </c>
      <c r="E489" t="s">
        <v>110</v>
      </c>
    </row>
    <row r="490" spans="1:5">
      <c r="A490" t="s">
        <v>260</v>
      </c>
      <c r="B490" t="s">
        <v>101</v>
      </c>
      <c r="C490">
        <v>2070</v>
      </c>
      <c r="D490">
        <v>60</v>
      </c>
      <c r="E490" t="s">
        <v>110</v>
      </c>
    </row>
    <row r="491" spans="1:5">
      <c r="A491" t="s">
        <v>260</v>
      </c>
      <c r="B491" t="s">
        <v>101</v>
      </c>
      <c r="C491">
        <v>2015</v>
      </c>
      <c r="D491">
        <v>60</v>
      </c>
      <c r="E491" t="s">
        <v>110</v>
      </c>
    </row>
    <row r="492" spans="1:5">
      <c r="A492" t="s">
        <v>260</v>
      </c>
      <c r="B492" t="s">
        <v>101</v>
      </c>
      <c r="C492">
        <v>2025</v>
      </c>
      <c r="D492">
        <v>60</v>
      </c>
      <c r="E492" t="s">
        <v>110</v>
      </c>
    </row>
    <row r="493" spans="1:5">
      <c r="A493" t="s">
        <v>260</v>
      </c>
      <c r="B493" t="s">
        <v>101</v>
      </c>
      <c r="C493">
        <v>2035</v>
      </c>
      <c r="D493">
        <v>60</v>
      </c>
      <c r="E493" t="s">
        <v>110</v>
      </c>
    </row>
    <row r="494" spans="1:5">
      <c r="A494" t="s">
        <v>260</v>
      </c>
      <c r="B494" t="s">
        <v>101</v>
      </c>
      <c r="C494">
        <v>2045</v>
      </c>
      <c r="D494">
        <v>60</v>
      </c>
      <c r="E494" t="s">
        <v>110</v>
      </c>
    </row>
    <row r="495" spans="1:5">
      <c r="A495" t="s">
        <v>260</v>
      </c>
      <c r="B495" t="s">
        <v>101</v>
      </c>
      <c r="C495">
        <v>2055</v>
      </c>
      <c r="D495">
        <v>60</v>
      </c>
      <c r="E495" t="s">
        <v>110</v>
      </c>
    </row>
    <row r="496" spans="1:5">
      <c r="A496" t="s">
        <v>260</v>
      </c>
      <c r="B496" t="s">
        <v>101</v>
      </c>
      <c r="C496">
        <v>2065</v>
      </c>
      <c r="D496">
        <v>60</v>
      </c>
      <c r="E496" t="s">
        <v>110</v>
      </c>
    </row>
    <row r="497" spans="1:5">
      <c r="A497" t="s">
        <v>260</v>
      </c>
      <c r="B497" t="s">
        <v>35</v>
      </c>
      <c r="C497">
        <v>2010</v>
      </c>
      <c r="D497">
        <v>30</v>
      </c>
      <c r="E497" t="s">
        <v>110</v>
      </c>
    </row>
    <row r="498" spans="1:5">
      <c r="A498" t="s">
        <v>260</v>
      </c>
      <c r="B498" t="s">
        <v>35</v>
      </c>
      <c r="C498">
        <v>2020</v>
      </c>
      <c r="D498">
        <v>30</v>
      </c>
      <c r="E498" t="s">
        <v>110</v>
      </c>
    </row>
    <row r="499" spans="1:5">
      <c r="A499" t="s">
        <v>260</v>
      </c>
      <c r="B499" t="s">
        <v>35</v>
      </c>
      <c r="C499">
        <v>2030</v>
      </c>
      <c r="D499">
        <v>30</v>
      </c>
      <c r="E499" t="s">
        <v>110</v>
      </c>
    </row>
    <row r="500" spans="1:5">
      <c r="A500" t="s">
        <v>260</v>
      </c>
      <c r="B500" t="s">
        <v>35</v>
      </c>
      <c r="C500">
        <v>2040</v>
      </c>
      <c r="D500">
        <v>30</v>
      </c>
      <c r="E500" t="s">
        <v>110</v>
      </c>
    </row>
    <row r="501" spans="1:5">
      <c r="A501" t="s">
        <v>260</v>
      </c>
      <c r="B501" t="s">
        <v>35</v>
      </c>
      <c r="C501">
        <v>2050</v>
      </c>
      <c r="D501">
        <v>30</v>
      </c>
      <c r="E501" t="s">
        <v>110</v>
      </c>
    </row>
    <row r="502" spans="1:5">
      <c r="A502" t="s">
        <v>260</v>
      </c>
      <c r="B502" t="s">
        <v>35</v>
      </c>
      <c r="C502">
        <v>2060</v>
      </c>
      <c r="D502">
        <v>30</v>
      </c>
      <c r="E502" t="s">
        <v>110</v>
      </c>
    </row>
    <row r="503" spans="1:5">
      <c r="A503" t="s">
        <v>260</v>
      </c>
      <c r="B503" t="s">
        <v>35</v>
      </c>
      <c r="C503">
        <v>2070</v>
      </c>
      <c r="D503">
        <v>30</v>
      </c>
      <c r="E503" t="s">
        <v>110</v>
      </c>
    </row>
    <row r="504" spans="1:5">
      <c r="A504" t="s">
        <v>260</v>
      </c>
      <c r="B504" t="s">
        <v>35</v>
      </c>
      <c r="C504">
        <v>2015</v>
      </c>
      <c r="D504">
        <v>30</v>
      </c>
      <c r="E504" t="s">
        <v>110</v>
      </c>
    </row>
    <row r="505" spans="1:5">
      <c r="A505" t="s">
        <v>260</v>
      </c>
      <c r="B505" t="s">
        <v>35</v>
      </c>
      <c r="C505">
        <v>2025</v>
      </c>
      <c r="D505">
        <v>30</v>
      </c>
      <c r="E505" t="s">
        <v>110</v>
      </c>
    </row>
    <row r="506" spans="1:5">
      <c r="A506" t="s">
        <v>260</v>
      </c>
      <c r="B506" t="s">
        <v>35</v>
      </c>
      <c r="C506">
        <v>2035</v>
      </c>
      <c r="D506">
        <v>30</v>
      </c>
      <c r="E506" t="s">
        <v>110</v>
      </c>
    </row>
    <row r="507" spans="1:5">
      <c r="A507" t="s">
        <v>260</v>
      </c>
      <c r="B507" t="s">
        <v>35</v>
      </c>
      <c r="C507">
        <v>2045</v>
      </c>
      <c r="D507">
        <v>30</v>
      </c>
      <c r="E507" t="s">
        <v>110</v>
      </c>
    </row>
    <row r="508" spans="1:5">
      <c r="A508" t="s">
        <v>260</v>
      </c>
      <c r="B508" t="s">
        <v>35</v>
      </c>
      <c r="C508">
        <v>2055</v>
      </c>
      <c r="D508">
        <v>30</v>
      </c>
      <c r="E508" t="s">
        <v>110</v>
      </c>
    </row>
    <row r="509" spans="1:5">
      <c r="A509" t="s">
        <v>260</v>
      </c>
      <c r="B509" t="s">
        <v>35</v>
      </c>
      <c r="C509">
        <v>2065</v>
      </c>
      <c r="D509">
        <v>30</v>
      </c>
      <c r="E509" t="s">
        <v>110</v>
      </c>
    </row>
    <row r="510" spans="1:5">
      <c r="A510" t="s">
        <v>260</v>
      </c>
      <c r="B510" t="s">
        <v>36</v>
      </c>
      <c r="C510">
        <v>2020</v>
      </c>
      <c r="D510">
        <v>30</v>
      </c>
      <c r="E510" t="s">
        <v>110</v>
      </c>
    </row>
    <row r="511" spans="1:5">
      <c r="A511" t="s">
        <v>260</v>
      </c>
      <c r="B511" t="s">
        <v>36</v>
      </c>
      <c r="C511">
        <v>2030</v>
      </c>
      <c r="D511">
        <v>30</v>
      </c>
      <c r="E511" t="s">
        <v>110</v>
      </c>
    </row>
    <row r="512" spans="1:5">
      <c r="A512" t="s">
        <v>260</v>
      </c>
      <c r="B512" t="s">
        <v>36</v>
      </c>
      <c r="C512">
        <v>2040</v>
      </c>
      <c r="D512">
        <v>30</v>
      </c>
      <c r="E512" t="s">
        <v>110</v>
      </c>
    </row>
    <row r="513" spans="1:5">
      <c r="A513" t="s">
        <v>260</v>
      </c>
      <c r="B513" t="s">
        <v>36</v>
      </c>
      <c r="C513">
        <v>2050</v>
      </c>
      <c r="D513">
        <v>30</v>
      </c>
      <c r="E513" t="s">
        <v>110</v>
      </c>
    </row>
    <row r="514" spans="1:5">
      <c r="A514" t="s">
        <v>260</v>
      </c>
      <c r="B514" t="s">
        <v>36</v>
      </c>
      <c r="C514">
        <v>2060</v>
      </c>
      <c r="D514">
        <v>30</v>
      </c>
      <c r="E514" t="s">
        <v>110</v>
      </c>
    </row>
    <row r="515" spans="1:5">
      <c r="A515" t="s">
        <v>260</v>
      </c>
      <c r="B515" t="s">
        <v>36</v>
      </c>
      <c r="C515">
        <v>2070</v>
      </c>
      <c r="D515">
        <v>30</v>
      </c>
      <c r="E515" t="s">
        <v>110</v>
      </c>
    </row>
    <row r="516" spans="1:5">
      <c r="A516" t="s">
        <v>260</v>
      </c>
      <c r="B516" t="s">
        <v>36</v>
      </c>
      <c r="C516">
        <v>2025</v>
      </c>
      <c r="D516">
        <v>30</v>
      </c>
      <c r="E516" t="s">
        <v>110</v>
      </c>
    </row>
    <row r="517" spans="1:5">
      <c r="A517" t="s">
        <v>260</v>
      </c>
      <c r="B517" t="s">
        <v>36</v>
      </c>
      <c r="C517">
        <v>2035</v>
      </c>
      <c r="D517">
        <v>30</v>
      </c>
      <c r="E517" t="s">
        <v>110</v>
      </c>
    </row>
    <row r="518" spans="1:5">
      <c r="A518" t="s">
        <v>260</v>
      </c>
      <c r="B518" t="s">
        <v>36</v>
      </c>
      <c r="C518">
        <v>2045</v>
      </c>
      <c r="D518">
        <v>30</v>
      </c>
      <c r="E518" t="s">
        <v>110</v>
      </c>
    </row>
    <row r="519" spans="1:5">
      <c r="A519" t="s">
        <v>260</v>
      </c>
      <c r="B519" t="s">
        <v>36</v>
      </c>
      <c r="C519">
        <v>2055</v>
      </c>
      <c r="D519">
        <v>30</v>
      </c>
      <c r="E519" t="s">
        <v>110</v>
      </c>
    </row>
    <row r="520" spans="1:5">
      <c r="A520" t="s">
        <v>260</v>
      </c>
      <c r="B520" t="s">
        <v>36</v>
      </c>
      <c r="C520">
        <v>2065</v>
      </c>
      <c r="D520">
        <v>30</v>
      </c>
      <c r="E520" t="s">
        <v>110</v>
      </c>
    </row>
    <row r="521" spans="1:5">
      <c r="A521" t="s">
        <v>260</v>
      </c>
      <c r="B521" t="s">
        <v>94</v>
      </c>
      <c r="C521">
        <v>2010</v>
      </c>
      <c r="D521">
        <v>1</v>
      </c>
      <c r="E521" t="s">
        <v>110</v>
      </c>
    </row>
    <row r="522" spans="1:5">
      <c r="A522" t="s">
        <v>260</v>
      </c>
      <c r="B522" t="s">
        <v>94</v>
      </c>
      <c r="C522">
        <v>2020</v>
      </c>
      <c r="D522">
        <v>1</v>
      </c>
      <c r="E522" t="s">
        <v>110</v>
      </c>
    </row>
    <row r="523" spans="1:5">
      <c r="A523" t="s">
        <v>260</v>
      </c>
      <c r="B523" t="s">
        <v>94</v>
      </c>
      <c r="C523">
        <v>2030</v>
      </c>
      <c r="D523">
        <v>1</v>
      </c>
      <c r="E523" t="s">
        <v>110</v>
      </c>
    </row>
    <row r="524" spans="1:5">
      <c r="A524" t="s">
        <v>260</v>
      </c>
      <c r="B524" t="s">
        <v>94</v>
      </c>
      <c r="C524">
        <v>2040</v>
      </c>
      <c r="D524">
        <v>1</v>
      </c>
      <c r="E524" t="s">
        <v>110</v>
      </c>
    </row>
    <row r="525" spans="1:5">
      <c r="A525" t="s">
        <v>260</v>
      </c>
      <c r="B525" t="s">
        <v>94</v>
      </c>
      <c r="C525">
        <v>2050</v>
      </c>
      <c r="D525">
        <v>1</v>
      </c>
      <c r="E525" t="s">
        <v>110</v>
      </c>
    </row>
    <row r="526" spans="1:5">
      <c r="A526" t="s">
        <v>260</v>
      </c>
      <c r="B526" t="s">
        <v>94</v>
      </c>
      <c r="C526">
        <v>2060</v>
      </c>
      <c r="D526">
        <v>1</v>
      </c>
      <c r="E526" t="s">
        <v>110</v>
      </c>
    </row>
    <row r="527" spans="1:5">
      <c r="A527" t="s">
        <v>260</v>
      </c>
      <c r="B527" t="s">
        <v>94</v>
      </c>
      <c r="C527">
        <v>2070</v>
      </c>
      <c r="D527">
        <v>1</v>
      </c>
      <c r="E527" t="s">
        <v>110</v>
      </c>
    </row>
    <row r="528" spans="1:5">
      <c r="A528" t="s">
        <v>260</v>
      </c>
      <c r="B528" t="s">
        <v>94</v>
      </c>
      <c r="C528">
        <v>2015</v>
      </c>
      <c r="D528">
        <v>1</v>
      </c>
      <c r="E528" t="s">
        <v>110</v>
      </c>
    </row>
    <row r="529" spans="1:5">
      <c r="A529" t="s">
        <v>260</v>
      </c>
      <c r="B529" t="s">
        <v>94</v>
      </c>
      <c r="C529">
        <v>2025</v>
      </c>
      <c r="D529">
        <v>1</v>
      </c>
      <c r="E529" t="s">
        <v>110</v>
      </c>
    </row>
    <row r="530" spans="1:5">
      <c r="A530" t="s">
        <v>260</v>
      </c>
      <c r="B530" t="s">
        <v>94</v>
      </c>
      <c r="C530">
        <v>2035</v>
      </c>
      <c r="D530">
        <v>1</v>
      </c>
      <c r="E530" t="s">
        <v>110</v>
      </c>
    </row>
    <row r="531" spans="1:5">
      <c r="A531" t="s">
        <v>260</v>
      </c>
      <c r="B531" t="s">
        <v>94</v>
      </c>
      <c r="C531">
        <v>2045</v>
      </c>
      <c r="D531">
        <v>1</v>
      </c>
      <c r="E531" t="s">
        <v>110</v>
      </c>
    </row>
    <row r="532" spans="1:5">
      <c r="A532" t="s">
        <v>260</v>
      </c>
      <c r="B532" t="s">
        <v>94</v>
      </c>
      <c r="C532">
        <v>2055</v>
      </c>
      <c r="D532">
        <v>1</v>
      </c>
      <c r="E532" t="s">
        <v>110</v>
      </c>
    </row>
    <row r="533" spans="1:5">
      <c r="A533" t="s">
        <v>260</v>
      </c>
      <c r="B533" t="s">
        <v>94</v>
      </c>
      <c r="C533">
        <v>2065</v>
      </c>
      <c r="D533">
        <v>1</v>
      </c>
      <c r="E533" t="s">
        <v>110</v>
      </c>
    </row>
    <row r="534" spans="1:5">
      <c r="A534" t="s">
        <v>260</v>
      </c>
      <c r="B534" t="s">
        <v>61</v>
      </c>
      <c r="C534">
        <v>1990</v>
      </c>
      <c r="D534">
        <v>25</v>
      </c>
      <c r="E534" t="s">
        <v>110</v>
      </c>
    </row>
    <row r="535" spans="1:5">
      <c r="A535" t="s">
        <v>260</v>
      </c>
      <c r="B535" t="s">
        <v>61</v>
      </c>
      <c r="C535">
        <v>1995</v>
      </c>
      <c r="D535">
        <v>25</v>
      </c>
      <c r="E535" t="s">
        <v>110</v>
      </c>
    </row>
    <row r="536" spans="1:5">
      <c r="A536" t="s">
        <v>260</v>
      </c>
      <c r="B536" t="s">
        <v>61</v>
      </c>
      <c r="C536">
        <v>2000</v>
      </c>
      <c r="D536">
        <v>25</v>
      </c>
      <c r="E536" t="s">
        <v>110</v>
      </c>
    </row>
    <row r="537" spans="1:5">
      <c r="A537" t="s">
        <v>260</v>
      </c>
      <c r="B537" t="s">
        <v>61</v>
      </c>
      <c r="C537">
        <v>2005</v>
      </c>
      <c r="D537">
        <v>25</v>
      </c>
      <c r="E537" t="s">
        <v>110</v>
      </c>
    </row>
    <row r="538" spans="1:5">
      <c r="A538" t="s">
        <v>260</v>
      </c>
      <c r="B538" t="s">
        <v>61</v>
      </c>
      <c r="C538">
        <v>2010</v>
      </c>
      <c r="D538">
        <v>25</v>
      </c>
      <c r="E538" t="s">
        <v>110</v>
      </c>
    </row>
    <row r="539" spans="1:5">
      <c r="A539" t="s">
        <v>260</v>
      </c>
      <c r="B539" t="s">
        <v>61</v>
      </c>
      <c r="C539">
        <v>2020</v>
      </c>
      <c r="D539">
        <v>25</v>
      </c>
      <c r="E539" t="s">
        <v>110</v>
      </c>
    </row>
    <row r="540" spans="1:5">
      <c r="A540" t="s">
        <v>260</v>
      </c>
      <c r="B540" t="s">
        <v>61</v>
      </c>
      <c r="C540">
        <v>2030</v>
      </c>
      <c r="D540">
        <v>25</v>
      </c>
      <c r="E540" t="s">
        <v>110</v>
      </c>
    </row>
    <row r="541" spans="1:5">
      <c r="A541" t="s">
        <v>260</v>
      </c>
      <c r="B541" t="s">
        <v>61</v>
      </c>
      <c r="C541">
        <v>2040</v>
      </c>
      <c r="D541">
        <v>25</v>
      </c>
      <c r="E541" t="s">
        <v>110</v>
      </c>
    </row>
    <row r="542" spans="1:5">
      <c r="A542" t="s">
        <v>260</v>
      </c>
      <c r="B542" t="s">
        <v>61</v>
      </c>
      <c r="C542">
        <v>2050</v>
      </c>
      <c r="D542">
        <v>25</v>
      </c>
      <c r="E542" t="s">
        <v>110</v>
      </c>
    </row>
    <row r="543" spans="1:5">
      <c r="A543" t="s">
        <v>260</v>
      </c>
      <c r="B543" t="s">
        <v>61</v>
      </c>
      <c r="C543">
        <v>2060</v>
      </c>
      <c r="D543">
        <v>25</v>
      </c>
      <c r="E543" t="s">
        <v>110</v>
      </c>
    </row>
    <row r="544" spans="1:5">
      <c r="A544" t="s">
        <v>260</v>
      </c>
      <c r="B544" t="s">
        <v>61</v>
      </c>
      <c r="C544">
        <v>2070</v>
      </c>
      <c r="D544">
        <v>25</v>
      </c>
      <c r="E544" t="s">
        <v>110</v>
      </c>
    </row>
    <row r="545" spans="1:5">
      <c r="A545" t="s">
        <v>260</v>
      </c>
      <c r="B545" t="s">
        <v>61</v>
      </c>
      <c r="C545">
        <v>2015</v>
      </c>
      <c r="D545">
        <v>25</v>
      </c>
      <c r="E545" t="s">
        <v>110</v>
      </c>
    </row>
    <row r="546" spans="1:5">
      <c r="A546" t="s">
        <v>260</v>
      </c>
      <c r="B546" t="s">
        <v>61</v>
      </c>
      <c r="C546">
        <v>2025</v>
      </c>
      <c r="D546">
        <v>25</v>
      </c>
      <c r="E546" t="s">
        <v>110</v>
      </c>
    </row>
    <row r="547" spans="1:5">
      <c r="A547" t="s">
        <v>260</v>
      </c>
      <c r="B547" t="s">
        <v>61</v>
      </c>
      <c r="C547">
        <v>2035</v>
      </c>
      <c r="D547">
        <v>25</v>
      </c>
      <c r="E547" t="s">
        <v>110</v>
      </c>
    </row>
    <row r="548" spans="1:5">
      <c r="A548" t="s">
        <v>260</v>
      </c>
      <c r="B548" t="s">
        <v>61</v>
      </c>
      <c r="C548">
        <v>2045</v>
      </c>
      <c r="D548">
        <v>25</v>
      </c>
      <c r="E548" t="s">
        <v>110</v>
      </c>
    </row>
    <row r="549" spans="1:5">
      <c r="A549" t="s">
        <v>260</v>
      </c>
      <c r="B549" t="s">
        <v>61</v>
      </c>
      <c r="C549">
        <v>2055</v>
      </c>
      <c r="D549">
        <v>25</v>
      </c>
      <c r="E549" t="s">
        <v>110</v>
      </c>
    </row>
    <row r="550" spans="1:5">
      <c r="A550" t="s">
        <v>260</v>
      </c>
      <c r="B550" t="s">
        <v>61</v>
      </c>
      <c r="C550">
        <v>2065</v>
      </c>
      <c r="D550">
        <v>25</v>
      </c>
      <c r="E550" t="s">
        <v>110</v>
      </c>
    </row>
    <row r="551" spans="1:5">
      <c r="A551" t="s">
        <v>260</v>
      </c>
      <c r="B551" t="s">
        <v>93</v>
      </c>
      <c r="C551">
        <v>2010</v>
      </c>
      <c r="D551">
        <v>1</v>
      </c>
      <c r="E551" t="s">
        <v>110</v>
      </c>
    </row>
    <row r="552" spans="1:5">
      <c r="A552" t="s">
        <v>260</v>
      </c>
      <c r="B552" t="s">
        <v>93</v>
      </c>
      <c r="C552">
        <v>2020</v>
      </c>
      <c r="D552">
        <v>1</v>
      </c>
      <c r="E552" t="s">
        <v>110</v>
      </c>
    </row>
    <row r="553" spans="1:5">
      <c r="A553" t="s">
        <v>260</v>
      </c>
      <c r="B553" t="s">
        <v>93</v>
      </c>
      <c r="C553">
        <v>2030</v>
      </c>
      <c r="D553">
        <v>1</v>
      </c>
      <c r="E553" t="s">
        <v>110</v>
      </c>
    </row>
    <row r="554" spans="1:5">
      <c r="A554" t="s">
        <v>260</v>
      </c>
      <c r="B554" t="s">
        <v>93</v>
      </c>
      <c r="C554">
        <v>2040</v>
      </c>
      <c r="D554">
        <v>1</v>
      </c>
      <c r="E554" t="s">
        <v>110</v>
      </c>
    </row>
    <row r="555" spans="1:5">
      <c r="A555" t="s">
        <v>260</v>
      </c>
      <c r="B555" t="s">
        <v>93</v>
      </c>
      <c r="C555">
        <v>2050</v>
      </c>
      <c r="D555">
        <v>1</v>
      </c>
      <c r="E555" t="s">
        <v>110</v>
      </c>
    </row>
    <row r="556" spans="1:5">
      <c r="A556" t="s">
        <v>260</v>
      </c>
      <c r="B556" t="s">
        <v>93</v>
      </c>
      <c r="C556">
        <v>2060</v>
      </c>
      <c r="D556">
        <v>1</v>
      </c>
      <c r="E556" t="s">
        <v>110</v>
      </c>
    </row>
    <row r="557" spans="1:5">
      <c r="A557" t="s">
        <v>260</v>
      </c>
      <c r="B557" t="s">
        <v>93</v>
      </c>
      <c r="C557">
        <v>2070</v>
      </c>
      <c r="D557">
        <v>1</v>
      </c>
      <c r="E557" t="s">
        <v>110</v>
      </c>
    </row>
    <row r="558" spans="1:5">
      <c r="A558" t="s">
        <v>260</v>
      </c>
      <c r="B558" t="s">
        <v>93</v>
      </c>
      <c r="C558">
        <v>2015</v>
      </c>
      <c r="D558">
        <v>1</v>
      </c>
      <c r="E558" t="s">
        <v>110</v>
      </c>
    </row>
    <row r="559" spans="1:5">
      <c r="A559" t="s">
        <v>260</v>
      </c>
      <c r="B559" t="s">
        <v>93</v>
      </c>
      <c r="C559">
        <v>2025</v>
      </c>
      <c r="D559">
        <v>1</v>
      </c>
      <c r="E559" t="s">
        <v>110</v>
      </c>
    </row>
    <row r="560" spans="1:5">
      <c r="A560" t="s">
        <v>260</v>
      </c>
      <c r="B560" t="s">
        <v>93</v>
      </c>
      <c r="C560">
        <v>2035</v>
      </c>
      <c r="D560">
        <v>1</v>
      </c>
      <c r="E560" t="s">
        <v>110</v>
      </c>
    </row>
    <row r="561" spans="1:5">
      <c r="A561" t="s">
        <v>260</v>
      </c>
      <c r="B561" t="s">
        <v>93</v>
      </c>
      <c r="C561">
        <v>2045</v>
      </c>
      <c r="D561">
        <v>1</v>
      </c>
      <c r="E561" t="s">
        <v>110</v>
      </c>
    </row>
    <row r="562" spans="1:5">
      <c r="A562" t="s">
        <v>260</v>
      </c>
      <c r="B562" t="s">
        <v>93</v>
      </c>
      <c r="C562">
        <v>2055</v>
      </c>
      <c r="D562">
        <v>1</v>
      </c>
      <c r="E562" t="s">
        <v>110</v>
      </c>
    </row>
    <row r="563" spans="1:5">
      <c r="A563" t="s">
        <v>260</v>
      </c>
      <c r="B563" t="s">
        <v>93</v>
      </c>
      <c r="C563">
        <v>2065</v>
      </c>
      <c r="D563">
        <v>1</v>
      </c>
      <c r="E563" t="s">
        <v>110</v>
      </c>
    </row>
    <row r="564" spans="1:5">
      <c r="A564" t="s">
        <v>260</v>
      </c>
      <c r="B564" t="s">
        <v>58</v>
      </c>
      <c r="C564">
        <v>1990</v>
      </c>
      <c r="D564">
        <v>30</v>
      </c>
      <c r="E564" t="s">
        <v>110</v>
      </c>
    </row>
    <row r="565" spans="1:5">
      <c r="A565" t="s">
        <v>260</v>
      </c>
      <c r="B565" t="s">
        <v>58</v>
      </c>
      <c r="C565">
        <v>1995</v>
      </c>
      <c r="D565">
        <v>30</v>
      </c>
      <c r="E565" t="s">
        <v>110</v>
      </c>
    </row>
    <row r="566" spans="1:5">
      <c r="A566" t="s">
        <v>260</v>
      </c>
      <c r="B566" t="s">
        <v>58</v>
      </c>
      <c r="C566">
        <v>2000</v>
      </c>
      <c r="D566">
        <v>30</v>
      </c>
      <c r="E566" t="s">
        <v>110</v>
      </c>
    </row>
    <row r="567" spans="1:5">
      <c r="A567" t="s">
        <v>260</v>
      </c>
      <c r="B567" t="s">
        <v>58</v>
      </c>
      <c r="C567">
        <v>2005</v>
      </c>
      <c r="D567">
        <v>30</v>
      </c>
      <c r="E567" t="s">
        <v>110</v>
      </c>
    </row>
    <row r="568" spans="1:5">
      <c r="A568" t="s">
        <v>260</v>
      </c>
      <c r="B568" t="s">
        <v>58</v>
      </c>
      <c r="C568">
        <v>2010</v>
      </c>
      <c r="D568">
        <v>30</v>
      </c>
      <c r="E568" t="s">
        <v>110</v>
      </c>
    </row>
    <row r="569" spans="1:5">
      <c r="A569" t="s">
        <v>260</v>
      </c>
      <c r="B569" t="s">
        <v>58</v>
      </c>
      <c r="C569">
        <v>2020</v>
      </c>
      <c r="D569">
        <v>30</v>
      </c>
      <c r="E569" t="s">
        <v>110</v>
      </c>
    </row>
    <row r="570" spans="1:5">
      <c r="A570" t="s">
        <v>260</v>
      </c>
      <c r="B570" t="s">
        <v>58</v>
      </c>
      <c r="C570">
        <v>2030</v>
      </c>
      <c r="D570">
        <v>30</v>
      </c>
      <c r="E570" t="s">
        <v>110</v>
      </c>
    </row>
    <row r="571" spans="1:5">
      <c r="A571" t="s">
        <v>260</v>
      </c>
      <c r="B571" t="s">
        <v>58</v>
      </c>
      <c r="C571">
        <v>2040</v>
      </c>
      <c r="D571">
        <v>30</v>
      </c>
      <c r="E571" t="s">
        <v>110</v>
      </c>
    </row>
    <row r="572" spans="1:5">
      <c r="A572" t="s">
        <v>260</v>
      </c>
      <c r="B572" t="s">
        <v>58</v>
      </c>
      <c r="C572">
        <v>2050</v>
      </c>
      <c r="D572">
        <v>30</v>
      </c>
      <c r="E572" t="s">
        <v>110</v>
      </c>
    </row>
    <row r="573" spans="1:5">
      <c r="A573" t="s">
        <v>260</v>
      </c>
      <c r="B573" t="s">
        <v>58</v>
      </c>
      <c r="C573">
        <v>2060</v>
      </c>
      <c r="D573">
        <v>30</v>
      </c>
      <c r="E573" t="s">
        <v>110</v>
      </c>
    </row>
    <row r="574" spans="1:5">
      <c r="A574" t="s">
        <v>260</v>
      </c>
      <c r="B574" t="s">
        <v>58</v>
      </c>
      <c r="C574">
        <v>2070</v>
      </c>
      <c r="D574">
        <v>30</v>
      </c>
      <c r="E574" t="s">
        <v>110</v>
      </c>
    </row>
    <row r="575" spans="1:5">
      <c r="A575" t="s">
        <v>260</v>
      </c>
      <c r="B575" t="s">
        <v>58</v>
      </c>
      <c r="C575">
        <v>2015</v>
      </c>
      <c r="D575">
        <v>30</v>
      </c>
      <c r="E575" t="s">
        <v>110</v>
      </c>
    </row>
    <row r="576" spans="1:5">
      <c r="A576" t="s">
        <v>260</v>
      </c>
      <c r="B576" t="s">
        <v>58</v>
      </c>
      <c r="C576">
        <v>2025</v>
      </c>
      <c r="D576">
        <v>30</v>
      </c>
      <c r="E576" t="s">
        <v>110</v>
      </c>
    </row>
    <row r="577" spans="1:5">
      <c r="A577" t="s">
        <v>260</v>
      </c>
      <c r="B577" t="s">
        <v>58</v>
      </c>
      <c r="C577">
        <v>2035</v>
      </c>
      <c r="D577">
        <v>30</v>
      </c>
      <c r="E577" t="s">
        <v>110</v>
      </c>
    </row>
    <row r="578" spans="1:5">
      <c r="A578" t="s">
        <v>260</v>
      </c>
      <c r="B578" t="s">
        <v>58</v>
      </c>
      <c r="C578">
        <v>2045</v>
      </c>
      <c r="D578">
        <v>30</v>
      </c>
      <c r="E578" t="s">
        <v>110</v>
      </c>
    </row>
    <row r="579" spans="1:5">
      <c r="A579" t="s">
        <v>260</v>
      </c>
      <c r="B579" t="s">
        <v>58</v>
      </c>
      <c r="C579">
        <v>2055</v>
      </c>
      <c r="D579">
        <v>30</v>
      </c>
      <c r="E579" t="s">
        <v>110</v>
      </c>
    </row>
    <row r="580" spans="1:5">
      <c r="A580" t="s">
        <v>260</v>
      </c>
      <c r="B580" t="s">
        <v>58</v>
      </c>
      <c r="C580">
        <v>2065</v>
      </c>
      <c r="D580">
        <v>30</v>
      </c>
      <c r="E580" t="s">
        <v>110</v>
      </c>
    </row>
    <row r="581" spans="1:5">
      <c r="A581" t="s">
        <v>260</v>
      </c>
      <c r="B581" t="s">
        <v>69</v>
      </c>
      <c r="C581">
        <v>2020</v>
      </c>
      <c r="D581">
        <v>25</v>
      </c>
      <c r="E581" t="s">
        <v>110</v>
      </c>
    </row>
    <row r="582" spans="1:5">
      <c r="A582" t="s">
        <v>260</v>
      </c>
      <c r="B582" t="s">
        <v>69</v>
      </c>
      <c r="C582">
        <v>2030</v>
      </c>
      <c r="D582">
        <v>25</v>
      </c>
      <c r="E582" t="s">
        <v>110</v>
      </c>
    </row>
    <row r="583" spans="1:5">
      <c r="A583" t="s">
        <v>260</v>
      </c>
      <c r="B583" t="s">
        <v>69</v>
      </c>
      <c r="C583">
        <v>2040</v>
      </c>
      <c r="D583">
        <v>25</v>
      </c>
      <c r="E583" t="s">
        <v>110</v>
      </c>
    </row>
    <row r="584" spans="1:5">
      <c r="A584" t="s">
        <v>260</v>
      </c>
      <c r="B584" t="s">
        <v>69</v>
      </c>
      <c r="C584">
        <v>2050</v>
      </c>
      <c r="D584">
        <v>25</v>
      </c>
      <c r="E584" t="s">
        <v>110</v>
      </c>
    </row>
    <row r="585" spans="1:5">
      <c r="A585" t="s">
        <v>260</v>
      </c>
      <c r="B585" t="s">
        <v>69</v>
      </c>
      <c r="C585">
        <v>2060</v>
      </c>
      <c r="D585">
        <v>25</v>
      </c>
      <c r="E585" t="s">
        <v>110</v>
      </c>
    </row>
    <row r="586" spans="1:5">
      <c r="A586" t="s">
        <v>260</v>
      </c>
      <c r="B586" t="s">
        <v>69</v>
      </c>
      <c r="C586">
        <v>2070</v>
      </c>
      <c r="D586">
        <v>25</v>
      </c>
      <c r="E586" t="s">
        <v>110</v>
      </c>
    </row>
    <row r="587" spans="1:5">
      <c r="A587" t="s">
        <v>260</v>
      </c>
      <c r="B587" t="s">
        <v>69</v>
      </c>
      <c r="C587">
        <v>2025</v>
      </c>
      <c r="D587">
        <v>25</v>
      </c>
      <c r="E587" t="s">
        <v>110</v>
      </c>
    </row>
    <row r="588" spans="1:5">
      <c r="A588" t="s">
        <v>260</v>
      </c>
      <c r="B588" t="s">
        <v>69</v>
      </c>
      <c r="C588">
        <v>2035</v>
      </c>
      <c r="D588">
        <v>25</v>
      </c>
      <c r="E588" t="s">
        <v>110</v>
      </c>
    </row>
    <row r="589" spans="1:5">
      <c r="A589" t="s">
        <v>260</v>
      </c>
      <c r="B589" t="s">
        <v>69</v>
      </c>
      <c r="C589">
        <v>2045</v>
      </c>
      <c r="D589">
        <v>25</v>
      </c>
      <c r="E589" t="s">
        <v>110</v>
      </c>
    </row>
    <row r="590" spans="1:5">
      <c r="A590" t="s">
        <v>260</v>
      </c>
      <c r="B590" t="s">
        <v>69</v>
      </c>
      <c r="C590">
        <v>2055</v>
      </c>
      <c r="D590">
        <v>25</v>
      </c>
      <c r="E590" t="s">
        <v>110</v>
      </c>
    </row>
    <row r="591" spans="1:5">
      <c r="A591" t="s">
        <v>260</v>
      </c>
      <c r="B591" t="s">
        <v>69</v>
      </c>
      <c r="C591">
        <v>2065</v>
      </c>
      <c r="D591">
        <v>25</v>
      </c>
      <c r="E591" t="s">
        <v>110</v>
      </c>
    </row>
    <row r="592" spans="1:5">
      <c r="A592" t="s">
        <v>260</v>
      </c>
      <c r="B592" t="s">
        <v>70</v>
      </c>
      <c r="C592">
        <v>2020</v>
      </c>
      <c r="D592">
        <v>25</v>
      </c>
      <c r="E592" t="s">
        <v>110</v>
      </c>
    </row>
    <row r="593" spans="1:5">
      <c r="A593" t="s">
        <v>260</v>
      </c>
      <c r="B593" t="s">
        <v>70</v>
      </c>
      <c r="C593">
        <v>2030</v>
      </c>
      <c r="D593">
        <v>25</v>
      </c>
      <c r="E593" t="s">
        <v>110</v>
      </c>
    </row>
    <row r="594" spans="1:5">
      <c r="A594" t="s">
        <v>260</v>
      </c>
      <c r="B594" t="s">
        <v>70</v>
      </c>
      <c r="C594">
        <v>2040</v>
      </c>
      <c r="D594">
        <v>25</v>
      </c>
      <c r="E594" t="s">
        <v>110</v>
      </c>
    </row>
    <row r="595" spans="1:5">
      <c r="A595" t="s">
        <v>260</v>
      </c>
      <c r="B595" t="s">
        <v>70</v>
      </c>
      <c r="C595">
        <v>2050</v>
      </c>
      <c r="D595">
        <v>25</v>
      </c>
      <c r="E595" t="s">
        <v>110</v>
      </c>
    </row>
    <row r="596" spans="1:5">
      <c r="A596" t="s">
        <v>260</v>
      </c>
      <c r="B596" t="s">
        <v>70</v>
      </c>
      <c r="C596">
        <v>2060</v>
      </c>
      <c r="D596">
        <v>25</v>
      </c>
      <c r="E596" t="s">
        <v>110</v>
      </c>
    </row>
    <row r="597" spans="1:5">
      <c r="A597" t="s">
        <v>260</v>
      </c>
      <c r="B597" t="s">
        <v>70</v>
      </c>
      <c r="C597">
        <v>2070</v>
      </c>
      <c r="D597">
        <v>25</v>
      </c>
      <c r="E597" t="s">
        <v>110</v>
      </c>
    </row>
    <row r="598" spans="1:5">
      <c r="A598" t="s">
        <v>260</v>
      </c>
      <c r="B598" t="s">
        <v>70</v>
      </c>
      <c r="C598">
        <v>2025</v>
      </c>
      <c r="D598">
        <v>25</v>
      </c>
      <c r="E598" t="s">
        <v>110</v>
      </c>
    </row>
    <row r="599" spans="1:5">
      <c r="A599" t="s">
        <v>260</v>
      </c>
      <c r="B599" t="s">
        <v>70</v>
      </c>
      <c r="C599">
        <v>2035</v>
      </c>
      <c r="D599">
        <v>25</v>
      </c>
      <c r="E599" t="s">
        <v>110</v>
      </c>
    </row>
    <row r="600" spans="1:5">
      <c r="A600" t="s">
        <v>260</v>
      </c>
      <c r="B600" t="s">
        <v>70</v>
      </c>
      <c r="C600">
        <v>2045</v>
      </c>
      <c r="D600">
        <v>25</v>
      </c>
      <c r="E600" t="s">
        <v>110</v>
      </c>
    </row>
    <row r="601" spans="1:5">
      <c r="A601" t="s">
        <v>260</v>
      </c>
      <c r="B601" t="s">
        <v>70</v>
      </c>
      <c r="C601">
        <v>2055</v>
      </c>
      <c r="D601">
        <v>25</v>
      </c>
      <c r="E601" t="s">
        <v>110</v>
      </c>
    </row>
    <row r="602" spans="1:5">
      <c r="A602" t="s">
        <v>260</v>
      </c>
      <c r="B602" t="s">
        <v>70</v>
      </c>
      <c r="C602">
        <v>2065</v>
      </c>
      <c r="D602">
        <v>25</v>
      </c>
      <c r="E602" t="s">
        <v>110</v>
      </c>
    </row>
    <row r="603" spans="1:5">
      <c r="A603" t="s">
        <v>260</v>
      </c>
      <c r="B603" t="s">
        <v>74</v>
      </c>
      <c r="C603">
        <v>2020</v>
      </c>
      <c r="D603">
        <v>25</v>
      </c>
      <c r="E603" t="s">
        <v>110</v>
      </c>
    </row>
    <row r="604" spans="1:5">
      <c r="A604" t="s">
        <v>260</v>
      </c>
      <c r="B604" t="s">
        <v>74</v>
      </c>
      <c r="C604">
        <v>2030</v>
      </c>
      <c r="D604">
        <v>25</v>
      </c>
      <c r="E604" t="s">
        <v>110</v>
      </c>
    </row>
    <row r="605" spans="1:5">
      <c r="A605" t="s">
        <v>260</v>
      </c>
      <c r="B605" t="s">
        <v>74</v>
      </c>
      <c r="C605">
        <v>2040</v>
      </c>
      <c r="D605">
        <v>25</v>
      </c>
      <c r="E605" t="s">
        <v>110</v>
      </c>
    </row>
    <row r="606" spans="1:5">
      <c r="A606" t="s">
        <v>260</v>
      </c>
      <c r="B606" t="s">
        <v>74</v>
      </c>
      <c r="C606">
        <v>2050</v>
      </c>
      <c r="D606">
        <v>25</v>
      </c>
      <c r="E606" t="s">
        <v>110</v>
      </c>
    </row>
    <row r="607" spans="1:5">
      <c r="A607" t="s">
        <v>260</v>
      </c>
      <c r="B607" t="s">
        <v>74</v>
      </c>
      <c r="C607">
        <v>2060</v>
      </c>
      <c r="D607">
        <v>25</v>
      </c>
      <c r="E607" t="s">
        <v>110</v>
      </c>
    </row>
    <row r="608" spans="1:5">
      <c r="A608" t="s">
        <v>260</v>
      </c>
      <c r="B608" t="s">
        <v>74</v>
      </c>
      <c r="C608">
        <v>2070</v>
      </c>
      <c r="D608">
        <v>25</v>
      </c>
      <c r="E608" t="s">
        <v>110</v>
      </c>
    </row>
    <row r="609" spans="1:5">
      <c r="A609" t="s">
        <v>260</v>
      </c>
      <c r="B609" t="s">
        <v>74</v>
      </c>
      <c r="C609">
        <v>2025</v>
      </c>
      <c r="D609">
        <v>25</v>
      </c>
      <c r="E609" t="s">
        <v>110</v>
      </c>
    </row>
    <row r="610" spans="1:5">
      <c r="A610" t="s">
        <v>260</v>
      </c>
      <c r="B610" t="s">
        <v>74</v>
      </c>
      <c r="C610">
        <v>2035</v>
      </c>
      <c r="D610">
        <v>25</v>
      </c>
      <c r="E610" t="s">
        <v>110</v>
      </c>
    </row>
    <row r="611" spans="1:5">
      <c r="A611" t="s">
        <v>260</v>
      </c>
      <c r="B611" t="s">
        <v>74</v>
      </c>
      <c r="C611">
        <v>2045</v>
      </c>
      <c r="D611">
        <v>25</v>
      </c>
      <c r="E611" t="s">
        <v>110</v>
      </c>
    </row>
    <row r="612" spans="1:5">
      <c r="A612" t="s">
        <v>260</v>
      </c>
      <c r="B612" t="s">
        <v>74</v>
      </c>
      <c r="C612">
        <v>2055</v>
      </c>
      <c r="D612">
        <v>25</v>
      </c>
      <c r="E612" t="s">
        <v>110</v>
      </c>
    </row>
    <row r="613" spans="1:5">
      <c r="A613" t="s">
        <v>260</v>
      </c>
      <c r="B613" t="s">
        <v>74</v>
      </c>
      <c r="C613">
        <v>2065</v>
      </c>
      <c r="D613">
        <v>25</v>
      </c>
      <c r="E613" t="s">
        <v>110</v>
      </c>
    </row>
    <row r="614" spans="1:5">
      <c r="A614" t="s">
        <v>260</v>
      </c>
      <c r="B614" t="s">
        <v>75</v>
      </c>
      <c r="C614">
        <v>2020</v>
      </c>
      <c r="D614">
        <v>25</v>
      </c>
      <c r="E614" t="s">
        <v>110</v>
      </c>
    </row>
    <row r="615" spans="1:5">
      <c r="A615" t="s">
        <v>260</v>
      </c>
      <c r="B615" t="s">
        <v>75</v>
      </c>
      <c r="C615">
        <v>2030</v>
      </c>
      <c r="D615">
        <v>25</v>
      </c>
      <c r="E615" t="s">
        <v>110</v>
      </c>
    </row>
    <row r="616" spans="1:5">
      <c r="A616" t="s">
        <v>260</v>
      </c>
      <c r="B616" t="s">
        <v>75</v>
      </c>
      <c r="C616">
        <v>2040</v>
      </c>
      <c r="D616">
        <v>25</v>
      </c>
      <c r="E616" t="s">
        <v>110</v>
      </c>
    </row>
    <row r="617" spans="1:5">
      <c r="A617" t="s">
        <v>260</v>
      </c>
      <c r="B617" t="s">
        <v>75</v>
      </c>
      <c r="C617">
        <v>2050</v>
      </c>
      <c r="D617">
        <v>25</v>
      </c>
      <c r="E617" t="s">
        <v>110</v>
      </c>
    </row>
    <row r="618" spans="1:5">
      <c r="A618" t="s">
        <v>260</v>
      </c>
      <c r="B618" t="s">
        <v>75</v>
      </c>
      <c r="C618">
        <v>2060</v>
      </c>
      <c r="D618">
        <v>25</v>
      </c>
      <c r="E618" t="s">
        <v>110</v>
      </c>
    </row>
    <row r="619" spans="1:5">
      <c r="A619" t="s">
        <v>260</v>
      </c>
      <c r="B619" t="s">
        <v>75</v>
      </c>
      <c r="C619">
        <v>2070</v>
      </c>
      <c r="D619">
        <v>25</v>
      </c>
      <c r="E619" t="s">
        <v>110</v>
      </c>
    </row>
    <row r="620" spans="1:5">
      <c r="A620" t="s">
        <v>260</v>
      </c>
      <c r="B620" t="s">
        <v>75</v>
      </c>
      <c r="C620">
        <v>2025</v>
      </c>
      <c r="D620">
        <v>25</v>
      </c>
      <c r="E620" t="s">
        <v>110</v>
      </c>
    </row>
    <row r="621" spans="1:5">
      <c r="A621" t="s">
        <v>260</v>
      </c>
      <c r="B621" t="s">
        <v>75</v>
      </c>
      <c r="C621">
        <v>2035</v>
      </c>
      <c r="D621">
        <v>25</v>
      </c>
      <c r="E621" t="s">
        <v>110</v>
      </c>
    </row>
    <row r="622" spans="1:5">
      <c r="A622" t="s">
        <v>260</v>
      </c>
      <c r="B622" t="s">
        <v>75</v>
      </c>
      <c r="C622">
        <v>2045</v>
      </c>
      <c r="D622">
        <v>25</v>
      </c>
      <c r="E622" t="s">
        <v>110</v>
      </c>
    </row>
    <row r="623" spans="1:5">
      <c r="A623" t="s">
        <v>260</v>
      </c>
      <c r="B623" t="s">
        <v>75</v>
      </c>
      <c r="C623">
        <v>2055</v>
      </c>
      <c r="D623">
        <v>25</v>
      </c>
      <c r="E623" t="s">
        <v>110</v>
      </c>
    </row>
    <row r="624" spans="1:5">
      <c r="A624" t="s">
        <v>260</v>
      </c>
      <c r="B624" t="s">
        <v>75</v>
      </c>
      <c r="C624">
        <v>2065</v>
      </c>
      <c r="D624">
        <v>25</v>
      </c>
      <c r="E624" t="s">
        <v>110</v>
      </c>
    </row>
    <row r="625" spans="1:5">
      <c r="A625" t="s">
        <v>260</v>
      </c>
      <c r="B625" t="s">
        <v>79</v>
      </c>
      <c r="C625">
        <v>1985</v>
      </c>
      <c r="D625">
        <v>40</v>
      </c>
      <c r="E625" t="s">
        <v>110</v>
      </c>
    </row>
    <row r="626" spans="1:5">
      <c r="A626" t="s">
        <v>260</v>
      </c>
      <c r="B626" t="s">
        <v>79</v>
      </c>
      <c r="C626">
        <v>2010</v>
      </c>
      <c r="D626">
        <v>40</v>
      </c>
      <c r="E626" t="s">
        <v>110</v>
      </c>
    </row>
    <row r="627" spans="1:5">
      <c r="A627" t="s">
        <v>260</v>
      </c>
      <c r="B627" t="s">
        <v>79</v>
      </c>
      <c r="C627">
        <v>2020</v>
      </c>
      <c r="D627">
        <v>40</v>
      </c>
      <c r="E627" t="s">
        <v>110</v>
      </c>
    </row>
    <row r="628" spans="1:5">
      <c r="A628" t="s">
        <v>260</v>
      </c>
      <c r="B628" t="s">
        <v>79</v>
      </c>
      <c r="C628">
        <v>2030</v>
      </c>
      <c r="D628">
        <v>40</v>
      </c>
      <c r="E628" t="s">
        <v>110</v>
      </c>
    </row>
    <row r="629" spans="1:5">
      <c r="A629" t="s">
        <v>260</v>
      </c>
      <c r="B629" t="s">
        <v>79</v>
      </c>
      <c r="C629">
        <v>2040</v>
      </c>
      <c r="D629">
        <v>40</v>
      </c>
      <c r="E629" t="s">
        <v>110</v>
      </c>
    </row>
    <row r="630" spans="1:5">
      <c r="A630" t="s">
        <v>260</v>
      </c>
      <c r="B630" t="s">
        <v>79</v>
      </c>
      <c r="C630">
        <v>2050</v>
      </c>
      <c r="D630">
        <v>40</v>
      </c>
      <c r="E630" t="s">
        <v>110</v>
      </c>
    </row>
    <row r="631" spans="1:5">
      <c r="A631" t="s">
        <v>260</v>
      </c>
      <c r="B631" t="s">
        <v>79</v>
      </c>
      <c r="C631">
        <v>2060</v>
      </c>
      <c r="D631">
        <v>40</v>
      </c>
      <c r="E631" t="s">
        <v>110</v>
      </c>
    </row>
    <row r="632" spans="1:5">
      <c r="A632" t="s">
        <v>260</v>
      </c>
      <c r="B632" t="s">
        <v>79</v>
      </c>
      <c r="C632">
        <v>2070</v>
      </c>
      <c r="D632">
        <v>40</v>
      </c>
      <c r="E632" t="s">
        <v>110</v>
      </c>
    </row>
    <row r="633" spans="1:5">
      <c r="A633" t="s">
        <v>260</v>
      </c>
      <c r="B633" t="s">
        <v>79</v>
      </c>
      <c r="C633">
        <v>2015</v>
      </c>
      <c r="D633">
        <v>40</v>
      </c>
      <c r="E633" t="s">
        <v>110</v>
      </c>
    </row>
    <row r="634" spans="1:5">
      <c r="A634" t="s">
        <v>260</v>
      </c>
      <c r="B634" t="s">
        <v>79</v>
      </c>
      <c r="C634">
        <v>2025</v>
      </c>
      <c r="D634">
        <v>40</v>
      </c>
      <c r="E634" t="s">
        <v>110</v>
      </c>
    </row>
    <row r="635" spans="1:5">
      <c r="A635" t="s">
        <v>260</v>
      </c>
      <c r="B635" t="s">
        <v>79</v>
      </c>
      <c r="C635">
        <v>2035</v>
      </c>
      <c r="D635">
        <v>40</v>
      </c>
      <c r="E635" t="s">
        <v>110</v>
      </c>
    </row>
    <row r="636" spans="1:5">
      <c r="A636" t="s">
        <v>260</v>
      </c>
      <c r="B636" t="s">
        <v>79</v>
      </c>
      <c r="C636">
        <v>2045</v>
      </c>
      <c r="D636">
        <v>40</v>
      </c>
      <c r="E636" t="s">
        <v>110</v>
      </c>
    </row>
    <row r="637" spans="1:5">
      <c r="A637" t="s">
        <v>260</v>
      </c>
      <c r="B637" t="s">
        <v>79</v>
      </c>
      <c r="C637">
        <v>2055</v>
      </c>
      <c r="D637">
        <v>40</v>
      </c>
      <c r="E637" t="s">
        <v>110</v>
      </c>
    </row>
    <row r="638" spans="1:5">
      <c r="A638" t="s">
        <v>260</v>
      </c>
      <c r="B638" t="s">
        <v>79</v>
      </c>
      <c r="C638">
        <v>2065</v>
      </c>
      <c r="D638">
        <v>40</v>
      </c>
      <c r="E638" t="s">
        <v>110</v>
      </c>
    </row>
    <row r="639" spans="1:5">
      <c r="A639" t="s">
        <v>260</v>
      </c>
      <c r="B639" t="s">
        <v>89</v>
      </c>
      <c r="C639">
        <v>2010</v>
      </c>
      <c r="D639">
        <v>1</v>
      </c>
      <c r="E639" t="s">
        <v>110</v>
      </c>
    </row>
    <row r="640" spans="1:5">
      <c r="A640" t="s">
        <v>260</v>
      </c>
      <c r="B640" t="s">
        <v>89</v>
      </c>
      <c r="C640">
        <v>2020</v>
      </c>
      <c r="D640">
        <v>1</v>
      </c>
      <c r="E640" t="s">
        <v>110</v>
      </c>
    </row>
    <row r="641" spans="1:5">
      <c r="A641" t="s">
        <v>260</v>
      </c>
      <c r="B641" t="s">
        <v>89</v>
      </c>
      <c r="C641">
        <v>2030</v>
      </c>
      <c r="D641">
        <v>1</v>
      </c>
      <c r="E641" t="s">
        <v>110</v>
      </c>
    </row>
    <row r="642" spans="1:5">
      <c r="A642" t="s">
        <v>260</v>
      </c>
      <c r="B642" t="s">
        <v>89</v>
      </c>
      <c r="C642">
        <v>2040</v>
      </c>
      <c r="D642">
        <v>1</v>
      </c>
      <c r="E642" t="s">
        <v>110</v>
      </c>
    </row>
    <row r="643" spans="1:5">
      <c r="A643" t="s">
        <v>260</v>
      </c>
      <c r="B643" t="s">
        <v>89</v>
      </c>
      <c r="C643">
        <v>2050</v>
      </c>
      <c r="D643">
        <v>1</v>
      </c>
      <c r="E643" t="s">
        <v>110</v>
      </c>
    </row>
    <row r="644" spans="1:5">
      <c r="A644" t="s">
        <v>260</v>
      </c>
      <c r="B644" t="s">
        <v>89</v>
      </c>
      <c r="C644">
        <v>2060</v>
      </c>
      <c r="D644">
        <v>1</v>
      </c>
      <c r="E644" t="s">
        <v>110</v>
      </c>
    </row>
    <row r="645" spans="1:5">
      <c r="A645" t="s">
        <v>260</v>
      </c>
      <c r="B645" t="s">
        <v>89</v>
      </c>
      <c r="C645">
        <v>2070</v>
      </c>
      <c r="D645">
        <v>1</v>
      </c>
      <c r="E645" t="s">
        <v>110</v>
      </c>
    </row>
    <row r="646" spans="1:5">
      <c r="A646" t="s">
        <v>260</v>
      </c>
      <c r="B646" t="s">
        <v>89</v>
      </c>
      <c r="C646">
        <v>2015</v>
      </c>
      <c r="D646">
        <v>1</v>
      </c>
      <c r="E646" t="s">
        <v>110</v>
      </c>
    </row>
    <row r="647" spans="1:5">
      <c r="A647" t="s">
        <v>260</v>
      </c>
      <c r="B647" t="s">
        <v>89</v>
      </c>
      <c r="C647">
        <v>2025</v>
      </c>
      <c r="D647">
        <v>1</v>
      </c>
      <c r="E647" t="s">
        <v>110</v>
      </c>
    </row>
    <row r="648" spans="1:5">
      <c r="A648" t="s">
        <v>260</v>
      </c>
      <c r="B648" t="s">
        <v>89</v>
      </c>
      <c r="C648">
        <v>2035</v>
      </c>
      <c r="D648">
        <v>1</v>
      </c>
      <c r="E648" t="s">
        <v>110</v>
      </c>
    </row>
    <row r="649" spans="1:5">
      <c r="A649" t="s">
        <v>260</v>
      </c>
      <c r="B649" t="s">
        <v>89</v>
      </c>
      <c r="C649">
        <v>2045</v>
      </c>
      <c r="D649">
        <v>1</v>
      </c>
      <c r="E649" t="s">
        <v>110</v>
      </c>
    </row>
    <row r="650" spans="1:5">
      <c r="A650" t="s">
        <v>260</v>
      </c>
      <c r="B650" t="s">
        <v>89</v>
      </c>
      <c r="C650">
        <v>2055</v>
      </c>
      <c r="D650">
        <v>1</v>
      </c>
      <c r="E650" t="s">
        <v>110</v>
      </c>
    </row>
    <row r="651" spans="1:5">
      <c r="A651" t="s">
        <v>260</v>
      </c>
      <c r="B651" t="s">
        <v>89</v>
      </c>
      <c r="C651">
        <v>2065</v>
      </c>
      <c r="D651">
        <v>1</v>
      </c>
      <c r="E651" t="s">
        <v>110</v>
      </c>
    </row>
    <row r="652" spans="1:5">
      <c r="A652" t="s">
        <v>260</v>
      </c>
      <c r="B652" t="s">
        <v>90</v>
      </c>
      <c r="C652">
        <v>2010</v>
      </c>
      <c r="D652">
        <v>10</v>
      </c>
      <c r="E652" t="s">
        <v>110</v>
      </c>
    </row>
    <row r="653" spans="1:5">
      <c r="A653" t="s">
        <v>260</v>
      </c>
      <c r="B653" t="s">
        <v>90</v>
      </c>
      <c r="C653">
        <v>2020</v>
      </c>
      <c r="D653">
        <v>10</v>
      </c>
      <c r="E653" t="s">
        <v>110</v>
      </c>
    </row>
    <row r="654" spans="1:5">
      <c r="A654" t="s">
        <v>260</v>
      </c>
      <c r="B654" t="s">
        <v>90</v>
      </c>
      <c r="C654">
        <v>2030</v>
      </c>
      <c r="D654">
        <v>10</v>
      </c>
      <c r="E654" t="s">
        <v>110</v>
      </c>
    </row>
    <row r="655" spans="1:5">
      <c r="A655" t="s">
        <v>260</v>
      </c>
      <c r="B655" t="s">
        <v>90</v>
      </c>
      <c r="C655">
        <v>2040</v>
      </c>
      <c r="D655">
        <v>10</v>
      </c>
      <c r="E655" t="s">
        <v>110</v>
      </c>
    </row>
    <row r="656" spans="1:5">
      <c r="A656" t="s">
        <v>260</v>
      </c>
      <c r="B656" t="s">
        <v>90</v>
      </c>
      <c r="C656">
        <v>2050</v>
      </c>
      <c r="D656">
        <v>10</v>
      </c>
      <c r="E656" t="s">
        <v>110</v>
      </c>
    </row>
    <row r="657" spans="1:5">
      <c r="A657" t="s">
        <v>260</v>
      </c>
      <c r="B657" t="s">
        <v>90</v>
      </c>
      <c r="C657">
        <v>2060</v>
      </c>
      <c r="D657">
        <v>10</v>
      </c>
      <c r="E657" t="s">
        <v>110</v>
      </c>
    </row>
    <row r="658" spans="1:5">
      <c r="A658" t="s">
        <v>260</v>
      </c>
      <c r="B658" t="s">
        <v>90</v>
      </c>
      <c r="C658">
        <v>2070</v>
      </c>
      <c r="D658">
        <v>10</v>
      </c>
      <c r="E658" t="s">
        <v>110</v>
      </c>
    </row>
    <row r="659" spans="1:5">
      <c r="A659" t="s">
        <v>260</v>
      </c>
      <c r="B659" t="s">
        <v>90</v>
      </c>
      <c r="C659">
        <v>2015</v>
      </c>
      <c r="D659">
        <v>10</v>
      </c>
      <c r="E659" t="s">
        <v>110</v>
      </c>
    </row>
    <row r="660" spans="1:5">
      <c r="A660" t="s">
        <v>260</v>
      </c>
      <c r="B660" t="s">
        <v>90</v>
      </c>
      <c r="C660">
        <v>2025</v>
      </c>
      <c r="D660">
        <v>10</v>
      </c>
      <c r="E660" t="s">
        <v>110</v>
      </c>
    </row>
    <row r="661" spans="1:5">
      <c r="A661" t="s">
        <v>260</v>
      </c>
      <c r="B661" t="s">
        <v>90</v>
      </c>
      <c r="C661">
        <v>2035</v>
      </c>
      <c r="D661">
        <v>10</v>
      </c>
      <c r="E661" t="s">
        <v>110</v>
      </c>
    </row>
    <row r="662" spans="1:5">
      <c r="A662" t="s">
        <v>260</v>
      </c>
      <c r="B662" t="s">
        <v>90</v>
      </c>
      <c r="C662">
        <v>2045</v>
      </c>
      <c r="D662">
        <v>10</v>
      </c>
      <c r="E662" t="s">
        <v>110</v>
      </c>
    </row>
    <row r="663" spans="1:5">
      <c r="A663" t="s">
        <v>260</v>
      </c>
      <c r="B663" t="s">
        <v>90</v>
      </c>
      <c r="C663">
        <v>2055</v>
      </c>
      <c r="D663">
        <v>10</v>
      </c>
      <c r="E663" t="s">
        <v>110</v>
      </c>
    </row>
    <row r="664" spans="1:5">
      <c r="A664" t="s">
        <v>260</v>
      </c>
      <c r="B664" t="s">
        <v>90</v>
      </c>
      <c r="C664">
        <v>2065</v>
      </c>
      <c r="D664">
        <v>10</v>
      </c>
      <c r="E664" t="s">
        <v>110</v>
      </c>
    </row>
    <row r="665" spans="1:5">
      <c r="A665" t="s">
        <v>260</v>
      </c>
      <c r="B665" t="s">
        <v>92</v>
      </c>
      <c r="C665">
        <v>2010</v>
      </c>
      <c r="D665">
        <v>1</v>
      </c>
      <c r="E665" t="s">
        <v>110</v>
      </c>
    </row>
    <row r="666" spans="1:5">
      <c r="A666" t="s">
        <v>260</v>
      </c>
      <c r="B666" t="s">
        <v>92</v>
      </c>
      <c r="C666">
        <v>2020</v>
      </c>
      <c r="D666">
        <v>1</v>
      </c>
      <c r="E666" t="s">
        <v>110</v>
      </c>
    </row>
    <row r="667" spans="1:5">
      <c r="A667" t="s">
        <v>260</v>
      </c>
      <c r="B667" t="s">
        <v>92</v>
      </c>
      <c r="C667">
        <v>2030</v>
      </c>
      <c r="D667">
        <v>1</v>
      </c>
      <c r="E667" t="s">
        <v>110</v>
      </c>
    </row>
    <row r="668" spans="1:5">
      <c r="A668" t="s">
        <v>260</v>
      </c>
      <c r="B668" t="s">
        <v>92</v>
      </c>
      <c r="C668">
        <v>2040</v>
      </c>
      <c r="D668">
        <v>1</v>
      </c>
      <c r="E668" t="s">
        <v>110</v>
      </c>
    </row>
    <row r="669" spans="1:5">
      <c r="A669" t="s">
        <v>260</v>
      </c>
      <c r="B669" t="s">
        <v>92</v>
      </c>
      <c r="C669">
        <v>2050</v>
      </c>
      <c r="D669">
        <v>1</v>
      </c>
      <c r="E669" t="s">
        <v>110</v>
      </c>
    </row>
    <row r="670" spans="1:5">
      <c r="A670" t="s">
        <v>260</v>
      </c>
      <c r="B670" t="s">
        <v>92</v>
      </c>
      <c r="C670">
        <v>2060</v>
      </c>
      <c r="D670">
        <v>1</v>
      </c>
      <c r="E670" t="s">
        <v>110</v>
      </c>
    </row>
    <row r="671" spans="1:5">
      <c r="A671" t="s">
        <v>260</v>
      </c>
      <c r="B671" t="s">
        <v>92</v>
      </c>
      <c r="C671">
        <v>2070</v>
      </c>
      <c r="D671">
        <v>1</v>
      </c>
      <c r="E671" t="s">
        <v>110</v>
      </c>
    </row>
    <row r="672" spans="1:5">
      <c r="A672" t="s">
        <v>260</v>
      </c>
      <c r="B672" t="s">
        <v>92</v>
      </c>
      <c r="C672">
        <v>2015</v>
      </c>
      <c r="D672">
        <v>1</v>
      </c>
      <c r="E672" t="s">
        <v>110</v>
      </c>
    </row>
    <row r="673" spans="1:5">
      <c r="A673" t="s">
        <v>260</v>
      </c>
      <c r="B673" t="s">
        <v>92</v>
      </c>
      <c r="C673">
        <v>2025</v>
      </c>
      <c r="D673">
        <v>1</v>
      </c>
      <c r="E673" t="s">
        <v>110</v>
      </c>
    </row>
    <row r="674" spans="1:5">
      <c r="A674" t="s">
        <v>260</v>
      </c>
      <c r="B674" t="s">
        <v>92</v>
      </c>
      <c r="C674">
        <v>2035</v>
      </c>
      <c r="D674">
        <v>1</v>
      </c>
      <c r="E674" t="s">
        <v>110</v>
      </c>
    </row>
    <row r="675" spans="1:5">
      <c r="A675" t="s">
        <v>260</v>
      </c>
      <c r="B675" t="s">
        <v>92</v>
      </c>
      <c r="C675">
        <v>2045</v>
      </c>
      <c r="D675">
        <v>1</v>
      </c>
      <c r="E675" t="s">
        <v>110</v>
      </c>
    </row>
    <row r="676" spans="1:5">
      <c r="A676" t="s">
        <v>260</v>
      </c>
      <c r="B676" t="s">
        <v>92</v>
      </c>
      <c r="C676">
        <v>2055</v>
      </c>
      <c r="D676">
        <v>1</v>
      </c>
      <c r="E676" t="s">
        <v>110</v>
      </c>
    </row>
    <row r="677" spans="1:5">
      <c r="A677" t="s">
        <v>260</v>
      </c>
      <c r="B677" t="s">
        <v>92</v>
      </c>
      <c r="C677">
        <v>2065</v>
      </c>
      <c r="D677">
        <v>1</v>
      </c>
      <c r="E677" t="s">
        <v>110</v>
      </c>
    </row>
    <row r="678" spans="1:5">
      <c r="A678" t="s">
        <v>260</v>
      </c>
      <c r="B678" t="s">
        <v>76</v>
      </c>
      <c r="C678">
        <v>1995</v>
      </c>
      <c r="D678">
        <v>30</v>
      </c>
      <c r="E678" t="s">
        <v>110</v>
      </c>
    </row>
    <row r="679" spans="1:5">
      <c r="A679" t="s">
        <v>260</v>
      </c>
      <c r="B679" t="s">
        <v>76</v>
      </c>
      <c r="C679">
        <v>2000</v>
      </c>
      <c r="D679">
        <v>30</v>
      </c>
      <c r="E679" t="s">
        <v>110</v>
      </c>
    </row>
    <row r="680" spans="1:5">
      <c r="A680" t="s">
        <v>260</v>
      </c>
      <c r="B680" t="s">
        <v>76</v>
      </c>
      <c r="C680">
        <v>2005</v>
      </c>
      <c r="D680">
        <v>30</v>
      </c>
      <c r="E680" t="s">
        <v>110</v>
      </c>
    </row>
    <row r="681" spans="1:5">
      <c r="A681" t="s">
        <v>260</v>
      </c>
      <c r="B681" t="s">
        <v>76</v>
      </c>
      <c r="C681">
        <v>2010</v>
      </c>
      <c r="D681">
        <v>30</v>
      </c>
      <c r="E681" t="s">
        <v>110</v>
      </c>
    </row>
    <row r="682" spans="1:5">
      <c r="A682" t="s">
        <v>260</v>
      </c>
      <c r="B682" t="s">
        <v>76</v>
      </c>
      <c r="C682">
        <v>2020</v>
      </c>
      <c r="D682">
        <v>30</v>
      </c>
      <c r="E682" t="s">
        <v>110</v>
      </c>
    </row>
    <row r="683" spans="1:5">
      <c r="A683" t="s">
        <v>260</v>
      </c>
      <c r="B683" t="s">
        <v>76</v>
      </c>
      <c r="C683">
        <v>2030</v>
      </c>
      <c r="D683">
        <v>30</v>
      </c>
      <c r="E683" t="s">
        <v>110</v>
      </c>
    </row>
    <row r="684" spans="1:5">
      <c r="A684" t="s">
        <v>260</v>
      </c>
      <c r="B684" t="s">
        <v>76</v>
      </c>
      <c r="C684">
        <v>2040</v>
      </c>
      <c r="D684">
        <v>30</v>
      </c>
      <c r="E684" t="s">
        <v>110</v>
      </c>
    </row>
    <row r="685" spans="1:5">
      <c r="A685" t="s">
        <v>260</v>
      </c>
      <c r="B685" t="s">
        <v>76</v>
      </c>
      <c r="C685">
        <v>2050</v>
      </c>
      <c r="D685">
        <v>30</v>
      </c>
      <c r="E685" t="s">
        <v>110</v>
      </c>
    </row>
    <row r="686" spans="1:5">
      <c r="A686" t="s">
        <v>260</v>
      </c>
      <c r="B686" t="s">
        <v>76</v>
      </c>
      <c r="C686">
        <v>2060</v>
      </c>
      <c r="D686">
        <v>30</v>
      </c>
      <c r="E686" t="s">
        <v>110</v>
      </c>
    </row>
    <row r="687" spans="1:5">
      <c r="A687" t="s">
        <v>260</v>
      </c>
      <c r="B687" t="s">
        <v>76</v>
      </c>
      <c r="C687">
        <v>2070</v>
      </c>
      <c r="D687">
        <v>30</v>
      </c>
      <c r="E687" t="s">
        <v>110</v>
      </c>
    </row>
    <row r="688" spans="1:5">
      <c r="A688" t="s">
        <v>260</v>
      </c>
      <c r="B688" t="s">
        <v>76</v>
      </c>
      <c r="C688">
        <v>2015</v>
      </c>
      <c r="D688">
        <v>30</v>
      </c>
      <c r="E688" t="s">
        <v>110</v>
      </c>
    </row>
    <row r="689" spans="1:5">
      <c r="A689" t="s">
        <v>260</v>
      </c>
      <c r="B689" t="s">
        <v>76</v>
      </c>
      <c r="C689">
        <v>2025</v>
      </c>
      <c r="D689">
        <v>30</v>
      </c>
      <c r="E689" t="s">
        <v>110</v>
      </c>
    </row>
    <row r="690" spans="1:5">
      <c r="A690" t="s">
        <v>260</v>
      </c>
      <c r="B690" t="s">
        <v>76</v>
      </c>
      <c r="C690">
        <v>2035</v>
      </c>
      <c r="D690">
        <v>30</v>
      </c>
      <c r="E690" t="s">
        <v>110</v>
      </c>
    </row>
    <row r="691" spans="1:5">
      <c r="A691" t="s">
        <v>260</v>
      </c>
      <c r="B691" t="s">
        <v>76</v>
      </c>
      <c r="C691">
        <v>2045</v>
      </c>
      <c r="D691">
        <v>30</v>
      </c>
      <c r="E691" t="s">
        <v>110</v>
      </c>
    </row>
    <row r="692" spans="1:5">
      <c r="A692" t="s">
        <v>260</v>
      </c>
      <c r="B692" t="s">
        <v>76</v>
      </c>
      <c r="C692">
        <v>2055</v>
      </c>
      <c r="D692">
        <v>30</v>
      </c>
      <c r="E692" t="s">
        <v>110</v>
      </c>
    </row>
    <row r="693" spans="1:5">
      <c r="A693" t="s">
        <v>260</v>
      </c>
      <c r="B693" t="s">
        <v>76</v>
      </c>
      <c r="C693">
        <v>2065</v>
      </c>
      <c r="D693">
        <v>30</v>
      </c>
      <c r="E693" t="s">
        <v>110</v>
      </c>
    </row>
    <row r="694" spans="1:5">
      <c r="A694" t="s">
        <v>260</v>
      </c>
      <c r="B694" t="s">
        <v>104</v>
      </c>
      <c r="C694">
        <v>2020</v>
      </c>
      <c r="D694">
        <v>10</v>
      </c>
      <c r="E694" t="s">
        <v>110</v>
      </c>
    </row>
    <row r="695" spans="1:5">
      <c r="A695" t="s">
        <v>260</v>
      </c>
      <c r="B695" t="s">
        <v>104</v>
      </c>
      <c r="C695">
        <v>2030</v>
      </c>
      <c r="D695">
        <v>10</v>
      </c>
      <c r="E695" t="s">
        <v>110</v>
      </c>
    </row>
    <row r="696" spans="1:5">
      <c r="A696" t="s">
        <v>260</v>
      </c>
      <c r="B696" t="s">
        <v>104</v>
      </c>
      <c r="C696">
        <v>2040</v>
      </c>
      <c r="D696">
        <v>10</v>
      </c>
      <c r="E696" t="s">
        <v>110</v>
      </c>
    </row>
    <row r="697" spans="1:5">
      <c r="A697" t="s">
        <v>260</v>
      </c>
      <c r="B697" t="s">
        <v>104</v>
      </c>
      <c r="C697">
        <v>2050</v>
      </c>
      <c r="D697">
        <v>10</v>
      </c>
      <c r="E697" t="s">
        <v>110</v>
      </c>
    </row>
    <row r="698" spans="1:5">
      <c r="A698" t="s">
        <v>260</v>
      </c>
      <c r="B698" t="s">
        <v>104</v>
      </c>
      <c r="C698">
        <v>2060</v>
      </c>
      <c r="D698">
        <v>10</v>
      </c>
      <c r="E698" t="s">
        <v>110</v>
      </c>
    </row>
    <row r="699" spans="1:5">
      <c r="A699" t="s">
        <v>260</v>
      </c>
      <c r="B699" t="s">
        <v>104</v>
      </c>
      <c r="C699">
        <v>2070</v>
      </c>
      <c r="D699">
        <v>10</v>
      </c>
      <c r="E699" t="s">
        <v>110</v>
      </c>
    </row>
    <row r="700" spans="1:5">
      <c r="A700" t="s">
        <v>260</v>
      </c>
      <c r="B700" t="s">
        <v>104</v>
      </c>
      <c r="C700">
        <v>2025</v>
      </c>
      <c r="D700">
        <v>10</v>
      </c>
      <c r="E700" t="s">
        <v>110</v>
      </c>
    </row>
    <row r="701" spans="1:5">
      <c r="A701" t="s">
        <v>260</v>
      </c>
      <c r="B701" t="s">
        <v>104</v>
      </c>
      <c r="C701">
        <v>2035</v>
      </c>
      <c r="D701">
        <v>10</v>
      </c>
      <c r="E701" t="s">
        <v>110</v>
      </c>
    </row>
    <row r="702" spans="1:5">
      <c r="A702" t="s">
        <v>260</v>
      </c>
      <c r="B702" t="s">
        <v>104</v>
      </c>
      <c r="C702">
        <v>2045</v>
      </c>
      <c r="D702">
        <v>10</v>
      </c>
      <c r="E702" t="s">
        <v>110</v>
      </c>
    </row>
    <row r="703" spans="1:5">
      <c r="A703" t="s">
        <v>260</v>
      </c>
      <c r="B703" t="s">
        <v>104</v>
      </c>
      <c r="C703">
        <v>2055</v>
      </c>
      <c r="D703">
        <v>10</v>
      </c>
      <c r="E703" t="s">
        <v>110</v>
      </c>
    </row>
    <row r="704" spans="1:5">
      <c r="A704" t="s">
        <v>260</v>
      </c>
      <c r="B704" t="s">
        <v>104</v>
      </c>
      <c r="C704">
        <v>2065</v>
      </c>
      <c r="D704">
        <v>10</v>
      </c>
      <c r="E704" t="s">
        <v>110</v>
      </c>
    </row>
    <row r="705" spans="1:5">
      <c r="A705" t="s">
        <v>260</v>
      </c>
      <c r="B705" t="s">
        <v>82</v>
      </c>
      <c r="C705">
        <v>2010</v>
      </c>
      <c r="D705">
        <v>15</v>
      </c>
      <c r="E705" t="s">
        <v>110</v>
      </c>
    </row>
    <row r="706" spans="1:5">
      <c r="A706" t="s">
        <v>260</v>
      </c>
      <c r="B706" t="s">
        <v>82</v>
      </c>
      <c r="C706">
        <v>2020</v>
      </c>
      <c r="D706">
        <v>15</v>
      </c>
      <c r="E706" t="s">
        <v>110</v>
      </c>
    </row>
    <row r="707" spans="1:5">
      <c r="A707" t="s">
        <v>260</v>
      </c>
      <c r="B707" t="s">
        <v>82</v>
      </c>
      <c r="C707">
        <v>2030</v>
      </c>
      <c r="D707">
        <v>15</v>
      </c>
      <c r="E707" t="s">
        <v>110</v>
      </c>
    </row>
    <row r="708" spans="1:5">
      <c r="A708" t="s">
        <v>260</v>
      </c>
      <c r="B708" t="s">
        <v>82</v>
      </c>
      <c r="C708">
        <v>2040</v>
      </c>
      <c r="D708">
        <v>15</v>
      </c>
      <c r="E708" t="s">
        <v>110</v>
      </c>
    </row>
    <row r="709" spans="1:5">
      <c r="A709" t="s">
        <v>260</v>
      </c>
      <c r="B709" t="s">
        <v>82</v>
      </c>
      <c r="C709">
        <v>2050</v>
      </c>
      <c r="D709">
        <v>15</v>
      </c>
      <c r="E709" t="s">
        <v>110</v>
      </c>
    </row>
    <row r="710" spans="1:5">
      <c r="A710" t="s">
        <v>260</v>
      </c>
      <c r="B710" t="s">
        <v>82</v>
      </c>
      <c r="C710">
        <v>2060</v>
      </c>
      <c r="D710">
        <v>15</v>
      </c>
      <c r="E710" t="s">
        <v>110</v>
      </c>
    </row>
    <row r="711" spans="1:5">
      <c r="A711" t="s">
        <v>260</v>
      </c>
      <c r="B711" t="s">
        <v>82</v>
      </c>
      <c r="C711">
        <v>2070</v>
      </c>
      <c r="D711">
        <v>15</v>
      </c>
      <c r="E711" t="s">
        <v>110</v>
      </c>
    </row>
    <row r="712" spans="1:5">
      <c r="A712" t="s">
        <v>260</v>
      </c>
      <c r="B712" t="s">
        <v>82</v>
      </c>
      <c r="C712">
        <v>2015</v>
      </c>
      <c r="D712">
        <v>15</v>
      </c>
      <c r="E712" t="s">
        <v>110</v>
      </c>
    </row>
    <row r="713" spans="1:5">
      <c r="A713" t="s">
        <v>260</v>
      </c>
      <c r="B713" t="s">
        <v>82</v>
      </c>
      <c r="C713">
        <v>2025</v>
      </c>
      <c r="D713">
        <v>15</v>
      </c>
      <c r="E713" t="s">
        <v>110</v>
      </c>
    </row>
    <row r="714" spans="1:5">
      <c r="A714" t="s">
        <v>260</v>
      </c>
      <c r="B714" t="s">
        <v>82</v>
      </c>
      <c r="C714">
        <v>2035</v>
      </c>
      <c r="D714">
        <v>15</v>
      </c>
      <c r="E714" t="s">
        <v>110</v>
      </c>
    </row>
    <row r="715" spans="1:5">
      <c r="A715" t="s">
        <v>260</v>
      </c>
      <c r="B715" t="s">
        <v>82</v>
      </c>
      <c r="C715">
        <v>2045</v>
      </c>
      <c r="D715">
        <v>15</v>
      </c>
      <c r="E715" t="s">
        <v>110</v>
      </c>
    </row>
    <row r="716" spans="1:5">
      <c r="A716" t="s">
        <v>260</v>
      </c>
      <c r="B716" t="s">
        <v>82</v>
      </c>
      <c r="C716">
        <v>2055</v>
      </c>
      <c r="D716">
        <v>15</v>
      </c>
      <c r="E716" t="s">
        <v>110</v>
      </c>
    </row>
    <row r="717" spans="1:5">
      <c r="A717" t="s">
        <v>260</v>
      </c>
      <c r="B717" t="s">
        <v>82</v>
      </c>
      <c r="C717">
        <v>2065</v>
      </c>
      <c r="D717">
        <v>15</v>
      </c>
      <c r="E717" t="s">
        <v>110</v>
      </c>
    </row>
    <row r="718" spans="1:5">
      <c r="A718" t="s">
        <v>260</v>
      </c>
      <c r="B718" t="s">
        <v>96</v>
      </c>
      <c r="C718">
        <v>2005</v>
      </c>
      <c r="D718">
        <v>30</v>
      </c>
      <c r="E718" t="s">
        <v>110</v>
      </c>
    </row>
    <row r="719" spans="1:5">
      <c r="A719" t="s">
        <v>260</v>
      </c>
      <c r="B719" t="s">
        <v>96</v>
      </c>
      <c r="C719">
        <v>2010</v>
      </c>
      <c r="D719">
        <v>30</v>
      </c>
      <c r="E719" t="s">
        <v>110</v>
      </c>
    </row>
    <row r="720" spans="1:5">
      <c r="A720" t="s">
        <v>260</v>
      </c>
      <c r="B720" t="s">
        <v>96</v>
      </c>
      <c r="C720">
        <v>2020</v>
      </c>
      <c r="D720">
        <v>30</v>
      </c>
      <c r="E720" t="s">
        <v>110</v>
      </c>
    </row>
    <row r="721" spans="1:5">
      <c r="A721" t="s">
        <v>260</v>
      </c>
      <c r="B721" t="s">
        <v>96</v>
      </c>
      <c r="C721">
        <v>2030</v>
      </c>
      <c r="D721">
        <v>30</v>
      </c>
      <c r="E721" t="s">
        <v>110</v>
      </c>
    </row>
    <row r="722" spans="1:5">
      <c r="A722" t="s">
        <v>260</v>
      </c>
      <c r="B722" t="s">
        <v>96</v>
      </c>
      <c r="C722">
        <v>2040</v>
      </c>
      <c r="D722">
        <v>30</v>
      </c>
      <c r="E722" t="s">
        <v>110</v>
      </c>
    </row>
    <row r="723" spans="1:5">
      <c r="A723" t="s">
        <v>260</v>
      </c>
      <c r="B723" t="s">
        <v>96</v>
      </c>
      <c r="C723">
        <v>2050</v>
      </c>
      <c r="D723">
        <v>30</v>
      </c>
      <c r="E723" t="s">
        <v>110</v>
      </c>
    </row>
    <row r="724" spans="1:5">
      <c r="A724" t="s">
        <v>260</v>
      </c>
      <c r="B724" t="s">
        <v>96</v>
      </c>
      <c r="C724">
        <v>2060</v>
      </c>
      <c r="D724">
        <v>30</v>
      </c>
      <c r="E724" t="s">
        <v>110</v>
      </c>
    </row>
    <row r="725" spans="1:5">
      <c r="A725" t="s">
        <v>260</v>
      </c>
      <c r="B725" t="s">
        <v>96</v>
      </c>
      <c r="C725">
        <v>2070</v>
      </c>
      <c r="D725">
        <v>30</v>
      </c>
      <c r="E725" t="s">
        <v>110</v>
      </c>
    </row>
    <row r="726" spans="1:5">
      <c r="A726" t="s">
        <v>260</v>
      </c>
      <c r="B726" t="s">
        <v>96</v>
      </c>
      <c r="C726">
        <v>2015</v>
      </c>
      <c r="D726">
        <v>30</v>
      </c>
      <c r="E726" t="s">
        <v>110</v>
      </c>
    </row>
    <row r="727" spans="1:5">
      <c r="A727" t="s">
        <v>260</v>
      </c>
      <c r="B727" t="s">
        <v>96</v>
      </c>
      <c r="C727">
        <v>2025</v>
      </c>
      <c r="D727">
        <v>30</v>
      </c>
      <c r="E727" t="s">
        <v>110</v>
      </c>
    </row>
    <row r="728" spans="1:5">
      <c r="A728" t="s">
        <v>260</v>
      </c>
      <c r="B728" t="s">
        <v>96</v>
      </c>
      <c r="C728">
        <v>2035</v>
      </c>
      <c r="D728">
        <v>30</v>
      </c>
      <c r="E728" t="s">
        <v>110</v>
      </c>
    </row>
    <row r="729" spans="1:5">
      <c r="A729" t="s">
        <v>260</v>
      </c>
      <c r="B729" t="s">
        <v>96</v>
      </c>
      <c r="C729">
        <v>2045</v>
      </c>
      <c r="D729">
        <v>30</v>
      </c>
      <c r="E729" t="s">
        <v>110</v>
      </c>
    </row>
    <row r="730" spans="1:5">
      <c r="A730" t="s">
        <v>260</v>
      </c>
      <c r="B730" t="s">
        <v>96</v>
      </c>
      <c r="C730">
        <v>2055</v>
      </c>
      <c r="D730">
        <v>30</v>
      </c>
      <c r="E730" t="s">
        <v>110</v>
      </c>
    </row>
    <row r="731" spans="1:5">
      <c r="A731" t="s">
        <v>260</v>
      </c>
      <c r="B731" t="s">
        <v>96</v>
      </c>
      <c r="C731">
        <v>2065</v>
      </c>
      <c r="D731">
        <v>30</v>
      </c>
      <c r="E731" t="s">
        <v>110</v>
      </c>
    </row>
    <row r="732" spans="1:5">
      <c r="A732" t="s">
        <v>260</v>
      </c>
      <c r="B732" t="s">
        <v>86</v>
      </c>
      <c r="C732">
        <v>2010</v>
      </c>
      <c r="D732">
        <v>1</v>
      </c>
      <c r="E732" t="s">
        <v>110</v>
      </c>
    </row>
    <row r="733" spans="1:5">
      <c r="A733" t="s">
        <v>260</v>
      </c>
      <c r="B733" t="s">
        <v>86</v>
      </c>
      <c r="C733">
        <v>2020</v>
      </c>
      <c r="D733">
        <v>1</v>
      </c>
      <c r="E733" t="s">
        <v>110</v>
      </c>
    </row>
    <row r="734" spans="1:5">
      <c r="A734" t="s">
        <v>260</v>
      </c>
      <c r="B734" t="s">
        <v>86</v>
      </c>
      <c r="C734">
        <v>2030</v>
      </c>
      <c r="D734">
        <v>1</v>
      </c>
      <c r="E734" t="s">
        <v>110</v>
      </c>
    </row>
    <row r="735" spans="1:5">
      <c r="A735" t="s">
        <v>260</v>
      </c>
      <c r="B735" t="s">
        <v>86</v>
      </c>
      <c r="C735">
        <v>2040</v>
      </c>
      <c r="D735">
        <v>1</v>
      </c>
      <c r="E735" t="s">
        <v>110</v>
      </c>
    </row>
    <row r="736" spans="1:5">
      <c r="A736" t="s">
        <v>260</v>
      </c>
      <c r="B736" t="s">
        <v>86</v>
      </c>
      <c r="C736">
        <v>2050</v>
      </c>
      <c r="D736">
        <v>1</v>
      </c>
      <c r="E736" t="s">
        <v>110</v>
      </c>
    </row>
    <row r="737" spans="1:5">
      <c r="A737" t="s">
        <v>260</v>
      </c>
      <c r="B737" t="s">
        <v>86</v>
      </c>
      <c r="C737">
        <v>2060</v>
      </c>
      <c r="D737">
        <v>1</v>
      </c>
      <c r="E737" t="s">
        <v>110</v>
      </c>
    </row>
    <row r="738" spans="1:5">
      <c r="A738" t="s">
        <v>260</v>
      </c>
      <c r="B738" t="s">
        <v>86</v>
      </c>
      <c r="C738">
        <v>2070</v>
      </c>
      <c r="D738">
        <v>1</v>
      </c>
      <c r="E738" t="s">
        <v>110</v>
      </c>
    </row>
    <row r="739" spans="1:5">
      <c r="A739" t="s">
        <v>260</v>
      </c>
      <c r="B739" t="s">
        <v>86</v>
      </c>
      <c r="C739">
        <v>2015</v>
      </c>
      <c r="D739">
        <v>1</v>
      </c>
      <c r="E739" t="s">
        <v>110</v>
      </c>
    </row>
    <row r="740" spans="1:5">
      <c r="A740" t="s">
        <v>260</v>
      </c>
      <c r="B740" t="s">
        <v>86</v>
      </c>
      <c r="C740">
        <v>2025</v>
      </c>
      <c r="D740">
        <v>1</v>
      </c>
      <c r="E740" t="s">
        <v>110</v>
      </c>
    </row>
    <row r="741" spans="1:5">
      <c r="A741" t="s">
        <v>260</v>
      </c>
      <c r="B741" t="s">
        <v>86</v>
      </c>
      <c r="C741">
        <v>2035</v>
      </c>
      <c r="D741">
        <v>1</v>
      </c>
      <c r="E741" t="s">
        <v>110</v>
      </c>
    </row>
    <row r="742" spans="1:5">
      <c r="A742" t="s">
        <v>260</v>
      </c>
      <c r="B742" t="s">
        <v>86</v>
      </c>
      <c r="C742">
        <v>2045</v>
      </c>
      <c r="D742">
        <v>1</v>
      </c>
      <c r="E742" t="s">
        <v>110</v>
      </c>
    </row>
    <row r="743" spans="1:5">
      <c r="A743" t="s">
        <v>260</v>
      </c>
      <c r="B743" t="s">
        <v>86</v>
      </c>
      <c r="C743">
        <v>2055</v>
      </c>
      <c r="D743">
        <v>1</v>
      </c>
      <c r="E743" t="s">
        <v>110</v>
      </c>
    </row>
    <row r="744" spans="1:5">
      <c r="A744" t="s">
        <v>260</v>
      </c>
      <c r="B744" t="s">
        <v>86</v>
      </c>
      <c r="C744">
        <v>2065</v>
      </c>
      <c r="D744">
        <v>1</v>
      </c>
      <c r="E744" t="s">
        <v>110</v>
      </c>
    </row>
    <row r="745" spans="1:5">
      <c r="A745" t="s">
        <v>260</v>
      </c>
      <c r="B745" t="s">
        <v>103</v>
      </c>
      <c r="C745">
        <v>2010</v>
      </c>
      <c r="D745">
        <v>30</v>
      </c>
      <c r="E745" t="s">
        <v>110</v>
      </c>
    </row>
    <row r="746" spans="1:5">
      <c r="A746" t="s">
        <v>260</v>
      </c>
      <c r="B746" t="s">
        <v>103</v>
      </c>
      <c r="C746">
        <v>2020</v>
      </c>
      <c r="D746">
        <v>30</v>
      </c>
      <c r="E746" t="s">
        <v>110</v>
      </c>
    </row>
    <row r="747" spans="1:5">
      <c r="A747" t="s">
        <v>260</v>
      </c>
      <c r="B747" t="s">
        <v>103</v>
      </c>
      <c r="C747">
        <v>2030</v>
      </c>
      <c r="D747">
        <v>30</v>
      </c>
      <c r="E747" t="s">
        <v>110</v>
      </c>
    </row>
    <row r="748" spans="1:5">
      <c r="A748" t="s">
        <v>260</v>
      </c>
      <c r="B748" t="s">
        <v>103</v>
      </c>
      <c r="C748">
        <v>2040</v>
      </c>
      <c r="D748">
        <v>30</v>
      </c>
      <c r="E748" t="s">
        <v>110</v>
      </c>
    </row>
    <row r="749" spans="1:5">
      <c r="A749" t="s">
        <v>260</v>
      </c>
      <c r="B749" t="s">
        <v>103</v>
      </c>
      <c r="C749">
        <v>2050</v>
      </c>
      <c r="D749">
        <v>30</v>
      </c>
      <c r="E749" t="s">
        <v>110</v>
      </c>
    </row>
    <row r="750" spans="1:5">
      <c r="A750" t="s">
        <v>260</v>
      </c>
      <c r="B750" t="s">
        <v>103</v>
      </c>
      <c r="C750">
        <v>2060</v>
      </c>
      <c r="D750">
        <v>30</v>
      </c>
      <c r="E750" t="s">
        <v>110</v>
      </c>
    </row>
    <row r="751" spans="1:5">
      <c r="A751" t="s">
        <v>260</v>
      </c>
      <c r="B751" t="s">
        <v>103</v>
      </c>
      <c r="C751">
        <v>2070</v>
      </c>
      <c r="D751">
        <v>30</v>
      </c>
      <c r="E751" t="s">
        <v>110</v>
      </c>
    </row>
    <row r="752" spans="1:5">
      <c r="A752" t="s">
        <v>260</v>
      </c>
      <c r="B752" t="s">
        <v>103</v>
      </c>
      <c r="C752">
        <v>2015</v>
      </c>
      <c r="D752">
        <v>30</v>
      </c>
      <c r="E752" t="s">
        <v>110</v>
      </c>
    </row>
    <row r="753" spans="1:5">
      <c r="A753" t="s">
        <v>260</v>
      </c>
      <c r="B753" t="s">
        <v>103</v>
      </c>
      <c r="C753">
        <v>2025</v>
      </c>
      <c r="D753">
        <v>30</v>
      </c>
      <c r="E753" t="s">
        <v>110</v>
      </c>
    </row>
    <row r="754" spans="1:5">
      <c r="A754" t="s">
        <v>260</v>
      </c>
      <c r="B754" t="s">
        <v>103</v>
      </c>
      <c r="C754">
        <v>2035</v>
      </c>
      <c r="D754">
        <v>30</v>
      </c>
      <c r="E754" t="s">
        <v>110</v>
      </c>
    </row>
    <row r="755" spans="1:5">
      <c r="A755" t="s">
        <v>260</v>
      </c>
      <c r="B755" t="s">
        <v>103</v>
      </c>
      <c r="C755">
        <v>2045</v>
      </c>
      <c r="D755">
        <v>30</v>
      </c>
      <c r="E755" t="s">
        <v>110</v>
      </c>
    </row>
    <row r="756" spans="1:5">
      <c r="A756" t="s">
        <v>260</v>
      </c>
      <c r="B756" t="s">
        <v>103</v>
      </c>
      <c r="C756">
        <v>2055</v>
      </c>
      <c r="D756">
        <v>30</v>
      </c>
      <c r="E756" t="s">
        <v>110</v>
      </c>
    </row>
    <row r="757" spans="1:5">
      <c r="A757" t="s">
        <v>260</v>
      </c>
      <c r="B757" t="s">
        <v>103</v>
      </c>
      <c r="C757">
        <v>2065</v>
      </c>
      <c r="D757">
        <v>30</v>
      </c>
      <c r="E757" t="s">
        <v>110</v>
      </c>
    </row>
    <row r="758" spans="1:5">
      <c r="A758" t="s">
        <v>260</v>
      </c>
      <c r="B758" t="s">
        <v>80</v>
      </c>
      <c r="C758">
        <v>2010</v>
      </c>
      <c r="D758">
        <v>30</v>
      </c>
      <c r="E758" t="s">
        <v>110</v>
      </c>
    </row>
    <row r="759" spans="1:5">
      <c r="A759" t="s">
        <v>260</v>
      </c>
      <c r="B759" t="s">
        <v>80</v>
      </c>
      <c r="C759">
        <v>2020</v>
      </c>
      <c r="D759">
        <v>30</v>
      </c>
      <c r="E759" t="s">
        <v>110</v>
      </c>
    </row>
    <row r="760" spans="1:5">
      <c r="A760" t="s">
        <v>260</v>
      </c>
      <c r="B760" t="s">
        <v>80</v>
      </c>
      <c r="C760">
        <v>2030</v>
      </c>
      <c r="D760">
        <v>30</v>
      </c>
      <c r="E760" t="s">
        <v>110</v>
      </c>
    </row>
    <row r="761" spans="1:5">
      <c r="A761" t="s">
        <v>260</v>
      </c>
      <c r="B761" t="s">
        <v>80</v>
      </c>
      <c r="C761">
        <v>2040</v>
      </c>
      <c r="D761">
        <v>30</v>
      </c>
      <c r="E761" t="s">
        <v>110</v>
      </c>
    </row>
    <row r="762" spans="1:5">
      <c r="A762" t="s">
        <v>260</v>
      </c>
      <c r="B762" t="s">
        <v>80</v>
      </c>
      <c r="C762">
        <v>2050</v>
      </c>
      <c r="D762">
        <v>30</v>
      </c>
      <c r="E762" t="s">
        <v>110</v>
      </c>
    </row>
    <row r="763" spans="1:5">
      <c r="A763" t="s">
        <v>260</v>
      </c>
      <c r="B763" t="s">
        <v>80</v>
      </c>
      <c r="C763">
        <v>2060</v>
      </c>
      <c r="D763">
        <v>30</v>
      </c>
      <c r="E763" t="s">
        <v>110</v>
      </c>
    </row>
    <row r="764" spans="1:5">
      <c r="A764" t="s">
        <v>260</v>
      </c>
      <c r="B764" t="s">
        <v>80</v>
      </c>
      <c r="C764">
        <v>2070</v>
      </c>
      <c r="D764">
        <v>30</v>
      </c>
      <c r="E764" t="s">
        <v>110</v>
      </c>
    </row>
    <row r="765" spans="1:5">
      <c r="A765" t="s">
        <v>260</v>
      </c>
      <c r="B765" t="s">
        <v>80</v>
      </c>
      <c r="C765">
        <v>2015</v>
      </c>
      <c r="D765">
        <v>30</v>
      </c>
      <c r="E765" t="s">
        <v>110</v>
      </c>
    </row>
    <row r="766" spans="1:5">
      <c r="A766" t="s">
        <v>260</v>
      </c>
      <c r="B766" t="s">
        <v>80</v>
      </c>
      <c r="C766">
        <v>2025</v>
      </c>
      <c r="D766">
        <v>30</v>
      </c>
      <c r="E766" t="s">
        <v>110</v>
      </c>
    </row>
    <row r="767" spans="1:5">
      <c r="A767" t="s">
        <v>260</v>
      </c>
      <c r="B767" t="s">
        <v>80</v>
      </c>
      <c r="C767">
        <v>2035</v>
      </c>
      <c r="D767">
        <v>30</v>
      </c>
      <c r="E767" t="s">
        <v>110</v>
      </c>
    </row>
    <row r="768" spans="1:5">
      <c r="A768" t="s">
        <v>260</v>
      </c>
      <c r="B768" t="s">
        <v>80</v>
      </c>
      <c r="C768">
        <v>2045</v>
      </c>
      <c r="D768">
        <v>30</v>
      </c>
      <c r="E768" t="s">
        <v>110</v>
      </c>
    </row>
    <row r="769" spans="1:5">
      <c r="A769" t="s">
        <v>260</v>
      </c>
      <c r="B769" t="s">
        <v>80</v>
      </c>
      <c r="C769">
        <v>2055</v>
      </c>
      <c r="D769">
        <v>30</v>
      </c>
      <c r="E769" t="s">
        <v>110</v>
      </c>
    </row>
    <row r="770" spans="1:5">
      <c r="A770" t="s">
        <v>260</v>
      </c>
      <c r="B770" t="s">
        <v>80</v>
      </c>
      <c r="C770">
        <v>2065</v>
      </c>
      <c r="D770">
        <v>30</v>
      </c>
      <c r="E770" t="s">
        <v>110</v>
      </c>
    </row>
    <row r="771" spans="1:5" s="15" customFormat="1">
      <c r="A771" s="15" t="s">
        <v>260</v>
      </c>
      <c r="B771" s="15" t="s">
        <v>71</v>
      </c>
      <c r="C771" s="15">
        <v>2010</v>
      </c>
      <c r="D771" s="15">
        <v>25</v>
      </c>
      <c r="E771" s="15" t="s">
        <v>110</v>
      </c>
    </row>
    <row r="772" spans="1:5" s="15" customFormat="1">
      <c r="A772" s="15" t="s">
        <v>260</v>
      </c>
      <c r="B772" s="15" t="s">
        <v>71</v>
      </c>
      <c r="C772" s="15">
        <v>2015</v>
      </c>
      <c r="D772" s="15">
        <v>25</v>
      </c>
      <c r="E772" s="15" t="s">
        <v>110</v>
      </c>
    </row>
    <row r="773" spans="1:5">
      <c r="A773" t="s">
        <v>260</v>
      </c>
      <c r="B773" t="s">
        <v>71</v>
      </c>
      <c r="C773">
        <v>2020</v>
      </c>
      <c r="D773">
        <v>25</v>
      </c>
      <c r="E773" t="s">
        <v>110</v>
      </c>
    </row>
    <row r="774" spans="1:5">
      <c r="A774" t="s">
        <v>260</v>
      </c>
      <c r="B774" t="s">
        <v>71</v>
      </c>
      <c r="C774">
        <v>2030</v>
      </c>
      <c r="D774">
        <v>25</v>
      </c>
      <c r="E774" t="s">
        <v>110</v>
      </c>
    </row>
    <row r="775" spans="1:5">
      <c r="A775" t="s">
        <v>260</v>
      </c>
      <c r="B775" t="s">
        <v>71</v>
      </c>
      <c r="C775">
        <v>2040</v>
      </c>
      <c r="D775">
        <v>25</v>
      </c>
      <c r="E775" t="s">
        <v>110</v>
      </c>
    </row>
    <row r="776" spans="1:5">
      <c r="A776" t="s">
        <v>260</v>
      </c>
      <c r="B776" t="s">
        <v>71</v>
      </c>
      <c r="C776">
        <v>2050</v>
      </c>
      <c r="D776">
        <v>25</v>
      </c>
      <c r="E776" t="s">
        <v>110</v>
      </c>
    </row>
    <row r="777" spans="1:5">
      <c r="A777" t="s">
        <v>260</v>
      </c>
      <c r="B777" t="s">
        <v>71</v>
      </c>
      <c r="C777">
        <v>2060</v>
      </c>
      <c r="D777">
        <v>25</v>
      </c>
      <c r="E777" t="s">
        <v>110</v>
      </c>
    </row>
    <row r="778" spans="1:5">
      <c r="A778" t="s">
        <v>260</v>
      </c>
      <c r="B778" t="s">
        <v>71</v>
      </c>
      <c r="C778">
        <v>2070</v>
      </c>
      <c r="D778">
        <v>25</v>
      </c>
      <c r="E778" t="s">
        <v>110</v>
      </c>
    </row>
    <row r="779" spans="1:5">
      <c r="A779" t="s">
        <v>260</v>
      </c>
      <c r="B779" t="s">
        <v>71</v>
      </c>
      <c r="C779">
        <v>2025</v>
      </c>
      <c r="D779">
        <v>25</v>
      </c>
      <c r="E779" t="s">
        <v>110</v>
      </c>
    </row>
    <row r="780" spans="1:5">
      <c r="A780" t="s">
        <v>260</v>
      </c>
      <c r="B780" t="s">
        <v>71</v>
      </c>
      <c r="C780">
        <v>2035</v>
      </c>
      <c r="D780">
        <v>25</v>
      </c>
      <c r="E780" t="s">
        <v>110</v>
      </c>
    </row>
    <row r="781" spans="1:5">
      <c r="A781" t="s">
        <v>260</v>
      </c>
      <c r="B781" t="s">
        <v>71</v>
      </c>
      <c r="C781">
        <v>2045</v>
      </c>
      <c r="D781">
        <v>25</v>
      </c>
      <c r="E781" t="s">
        <v>110</v>
      </c>
    </row>
    <row r="782" spans="1:5">
      <c r="A782" t="s">
        <v>260</v>
      </c>
      <c r="B782" t="s">
        <v>71</v>
      </c>
      <c r="C782">
        <v>2055</v>
      </c>
      <c r="D782">
        <v>25</v>
      </c>
      <c r="E782" t="s">
        <v>110</v>
      </c>
    </row>
    <row r="783" spans="1:5">
      <c r="A783" t="s">
        <v>260</v>
      </c>
      <c r="B783" t="s">
        <v>71</v>
      </c>
      <c r="C783">
        <v>2065</v>
      </c>
      <c r="D783">
        <v>25</v>
      </c>
      <c r="E783" t="s">
        <v>110</v>
      </c>
    </row>
    <row r="784" spans="1:5" s="15" customFormat="1">
      <c r="A784" s="15" t="s">
        <v>260</v>
      </c>
      <c r="B784" s="15" t="s">
        <v>72</v>
      </c>
      <c r="C784" s="15">
        <v>2010</v>
      </c>
      <c r="D784" s="15">
        <v>25</v>
      </c>
      <c r="E784" s="15" t="s">
        <v>110</v>
      </c>
    </row>
    <row r="785" spans="1:5" s="15" customFormat="1">
      <c r="A785" s="15" t="s">
        <v>260</v>
      </c>
      <c r="B785" s="15" t="s">
        <v>72</v>
      </c>
      <c r="C785" s="15">
        <v>2015</v>
      </c>
      <c r="D785" s="15">
        <v>25</v>
      </c>
      <c r="E785" s="15" t="s">
        <v>110</v>
      </c>
    </row>
    <row r="786" spans="1:5">
      <c r="A786" t="s">
        <v>260</v>
      </c>
      <c r="B786" t="s">
        <v>72</v>
      </c>
      <c r="C786">
        <v>2020</v>
      </c>
      <c r="D786">
        <v>25</v>
      </c>
      <c r="E786" t="s">
        <v>110</v>
      </c>
    </row>
    <row r="787" spans="1:5">
      <c r="A787" t="s">
        <v>260</v>
      </c>
      <c r="B787" t="s">
        <v>72</v>
      </c>
      <c r="C787">
        <v>2030</v>
      </c>
      <c r="D787">
        <v>25</v>
      </c>
      <c r="E787" t="s">
        <v>110</v>
      </c>
    </row>
    <row r="788" spans="1:5">
      <c r="A788" t="s">
        <v>260</v>
      </c>
      <c r="B788" t="s">
        <v>72</v>
      </c>
      <c r="C788">
        <v>2040</v>
      </c>
      <c r="D788">
        <v>25</v>
      </c>
      <c r="E788" t="s">
        <v>110</v>
      </c>
    </row>
    <row r="789" spans="1:5">
      <c r="A789" t="s">
        <v>260</v>
      </c>
      <c r="B789" t="s">
        <v>72</v>
      </c>
      <c r="C789">
        <v>2050</v>
      </c>
      <c r="D789">
        <v>25</v>
      </c>
      <c r="E789" t="s">
        <v>110</v>
      </c>
    </row>
    <row r="790" spans="1:5">
      <c r="A790" t="s">
        <v>260</v>
      </c>
      <c r="B790" t="s">
        <v>72</v>
      </c>
      <c r="C790">
        <v>2060</v>
      </c>
      <c r="D790">
        <v>25</v>
      </c>
      <c r="E790" t="s">
        <v>110</v>
      </c>
    </row>
    <row r="791" spans="1:5">
      <c r="A791" t="s">
        <v>260</v>
      </c>
      <c r="B791" t="s">
        <v>72</v>
      </c>
      <c r="C791">
        <v>2070</v>
      </c>
      <c r="D791">
        <v>25</v>
      </c>
      <c r="E791" t="s">
        <v>110</v>
      </c>
    </row>
    <row r="792" spans="1:5">
      <c r="A792" t="s">
        <v>260</v>
      </c>
      <c r="B792" t="s">
        <v>72</v>
      </c>
      <c r="C792">
        <v>2025</v>
      </c>
      <c r="D792">
        <v>25</v>
      </c>
      <c r="E792" t="s">
        <v>110</v>
      </c>
    </row>
    <row r="793" spans="1:5">
      <c r="A793" t="s">
        <v>260</v>
      </c>
      <c r="B793" t="s">
        <v>72</v>
      </c>
      <c r="C793">
        <v>2035</v>
      </c>
      <c r="D793">
        <v>25</v>
      </c>
      <c r="E793" t="s">
        <v>110</v>
      </c>
    </row>
    <row r="794" spans="1:5">
      <c r="A794" t="s">
        <v>260</v>
      </c>
      <c r="B794" t="s">
        <v>72</v>
      </c>
      <c r="C794">
        <v>2045</v>
      </c>
      <c r="D794">
        <v>25</v>
      </c>
      <c r="E794" t="s">
        <v>110</v>
      </c>
    </row>
    <row r="795" spans="1:5">
      <c r="A795" t="s">
        <v>260</v>
      </c>
      <c r="B795" t="s">
        <v>72</v>
      </c>
      <c r="C795">
        <v>2055</v>
      </c>
      <c r="D795">
        <v>25</v>
      </c>
      <c r="E795" t="s">
        <v>110</v>
      </c>
    </row>
    <row r="796" spans="1:5">
      <c r="A796" t="s">
        <v>260</v>
      </c>
      <c r="B796" t="s">
        <v>72</v>
      </c>
      <c r="C796">
        <v>2065</v>
      </c>
      <c r="D796">
        <v>25</v>
      </c>
      <c r="E796" t="s">
        <v>110</v>
      </c>
    </row>
    <row r="797" spans="1:5">
      <c r="A797" t="s">
        <v>260</v>
      </c>
      <c r="B797" t="s">
        <v>87</v>
      </c>
      <c r="C797">
        <v>2000</v>
      </c>
      <c r="D797">
        <v>30</v>
      </c>
      <c r="E797" t="s">
        <v>110</v>
      </c>
    </row>
    <row r="798" spans="1:5">
      <c r="A798" t="s">
        <v>260</v>
      </c>
      <c r="B798" t="s">
        <v>87</v>
      </c>
      <c r="C798">
        <v>2005</v>
      </c>
      <c r="D798">
        <v>30</v>
      </c>
      <c r="E798" t="s">
        <v>110</v>
      </c>
    </row>
    <row r="799" spans="1:5">
      <c r="A799" t="s">
        <v>260</v>
      </c>
      <c r="B799" t="s">
        <v>87</v>
      </c>
      <c r="C799">
        <v>2010</v>
      </c>
      <c r="D799">
        <v>30</v>
      </c>
      <c r="E799" t="s">
        <v>110</v>
      </c>
    </row>
    <row r="800" spans="1:5">
      <c r="A800" t="s">
        <v>260</v>
      </c>
      <c r="B800" t="s">
        <v>87</v>
      </c>
      <c r="C800">
        <v>2020</v>
      </c>
      <c r="D800">
        <v>30</v>
      </c>
      <c r="E800" t="s">
        <v>110</v>
      </c>
    </row>
    <row r="801" spans="1:5">
      <c r="A801" t="s">
        <v>260</v>
      </c>
      <c r="B801" t="s">
        <v>87</v>
      </c>
      <c r="C801">
        <v>2030</v>
      </c>
      <c r="D801">
        <v>30</v>
      </c>
      <c r="E801" t="s">
        <v>110</v>
      </c>
    </row>
    <row r="802" spans="1:5">
      <c r="A802" t="s">
        <v>260</v>
      </c>
      <c r="B802" t="s">
        <v>87</v>
      </c>
      <c r="C802">
        <v>2040</v>
      </c>
      <c r="D802">
        <v>30</v>
      </c>
      <c r="E802" t="s">
        <v>110</v>
      </c>
    </row>
    <row r="803" spans="1:5">
      <c r="A803" t="s">
        <v>260</v>
      </c>
      <c r="B803" t="s">
        <v>87</v>
      </c>
      <c r="C803">
        <v>2050</v>
      </c>
      <c r="D803">
        <v>30</v>
      </c>
      <c r="E803" t="s">
        <v>110</v>
      </c>
    </row>
    <row r="804" spans="1:5">
      <c r="A804" t="s">
        <v>260</v>
      </c>
      <c r="B804" t="s">
        <v>87</v>
      </c>
      <c r="C804">
        <v>2060</v>
      </c>
      <c r="D804">
        <v>30</v>
      </c>
      <c r="E804" t="s">
        <v>110</v>
      </c>
    </row>
    <row r="805" spans="1:5">
      <c r="A805" t="s">
        <v>260</v>
      </c>
      <c r="B805" t="s">
        <v>87</v>
      </c>
      <c r="C805">
        <v>2070</v>
      </c>
      <c r="D805">
        <v>30</v>
      </c>
      <c r="E805" t="s">
        <v>110</v>
      </c>
    </row>
    <row r="806" spans="1:5">
      <c r="A806" t="s">
        <v>260</v>
      </c>
      <c r="B806" t="s">
        <v>87</v>
      </c>
      <c r="C806">
        <v>2015</v>
      </c>
      <c r="D806">
        <v>30</v>
      </c>
      <c r="E806" t="s">
        <v>110</v>
      </c>
    </row>
    <row r="807" spans="1:5">
      <c r="A807" t="s">
        <v>260</v>
      </c>
      <c r="B807" t="s">
        <v>87</v>
      </c>
      <c r="C807">
        <v>2025</v>
      </c>
      <c r="D807">
        <v>30</v>
      </c>
      <c r="E807" t="s">
        <v>110</v>
      </c>
    </row>
    <row r="808" spans="1:5">
      <c r="A808" t="s">
        <v>260</v>
      </c>
      <c r="B808" t="s">
        <v>87</v>
      </c>
      <c r="C808">
        <v>2035</v>
      </c>
      <c r="D808">
        <v>30</v>
      </c>
      <c r="E808" t="s">
        <v>110</v>
      </c>
    </row>
    <row r="809" spans="1:5">
      <c r="A809" t="s">
        <v>260</v>
      </c>
      <c r="B809" t="s">
        <v>87</v>
      </c>
      <c r="C809">
        <v>2045</v>
      </c>
      <c r="D809">
        <v>30</v>
      </c>
      <c r="E809" t="s">
        <v>110</v>
      </c>
    </row>
    <row r="810" spans="1:5">
      <c r="A810" t="s">
        <v>260</v>
      </c>
      <c r="B810" t="s">
        <v>87</v>
      </c>
      <c r="C810">
        <v>2055</v>
      </c>
      <c r="D810">
        <v>30</v>
      </c>
      <c r="E810" t="s">
        <v>110</v>
      </c>
    </row>
    <row r="811" spans="1:5">
      <c r="A811" t="s">
        <v>260</v>
      </c>
      <c r="B811" t="s">
        <v>87</v>
      </c>
      <c r="C811">
        <v>2065</v>
      </c>
      <c r="D811">
        <v>30</v>
      </c>
      <c r="E811" t="s">
        <v>110</v>
      </c>
    </row>
    <row r="812" spans="1:5">
      <c r="A812" s="15" t="s">
        <v>260</v>
      </c>
      <c r="B812" s="15" t="s">
        <v>261</v>
      </c>
      <c r="C812" s="15">
        <v>2000</v>
      </c>
      <c r="D812" s="15">
        <v>30</v>
      </c>
      <c r="E812" s="15" t="s">
        <v>110</v>
      </c>
    </row>
    <row r="813" spans="1:5">
      <c r="A813" s="15" t="s">
        <v>260</v>
      </c>
      <c r="B813" s="15" t="s">
        <v>261</v>
      </c>
      <c r="C813" s="15">
        <v>2005</v>
      </c>
      <c r="D813" s="15">
        <v>30</v>
      </c>
      <c r="E813" s="15" t="s">
        <v>110</v>
      </c>
    </row>
    <row r="814" spans="1:5">
      <c r="A814" s="15" t="s">
        <v>260</v>
      </c>
      <c r="B814" s="15" t="s">
        <v>261</v>
      </c>
      <c r="C814" s="15">
        <v>2010</v>
      </c>
      <c r="D814" s="15">
        <v>30</v>
      </c>
      <c r="E814" s="15" t="s">
        <v>110</v>
      </c>
    </row>
    <row r="815" spans="1:5">
      <c r="A815" s="15" t="s">
        <v>260</v>
      </c>
      <c r="B815" s="15" t="s">
        <v>261</v>
      </c>
      <c r="C815" s="15">
        <v>2020</v>
      </c>
      <c r="D815" s="15">
        <v>30</v>
      </c>
      <c r="E815" s="15" t="s">
        <v>110</v>
      </c>
    </row>
    <row r="816" spans="1:5">
      <c r="A816" s="15" t="s">
        <v>260</v>
      </c>
      <c r="B816" s="15" t="s">
        <v>261</v>
      </c>
      <c r="C816" s="15">
        <v>2030</v>
      </c>
      <c r="D816" s="15">
        <v>30</v>
      </c>
      <c r="E816" s="15" t="s">
        <v>110</v>
      </c>
    </row>
    <row r="817" spans="1:5">
      <c r="A817" s="15" t="s">
        <v>260</v>
      </c>
      <c r="B817" s="15" t="s">
        <v>261</v>
      </c>
      <c r="C817" s="15">
        <v>2040</v>
      </c>
      <c r="D817" s="15">
        <v>30</v>
      </c>
      <c r="E817" s="15" t="s">
        <v>110</v>
      </c>
    </row>
    <row r="818" spans="1:5">
      <c r="A818" s="15" t="s">
        <v>260</v>
      </c>
      <c r="B818" s="15" t="s">
        <v>261</v>
      </c>
      <c r="C818" s="15">
        <v>2050</v>
      </c>
      <c r="D818" s="15">
        <v>30</v>
      </c>
      <c r="E818" s="15" t="s">
        <v>110</v>
      </c>
    </row>
    <row r="819" spans="1:5">
      <c r="A819" s="15" t="s">
        <v>260</v>
      </c>
      <c r="B819" s="15" t="s">
        <v>261</v>
      </c>
      <c r="C819" s="15">
        <v>2060</v>
      </c>
      <c r="D819" s="15">
        <v>30</v>
      </c>
      <c r="E819" s="15" t="s">
        <v>110</v>
      </c>
    </row>
    <row r="820" spans="1:5">
      <c r="A820" s="15" t="s">
        <v>260</v>
      </c>
      <c r="B820" s="15" t="s">
        <v>261</v>
      </c>
      <c r="C820" s="15">
        <v>2070</v>
      </c>
      <c r="D820" s="15">
        <v>30</v>
      </c>
      <c r="E820" s="15" t="s">
        <v>110</v>
      </c>
    </row>
    <row r="821" spans="1:5">
      <c r="A821" s="15" t="s">
        <v>260</v>
      </c>
      <c r="B821" s="15" t="s">
        <v>261</v>
      </c>
      <c r="C821" s="15">
        <v>2015</v>
      </c>
      <c r="D821" s="15">
        <v>30</v>
      </c>
      <c r="E821" s="15" t="s">
        <v>110</v>
      </c>
    </row>
    <row r="822" spans="1:5">
      <c r="A822" s="15" t="s">
        <v>260</v>
      </c>
      <c r="B822" s="15" t="s">
        <v>261</v>
      </c>
      <c r="C822" s="15">
        <v>2025</v>
      </c>
      <c r="D822" s="15">
        <v>30</v>
      </c>
      <c r="E822" s="15" t="s">
        <v>110</v>
      </c>
    </row>
    <row r="823" spans="1:5">
      <c r="A823" s="15" t="s">
        <v>260</v>
      </c>
      <c r="B823" s="15" t="s">
        <v>261</v>
      </c>
      <c r="C823" s="15">
        <v>2035</v>
      </c>
      <c r="D823" s="15">
        <v>30</v>
      </c>
      <c r="E823" s="15" t="s">
        <v>110</v>
      </c>
    </row>
    <row r="824" spans="1:5">
      <c r="A824" s="15" t="s">
        <v>260</v>
      </c>
      <c r="B824" s="15" t="s">
        <v>261</v>
      </c>
      <c r="C824" s="15">
        <v>2045</v>
      </c>
      <c r="D824" s="15">
        <v>30</v>
      </c>
      <c r="E824" s="15" t="s">
        <v>110</v>
      </c>
    </row>
    <row r="825" spans="1:5">
      <c r="A825" s="15" t="s">
        <v>260</v>
      </c>
      <c r="B825" s="15" t="s">
        <v>261</v>
      </c>
      <c r="C825" s="15">
        <v>2055</v>
      </c>
      <c r="D825" s="15">
        <v>30</v>
      </c>
      <c r="E825" s="15" t="s">
        <v>110</v>
      </c>
    </row>
    <row r="826" spans="1:5">
      <c r="A826" s="15" t="s">
        <v>260</v>
      </c>
      <c r="B826" s="15" t="s">
        <v>261</v>
      </c>
      <c r="C826" s="15">
        <v>2065</v>
      </c>
      <c r="D826" s="15">
        <v>30</v>
      </c>
      <c r="E826" s="15" t="s">
        <v>110</v>
      </c>
    </row>
  </sheetData>
  <autoFilter ref="A1:E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6"/>
  <sheetViews>
    <sheetView workbookViewId="0">
      <selection activeCell="A2" sqref="A2"/>
    </sheetView>
  </sheetViews>
  <sheetFormatPr defaultColWidth="8.85546875" defaultRowHeight="15"/>
  <cols>
    <col min="2" max="2" width="12.28515625" bestFit="1" customWidth="1"/>
  </cols>
  <sheetData>
    <row r="1" spans="1:7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2010</v>
      </c>
      <c r="D2">
        <v>2010</v>
      </c>
      <c r="E2" t="s">
        <v>110</v>
      </c>
      <c r="F2">
        <v>0.85000002384185791</v>
      </c>
      <c r="G2" t="s">
        <v>182</v>
      </c>
    </row>
    <row r="3" spans="1:7">
      <c r="A3" t="s">
        <v>260</v>
      </c>
      <c r="B3" t="s">
        <v>25</v>
      </c>
      <c r="C3">
        <v>2010</v>
      </c>
      <c r="D3">
        <v>2015</v>
      </c>
      <c r="E3" t="s">
        <v>110</v>
      </c>
      <c r="F3">
        <v>0.85000002384185791</v>
      </c>
      <c r="G3" t="s">
        <v>182</v>
      </c>
    </row>
    <row r="4" spans="1:7">
      <c r="A4" t="s">
        <v>260</v>
      </c>
      <c r="B4" t="s">
        <v>25</v>
      </c>
      <c r="C4">
        <v>2010</v>
      </c>
      <c r="D4">
        <v>2020</v>
      </c>
      <c r="E4" t="s">
        <v>110</v>
      </c>
      <c r="F4">
        <v>0.85000002384185791</v>
      </c>
      <c r="G4" t="s">
        <v>182</v>
      </c>
    </row>
    <row r="5" spans="1:7">
      <c r="A5" t="s">
        <v>260</v>
      </c>
      <c r="B5" t="s">
        <v>25</v>
      </c>
      <c r="C5">
        <v>2010</v>
      </c>
      <c r="D5">
        <v>2025</v>
      </c>
      <c r="E5" t="s">
        <v>110</v>
      </c>
      <c r="F5">
        <v>0.85000002384185791</v>
      </c>
      <c r="G5" t="s">
        <v>182</v>
      </c>
    </row>
    <row r="6" spans="1:7">
      <c r="A6" t="s">
        <v>260</v>
      </c>
      <c r="B6" t="s">
        <v>25</v>
      </c>
      <c r="C6">
        <v>2010</v>
      </c>
      <c r="D6">
        <v>2030</v>
      </c>
      <c r="E6" t="s">
        <v>110</v>
      </c>
      <c r="F6">
        <v>0.85000002384185791</v>
      </c>
      <c r="G6" t="s">
        <v>182</v>
      </c>
    </row>
    <row r="7" spans="1:7">
      <c r="A7" t="s">
        <v>260</v>
      </c>
      <c r="B7" t="s">
        <v>25</v>
      </c>
      <c r="C7">
        <v>2015</v>
      </c>
      <c r="D7">
        <v>2015</v>
      </c>
      <c r="E7" t="s">
        <v>110</v>
      </c>
      <c r="F7">
        <v>0.85000002384185791</v>
      </c>
      <c r="G7" t="s">
        <v>182</v>
      </c>
    </row>
    <row r="8" spans="1:7">
      <c r="A8" t="s">
        <v>260</v>
      </c>
      <c r="B8" t="s">
        <v>25</v>
      </c>
      <c r="C8">
        <v>2015</v>
      </c>
      <c r="D8">
        <v>2020</v>
      </c>
      <c r="E8" t="s">
        <v>110</v>
      </c>
      <c r="F8">
        <v>0.85000002384185791</v>
      </c>
      <c r="G8" t="s">
        <v>182</v>
      </c>
    </row>
    <row r="9" spans="1:7">
      <c r="A9" t="s">
        <v>260</v>
      </c>
      <c r="B9" t="s">
        <v>25</v>
      </c>
      <c r="C9">
        <v>2015</v>
      </c>
      <c r="D9">
        <v>2025</v>
      </c>
      <c r="E9" t="s">
        <v>110</v>
      </c>
      <c r="F9">
        <v>0.85000002384185791</v>
      </c>
      <c r="G9" t="s">
        <v>182</v>
      </c>
    </row>
    <row r="10" spans="1:7">
      <c r="A10" t="s">
        <v>260</v>
      </c>
      <c r="B10" t="s">
        <v>25</v>
      </c>
      <c r="C10">
        <v>2015</v>
      </c>
      <c r="D10">
        <v>2030</v>
      </c>
      <c r="E10" t="s">
        <v>110</v>
      </c>
      <c r="F10">
        <v>0.85000002384185791</v>
      </c>
      <c r="G10" t="s">
        <v>182</v>
      </c>
    </row>
    <row r="11" spans="1:7">
      <c r="A11" t="s">
        <v>260</v>
      </c>
      <c r="B11" t="s">
        <v>25</v>
      </c>
      <c r="C11">
        <v>2015</v>
      </c>
      <c r="D11">
        <v>2035</v>
      </c>
      <c r="E11" t="s">
        <v>110</v>
      </c>
      <c r="F11">
        <v>0.85000002384185791</v>
      </c>
      <c r="G11" t="s">
        <v>182</v>
      </c>
    </row>
    <row r="12" spans="1:7">
      <c r="A12" t="s">
        <v>260</v>
      </c>
      <c r="B12" t="s">
        <v>25</v>
      </c>
      <c r="C12">
        <v>2020</v>
      </c>
      <c r="D12">
        <v>2020</v>
      </c>
      <c r="E12" t="s">
        <v>110</v>
      </c>
      <c r="F12">
        <v>0.85000002384185791</v>
      </c>
      <c r="G12" t="s">
        <v>182</v>
      </c>
    </row>
    <row r="13" spans="1:7">
      <c r="A13" t="s">
        <v>260</v>
      </c>
      <c r="B13" t="s">
        <v>25</v>
      </c>
      <c r="C13">
        <v>2020</v>
      </c>
      <c r="D13">
        <v>2025</v>
      </c>
      <c r="E13" t="s">
        <v>110</v>
      </c>
      <c r="F13">
        <v>0.85000002384185791</v>
      </c>
      <c r="G13" t="s">
        <v>182</v>
      </c>
    </row>
    <row r="14" spans="1:7">
      <c r="A14" t="s">
        <v>260</v>
      </c>
      <c r="B14" t="s">
        <v>25</v>
      </c>
      <c r="C14">
        <v>2020</v>
      </c>
      <c r="D14">
        <v>2030</v>
      </c>
      <c r="E14" t="s">
        <v>110</v>
      </c>
      <c r="F14">
        <v>0.85000002384185791</v>
      </c>
      <c r="G14" t="s">
        <v>182</v>
      </c>
    </row>
    <row r="15" spans="1:7">
      <c r="A15" t="s">
        <v>260</v>
      </c>
      <c r="B15" t="s">
        <v>25</v>
      </c>
      <c r="C15">
        <v>2020</v>
      </c>
      <c r="D15">
        <v>2035</v>
      </c>
      <c r="E15" t="s">
        <v>110</v>
      </c>
      <c r="F15">
        <v>0.85000002384185791</v>
      </c>
      <c r="G15" t="s">
        <v>182</v>
      </c>
    </row>
    <row r="16" spans="1:7">
      <c r="A16" t="s">
        <v>260</v>
      </c>
      <c r="B16" t="s">
        <v>25</v>
      </c>
      <c r="C16">
        <v>2020</v>
      </c>
      <c r="D16">
        <v>2040</v>
      </c>
      <c r="E16" t="s">
        <v>110</v>
      </c>
      <c r="F16">
        <v>0.85000002384185791</v>
      </c>
      <c r="G16" t="s">
        <v>182</v>
      </c>
    </row>
    <row r="17" spans="1:7">
      <c r="A17" t="s">
        <v>260</v>
      </c>
      <c r="B17" t="s">
        <v>25</v>
      </c>
      <c r="C17">
        <v>2025</v>
      </c>
      <c r="D17">
        <v>2025</v>
      </c>
      <c r="E17" t="s">
        <v>110</v>
      </c>
      <c r="F17">
        <v>0.85000002384185791</v>
      </c>
      <c r="G17" t="s">
        <v>182</v>
      </c>
    </row>
    <row r="18" spans="1:7">
      <c r="A18" t="s">
        <v>260</v>
      </c>
      <c r="B18" t="s">
        <v>25</v>
      </c>
      <c r="C18">
        <v>2025</v>
      </c>
      <c r="D18">
        <v>2030</v>
      </c>
      <c r="E18" t="s">
        <v>110</v>
      </c>
      <c r="F18">
        <v>0.85000002384185791</v>
      </c>
      <c r="G18" t="s">
        <v>182</v>
      </c>
    </row>
    <row r="19" spans="1:7">
      <c r="A19" t="s">
        <v>260</v>
      </c>
      <c r="B19" t="s">
        <v>25</v>
      </c>
      <c r="C19">
        <v>2025</v>
      </c>
      <c r="D19">
        <v>2035</v>
      </c>
      <c r="E19" t="s">
        <v>110</v>
      </c>
      <c r="F19">
        <v>0.85000002384185791</v>
      </c>
      <c r="G19" t="s">
        <v>182</v>
      </c>
    </row>
    <row r="20" spans="1:7">
      <c r="A20" t="s">
        <v>260</v>
      </c>
      <c r="B20" t="s">
        <v>25</v>
      </c>
      <c r="C20">
        <v>2025</v>
      </c>
      <c r="D20">
        <v>2040</v>
      </c>
      <c r="E20" t="s">
        <v>110</v>
      </c>
      <c r="F20">
        <v>0.85000002384185791</v>
      </c>
      <c r="G20" t="s">
        <v>182</v>
      </c>
    </row>
    <row r="21" spans="1:7">
      <c r="A21" t="s">
        <v>260</v>
      </c>
      <c r="B21" t="s">
        <v>25</v>
      </c>
      <c r="C21">
        <v>2025</v>
      </c>
      <c r="D21">
        <v>2045</v>
      </c>
      <c r="E21" t="s">
        <v>110</v>
      </c>
      <c r="F21">
        <v>0.85000002384185791</v>
      </c>
      <c r="G21" t="s">
        <v>182</v>
      </c>
    </row>
    <row r="22" spans="1:7">
      <c r="A22" t="s">
        <v>260</v>
      </c>
      <c r="B22" t="s">
        <v>25</v>
      </c>
      <c r="C22">
        <v>2030</v>
      </c>
      <c r="D22">
        <v>2030</v>
      </c>
      <c r="E22" t="s">
        <v>110</v>
      </c>
      <c r="F22">
        <v>0.85000002384185791</v>
      </c>
      <c r="G22" t="s">
        <v>182</v>
      </c>
    </row>
    <row r="23" spans="1:7">
      <c r="A23" t="s">
        <v>260</v>
      </c>
      <c r="B23" t="s">
        <v>25</v>
      </c>
      <c r="C23">
        <v>2030</v>
      </c>
      <c r="D23">
        <v>2035</v>
      </c>
      <c r="E23" t="s">
        <v>110</v>
      </c>
      <c r="F23">
        <v>0.85000002384185791</v>
      </c>
      <c r="G23" t="s">
        <v>182</v>
      </c>
    </row>
    <row r="24" spans="1:7">
      <c r="A24" t="s">
        <v>260</v>
      </c>
      <c r="B24" t="s">
        <v>25</v>
      </c>
      <c r="C24">
        <v>2030</v>
      </c>
      <c r="D24">
        <v>2040</v>
      </c>
      <c r="E24" t="s">
        <v>110</v>
      </c>
      <c r="F24">
        <v>0.85000002384185791</v>
      </c>
      <c r="G24" t="s">
        <v>182</v>
      </c>
    </row>
    <row r="25" spans="1:7">
      <c r="A25" t="s">
        <v>260</v>
      </c>
      <c r="B25" t="s">
        <v>25</v>
      </c>
      <c r="C25">
        <v>2030</v>
      </c>
      <c r="D25">
        <v>2045</v>
      </c>
      <c r="E25" t="s">
        <v>110</v>
      </c>
      <c r="F25">
        <v>0.85000002384185791</v>
      </c>
      <c r="G25" t="s">
        <v>182</v>
      </c>
    </row>
    <row r="26" spans="1:7">
      <c r="A26" t="s">
        <v>260</v>
      </c>
      <c r="B26" t="s">
        <v>25</v>
      </c>
      <c r="C26">
        <v>2030</v>
      </c>
      <c r="D26">
        <v>2050</v>
      </c>
      <c r="E26" t="s">
        <v>110</v>
      </c>
      <c r="F26">
        <v>0.85000002384185791</v>
      </c>
      <c r="G26" t="s">
        <v>182</v>
      </c>
    </row>
    <row r="27" spans="1:7">
      <c r="A27" t="s">
        <v>260</v>
      </c>
      <c r="B27" t="s">
        <v>25</v>
      </c>
      <c r="C27">
        <v>2035</v>
      </c>
      <c r="D27">
        <v>2035</v>
      </c>
      <c r="E27" t="s">
        <v>110</v>
      </c>
      <c r="F27">
        <v>0.85000002384185791</v>
      </c>
      <c r="G27" t="s">
        <v>182</v>
      </c>
    </row>
    <row r="28" spans="1:7">
      <c r="A28" t="s">
        <v>260</v>
      </c>
      <c r="B28" t="s">
        <v>25</v>
      </c>
      <c r="C28">
        <v>2035</v>
      </c>
      <c r="D28">
        <v>2040</v>
      </c>
      <c r="E28" t="s">
        <v>110</v>
      </c>
      <c r="F28">
        <v>0.85000002384185791</v>
      </c>
      <c r="G28" t="s">
        <v>182</v>
      </c>
    </row>
    <row r="29" spans="1:7">
      <c r="A29" t="s">
        <v>260</v>
      </c>
      <c r="B29" t="s">
        <v>25</v>
      </c>
      <c r="C29">
        <v>2035</v>
      </c>
      <c r="D29">
        <v>2045</v>
      </c>
      <c r="E29" t="s">
        <v>110</v>
      </c>
      <c r="F29">
        <v>0.85000002384185791</v>
      </c>
      <c r="G29" t="s">
        <v>182</v>
      </c>
    </row>
    <row r="30" spans="1:7">
      <c r="A30" t="s">
        <v>260</v>
      </c>
      <c r="B30" t="s">
        <v>25</v>
      </c>
      <c r="C30">
        <v>2035</v>
      </c>
      <c r="D30">
        <v>2050</v>
      </c>
      <c r="E30" t="s">
        <v>110</v>
      </c>
      <c r="F30">
        <v>0.85000002384185791</v>
      </c>
      <c r="G30" t="s">
        <v>182</v>
      </c>
    </row>
    <row r="31" spans="1:7">
      <c r="A31" t="s">
        <v>260</v>
      </c>
      <c r="B31" t="s">
        <v>25</v>
      </c>
      <c r="C31">
        <v>2035</v>
      </c>
      <c r="D31">
        <v>2055</v>
      </c>
      <c r="E31" t="s">
        <v>110</v>
      </c>
      <c r="F31">
        <v>0.85000002384185791</v>
      </c>
      <c r="G31" t="s">
        <v>182</v>
      </c>
    </row>
    <row r="32" spans="1:7">
      <c r="A32" t="s">
        <v>260</v>
      </c>
      <c r="B32" t="s">
        <v>25</v>
      </c>
      <c r="C32">
        <v>2040</v>
      </c>
      <c r="D32">
        <v>2040</v>
      </c>
      <c r="E32" t="s">
        <v>110</v>
      </c>
      <c r="F32">
        <v>0.85000002384185791</v>
      </c>
      <c r="G32" t="s">
        <v>182</v>
      </c>
    </row>
    <row r="33" spans="1:7">
      <c r="A33" t="s">
        <v>260</v>
      </c>
      <c r="B33" t="s">
        <v>25</v>
      </c>
      <c r="C33">
        <v>2040</v>
      </c>
      <c r="D33">
        <v>2045</v>
      </c>
      <c r="E33" t="s">
        <v>110</v>
      </c>
      <c r="F33">
        <v>0.85000002384185791</v>
      </c>
      <c r="G33" t="s">
        <v>182</v>
      </c>
    </row>
    <row r="34" spans="1:7">
      <c r="A34" t="s">
        <v>260</v>
      </c>
      <c r="B34" t="s">
        <v>25</v>
      </c>
      <c r="C34">
        <v>2040</v>
      </c>
      <c r="D34">
        <v>2050</v>
      </c>
      <c r="E34" t="s">
        <v>110</v>
      </c>
      <c r="F34">
        <v>0.85000002384185791</v>
      </c>
      <c r="G34" t="s">
        <v>182</v>
      </c>
    </row>
    <row r="35" spans="1:7">
      <c r="A35" t="s">
        <v>260</v>
      </c>
      <c r="B35" t="s">
        <v>25</v>
      </c>
      <c r="C35">
        <v>2040</v>
      </c>
      <c r="D35">
        <v>2055</v>
      </c>
      <c r="E35" t="s">
        <v>110</v>
      </c>
      <c r="F35">
        <v>0.85000002384185791</v>
      </c>
      <c r="G35" t="s">
        <v>182</v>
      </c>
    </row>
    <row r="36" spans="1:7">
      <c r="A36" t="s">
        <v>260</v>
      </c>
      <c r="B36" t="s">
        <v>25</v>
      </c>
      <c r="C36">
        <v>2040</v>
      </c>
      <c r="D36">
        <v>2060</v>
      </c>
      <c r="E36" t="s">
        <v>110</v>
      </c>
      <c r="F36">
        <v>0.85000002384185791</v>
      </c>
      <c r="G36" t="s">
        <v>182</v>
      </c>
    </row>
    <row r="37" spans="1:7">
      <c r="A37" t="s">
        <v>260</v>
      </c>
      <c r="B37" t="s">
        <v>25</v>
      </c>
      <c r="C37">
        <v>2045</v>
      </c>
      <c r="D37">
        <v>2045</v>
      </c>
      <c r="E37" t="s">
        <v>110</v>
      </c>
      <c r="F37">
        <v>0.85000002384185791</v>
      </c>
      <c r="G37" t="s">
        <v>182</v>
      </c>
    </row>
    <row r="38" spans="1:7">
      <c r="A38" t="s">
        <v>260</v>
      </c>
      <c r="B38" t="s">
        <v>25</v>
      </c>
      <c r="C38">
        <v>2045</v>
      </c>
      <c r="D38">
        <v>2050</v>
      </c>
      <c r="E38" t="s">
        <v>110</v>
      </c>
      <c r="F38">
        <v>0.85000002384185791</v>
      </c>
      <c r="G38" t="s">
        <v>182</v>
      </c>
    </row>
    <row r="39" spans="1:7">
      <c r="A39" t="s">
        <v>260</v>
      </c>
      <c r="B39" t="s">
        <v>25</v>
      </c>
      <c r="C39">
        <v>2045</v>
      </c>
      <c r="D39">
        <v>2055</v>
      </c>
      <c r="E39" t="s">
        <v>110</v>
      </c>
      <c r="F39">
        <v>0.85000002384185791</v>
      </c>
      <c r="G39" t="s">
        <v>182</v>
      </c>
    </row>
    <row r="40" spans="1:7">
      <c r="A40" t="s">
        <v>260</v>
      </c>
      <c r="B40" t="s">
        <v>25</v>
      </c>
      <c r="C40">
        <v>2045</v>
      </c>
      <c r="D40">
        <v>2060</v>
      </c>
      <c r="E40" t="s">
        <v>110</v>
      </c>
      <c r="F40">
        <v>0.85000002384185791</v>
      </c>
      <c r="G40" t="s">
        <v>182</v>
      </c>
    </row>
    <row r="41" spans="1:7">
      <c r="A41" t="s">
        <v>260</v>
      </c>
      <c r="B41" t="s">
        <v>25</v>
      </c>
      <c r="C41">
        <v>2045</v>
      </c>
      <c r="D41">
        <v>2065</v>
      </c>
      <c r="E41" t="s">
        <v>110</v>
      </c>
      <c r="F41">
        <v>0.85000002384185791</v>
      </c>
      <c r="G41" t="s">
        <v>182</v>
      </c>
    </row>
    <row r="42" spans="1:7">
      <c r="A42" t="s">
        <v>260</v>
      </c>
      <c r="B42" t="s">
        <v>25</v>
      </c>
      <c r="C42">
        <v>2050</v>
      </c>
      <c r="D42">
        <v>2050</v>
      </c>
      <c r="E42" t="s">
        <v>110</v>
      </c>
      <c r="F42">
        <v>0.85000002384185791</v>
      </c>
      <c r="G42" t="s">
        <v>182</v>
      </c>
    </row>
    <row r="43" spans="1:7">
      <c r="A43" t="s">
        <v>260</v>
      </c>
      <c r="B43" t="s">
        <v>25</v>
      </c>
      <c r="C43">
        <v>2050</v>
      </c>
      <c r="D43">
        <v>2055</v>
      </c>
      <c r="E43" t="s">
        <v>110</v>
      </c>
      <c r="F43">
        <v>0.85000002384185791</v>
      </c>
      <c r="G43" t="s">
        <v>182</v>
      </c>
    </row>
    <row r="44" spans="1:7">
      <c r="A44" t="s">
        <v>260</v>
      </c>
      <c r="B44" t="s">
        <v>25</v>
      </c>
      <c r="C44">
        <v>2050</v>
      </c>
      <c r="D44">
        <v>2060</v>
      </c>
      <c r="E44" t="s">
        <v>110</v>
      </c>
      <c r="F44">
        <v>0.85000002384185791</v>
      </c>
      <c r="G44" t="s">
        <v>182</v>
      </c>
    </row>
    <row r="45" spans="1:7">
      <c r="A45" t="s">
        <v>260</v>
      </c>
      <c r="B45" t="s">
        <v>25</v>
      </c>
      <c r="C45">
        <v>2050</v>
      </c>
      <c r="D45">
        <v>2065</v>
      </c>
      <c r="E45" t="s">
        <v>110</v>
      </c>
      <c r="F45">
        <v>0.85000002384185791</v>
      </c>
      <c r="G45" t="s">
        <v>182</v>
      </c>
    </row>
    <row r="46" spans="1:7">
      <c r="A46" t="s">
        <v>260</v>
      </c>
      <c r="B46" t="s">
        <v>25</v>
      </c>
      <c r="C46">
        <v>2050</v>
      </c>
      <c r="D46">
        <v>2070</v>
      </c>
      <c r="E46" t="s">
        <v>110</v>
      </c>
      <c r="F46">
        <v>0.85000002384185791</v>
      </c>
      <c r="G46" t="s">
        <v>182</v>
      </c>
    </row>
    <row r="47" spans="1:7">
      <c r="A47" t="s">
        <v>260</v>
      </c>
      <c r="B47" t="s">
        <v>25</v>
      </c>
      <c r="C47">
        <v>2055</v>
      </c>
      <c r="D47">
        <v>2055</v>
      </c>
      <c r="E47" t="s">
        <v>110</v>
      </c>
      <c r="F47">
        <v>0.85000002384185791</v>
      </c>
      <c r="G47" t="s">
        <v>182</v>
      </c>
    </row>
    <row r="48" spans="1:7">
      <c r="A48" t="s">
        <v>260</v>
      </c>
      <c r="B48" t="s">
        <v>25</v>
      </c>
      <c r="C48">
        <v>2055</v>
      </c>
      <c r="D48">
        <v>2060</v>
      </c>
      <c r="E48" t="s">
        <v>110</v>
      </c>
      <c r="F48">
        <v>0.85000002384185791</v>
      </c>
      <c r="G48" t="s">
        <v>182</v>
      </c>
    </row>
    <row r="49" spans="1:7">
      <c r="A49" t="s">
        <v>260</v>
      </c>
      <c r="B49" t="s">
        <v>25</v>
      </c>
      <c r="C49">
        <v>2055</v>
      </c>
      <c r="D49">
        <v>2065</v>
      </c>
      <c r="E49" t="s">
        <v>110</v>
      </c>
      <c r="F49">
        <v>0.85000002384185791</v>
      </c>
      <c r="G49" t="s">
        <v>182</v>
      </c>
    </row>
    <row r="50" spans="1:7">
      <c r="A50" t="s">
        <v>260</v>
      </c>
      <c r="B50" t="s">
        <v>25</v>
      </c>
      <c r="C50">
        <v>2055</v>
      </c>
      <c r="D50">
        <v>2070</v>
      </c>
      <c r="E50" t="s">
        <v>110</v>
      </c>
      <c r="F50">
        <v>0.85000002384185791</v>
      </c>
      <c r="G50" t="s">
        <v>182</v>
      </c>
    </row>
    <row r="51" spans="1:7">
      <c r="A51" t="s">
        <v>260</v>
      </c>
      <c r="B51" t="s">
        <v>25</v>
      </c>
      <c r="C51">
        <v>2060</v>
      </c>
      <c r="D51">
        <v>2060</v>
      </c>
      <c r="E51" t="s">
        <v>110</v>
      </c>
      <c r="F51">
        <v>0.85000002384185791</v>
      </c>
      <c r="G51" t="s">
        <v>182</v>
      </c>
    </row>
    <row r="52" spans="1:7">
      <c r="A52" t="s">
        <v>260</v>
      </c>
      <c r="B52" t="s">
        <v>25</v>
      </c>
      <c r="C52">
        <v>2060</v>
      </c>
      <c r="D52">
        <v>2065</v>
      </c>
      <c r="E52" t="s">
        <v>110</v>
      </c>
      <c r="F52">
        <v>0.85000002384185791</v>
      </c>
      <c r="G52" t="s">
        <v>182</v>
      </c>
    </row>
    <row r="53" spans="1:7">
      <c r="A53" t="s">
        <v>260</v>
      </c>
      <c r="B53" t="s">
        <v>25</v>
      </c>
      <c r="C53">
        <v>2060</v>
      </c>
      <c r="D53">
        <v>2070</v>
      </c>
      <c r="E53" t="s">
        <v>110</v>
      </c>
      <c r="F53">
        <v>0.85000002384185791</v>
      </c>
      <c r="G53" t="s">
        <v>182</v>
      </c>
    </row>
    <row r="54" spans="1:7">
      <c r="A54" t="s">
        <v>260</v>
      </c>
      <c r="B54" t="s">
        <v>25</v>
      </c>
      <c r="C54">
        <v>2065</v>
      </c>
      <c r="D54">
        <v>2065</v>
      </c>
      <c r="E54" t="s">
        <v>110</v>
      </c>
      <c r="F54">
        <v>0.85000002384185791</v>
      </c>
      <c r="G54" t="s">
        <v>182</v>
      </c>
    </row>
    <row r="55" spans="1:7">
      <c r="A55" t="s">
        <v>260</v>
      </c>
      <c r="B55" t="s">
        <v>25</v>
      </c>
      <c r="C55">
        <v>2065</v>
      </c>
      <c r="D55">
        <v>2070</v>
      </c>
      <c r="E55" t="s">
        <v>110</v>
      </c>
      <c r="F55">
        <v>0.85000002384185791</v>
      </c>
      <c r="G55" t="s">
        <v>182</v>
      </c>
    </row>
    <row r="56" spans="1:7">
      <c r="A56" t="s">
        <v>260</v>
      </c>
      <c r="B56" t="s">
        <v>25</v>
      </c>
      <c r="C56">
        <v>2070</v>
      </c>
      <c r="D56">
        <v>2070</v>
      </c>
      <c r="E56" t="s">
        <v>110</v>
      </c>
      <c r="F56">
        <v>0.85000002384185791</v>
      </c>
      <c r="G56" t="s">
        <v>182</v>
      </c>
    </row>
    <row r="57" spans="1:7">
      <c r="A57" t="s">
        <v>260</v>
      </c>
      <c r="B57" t="s">
        <v>27</v>
      </c>
      <c r="C57">
        <v>1995</v>
      </c>
      <c r="D57">
        <v>1995</v>
      </c>
      <c r="E57" t="s">
        <v>110</v>
      </c>
      <c r="F57">
        <v>0.64999997615814209</v>
      </c>
      <c r="G57" t="s">
        <v>182</v>
      </c>
    </row>
    <row r="58" spans="1:7">
      <c r="A58" t="s">
        <v>260</v>
      </c>
      <c r="B58" t="s">
        <v>27</v>
      </c>
      <c r="C58">
        <v>1995</v>
      </c>
      <c r="D58">
        <v>2000</v>
      </c>
      <c r="E58" t="s">
        <v>110</v>
      </c>
      <c r="F58">
        <v>0.64999997615814209</v>
      </c>
      <c r="G58" t="s">
        <v>182</v>
      </c>
    </row>
    <row r="59" spans="1:7">
      <c r="A59" t="s">
        <v>260</v>
      </c>
      <c r="B59" t="s">
        <v>27</v>
      </c>
      <c r="C59">
        <v>1995</v>
      </c>
      <c r="D59">
        <v>2005</v>
      </c>
      <c r="E59" t="s">
        <v>110</v>
      </c>
      <c r="F59">
        <v>0.64999997615814209</v>
      </c>
      <c r="G59" t="s">
        <v>182</v>
      </c>
    </row>
    <row r="60" spans="1:7">
      <c r="A60" t="s">
        <v>260</v>
      </c>
      <c r="B60" t="s">
        <v>27</v>
      </c>
      <c r="C60">
        <v>1995</v>
      </c>
      <c r="D60">
        <v>2010</v>
      </c>
      <c r="E60" t="s">
        <v>110</v>
      </c>
      <c r="F60">
        <v>0.64999997615814209</v>
      </c>
      <c r="G60" t="s">
        <v>182</v>
      </c>
    </row>
    <row r="61" spans="1:7">
      <c r="A61" t="s">
        <v>260</v>
      </c>
      <c r="B61" t="s">
        <v>27</v>
      </c>
      <c r="C61">
        <v>1995</v>
      </c>
      <c r="D61">
        <v>2015</v>
      </c>
      <c r="E61" t="s">
        <v>110</v>
      </c>
      <c r="F61">
        <v>0.64999997615814209</v>
      </c>
      <c r="G61" t="s">
        <v>182</v>
      </c>
    </row>
    <row r="62" spans="1:7">
      <c r="A62" t="s">
        <v>260</v>
      </c>
      <c r="B62" t="s">
        <v>27</v>
      </c>
      <c r="C62">
        <v>2000</v>
      </c>
      <c r="D62">
        <v>2000</v>
      </c>
      <c r="E62" t="s">
        <v>110</v>
      </c>
      <c r="F62">
        <v>0.64999997615814209</v>
      </c>
      <c r="G62" t="s">
        <v>182</v>
      </c>
    </row>
    <row r="63" spans="1:7">
      <c r="A63" t="s">
        <v>260</v>
      </c>
      <c r="B63" t="s">
        <v>27</v>
      </c>
      <c r="C63">
        <v>2000</v>
      </c>
      <c r="D63">
        <v>2005</v>
      </c>
      <c r="E63" t="s">
        <v>110</v>
      </c>
      <c r="F63">
        <v>0.64999997615814209</v>
      </c>
      <c r="G63" t="s">
        <v>182</v>
      </c>
    </row>
    <row r="64" spans="1:7">
      <c r="A64" t="s">
        <v>260</v>
      </c>
      <c r="B64" t="s">
        <v>27</v>
      </c>
      <c r="C64">
        <v>2000</v>
      </c>
      <c r="D64">
        <v>2010</v>
      </c>
      <c r="E64" t="s">
        <v>110</v>
      </c>
      <c r="F64">
        <v>0.64999997615814209</v>
      </c>
      <c r="G64" t="s">
        <v>182</v>
      </c>
    </row>
    <row r="65" spans="1:7">
      <c r="A65" t="s">
        <v>260</v>
      </c>
      <c r="B65" t="s">
        <v>27</v>
      </c>
      <c r="C65">
        <v>2000</v>
      </c>
      <c r="D65">
        <v>2015</v>
      </c>
      <c r="E65" t="s">
        <v>110</v>
      </c>
      <c r="F65">
        <v>0.64999997615814209</v>
      </c>
      <c r="G65" t="s">
        <v>182</v>
      </c>
    </row>
    <row r="66" spans="1:7">
      <c r="A66" t="s">
        <v>260</v>
      </c>
      <c r="B66" t="s">
        <v>27</v>
      </c>
      <c r="C66">
        <v>2000</v>
      </c>
      <c r="D66">
        <v>2020</v>
      </c>
      <c r="E66" t="s">
        <v>110</v>
      </c>
      <c r="F66">
        <v>0.64999997615814209</v>
      </c>
      <c r="G66" t="s">
        <v>182</v>
      </c>
    </row>
    <row r="67" spans="1:7">
      <c r="A67" t="s">
        <v>260</v>
      </c>
      <c r="B67" t="s">
        <v>27</v>
      </c>
      <c r="C67">
        <v>2005</v>
      </c>
      <c r="D67">
        <v>2005</v>
      </c>
      <c r="E67" t="s">
        <v>110</v>
      </c>
      <c r="F67">
        <v>0.64999997615814209</v>
      </c>
      <c r="G67" t="s">
        <v>182</v>
      </c>
    </row>
    <row r="68" spans="1:7">
      <c r="A68" t="s">
        <v>260</v>
      </c>
      <c r="B68" t="s">
        <v>27</v>
      </c>
      <c r="C68">
        <v>2005</v>
      </c>
      <c r="D68">
        <v>2010</v>
      </c>
      <c r="E68" t="s">
        <v>110</v>
      </c>
      <c r="F68">
        <v>0.64999997615814209</v>
      </c>
      <c r="G68" t="s">
        <v>182</v>
      </c>
    </row>
    <row r="69" spans="1:7">
      <c r="A69" t="s">
        <v>260</v>
      </c>
      <c r="B69" t="s">
        <v>27</v>
      </c>
      <c r="C69">
        <v>2005</v>
      </c>
      <c r="D69">
        <v>2015</v>
      </c>
      <c r="E69" t="s">
        <v>110</v>
      </c>
      <c r="F69">
        <v>0.64999997615814209</v>
      </c>
      <c r="G69" t="s">
        <v>182</v>
      </c>
    </row>
    <row r="70" spans="1:7">
      <c r="A70" t="s">
        <v>260</v>
      </c>
      <c r="B70" t="s">
        <v>27</v>
      </c>
      <c r="C70">
        <v>2005</v>
      </c>
      <c r="D70">
        <v>2020</v>
      </c>
      <c r="E70" t="s">
        <v>110</v>
      </c>
      <c r="F70">
        <v>0.64999997615814209</v>
      </c>
      <c r="G70" t="s">
        <v>182</v>
      </c>
    </row>
    <row r="71" spans="1:7">
      <c r="A71" t="s">
        <v>260</v>
      </c>
      <c r="B71" t="s">
        <v>27</v>
      </c>
      <c r="C71">
        <v>2005</v>
      </c>
      <c r="D71">
        <v>2025</v>
      </c>
      <c r="E71" t="s">
        <v>110</v>
      </c>
      <c r="F71">
        <v>0.64999997615814209</v>
      </c>
      <c r="G71" t="s">
        <v>182</v>
      </c>
    </row>
    <row r="72" spans="1:7">
      <c r="A72" t="s">
        <v>260</v>
      </c>
      <c r="B72" t="s">
        <v>27</v>
      </c>
      <c r="C72">
        <v>2010</v>
      </c>
      <c r="D72">
        <v>2010</v>
      </c>
      <c r="E72" t="s">
        <v>110</v>
      </c>
      <c r="F72">
        <v>0.64999997615814209</v>
      </c>
      <c r="G72" t="s">
        <v>182</v>
      </c>
    </row>
    <row r="73" spans="1:7">
      <c r="A73" t="s">
        <v>260</v>
      </c>
      <c r="B73" t="s">
        <v>27</v>
      </c>
      <c r="C73">
        <v>2010</v>
      </c>
      <c r="D73">
        <v>2015</v>
      </c>
      <c r="E73" t="s">
        <v>110</v>
      </c>
      <c r="F73">
        <v>0.64999997615814209</v>
      </c>
      <c r="G73" t="s">
        <v>182</v>
      </c>
    </row>
    <row r="74" spans="1:7">
      <c r="A74" t="s">
        <v>260</v>
      </c>
      <c r="B74" t="s">
        <v>27</v>
      </c>
      <c r="C74">
        <v>2010</v>
      </c>
      <c r="D74">
        <v>2020</v>
      </c>
      <c r="E74" t="s">
        <v>110</v>
      </c>
      <c r="F74">
        <v>0.64999997615814209</v>
      </c>
      <c r="G74" t="s">
        <v>182</v>
      </c>
    </row>
    <row r="75" spans="1:7">
      <c r="A75" t="s">
        <v>260</v>
      </c>
      <c r="B75" t="s">
        <v>27</v>
      </c>
      <c r="C75">
        <v>2010</v>
      </c>
      <c r="D75">
        <v>2025</v>
      </c>
      <c r="E75" t="s">
        <v>110</v>
      </c>
      <c r="F75">
        <v>0.64999997615814209</v>
      </c>
      <c r="G75" t="s">
        <v>182</v>
      </c>
    </row>
    <row r="76" spans="1:7">
      <c r="A76" t="s">
        <v>260</v>
      </c>
      <c r="B76" t="s">
        <v>27</v>
      </c>
      <c r="C76">
        <v>2010</v>
      </c>
      <c r="D76">
        <v>2030</v>
      </c>
      <c r="E76" t="s">
        <v>110</v>
      </c>
      <c r="F76">
        <v>0.64999997615814209</v>
      </c>
      <c r="G76" t="s">
        <v>182</v>
      </c>
    </row>
    <row r="77" spans="1:7">
      <c r="A77" t="s">
        <v>260</v>
      </c>
      <c r="B77" t="s">
        <v>27</v>
      </c>
      <c r="C77">
        <v>2015</v>
      </c>
      <c r="D77">
        <v>2015</v>
      </c>
      <c r="E77" t="s">
        <v>110</v>
      </c>
      <c r="F77">
        <v>0.64999997615814209</v>
      </c>
      <c r="G77" t="s">
        <v>182</v>
      </c>
    </row>
    <row r="78" spans="1:7">
      <c r="A78" t="s">
        <v>260</v>
      </c>
      <c r="B78" t="s">
        <v>27</v>
      </c>
      <c r="C78">
        <v>2015</v>
      </c>
      <c r="D78">
        <v>2020</v>
      </c>
      <c r="E78" t="s">
        <v>110</v>
      </c>
      <c r="F78">
        <v>0.64999997615814209</v>
      </c>
      <c r="G78" t="s">
        <v>182</v>
      </c>
    </row>
    <row r="79" spans="1:7">
      <c r="A79" t="s">
        <v>260</v>
      </c>
      <c r="B79" t="s">
        <v>27</v>
      </c>
      <c r="C79">
        <v>2015</v>
      </c>
      <c r="D79">
        <v>2025</v>
      </c>
      <c r="E79" t="s">
        <v>110</v>
      </c>
      <c r="F79">
        <v>0.64999997615814209</v>
      </c>
      <c r="G79" t="s">
        <v>182</v>
      </c>
    </row>
    <row r="80" spans="1:7">
      <c r="A80" t="s">
        <v>260</v>
      </c>
      <c r="B80" t="s">
        <v>27</v>
      </c>
      <c r="C80">
        <v>2015</v>
      </c>
      <c r="D80">
        <v>2030</v>
      </c>
      <c r="E80" t="s">
        <v>110</v>
      </c>
      <c r="F80">
        <v>0.64999997615814209</v>
      </c>
      <c r="G80" t="s">
        <v>182</v>
      </c>
    </row>
    <row r="81" spans="1:7">
      <c r="A81" t="s">
        <v>260</v>
      </c>
      <c r="B81" t="s">
        <v>27</v>
      </c>
      <c r="C81">
        <v>2015</v>
      </c>
      <c r="D81">
        <v>2035</v>
      </c>
      <c r="E81" t="s">
        <v>110</v>
      </c>
      <c r="F81">
        <v>0.64999997615814209</v>
      </c>
      <c r="G81" t="s">
        <v>182</v>
      </c>
    </row>
    <row r="82" spans="1:7">
      <c r="A82" t="s">
        <v>260</v>
      </c>
      <c r="B82" t="s">
        <v>27</v>
      </c>
      <c r="C82">
        <v>2020</v>
      </c>
      <c r="D82">
        <v>2020</v>
      </c>
      <c r="E82" t="s">
        <v>110</v>
      </c>
      <c r="F82">
        <v>0.64999997615814209</v>
      </c>
      <c r="G82" t="s">
        <v>182</v>
      </c>
    </row>
    <row r="83" spans="1:7">
      <c r="A83" t="s">
        <v>260</v>
      </c>
      <c r="B83" t="s">
        <v>27</v>
      </c>
      <c r="C83">
        <v>2020</v>
      </c>
      <c r="D83">
        <v>2025</v>
      </c>
      <c r="E83" t="s">
        <v>110</v>
      </c>
      <c r="F83">
        <v>0.64999997615814209</v>
      </c>
      <c r="G83" t="s">
        <v>182</v>
      </c>
    </row>
    <row r="84" spans="1:7">
      <c r="A84" t="s">
        <v>260</v>
      </c>
      <c r="B84" t="s">
        <v>27</v>
      </c>
      <c r="C84">
        <v>2020</v>
      </c>
      <c r="D84">
        <v>2030</v>
      </c>
      <c r="E84" t="s">
        <v>110</v>
      </c>
      <c r="F84">
        <v>0.64999997615814209</v>
      </c>
      <c r="G84" t="s">
        <v>182</v>
      </c>
    </row>
    <row r="85" spans="1:7">
      <c r="A85" t="s">
        <v>260</v>
      </c>
      <c r="B85" t="s">
        <v>27</v>
      </c>
      <c r="C85">
        <v>2020</v>
      </c>
      <c r="D85">
        <v>2035</v>
      </c>
      <c r="E85" t="s">
        <v>110</v>
      </c>
      <c r="F85">
        <v>0.64999997615814209</v>
      </c>
      <c r="G85" t="s">
        <v>182</v>
      </c>
    </row>
    <row r="86" spans="1:7">
      <c r="A86" t="s">
        <v>260</v>
      </c>
      <c r="B86" t="s">
        <v>27</v>
      </c>
      <c r="C86">
        <v>2020</v>
      </c>
      <c r="D86">
        <v>2040</v>
      </c>
      <c r="E86" t="s">
        <v>110</v>
      </c>
      <c r="F86">
        <v>0.64999997615814209</v>
      </c>
      <c r="G86" t="s">
        <v>182</v>
      </c>
    </row>
    <row r="87" spans="1:7">
      <c r="A87" t="s">
        <v>260</v>
      </c>
      <c r="B87" t="s">
        <v>27</v>
      </c>
      <c r="C87">
        <v>2025</v>
      </c>
      <c r="D87">
        <v>2025</v>
      </c>
      <c r="E87" t="s">
        <v>110</v>
      </c>
      <c r="F87">
        <v>0.64999997615814209</v>
      </c>
      <c r="G87" t="s">
        <v>182</v>
      </c>
    </row>
    <row r="88" spans="1:7">
      <c r="A88" t="s">
        <v>260</v>
      </c>
      <c r="B88" t="s">
        <v>27</v>
      </c>
      <c r="C88">
        <v>2025</v>
      </c>
      <c r="D88">
        <v>2030</v>
      </c>
      <c r="E88" t="s">
        <v>110</v>
      </c>
      <c r="F88">
        <v>0.64999997615814209</v>
      </c>
      <c r="G88" t="s">
        <v>182</v>
      </c>
    </row>
    <row r="89" spans="1:7">
      <c r="A89" t="s">
        <v>260</v>
      </c>
      <c r="B89" t="s">
        <v>27</v>
      </c>
      <c r="C89">
        <v>2025</v>
      </c>
      <c r="D89">
        <v>2035</v>
      </c>
      <c r="E89" t="s">
        <v>110</v>
      </c>
      <c r="F89">
        <v>0.64999997615814209</v>
      </c>
      <c r="G89" t="s">
        <v>182</v>
      </c>
    </row>
    <row r="90" spans="1:7">
      <c r="A90" t="s">
        <v>260</v>
      </c>
      <c r="B90" t="s">
        <v>27</v>
      </c>
      <c r="C90">
        <v>2025</v>
      </c>
      <c r="D90">
        <v>2040</v>
      </c>
      <c r="E90" t="s">
        <v>110</v>
      </c>
      <c r="F90">
        <v>0.64999997615814209</v>
      </c>
      <c r="G90" t="s">
        <v>182</v>
      </c>
    </row>
    <row r="91" spans="1:7">
      <c r="A91" t="s">
        <v>260</v>
      </c>
      <c r="B91" t="s">
        <v>27</v>
      </c>
      <c r="C91">
        <v>2025</v>
      </c>
      <c r="D91">
        <v>2045</v>
      </c>
      <c r="E91" t="s">
        <v>110</v>
      </c>
      <c r="F91">
        <v>0.64999997615814209</v>
      </c>
      <c r="G91" t="s">
        <v>182</v>
      </c>
    </row>
    <row r="92" spans="1:7">
      <c r="A92" t="s">
        <v>260</v>
      </c>
      <c r="B92" t="s">
        <v>27</v>
      </c>
      <c r="C92">
        <v>2030</v>
      </c>
      <c r="D92">
        <v>2030</v>
      </c>
      <c r="E92" t="s">
        <v>110</v>
      </c>
      <c r="F92">
        <v>0.64999997615814209</v>
      </c>
      <c r="G92" t="s">
        <v>182</v>
      </c>
    </row>
    <row r="93" spans="1:7">
      <c r="A93" t="s">
        <v>260</v>
      </c>
      <c r="B93" t="s">
        <v>27</v>
      </c>
      <c r="C93">
        <v>2030</v>
      </c>
      <c r="D93">
        <v>2035</v>
      </c>
      <c r="E93" t="s">
        <v>110</v>
      </c>
      <c r="F93">
        <v>0.64999997615814209</v>
      </c>
      <c r="G93" t="s">
        <v>182</v>
      </c>
    </row>
    <row r="94" spans="1:7">
      <c r="A94" t="s">
        <v>260</v>
      </c>
      <c r="B94" t="s">
        <v>27</v>
      </c>
      <c r="C94">
        <v>2030</v>
      </c>
      <c r="D94">
        <v>2040</v>
      </c>
      <c r="E94" t="s">
        <v>110</v>
      </c>
      <c r="F94">
        <v>0.64999997615814209</v>
      </c>
      <c r="G94" t="s">
        <v>182</v>
      </c>
    </row>
    <row r="95" spans="1:7">
      <c r="A95" t="s">
        <v>260</v>
      </c>
      <c r="B95" t="s">
        <v>27</v>
      </c>
      <c r="C95">
        <v>2030</v>
      </c>
      <c r="D95">
        <v>2045</v>
      </c>
      <c r="E95" t="s">
        <v>110</v>
      </c>
      <c r="F95">
        <v>0.64999997615814209</v>
      </c>
      <c r="G95" t="s">
        <v>182</v>
      </c>
    </row>
    <row r="96" spans="1:7">
      <c r="A96" t="s">
        <v>260</v>
      </c>
      <c r="B96" t="s">
        <v>27</v>
      </c>
      <c r="C96">
        <v>2030</v>
      </c>
      <c r="D96">
        <v>2050</v>
      </c>
      <c r="E96" t="s">
        <v>110</v>
      </c>
      <c r="F96">
        <v>0.64999997615814209</v>
      </c>
      <c r="G96" t="s">
        <v>182</v>
      </c>
    </row>
    <row r="97" spans="1:7">
      <c r="A97" t="s">
        <v>260</v>
      </c>
      <c r="B97" t="s">
        <v>27</v>
      </c>
      <c r="C97">
        <v>2035</v>
      </c>
      <c r="D97">
        <v>2035</v>
      </c>
      <c r="E97" t="s">
        <v>110</v>
      </c>
      <c r="F97">
        <v>0.64999997615814209</v>
      </c>
      <c r="G97" t="s">
        <v>182</v>
      </c>
    </row>
    <row r="98" spans="1:7">
      <c r="A98" t="s">
        <v>260</v>
      </c>
      <c r="B98" t="s">
        <v>27</v>
      </c>
      <c r="C98">
        <v>2035</v>
      </c>
      <c r="D98">
        <v>2040</v>
      </c>
      <c r="E98" t="s">
        <v>110</v>
      </c>
      <c r="F98">
        <v>0.64999997615814209</v>
      </c>
      <c r="G98" t="s">
        <v>182</v>
      </c>
    </row>
    <row r="99" spans="1:7">
      <c r="A99" t="s">
        <v>260</v>
      </c>
      <c r="B99" t="s">
        <v>27</v>
      </c>
      <c r="C99">
        <v>2035</v>
      </c>
      <c r="D99">
        <v>2045</v>
      </c>
      <c r="E99" t="s">
        <v>110</v>
      </c>
      <c r="F99">
        <v>0.64999997615814209</v>
      </c>
      <c r="G99" t="s">
        <v>182</v>
      </c>
    </row>
    <row r="100" spans="1:7">
      <c r="A100" t="s">
        <v>260</v>
      </c>
      <c r="B100" t="s">
        <v>27</v>
      </c>
      <c r="C100">
        <v>2035</v>
      </c>
      <c r="D100">
        <v>2050</v>
      </c>
      <c r="E100" t="s">
        <v>110</v>
      </c>
      <c r="F100">
        <v>0.64999997615814209</v>
      </c>
      <c r="G100" t="s">
        <v>182</v>
      </c>
    </row>
    <row r="101" spans="1:7">
      <c r="A101" t="s">
        <v>260</v>
      </c>
      <c r="B101" t="s">
        <v>27</v>
      </c>
      <c r="C101">
        <v>2035</v>
      </c>
      <c r="D101">
        <v>2055</v>
      </c>
      <c r="E101" t="s">
        <v>110</v>
      </c>
      <c r="F101">
        <v>0.64999997615814209</v>
      </c>
      <c r="G101" t="s">
        <v>182</v>
      </c>
    </row>
    <row r="102" spans="1:7">
      <c r="A102" t="s">
        <v>260</v>
      </c>
      <c r="B102" t="s">
        <v>27</v>
      </c>
      <c r="C102">
        <v>2040</v>
      </c>
      <c r="D102">
        <v>2040</v>
      </c>
      <c r="E102" t="s">
        <v>110</v>
      </c>
      <c r="F102">
        <v>0.64999997615814209</v>
      </c>
      <c r="G102" t="s">
        <v>182</v>
      </c>
    </row>
    <row r="103" spans="1:7">
      <c r="A103" t="s">
        <v>260</v>
      </c>
      <c r="B103" t="s">
        <v>27</v>
      </c>
      <c r="C103">
        <v>2040</v>
      </c>
      <c r="D103">
        <v>2045</v>
      </c>
      <c r="E103" t="s">
        <v>110</v>
      </c>
      <c r="F103">
        <v>0.64999997615814209</v>
      </c>
      <c r="G103" t="s">
        <v>182</v>
      </c>
    </row>
    <row r="104" spans="1:7">
      <c r="A104" t="s">
        <v>260</v>
      </c>
      <c r="B104" t="s">
        <v>27</v>
      </c>
      <c r="C104">
        <v>2040</v>
      </c>
      <c r="D104">
        <v>2050</v>
      </c>
      <c r="E104" t="s">
        <v>110</v>
      </c>
      <c r="F104">
        <v>0.64999997615814209</v>
      </c>
      <c r="G104" t="s">
        <v>182</v>
      </c>
    </row>
    <row r="105" spans="1:7">
      <c r="A105" t="s">
        <v>260</v>
      </c>
      <c r="B105" t="s">
        <v>27</v>
      </c>
      <c r="C105">
        <v>2040</v>
      </c>
      <c r="D105">
        <v>2055</v>
      </c>
      <c r="E105" t="s">
        <v>110</v>
      </c>
      <c r="F105">
        <v>0.64999997615814209</v>
      </c>
      <c r="G105" t="s">
        <v>182</v>
      </c>
    </row>
    <row r="106" spans="1:7">
      <c r="A106" t="s">
        <v>260</v>
      </c>
      <c r="B106" t="s">
        <v>27</v>
      </c>
      <c r="C106">
        <v>2040</v>
      </c>
      <c r="D106">
        <v>2060</v>
      </c>
      <c r="E106" t="s">
        <v>110</v>
      </c>
      <c r="F106">
        <v>0.64999997615814209</v>
      </c>
      <c r="G106" t="s">
        <v>182</v>
      </c>
    </row>
    <row r="107" spans="1:7">
      <c r="A107" t="s">
        <v>260</v>
      </c>
      <c r="B107" t="s">
        <v>27</v>
      </c>
      <c r="C107">
        <v>2045</v>
      </c>
      <c r="D107">
        <v>2045</v>
      </c>
      <c r="E107" t="s">
        <v>110</v>
      </c>
      <c r="F107">
        <v>0.64999997615814209</v>
      </c>
      <c r="G107" t="s">
        <v>182</v>
      </c>
    </row>
    <row r="108" spans="1:7">
      <c r="A108" t="s">
        <v>260</v>
      </c>
      <c r="B108" t="s">
        <v>27</v>
      </c>
      <c r="C108">
        <v>2045</v>
      </c>
      <c r="D108">
        <v>2050</v>
      </c>
      <c r="E108" t="s">
        <v>110</v>
      </c>
      <c r="F108">
        <v>0.64999997615814209</v>
      </c>
      <c r="G108" t="s">
        <v>182</v>
      </c>
    </row>
    <row r="109" spans="1:7">
      <c r="A109" t="s">
        <v>260</v>
      </c>
      <c r="B109" t="s">
        <v>27</v>
      </c>
      <c r="C109">
        <v>2045</v>
      </c>
      <c r="D109">
        <v>2055</v>
      </c>
      <c r="E109" t="s">
        <v>110</v>
      </c>
      <c r="F109">
        <v>0.64999997615814209</v>
      </c>
      <c r="G109" t="s">
        <v>182</v>
      </c>
    </row>
    <row r="110" spans="1:7">
      <c r="A110" t="s">
        <v>260</v>
      </c>
      <c r="B110" t="s">
        <v>27</v>
      </c>
      <c r="C110">
        <v>2045</v>
      </c>
      <c r="D110">
        <v>2060</v>
      </c>
      <c r="E110" t="s">
        <v>110</v>
      </c>
      <c r="F110">
        <v>0.64999997615814209</v>
      </c>
      <c r="G110" t="s">
        <v>182</v>
      </c>
    </row>
    <row r="111" spans="1:7">
      <c r="A111" t="s">
        <v>260</v>
      </c>
      <c r="B111" t="s">
        <v>27</v>
      </c>
      <c r="C111">
        <v>2045</v>
      </c>
      <c r="D111">
        <v>2065</v>
      </c>
      <c r="E111" t="s">
        <v>110</v>
      </c>
      <c r="F111">
        <v>0.64999997615814209</v>
      </c>
      <c r="G111" t="s">
        <v>182</v>
      </c>
    </row>
    <row r="112" spans="1:7">
      <c r="A112" t="s">
        <v>260</v>
      </c>
      <c r="B112" t="s">
        <v>27</v>
      </c>
      <c r="C112">
        <v>2050</v>
      </c>
      <c r="D112">
        <v>2050</v>
      </c>
      <c r="E112" t="s">
        <v>110</v>
      </c>
      <c r="F112">
        <v>0.64999997615814209</v>
      </c>
      <c r="G112" t="s">
        <v>182</v>
      </c>
    </row>
    <row r="113" spans="1:7">
      <c r="A113" t="s">
        <v>260</v>
      </c>
      <c r="B113" t="s">
        <v>27</v>
      </c>
      <c r="C113">
        <v>2050</v>
      </c>
      <c r="D113">
        <v>2055</v>
      </c>
      <c r="E113" t="s">
        <v>110</v>
      </c>
      <c r="F113">
        <v>0.64999997615814209</v>
      </c>
      <c r="G113" t="s">
        <v>182</v>
      </c>
    </row>
    <row r="114" spans="1:7">
      <c r="A114" t="s">
        <v>260</v>
      </c>
      <c r="B114" t="s">
        <v>27</v>
      </c>
      <c r="C114">
        <v>2050</v>
      </c>
      <c r="D114">
        <v>2060</v>
      </c>
      <c r="E114" t="s">
        <v>110</v>
      </c>
      <c r="F114">
        <v>0.64999997615814209</v>
      </c>
      <c r="G114" t="s">
        <v>182</v>
      </c>
    </row>
    <row r="115" spans="1:7">
      <c r="A115" t="s">
        <v>260</v>
      </c>
      <c r="B115" t="s">
        <v>27</v>
      </c>
      <c r="C115">
        <v>2050</v>
      </c>
      <c r="D115">
        <v>2065</v>
      </c>
      <c r="E115" t="s">
        <v>110</v>
      </c>
      <c r="F115">
        <v>0.64999997615814209</v>
      </c>
      <c r="G115" t="s">
        <v>182</v>
      </c>
    </row>
    <row r="116" spans="1:7">
      <c r="A116" t="s">
        <v>260</v>
      </c>
      <c r="B116" t="s">
        <v>27</v>
      </c>
      <c r="C116">
        <v>2050</v>
      </c>
      <c r="D116">
        <v>2070</v>
      </c>
      <c r="E116" t="s">
        <v>110</v>
      </c>
      <c r="F116">
        <v>0.64999997615814209</v>
      </c>
      <c r="G116" t="s">
        <v>182</v>
      </c>
    </row>
    <row r="117" spans="1:7">
      <c r="A117" t="s">
        <v>260</v>
      </c>
      <c r="B117" t="s">
        <v>27</v>
      </c>
      <c r="C117">
        <v>2055</v>
      </c>
      <c r="D117">
        <v>2055</v>
      </c>
      <c r="E117" t="s">
        <v>110</v>
      </c>
      <c r="F117">
        <v>0.64999997615814209</v>
      </c>
      <c r="G117" t="s">
        <v>182</v>
      </c>
    </row>
    <row r="118" spans="1:7">
      <c r="A118" t="s">
        <v>260</v>
      </c>
      <c r="B118" t="s">
        <v>27</v>
      </c>
      <c r="C118">
        <v>2055</v>
      </c>
      <c r="D118">
        <v>2060</v>
      </c>
      <c r="E118" t="s">
        <v>110</v>
      </c>
      <c r="F118">
        <v>0.64999997615814209</v>
      </c>
      <c r="G118" t="s">
        <v>182</v>
      </c>
    </row>
    <row r="119" spans="1:7">
      <c r="A119" t="s">
        <v>260</v>
      </c>
      <c r="B119" t="s">
        <v>27</v>
      </c>
      <c r="C119">
        <v>2055</v>
      </c>
      <c r="D119">
        <v>2065</v>
      </c>
      <c r="E119" t="s">
        <v>110</v>
      </c>
      <c r="F119">
        <v>0.64999997615814209</v>
      </c>
      <c r="G119" t="s">
        <v>182</v>
      </c>
    </row>
    <row r="120" spans="1:7">
      <c r="A120" t="s">
        <v>260</v>
      </c>
      <c r="B120" t="s">
        <v>27</v>
      </c>
      <c r="C120">
        <v>2055</v>
      </c>
      <c r="D120">
        <v>2070</v>
      </c>
      <c r="E120" t="s">
        <v>110</v>
      </c>
      <c r="F120">
        <v>0.64999997615814209</v>
      </c>
      <c r="G120" t="s">
        <v>182</v>
      </c>
    </row>
    <row r="121" spans="1:7">
      <c r="A121" t="s">
        <v>260</v>
      </c>
      <c r="B121" t="s">
        <v>27</v>
      </c>
      <c r="C121">
        <v>2060</v>
      </c>
      <c r="D121">
        <v>2060</v>
      </c>
      <c r="E121" t="s">
        <v>110</v>
      </c>
      <c r="F121">
        <v>0.64999997615814209</v>
      </c>
      <c r="G121" t="s">
        <v>182</v>
      </c>
    </row>
    <row r="122" spans="1:7">
      <c r="A122" t="s">
        <v>260</v>
      </c>
      <c r="B122" t="s">
        <v>27</v>
      </c>
      <c r="C122">
        <v>2060</v>
      </c>
      <c r="D122">
        <v>2065</v>
      </c>
      <c r="E122" t="s">
        <v>110</v>
      </c>
      <c r="F122">
        <v>0.64999997615814209</v>
      </c>
      <c r="G122" t="s">
        <v>182</v>
      </c>
    </row>
    <row r="123" spans="1:7">
      <c r="A123" t="s">
        <v>260</v>
      </c>
      <c r="B123" t="s">
        <v>27</v>
      </c>
      <c r="C123">
        <v>2060</v>
      </c>
      <c r="D123">
        <v>2070</v>
      </c>
      <c r="E123" t="s">
        <v>110</v>
      </c>
      <c r="F123">
        <v>0.64999997615814209</v>
      </c>
      <c r="G123" t="s">
        <v>182</v>
      </c>
    </row>
    <row r="124" spans="1:7">
      <c r="A124" t="s">
        <v>260</v>
      </c>
      <c r="B124" t="s">
        <v>27</v>
      </c>
      <c r="C124">
        <v>2065</v>
      </c>
      <c r="D124">
        <v>2065</v>
      </c>
      <c r="E124" t="s">
        <v>110</v>
      </c>
      <c r="F124">
        <v>0.64999997615814209</v>
      </c>
      <c r="G124" t="s">
        <v>182</v>
      </c>
    </row>
    <row r="125" spans="1:7">
      <c r="A125" t="s">
        <v>260</v>
      </c>
      <c r="B125" t="s">
        <v>27</v>
      </c>
      <c r="C125">
        <v>2065</v>
      </c>
      <c r="D125">
        <v>2070</v>
      </c>
      <c r="E125" t="s">
        <v>110</v>
      </c>
      <c r="F125">
        <v>0.64999997615814209</v>
      </c>
      <c r="G125" t="s">
        <v>182</v>
      </c>
    </row>
    <row r="126" spans="1:7">
      <c r="A126" t="s">
        <v>260</v>
      </c>
      <c r="B126" t="s">
        <v>27</v>
      </c>
      <c r="C126">
        <v>2070</v>
      </c>
      <c r="D126">
        <v>2070</v>
      </c>
      <c r="E126" t="s">
        <v>110</v>
      </c>
      <c r="F126">
        <v>0.64999997615814209</v>
      </c>
      <c r="G126" t="s">
        <v>182</v>
      </c>
    </row>
    <row r="127" spans="1:7">
      <c r="A127" t="s">
        <v>260</v>
      </c>
      <c r="B127" t="s">
        <v>29</v>
      </c>
      <c r="C127">
        <v>1990</v>
      </c>
      <c r="D127">
        <v>1990</v>
      </c>
      <c r="E127" t="s">
        <v>110</v>
      </c>
      <c r="F127">
        <v>1</v>
      </c>
      <c r="G127" t="s">
        <v>182</v>
      </c>
    </row>
    <row r="128" spans="1:7">
      <c r="A128" t="s">
        <v>260</v>
      </c>
      <c r="B128" t="s">
        <v>29</v>
      </c>
      <c r="C128">
        <v>1995</v>
      </c>
      <c r="D128">
        <v>1995</v>
      </c>
      <c r="E128" t="s">
        <v>110</v>
      </c>
      <c r="F128">
        <v>1</v>
      </c>
      <c r="G128" t="s">
        <v>182</v>
      </c>
    </row>
    <row r="129" spans="1:7">
      <c r="A129" t="s">
        <v>260</v>
      </c>
      <c r="B129" t="s">
        <v>29</v>
      </c>
      <c r="C129">
        <v>2000</v>
      </c>
      <c r="D129">
        <v>2000</v>
      </c>
      <c r="E129" t="s">
        <v>110</v>
      </c>
      <c r="F129">
        <v>1</v>
      </c>
      <c r="G129" t="s">
        <v>182</v>
      </c>
    </row>
    <row r="130" spans="1:7">
      <c r="A130" t="s">
        <v>260</v>
      </c>
      <c r="B130" t="s">
        <v>29</v>
      </c>
      <c r="C130">
        <v>2005</v>
      </c>
      <c r="D130">
        <v>2005</v>
      </c>
      <c r="E130" t="s">
        <v>110</v>
      </c>
      <c r="F130">
        <v>1</v>
      </c>
      <c r="G130" t="s">
        <v>182</v>
      </c>
    </row>
    <row r="131" spans="1:7">
      <c r="A131" t="s">
        <v>260</v>
      </c>
      <c r="B131" t="s">
        <v>29</v>
      </c>
      <c r="C131">
        <v>2010</v>
      </c>
      <c r="D131">
        <v>2010</v>
      </c>
      <c r="E131" t="s">
        <v>110</v>
      </c>
      <c r="F131">
        <v>1</v>
      </c>
      <c r="G131" t="s">
        <v>182</v>
      </c>
    </row>
    <row r="132" spans="1:7">
      <c r="A132" t="s">
        <v>260</v>
      </c>
      <c r="B132" t="s">
        <v>29</v>
      </c>
      <c r="C132">
        <v>2010</v>
      </c>
      <c r="D132">
        <v>2015</v>
      </c>
      <c r="E132" t="s">
        <v>110</v>
      </c>
      <c r="F132">
        <v>1</v>
      </c>
      <c r="G132" t="s">
        <v>182</v>
      </c>
    </row>
    <row r="133" spans="1:7">
      <c r="A133" t="s">
        <v>260</v>
      </c>
      <c r="B133" t="s">
        <v>29</v>
      </c>
      <c r="C133">
        <v>2015</v>
      </c>
      <c r="D133">
        <v>2015</v>
      </c>
      <c r="E133" t="s">
        <v>110</v>
      </c>
      <c r="F133">
        <v>1</v>
      </c>
      <c r="G133" t="s">
        <v>182</v>
      </c>
    </row>
    <row r="134" spans="1:7">
      <c r="A134" t="s">
        <v>260</v>
      </c>
      <c r="B134" t="s">
        <v>29</v>
      </c>
      <c r="C134">
        <v>2015</v>
      </c>
      <c r="D134">
        <v>2020</v>
      </c>
      <c r="E134" t="s">
        <v>110</v>
      </c>
      <c r="F134">
        <v>1</v>
      </c>
      <c r="G134" t="s">
        <v>182</v>
      </c>
    </row>
    <row r="135" spans="1:7">
      <c r="A135" t="s">
        <v>260</v>
      </c>
      <c r="B135" t="s">
        <v>29</v>
      </c>
      <c r="C135">
        <v>2020</v>
      </c>
      <c r="D135">
        <v>2020</v>
      </c>
      <c r="E135" t="s">
        <v>110</v>
      </c>
      <c r="F135">
        <v>1</v>
      </c>
      <c r="G135" t="s">
        <v>182</v>
      </c>
    </row>
    <row r="136" spans="1:7">
      <c r="A136" t="s">
        <v>260</v>
      </c>
      <c r="B136" t="s">
        <v>29</v>
      </c>
      <c r="C136">
        <v>2020</v>
      </c>
      <c r="D136">
        <v>2025</v>
      </c>
      <c r="E136" t="s">
        <v>110</v>
      </c>
      <c r="F136">
        <v>1</v>
      </c>
      <c r="G136" t="s">
        <v>182</v>
      </c>
    </row>
    <row r="137" spans="1:7">
      <c r="A137" t="s">
        <v>260</v>
      </c>
      <c r="B137" t="s">
        <v>29</v>
      </c>
      <c r="C137">
        <v>2025</v>
      </c>
      <c r="D137">
        <v>2025</v>
      </c>
      <c r="E137" t="s">
        <v>110</v>
      </c>
      <c r="F137">
        <v>1</v>
      </c>
      <c r="G137" t="s">
        <v>182</v>
      </c>
    </row>
    <row r="138" spans="1:7">
      <c r="A138" t="s">
        <v>260</v>
      </c>
      <c r="B138" t="s">
        <v>29</v>
      </c>
      <c r="C138">
        <v>2025</v>
      </c>
      <c r="D138">
        <v>2030</v>
      </c>
      <c r="E138" t="s">
        <v>110</v>
      </c>
      <c r="F138">
        <v>1</v>
      </c>
      <c r="G138" t="s">
        <v>182</v>
      </c>
    </row>
    <row r="139" spans="1:7">
      <c r="A139" t="s">
        <v>260</v>
      </c>
      <c r="B139" t="s">
        <v>29</v>
      </c>
      <c r="C139">
        <v>2030</v>
      </c>
      <c r="D139">
        <v>2030</v>
      </c>
      <c r="E139" t="s">
        <v>110</v>
      </c>
      <c r="F139">
        <v>1</v>
      </c>
      <c r="G139" t="s">
        <v>182</v>
      </c>
    </row>
    <row r="140" spans="1:7">
      <c r="A140" t="s">
        <v>260</v>
      </c>
      <c r="B140" t="s">
        <v>29</v>
      </c>
      <c r="C140">
        <v>2030</v>
      </c>
      <c r="D140">
        <v>2035</v>
      </c>
      <c r="E140" t="s">
        <v>110</v>
      </c>
      <c r="F140">
        <v>1</v>
      </c>
      <c r="G140" t="s">
        <v>182</v>
      </c>
    </row>
    <row r="141" spans="1:7">
      <c r="A141" t="s">
        <v>260</v>
      </c>
      <c r="B141" t="s">
        <v>29</v>
      </c>
      <c r="C141">
        <v>2035</v>
      </c>
      <c r="D141">
        <v>2035</v>
      </c>
      <c r="E141" t="s">
        <v>110</v>
      </c>
      <c r="F141">
        <v>1</v>
      </c>
      <c r="G141" t="s">
        <v>182</v>
      </c>
    </row>
    <row r="142" spans="1:7">
      <c r="A142" t="s">
        <v>260</v>
      </c>
      <c r="B142" t="s">
        <v>29</v>
      </c>
      <c r="C142">
        <v>2035</v>
      </c>
      <c r="D142">
        <v>2040</v>
      </c>
      <c r="E142" t="s">
        <v>110</v>
      </c>
      <c r="F142">
        <v>1</v>
      </c>
      <c r="G142" t="s">
        <v>182</v>
      </c>
    </row>
    <row r="143" spans="1:7">
      <c r="A143" t="s">
        <v>260</v>
      </c>
      <c r="B143" t="s">
        <v>29</v>
      </c>
      <c r="C143">
        <v>2040</v>
      </c>
      <c r="D143">
        <v>2040</v>
      </c>
      <c r="E143" t="s">
        <v>110</v>
      </c>
      <c r="F143">
        <v>1</v>
      </c>
      <c r="G143" t="s">
        <v>182</v>
      </c>
    </row>
    <row r="144" spans="1:7">
      <c r="A144" t="s">
        <v>260</v>
      </c>
      <c r="B144" t="s">
        <v>29</v>
      </c>
      <c r="C144">
        <v>2040</v>
      </c>
      <c r="D144">
        <v>2045</v>
      </c>
      <c r="E144" t="s">
        <v>110</v>
      </c>
      <c r="F144">
        <v>1</v>
      </c>
      <c r="G144" t="s">
        <v>182</v>
      </c>
    </row>
    <row r="145" spans="1:7">
      <c r="A145" t="s">
        <v>260</v>
      </c>
      <c r="B145" t="s">
        <v>29</v>
      </c>
      <c r="C145">
        <v>2045</v>
      </c>
      <c r="D145">
        <v>2045</v>
      </c>
      <c r="E145" t="s">
        <v>110</v>
      </c>
      <c r="F145">
        <v>1</v>
      </c>
      <c r="G145" t="s">
        <v>182</v>
      </c>
    </row>
    <row r="146" spans="1:7">
      <c r="A146" t="s">
        <v>260</v>
      </c>
      <c r="B146" t="s">
        <v>29</v>
      </c>
      <c r="C146">
        <v>2045</v>
      </c>
      <c r="D146">
        <v>2050</v>
      </c>
      <c r="E146" t="s">
        <v>110</v>
      </c>
      <c r="F146">
        <v>1</v>
      </c>
      <c r="G146" t="s">
        <v>182</v>
      </c>
    </row>
    <row r="147" spans="1:7">
      <c r="A147" t="s">
        <v>260</v>
      </c>
      <c r="B147" t="s">
        <v>29</v>
      </c>
      <c r="C147">
        <v>2050</v>
      </c>
      <c r="D147">
        <v>2050</v>
      </c>
      <c r="E147" t="s">
        <v>110</v>
      </c>
      <c r="F147">
        <v>1</v>
      </c>
      <c r="G147" t="s">
        <v>182</v>
      </c>
    </row>
    <row r="148" spans="1:7">
      <c r="A148" t="s">
        <v>260</v>
      </c>
      <c r="B148" t="s">
        <v>29</v>
      </c>
      <c r="C148">
        <v>2050</v>
      </c>
      <c r="D148">
        <v>2055</v>
      </c>
      <c r="E148" t="s">
        <v>110</v>
      </c>
      <c r="F148">
        <v>1</v>
      </c>
      <c r="G148" t="s">
        <v>182</v>
      </c>
    </row>
    <row r="149" spans="1:7">
      <c r="A149" t="s">
        <v>260</v>
      </c>
      <c r="B149" t="s">
        <v>29</v>
      </c>
      <c r="C149">
        <v>2055</v>
      </c>
      <c r="D149">
        <v>2055</v>
      </c>
      <c r="E149" t="s">
        <v>110</v>
      </c>
      <c r="F149">
        <v>1</v>
      </c>
      <c r="G149" t="s">
        <v>182</v>
      </c>
    </row>
    <row r="150" spans="1:7">
      <c r="A150" t="s">
        <v>260</v>
      </c>
      <c r="B150" t="s">
        <v>29</v>
      </c>
      <c r="C150">
        <v>2055</v>
      </c>
      <c r="D150">
        <v>2060</v>
      </c>
      <c r="E150" t="s">
        <v>110</v>
      </c>
      <c r="F150">
        <v>1</v>
      </c>
      <c r="G150" t="s">
        <v>182</v>
      </c>
    </row>
    <row r="151" spans="1:7">
      <c r="A151" t="s">
        <v>260</v>
      </c>
      <c r="B151" t="s">
        <v>29</v>
      </c>
      <c r="C151">
        <v>2060</v>
      </c>
      <c r="D151">
        <v>2060</v>
      </c>
      <c r="E151" t="s">
        <v>110</v>
      </c>
      <c r="F151">
        <v>1</v>
      </c>
      <c r="G151" t="s">
        <v>182</v>
      </c>
    </row>
    <row r="152" spans="1:7">
      <c r="A152" t="s">
        <v>260</v>
      </c>
      <c r="B152" t="s">
        <v>29</v>
      </c>
      <c r="C152">
        <v>2060</v>
      </c>
      <c r="D152">
        <v>2065</v>
      </c>
      <c r="E152" t="s">
        <v>110</v>
      </c>
      <c r="F152">
        <v>1</v>
      </c>
      <c r="G152" t="s">
        <v>182</v>
      </c>
    </row>
    <row r="153" spans="1:7">
      <c r="A153" t="s">
        <v>260</v>
      </c>
      <c r="B153" t="s">
        <v>29</v>
      </c>
      <c r="C153">
        <v>2065</v>
      </c>
      <c r="D153">
        <v>2065</v>
      </c>
      <c r="E153" t="s">
        <v>110</v>
      </c>
      <c r="F153">
        <v>1</v>
      </c>
      <c r="G153" t="s">
        <v>182</v>
      </c>
    </row>
    <row r="154" spans="1:7">
      <c r="A154" t="s">
        <v>260</v>
      </c>
      <c r="B154" t="s">
        <v>29</v>
      </c>
      <c r="C154">
        <v>2065</v>
      </c>
      <c r="D154">
        <v>2070</v>
      </c>
      <c r="E154" t="s">
        <v>110</v>
      </c>
      <c r="F154">
        <v>1</v>
      </c>
      <c r="G154" t="s">
        <v>182</v>
      </c>
    </row>
    <row r="155" spans="1:7">
      <c r="A155" t="s">
        <v>260</v>
      </c>
      <c r="B155" t="s">
        <v>29</v>
      </c>
      <c r="C155">
        <v>2070</v>
      </c>
      <c r="D155">
        <v>2070</v>
      </c>
      <c r="E155" t="s">
        <v>110</v>
      </c>
      <c r="F155">
        <v>1</v>
      </c>
      <c r="G155" t="s">
        <v>182</v>
      </c>
    </row>
    <row r="156" spans="1:7">
      <c r="A156" t="s">
        <v>260</v>
      </c>
      <c r="B156" t="s">
        <v>28</v>
      </c>
      <c r="C156">
        <v>1995</v>
      </c>
      <c r="D156">
        <v>1995</v>
      </c>
      <c r="E156" t="s">
        <v>110</v>
      </c>
      <c r="F156">
        <v>1</v>
      </c>
      <c r="G156" t="s">
        <v>182</v>
      </c>
    </row>
    <row r="157" spans="1:7">
      <c r="A157" t="s">
        <v>260</v>
      </c>
      <c r="B157" t="s">
        <v>28</v>
      </c>
      <c r="C157">
        <v>2000</v>
      </c>
      <c r="D157">
        <v>2000</v>
      </c>
      <c r="E157" t="s">
        <v>110</v>
      </c>
      <c r="F157">
        <v>1</v>
      </c>
      <c r="G157" t="s">
        <v>182</v>
      </c>
    </row>
    <row r="158" spans="1:7">
      <c r="A158" t="s">
        <v>260</v>
      </c>
      <c r="B158" t="s">
        <v>28</v>
      </c>
      <c r="C158">
        <v>2005</v>
      </c>
      <c r="D158">
        <v>2005</v>
      </c>
      <c r="E158" t="s">
        <v>110</v>
      </c>
      <c r="F158">
        <v>1</v>
      </c>
      <c r="G158" t="s">
        <v>182</v>
      </c>
    </row>
    <row r="159" spans="1:7">
      <c r="A159" t="s">
        <v>260</v>
      </c>
      <c r="B159" t="s">
        <v>28</v>
      </c>
      <c r="C159">
        <v>2010</v>
      </c>
      <c r="D159">
        <v>2010</v>
      </c>
      <c r="E159" t="s">
        <v>110</v>
      </c>
      <c r="F159">
        <v>1</v>
      </c>
      <c r="G159" t="s">
        <v>182</v>
      </c>
    </row>
    <row r="160" spans="1:7">
      <c r="A160" t="s">
        <v>260</v>
      </c>
      <c r="B160" t="s">
        <v>28</v>
      </c>
      <c r="C160">
        <v>2015</v>
      </c>
      <c r="D160">
        <v>2015</v>
      </c>
      <c r="E160" t="s">
        <v>110</v>
      </c>
      <c r="F160">
        <v>1</v>
      </c>
      <c r="G160" t="s">
        <v>182</v>
      </c>
    </row>
    <row r="161" spans="1:7">
      <c r="A161" t="s">
        <v>260</v>
      </c>
      <c r="B161" t="s">
        <v>28</v>
      </c>
      <c r="C161">
        <v>2020</v>
      </c>
      <c r="D161">
        <v>2020</v>
      </c>
      <c r="E161" t="s">
        <v>110</v>
      </c>
      <c r="F161">
        <v>1</v>
      </c>
      <c r="G161" t="s">
        <v>182</v>
      </c>
    </row>
    <row r="162" spans="1:7">
      <c r="A162" t="s">
        <v>260</v>
      </c>
      <c r="B162" t="s">
        <v>28</v>
      </c>
      <c r="C162">
        <v>2025</v>
      </c>
      <c r="D162">
        <v>2025</v>
      </c>
      <c r="E162" t="s">
        <v>110</v>
      </c>
      <c r="F162">
        <v>1</v>
      </c>
      <c r="G162" t="s">
        <v>182</v>
      </c>
    </row>
    <row r="163" spans="1:7">
      <c r="A163" t="s">
        <v>260</v>
      </c>
      <c r="B163" t="s">
        <v>28</v>
      </c>
      <c r="C163">
        <v>2030</v>
      </c>
      <c r="D163">
        <v>2030</v>
      </c>
      <c r="E163" t="s">
        <v>110</v>
      </c>
      <c r="F163">
        <v>1</v>
      </c>
      <c r="G163" t="s">
        <v>182</v>
      </c>
    </row>
    <row r="164" spans="1:7">
      <c r="A164" t="s">
        <v>260</v>
      </c>
      <c r="B164" t="s">
        <v>28</v>
      </c>
      <c r="C164">
        <v>2035</v>
      </c>
      <c r="D164">
        <v>2035</v>
      </c>
      <c r="E164" t="s">
        <v>110</v>
      </c>
      <c r="F164">
        <v>1</v>
      </c>
      <c r="G164" t="s">
        <v>182</v>
      </c>
    </row>
    <row r="165" spans="1:7">
      <c r="A165" t="s">
        <v>260</v>
      </c>
      <c r="B165" t="s">
        <v>28</v>
      </c>
      <c r="C165">
        <v>2040</v>
      </c>
      <c r="D165">
        <v>2040</v>
      </c>
      <c r="E165" t="s">
        <v>110</v>
      </c>
      <c r="F165">
        <v>1</v>
      </c>
      <c r="G165" t="s">
        <v>182</v>
      </c>
    </row>
    <row r="166" spans="1:7">
      <c r="A166" t="s">
        <v>260</v>
      </c>
      <c r="B166" t="s">
        <v>28</v>
      </c>
      <c r="C166">
        <v>2045</v>
      </c>
      <c r="D166">
        <v>2045</v>
      </c>
      <c r="E166" t="s">
        <v>110</v>
      </c>
      <c r="F166">
        <v>1</v>
      </c>
      <c r="G166" t="s">
        <v>182</v>
      </c>
    </row>
    <row r="167" spans="1:7">
      <c r="A167" t="s">
        <v>260</v>
      </c>
      <c r="B167" t="s">
        <v>28</v>
      </c>
      <c r="C167">
        <v>2050</v>
      </c>
      <c r="D167">
        <v>2050</v>
      </c>
      <c r="E167" t="s">
        <v>110</v>
      </c>
      <c r="F167">
        <v>1</v>
      </c>
      <c r="G167" t="s">
        <v>182</v>
      </c>
    </row>
    <row r="168" spans="1:7">
      <c r="A168" t="s">
        <v>260</v>
      </c>
      <c r="B168" t="s">
        <v>28</v>
      </c>
      <c r="C168">
        <v>2055</v>
      </c>
      <c r="D168">
        <v>2055</v>
      </c>
      <c r="E168" t="s">
        <v>110</v>
      </c>
      <c r="F168">
        <v>1</v>
      </c>
      <c r="G168" t="s">
        <v>182</v>
      </c>
    </row>
    <row r="169" spans="1:7">
      <c r="A169" t="s">
        <v>260</v>
      </c>
      <c r="B169" t="s">
        <v>28</v>
      </c>
      <c r="C169">
        <v>2060</v>
      </c>
      <c r="D169">
        <v>2060</v>
      </c>
      <c r="E169" t="s">
        <v>110</v>
      </c>
      <c r="F169">
        <v>1</v>
      </c>
      <c r="G169" t="s">
        <v>182</v>
      </c>
    </row>
    <row r="170" spans="1:7">
      <c r="A170" t="s">
        <v>260</v>
      </c>
      <c r="B170" t="s">
        <v>28</v>
      </c>
      <c r="C170">
        <v>2065</v>
      </c>
      <c r="D170">
        <v>2065</v>
      </c>
      <c r="E170" t="s">
        <v>110</v>
      </c>
      <c r="F170">
        <v>1</v>
      </c>
      <c r="G170" t="s">
        <v>182</v>
      </c>
    </row>
    <row r="171" spans="1:7">
      <c r="A171" t="s">
        <v>260</v>
      </c>
      <c r="B171" t="s">
        <v>28</v>
      </c>
      <c r="C171">
        <v>2070</v>
      </c>
      <c r="D171">
        <v>2070</v>
      </c>
      <c r="E171" t="s">
        <v>110</v>
      </c>
      <c r="F171">
        <v>1</v>
      </c>
      <c r="G171" t="s">
        <v>182</v>
      </c>
    </row>
    <row r="172" spans="1:7">
      <c r="A172" t="s">
        <v>260</v>
      </c>
      <c r="B172" t="s">
        <v>26</v>
      </c>
      <c r="C172">
        <v>1990</v>
      </c>
      <c r="D172">
        <v>1990</v>
      </c>
      <c r="E172" t="s">
        <v>110</v>
      </c>
      <c r="F172">
        <v>1</v>
      </c>
      <c r="G172" t="s">
        <v>182</v>
      </c>
    </row>
    <row r="173" spans="1:7">
      <c r="A173" t="s">
        <v>260</v>
      </c>
      <c r="B173" t="s">
        <v>26</v>
      </c>
      <c r="C173">
        <v>1995</v>
      </c>
      <c r="D173">
        <v>1995</v>
      </c>
      <c r="E173" t="s">
        <v>110</v>
      </c>
      <c r="F173">
        <v>1</v>
      </c>
      <c r="G173" t="s">
        <v>182</v>
      </c>
    </row>
    <row r="174" spans="1:7">
      <c r="A174" t="s">
        <v>260</v>
      </c>
      <c r="B174" t="s">
        <v>26</v>
      </c>
      <c r="C174">
        <v>2000</v>
      </c>
      <c r="D174">
        <v>2000</v>
      </c>
      <c r="E174" t="s">
        <v>110</v>
      </c>
      <c r="F174">
        <v>1</v>
      </c>
      <c r="G174" t="s">
        <v>182</v>
      </c>
    </row>
    <row r="175" spans="1:7">
      <c r="A175" t="s">
        <v>260</v>
      </c>
      <c r="B175" t="s">
        <v>26</v>
      </c>
      <c r="C175">
        <v>2005</v>
      </c>
      <c r="D175">
        <v>2005</v>
      </c>
      <c r="E175" t="s">
        <v>110</v>
      </c>
      <c r="F175">
        <v>1</v>
      </c>
      <c r="G175" t="s">
        <v>182</v>
      </c>
    </row>
    <row r="176" spans="1:7">
      <c r="A176" t="s">
        <v>260</v>
      </c>
      <c r="B176" t="s">
        <v>26</v>
      </c>
      <c r="C176">
        <v>2010</v>
      </c>
      <c r="D176">
        <v>2010</v>
      </c>
      <c r="E176" t="s">
        <v>110</v>
      </c>
      <c r="F176">
        <v>1</v>
      </c>
      <c r="G176" t="s">
        <v>182</v>
      </c>
    </row>
    <row r="177" spans="1:7">
      <c r="A177" t="s">
        <v>260</v>
      </c>
      <c r="B177" t="s">
        <v>26</v>
      </c>
      <c r="C177">
        <v>2015</v>
      </c>
      <c r="D177">
        <v>2015</v>
      </c>
      <c r="E177" t="s">
        <v>110</v>
      </c>
      <c r="F177">
        <v>1</v>
      </c>
      <c r="G177" t="s">
        <v>182</v>
      </c>
    </row>
    <row r="178" spans="1:7">
      <c r="A178" t="s">
        <v>260</v>
      </c>
      <c r="B178" t="s">
        <v>26</v>
      </c>
      <c r="C178">
        <v>2020</v>
      </c>
      <c r="D178">
        <v>2020</v>
      </c>
      <c r="E178" t="s">
        <v>110</v>
      </c>
      <c r="F178">
        <v>1</v>
      </c>
      <c r="G178" t="s">
        <v>182</v>
      </c>
    </row>
    <row r="179" spans="1:7">
      <c r="A179" t="s">
        <v>260</v>
      </c>
      <c r="B179" t="s">
        <v>26</v>
      </c>
      <c r="C179">
        <v>2025</v>
      </c>
      <c r="D179">
        <v>2025</v>
      </c>
      <c r="E179" t="s">
        <v>110</v>
      </c>
      <c r="F179">
        <v>1</v>
      </c>
      <c r="G179" t="s">
        <v>182</v>
      </c>
    </row>
    <row r="180" spans="1:7">
      <c r="A180" t="s">
        <v>260</v>
      </c>
      <c r="B180" t="s">
        <v>26</v>
      </c>
      <c r="C180">
        <v>2030</v>
      </c>
      <c r="D180">
        <v>2030</v>
      </c>
      <c r="E180" t="s">
        <v>110</v>
      </c>
      <c r="F180">
        <v>1</v>
      </c>
      <c r="G180" t="s">
        <v>182</v>
      </c>
    </row>
    <row r="181" spans="1:7">
      <c r="A181" t="s">
        <v>260</v>
      </c>
      <c r="B181" t="s">
        <v>26</v>
      </c>
      <c r="C181">
        <v>2035</v>
      </c>
      <c r="D181">
        <v>2035</v>
      </c>
      <c r="E181" t="s">
        <v>110</v>
      </c>
      <c r="F181">
        <v>1</v>
      </c>
      <c r="G181" t="s">
        <v>182</v>
      </c>
    </row>
    <row r="182" spans="1:7">
      <c r="A182" t="s">
        <v>260</v>
      </c>
      <c r="B182" t="s">
        <v>26</v>
      </c>
      <c r="C182">
        <v>2040</v>
      </c>
      <c r="D182">
        <v>2040</v>
      </c>
      <c r="E182" t="s">
        <v>110</v>
      </c>
      <c r="F182">
        <v>1</v>
      </c>
      <c r="G182" t="s">
        <v>182</v>
      </c>
    </row>
    <row r="183" spans="1:7">
      <c r="A183" t="s">
        <v>260</v>
      </c>
      <c r="B183" t="s">
        <v>26</v>
      </c>
      <c r="C183">
        <v>2045</v>
      </c>
      <c r="D183">
        <v>2045</v>
      </c>
      <c r="E183" t="s">
        <v>110</v>
      </c>
      <c r="F183">
        <v>1</v>
      </c>
      <c r="G183" t="s">
        <v>182</v>
      </c>
    </row>
    <row r="184" spans="1:7">
      <c r="A184" t="s">
        <v>260</v>
      </c>
      <c r="B184" t="s">
        <v>26</v>
      </c>
      <c r="C184">
        <v>2050</v>
      </c>
      <c r="D184">
        <v>2050</v>
      </c>
      <c r="E184" t="s">
        <v>110</v>
      </c>
      <c r="F184">
        <v>1</v>
      </c>
      <c r="G184" t="s">
        <v>182</v>
      </c>
    </row>
    <row r="185" spans="1:7">
      <c r="A185" t="s">
        <v>260</v>
      </c>
      <c r="B185" t="s">
        <v>26</v>
      </c>
      <c r="C185">
        <v>2055</v>
      </c>
      <c r="D185">
        <v>2055</v>
      </c>
      <c r="E185" t="s">
        <v>110</v>
      </c>
      <c r="F185">
        <v>1</v>
      </c>
      <c r="G185" t="s">
        <v>182</v>
      </c>
    </row>
    <row r="186" spans="1:7">
      <c r="A186" t="s">
        <v>260</v>
      </c>
      <c r="B186" t="s">
        <v>26</v>
      </c>
      <c r="C186">
        <v>2060</v>
      </c>
      <c r="D186">
        <v>2060</v>
      </c>
      <c r="E186" t="s">
        <v>110</v>
      </c>
      <c r="F186">
        <v>1</v>
      </c>
      <c r="G186" t="s">
        <v>182</v>
      </c>
    </row>
    <row r="187" spans="1:7">
      <c r="A187" t="s">
        <v>260</v>
      </c>
      <c r="B187" t="s">
        <v>26</v>
      </c>
      <c r="C187">
        <v>2065</v>
      </c>
      <c r="D187">
        <v>2065</v>
      </c>
      <c r="E187" t="s">
        <v>110</v>
      </c>
      <c r="F187">
        <v>1</v>
      </c>
      <c r="G187" t="s">
        <v>182</v>
      </c>
    </row>
    <row r="188" spans="1:7">
      <c r="A188" t="s">
        <v>260</v>
      </c>
      <c r="B188" t="s">
        <v>26</v>
      </c>
      <c r="C188">
        <v>2070</v>
      </c>
      <c r="D188">
        <v>2070</v>
      </c>
      <c r="E188" t="s">
        <v>110</v>
      </c>
      <c r="F188">
        <v>1</v>
      </c>
      <c r="G188" t="s">
        <v>182</v>
      </c>
    </row>
    <row r="189" spans="1:7">
      <c r="A189" t="s">
        <v>260</v>
      </c>
      <c r="B189" t="s">
        <v>32</v>
      </c>
      <c r="C189">
        <v>2010</v>
      </c>
      <c r="D189">
        <v>2010</v>
      </c>
      <c r="E189" t="s">
        <v>110</v>
      </c>
      <c r="F189">
        <v>0.85000002384185791</v>
      </c>
      <c r="G189" t="s">
        <v>182</v>
      </c>
    </row>
    <row r="190" spans="1:7">
      <c r="A190" t="s">
        <v>260</v>
      </c>
      <c r="B190" t="s">
        <v>32</v>
      </c>
      <c r="C190">
        <v>2010</v>
      </c>
      <c r="D190">
        <v>2015</v>
      </c>
      <c r="E190" t="s">
        <v>110</v>
      </c>
      <c r="F190">
        <v>0.85000002384185791</v>
      </c>
      <c r="G190" t="s">
        <v>182</v>
      </c>
    </row>
    <row r="191" spans="1:7">
      <c r="A191" t="s">
        <v>260</v>
      </c>
      <c r="B191" t="s">
        <v>32</v>
      </c>
      <c r="C191">
        <v>2010</v>
      </c>
      <c r="D191">
        <v>2020</v>
      </c>
      <c r="E191" t="s">
        <v>110</v>
      </c>
      <c r="F191">
        <v>0.85000002384185791</v>
      </c>
      <c r="G191" t="s">
        <v>182</v>
      </c>
    </row>
    <row r="192" spans="1:7">
      <c r="A192" t="s">
        <v>260</v>
      </c>
      <c r="B192" t="s">
        <v>32</v>
      </c>
      <c r="C192">
        <v>2010</v>
      </c>
      <c r="D192">
        <v>2025</v>
      </c>
      <c r="E192" t="s">
        <v>110</v>
      </c>
      <c r="F192">
        <v>0.85000002384185791</v>
      </c>
      <c r="G192" t="s">
        <v>182</v>
      </c>
    </row>
    <row r="193" spans="1:7">
      <c r="A193" t="s">
        <v>260</v>
      </c>
      <c r="B193" t="s">
        <v>32</v>
      </c>
      <c r="C193">
        <v>2010</v>
      </c>
      <c r="D193">
        <v>2030</v>
      </c>
      <c r="E193" t="s">
        <v>110</v>
      </c>
      <c r="F193">
        <v>0.85000002384185791</v>
      </c>
      <c r="G193" t="s">
        <v>182</v>
      </c>
    </row>
    <row r="194" spans="1:7">
      <c r="A194" t="s">
        <v>260</v>
      </c>
      <c r="B194" t="s">
        <v>32</v>
      </c>
      <c r="C194">
        <v>2010</v>
      </c>
      <c r="D194">
        <v>2035</v>
      </c>
      <c r="E194" t="s">
        <v>110</v>
      </c>
      <c r="F194">
        <v>0.85000002384185791</v>
      </c>
      <c r="G194" t="s">
        <v>182</v>
      </c>
    </row>
    <row r="195" spans="1:7">
      <c r="A195" t="s">
        <v>260</v>
      </c>
      <c r="B195" t="s">
        <v>32</v>
      </c>
      <c r="C195">
        <v>2015</v>
      </c>
      <c r="D195">
        <v>2015</v>
      </c>
      <c r="E195" t="s">
        <v>110</v>
      </c>
      <c r="F195">
        <v>0.85000002384185791</v>
      </c>
      <c r="G195" t="s">
        <v>182</v>
      </c>
    </row>
    <row r="196" spans="1:7">
      <c r="A196" t="s">
        <v>260</v>
      </c>
      <c r="B196" t="s">
        <v>32</v>
      </c>
      <c r="C196">
        <v>2015</v>
      </c>
      <c r="D196">
        <v>2020</v>
      </c>
      <c r="E196" t="s">
        <v>110</v>
      </c>
      <c r="F196">
        <v>0.85000002384185791</v>
      </c>
      <c r="G196" t="s">
        <v>182</v>
      </c>
    </row>
    <row r="197" spans="1:7">
      <c r="A197" t="s">
        <v>260</v>
      </c>
      <c r="B197" t="s">
        <v>32</v>
      </c>
      <c r="C197">
        <v>2015</v>
      </c>
      <c r="D197">
        <v>2025</v>
      </c>
      <c r="E197" t="s">
        <v>110</v>
      </c>
      <c r="F197">
        <v>0.85000002384185791</v>
      </c>
      <c r="G197" t="s">
        <v>182</v>
      </c>
    </row>
    <row r="198" spans="1:7">
      <c r="A198" t="s">
        <v>260</v>
      </c>
      <c r="B198" t="s">
        <v>32</v>
      </c>
      <c r="C198">
        <v>2015</v>
      </c>
      <c r="D198">
        <v>2030</v>
      </c>
      <c r="E198" t="s">
        <v>110</v>
      </c>
      <c r="F198">
        <v>0.85000002384185791</v>
      </c>
      <c r="G198" t="s">
        <v>182</v>
      </c>
    </row>
    <row r="199" spans="1:7">
      <c r="A199" t="s">
        <v>260</v>
      </c>
      <c r="B199" t="s">
        <v>32</v>
      </c>
      <c r="C199">
        <v>2015</v>
      </c>
      <c r="D199">
        <v>2035</v>
      </c>
      <c r="E199" t="s">
        <v>110</v>
      </c>
      <c r="F199">
        <v>0.85000002384185791</v>
      </c>
      <c r="G199" t="s">
        <v>182</v>
      </c>
    </row>
    <row r="200" spans="1:7">
      <c r="A200" t="s">
        <v>260</v>
      </c>
      <c r="B200" t="s">
        <v>32</v>
      </c>
      <c r="C200">
        <v>2015</v>
      </c>
      <c r="D200">
        <v>2040</v>
      </c>
      <c r="E200" t="s">
        <v>110</v>
      </c>
      <c r="F200">
        <v>0.85000002384185791</v>
      </c>
      <c r="G200" t="s">
        <v>182</v>
      </c>
    </row>
    <row r="201" spans="1:7">
      <c r="A201" t="s">
        <v>260</v>
      </c>
      <c r="B201" t="s">
        <v>32</v>
      </c>
      <c r="C201">
        <v>2020</v>
      </c>
      <c r="D201">
        <v>2020</v>
      </c>
      <c r="E201" t="s">
        <v>110</v>
      </c>
      <c r="F201">
        <v>0.85000002384185791</v>
      </c>
      <c r="G201" t="s">
        <v>182</v>
      </c>
    </row>
    <row r="202" spans="1:7">
      <c r="A202" t="s">
        <v>260</v>
      </c>
      <c r="B202" t="s">
        <v>32</v>
      </c>
      <c r="C202">
        <v>2020</v>
      </c>
      <c r="D202">
        <v>2025</v>
      </c>
      <c r="E202" t="s">
        <v>110</v>
      </c>
      <c r="F202">
        <v>0.85000002384185791</v>
      </c>
      <c r="G202" t="s">
        <v>182</v>
      </c>
    </row>
    <row r="203" spans="1:7">
      <c r="A203" t="s">
        <v>260</v>
      </c>
      <c r="B203" t="s">
        <v>32</v>
      </c>
      <c r="C203">
        <v>2020</v>
      </c>
      <c r="D203">
        <v>2030</v>
      </c>
      <c r="E203" t="s">
        <v>110</v>
      </c>
      <c r="F203">
        <v>0.85000002384185791</v>
      </c>
      <c r="G203" t="s">
        <v>182</v>
      </c>
    </row>
    <row r="204" spans="1:7">
      <c r="A204" t="s">
        <v>260</v>
      </c>
      <c r="B204" t="s">
        <v>32</v>
      </c>
      <c r="C204">
        <v>2020</v>
      </c>
      <c r="D204">
        <v>2035</v>
      </c>
      <c r="E204" t="s">
        <v>110</v>
      </c>
      <c r="F204">
        <v>0.85000002384185791</v>
      </c>
      <c r="G204" t="s">
        <v>182</v>
      </c>
    </row>
    <row r="205" spans="1:7">
      <c r="A205" t="s">
        <v>260</v>
      </c>
      <c r="B205" t="s">
        <v>32</v>
      </c>
      <c r="C205">
        <v>2020</v>
      </c>
      <c r="D205">
        <v>2040</v>
      </c>
      <c r="E205" t="s">
        <v>110</v>
      </c>
      <c r="F205">
        <v>0.85000002384185791</v>
      </c>
      <c r="G205" t="s">
        <v>182</v>
      </c>
    </row>
    <row r="206" spans="1:7">
      <c r="A206" t="s">
        <v>260</v>
      </c>
      <c r="B206" t="s">
        <v>32</v>
      </c>
      <c r="C206">
        <v>2020</v>
      </c>
      <c r="D206">
        <v>2045</v>
      </c>
      <c r="E206" t="s">
        <v>110</v>
      </c>
      <c r="F206">
        <v>0.85000002384185791</v>
      </c>
      <c r="G206" t="s">
        <v>182</v>
      </c>
    </row>
    <row r="207" spans="1:7">
      <c r="A207" t="s">
        <v>260</v>
      </c>
      <c r="B207" t="s">
        <v>32</v>
      </c>
      <c r="C207">
        <v>2025</v>
      </c>
      <c r="D207">
        <v>2025</v>
      </c>
      <c r="E207" t="s">
        <v>110</v>
      </c>
      <c r="F207">
        <v>0.85000002384185791</v>
      </c>
      <c r="G207" t="s">
        <v>182</v>
      </c>
    </row>
    <row r="208" spans="1:7">
      <c r="A208" t="s">
        <v>260</v>
      </c>
      <c r="B208" t="s">
        <v>32</v>
      </c>
      <c r="C208">
        <v>2025</v>
      </c>
      <c r="D208">
        <v>2030</v>
      </c>
      <c r="E208" t="s">
        <v>110</v>
      </c>
      <c r="F208">
        <v>0.85000002384185791</v>
      </c>
      <c r="G208" t="s">
        <v>182</v>
      </c>
    </row>
    <row r="209" spans="1:7">
      <c r="A209" t="s">
        <v>260</v>
      </c>
      <c r="B209" t="s">
        <v>32</v>
      </c>
      <c r="C209">
        <v>2025</v>
      </c>
      <c r="D209">
        <v>2035</v>
      </c>
      <c r="E209" t="s">
        <v>110</v>
      </c>
      <c r="F209">
        <v>0.85000002384185791</v>
      </c>
      <c r="G209" t="s">
        <v>182</v>
      </c>
    </row>
    <row r="210" spans="1:7">
      <c r="A210" t="s">
        <v>260</v>
      </c>
      <c r="B210" t="s">
        <v>32</v>
      </c>
      <c r="C210">
        <v>2025</v>
      </c>
      <c r="D210">
        <v>2040</v>
      </c>
      <c r="E210" t="s">
        <v>110</v>
      </c>
      <c r="F210">
        <v>0.85000002384185791</v>
      </c>
      <c r="G210" t="s">
        <v>182</v>
      </c>
    </row>
    <row r="211" spans="1:7">
      <c r="A211" t="s">
        <v>260</v>
      </c>
      <c r="B211" t="s">
        <v>32</v>
      </c>
      <c r="C211">
        <v>2025</v>
      </c>
      <c r="D211">
        <v>2045</v>
      </c>
      <c r="E211" t="s">
        <v>110</v>
      </c>
      <c r="F211">
        <v>0.85000002384185791</v>
      </c>
      <c r="G211" t="s">
        <v>182</v>
      </c>
    </row>
    <row r="212" spans="1:7">
      <c r="A212" t="s">
        <v>260</v>
      </c>
      <c r="B212" t="s">
        <v>32</v>
      </c>
      <c r="C212">
        <v>2025</v>
      </c>
      <c r="D212">
        <v>2050</v>
      </c>
      <c r="E212" t="s">
        <v>110</v>
      </c>
      <c r="F212">
        <v>0.85000002384185791</v>
      </c>
      <c r="G212" t="s">
        <v>182</v>
      </c>
    </row>
    <row r="213" spans="1:7">
      <c r="A213" t="s">
        <v>260</v>
      </c>
      <c r="B213" t="s">
        <v>32</v>
      </c>
      <c r="C213">
        <v>2030</v>
      </c>
      <c r="D213">
        <v>2030</v>
      </c>
      <c r="E213" t="s">
        <v>110</v>
      </c>
      <c r="F213">
        <v>0.85000002384185791</v>
      </c>
      <c r="G213" t="s">
        <v>182</v>
      </c>
    </row>
    <row r="214" spans="1:7">
      <c r="A214" t="s">
        <v>260</v>
      </c>
      <c r="B214" t="s">
        <v>32</v>
      </c>
      <c r="C214">
        <v>2030</v>
      </c>
      <c r="D214">
        <v>2035</v>
      </c>
      <c r="E214" t="s">
        <v>110</v>
      </c>
      <c r="F214">
        <v>0.85000002384185791</v>
      </c>
      <c r="G214" t="s">
        <v>182</v>
      </c>
    </row>
    <row r="215" spans="1:7">
      <c r="A215" t="s">
        <v>260</v>
      </c>
      <c r="B215" t="s">
        <v>32</v>
      </c>
      <c r="C215">
        <v>2030</v>
      </c>
      <c r="D215">
        <v>2040</v>
      </c>
      <c r="E215" t="s">
        <v>110</v>
      </c>
      <c r="F215">
        <v>0.85000002384185791</v>
      </c>
      <c r="G215" t="s">
        <v>182</v>
      </c>
    </row>
    <row r="216" spans="1:7">
      <c r="A216" t="s">
        <v>260</v>
      </c>
      <c r="B216" t="s">
        <v>32</v>
      </c>
      <c r="C216">
        <v>2030</v>
      </c>
      <c r="D216">
        <v>2045</v>
      </c>
      <c r="E216" t="s">
        <v>110</v>
      </c>
      <c r="F216">
        <v>0.85000002384185791</v>
      </c>
      <c r="G216" t="s">
        <v>182</v>
      </c>
    </row>
    <row r="217" spans="1:7">
      <c r="A217" t="s">
        <v>260</v>
      </c>
      <c r="B217" t="s">
        <v>32</v>
      </c>
      <c r="C217">
        <v>2030</v>
      </c>
      <c r="D217">
        <v>2050</v>
      </c>
      <c r="E217" t="s">
        <v>110</v>
      </c>
      <c r="F217">
        <v>0.85000002384185791</v>
      </c>
      <c r="G217" t="s">
        <v>182</v>
      </c>
    </row>
    <row r="218" spans="1:7">
      <c r="A218" t="s">
        <v>260</v>
      </c>
      <c r="B218" t="s">
        <v>32</v>
      </c>
      <c r="C218">
        <v>2030</v>
      </c>
      <c r="D218">
        <v>2055</v>
      </c>
      <c r="E218" t="s">
        <v>110</v>
      </c>
      <c r="F218">
        <v>0.85000002384185791</v>
      </c>
      <c r="G218" t="s">
        <v>182</v>
      </c>
    </row>
    <row r="219" spans="1:7">
      <c r="A219" t="s">
        <v>260</v>
      </c>
      <c r="B219" t="s">
        <v>32</v>
      </c>
      <c r="C219">
        <v>2035</v>
      </c>
      <c r="D219">
        <v>2035</v>
      </c>
      <c r="E219" t="s">
        <v>110</v>
      </c>
      <c r="F219">
        <v>0.85000002384185791</v>
      </c>
      <c r="G219" t="s">
        <v>182</v>
      </c>
    </row>
    <row r="220" spans="1:7">
      <c r="A220" t="s">
        <v>260</v>
      </c>
      <c r="B220" t="s">
        <v>32</v>
      </c>
      <c r="C220">
        <v>2035</v>
      </c>
      <c r="D220">
        <v>2040</v>
      </c>
      <c r="E220" t="s">
        <v>110</v>
      </c>
      <c r="F220">
        <v>0.85000002384185791</v>
      </c>
      <c r="G220" t="s">
        <v>182</v>
      </c>
    </row>
    <row r="221" spans="1:7">
      <c r="A221" t="s">
        <v>260</v>
      </c>
      <c r="B221" t="s">
        <v>32</v>
      </c>
      <c r="C221">
        <v>2035</v>
      </c>
      <c r="D221">
        <v>2045</v>
      </c>
      <c r="E221" t="s">
        <v>110</v>
      </c>
      <c r="F221">
        <v>0.85000002384185791</v>
      </c>
      <c r="G221" t="s">
        <v>182</v>
      </c>
    </row>
    <row r="222" spans="1:7">
      <c r="A222" t="s">
        <v>260</v>
      </c>
      <c r="B222" t="s">
        <v>32</v>
      </c>
      <c r="C222">
        <v>2035</v>
      </c>
      <c r="D222">
        <v>2050</v>
      </c>
      <c r="E222" t="s">
        <v>110</v>
      </c>
      <c r="F222">
        <v>0.85000002384185791</v>
      </c>
      <c r="G222" t="s">
        <v>182</v>
      </c>
    </row>
    <row r="223" spans="1:7">
      <c r="A223" t="s">
        <v>260</v>
      </c>
      <c r="B223" t="s">
        <v>32</v>
      </c>
      <c r="C223">
        <v>2035</v>
      </c>
      <c r="D223">
        <v>2055</v>
      </c>
      <c r="E223" t="s">
        <v>110</v>
      </c>
      <c r="F223">
        <v>0.85000002384185791</v>
      </c>
      <c r="G223" t="s">
        <v>182</v>
      </c>
    </row>
    <row r="224" spans="1:7">
      <c r="A224" t="s">
        <v>260</v>
      </c>
      <c r="B224" t="s">
        <v>32</v>
      </c>
      <c r="C224">
        <v>2035</v>
      </c>
      <c r="D224">
        <v>2060</v>
      </c>
      <c r="E224" t="s">
        <v>110</v>
      </c>
      <c r="F224">
        <v>0.85000002384185791</v>
      </c>
      <c r="G224" t="s">
        <v>182</v>
      </c>
    </row>
    <row r="225" spans="1:7">
      <c r="A225" t="s">
        <v>260</v>
      </c>
      <c r="B225" t="s">
        <v>32</v>
      </c>
      <c r="C225">
        <v>2040</v>
      </c>
      <c r="D225">
        <v>2040</v>
      </c>
      <c r="E225" t="s">
        <v>110</v>
      </c>
      <c r="F225">
        <v>0.85000002384185791</v>
      </c>
      <c r="G225" t="s">
        <v>182</v>
      </c>
    </row>
    <row r="226" spans="1:7">
      <c r="A226" t="s">
        <v>260</v>
      </c>
      <c r="B226" t="s">
        <v>32</v>
      </c>
      <c r="C226">
        <v>2040</v>
      </c>
      <c r="D226">
        <v>2045</v>
      </c>
      <c r="E226" t="s">
        <v>110</v>
      </c>
      <c r="F226">
        <v>0.85000002384185791</v>
      </c>
      <c r="G226" t="s">
        <v>182</v>
      </c>
    </row>
    <row r="227" spans="1:7">
      <c r="A227" t="s">
        <v>260</v>
      </c>
      <c r="B227" t="s">
        <v>32</v>
      </c>
      <c r="C227">
        <v>2040</v>
      </c>
      <c r="D227">
        <v>2050</v>
      </c>
      <c r="E227" t="s">
        <v>110</v>
      </c>
      <c r="F227">
        <v>0.85000002384185791</v>
      </c>
      <c r="G227" t="s">
        <v>182</v>
      </c>
    </row>
    <row r="228" spans="1:7">
      <c r="A228" t="s">
        <v>260</v>
      </c>
      <c r="B228" t="s">
        <v>32</v>
      </c>
      <c r="C228">
        <v>2040</v>
      </c>
      <c r="D228">
        <v>2055</v>
      </c>
      <c r="E228" t="s">
        <v>110</v>
      </c>
      <c r="F228">
        <v>0.85000002384185791</v>
      </c>
      <c r="G228" t="s">
        <v>182</v>
      </c>
    </row>
    <row r="229" spans="1:7">
      <c r="A229" t="s">
        <v>260</v>
      </c>
      <c r="B229" t="s">
        <v>32</v>
      </c>
      <c r="C229">
        <v>2040</v>
      </c>
      <c r="D229">
        <v>2060</v>
      </c>
      <c r="E229" t="s">
        <v>110</v>
      </c>
      <c r="F229">
        <v>0.85000002384185791</v>
      </c>
      <c r="G229" t="s">
        <v>182</v>
      </c>
    </row>
    <row r="230" spans="1:7">
      <c r="A230" t="s">
        <v>260</v>
      </c>
      <c r="B230" t="s">
        <v>32</v>
      </c>
      <c r="C230">
        <v>2040</v>
      </c>
      <c r="D230">
        <v>2065</v>
      </c>
      <c r="E230" t="s">
        <v>110</v>
      </c>
      <c r="F230">
        <v>0.85000002384185791</v>
      </c>
      <c r="G230" t="s">
        <v>182</v>
      </c>
    </row>
    <row r="231" spans="1:7">
      <c r="A231" t="s">
        <v>260</v>
      </c>
      <c r="B231" t="s">
        <v>32</v>
      </c>
      <c r="C231">
        <v>2045</v>
      </c>
      <c r="D231">
        <v>2045</v>
      </c>
      <c r="E231" t="s">
        <v>110</v>
      </c>
      <c r="F231">
        <v>0.85000002384185791</v>
      </c>
      <c r="G231" t="s">
        <v>182</v>
      </c>
    </row>
    <row r="232" spans="1:7">
      <c r="A232" t="s">
        <v>260</v>
      </c>
      <c r="B232" t="s">
        <v>32</v>
      </c>
      <c r="C232">
        <v>2045</v>
      </c>
      <c r="D232">
        <v>2050</v>
      </c>
      <c r="E232" t="s">
        <v>110</v>
      </c>
      <c r="F232">
        <v>0.85000002384185791</v>
      </c>
      <c r="G232" t="s">
        <v>182</v>
      </c>
    </row>
    <row r="233" spans="1:7">
      <c r="A233" t="s">
        <v>260</v>
      </c>
      <c r="B233" t="s">
        <v>32</v>
      </c>
      <c r="C233">
        <v>2045</v>
      </c>
      <c r="D233">
        <v>2055</v>
      </c>
      <c r="E233" t="s">
        <v>110</v>
      </c>
      <c r="F233">
        <v>0.85000002384185791</v>
      </c>
      <c r="G233" t="s">
        <v>182</v>
      </c>
    </row>
    <row r="234" spans="1:7">
      <c r="A234" t="s">
        <v>260</v>
      </c>
      <c r="B234" t="s">
        <v>32</v>
      </c>
      <c r="C234">
        <v>2045</v>
      </c>
      <c r="D234">
        <v>2060</v>
      </c>
      <c r="E234" t="s">
        <v>110</v>
      </c>
      <c r="F234">
        <v>0.85000002384185791</v>
      </c>
      <c r="G234" t="s">
        <v>182</v>
      </c>
    </row>
    <row r="235" spans="1:7">
      <c r="A235" t="s">
        <v>260</v>
      </c>
      <c r="B235" t="s">
        <v>32</v>
      </c>
      <c r="C235">
        <v>2045</v>
      </c>
      <c r="D235">
        <v>2065</v>
      </c>
      <c r="E235" t="s">
        <v>110</v>
      </c>
      <c r="F235">
        <v>0.85000002384185791</v>
      </c>
      <c r="G235" t="s">
        <v>182</v>
      </c>
    </row>
    <row r="236" spans="1:7">
      <c r="A236" t="s">
        <v>260</v>
      </c>
      <c r="B236" t="s">
        <v>32</v>
      </c>
      <c r="C236">
        <v>2045</v>
      </c>
      <c r="D236">
        <v>2070</v>
      </c>
      <c r="E236" t="s">
        <v>110</v>
      </c>
      <c r="F236">
        <v>0.85000002384185791</v>
      </c>
      <c r="G236" t="s">
        <v>182</v>
      </c>
    </row>
    <row r="237" spans="1:7">
      <c r="A237" t="s">
        <v>260</v>
      </c>
      <c r="B237" t="s">
        <v>32</v>
      </c>
      <c r="C237">
        <v>2050</v>
      </c>
      <c r="D237">
        <v>2050</v>
      </c>
      <c r="E237" t="s">
        <v>110</v>
      </c>
      <c r="F237">
        <v>0.85000002384185791</v>
      </c>
      <c r="G237" t="s">
        <v>182</v>
      </c>
    </row>
    <row r="238" spans="1:7">
      <c r="A238" t="s">
        <v>260</v>
      </c>
      <c r="B238" t="s">
        <v>32</v>
      </c>
      <c r="C238">
        <v>2050</v>
      </c>
      <c r="D238">
        <v>2055</v>
      </c>
      <c r="E238" t="s">
        <v>110</v>
      </c>
      <c r="F238">
        <v>0.85000002384185791</v>
      </c>
      <c r="G238" t="s">
        <v>182</v>
      </c>
    </row>
    <row r="239" spans="1:7">
      <c r="A239" t="s">
        <v>260</v>
      </c>
      <c r="B239" t="s">
        <v>32</v>
      </c>
      <c r="C239">
        <v>2050</v>
      </c>
      <c r="D239">
        <v>2060</v>
      </c>
      <c r="E239" t="s">
        <v>110</v>
      </c>
      <c r="F239">
        <v>0.85000002384185791</v>
      </c>
      <c r="G239" t="s">
        <v>182</v>
      </c>
    </row>
    <row r="240" spans="1:7">
      <c r="A240" t="s">
        <v>260</v>
      </c>
      <c r="B240" t="s">
        <v>32</v>
      </c>
      <c r="C240">
        <v>2050</v>
      </c>
      <c r="D240">
        <v>2065</v>
      </c>
      <c r="E240" t="s">
        <v>110</v>
      </c>
      <c r="F240">
        <v>0.85000002384185791</v>
      </c>
      <c r="G240" t="s">
        <v>182</v>
      </c>
    </row>
    <row r="241" spans="1:7">
      <c r="A241" t="s">
        <v>260</v>
      </c>
      <c r="B241" t="s">
        <v>32</v>
      </c>
      <c r="C241">
        <v>2050</v>
      </c>
      <c r="D241">
        <v>2070</v>
      </c>
      <c r="E241" t="s">
        <v>110</v>
      </c>
      <c r="F241">
        <v>0.85000002384185791</v>
      </c>
      <c r="G241" t="s">
        <v>182</v>
      </c>
    </row>
    <row r="242" spans="1:7">
      <c r="A242" t="s">
        <v>260</v>
      </c>
      <c r="B242" t="s">
        <v>32</v>
      </c>
      <c r="C242">
        <v>2055</v>
      </c>
      <c r="D242">
        <v>2055</v>
      </c>
      <c r="E242" t="s">
        <v>110</v>
      </c>
      <c r="F242">
        <v>0.85000002384185791</v>
      </c>
      <c r="G242" t="s">
        <v>182</v>
      </c>
    </row>
    <row r="243" spans="1:7">
      <c r="A243" t="s">
        <v>260</v>
      </c>
      <c r="B243" t="s">
        <v>32</v>
      </c>
      <c r="C243">
        <v>2055</v>
      </c>
      <c r="D243">
        <v>2060</v>
      </c>
      <c r="E243" t="s">
        <v>110</v>
      </c>
      <c r="F243">
        <v>0.85000002384185791</v>
      </c>
      <c r="G243" t="s">
        <v>182</v>
      </c>
    </row>
    <row r="244" spans="1:7">
      <c r="A244" t="s">
        <v>260</v>
      </c>
      <c r="B244" t="s">
        <v>32</v>
      </c>
      <c r="C244">
        <v>2055</v>
      </c>
      <c r="D244">
        <v>2065</v>
      </c>
      <c r="E244" t="s">
        <v>110</v>
      </c>
      <c r="F244">
        <v>0.85000002384185791</v>
      </c>
      <c r="G244" t="s">
        <v>182</v>
      </c>
    </row>
    <row r="245" spans="1:7">
      <c r="A245" t="s">
        <v>260</v>
      </c>
      <c r="B245" t="s">
        <v>32</v>
      </c>
      <c r="C245">
        <v>2055</v>
      </c>
      <c r="D245">
        <v>2070</v>
      </c>
      <c r="E245" t="s">
        <v>110</v>
      </c>
      <c r="F245">
        <v>0.85000002384185791</v>
      </c>
      <c r="G245" t="s">
        <v>182</v>
      </c>
    </row>
    <row r="246" spans="1:7">
      <c r="A246" t="s">
        <v>260</v>
      </c>
      <c r="B246" t="s">
        <v>32</v>
      </c>
      <c r="C246">
        <v>2060</v>
      </c>
      <c r="D246">
        <v>2060</v>
      </c>
      <c r="E246" t="s">
        <v>110</v>
      </c>
      <c r="F246">
        <v>0.85000002384185791</v>
      </c>
      <c r="G246" t="s">
        <v>182</v>
      </c>
    </row>
    <row r="247" spans="1:7">
      <c r="A247" t="s">
        <v>260</v>
      </c>
      <c r="B247" t="s">
        <v>32</v>
      </c>
      <c r="C247">
        <v>2060</v>
      </c>
      <c r="D247">
        <v>2065</v>
      </c>
      <c r="E247" t="s">
        <v>110</v>
      </c>
      <c r="F247">
        <v>0.85000002384185791</v>
      </c>
      <c r="G247" t="s">
        <v>182</v>
      </c>
    </row>
    <row r="248" spans="1:7">
      <c r="A248" t="s">
        <v>260</v>
      </c>
      <c r="B248" t="s">
        <v>32</v>
      </c>
      <c r="C248">
        <v>2060</v>
      </c>
      <c r="D248">
        <v>2070</v>
      </c>
      <c r="E248" t="s">
        <v>110</v>
      </c>
      <c r="F248">
        <v>0.85000002384185791</v>
      </c>
      <c r="G248" t="s">
        <v>182</v>
      </c>
    </row>
    <row r="249" spans="1:7">
      <c r="A249" t="s">
        <v>260</v>
      </c>
      <c r="B249" t="s">
        <v>32</v>
      </c>
      <c r="C249">
        <v>2065</v>
      </c>
      <c r="D249">
        <v>2065</v>
      </c>
      <c r="E249" t="s">
        <v>110</v>
      </c>
      <c r="F249">
        <v>0.85000002384185791</v>
      </c>
      <c r="G249" t="s">
        <v>182</v>
      </c>
    </row>
    <row r="250" spans="1:7">
      <c r="A250" t="s">
        <v>260</v>
      </c>
      <c r="B250" t="s">
        <v>32</v>
      </c>
      <c r="C250">
        <v>2065</v>
      </c>
      <c r="D250">
        <v>2070</v>
      </c>
      <c r="E250" t="s">
        <v>110</v>
      </c>
      <c r="F250">
        <v>0.85000002384185791</v>
      </c>
      <c r="G250" t="s">
        <v>182</v>
      </c>
    </row>
    <row r="251" spans="1:7">
      <c r="A251" t="s">
        <v>260</v>
      </c>
      <c r="B251" t="s">
        <v>32</v>
      </c>
      <c r="C251">
        <v>2070</v>
      </c>
      <c r="D251">
        <v>2070</v>
      </c>
      <c r="E251" t="s">
        <v>110</v>
      </c>
      <c r="F251">
        <v>0.85000002384185791</v>
      </c>
      <c r="G251" t="s">
        <v>182</v>
      </c>
    </row>
    <row r="252" spans="1:7">
      <c r="A252" t="s">
        <v>260</v>
      </c>
      <c r="B252" t="s">
        <v>33</v>
      </c>
      <c r="C252">
        <v>2020</v>
      </c>
      <c r="D252">
        <v>2020</v>
      </c>
      <c r="E252" t="s">
        <v>110</v>
      </c>
      <c r="F252">
        <v>0.85000002384185791</v>
      </c>
      <c r="G252" t="s">
        <v>182</v>
      </c>
    </row>
    <row r="253" spans="1:7">
      <c r="A253" t="s">
        <v>260</v>
      </c>
      <c r="B253" t="s">
        <v>33</v>
      </c>
      <c r="C253">
        <v>2020</v>
      </c>
      <c r="D253">
        <v>2025</v>
      </c>
      <c r="E253" t="s">
        <v>110</v>
      </c>
      <c r="F253">
        <v>0.85000002384185791</v>
      </c>
      <c r="G253" t="s">
        <v>182</v>
      </c>
    </row>
    <row r="254" spans="1:7">
      <c r="A254" t="s">
        <v>260</v>
      </c>
      <c r="B254" t="s">
        <v>33</v>
      </c>
      <c r="C254">
        <v>2020</v>
      </c>
      <c r="D254">
        <v>2030</v>
      </c>
      <c r="E254" t="s">
        <v>110</v>
      </c>
      <c r="F254">
        <v>0.85000002384185791</v>
      </c>
      <c r="G254" t="s">
        <v>182</v>
      </c>
    </row>
    <row r="255" spans="1:7">
      <c r="A255" t="s">
        <v>260</v>
      </c>
      <c r="B255" t="s">
        <v>33</v>
      </c>
      <c r="C255">
        <v>2020</v>
      </c>
      <c r="D255">
        <v>2035</v>
      </c>
      <c r="E255" t="s">
        <v>110</v>
      </c>
      <c r="F255">
        <v>0.85000002384185791</v>
      </c>
      <c r="G255" t="s">
        <v>182</v>
      </c>
    </row>
    <row r="256" spans="1:7">
      <c r="A256" t="s">
        <v>260</v>
      </c>
      <c r="B256" t="s">
        <v>33</v>
      </c>
      <c r="C256">
        <v>2020</v>
      </c>
      <c r="D256">
        <v>2040</v>
      </c>
      <c r="E256" t="s">
        <v>110</v>
      </c>
      <c r="F256">
        <v>0.85000002384185791</v>
      </c>
      <c r="G256" t="s">
        <v>182</v>
      </c>
    </row>
    <row r="257" spans="1:7">
      <c r="A257" t="s">
        <v>260</v>
      </c>
      <c r="B257" t="s">
        <v>33</v>
      </c>
      <c r="C257">
        <v>2020</v>
      </c>
      <c r="D257">
        <v>2045</v>
      </c>
      <c r="E257" t="s">
        <v>110</v>
      </c>
      <c r="F257">
        <v>0.85000002384185791</v>
      </c>
      <c r="G257" t="s">
        <v>182</v>
      </c>
    </row>
    <row r="258" spans="1:7">
      <c r="A258" t="s">
        <v>260</v>
      </c>
      <c r="B258" t="s">
        <v>33</v>
      </c>
      <c r="C258">
        <v>2025</v>
      </c>
      <c r="D258">
        <v>2025</v>
      </c>
      <c r="E258" t="s">
        <v>110</v>
      </c>
      <c r="F258">
        <v>0.85000002384185791</v>
      </c>
      <c r="G258" t="s">
        <v>182</v>
      </c>
    </row>
    <row r="259" spans="1:7">
      <c r="A259" t="s">
        <v>260</v>
      </c>
      <c r="B259" t="s">
        <v>33</v>
      </c>
      <c r="C259">
        <v>2025</v>
      </c>
      <c r="D259">
        <v>2030</v>
      </c>
      <c r="E259" t="s">
        <v>110</v>
      </c>
      <c r="F259">
        <v>0.85000002384185791</v>
      </c>
      <c r="G259" t="s">
        <v>182</v>
      </c>
    </row>
    <row r="260" spans="1:7">
      <c r="A260" t="s">
        <v>260</v>
      </c>
      <c r="B260" t="s">
        <v>33</v>
      </c>
      <c r="C260">
        <v>2025</v>
      </c>
      <c r="D260">
        <v>2035</v>
      </c>
      <c r="E260" t="s">
        <v>110</v>
      </c>
      <c r="F260">
        <v>0.85000002384185791</v>
      </c>
      <c r="G260" t="s">
        <v>182</v>
      </c>
    </row>
    <row r="261" spans="1:7">
      <c r="A261" t="s">
        <v>260</v>
      </c>
      <c r="B261" t="s">
        <v>33</v>
      </c>
      <c r="C261">
        <v>2025</v>
      </c>
      <c r="D261">
        <v>2040</v>
      </c>
      <c r="E261" t="s">
        <v>110</v>
      </c>
      <c r="F261">
        <v>0.85000002384185791</v>
      </c>
      <c r="G261" t="s">
        <v>182</v>
      </c>
    </row>
    <row r="262" spans="1:7">
      <c r="A262" t="s">
        <v>260</v>
      </c>
      <c r="B262" t="s">
        <v>33</v>
      </c>
      <c r="C262">
        <v>2025</v>
      </c>
      <c r="D262">
        <v>2045</v>
      </c>
      <c r="E262" t="s">
        <v>110</v>
      </c>
      <c r="F262">
        <v>0.85000002384185791</v>
      </c>
      <c r="G262" t="s">
        <v>182</v>
      </c>
    </row>
    <row r="263" spans="1:7">
      <c r="A263" t="s">
        <v>260</v>
      </c>
      <c r="B263" t="s">
        <v>33</v>
      </c>
      <c r="C263">
        <v>2025</v>
      </c>
      <c r="D263">
        <v>2050</v>
      </c>
      <c r="E263" t="s">
        <v>110</v>
      </c>
      <c r="F263">
        <v>0.85000002384185791</v>
      </c>
      <c r="G263" t="s">
        <v>182</v>
      </c>
    </row>
    <row r="264" spans="1:7">
      <c r="A264" t="s">
        <v>260</v>
      </c>
      <c r="B264" t="s">
        <v>33</v>
      </c>
      <c r="C264">
        <v>2030</v>
      </c>
      <c r="D264">
        <v>2030</v>
      </c>
      <c r="E264" t="s">
        <v>110</v>
      </c>
      <c r="F264">
        <v>0.85000002384185791</v>
      </c>
      <c r="G264" t="s">
        <v>182</v>
      </c>
    </row>
    <row r="265" spans="1:7">
      <c r="A265" t="s">
        <v>260</v>
      </c>
      <c r="B265" t="s">
        <v>33</v>
      </c>
      <c r="C265">
        <v>2030</v>
      </c>
      <c r="D265">
        <v>2035</v>
      </c>
      <c r="E265" t="s">
        <v>110</v>
      </c>
      <c r="F265">
        <v>0.85000002384185791</v>
      </c>
      <c r="G265" t="s">
        <v>182</v>
      </c>
    </row>
    <row r="266" spans="1:7">
      <c r="A266" t="s">
        <v>260</v>
      </c>
      <c r="B266" t="s">
        <v>33</v>
      </c>
      <c r="C266">
        <v>2030</v>
      </c>
      <c r="D266">
        <v>2040</v>
      </c>
      <c r="E266" t="s">
        <v>110</v>
      </c>
      <c r="F266">
        <v>0.85000002384185791</v>
      </c>
      <c r="G266" t="s">
        <v>182</v>
      </c>
    </row>
    <row r="267" spans="1:7">
      <c r="A267" t="s">
        <v>260</v>
      </c>
      <c r="B267" t="s">
        <v>33</v>
      </c>
      <c r="C267">
        <v>2030</v>
      </c>
      <c r="D267">
        <v>2045</v>
      </c>
      <c r="E267" t="s">
        <v>110</v>
      </c>
      <c r="F267">
        <v>0.85000002384185791</v>
      </c>
      <c r="G267" t="s">
        <v>182</v>
      </c>
    </row>
    <row r="268" spans="1:7">
      <c r="A268" t="s">
        <v>260</v>
      </c>
      <c r="B268" t="s">
        <v>33</v>
      </c>
      <c r="C268">
        <v>2030</v>
      </c>
      <c r="D268">
        <v>2050</v>
      </c>
      <c r="E268" t="s">
        <v>110</v>
      </c>
      <c r="F268">
        <v>0.85000002384185791</v>
      </c>
      <c r="G268" t="s">
        <v>182</v>
      </c>
    </row>
    <row r="269" spans="1:7">
      <c r="A269" t="s">
        <v>260</v>
      </c>
      <c r="B269" t="s">
        <v>33</v>
      </c>
      <c r="C269">
        <v>2030</v>
      </c>
      <c r="D269">
        <v>2055</v>
      </c>
      <c r="E269" t="s">
        <v>110</v>
      </c>
      <c r="F269">
        <v>0.85000002384185791</v>
      </c>
      <c r="G269" t="s">
        <v>182</v>
      </c>
    </row>
    <row r="270" spans="1:7">
      <c r="A270" t="s">
        <v>260</v>
      </c>
      <c r="B270" t="s">
        <v>33</v>
      </c>
      <c r="C270">
        <v>2035</v>
      </c>
      <c r="D270">
        <v>2035</v>
      </c>
      <c r="E270" t="s">
        <v>110</v>
      </c>
      <c r="F270">
        <v>0.85000002384185791</v>
      </c>
      <c r="G270" t="s">
        <v>182</v>
      </c>
    </row>
    <row r="271" spans="1:7">
      <c r="A271" t="s">
        <v>260</v>
      </c>
      <c r="B271" t="s">
        <v>33</v>
      </c>
      <c r="C271">
        <v>2035</v>
      </c>
      <c r="D271">
        <v>2040</v>
      </c>
      <c r="E271" t="s">
        <v>110</v>
      </c>
      <c r="F271">
        <v>0.85000002384185791</v>
      </c>
      <c r="G271" t="s">
        <v>182</v>
      </c>
    </row>
    <row r="272" spans="1:7">
      <c r="A272" t="s">
        <v>260</v>
      </c>
      <c r="B272" t="s">
        <v>33</v>
      </c>
      <c r="C272">
        <v>2035</v>
      </c>
      <c r="D272">
        <v>2045</v>
      </c>
      <c r="E272" t="s">
        <v>110</v>
      </c>
      <c r="F272">
        <v>0.85000002384185791</v>
      </c>
      <c r="G272" t="s">
        <v>182</v>
      </c>
    </row>
    <row r="273" spans="1:7">
      <c r="A273" t="s">
        <v>260</v>
      </c>
      <c r="B273" t="s">
        <v>33</v>
      </c>
      <c r="C273">
        <v>2035</v>
      </c>
      <c r="D273">
        <v>2050</v>
      </c>
      <c r="E273" t="s">
        <v>110</v>
      </c>
      <c r="F273">
        <v>0.85000002384185791</v>
      </c>
      <c r="G273" t="s">
        <v>182</v>
      </c>
    </row>
    <row r="274" spans="1:7">
      <c r="A274" t="s">
        <v>260</v>
      </c>
      <c r="B274" t="s">
        <v>33</v>
      </c>
      <c r="C274">
        <v>2035</v>
      </c>
      <c r="D274">
        <v>2055</v>
      </c>
      <c r="E274" t="s">
        <v>110</v>
      </c>
      <c r="F274">
        <v>0.85000002384185791</v>
      </c>
      <c r="G274" t="s">
        <v>182</v>
      </c>
    </row>
    <row r="275" spans="1:7">
      <c r="A275" t="s">
        <v>260</v>
      </c>
      <c r="B275" t="s">
        <v>33</v>
      </c>
      <c r="C275">
        <v>2035</v>
      </c>
      <c r="D275">
        <v>2060</v>
      </c>
      <c r="E275" t="s">
        <v>110</v>
      </c>
      <c r="F275">
        <v>0.85000002384185791</v>
      </c>
      <c r="G275" t="s">
        <v>182</v>
      </c>
    </row>
    <row r="276" spans="1:7">
      <c r="A276" t="s">
        <v>260</v>
      </c>
      <c r="B276" t="s">
        <v>33</v>
      </c>
      <c r="C276">
        <v>2040</v>
      </c>
      <c r="D276">
        <v>2040</v>
      </c>
      <c r="E276" t="s">
        <v>110</v>
      </c>
      <c r="F276">
        <v>0.85000002384185791</v>
      </c>
      <c r="G276" t="s">
        <v>182</v>
      </c>
    </row>
    <row r="277" spans="1:7">
      <c r="A277" t="s">
        <v>260</v>
      </c>
      <c r="B277" t="s">
        <v>33</v>
      </c>
      <c r="C277">
        <v>2040</v>
      </c>
      <c r="D277">
        <v>2045</v>
      </c>
      <c r="E277" t="s">
        <v>110</v>
      </c>
      <c r="F277">
        <v>0.85000002384185791</v>
      </c>
      <c r="G277" t="s">
        <v>182</v>
      </c>
    </row>
    <row r="278" spans="1:7">
      <c r="A278" t="s">
        <v>260</v>
      </c>
      <c r="B278" t="s">
        <v>33</v>
      </c>
      <c r="C278">
        <v>2040</v>
      </c>
      <c r="D278">
        <v>2050</v>
      </c>
      <c r="E278" t="s">
        <v>110</v>
      </c>
      <c r="F278">
        <v>0.85000002384185791</v>
      </c>
      <c r="G278" t="s">
        <v>182</v>
      </c>
    </row>
    <row r="279" spans="1:7">
      <c r="A279" t="s">
        <v>260</v>
      </c>
      <c r="B279" t="s">
        <v>33</v>
      </c>
      <c r="C279">
        <v>2040</v>
      </c>
      <c r="D279">
        <v>2055</v>
      </c>
      <c r="E279" t="s">
        <v>110</v>
      </c>
      <c r="F279">
        <v>0.85000002384185791</v>
      </c>
      <c r="G279" t="s">
        <v>182</v>
      </c>
    </row>
    <row r="280" spans="1:7">
      <c r="A280" t="s">
        <v>260</v>
      </c>
      <c r="B280" t="s">
        <v>33</v>
      </c>
      <c r="C280">
        <v>2040</v>
      </c>
      <c r="D280">
        <v>2060</v>
      </c>
      <c r="E280" t="s">
        <v>110</v>
      </c>
      <c r="F280">
        <v>0.85000002384185791</v>
      </c>
      <c r="G280" t="s">
        <v>182</v>
      </c>
    </row>
    <row r="281" spans="1:7">
      <c r="A281" t="s">
        <v>260</v>
      </c>
      <c r="B281" t="s">
        <v>33</v>
      </c>
      <c r="C281">
        <v>2040</v>
      </c>
      <c r="D281">
        <v>2065</v>
      </c>
      <c r="E281" t="s">
        <v>110</v>
      </c>
      <c r="F281">
        <v>0.85000002384185791</v>
      </c>
      <c r="G281" t="s">
        <v>182</v>
      </c>
    </row>
    <row r="282" spans="1:7">
      <c r="A282" t="s">
        <v>260</v>
      </c>
      <c r="B282" t="s">
        <v>33</v>
      </c>
      <c r="C282">
        <v>2045</v>
      </c>
      <c r="D282">
        <v>2045</v>
      </c>
      <c r="E282" t="s">
        <v>110</v>
      </c>
      <c r="F282">
        <v>0.85000002384185791</v>
      </c>
      <c r="G282" t="s">
        <v>182</v>
      </c>
    </row>
    <row r="283" spans="1:7">
      <c r="A283" t="s">
        <v>260</v>
      </c>
      <c r="B283" t="s">
        <v>33</v>
      </c>
      <c r="C283">
        <v>2045</v>
      </c>
      <c r="D283">
        <v>2050</v>
      </c>
      <c r="E283" t="s">
        <v>110</v>
      </c>
      <c r="F283">
        <v>0.85000002384185791</v>
      </c>
      <c r="G283" t="s">
        <v>182</v>
      </c>
    </row>
    <row r="284" spans="1:7">
      <c r="A284" t="s">
        <v>260</v>
      </c>
      <c r="B284" t="s">
        <v>33</v>
      </c>
      <c r="C284">
        <v>2045</v>
      </c>
      <c r="D284">
        <v>2055</v>
      </c>
      <c r="E284" t="s">
        <v>110</v>
      </c>
      <c r="F284">
        <v>0.85000002384185791</v>
      </c>
      <c r="G284" t="s">
        <v>182</v>
      </c>
    </row>
    <row r="285" spans="1:7">
      <c r="A285" t="s">
        <v>260</v>
      </c>
      <c r="B285" t="s">
        <v>33</v>
      </c>
      <c r="C285">
        <v>2045</v>
      </c>
      <c r="D285">
        <v>2060</v>
      </c>
      <c r="E285" t="s">
        <v>110</v>
      </c>
      <c r="F285">
        <v>0.85000002384185791</v>
      </c>
      <c r="G285" t="s">
        <v>182</v>
      </c>
    </row>
    <row r="286" spans="1:7">
      <c r="A286" t="s">
        <v>260</v>
      </c>
      <c r="B286" t="s">
        <v>33</v>
      </c>
      <c r="C286">
        <v>2045</v>
      </c>
      <c r="D286">
        <v>2065</v>
      </c>
      <c r="E286" t="s">
        <v>110</v>
      </c>
      <c r="F286">
        <v>0.85000002384185791</v>
      </c>
      <c r="G286" t="s">
        <v>182</v>
      </c>
    </row>
    <row r="287" spans="1:7">
      <c r="A287" t="s">
        <v>260</v>
      </c>
      <c r="B287" t="s">
        <v>33</v>
      </c>
      <c r="C287">
        <v>2045</v>
      </c>
      <c r="D287">
        <v>2070</v>
      </c>
      <c r="E287" t="s">
        <v>110</v>
      </c>
      <c r="F287">
        <v>0.85000002384185791</v>
      </c>
      <c r="G287" t="s">
        <v>182</v>
      </c>
    </row>
    <row r="288" spans="1:7">
      <c r="A288" t="s">
        <v>260</v>
      </c>
      <c r="B288" t="s">
        <v>33</v>
      </c>
      <c r="C288">
        <v>2050</v>
      </c>
      <c r="D288">
        <v>2050</v>
      </c>
      <c r="E288" t="s">
        <v>110</v>
      </c>
      <c r="F288">
        <v>0.85000002384185791</v>
      </c>
      <c r="G288" t="s">
        <v>182</v>
      </c>
    </row>
    <row r="289" spans="1:7">
      <c r="A289" t="s">
        <v>260</v>
      </c>
      <c r="B289" t="s">
        <v>33</v>
      </c>
      <c r="C289">
        <v>2050</v>
      </c>
      <c r="D289">
        <v>2055</v>
      </c>
      <c r="E289" t="s">
        <v>110</v>
      </c>
      <c r="F289">
        <v>0.85000002384185791</v>
      </c>
      <c r="G289" t="s">
        <v>182</v>
      </c>
    </row>
    <row r="290" spans="1:7">
      <c r="A290" t="s">
        <v>260</v>
      </c>
      <c r="B290" t="s">
        <v>33</v>
      </c>
      <c r="C290">
        <v>2050</v>
      </c>
      <c r="D290">
        <v>2060</v>
      </c>
      <c r="E290" t="s">
        <v>110</v>
      </c>
      <c r="F290">
        <v>0.85000002384185791</v>
      </c>
      <c r="G290" t="s">
        <v>182</v>
      </c>
    </row>
    <row r="291" spans="1:7">
      <c r="A291" t="s">
        <v>260</v>
      </c>
      <c r="B291" t="s">
        <v>33</v>
      </c>
      <c r="C291">
        <v>2050</v>
      </c>
      <c r="D291">
        <v>2065</v>
      </c>
      <c r="E291" t="s">
        <v>110</v>
      </c>
      <c r="F291">
        <v>0.85000002384185791</v>
      </c>
      <c r="G291" t="s">
        <v>182</v>
      </c>
    </row>
    <row r="292" spans="1:7">
      <c r="A292" t="s">
        <v>260</v>
      </c>
      <c r="B292" t="s">
        <v>33</v>
      </c>
      <c r="C292">
        <v>2050</v>
      </c>
      <c r="D292">
        <v>2070</v>
      </c>
      <c r="E292" t="s">
        <v>110</v>
      </c>
      <c r="F292">
        <v>0.85000002384185791</v>
      </c>
      <c r="G292" t="s">
        <v>182</v>
      </c>
    </row>
    <row r="293" spans="1:7">
      <c r="A293" t="s">
        <v>260</v>
      </c>
      <c r="B293" t="s">
        <v>33</v>
      </c>
      <c r="C293">
        <v>2055</v>
      </c>
      <c r="D293">
        <v>2055</v>
      </c>
      <c r="E293" t="s">
        <v>110</v>
      </c>
      <c r="F293">
        <v>0.85000002384185791</v>
      </c>
      <c r="G293" t="s">
        <v>182</v>
      </c>
    </row>
    <row r="294" spans="1:7">
      <c r="A294" t="s">
        <v>260</v>
      </c>
      <c r="B294" t="s">
        <v>33</v>
      </c>
      <c r="C294">
        <v>2055</v>
      </c>
      <c r="D294">
        <v>2060</v>
      </c>
      <c r="E294" t="s">
        <v>110</v>
      </c>
      <c r="F294">
        <v>0.85000002384185791</v>
      </c>
      <c r="G294" t="s">
        <v>182</v>
      </c>
    </row>
    <row r="295" spans="1:7">
      <c r="A295" t="s">
        <v>260</v>
      </c>
      <c r="B295" t="s">
        <v>33</v>
      </c>
      <c r="C295">
        <v>2055</v>
      </c>
      <c r="D295">
        <v>2065</v>
      </c>
      <c r="E295" t="s">
        <v>110</v>
      </c>
      <c r="F295">
        <v>0.85000002384185791</v>
      </c>
      <c r="G295" t="s">
        <v>182</v>
      </c>
    </row>
    <row r="296" spans="1:7">
      <c r="A296" t="s">
        <v>260</v>
      </c>
      <c r="B296" t="s">
        <v>33</v>
      </c>
      <c r="C296">
        <v>2055</v>
      </c>
      <c r="D296">
        <v>2070</v>
      </c>
      <c r="E296" t="s">
        <v>110</v>
      </c>
      <c r="F296">
        <v>0.85000002384185791</v>
      </c>
      <c r="G296" t="s">
        <v>182</v>
      </c>
    </row>
    <row r="297" spans="1:7">
      <c r="A297" t="s">
        <v>260</v>
      </c>
      <c r="B297" t="s">
        <v>33</v>
      </c>
      <c r="C297">
        <v>2060</v>
      </c>
      <c r="D297">
        <v>2060</v>
      </c>
      <c r="E297" t="s">
        <v>110</v>
      </c>
      <c r="F297">
        <v>0.85000002384185791</v>
      </c>
      <c r="G297" t="s">
        <v>182</v>
      </c>
    </row>
    <row r="298" spans="1:7">
      <c r="A298" t="s">
        <v>260</v>
      </c>
      <c r="B298" t="s">
        <v>33</v>
      </c>
      <c r="C298">
        <v>2060</v>
      </c>
      <c r="D298">
        <v>2065</v>
      </c>
      <c r="E298" t="s">
        <v>110</v>
      </c>
      <c r="F298">
        <v>0.85000002384185791</v>
      </c>
      <c r="G298" t="s">
        <v>182</v>
      </c>
    </row>
    <row r="299" spans="1:7">
      <c r="A299" t="s">
        <v>260</v>
      </c>
      <c r="B299" t="s">
        <v>33</v>
      </c>
      <c r="C299">
        <v>2060</v>
      </c>
      <c r="D299">
        <v>2070</v>
      </c>
      <c r="E299" t="s">
        <v>110</v>
      </c>
      <c r="F299">
        <v>0.85000002384185791</v>
      </c>
      <c r="G299" t="s">
        <v>182</v>
      </c>
    </row>
    <row r="300" spans="1:7">
      <c r="A300" t="s">
        <v>260</v>
      </c>
      <c r="B300" t="s">
        <v>33</v>
      </c>
      <c r="C300">
        <v>2065</v>
      </c>
      <c r="D300">
        <v>2065</v>
      </c>
      <c r="E300" t="s">
        <v>110</v>
      </c>
      <c r="F300">
        <v>0.85000002384185791</v>
      </c>
      <c r="G300" t="s">
        <v>182</v>
      </c>
    </row>
    <row r="301" spans="1:7">
      <c r="A301" t="s">
        <v>260</v>
      </c>
      <c r="B301" t="s">
        <v>33</v>
      </c>
      <c r="C301">
        <v>2065</v>
      </c>
      <c r="D301">
        <v>2070</v>
      </c>
      <c r="E301" t="s">
        <v>110</v>
      </c>
      <c r="F301">
        <v>0.85000002384185791</v>
      </c>
      <c r="G301" t="s">
        <v>182</v>
      </c>
    </row>
    <row r="302" spans="1:7">
      <c r="A302" t="s">
        <v>260</v>
      </c>
      <c r="B302" t="s">
        <v>33</v>
      </c>
      <c r="C302">
        <v>2070</v>
      </c>
      <c r="D302">
        <v>2070</v>
      </c>
      <c r="E302" t="s">
        <v>110</v>
      </c>
      <c r="F302">
        <v>0.85000002384185791</v>
      </c>
      <c r="G302" t="s">
        <v>182</v>
      </c>
    </row>
    <row r="303" spans="1:7">
      <c r="A303" t="s">
        <v>260</v>
      </c>
      <c r="B303" t="s">
        <v>31</v>
      </c>
      <c r="C303">
        <v>1990</v>
      </c>
      <c r="D303">
        <v>1990</v>
      </c>
      <c r="E303" t="s">
        <v>110</v>
      </c>
      <c r="F303">
        <v>1</v>
      </c>
      <c r="G303" t="s">
        <v>182</v>
      </c>
    </row>
    <row r="304" spans="1:7">
      <c r="A304" t="s">
        <v>260</v>
      </c>
      <c r="B304" t="s">
        <v>31</v>
      </c>
      <c r="C304">
        <v>1995</v>
      </c>
      <c r="D304">
        <v>1995</v>
      </c>
      <c r="E304" t="s">
        <v>110</v>
      </c>
      <c r="F304">
        <v>1</v>
      </c>
      <c r="G304" t="s">
        <v>182</v>
      </c>
    </row>
    <row r="305" spans="1:7">
      <c r="A305" t="s">
        <v>260</v>
      </c>
      <c r="B305" t="s">
        <v>31</v>
      </c>
      <c r="C305">
        <v>2000</v>
      </c>
      <c r="D305">
        <v>2000</v>
      </c>
      <c r="E305" t="s">
        <v>110</v>
      </c>
      <c r="F305">
        <v>1</v>
      </c>
      <c r="G305" t="s">
        <v>182</v>
      </c>
    </row>
    <row r="306" spans="1:7">
      <c r="A306" t="s">
        <v>260</v>
      </c>
      <c r="B306" t="s">
        <v>31</v>
      </c>
      <c r="C306">
        <v>2005</v>
      </c>
      <c r="D306">
        <v>2005</v>
      </c>
      <c r="E306" t="s">
        <v>110</v>
      </c>
      <c r="F306">
        <v>1</v>
      </c>
      <c r="G306" t="s">
        <v>182</v>
      </c>
    </row>
    <row r="307" spans="1:7">
      <c r="A307" t="s">
        <v>260</v>
      </c>
      <c r="B307" t="s">
        <v>31</v>
      </c>
      <c r="C307">
        <v>2010</v>
      </c>
      <c r="D307">
        <v>2010</v>
      </c>
      <c r="E307" t="s">
        <v>110</v>
      </c>
      <c r="F307">
        <v>1</v>
      </c>
      <c r="G307" t="s">
        <v>182</v>
      </c>
    </row>
    <row r="308" spans="1:7">
      <c r="A308" t="s">
        <v>260</v>
      </c>
      <c r="B308" t="s">
        <v>31</v>
      </c>
      <c r="C308">
        <v>2015</v>
      </c>
      <c r="D308">
        <v>2015</v>
      </c>
      <c r="E308" t="s">
        <v>110</v>
      </c>
      <c r="F308">
        <v>1</v>
      </c>
      <c r="G308" t="s">
        <v>182</v>
      </c>
    </row>
    <row r="309" spans="1:7">
      <c r="A309" t="s">
        <v>260</v>
      </c>
      <c r="B309" t="s">
        <v>31</v>
      </c>
      <c r="C309">
        <v>2020</v>
      </c>
      <c r="D309">
        <v>2020</v>
      </c>
      <c r="E309" t="s">
        <v>110</v>
      </c>
      <c r="F309">
        <v>1</v>
      </c>
      <c r="G309" t="s">
        <v>182</v>
      </c>
    </row>
    <row r="310" spans="1:7">
      <c r="A310" t="s">
        <v>260</v>
      </c>
      <c r="B310" t="s">
        <v>31</v>
      </c>
      <c r="C310">
        <v>2025</v>
      </c>
      <c r="D310">
        <v>2025</v>
      </c>
      <c r="E310" t="s">
        <v>110</v>
      </c>
      <c r="F310">
        <v>1</v>
      </c>
      <c r="G310" t="s">
        <v>182</v>
      </c>
    </row>
    <row r="311" spans="1:7">
      <c r="A311" t="s">
        <v>260</v>
      </c>
      <c r="B311" t="s">
        <v>31</v>
      </c>
      <c r="C311">
        <v>2030</v>
      </c>
      <c r="D311">
        <v>2030</v>
      </c>
      <c r="E311" t="s">
        <v>110</v>
      </c>
      <c r="F311">
        <v>1</v>
      </c>
      <c r="G311" t="s">
        <v>182</v>
      </c>
    </row>
    <row r="312" spans="1:7">
      <c r="A312" t="s">
        <v>260</v>
      </c>
      <c r="B312" t="s">
        <v>31</v>
      </c>
      <c r="C312">
        <v>2035</v>
      </c>
      <c r="D312">
        <v>2035</v>
      </c>
      <c r="E312" t="s">
        <v>110</v>
      </c>
      <c r="F312">
        <v>1</v>
      </c>
      <c r="G312" t="s">
        <v>182</v>
      </c>
    </row>
    <row r="313" spans="1:7">
      <c r="A313" t="s">
        <v>260</v>
      </c>
      <c r="B313" t="s">
        <v>31</v>
      </c>
      <c r="C313">
        <v>2040</v>
      </c>
      <c r="D313">
        <v>2040</v>
      </c>
      <c r="E313" t="s">
        <v>110</v>
      </c>
      <c r="F313">
        <v>1</v>
      </c>
      <c r="G313" t="s">
        <v>182</v>
      </c>
    </row>
    <row r="314" spans="1:7">
      <c r="A314" t="s">
        <v>260</v>
      </c>
      <c r="B314" t="s">
        <v>31</v>
      </c>
      <c r="C314">
        <v>2045</v>
      </c>
      <c r="D314">
        <v>2045</v>
      </c>
      <c r="E314" t="s">
        <v>110</v>
      </c>
      <c r="F314">
        <v>1</v>
      </c>
      <c r="G314" t="s">
        <v>182</v>
      </c>
    </row>
    <row r="315" spans="1:7">
      <c r="A315" t="s">
        <v>260</v>
      </c>
      <c r="B315" t="s">
        <v>31</v>
      </c>
      <c r="C315">
        <v>2050</v>
      </c>
      <c r="D315">
        <v>2050</v>
      </c>
      <c r="E315" t="s">
        <v>110</v>
      </c>
      <c r="F315">
        <v>1</v>
      </c>
      <c r="G315" t="s">
        <v>182</v>
      </c>
    </row>
    <row r="316" spans="1:7">
      <c r="A316" t="s">
        <v>260</v>
      </c>
      <c r="B316" t="s">
        <v>31</v>
      </c>
      <c r="C316">
        <v>2055</v>
      </c>
      <c r="D316">
        <v>2055</v>
      </c>
      <c r="E316" t="s">
        <v>110</v>
      </c>
      <c r="F316">
        <v>1</v>
      </c>
      <c r="G316" t="s">
        <v>182</v>
      </c>
    </row>
    <row r="317" spans="1:7">
      <c r="A317" t="s">
        <v>260</v>
      </c>
      <c r="B317" t="s">
        <v>31</v>
      </c>
      <c r="C317">
        <v>2060</v>
      </c>
      <c r="D317">
        <v>2060</v>
      </c>
      <c r="E317" t="s">
        <v>110</v>
      </c>
      <c r="F317">
        <v>1</v>
      </c>
      <c r="G317" t="s">
        <v>182</v>
      </c>
    </row>
    <row r="318" spans="1:7">
      <c r="A318" t="s">
        <v>260</v>
      </c>
      <c r="B318" t="s">
        <v>31</v>
      </c>
      <c r="C318">
        <v>2065</v>
      </c>
      <c r="D318">
        <v>2065</v>
      </c>
      <c r="E318" t="s">
        <v>110</v>
      </c>
      <c r="F318">
        <v>1</v>
      </c>
      <c r="G318" t="s">
        <v>182</v>
      </c>
    </row>
    <row r="319" spans="1:7">
      <c r="A319" t="s">
        <v>260</v>
      </c>
      <c r="B319" t="s">
        <v>31</v>
      </c>
      <c r="C319">
        <v>2070</v>
      </c>
      <c r="D319">
        <v>2070</v>
      </c>
      <c r="E319" t="s">
        <v>110</v>
      </c>
      <c r="F319">
        <v>1</v>
      </c>
      <c r="G319" t="s">
        <v>182</v>
      </c>
    </row>
    <row r="320" spans="1:7">
      <c r="A320" t="s">
        <v>260</v>
      </c>
      <c r="B320" t="s">
        <v>30</v>
      </c>
      <c r="C320">
        <v>1990</v>
      </c>
      <c r="D320">
        <v>1990</v>
      </c>
      <c r="E320" t="s">
        <v>110</v>
      </c>
      <c r="F320">
        <v>0.89999997615814209</v>
      </c>
      <c r="G320" t="s">
        <v>182</v>
      </c>
    </row>
    <row r="321" spans="1:7">
      <c r="A321" t="s">
        <v>260</v>
      </c>
      <c r="B321" t="s">
        <v>30</v>
      </c>
      <c r="C321">
        <v>1995</v>
      </c>
      <c r="D321">
        <v>1995</v>
      </c>
      <c r="E321" t="s">
        <v>110</v>
      </c>
      <c r="F321">
        <v>0.89999997615814209</v>
      </c>
      <c r="G321" t="s">
        <v>182</v>
      </c>
    </row>
    <row r="322" spans="1:7">
      <c r="A322" t="s">
        <v>260</v>
      </c>
      <c r="B322" t="s">
        <v>30</v>
      </c>
      <c r="C322">
        <v>2000</v>
      </c>
      <c r="D322">
        <v>2000</v>
      </c>
      <c r="E322" t="s">
        <v>110</v>
      </c>
      <c r="F322">
        <v>0.89999997615814209</v>
      </c>
      <c r="G322" t="s">
        <v>182</v>
      </c>
    </row>
    <row r="323" spans="1:7">
      <c r="A323" t="s">
        <v>260</v>
      </c>
      <c r="B323" t="s">
        <v>30</v>
      </c>
      <c r="C323">
        <v>2005</v>
      </c>
      <c r="D323">
        <v>2005</v>
      </c>
      <c r="E323" t="s">
        <v>110</v>
      </c>
      <c r="F323">
        <v>0.89999997615814209</v>
      </c>
      <c r="G323" t="s">
        <v>182</v>
      </c>
    </row>
    <row r="324" spans="1:7">
      <c r="A324" t="s">
        <v>260</v>
      </c>
      <c r="B324" t="s">
        <v>30</v>
      </c>
      <c r="C324">
        <v>2010</v>
      </c>
      <c r="D324">
        <v>2010</v>
      </c>
      <c r="E324" t="s">
        <v>110</v>
      </c>
      <c r="F324">
        <v>0.89999997615814209</v>
      </c>
      <c r="G324" t="s">
        <v>182</v>
      </c>
    </row>
    <row r="325" spans="1:7">
      <c r="A325" t="s">
        <v>260</v>
      </c>
      <c r="B325" t="s">
        <v>30</v>
      </c>
      <c r="C325">
        <v>2010</v>
      </c>
      <c r="D325">
        <v>2015</v>
      </c>
      <c r="E325" t="s">
        <v>110</v>
      </c>
      <c r="F325">
        <v>0.89999997615814209</v>
      </c>
      <c r="G325" t="s">
        <v>182</v>
      </c>
    </row>
    <row r="326" spans="1:7">
      <c r="A326" t="s">
        <v>260</v>
      </c>
      <c r="B326" t="s">
        <v>30</v>
      </c>
      <c r="C326">
        <v>2015</v>
      </c>
      <c r="D326">
        <v>2015</v>
      </c>
      <c r="E326" t="s">
        <v>110</v>
      </c>
      <c r="F326">
        <v>0.89999997615814209</v>
      </c>
      <c r="G326" t="s">
        <v>182</v>
      </c>
    </row>
    <row r="327" spans="1:7">
      <c r="A327" t="s">
        <v>260</v>
      </c>
      <c r="B327" t="s">
        <v>30</v>
      </c>
      <c r="C327">
        <v>2015</v>
      </c>
      <c r="D327">
        <v>2020</v>
      </c>
      <c r="E327" t="s">
        <v>110</v>
      </c>
      <c r="F327">
        <v>0.89999997615814209</v>
      </c>
      <c r="G327" t="s">
        <v>182</v>
      </c>
    </row>
    <row r="328" spans="1:7">
      <c r="A328" t="s">
        <v>260</v>
      </c>
      <c r="B328" t="s">
        <v>30</v>
      </c>
      <c r="C328">
        <v>2020</v>
      </c>
      <c r="D328">
        <v>2020</v>
      </c>
      <c r="E328" t="s">
        <v>110</v>
      </c>
      <c r="F328">
        <v>0.89999997615814209</v>
      </c>
      <c r="G328" t="s">
        <v>182</v>
      </c>
    </row>
    <row r="329" spans="1:7">
      <c r="A329" t="s">
        <v>260</v>
      </c>
      <c r="B329" t="s">
        <v>30</v>
      </c>
      <c r="C329">
        <v>2020</v>
      </c>
      <c r="D329">
        <v>2025</v>
      </c>
      <c r="E329" t="s">
        <v>110</v>
      </c>
      <c r="F329">
        <v>0.89999997615814209</v>
      </c>
      <c r="G329" t="s">
        <v>182</v>
      </c>
    </row>
    <row r="330" spans="1:7">
      <c r="A330" t="s">
        <v>260</v>
      </c>
      <c r="B330" t="s">
        <v>30</v>
      </c>
      <c r="C330">
        <v>2025</v>
      </c>
      <c r="D330">
        <v>2025</v>
      </c>
      <c r="E330" t="s">
        <v>110</v>
      </c>
      <c r="F330">
        <v>0.89999997615814209</v>
      </c>
      <c r="G330" t="s">
        <v>182</v>
      </c>
    </row>
    <row r="331" spans="1:7">
      <c r="A331" t="s">
        <v>260</v>
      </c>
      <c r="B331" t="s">
        <v>30</v>
      </c>
      <c r="C331">
        <v>2025</v>
      </c>
      <c r="D331">
        <v>2030</v>
      </c>
      <c r="E331" t="s">
        <v>110</v>
      </c>
      <c r="F331">
        <v>0.89999997615814209</v>
      </c>
      <c r="G331" t="s">
        <v>182</v>
      </c>
    </row>
    <row r="332" spans="1:7">
      <c r="A332" t="s">
        <v>260</v>
      </c>
      <c r="B332" t="s">
        <v>30</v>
      </c>
      <c r="C332">
        <v>2030</v>
      </c>
      <c r="D332">
        <v>2030</v>
      </c>
      <c r="E332" t="s">
        <v>110</v>
      </c>
      <c r="F332">
        <v>0.89999997615814209</v>
      </c>
      <c r="G332" t="s">
        <v>182</v>
      </c>
    </row>
    <row r="333" spans="1:7">
      <c r="A333" t="s">
        <v>260</v>
      </c>
      <c r="B333" t="s">
        <v>30</v>
      </c>
      <c r="C333">
        <v>2030</v>
      </c>
      <c r="D333">
        <v>2035</v>
      </c>
      <c r="E333" t="s">
        <v>110</v>
      </c>
      <c r="F333">
        <v>0.89999997615814209</v>
      </c>
      <c r="G333" t="s">
        <v>182</v>
      </c>
    </row>
    <row r="334" spans="1:7">
      <c r="A334" t="s">
        <v>260</v>
      </c>
      <c r="B334" t="s">
        <v>30</v>
      </c>
      <c r="C334">
        <v>2035</v>
      </c>
      <c r="D334">
        <v>2035</v>
      </c>
      <c r="E334" t="s">
        <v>110</v>
      </c>
      <c r="F334">
        <v>0.89999997615814209</v>
      </c>
      <c r="G334" t="s">
        <v>182</v>
      </c>
    </row>
    <row r="335" spans="1:7">
      <c r="A335" t="s">
        <v>260</v>
      </c>
      <c r="B335" t="s">
        <v>30</v>
      </c>
      <c r="C335">
        <v>2035</v>
      </c>
      <c r="D335">
        <v>2040</v>
      </c>
      <c r="E335" t="s">
        <v>110</v>
      </c>
      <c r="F335">
        <v>0.89999997615814209</v>
      </c>
      <c r="G335" t="s">
        <v>182</v>
      </c>
    </row>
    <row r="336" spans="1:7">
      <c r="A336" t="s">
        <v>260</v>
      </c>
      <c r="B336" t="s">
        <v>30</v>
      </c>
      <c r="C336">
        <v>2040</v>
      </c>
      <c r="D336">
        <v>2040</v>
      </c>
      <c r="E336" t="s">
        <v>110</v>
      </c>
      <c r="F336">
        <v>0.89999997615814209</v>
      </c>
      <c r="G336" t="s">
        <v>182</v>
      </c>
    </row>
    <row r="337" spans="1:7">
      <c r="A337" t="s">
        <v>260</v>
      </c>
      <c r="B337" t="s">
        <v>30</v>
      </c>
      <c r="C337">
        <v>2040</v>
      </c>
      <c r="D337">
        <v>2045</v>
      </c>
      <c r="E337" t="s">
        <v>110</v>
      </c>
      <c r="F337">
        <v>0.89999997615814209</v>
      </c>
      <c r="G337" t="s">
        <v>182</v>
      </c>
    </row>
    <row r="338" spans="1:7">
      <c r="A338" t="s">
        <v>260</v>
      </c>
      <c r="B338" t="s">
        <v>30</v>
      </c>
      <c r="C338">
        <v>2045</v>
      </c>
      <c r="D338">
        <v>2045</v>
      </c>
      <c r="E338" t="s">
        <v>110</v>
      </c>
      <c r="F338">
        <v>0.89999997615814209</v>
      </c>
      <c r="G338" t="s">
        <v>182</v>
      </c>
    </row>
    <row r="339" spans="1:7">
      <c r="A339" t="s">
        <v>260</v>
      </c>
      <c r="B339" t="s">
        <v>30</v>
      </c>
      <c r="C339">
        <v>2045</v>
      </c>
      <c r="D339">
        <v>2050</v>
      </c>
      <c r="E339" t="s">
        <v>110</v>
      </c>
      <c r="F339">
        <v>0.89999997615814209</v>
      </c>
      <c r="G339" t="s">
        <v>182</v>
      </c>
    </row>
    <row r="340" spans="1:7">
      <c r="A340" t="s">
        <v>260</v>
      </c>
      <c r="B340" t="s">
        <v>30</v>
      </c>
      <c r="C340">
        <v>2050</v>
      </c>
      <c r="D340">
        <v>2050</v>
      </c>
      <c r="E340" t="s">
        <v>110</v>
      </c>
      <c r="F340">
        <v>0.89999997615814209</v>
      </c>
      <c r="G340" t="s">
        <v>182</v>
      </c>
    </row>
    <row r="341" spans="1:7">
      <c r="A341" t="s">
        <v>260</v>
      </c>
      <c r="B341" t="s">
        <v>30</v>
      </c>
      <c r="C341">
        <v>2050</v>
      </c>
      <c r="D341">
        <v>2055</v>
      </c>
      <c r="E341" t="s">
        <v>110</v>
      </c>
      <c r="F341">
        <v>0.89999997615814209</v>
      </c>
      <c r="G341" t="s">
        <v>182</v>
      </c>
    </row>
    <row r="342" spans="1:7">
      <c r="A342" t="s">
        <v>260</v>
      </c>
      <c r="B342" t="s">
        <v>30</v>
      </c>
      <c r="C342">
        <v>2055</v>
      </c>
      <c r="D342">
        <v>2055</v>
      </c>
      <c r="E342" t="s">
        <v>110</v>
      </c>
      <c r="F342">
        <v>0.89999997615814209</v>
      </c>
      <c r="G342" t="s">
        <v>182</v>
      </c>
    </row>
    <row r="343" spans="1:7">
      <c r="A343" t="s">
        <v>260</v>
      </c>
      <c r="B343" t="s">
        <v>30</v>
      </c>
      <c r="C343">
        <v>2055</v>
      </c>
      <c r="D343">
        <v>2060</v>
      </c>
      <c r="E343" t="s">
        <v>110</v>
      </c>
      <c r="F343">
        <v>0.89999997615814209</v>
      </c>
      <c r="G343" t="s">
        <v>182</v>
      </c>
    </row>
    <row r="344" spans="1:7">
      <c r="A344" t="s">
        <v>260</v>
      </c>
      <c r="B344" t="s">
        <v>30</v>
      </c>
      <c r="C344">
        <v>2060</v>
      </c>
      <c r="D344">
        <v>2060</v>
      </c>
      <c r="E344" t="s">
        <v>110</v>
      </c>
      <c r="F344">
        <v>0.89999997615814209</v>
      </c>
      <c r="G344" t="s">
        <v>182</v>
      </c>
    </row>
    <row r="345" spans="1:7">
      <c r="A345" t="s">
        <v>260</v>
      </c>
      <c r="B345" t="s">
        <v>30</v>
      </c>
      <c r="C345">
        <v>2060</v>
      </c>
      <c r="D345">
        <v>2065</v>
      </c>
      <c r="E345" t="s">
        <v>110</v>
      </c>
      <c r="F345">
        <v>0.89999997615814209</v>
      </c>
      <c r="G345" t="s">
        <v>182</v>
      </c>
    </row>
    <row r="346" spans="1:7">
      <c r="A346" t="s">
        <v>260</v>
      </c>
      <c r="B346" t="s">
        <v>30</v>
      </c>
      <c r="C346">
        <v>2065</v>
      </c>
      <c r="D346">
        <v>2065</v>
      </c>
      <c r="E346" t="s">
        <v>110</v>
      </c>
      <c r="F346">
        <v>0.89999997615814209</v>
      </c>
      <c r="G346" t="s">
        <v>182</v>
      </c>
    </row>
    <row r="347" spans="1:7">
      <c r="A347" t="s">
        <v>260</v>
      </c>
      <c r="B347" t="s">
        <v>30</v>
      </c>
      <c r="C347">
        <v>2065</v>
      </c>
      <c r="D347">
        <v>2070</v>
      </c>
      <c r="E347" t="s">
        <v>110</v>
      </c>
      <c r="F347">
        <v>0.89999997615814209</v>
      </c>
      <c r="G347" t="s">
        <v>182</v>
      </c>
    </row>
    <row r="348" spans="1:7">
      <c r="A348" t="s">
        <v>260</v>
      </c>
      <c r="B348" t="s">
        <v>30</v>
      </c>
      <c r="C348">
        <v>2070</v>
      </c>
      <c r="D348">
        <v>2070</v>
      </c>
      <c r="E348" t="s">
        <v>110</v>
      </c>
      <c r="F348">
        <v>0.89999997615814209</v>
      </c>
      <c r="G348" t="s">
        <v>182</v>
      </c>
    </row>
    <row r="349" spans="1:7">
      <c r="A349" t="s">
        <v>260</v>
      </c>
      <c r="B349" t="s">
        <v>38</v>
      </c>
      <c r="C349">
        <v>1990</v>
      </c>
      <c r="D349">
        <v>1990</v>
      </c>
      <c r="E349" t="s">
        <v>110</v>
      </c>
      <c r="F349">
        <v>1</v>
      </c>
      <c r="G349" t="s">
        <v>182</v>
      </c>
    </row>
    <row r="350" spans="1:7">
      <c r="A350" t="s">
        <v>260</v>
      </c>
      <c r="B350" t="s">
        <v>38</v>
      </c>
      <c r="C350">
        <v>1995</v>
      </c>
      <c r="D350">
        <v>1995</v>
      </c>
      <c r="E350" t="s">
        <v>110</v>
      </c>
      <c r="F350">
        <v>1</v>
      </c>
      <c r="G350" t="s">
        <v>182</v>
      </c>
    </row>
    <row r="351" spans="1:7">
      <c r="A351" t="s">
        <v>260</v>
      </c>
      <c r="B351" t="s">
        <v>38</v>
      </c>
      <c r="C351">
        <v>2000</v>
      </c>
      <c r="D351">
        <v>2000</v>
      </c>
      <c r="E351" t="s">
        <v>110</v>
      </c>
      <c r="F351">
        <v>1</v>
      </c>
      <c r="G351" t="s">
        <v>182</v>
      </c>
    </row>
    <row r="352" spans="1:7">
      <c r="A352" t="s">
        <v>260</v>
      </c>
      <c r="B352" t="s">
        <v>38</v>
      </c>
      <c r="C352">
        <v>2005</v>
      </c>
      <c r="D352">
        <v>2005</v>
      </c>
      <c r="E352" t="s">
        <v>110</v>
      </c>
      <c r="F352">
        <v>1</v>
      </c>
      <c r="G352" t="s">
        <v>182</v>
      </c>
    </row>
    <row r="353" spans="1:7">
      <c r="A353" t="s">
        <v>260</v>
      </c>
      <c r="B353" t="s">
        <v>38</v>
      </c>
      <c r="C353">
        <v>2010</v>
      </c>
      <c r="D353">
        <v>2010</v>
      </c>
      <c r="E353" t="s">
        <v>110</v>
      </c>
      <c r="F353">
        <v>1</v>
      </c>
      <c r="G353" t="s">
        <v>182</v>
      </c>
    </row>
    <row r="354" spans="1:7">
      <c r="A354" t="s">
        <v>260</v>
      </c>
      <c r="B354" t="s">
        <v>38</v>
      </c>
      <c r="C354">
        <v>2015</v>
      </c>
      <c r="D354">
        <v>2015</v>
      </c>
      <c r="E354" t="s">
        <v>110</v>
      </c>
      <c r="F354">
        <v>1</v>
      </c>
      <c r="G354" t="s">
        <v>182</v>
      </c>
    </row>
    <row r="355" spans="1:7">
      <c r="A355" t="s">
        <v>260</v>
      </c>
      <c r="B355" t="s">
        <v>38</v>
      </c>
      <c r="C355">
        <v>2020</v>
      </c>
      <c r="D355">
        <v>2020</v>
      </c>
      <c r="E355" t="s">
        <v>110</v>
      </c>
      <c r="F355">
        <v>1</v>
      </c>
      <c r="G355" t="s">
        <v>182</v>
      </c>
    </row>
    <row r="356" spans="1:7">
      <c r="A356" t="s">
        <v>260</v>
      </c>
      <c r="B356" t="s">
        <v>38</v>
      </c>
      <c r="C356">
        <v>2025</v>
      </c>
      <c r="D356">
        <v>2025</v>
      </c>
      <c r="E356" t="s">
        <v>110</v>
      </c>
      <c r="F356">
        <v>1</v>
      </c>
      <c r="G356" t="s">
        <v>182</v>
      </c>
    </row>
    <row r="357" spans="1:7">
      <c r="A357" t="s">
        <v>260</v>
      </c>
      <c r="B357" t="s">
        <v>38</v>
      </c>
      <c r="C357">
        <v>2030</v>
      </c>
      <c r="D357">
        <v>2030</v>
      </c>
      <c r="E357" t="s">
        <v>110</v>
      </c>
      <c r="F357">
        <v>1</v>
      </c>
      <c r="G357" t="s">
        <v>182</v>
      </c>
    </row>
    <row r="358" spans="1:7">
      <c r="A358" t="s">
        <v>260</v>
      </c>
      <c r="B358" t="s">
        <v>38</v>
      </c>
      <c r="C358">
        <v>2035</v>
      </c>
      <c r="D358">
        <v>2035</v>
      </c>
      <c r="E358" t="s">
        <v>110</v>
      </c>
      <c r="F358">
        <v>1</v>
      </c>
      <c r="G358" t="s">
        <v>182</v>
      </c>
    </row>
    <row r="359" spans="1:7">
      <c r="A359" t="s">
        <v>260</v>
      </c>
      <c r="B359" t="s">
        <v>38</v>
      </c>
      <c r="C359">
        <v>2040</v>
      </c>
      <c r="D359">
        <v>2040</v>
      </c>
      <c r="E359" t="s">
        <v>110</v>
      </c>
      <c r="F359">
        <v>1</v>
      </c>
      <c r="G359" t="s">
        <v>182</v>
      </c>
    </row>
    <row r="360" spans="1:7">
      <c r="A360" t="s">
        <v>260</v>
      </c>
      <c r="B360" t="s">
        <v>38</v>
      </c>
      <c r="C360">
        <v>2045</v>
      </c>
      <c r="D360">
        <v>2045</v>
      </c>
      <c r="E360" t="s">
        <v>110</v>
      </c>
      <c r="F360">
        <v>1</v>
      </c>
      <c r="G360" t="s">
        <v>182</v>
      </c>
    </row>
    <row r="361" spans="1:7">
      <c r="A361" t="s">
        <v>260</v>
      </c>
      <c r="B361" t="s">
        <v>38</v>
      </c>
      <c r="C361">
        <v>2050</v>
      </c>
      <c r="D361">
        <v>2050</v>
      </c>
      <c r="E361" t="s">
        <v>110</v>
      </c>
      <c r="F361">
        <v>1</v>
      </c>
      <c r="G361" t="s">
        <v>182</v>
      </c>
    </row>
    <row r="362" spans="1:7">
      <c r="A362" t="s">
        <v>260</v>
      </c>
      <c r="B362" t="s">
        <v>38</v>
      </c>
      <c r="C362">
        <v>2055</v>
      </c>
      <c r="D362">
        <v>2055</v>
      </c>
      <c r="E362" t="s">
        <v>110</v>
      </c>
      <c r="F362">
        <v>1</v>
      </c>
      <c r="G362" t="s">
        <v>182</v>
      </c>
    </row>
    <row r="363" spans="1:7">
      <c r="A363" t="s">
        <v>260</v>
      </c>
      <c r="B363" t="s">
        <v>38</v>
      </c>
      <c r="C363">
        <v>2060</v>
      </c>
      <c r="D363">
        <v>2060</v>
      </c>
      <c r="E363" t="s">
        <v>110</v>
      </c>
      <c r="F363">
        <v>1</v>
      </c>
      <c r="G363" t="s">
        <v>182</v>
      </c>
    </row>
    <row r="364" spans="1:7">
      <c r="A364" t="s">
        <v>260</v>
      </c>
      <c r="B364" t="s">
        <v>38</v>
      </c>
      <c r="C364">
        <v>2065</v>
      </c>
      <c r="D364">
        <v>2065</v>
      </c>
      <c r="E364" t="s">
        <v>110</v>
      </c>
      <c r="F364">
        <v>1</v>
      </c>
      <c r="G364" t="s">
        <v>182</v>
      </c>
    </row>
    <row r="365" spans="1:7">
      <c r="A365" t="s">
        <v>260</v>
      </c>
      <c r="B365" t="s">
        <v>38</v>
      </c>
      <c r="C365">
        <v>2070</v>
      </c>
      <c r="D365">
        <v>2070</v>
      </c>
      <c r="E365" t="s">
        <v>110</v>
      </c>
      <c r="F365">
        <v>1</v>
      </c>
      <c r="G365" t="s">
        <v>182</v>
      </c>
    </row>
    <row r="366" spans="1:7">
      <c r="A366" t="s">
        <v>260</v>
      </c>
      <c r="B366" t="s">
        <v>68</v>
      </c>
      <c r="C366">
        <v>2010</v>
      </c>
      <c r="D366">
        <v>2010</v>
      </c>
      <c r="E366" t="s">
        <v>110</v>
      </c>
      <c r="F366">
        <v>0.80000001192092896</v>
      </c>
      <c r="G366" t="s">
        <v>182</v>
      </c>
    </row>
    <row r="367" spans="1:7">
      <c r="A367" t="s">
        <v>260</v>
      </c>
      <c r="B367" t="s">
        <v>68</v>
      </c>
      <c r="C367">
        <v>2010</v>
      </c>
      <c r="D367">
        <v>2015</v>
      </c>
      <c r="E367" t="s">
        <v>110</v>
      </c>
      <c r="F367">
        <v>0.80000001192092896</v>
      </c>
      <c r="G367" t="s">
        <v>182</v>
      </c>
    </row>
    <row r="368" spans="1:7">
      <c r="A368" t="s">
        <v>260</v>
      </c>
      <c r="B368" t="s">
        <v>68</v>
      </c>
      <c r="C368">
        <v>2010</v>
      </c>
      <c r="D368">
        <v>2020</v>
      </c>
      <c r="E368" t="s">
        <v>110</v>
      </c>
      <c r="F368">
        <v>0.80000001192092896</v>
      </c>
      <c r="G368" t="s">
        <v>182</v>
      </c>
    </row>
    <row r="369" spans="1:7">
      <c r="A369" t="s">
        <v>260</v>
      </c>
      <c r="B369" t="s">
        <v>68</v>
      </c>
      <c r="C369">
        <v>2010</v>
      </c>
      <c r="D369">
        <v>2025</v>
      </c>
      <c r="E369" t="s">
        <v>110</v>
      </c>
      <c r="F369">
        <v>0.80000001192092896</v>
      </c>
      <c r="G369" t="s">
        <v>182</v>
      </c>
    </row>
    <row r="370" spans="1:7">
      <c r="A370" t="s">
        <v>260</v>
      </c>
      <c r="B370" t="s">
        <v>68</v>
      </c>
      <c r="C370">
        <v>2010</v>
      </c>
      <c r="D370">
        <v>2030</v>
      </c>
      <c r="E370" t="s">
        <v>110</v>
      </c>
      <c r="F370">
        <v>0.80000001192092896</v>
      </c>
      <c r="G370" t="s">
        <v>182</v>
      </c>
    </row>
    <row r="371" spans="1:7">
      <c r="A371" t="s">
        <v>260</v>
      </c>
      <c r="B371" t="s">
        <v>68</v>
      </c>
      <c r="C371">
        <v>2015</v>
      </c>
      <c r="D371">
        <v>2015</v>
      </c>
      <c r="E371" t="s">
        <v>110</v>
      </c>
      <c r="F371">
        <v>0.80000001192092896</v>
      </c>
      <c r="G371" t="s">
        <v>182</v>
      </c>
    </row>
    <row r="372" spans="1:7">
      <c r="A372" t="s">
        <v>260</v>
      </c>
      <c r="B372" t="s">
        <v>68</v>
      </c>
      <c r="C372">
        <v>2015</v>
      </c>
      <c r="D372">
        <v>2020</v>
      </c>
      <c r="E372" t="s">
        <v>110</v>
      </c>
      <c r="F372">
        <v>0.80000001192092896</v>
      </c>
      <c r="G372" t="s">
        <v>182</v>
      </c>
    </row>
    <row r="373" spans="1:7">
      <c r="A373" t="s">
        <v>260</v>
      </c>
      <c r="B373" t="s">
        <v>68</v>
      </c>
      <c r="C373">
        <v>2015</v>
      </c>
      <c r="D373">
        <v>2025</v>
      </c>
      <c r="E373" t="s">
        <v>110</v>
      </c>
      <c r="F373">
        <v>0.80000001192092896</v>
      </c>
      <c r="G373" t="s">
        <v>182</v>
      </c>
    </row>
    <row r="374" spans="1:7">
      <c r="A374" t="s">
        <v>260</v>
      </c>
      <c r="B374" t="s">
        <v>68</v>
      </c>
      <c r="C374">
        <v>2015</v>
      </c>
      <c r="D374">
        <v>2030</v>
      </c>
      <c r="E374" t="s">
        <v>110</v>
      </c>
      <c r="F374">
        <v>0.80000001192092896</v>
      </c>
      <c r="G374" t="s">
        <v>182</v>
      </c>
    </row>
    <row r="375" spans="1:7">
      <c r="A375" t="s">
        <v>260</v>
      </c>
      <c r="B375" t="s">
        <v>68</v>
      </c>
      <c r="C375">
        <v>2015</v>
      </c>
      <c r="D375">
        <v>2035</v>
      </c>
      <c r="E375" t="s">
        <v>110</v>
      </c>
      <c r="F375">
        <v>0.80000001192092896</v>
      </c>
      <c r="G375" t="s">
        <v>182</v>
      </c>
    </row>
    <row r="376" spans="1:7">
      <c r="A376" t="s">
        <v>260</v>
      </c>
      <c r="B376" t="s">
        <v>68</v>
      </c>
      <c r="C376">
        <v>2020</v>
      </c>
      <c r="D376">
        <v>2020</v>
      </c>
      <c r="E376" t="s">
        <v>110</v>
      </c>
      <c r="F376">
        <v>0.80000001192092896</v>
      </c>
      <c r="G376" t="s">
        <v>182</v>
      </c>
    </row>
    <row r="377" spans="1:7">
      <c r="A377" t="s">
        <v>260</v>
      </c>
      <c r="B377" t="s">
        <v>68</v>
      </c>
      <c r="C377">
        <v>2020</v>
      </c>
      <c r="D377">
        <v>2025</v>
      </c>
      <c r="E377" t="s">
        <v>110</v>
      </c>
      <c r="F377">
        <v>0.80000001192092896</v>
      </c>
      <c r="G377" t="s">
        <v>182</v>
      </c>
    </row>
    <row r="378" spans="1:7">
      <c r="A378" t="s">
        <v>260</v>
      </c>
      <c r="B378" t="s">
        <v>68</v>
      </c>
      <c r="C378">
        <v>2020</v>
      </c>
      <c r="D378">
        <v>2030</v>
      </c>
      <c r="E378" t="s">
        <v>110</v>
      </c>
      <c r="F378">
        <v>0.80000001192092896</v>
      </c>
      <c r="G378" t="s">
        <v>182</v>
      </c>
    </row>
    <row r="379" spans="1:7">
      <c r="A379" t="s">
        <v>260</v>
      </c>
      <c r="B379" t="s">
        <v>68</v>
      </c>
      <c r="C379">
        <v>2020</v>
      </c>
      <c r="D379">
        <v>2035</v>
      </c>
      <c r="E379" t="s">
        <v>110</v>
      </c>
      <c r="F379">
        <v>0.80000001192092896</v>
      </c>
      <c r="G379" t="s">
        <v>182</v>
      </c>
    </row>
    <row r="380" spans="1:7">
      <c r="A380" t="s">
        <v>260</v>
      </c>
      <c r="B380" t="s">
        <v>68</v>
      </c>
      <c r="C380">
        <v>2020</v>
      </c>
      <c r="D380">
        <v>2040</v>
      </c>
      <c r="E380" t="s">
        <v>110</v>
      </c>
      <c r="F380">
        <v>0.80000001192092896</v>
      </c>
      <c r="G380" t="s">
        <v>182</v>
      </c>
    </row>
    <row r="381" spans="1:7">
      <c r="A381" t="s">
        <v>260</v>
      </c>
      <c r="B381" t="s">
        <v>68</v>
      </c>
      <c r="C381">
        <v>2025</v>
      </c>
      <c r="D381">
        <v>2025</v>
      </c>
      <c r="E381" t="s">
        <v>110</v>
      </c>
      <c r="F381">
        <v>0.80000001192092896</v>
      </c>
      <c r="G381" t="s">
        <v>182</v>
      </c>
    </row>
    <row r="382" spans="1:7">
      <c r="A382" t="s">
        <v>260</v>
      </c>
      <c r="B382" t="s">
        <v>68</v>
      </c>
      <c r="C382">
        <v>2025</v>
      </c>
      <c r="D382">
        <v>2030</v>
      </c>
      <c r="E382" t="s">
        <v>110</v>
      </c>
      <c r="F382">
        <v>0.80000001192092896</v>
      </c>
      <c r="G382" t="s">
        <v>182</v>
      </c>
    </row>
    <row r="383" spans="1:7">
      <c r="A383" t="s">
        <v>260</v>
      </c>
      <c r="B383" t="s">
        <v>68</v>
      </c>
      <c r="C383">
        <v>2025</v>
      </c>
      <c r="D383">
        <v>2035</v>
      </c>
      <c r="E383" t="s">
        <v>110</v>
      </c>
      <c r="F383">
        <v>0.80000001192092896</v>
      </c>
      <c r="G383" t="s">
        <v>182</v>
      </c>
    </row>
    <row r="384" spans="1:7">
      <c r="A384" t="s">
        <v>260</v>
      </c>
      <c r="B384" t="s">
        <v>68</v>
      </c>
      <c r="C384">
        <v>2025</v>
      </c>
      <c r="D384">
        <v>2040</v>
      </c>
      <c r="E384" t="s">
        <v>110</v>
      </c>
      <c r="F384">
        <v>0.80000001192092896</v>
      </c>
      <c r="G384" t="s">
        <v>182</v>
      </c>
    </row>
    <row r="385" spans="1:7">
      <c r="A385" t="s">
        <v>260</v>
      </c>
      <c r="B385" t="s">
        <v>68</v>
      </c>
      <c r="C385">
        <v>2025</v>
      </c>
      <c r="D385">
        <v>2045</v>
      </c>
      <c r="E385" t="s">
        <v>110</v>
      </c>
      <c r="F385">
        <v>0.80000001192092896</v>
      </c>
      <c r="G385" t="s">
        <v>182</v>
      </c>
    </row>
    <row r="386" spans="1:7">
      <c r="A386" t="s">
        <v>260</v>
      </c>
      <c r="B386" t="s">
        <v>68</v>
      </c>
      <c r="C386">
        <v>2030</v>
      </c>
      <c r="D386">
        <v>2030</v>
      </c>
      <c r="E386" t="s">
        <v>110</v>
      </c>
      <c r="F386">
        <v>0.80000001192092896</v>
      </c>
      <c r="G386" t="s">
        <v>182</v>
      </c>
    </row>
    <row r="387" spans="1:7">
      <c r="A387" t="s">
        <v>260</v>
      </c>
      <c r="B387" t="s">
        <v>68</v>
      </c>
      <c r="C387">
        <v>2030</v>
      </c>
      <c r="D387">
        <v>2035</v>
      </c>
      <c r="E387" t="s">
        <v>110</v>
      </c>
      <c r="F387">
        <v>0.80000001192092896</v>
      </c>
      <c r="G387" t="s">
        <v>182</v>
      </c>
    </row>
    <row r="388" spans="1:7">
      <c r="A388" t="s">
        <v>260</v>
      </c>
      <c r="B388" t="s">
        <v>68</v>
      </c>
      <c r="C388">
        <v>2030</v>
      </c>
      <c r="D388">
        <v>2040</v>
      </c>
      <c r="E388" t="s">
        <v>110</v>
      </c>
      <c r="F388">
        <v>0.80000001192092896</v>
      </c>
      <c r="G388" t="s">
        <v>182</v>
      </c>
    </row>
    <row r="389" spans="1:7">
      <c r="A389" t="s">
        <v>260</v>
      </c>
      <c r="B389" t="s">
        <v>68</v>
      </c>
      <c r="C389">
        <v>2030</v>
      </c>
      <c r="D389">
        <v>2045</v>
      </c>
      <c r="E389" t="s">
        <v>110</v>
      </c>
      <c r="F389">
        <v>0.80000001192092896</v>
      </c>
      <c r="G389" t="s">
        <v>182</v>
      </c>
    </row>
    <row r="390" spans="1:7">
      <c r="A390" t="s">
        <v>260</v>
      </c>
      <c r="B390" t="s">
        <v>68</v>
      </c>
      <c r="C390">
        <v>2030</v>
      </c>
      <c r="D390">
        <v>2050</v>
      </c>
      <c r="E390" t="s">
        <v>110</v>
      </c>
      <c r="F390">
        <v>0.80000001192092896</v>
      </c>
      <c r="G390" t="s">
        <v>182</v>
      </c>
    </row>
    <row r="391" spans="1:7">
      <c r="A391" t="s">
        <v>260</v>
      </c>
      <c r="B391" t="s">
        <v>68</v>
      </c>
      <c r="C391">
        <v>2035</v>
      </c>
      <c r="D391">
        <v>2035</v>
      </c>
      <c r="E391" t="s">
        <v>110</v>
      </c>
      <c r="F391">
        <v>0.80000001192092896</v>
      </c>
      <c r="G391" t="s">
        <v>182</v>
      </c>
    </row>
    <row r="392" spans="1:7">
      <c r="A392" t="s">
        <v>260</v>
      </c>
      <c r="B392" t="s">
        <v>68</v>
      </c>
      <c r="C392">
        <v>2035</v>
      </c>
      <c r="D392">
        <v>2040</v>
      </c>
      <c r="E392" t="s">
        <v>110</v>
      </c>
      <c r="F392">
        <v>0.80000001192092896</v>
      </c>
      <c r="G392" t="s">
        <v>182</v>
      </c>
    </row>
    <row r="393" spans="1:7">
      <c r="A393" t="s">
        <v>260</v>
      </c>
      <c r="B393" t="s">
        <v>68</v>
      </c>
      <c r="C393">
        <v>2035</v>
      </c>
      <c r="D393">
        <v>2045</v>
      </c>
      <c r="E393" t="s">
        <v>110</v>
      </c>
      <c r="F393">
        <v>0.80000001192092896</v>
      </c>
      <c r="G393" t="s">
        <v>182</v>
      </c>
    </row>
    <row r="394" spans="1:7">
      <c r="A394" t="s">
        <v>260</v>
      </c>
      <c r="B394" t="s">
        <v>68</v>
      </c>
      <c r="C394">
        <v>2035</v>
      </c>
      <c r="D394">
        <v>2050</v>
      </c>
      <c r="E394" t="s">
        <v>110</v>
      </c>
      <c r="F394">
        <v>0.80000001192092896</v>
      </c>
      <c r="G394" t="s">
        <v>182</v>
      </c>
    </row>
    <row r="395" spans="1:7">
      <c r="A395" t="s">
        <v>260</v>
      </c>
      <c r="B395" t="s">
        <v>68</v>
      </c>
      <c r="C395">
        <v>2035</v>
      </c>
      <c r="D395">
        <v>2055</v>
      </c>
      <c r="E395" t="s">
        <v>110</v>
      </c>
      <c r="F395">
        <v>0.80000001192092896</v>
      </c>
      <c r="G395" t="s">
        <v>182</v>
      </c>
    </row>
    <row r="396" spans="1:7">
      <c r="A396" t="s">
        <v>260</v>
      </c>
      <c r="B396" t="s">
        <v>68</v>
      </c>
      <c r="C396">
        <v>2040</v>
      </c>
      <c r="D396">
        <v>2040</v>
      </c>
      <c r="E396" t="s">
        <v>110</v>
      </c>
      <c r="F396">
        <v>0.80000001192092896</v>
      </c>
      <c r="G396" t="s">
        <v>182</v>
      </c>
    </row>
    <row r="397" spans="1:7">
      <c r="A397" t="s">
        <v>260</v>
      </c>
      <c r="B397" t="s">
        <v>68</v>
      </c>
      <c r="C397">
        <v>2040</v>
      </c>
      <c r="D397">
        <v>2045</v>
      </c>
      <c r="E397" t="s">
        <v>110</v>
      </c>
      <c r="F397">
        <v>0.80000001192092896</v>
      </c>
      <c r="G397" t="s">
        <v>182</v>
      </c>
    </row>
    <row r="398" spans="1:7">
      <c r="A398" t="s">
        <v>260</v>
      </c>
      <c r="B398" t="s">
        <v>68</v>
      </c>
      <c r="C398">
        <v>2040</v>
      </c>
      <c r="D398">
        <v>2050</v>
      </c>
      <c r="E398" t="s">
        <v>110</v>
      </c>
      <c r="F398">
        <v>0.80000001192092896</v>
      </c>
      <c r="G398" t="s">
        <v>182</v>
      </c>
    </row>
    <row r="399" spans="1:7">
      <c r="A399" t="s">
        <v>260</v>
      </c>
      <c r="B399" t="s">
        <v>68</v>
      </c>
      <c r="C399">
        <v>2040</v>
      </c>
      <c r="D399">
        <v>2055</v>
      </c>
      <c r="E399" t="s">
        <v>110</v>
      </c>
      <c r="F399">
        <v>0.80000001192092896</v>
      </c>
      <c r="G399" t="s">
        <v>182</v>
      </c>
    </row>
    <row r="400" spans="1:7">
      <c r="A400" t="s">
        <v>260</v>
      </c>
      <c r="B400" t="s">
        <v>68</v>
      </c>
      <c r="C400">
        <v>2040</v>
      </c>
      <c r="D400">
        <v>2060</v>
      </c>
      <c r="E400" t="s">
        <v>110</v>
      </c>
      <c r="F400">
        <v>0.80000001192092896</v>
      </c>
      <c r="G400" t="s">
        <v>182</v>
      </c>
    </row>
    <row r="401" spans="1:7">
      <c r="A401" t="s">
        <v>260</v>
      </c>
      <c r="B401" t="s">
        <v>68</v>
      </c>
      <c r="C401">
        <v>2045</v>
      </c>
      <c r="D401">
        <v>2045</v>
      </c>
      <c r="E401" t="s">
        <v>110</v>
      </c>
      <c r="F401">
        <v>0.80000001192092896</v>
      </c>
      <c r="G401" t="s">
        <v>182</v>
      </c>
    </row>
    <row r="402" spans="1:7">
      <c r="A402" t="s">
        <v>260</v>
      </c>
      <c r="B402" t="s">
        <v>68</v>
      </c>
      <c r="C402">
        <v>2045</v>
      </c>
      <c r="D402">
        <v>2050</v>
      </c>
      <c r="E402" t="s">
        <v>110</v>
      </c>
      <c r="F402">
        <v>0.80000001192092896</v>
      </c>
      <c r="G402" t="s">
        <v>182</v>
      </c>
    </row>
    <row r="403" spans="1:7">
      <c r="A403" t="s">
        <v>260</v>
      </c>
      <c r="B403" t="s">
        <v>68</v>
      </c>
      <c r="C403">
        <v>2045</v>
      </c>
      <c r="D403">
        <v>2055</v>
      </c>
      <c r="E403" t="s">
        <v>110</v>
      </c>
      <c r="F403">
        <v>0.80000001192092896</v>
      </c>
      <c r="G403" t="s">
        <v>182</v>
      </c>
    </row>
    <row r="404" spans="1:7">
      <c r="A404" t="s">
        <v>260</v>
      </c>
      <c r="B404" t="s">
        <v>68</v>
      </c>
      <c r="C404">
        <v>2045</v>
      </c>
      <c r="D404">
        <v>2060</v>
      </c>
      <c r="E404" t="s">
        <v>110</v>
      </c>
      <c r="F404">
        <v>0.80000001192092896</v>
      </c>
      <c r="G404" t="s">
        <v>182</v>
      </c>
    </row>
    <row r="405" spans="1:7">
      <c r="A405" t="s">
        <v>260</v>
      </c>
      <c r="B405" t="s">
        <v>68</v>
      </c>
      <c r="C405">
        <v>2045</v>
      </c>
      <c r="D405">
        <v>2065</v>
      </c>
      <c r="E405" t="s">
        <v>110</v>
      </c>
      <c r="F405">
        <v>0.80000001192092896</v>
      </c>
      <c r="G405" t="s">
        <v>182</v>
      </c>
    </row>
    <row r="406" spans="1:7">
      <c r="A406" t="s">
        <v>260</v>
      </c>
      <c r="B406" t="s">
        <v>68</v>
      </c>
      <c r="C406">
        <v>2050</v>
      </c>
      <c r="D406">
        <v>2050</v>
      </c>
      <c r="E406" t="s">
        <v>110</v>
      </c>
      <c r="F406">
        <v>0.80000001192092896</v>
      </c>
      <c r="G406" t="s">
        <v>182</v>
      </c>
    </row>
    <row r="407" spans="1:7">
      <c r="A407" t="s">
        <v>260</v>
      </c>
      <c r="B407" t="s">
        <v>68</v>
      </c>
      <c r="C407">
        <v>2050</v>
      </c>
      <c r="D407">
        <v>2055</v>
      </c>
      <c r="E407" t="s">
        <v>110</v>
      </c>
      <c r="F407">
        <v>0.80000001192092896</v>
      </c>
      <c r="G407" t="s">
        <v>182</v>
      </c>
    </row>
    <row r="408" spans="1:7">
      <c r="A408" t="s">
        <v>260</v>
      </c>
      <c r="B408" t="s">
        <v>68</v>
      </c>
      <c r="C408">
        <v>2050</v>
      </c>
      <c r="D408">
        <v>2060</v>
      </c>
      <c r="E408" t="s">
        <v>110</v>
      </c>
      <c r="F408">
        <v>0.80000001192092896</v>
      </c>
      <c r="G408" t="s">
        <v>182</v>
      </c>
    </row>
    <row r="409" spans="1:7">
      <c r="A409" t="s">
        <v>260</v>
      </c>
      <c r="B409" t="s">
        <v>68</v>
      </c>
      <c r="C409">
        <v>2050</v>
      </c>
      <c r="D409">
        <v>2065</v>
      </c>
      <c r="E409" t="s">
        <v>110</v>
      </c>
      <c r="F409">
        <v>0.80000001192092896</v>
      </c>
      <c r="G409" t="s">
        <v>182</v>
      </c>
    </row>
    <row r="410" spans="1:7">
      <c r="A410" t="s">
        <v>260</v>
      </c>
      <c r="B410" t="s">
        <v>68</v>
      </c>
      <c r="C410">
        <v>2050</v>
      </c>
      <c r="D410">
        <v>2070</v>
      </c>
      <c r="E410" t="s">
        <v>110</v>
      </c>
      <c r="F410">
        <v>0.80000001192092896</v>
      </c>
      <c r="G410" t="s">
        <v>182</v>
      </c>
    </row>
    <row r="411" spans="1:7">
      <c r="A411" t="s">
        <v>260</v>
      </c>
      <c r="B411" t="s">
        <v>68</v>
      </c>
      <c r="C411">
        <v>2055</v>
      </c>
      <c r="D411">
        <v>2055</v>
      </c>
      <c r="E411" t="s">
        <v>110</v>
      </c>
      <c r="F411">
        <v>0.80000001192092896</v>
      </c>
      <c r="G411" t="s">
        <v>182</v>
      </c>
    </row>
    <row r="412" spans="1:7">
      <c r="A412" t="s">
        <v>260</v>
      </c>
      <c r="B412" t="s">
        <v>68</v>
      </c>
      <c r="C412">
        <v>2055</v>
      </c>
      <c r="D412">
        <v>2060</v>
      </c>
      <c r="E412" t="s">
        <v>110</v>
      </c>
      <c r="F412">
        <v>0.80000001192092896</v>
      </c>
      <c r="G412" t="s">
        <v>182</v>
      </c>
    </row>
    <row r="413" spans="1:7">
      <c r="A413" t="s">
        <v>260</v>
      </c>
      <c r="B413" t="s">
        <v>68</v>
      </c>
      <c r="C413">
        <v>2055</v>
      </c>
      <c r="D413">
        <v>2065</v>
      </c>
      <c r="E413" t="s">
        <v>110</v>
      </c>
      <c r="F413">
        <v>0.80000001192092896</v>
      </c>
      <c r="G413" t="s">
        <v>182</v>
      </c>
    </row>
    <row r="414" spans="1:7">
      <c r="A414" t="s">
        <v>260</v>
      </c>
      <c r="B414" t="s">
        <v>68</v>
      </c>
      <c r="C414">
        <v>2055</v>
      </c>
      <c r="D414">
        <v>2070</v>
      </c>
      <c r="E414" t="s">
        <v>110</v>
      </c>
      <c r="F414">
        <v>0.80000001192092896</v>
      </c>
      <c r="G414" t="s">
        <v>182</v>
      </c>
    </row>
    <row r="415" spans="1:7">
      <c r="A415" t="s">
        <v>260</v>
      </c>
      <c r="B415" t="s">
        <v>68</v>
      </c>
      <c r="C415">
        <v>2060</v>
      </c>
      <c r="D415">
        <v>2060</v>
      </c>
      <c r="E415" t="s">
        <v>110</v>
      </c>
      <c r="F415">
        <v>0.80000001192092896</v>
      </c>
      <c r="G415" t="s">
        <v>182</v>
      </c>
    </row>
    <row r="416" spans="1:7">
      <c r="A416" t="s">
        <v>260</v>
      </c>
      <c r="B416" t="s">
        <v>68</v>
      </c>
      <c r="C416">
        <v>2060</v>
      </c>
      <c r="D416">
        <v>2065</v>
      </c>
      <c r="E416" t="s">
        <v>110</v>
      </c>
      <c r="F416">
        <v>0.80000001192092896</v>
      </c>
      <c r="G416" t="s">
        <v>182</v>
      </c>
    </row>
    <row r="417" spans="1:7">
      <c r="A417" t="s">
        <v>260</v>
      </c>
      <c r="B417" t="s">
        <v>68</v>
      </c>
      <c r="C417">
        <v>2060</v>
      </c>
      <c r="D417">
        <v>2070</v>
      </c>
      <c r="E417" t="s">
        <v>110</v>
      </c>
      <c r="F417">
        <v>0.80000001192092896</v>
      </c>
      <c r="G417" t="s">
        <v>182</v>
      </c>
    </row>
    <row r="418" spans="1:7">
      <c r="A418" t="s">
        <v>260</v>
      </c>
      <c r="B418" t="s">
        <v>68</v>
      </c>
      <c r="C418">
        <v>2065</v>
      </c>
      <c r="D418">
        <v>2065</v>
      </c>
      <c r="E418" t="s">
        <v>110</v>
      </c>
      <c r="F418">
        <v>0.80000001192092896</v>
      </c>
      <c r="G418" t="s">
        <v>182</v>
      </c>
    </row>
    <row r="419" spans="1:7">
      <c r="A419" t="s">
        <v>260</v>
      </c>
      <c r="B419" t="s">
        <v>68</v>
      </c>
      <c r="C419">
        <v>2065</v>
      </c>
      <c r="D419">
        <v>2070</v>
      </c>
      <c r="E419" t="s">
        <v>110</v>
      </c>
      <c r="F419">
        <v>0.80000001192092896</v>
      </c>
      <c r="G419" t="s">
        <v>182</v>
      </c>
    </row>
    <row r="420" spans="1:7">
      <c r="A420" t="s">
        <v>260</v>
      </c>
      <c r="B420" t="s">
        <v>68</v>
      </c>
      <c r="C420">
        <v>2070</v>
      </c>
      <c r="D420">
        <v>2070</v>
      </c>
      <c r="E420" t="s">
        <v>110</v>
      </c>
      <c r="F420">
        <v>0.80000001192092896</v>
      </c>
      <c r="G420" t="s">
        <v>182</v>
      </c>
    </row>
    <row r="421" spans="1:7">
      <c r="A421" t="s">
        <v>260</v>
      </c>
      <c r="B421" t="s">
        <v>39</v>
      </c>
      <c r="C421">
        <v>1990</v>
      </c>
      <c r="D421">
        <v>1990</v>
      </c>
      <c r="E421" t="s">
        <v>110</v>
      </c>
      <c r="F421">
        <v>0.64999997615814209</v>
      </c>
      <c r="G421" t="s">
        <v>182</v>
      </c>
    </row>
    <row r="422" spans="1:7">
      <c r="A422" t="s">
        <v>260</v>
      </c>
      <c r="B422" t="s">
        <v>39</v>
      </c>
      <c r="C422">
        <v>1990</v>
      </c>
      <c r="D422">
        <v>1995</v>
      </c>
      <c r="E422" t="s">
        <v>110</v>
      </c>
      <c r="F422">
        <v>0.64999997615814209</v>
      </c>
      <c r="G422" t="s">
        <v>182</v>
      </c>
    </row>
    <row r="423" spans="1:7">
      <c r="A423" t="s">
        <v>260</v>
      </c>
      <c r="B423" t="s">
        <v>39</v>
      </c>
      <c r="C423">
        <v>1990</v>
      </c>
      <c r="D423">
        <v>2000</v>
      </c>
      <c r="E423" t="s">
        <v>110</v>
      </c>
      <c r="F423">
        <v>0.64999997615814209</v>
      </c>
      <c r="G423" t="s">
        <v>182</v>
      </c>
    </row>
    <row r="424" spans="1:7">
      <c r="A424" t="s">
        <v>260</v>
      </c>
      <c r="B424" t="s">
        <v>39</v>
      </c>
      <c r="C424">
        <v>1990</v>
      </c>
      <c r="D424">
        <v>2005</v>
      </c>
      <c r="E424" t="s">
        <v>110</v>
      </c>
      <c r="F424">
        <v>0.64999997615814209</v>
      </c>
      <c r="G424" t="s">
        <v>182</v>
      </c>
    </row>
    <row r="425" spans="1:7">
      <c r="A425" t="s">
        <v>260</v>
      </c>
      <c r="B425" t="s">
        <v>39</v>
      </c>
      <c r="C425">
        <v>1990</v>
      </c>
      <c r="D425">
        <v>2010</v>
      </c>
      <c r="E425" t="s">
        <v>110</v>
      </c>
      <c r="F425">
        <v>0.64999997615814209</v>
      </c>
      <c r="G425" t="s">
        <v>182</v>
      </c>
    </row>
    <row r="426" spans="1:7">
      <c r="A426" t="s">
        <v>260</v>
      </c>
      <c r="B426" t="s">
        <v>39</v>
      </c>
      <c r="C426">
        <v>1995</v>
      </c>
      <c r="D426">
        <v>1995</v>
      </c>
      <c r="E426" t="s">
        <v>110</v>
      </c>
      <c r="F426">
        <v>0.64999997615814209</v>
      </c>
      <c r="G426" t="s">
        <v>182</v>
      </c>
    </row>
    <row r="427" spans="1:7">
      <c r="A427" t="s">
        <v>260</v>
      </c>
      <c r="B427" t="s">
        <v>39</v>
      </c>
      <c r="C427">
        <v>1995</v>
      </c>
      <c r="D427">
        <v>2000</v>
      </c>
      <c r="E427" t="s">
        <v>110</v>
      </c>
      <c r="F427">
        <v>0.64999997615814209</v>
      </c>
      <c r="G427" t="s">
        <v>182</v>
      </c>
    </row>
    <row r="428" spans="1:7">
      <c r="A428" t="s">
        <v>260</v>
      </c>
      <c r="B428" t="s">
        <v>39</v>
      </c>
      <c r="C428">
        <v>1995</v>
      </c>
      <c r="D428">
        <v>2005</v>
      </c>
      <c r="E428" t="s">
        <v>110</v>
      </c>
      <c r="F428">
        <v>0.64999997615814209</v>
      </c>
      <c r="G428" t="s">
        <v>182</v>
      </c>
    </row>
    <row r="429" spans="1:7">
      <c r="A429" t="s">
        <v>260</v>
      </c>
      <c r="B429" t="s">
        <v>39</v>
      </c>
      <c r="C429">
        <v>1995</v>
      </c>
      <c r="D429">
        <v>2010</v>
      </c>
      <c r="E429" t="s">
        <v>110</v>
      </c>
      <c r="F429">
        <v>0.64999997615814209</v>
      </c>
      <c r="G429" t="s">
        <v>182</v>
      </c>
    </row>
    <row r="430" spans="1:7">
      <c r="A430" t="s">
        <v>260</v>
      </c>
      <c r="B430" t="s">
        <v>39</v>
      </c>
      <c r="C430">
        <v>1995</v>
      </c>
      <c r="D430">
        <v>2015</v>
      </c>
      <c r="E430" t="s">
        <v>110</v>
      </c>
      <c r="F430">
        <v>0.64999997615814209</v>
      </c>
      <c r="G430" t="s">
        <v>182</v>
      </c>
    </row>
    <row r="431" spans="1:7">
      <c r="A431" t="s">
        <v>260</v>
      </c>
      <c r="B431" t="s">
        <v>39</v>
      </c>
      <c r="C431">
        <v>2000</v>
      </c>
      <c r="D431">
        <v>2000</v>
      </c>
      <c r="E431" t="s">
        <v>110</v>
      </c>
      <c r="F431">
        <v>0.64999997615814209</v>
      </c>
      <c r="G431" t="s">
        <v>182</v>
      </c>
    </row>
    <row r="432" spans="1:7">
      <c r="A432" t="s">
        <v>260</v>
      </c>
      <c r="B432" t="s">
        <v>39</v>
      </c>
      <c r="C432">
        <v>2000</v>
      </c>
      <c r="D432">
        <v>2005</v>
      </c>
      <c r="E432" t="s">
        <v>110</v>
      </c>
      <c r="F432">
        <v>0.64999997615814209</v>
      </c>
      <c r="G432" t="s">
        <v>182</v>
      </c>
    </row>
    <row r="433" spans="1:7">
      <c r="A433" t="s">
        <v>260</v>
      </c>
      <c r="B433" t="s">
        <v>39</v>
      </c>
      <c r="C433">
        <v>2000</v>
      </c>
      <c r="D433">
        <v>2010</v>
      </c>
      <c r="E433" t="s">
        <v>110</v>
      </c>
      <c r="F433">
        <v>0.64999997615814209</v>
      </c>
      <c r="G433" t="s">
        <v>182</v>
      </c>
    </row>
    <row r="434" spans="1:7">
      <c r="A434" t="s">
        <v>260</v>
      </c>
      <c r="B434" t="s">
        <v>39</v>
      </c>
      <c r="C434">
        <v>2000</v>
      </c>
      <c r="D434">
        <v>2015</v>
      </c>
      <c r="E434" t="s">
        <v>110</v>
      </c>
      <c r="F434">
        <v>0.64999997615814209</v>
      </c>
      <c r="G434" t="s">
        <v>182</v>
      </c>
    </row>
    <row r="435" spans="1:7">
      <c r="A435" t="s">
        <v>260</v>
      </c>
      <c r="B435" t="s">
        <v>39</v>
      </c>
      <c r="C435">
        <v>2000</v>
      </c>
      <c r="D435">
        <v>2020</v>
      </c>
      <c r="E435" t="s">
        <v>110</v>
      </c>
      <c r="F435">
        <v>0.64999997615814209</v>
      </c>
      <c r="G435" t="s">
        <v>182</v>
      </c>
    </row>
    <row r="436" spans="1:7">
      <c r="A436" t="s">
        <v>260</v>
      </c>
      <c r="B436" t="s">
        <v>39</v>
      </c>
      <c r="C436">
        <v>2005</v>
      </c>
      <c r="D436">
        <v>2005</v>
      </c>
      <c r="E436" t="s">
        <v>110</v>
      </c>
      <c r="F436">
        <v>0.64999997615814209</v>
      </c>
      <c r="G436" t="s">
        <v>182</v>
      </c>
    </row>
    <row r="437" spans="1:7">
      <c r="A437" t="s">
        <v>260</v>
      </c>
      <c r="B437" t="s">
        <v>39</v>
      </c>
      <c r="C437">
        <v>2005</v>
      </c>
      <c r="D437">
        <v>2010</v>
      </c>
      <c r="E437" t="s">
        <v>110</v>
      </c>
      <c r="F437">
        <v>0.64999997615814209</v>
      </c>
      <c r="G437" t="s">
        <v>182</v>
      </c>
    </row>
    <row r="438" spans="1:7">
      <c r="A438" t="s">
        <v>260</v>
      </c>
      <c r="B438" t="s">
        <v>39</v>
      </c>
      <c r="C438">
        <v>2005</v>
      </c>
      <c r="D438">
        <v>2015</v>
      </c>
      <c r="E438" t="s">
        <v>110</v>
      </c>
      <c r="F438">
        <v>0.64999997615814209</v>
      </c>
      <c r="G438" t="s">
        <v>182</v>
      </c>
    </row>
    <row r="439" spans="1:7">
      <c r="A439" t="s">
        <v>260</v>
      </c>
      <c r="B439" t="s">
        <v>39</v>
      </c>
      <c r="C439">
        <v>2005</v>
      </c>
      <c r="D439">
        <v>2020</v>
      </c>
      <c r="E439" t="s">
        <v>110</v>
      </c>
      <c r="F439">
        <v>0.64999997615814209</v>
      </c>
      <c r="G439" t="s">
        <v>182</v>
      </c>
    </row>
    <row r="440" spans="1:7">
      <c r="A440" t="s">
        <v>260</v>
      </c>
      <c r="B440" t="s">
        <v>39</v>
      </c>
      <c r="C440">
        <v>2005</v>
      </c>
      <c r="D440">
        <v>2025</v>
      </c>
      <c r="E440" t="s">
        <v>110</v>
      </c>
      <c r="F440">
        <v>0.64999997615814209</v>
      </c>
      <c r="G440" t="s">
        <v>182</v>
      </c>
    </row>
    <row r="441" spans="1:7">
      <c r="A441" t="s">
        <v>260</v>
      </c>
      <c r="B441" t="s">
        <v>39</v>
      </c>
      <c r="C441">
        <v>2010</v>
      </c>
      <c r="D441">
        <v>2010</v>
      </c>
      <c r="E441" t="s">
        <v>110</v>
      </c>
      <c r="F441">
        <v>0.64999997615814209</v>
      </c>
      <c r="G441" t="s">
        <v>182</v>
      </c>
    </row>
    <row r="442" spans="1:7">
      <c r="A442" t="s">
        <v>260</v>
      </c>
      <c r="B442" t="s">
        <v>39</v>
      </c>
      <c r="C442">
        <v>2010</v>
      </c>
      <c r="D442">
        <v>2015</v>
      </c>
      <c r="E442" t="s">
        <v>110</v>
      </c>
      <c r="F442">
        <v>0.64999997615814209</v>
      </c>
      <c r="G442" t="s">
        <v>182</v>
      </c>
    </row>
    <row r="443" spans="1:7">
      <c r="A443" t="s">
        <v>260</v>
      </c>
      <c r="B443" t="s">
        <v>39</v>
      </c>
      <c r="C443">
        <v>2010</v>
      </c>
      <c r="D443">
        <v>2020</v>
      </c>
      <c r="E443" t="s">
        <v>110</v>
      </c>
      <c r="F443">
        <v>0.64999997615814209</v>
      </c>
      <c r="G443" t="s">
        <v>182</v>
      </c>
    </row>
    <row r="444" spans="1:7">
      <c r="A444" t="s">
        <v>260</v>
      </c>
      <c r="B444" t="s">
        <v>39</v>
      </c>
      <c r="C444">
        <v>2010</v>
      </c>
      <c r="D444">
        <v>2025</v>
      </c>
      <c r="E444" t="s">
        <v>110</v>
      </c>
      <c r="F444">
        <v>0.64999997615814209</v>
      </c>
      <c r="G444" t="s">
        <v>182</v>
      </c>
    </row>
    <row r="445" spans="1:7">
      <c r="A445" t="s">
        <v>260</v>
      </c>
      <c r="B445" t="s">
        <v>39</v>
      </c>
      <c r="C445">
        <v>2010</v>
      </c>
      <c r="D445">
        <v>2030</v>
      </c>
      <c r="E445" t="s">
        <v>110</v>
      </c>
      <c r="F445">
        <v>0.64999997615814209</v>
      </c>
      <c r="G445" t="s">
        <v>182</v>
      </c>
    </row>
    <row r="446" spans="1:7">
      <c r="A446" t="s">
        <v>260</v>
      </c>
      <c r="B446" t="s">
        <v>39</v>
      </c>
      <c r="C446">
        <v>2015</v>
      </c>
      <c r="D446">
        <v>2015</v>
      </c>
      <c r="E446" t="s">
        <v>110</v>
      </c>
      <c r="F446">
        <v>0.64999997615814209</v>
      </c>
      <c r="G446" t="s">
        <v>182</v>
      </c>
    </row>
    <row r="447" spans="1:7">
      <c r="A447" t="s">
        <v>260</v>
      </c>
      <c r="B447" t="s">
        <v>39</v>
      </c>
      <c r="C447">
        <v>2015</v>
      </c>
      <c r="D447">
        <v>2020</v>
      </c>
      <c r="E447" t="s">
        <v>110</v>
      </c>
      <c r="F447">
        <v>0.64999997615814209</v>
      </c>
      <c r="G447" t="s">
        <v>182</v>
      </c>
    </row>
    <row r="448" spans="1:7">
      <c r="A448" t="s">
        <v>260</v>
      </c>
      <c r="B448" t="s">
        <v>39</v>
      </c>
      <c r="C448">
        <v>2015</v>
      </c>
      <c r="D448">
        <v>2025</v>
      </c>
      <c r="E448" t="s">
        <v>110</v>
      </c>
      <c r="F448">
        <v>0.64999997615814209</v>
      </c>
      <c r="G448" t="s">
        <v>182</v>
      </c>
    </row>
    <row r="449" spans="1:7">
      <c r="A449" t="s">
        <v>260</v>
      </c>
      <c r="B449" t="s">
        <v>39</v>
      </c>
      <c r="C449">
        <v>2015</v>
      </c>
      <c r="D449">
        <v>2030</v>
      </c>
      <c r="E449" t="s">
        <v>110</v>
      </c>
      <c r="F449">
        <v>0.64999997615814209</v>
      </c>
      <c r="G449" t="s">
        <v>182</v>
      </c>
    </row>
    <row r="450" spans="1:7">
      <c r="A450" t="s">
        <v>260</v>
      </c>
      <c r="B450" t="s">
        <v>39</v>
      </c>
      <c r="C450">
        <v>2015</v>
      </c>
      <c r="D450">
        <v>2035</v>
      </c>
      <c r="E450" t="s">
        <v>110</v>
      </c>
      <c r="F450">
        <v>0.64999997615814209</v>
      </c>
      <c r="G450" t="s">
        <v>182</v>
      </c>
    </row>
    <row r="451" spans="1:7">
      <c r="A451" t="s">
        <v>260</v>
      </c>
      <c r="B451" t="s">
        <v>39</v>
      </c>
      <c r="C451">
        <v>2020</v>
      </c>
      <c r="D451">
        <v>2020</v>
      </c>
      <c r="E451" t="s">
        <v>110</v>
      </c>
      <c r="F451">
        <v>0.64999997615814209</v>
      </c>
      <c r="G451" t="s">
        <v>182</v>
      </c>
    </row>
    <row r="452" spans="1:7">
      <c r="A452" t="s">
        <v>260</v>
      </c>
      <c r="B452" t="s">
        <v>39</v>
      </c>
      <c r="C452">
        <v>2020</v>
      </c>
      <c r="D452">
        <v>2025</v>
      </c>
      <c r="E452" t="s">
        <v>110</v>
      </c>
      <c r="F452">
        <v>0.64999997615814209</v>
      </c>
      <c r="G452" t="s">
        <v>182</v>
      </c>
    </row>
    <row r="453" spans="1:7">
      <c r="A453" t="s">
        <v>260</v>
      </c>
      <c r="B453" t="s">
        <v>39</v>
      </c>
      <c r="C453">
        <v>2020</v>
      </c>
      <c r="D453">
        <v>2030</v>
      </c>
      <c r="E453" t="s">
        <v>110</v>
      </c>
      <c r="F453">
        <v>0.64999997615814209</v>
      </c>
      <c r="G453" t="s">
        <v>182</v>
      </c>
    </row>
    <row r="454" spans="1:7">
      <c r="A454" t="s">
        <v>260</v>
      </c>
      <c r="B454" t="s">
        <v>39</v>
      </c>
      <c r="C454">
        <v>2020</v>
      </c>
      <c r="D454">
        <v>2035</v>
      </c>
      <c r="E454" t="s">
        <v>110</v>
      </c>
      <c r="F454">
        <v>0.64999997615814209</v>
      </c>
      <c r="G454" t="s">
        <v>182</v>
      </c>
    </row>
    <row r="455" spans="1:7">
      <c r="A455" t="s">
        <v>260</v>
      </c>
      <c r="B455" t="s">
        <v>39</v>
      </c>
      <c r="C455">
        <v>2020</v>
      </c>
      <c r="D455">
        <v>2040</v>
      </c>
      <c r="E455" t="s">
        <v>110</v>
      </c>
      <c r="F455">
        <v>0.64999997615814209</v>
      </c>
      <c r="G455" t="s">
        <v>182</v>
      </c>
    </row>
    <row r="456" spans="1:7">
      <c r="A456" t="s">
        <v>260</v>
      </c>
      <c r="B456" t="s">
        <v>39</v>
      </c>
      <c r="C456">
        <v>2025</v>
      </c>
      <c r="D456">
        <v>2025</v>
      </c>
      <c r="E456" t="s">
        <v>110</v>
      </c>
      <c r="F456">
        <v>0.64999997615814209</v>
      </c>
      <c r="G456" t="s">
        <v>182</v>
      </c>
    </row>
    <row r="457" spans="1:7">
      <c r="A457" t="s">
        <v>260</v>
      </c>
      <c r="B457" t="s">
        <v>39</v>
      </c>
      <c r="C457">
        <v>2025</v>
      </c>
      <c r="D457">
        <v>2030</v>
      </c>
      <c r="E457" t="s">
        <v>110</v>
      </c>
      <c r="F457">
        <v>0.64999997615814209</v>
      </c>
      <c r="G457" t="s">
        <v>182</v>
      </c>
    </row>
    <row r="458" spans="1:7">
      <c r="A458" t="s">
        <v>260</v>
      </c>
      <c r="B458" t="s">
        <v>39</v>
      </c>
      <c r="C458">
        <v>2025</v>
      </c>
      <c r="D458">
        <v>2035</v>
      </c>
      <c r="E458" t="s">
        <v>110</v>
      </c>
      <c r="F458">
        <v>0.64999997615814209</v>
      </c>
      <c r="G458" t="s">
        <v>182</v>
      </c>
    </row>
    <row r="459" spans="1:7">
      <c r="A459" t="s">
        <v>260</v>
      </c>
      <c r="B459" t="s">
        <v>39</v>
      </c>
      <c r="C459">
        <v>2025</v>
      </c>
      <c r="D459">
        <v>2040</v>
      </c>
      <c r="E459" t="s">
        <v>110</v>
      </c>
      <c r="F459">
        <v>0.64999997615814209</v>
      </c>
      <c r="G459" t="s">
        <v>182</v>
      </c>
    </row>
    <row r="460" spans="1:7">
      <c r="A460" t="s">
        <v>260</v>
      </c>
      <c r="B460" t="s">
        <v>39</v>
      </c>
      <c r="C460">
        <v>2025</v>
      </c>
      <c r="D460">
        <v>2045</v>
      </c>
      <c r="E460" t="s">
        <v>110</v>
      </c>
      <c r="F460">
        <v>0.64999997615814209</v>
      </c>
      <c r="G460" t="s">
        <v>182</v>
      </c>
    </row>
    <row r="461" spans="1:7">
      <c r="A461" t="s">
        <v>260</v>
      </c>
      <c r="B461" t="s">
        <v>39</v>
      </c>
      <c r="C461">
        <v>2030</v>
      </c>
      <c r="D461">
        <v>2030</v>
      </c>
      <c r="E461" t="s">
        <v>110</v>
      </c>
      <c r="F461">
        <v>0.64999997615814209</v>
      </c>
      <c r="G461" t="s">
        <v>182</v>
      </c>
    </row>
    <row r="462" spans="1:7">
      <c r="A462" t="s">
        <v>260</v>
      </c>
      <c r="B462" t="s">
        <v>39</v>
      </c>
      <c r="C462">
        <v>2030</v>
      </c>
      <c r="D462">
        <v>2035</v>
      </c>
      <c r="E462" t="s">
        <v>110</v>
      </c>
      <c r="F462">
        <v>0.64999997615814209</v>
      </c>
      <c r="G462" t="s">
        <v>182</v>
      </c>
    </row>
    <row r="463" spans="1:7">
      <c r="A463" t="s">
        <v>260</v>
      </c>
      <c r="B463" t="s">
        <v>39</v>
      </c>
      <c r="C463">
        <v>2030</v>
      </c>
      <c r="D463">
        <v>2040</v>
      </c>
      <c r="E463" t="s">
        <v>110</v>
      </c>
      <c r="F463">
        <v>0.64999997615814209</v>
      </c>
      <c r="G463" t="s">
        <v>182</v>
      </c>
    </row>
    <row r="464" spans="1:7">
      <c r="A464" t="s">
        <v>260</v>
      </c>
      <c r="B464" t="s">
        <v>39</v>
      </c>
      <c r="C464">
        <v>2030</v>
      </c>
      <c r="D464">
        <v>2045</v>
      </c>
      <c r="E464" t="s">
        <v>110</v>
      </c>
      <c r="F464">
        <v>0.64999997615814209</v>
      </c>
      <c r="G464" t="s">
        <v>182</v>
      </c>
    </row>
    <row r="465" spans="1:7">
      <c r="A465" t="s">
        <v>260</v>
      </c>
      <c r="B465" t="s">
        <v>39</v>
      </c>
      <c r="C465">
        <v>2030</v>
      </c>
      <c r="D465">
        <v>2050</v>
      </c>
      <c r="E465" t="s">
        <v>110</v>
      </c>
      <c r="F465">
        <v>0.64999997615814209</v>
      </c>
      <c r="G465" t="s">
        <v>182</v>
      </c>
    </row>
    <row r="466" spans="1:7">
      <c r="A466" t="s">
        <v>260</v>
      </c>
      <c r="B466" t="s">
        <v>39</v>
      </c>
      <c r="C466">
        <v>2035</v>
      </c>
      <c r="D466">
        <v>2035</v>
      </c>
      <c r="E466" t="s">
        <v>110</v>
      </c>
      <c r="F466">
        <v>0.64999997615814209</v>
      </c>
      <c r="G466" t="s">
        <v>182</v>
      </c>
    </row>
    <row r="467" spans="1:7">
      <c r="A467" t="s">
        <v>260</v>
      </c>
      <c r="B467" t="s">
        <v>39</v>
      </c>
      <c r="C467">
        <v>2035</v>
      </c>
      <c r="D467">
        <v>2040</v>
      </c>
      <c r="E467" t="s">
        <v>110</v>
      </c>
      <c r="F467">
        <v>0.64999997615814209</v>
      </c>
      <c r="G467" t="s">
        <v>182</v>
      </c>
    </row>
    <row r="468" spans="1:7">
      <c r="A468" t="s">
        <v>260</v>
      </c>
      <c r="B468" t="s">
        <v>39</v>
      </c>
      <c r="C468">
        <v>2035</v>
      </c>
      <c r="D468">
        <v>2045</v>
      </c>
      <c r="E468" t="s">
        <v>110</v>
      </c>
      <c r="F468">
        <v>0.64999997615814209</v>
      </c>
      <c r="G468" t="s">
        <v>182</v>
      </c>
    </row>
    <row r="469" spans="1:7">
      <c r="A469" t="s">
        <v>260</v>
      </c>
      <c r="B469" t="s">
        <v>39</v>
      </c>
      <c r="C469">
        <v>2035</v>
      </c>
      <c r="D469">
        <v>2050</v>
      </c>
      <c r="E469" t="s">
        <v>110</v>
      </c>
      <c r="F469">
        <v>0.64999997615814209</v>
      </c>
      <c r="G469" t="s">
        <v>182</v>
      </c>
    </row>
    <row r="470" spans="1:7">
      <c r="A470" t="s">
        <v>260</v>
      </c>
      <c r="B470" t="s">
        <v>39</v>
      </c>
      <c r="C470">
        <v>2035</v>
      </c>
      <c r="D470">
        <v>2055</v>
      </c>
      <c r="E470" t="s">
        <v>110</v>
      </c>
      <c r="F470">
        <v>0.64999997615814209</v>
      </c>
      <c r="G470" t="s">
        <v>182</v>
      </c>
    </row>
    <row r="471" spans="1:7">
      <c r="A471" t="s">
        <v>260</v>
      </c>
      <c r="B471" t="s">
        <v>39</v>
      </c>
      <c r="C471">
        <v>2040</v>
      </c>
      <c r="D471">
        <v>2040</v>
      </c>
      <c r="E471" t="s">
        <v>110</v>
      </c>
      <c r="F471">
        <v>0.64999997615814209</v>
      </c>
      <c r="G471" t="s">
        <v>182</v>
      </c>
    </row>
    <row r="472" spans="1:7">
      <c r="A472" t="s">
        <v>260</v>
      </c>
      <c r="B472" t="s">
        <v>39</v>
      </c>
      <c r="C472">
        <v>2040</v>
      </c>
      <c r="D472">
        <v>2045</v>
      </c>
      <c r="E472" t="s">
        <v>110</v>
      </c>
      <c r="F472">
        <v>0.64999997615814209</v>
      </c>
      <c r="G472" t="s">
        <v>182</v>
      </c>
    </row>
    <row r="473" spans="1:7">
      <c r="A473" t="s">
        <v>260</v>
      </c>
      <c r="B473" t="s">
        <v>39</v>
      </c>
      <c r="C473">
        <v>2040</v>
      </c>
      <c r="D473">
        <v>2050</v>
      </c>
      <c r="E473" t="s">
        <v>110</v>
      </c>
      <c r="F473">
        <v>0.64999997615814209</v>
      </c>
      <c r="G473" t="s">
        <v>182</v>
      </c>
    </row>
    <row r="474" spans="1:7">
      <c r="A474" t="s">
        <v>260</v>
      </c>
      <c r="B474" t="s">
        <v>39</v>
      </c>
      <c r="C474">
        <v>2040</v>
      </c>
      <c r="D474">
        <v>2055</v>
      </c>
      <c r="E474" t="s">
        <v>110</v>
      </c>
      <c r="F474">
        <v>0.64999997615814209</v>
      </c>
      <c r="G474" t="s">
        <v>182</v>
      </c>
    </row>
    <row r="475" spans="1:7">
      <c r="A475" t="s">
        <v>260</v>
      </c>
      <c r="B475" t="s">
        <v>39</v>
      </c>
      <c r="C475">
        <v>2040</v>
      </c>
      <c r="D475">
        <v>2060</v>
      </c>
      <c r="E475" t="s">
        <v>110</v>
      </c>
      <c r="F475">
        <v>0.64999997615814209</v>
      </c>
      <c r="G475" t="s">
        <v>182</v>
      </c>
    </row>
    <row r="476" spans="1:7">
      <c r="A476" t="s">
        <v>260</v>
      </c>
      <c r="B476" t="s">
        <v>39</v>
      </c>
      <c r="C476">
        <v>2045</v>
      </c>
      <c r="D476">
        <v>2045</v>
      </c>
      <c r="E476" t="s">
        <v>110</v>
      </c>
      <c r="F476">
        <v>0.64999997615814209</v>
      </c>
      <c r="G476" t="s">
        <v>182</v>
      </c>
    </row>
    <row r="477" spans="1:7">
      <c r="A477" t="s">
        <v>260</v>
      </c>
      <c r="B477" t="s">
        <v>39</v>
      </c>
      <c r="C477">
        <v>2045</v>
      </c>
      <c r="D477">
        <v>2050</v>
      </c>
      <c r="E477" t="s">
        <v>110</v>
      </c>
      <c r="F477">
        <v>0.64999997615814209</v>
      </c>
      <c r="G477" t="s">
        <v>182</v>
      </c>
    </row>
    <row r="478" spans="1:7">
      <c r="A478" t="s">
        <v>260</v>
      </c>
      <c r="B478" t="s">
        <v>39</v>
      </c>
      <c r="C478">
        <v>2045</v>
      </c>
      <c r="D478">
        <v>2055</v>
      </c>
      <c r="E478" t="s">
        <v>110</v>
      </c>
      <c r="F478">
        <v>0.64999997615814209</v>
      </c>
      <c r="G478" t="s">
        <v>182</v>
      </c>
    </row>
    <row r="479" spans="1:7">
      <c r="A479" t="s">
        <v>260</v>
      </c>
      <c r="B479" t="s">
        <v>39</v>
      </c>
      <c r="C479">
        <v>2045</v>
      </c>
      <c r="D479">
        <v>2060</v>
      </c>
      <c r="E479" t="s">
        <v>110</v>
      </c>
      <c r="F479">
        <v>0.64999997615814209</v>
      </c>
      <c r="G479" t="s">
        <v>182</v>
      </c>
    </row>
    <row r="480" spans="1:7">
      <c r="A480" t="s">
        <v>260</v>
      </c>
      <c r="B480" t="s">
        <v>39</v>
      </c>
      <c r="C480">
        <v>2045</v>
      </c>
      <c r="D480">
        <v>2065</v>
      </c>
      <c r="E480" t="s">
        <v>110</v>
      </c>
      <c r="F480">
        <v>0.64999997615814209</v>
      </c>
      <c r="G480" t="s">
        <v>182</v>
      </c>
    </row>
    <row r="481" spans="1:7">
      <c r="A481" t="s">
        <v>260</v>
      </c>
      <c r="B481" t="s">
        <v>39</v>
      </c>
      <c r="C481">
        <v>2050</v>
      </c>
      <c r="D481">
        <v>2050</v>
      </c>
      <c r="E481" t="s">
        <v>110</v>
      </c>
      <c r="F481">
        <v>0.64999997615814209</v>
      </c>
      <c r="G481" t="s">
        <v>182</v>
      </c>
    </row>
    <row r="482" spans="1:7">
      <c r="A482" t="s">
        <v>260</v>
      </c>
      <c r="B482" t="s">
        <v>39</v>
      </c>
      <c r="C482">
        <v>2050</v>
      </c>
      <c r="D482">
        <v>2055</v>
      </c>
      <c r="E482" t="s">
        <v>110</v>
      </c>
      <c r="F482">
        <v>0.64999997615814209</v>
      </c>
      <c r="G482" t="s">
        <v>182</v>
      </c>
    </row>
    <row r="483" spans="1:7">
      <c r="A483" t="s">
        <v>260</v>
      </c>
      <c r="B483" t="s">
        <v>39</v>
      </c>
      <c r="C483">
        <v>2050</v>
      </c>
      <c r="D483">
        <v>2060</v>
      </c>
      <c r="E483" t="s">
        <v>110</v>
      </c>
      <c r="F483">
        <v>0.64999997615814209</v>
      </c>
      <c r="G483" t="s">
        <v>182</v>
      </c>
    </row>
    <row r="484" spans="1:7">
      <c r="A484" t="s">
        <v>260</v>
      </c>
      <c r="B484" t="s">
        <v>39</v>
      </c>
      <c r="C484">
        <v>2050</v>
      </c>
      <c r="D484">
        <v>2065</v>
      </c>
      <c r="E484" t="s">
        <v>110</v>
      </c>
      <c r="F484">
        <v>0.64999997615814209</v>
      </c>
      <c r="G484" t="s">
        <v>182</v>
      </c>
    </row>
    <row r="485" spans="1:7">
      <c r="A485" t="s">
        <v>260</v>
      </c>
      <c r="B485" t="s">
        <v>39</v>
      </c>
      <c r="C485">
        <v>2050</v>
      </c>
      <c r="D485">
        <v>2070</v>
      </c>
      <c r="E485" t="s">
        <v>110</v>
      </c>
      <c r="F485">
        <v>0.64999997615814209</v>
      </c>
      <c r="G485" t="s">
        <v>182</v>
      </c>
    </row>
    <row r="486" spans="1:7">
      <c r="A486" t="s">
        <v>260</v>
      </c>
      <c r="B486" t="s">
        <v>39</v>
      </c>
      <c r="C486">
        <v>2055</v>
      </c>
      <c r="D486">
        <v>2055</v>
      </c>
      <c r="E486" t="s">
        <v>110</v>
      </c>
      <c r="F486">
        <v>0.64999997615814209</v>
      </c>
      <c r="G486" t="s">
        <v>182</v>
      </c>
    </row>
    <row r="487" spans="1:7">
      <c r="A487" t="s">
        <v>260</v>
      </c>
      <c r="B487" t="s">
        <v>39</v>
      </c>
      <c r="C487">
        <v>2055</v>
      </c>
      <c r="D487">
        <v>2060</v>
      </c>
      <c r="E487" t="s">
        <v>110</v>
      </c>
      <c r="F487">
        <v>0.64999997615814209</v>
      </c>
      <c r="G487" t="s">
        <v>182</v>
      </c>
    </row>
    <row r="488" spans="1:7">
      <c r="A488" t="s">
        <v>260</v>
      </c>
      <c r="B488" t="s">
        <v>39</v>
      </c>
      <c r="C488">
        <v>2055</v>
      </c>
      <c r="D488">
        <v>2065</v>
      </c>
      <c r="E488" t="s">
        <v>110</v>
      </c>
      <c r="F488">
        <v>0.64999997615814209</v>
      </c>
      <c r="G488" t="s">
        <v>182</v>
      </c>
    </row>
    <row r="489" spans="1:7">
      <c r="A489" t="s">
        <v>260</v>
      </c>
      <c r="B489" t="s">
        <v>39</v>
      </c>
      <c r="C489">
        <v>2055</v>
      </c>
      <c r="D489">
        <v>2070</v>
      </c>
      <c r="E489" t="s">
        <v>110</v>
      </c>
      <c r="F489">
        <v>0.64999997615814209</v>
      </c>
      <c r="G489" t="s">
        <v>182</v>
      </c>
    </row>
    <row r="490" spans="1:7">
      <c r="A490" t="s">
        <v>260</v>
      </c>
      <c r="B490" t="s">
        <v>39</v>
      </c>
      <c r="C490">
        <v>2060</v>
      </c>
      <c r="D490">
        <v>2060</v>
      </c>
      <c r="E490" t="s">
        <v>110</v>
      </c>
      <c r="F490">
        <v>0.64999997615814209</v>
      </c>
      <c r="G490" t="s">
        <v>182</v>
      </c>
    </row>
    <row r="491" spans="1:7">
      <c r="A491" t="s">
        <v>260</v>
      </c>
      <c r="B491" t="s">
        <v>39</v>
      </c>
      <c r="C491">
        <v>2060</v>
      </c>
      <c r="D491">
        <v>2065</v>
      </c>
      <c r="E491" t="s">
        <v>110</v>
      </c>
      <c r="F491">
        <v>0.64999997615814209</v>
      </c>
      <c r="G491" t="s">
        <v>182</v>
      </c>
    </row>
    <row r="492" spans="1:7">
      <c r="A492" t="s">
        <v>260</v>
      </c>
      <c r="B492" t="s">
        <v>39</v>
      </c>
      <c r="C492">
        <v>2060</v>
      </c>
      <c r="D492">
        <v>2070</v>
      </c>
      <c r="E492" t="s">
        <v>110</v>
      </c>
      <c r="F492">
        <v>0.64999997615814209</v>
      </c>
      <c r="G492" t="s">
        <v>182</v>
      </c>
    </row>
    <row r="493" spans="1:7">
      <c r="A493" t="s">
        <v>260</v>
      </c>
      <c r="B493" t="s">
        <v>39</v>
      </c>
      <c r="C493">
        <v>2065</v>
      </c>
      <c r="D493">
        <v>2065</v>
      </c>
      <c r="E493" t="s">
        <v>110</v>
      </c>
      <c r="F493">
        <v>0.64999997615814209</v>
      </c>
      <c r="G493" t="s">
        <v>182</v>
      </c>
    </row>
    <row r="494" spans="1:7">
      <c r="A494" t="s">
        <v>260</v>
      </c>
      <c r="B494" t="s">
        <v>39</v>
      </c>
      <c r="C494">
        <v>2065</v>
      </c>
      <c r="D494">
        <v>2070</v>
      </c>
      <c r="E494" t="s">
        <v>110</v>
      </c>
      <c r="F494">
        <v>0.64999997615814209</v>
      </c>
      <c r="G494" t="s">
        <v>182</v>
      </c>
    </row>
    <row r="495" spans="1:7">
      <c r="A495" t="s">
        <v>260</v>
      </c>
      <c r="B495" t="s">
        <v>39</v>
      </c>
      <c r="C495">
        <v>2070</v>
      </c>
      <c r="D495">
        <v>2070</v>
      </c>
      <c r="E495" t="s">
        <v>110</v>
      </c>
      <c r="F495">
        <v>0.64999997615814209</v>
      </c>
      <c r="G495" t="s">
        <v>182</v>
      </c>
    </row>
    <row r="496" spans="1:7">
      <c r="A496" t="s">
        <v>260</v>
      </c>
      <c r="B496" t="s">
        <v>34</v>
      </c>
      <c r="C496">
        <v>1995</v>
      </c>
      <c r="D496">
        <v>1995</v>
      </c>
      <c r="E496" t="s">
        <v>110</v>
      </c>
      <c r="F496">
        <v>0.85000002384185791</v>
      </c>
      <c r="G496" t="s">
        <v>182</v>
      </c>
    </row>
    <row r="497" spans="1:7">
      <c r="A497" t="s">
        <v>260</v>
      </c>
      <c r="B497" t="s">
        <v>34</v>
      </c>
      <c r="C497">
        <v>1995</v>
      </c>
      <c r="D497">
        <v>2000</v>
      </c>
      <c r="E497" t="s">
        <v>110</v>
      </c>
      <c r="F497">
        <v>0.85000002384185791</v>
      </c>
      <c r="G497" t="s">
        <v>182</v>
      </c>
    </row>
    <row r="498" spans="1:7">
      <c r="A498" t="s">
        <v>260</v>
      </c>
      <c r="B498" t="s">
        <v>34</v>
      </c>
      <c r="C498">
        <v>1995</v>
      </c>
      <c r="D498">
        <v>2005</v>
      </c>
      <c r="E498" t="s">
        <v>110</v>
      </c>
      <c r="F498">
        <v>0.85000002384185791</v>
      </c>
      <c r="G498" t="s">
        <v>182</v>
      </c>
    </row>
    <row r="499" spans="1:7">
      <c r="A499" t="s">
        <v>260</v>
      </c>
      <c r="B499" t="s">
        <v>34</v>
      </c>
      <c r="C499">
        <v>1995</v>
      </c>
      <c r="D499">
        <v>2010</v>
      </c>
      <c r="E499" t="s">
        <v>110</v>
      </c>
      <c r="F499">
        <v>0.85000002384185791</v>
      </c>
      <c r="G499" t="s">
        <v>182</v>
      </c>
    </row>
    <row r="500" spans="1:7">
      <c r="A500" t="s">
        <v>260</v>
      </c>
      <c r="B500" t="s">
        <v>34</v>
      </c>
      <c r="C500">
        <v>1995</v>
      </c>
      <c r="D500">
        <v>2015</v>
      </c>
      <c r="E500" t="s">
        <v>110</v>
      </c>
      <c r="F500">
        <v>0.85000002384185791</v>
      </c>
      <c r="G500" t="s">
        <v>182</v>
      </c>
    </row>
    <row r="501" spans="1:7">
      <c r="A501" t="s">
        <v>260</v>
      </c>
      <c r="B501" t="s">
        <v>34</v>
      </c>
      <c r="C501">
        <v>1995</v>
      </c>
      <c r="D501">
        <v>2020</v>
      </c>
      <c r="E501" t="s">
        <v>110</v>
      </c>
      <c r="F501">
        <v>0.85000002384185791</v>
      </c>
      <c r="G501" t="s">
        <v>182</v>
      </c>
    </row>
    <row r="502" spans="1:7">
      <c r="A502" t="s">
        <v>260</v>
      </c>
      <c r="B502" t="s">
        <v>34</v>
      </c>
      <c r="C502">
        <v>2000</v>
      </c>
      <c r="D502">
        <v>2000</v>
      </c>
      <c r="E502" t="s">
        <v>110</v>
      </c>
      <c r="F502">
        <v>0.85000002384185791</v>
      </c>
      <c r="G502" t="s">
        <v>182</v>
      </c>
    </row>
    <row r="503" spans="1:7">
      <c r="A503" t="s">
        <v>260</v>
      </c>
      <c r="B503" t="s">
        <v>34</v>
      </c>
      <c r="C503">
        <v>2000</v>
      </c>
      <c r="D503">
        <v>2005</v>
      </c>
      <c r="E503" t="s">
        <v>110</v>
      </c>
      <c r="F503">
        <v>0.85000002384185791</v>
      </c>
      <c r="G503" t="s">
        <v>182</v>
      </c>
    </row>
    <row r="504" spans="1:7">
      <c r="A504" t="s">
        <v>260</v>
      </c>
      <c r="B504" t="s">
        <v>34</v>
      </c>
      <c r="C504">
        <v>2000</v>
      </c>
      <c r="D504">
        <v>2010</v>
      </c>
      <c r="E504" t="s">
        <v>110</v>
      </c>
      <c r="F504">
        <v>0.85000002384185791</v>
      </c>
      <c r="G504" t="s">
        <v>182</v>
      </c>
    </row>
    <row r="505" spans="1:7">
      <c r="A505" t="s">
        <v>260</v>
      </c>
      <c r="B505" t="s">
        <v>34</v>
      </c>
      <c r="C505">
        <v>2000</v>
      </c>
      <c r="D505">
        <v>2015</v>
      </c>
      <c r="E505" t="s">
        <v>110</v>
      </c>
      <c r="F505">
        <v>0.85000002384185791</v>
      </c>
      <c r="G505" t="s">
        <v>182</v>
      </c>
    </row>
    <row r="506" spans="1:7">
      <c r="A506" t="s">
        <v>260</v>
      </c>
      <c r="B506" t="s">
        <v>34</v>
      </c>
      <c r="C506">
        <v>2000</v>
      </c>
      <c r="D506">
        <v>2020</v>
      </c>
      <c r="E506" t="s">
        <v>110</v>
      </c>
      <c r="F506">
        <v>0.85000002384185791</v>
      </c>
      <c r="G506" t="s">
        <v>182</v>
      </c>
    </row>
    <row r="507" spans="1:7">
      <c r="A507" t="s">
        <v>260</v>
      </c>
      <c r="B507" t="s">
        <v>34</v>
      </c>
      <c r="C507">
        <v>2000</v>
      </c>
      <c r="D507">
        <v>2025</v>
      </c>
      <c r="E507" t="s">
        <v>110</v>
      </c>
      <c r="F507">
        <v>0.85000002384185791</v>
      </c>
      <c r="G507" t="s">
        <v>182</v>
      </c>
    </row>
    <row r="508" spans="1:7">
      <c r="A508" t="s">
        <v>260</v>
      </c>
      <c r="B508" t="s">
        <v>34</v>
      </c>
      <c r="C508">
        <v>2005</v>
      </c>
      <c r="D508">
        <v>2005</v>
      </c>
      <c r="E508" t="s">
        <v>110</v>
      </c>
      <c r="F508">
        <v>0.85000002384185791</v>
      </c>
      <c r="G508" t="s">
        <v>182</v>
      </c>
    </row>
    <row r="509" spans="1:7">
      <c r="A509" t="s">
        <v>260</v>
      </c>
      <c r="B509" t="s">
        <v>34</v>
      </c>
      <c r="C509">
        <v>2005</v>
      </c>
      <c r="D509">
        <v>2010</v>
      </c>
      <c r="E509" t="s">
        <v>110</v>
      </c>
      <c r="F509">
        <v>0.85000002384185791</v>
      </c>
      <c r="G509" t="s">
        <v>182</v>
      </c>
    </row>
    <row r="510" spans="1:7">
      <c r="A510" t="s">
        <v>260</v>
      </c>
      <c r="B510" t="s">
        <v>34</v>
      </c>
      <c r="C510">
        <v>2005</v>
      </c>
      <c r="D510">
        <v>2015</v>
      </c>
      <c r="E510" t="s">
        <v>110</v>
      </c>
      <c r="F510">
        <v>0.85000002384185791</v>
      </c>
      <c r="G510" t="s">
        <v>182</v>
      </c>
    </row>
    <row r="511" spans="1:7">
      <c r="A511" t="s">
        <v>260</v>
      </c>
      <c r="B511" t="s">
        <v>34</v>
      </c>
      <c r="C511">
        <v>2005</v>
      </c>
      <c r="D511">
        <v>2020</v>
      </c>
      <c r="E511" t="s">
        <v>110</v>
      </c>
      <c r="F511">
        <v>0.85000002384185791</v>
      </c>
      <c r="G511" t="s">
        <v>182</v>
      </c>
    </row>
    <row r="512" spans="1:7">
      <c r="A512" t="s">
        <v>260</v>
      </c>
      <c r="B512" t="s">
        <v>34</v>
      </c>
      <c r="C512">
        <v>2005</v>
      </c>
      <c r="D512">
        <v>2025</v>
      </c>
      <c r="E512" t="s">
        <v>110</v>
      </c>
      <c r="F512">
        <v>0.85000002384185791</v>
      </c>
      <c r="G512" t="s">
        <v>182</v>
      </c>
    </row>
    <row r="513" spans="1:7">
      <c r="A513" t="s">
        <v>260</v>
      </c>
      <c r="B513" t="s">
        <v>34</v>
      </c>
      <c r="C513">
        <v>2005</v>
      </c>
      <c r="D513">
        <v>2030</v>
      </c>
      <c r="E513" t="s">
        <v>110</v>
      </c>
      <c r="F513">
        <v>0.85000002384185791</v>
      </c>
      <c r="G513" t="s">
        <v>182</v>
      </c>
    </row>
    <row r="514" spans="1:7">
      <c r="A514" t="s">
        <v>260</v>
      </c>
      <c r="B514" t="s">
        <v>34</v>
      </c>
      <c r="C514">
        <v>2010</v>
      </c>
      <c r="D514">
        <v>2010</v>
      </c>
      <c r="E514" t="s">
        <v>110</v>
      </c>
      <c r="F514">
        <v>0.85000002384185791</v>
      </c>
      <c r="G514" t="s">
        <v>182</v>
      </c>
    </row>
    <row r="515" spans="1:7">
      <c r="A515" t="s">
        <v>260</v>
      </c>
      <c r="B515" t="s">
        <v>34</v>
      </c>
      <c r="C515">
        <v>2010</v>
      </c>
      <c r="D515">
        <v>2015</v>
      </c>
      <c r="E515" t="s">
        <v>110</v>
      </c>
      <c r="F515">
        <v>0.85000002384185791</v>
      </c>
      <c r="G515" t="s">
        <v>182</v>
      </c>
    </row>
    <row r="516" spans="1:7">
      <c r="A516" t="s">
        <v>260</v>
      </c>
      <c r="B516" t="s">
        <v>34</v>
      </c>
      <c r="C516">
        <v>2010</v>
      </c>
      <c r="D516">
        <v>2020</v>
      </c>
      <c r="E516" t="s">
        <v>110</v>
      </c>
      <c r="F516">
        <v>0.85000002384185791</v>
      </c>
      <c r="G516" t="s">
        <v>182</v>
      </c>
    </row>
    <row r="517" spans="1:7">
      <c r="A517" t="s">
        <v>260</v>
      </c>
      <c r="B517" t="s">
        <v>34</v>
      </c>
      <c r="C517">
        <v>2010</v>
      </c>
      <c r="D517">
        <v>2025</v>
      </c>
      <c r="E517" t="s">
        <v>110</v>
      </c>
      <c r="F517">
        <v>0.85000002384185791</v>
      </c>
      <c r="G517" t="s">
        <v>182</v>
      </c>
    </row>
    <row r="518" spans="1:7">
      <c r="A518" t="s">
        <v>260</v>
      </c>
      <c r="B518" t="s">
        <v>34</v>
      </c>
      <c r="C518">
        <v>2010</v>
      </c>
      <c r="D518">
        <v>2030</v>
      </c>
      <c r="E518" t="s">
        <v>110</v>
      </c>
      <c r="F518">
        <v>0.85000002384185791</v>
      </c>
      <c r="G518" t="s">
        <v>182</v>
      </c>
    </row>
    <row r="519" spans="1:7">
      <c r="A519" t="s">
        <v>260</v>
      </c>
      <c r="B519" t="s">
        <v>34</v>
      </c>
      <c r="C519">
        <v>2010</v>
      </c>
      <c r="D519">
        <v>2035</v>
      </c>
      <c r="E519" t="s">
        <v>110</v>
      </c>
      <c r="F519">
        <v>0.85000002384185791</v>
      </c>
      <c r="G519" t="s">
        <v>182</v>
      </c>
    </row>
    <row r="520" spans="1:7">
      <c r="A520" t="s">
        <v>260</v>
      </c>
      <c r="B520" t="s">
        <v>34</v>
      </c>
      <c r="C520">
        <v>2015</v>
      </c>
      <c r="D520">
        <v>2015</v>
      </c>
      <c r="E520" t="s">
        <v>110</v>
      </c>
      <c r="F520">
        <v>0.85000002384185791</v>
      </c>
      <c r="G520" t="s">
        <v>182</v>
      </c>
    </row>
    <row r="521" spans="1:7">
      <c r="A521" t="s">
        <v>260</v>
      </c>
      <c r="B521" t="s">
        <v>34</v>
      </c>
      <c r="C521">
        <v>2015</v>
      </c>
      <c r="D521">
        <v>2020</v>
      </c>
      <c r="E521" t="s">
        <v>110</v>
      </c>
      <c r="F521">
        <v>0.85000002384185791</v>
      </c>
      <c r="G521" t="s">
        <v>182</v>
      </c>
    </row>
    <row r="522" spans="1:7">
      <c r="A522" t="s">
        <v>260</v>
      </c>
      <c r="B522" t="s">
        <v>34</v>
      </c>
      <c r="C522">
        <v>2015</v>
      </c>
      <c r="D522">
        <v>2025</v>
      </c>
      <c r="E522" t="s">
        <v>110</v>
      </c>
      <c r="F522">
        <v>0.85000002384185791</v>
      </c>
      <c r="G522" t="s">
        <v>182</v>
      </c>
    </row>
    <row r="523" spans="1:7">
      <c r="A523" t="s">
        <v>260</v>
      </c>
      <c r="B523" t="s">
        <v>34</v>
      </c>
      <c r="C523">
        <v>2015</v>
      </c>
      <c r="D523">
        <v>2030</v>
      </c>
      <c r="E523" t="s">
        <v>110</v>
      </c>
      <c r="F523">
        <v>0.85000002384185791</v>
      </c>
      <c r="G523" t="s">
        <v>182</v>
      </c>
    </row>
    <row r="524" spans="1:7">
      <c r="A524" t="s">
        <v>260</v>
      </c>
      <c r="B524" t="s">
        <v>34</v>
      </c>
      <c r="C524">
        <v>2015</v>
      </c>
      <c r="D524">
        <v>2035</v>
      </c>
      <c r="E524" t="s">
        <v>110</v>
      </c>
      <c r="F524">
        <v>0.85000002384185791</v>
      </c>
      <c r="G524" t="s">
        <v>182</v>
      </c>
    </row>
    <row r="525" spans="1:7">
      <c r="A525" t="s">
        <v>260</v>
      </c>
      <c r="B525" t="s">
        <v>34</v>
      </c>
      <c r="C525">
        <v>2015</v>
      </c>
      <c r="D525">
        <v>2040</v>
      </c>
      <c r="E525" t="s">
        <v>110</v>
      </c>
      <c r="F525">
        <v>0.85000002384185791</v>
      </c>
      <c r="G525" t="s">
        <v>182</v>
      </c>
    </row>
    <row r="526" spans="1:7">
      <c r="A526" t="s">
        <v>260</v>
      </c>
      <c r="B526" t="s">
        <v>34</v>
      </c>
      <c r="C526">
        <v>2020</v>
      </c>
      <c r="D526">
        <v>2020</v>
      </c>
      <c r="E526" t="s">
        <v>110</v>
      </c>
      <c r="F526">
        <v>0.85000002384185791</v>
      </c>
      <c r="G526" t="s">
        <v>182</v>
      </c>
    </row>
    <row r="527" spans="1:7">
      <c r="A527" t="s">
        <v>260</v>
      </c>
      <c r="B527" t="s">
        <v>34</v>
      </c>
      <c r="C527">
        <v>2020</v>
      </c>
      <c r="D527">
        <v>2025</v>
      </c>
      <c r="E527" t="s">
        <v>110</v>
      </c>
      <c r="F527">
        <v>0.85000002384185791</v>
      </c>
      <c r="G527" t="s">
        <v>182</v>
      </c>
    </row>
    <row r="528" spans="1:7">
      <c r="A528" t="s">
        <v>260</v>
      </c>
      <c r="B528" t="s">
        <v>34</v>
      </c>
      <c r="C528">
        <v>2020</v>
      </c>
      <c r="D528">
        <v>2030</v>
      </c>
      <c r="E528" t="s">
        <v>110</v>
      </c>
      <c r="F528">
        <v>0.85000002384185791</v>
      </c>
      <c r="G528" t="s">
        <v>182</v>
      </c>
    </row>
    <row r="529" spans="1:7">
      <c r="A529" t="s">
        <v>260</v>
      </c>
      <c r="B529" t="s">
        <v>34</v>
      </c>
      <c r="C529">
        <v>2020</v>
      </c>
      <c r="D529">
        <v>2035</v>
      </c>
      <c r="E529" t="s">
        <v>110</v>
      </c>
      <c r="F529">
        <v>0.85000002384185791</v>
      </c>
      <c r="G529" t="s">
        <v>182</v>
      </c>
    </row>
    <row r="530" spans="1:7">
      <c r="A530" t="s">
        <v>260</v>
      </c>
      <c r="B530" t="s">
        <v>34</v>
      </c>
      <c r="C530">
        <v>2020</v>
      </c>
      <c r="D530">
        <v>2040</v>
      </c>
      <c r="E530" t="s">
        <v>110</v>
      </c>
      <c r="F530">
        <v>0.85000002384185791</v>
      </c>
      <c r="G530" t="s">
        <v>182</v>
      </c>
    </row>
    <row r="531" spans="1:7">
      <c r="A531" t="s">
        <v>260</v>
      </c>
      <c r="B531" t="s">
        <v>34</v>
      </c>
      <c r="C531">
        <v>2020</v>
      </c>
      <c r="D531">
        <v>2045</v>
      </c>
      <c r="E531" t="s">
        <v>110</v>
      </c>
      <c r="F531">
        <v>0.85000002384185791</v>
      </c>
      <c r="G531" t="s">
        <v>182</v>
      </c>
    </row>
    <row r="532" spans="1:7">
      <c r="A532" t="s">
        <v>260</v>
      </c>
      <c r="B532" t="s">
        <v>34</v>
      </c>
      <c r="C532">
        <v>2025</v>
      </c>
      <c r="D532">
        <v>2025</v>
      </c>
      <c r="E532" t="s">
        <v>110</v>
      </c>
      <c r="F532">
        <v>0.85000002384185791</v>
      </c>
      <c r="G532" t="s">
        <v>182</v>
      </c>
    </row>
    <row r="533" spans="1:7">
      <c r="A533" t="s">
        <v>260</v>
      </c>
      <c r="B533" t="s">
        <v>34</v>
      </c>
      <c r="C533">
        <v>2025</v>
      </c>
      <c r="D533">
        <v>2030</v>
      </c>
      <c r="E533" t="s">
        <v>110</v>
      </c>
      <c r="F533">
        <v>0.85000002384185791</v>
      </c>
      <c r="G533" t="s">
        <v>182</v>
      </c>
    </row>
    <row r="534" spans="1:7">
      <c r="A534" t="s">
        <v>260</v>
      </c>
      <c r="B534" t="s">
        <v>34</v>
      </c>
      <c r="C534">
        <v>2025</v>
      </c>
      <c r="D534">
        <v>2035</v>
      </c>
      <c r="E534" t="s">
        <v>110</v>
      </c>
      <c r="F534">
        <v>0.85000002384185791</v>
      </c>
      <c r="G534" t="s">
        <v>182</v>
      </c>
    </row>
    <row r="535" spans="1:7">
      <c r="A535" t="s">
        <v>260</v>
      </c>
      <c r="B535" t="s">
        <v>34</v>
      </c>
      <c r="C535">
        <v>2025</v>
      </c>
      <c r="D535">
        <v>2040</v>
      </c>
      <c r="E535" t="s">
        <v>110</v>
      </c>
      <c r="F535">
        <v>0.85000002384185791</v>
      </c>
      <c r="G535" t="s">
        <v>182</v>
      </c>
    </row>
    <row r="536" spans="1:7">
      <c r="A536" t="s">
        <v>260</v>
      </c>
      <c r="B536" t="s">
        <v>34</v>
      </c>
      <c r="C536">
        <v>2025</v>
      </c>
      <c r="D536">
        <v>2045</v>
      </c>
      <c r="E536" t="s">
        <v>110</v>
      </c>
      <c r="F536">
        <v>0.85000002384185791</v>
      </c>
      <c r="G536" t="s">
        <v>182</v>
      </c>
    </row>
    <row r="537" spans="1:7">
      <c r="A537" t="s">
        <v>260</v>
      </c>
      <c r="B537" t="s">
        <v>34</v>
      </c>
      <c r="C537">
        <v>2025</v>
      </c>
      <c r="D537">
        <v>2050</v>
      </c>
      <c r="E537" t="s">
        <v>110</v>
      </c>
      <c r="F537">
        <v>0.85000002384185791</v>
      </c>
      <c r="G537" t="s">
        <v>182</v>
      </c>
    </row>
    <row r="538" spans="1:7">
      <c r="A538" t="s">
        <v>260</v>
      </c>
      <c r="B538" t="s">
        <v>34</v>
      </c>
      <c r="C538">
        <v>2030</v>
      </c>
      <c r="D538">
        <v>2030</v>
      </c>
      <c r="E538" t="s">
        <v>110</v>
      </c>
      <c r="F538">
        <v>0.85000002384185791</v>
      </c>
      <c r="G538" t="s">
        <v>182</v>
      </c>
    </row>
    <row r="539" spans="1:7">
      <c r="A539" t="s">
        <v>260</v>
      </c>
      <c r="B539" t="s">
        <v>34</v>
      </c>
      <c r="C539">
        <v>2030</v>
      </c>
      <c r="D539">
        <v>2035</v>
      </c>
      <c r="E539" t="s">
        <v>110</v>
      </c>
      <c r="F539">
        <v>0.85000002384185791</v>
      </c>
      <c r="G539" t="s">
        <v>182</v>
      </c>
    </row>
    <row r="540" spans="1:7">
      <c r="A540" t="s">
        <v>260</v>
      </c>
      <c r="B540" t="s">
        <v>34</v>
      </c>
      <c r="C540">
        <v>2030</v>
      </c>
      <c r="D540">
        <v>2040</v>
      </c>
      <c r="E540" t="s">
        <v>110</v>
      </c>
      <c r="F540">
        <v>0.85000002384185791</v>
      </c>
      <c r="G540" t="s">
        <v>182</v>
      </c>
    </row>
    <row r="541" spans="1:7">
      <c r="A541" t="s">
        <v>260</v>
      </c>
      <c r="B541" t="s">
        <v>34</v>
      </c>
      <c r="C541">
        <v>2030</v>
      </c>
      <c r="D541">
        <v>2045</v>
      </c>
      <c r="E541" t="s">
        <v>110</v>
      </c>
      <c r="F541">
        <v>0.85000002384185791</v>
      </c>
      <c r="G541" t="s">
        <v>182</v>
      </c>
    </row>
    <row r="542" spans="1:7">
      <c r="A542" t="s">
        <v>260</v>
      </c>
      <c r="B542" t="s">
        <v>34</v>
      </c>
      <c r="C542">
        <v>2030</v>
      </c>
      <c r="D542">
        <v>2050</v>
      </c>
      <c r="E542" t="s">
        <v>110</v>
      </c>
      <c r="F542">
        <v>0.85000002384185791</v>
      </c>
      <c r="G542" t="s">
        <v>182</v>
      </c>
    </row>
    <row r="543" spans="1:7">
      <c r="A543" t="s">
        <v>260</v>
      </c>
      <c r="B543" t="s">
        <v>34</v>
      </c>
      <c r="C543">
        <v>2030</v>
      </c>
      <c r="D543">
        <v>2055</v>
      </c>
      <c r="E543" t="s">
        <v>110</v>
      </c>
      <c r="F543">
        <v>0.85000002384185791</v>
      </c>
      <c r="G543" t="s">
        <v>182</v>
      </c>
    </row>
    <row r="544" spans="1:7">
      <c r="A544" t="s">
        <v>260</v>
      </c>
      <c r="B544" t="s">
        <v>34</v>
      </c>
      <c r="C544">
        <v>2035</v>
      </c>
      <c r="D544">
        <v>2035</v>
      </c>
      <c r="E544" t="s">
        <v>110</v>
      </c>
      <c r="F544">
        <v>0.85000002384185791</v>
      </c>
      <c r="G544" t="s">
        <v>182</v>
      </c>
    </row>
    <row r="545" spans="1:7">
      <c r="A545" t="s">
        <v>260</v>
      </c>
      <c r="B545" t="s">
        <v>34</v>
      </c>
      <c r="C545">
        <v>2035</v>
      </c>
      <c r="D545">
        <v>2040</v>
      </c>
      <c r="E545" t="s">
        <v>110</v>
      </c>
      <c r="F545">
        <v>0.85000002384185791</v>
      </c>
      <c r="G545" t="s">
        <v>182</v>
      </c>
    </row>
    <row r="546" spans="1:7">
      <c r="A546" t="s">
        <v>260</v>
      </c>
      <c r="B546" t="s">
        <v>34</v>
      </c>
      <c r="C546">
        <v>2035</v>
      </c>
      <c r="D546">
        <v>2045</v>
      </c>
      <c r="E546" t="s">
        <v>110</v>
      </c>
      <c r="F546">
        <v>0.85000002384185791</v>
      </c>
      <c r="G546" t="s">
        <v>182</v>
      </c>
    </row>
    <row r="547" spans="1:7">
      <c r="A547" t="s">
        <v>260</v>
      </c>
      <c r="B547" t="s">
        <v>34</v>
      </c>
      <c r="C547">
        <v>2035</v>
      </c>
      <c r="D547">
        <v>2050</v>
      </c>
      <c r="E547" t="s">
        <v>110</v>
      </c>
      <c r="F547">
        <v>0.85000002384185791</v>
      </c>
      <c r="G547" t="s">
        <v>182</v>
      </c>
    </row>
    <row r="548" spans="1:7">
      <c r="A548" t="s">
        <v>260</v>
      </c>
      <c r="B548" t="s">
        <v>34</v>
      </c>
      <c r="C548">
        <v>2035</v>
      </c>
      <c r="D548">
        <v>2055</v>
      </c>
      <c r="E548" t="s">
        <v>110</v>
      </c>
      <c r="F548">
        <v>0.85000002384185791</v>
      </c>
      <c r="G548" t="s">
        <v>182</v>
      </c>
    </row>
    <row r="549" spans="1:7">
      <c r="A549" t="s">
        <v>260</v>
      </c>
      <c r="B549" t="s">
        <v>34</v>
      </c>
      <c r="C549">
        <v>2035</v>
      </c>
      <c r="D549">
        <v>2060</v>
      </c>
      <c r="E549" t="s">
        <v>110</v>
      </c>
      <c r="F549">
        <v>0.85000002384185791</v>
      </c>
      <c r="G549" t="s">
        <v>182</v>
      </c>
    </row>
    <row r="550" spans="1:7">
      <c r="A550" t="s">
        <v>260</v>
      </c>
      <c r="B550" t="s">
        <v>34</v>
      </c>
      <c r="C550">
        <v>2040</v>
      </c>
      <c r="D550">
        <v>2040</v>
      </c>
      <c r="E550" t="s">
        <v>110</v>
      </c>
      <c r="F550">
        <v>0.85000002384185791</v>
      </c>
      <c r="G550" t="s">
        <v>182</v>
      </c>
    </row>
    <row r="551" spans="1:7">
      <c r="A551" t="s">
        <v>260</v>
      </c>
      <c r="B551" t="s">
        <v>34</v>
      </c>
      <c r="C551">
        <v>2040</v>
      </c>
      <c r="D551">
        <v>2045</v>
      </c>
      <c r="E551" t="s">
        <v>110</v>
      </c>
      <c r="F551">
        <v>0.85000002384185791</v>
      </c>
      <c r="G551" t="s">
        <v>182</v>
      </c>
    </row>
    <row r="552" spans="1:7">
      <c r="A552" t="s">
        <v>260</v>
      </c>
      <c r="B552" t="s">
        <v>34</v>
      </c>
      <c r="C552">
        <v>2040</v>
      </c>
      <c r="D552">
        <v>2050</v>
      </c>
      <c r="E552" t="s">
        <v>110</v>
      </c>
      <c r="F552">
        <v>0.85000002384185791</v>
      </c>
      <c r="G552" t="s">
        <v>182</v>
      </c>
    </row>
    <row r="553" spans="1:7">
      <c r="A553" t="s">
        <v>260</v>
      </c>
      <c r="B553" t="s">
        <v>34</v>
      </c>
      <c r="C553">
        <v>2040</v>
      </c>
      <c r="D553">
        <v>2055</v>
      </c>
      <c r="E553" t="s">
        <v>110</v>
      </c>
      <c r="F553">
        <v>0.85000002384185791</v>
      </c>
      <c r="G553" t="s">
        <v>182</v>
      </c>
    </row>
    <row r="554" spans="1:7">
      <c r="A554" t="s">
        <v>260</v>
      </c>
      <c r="B554" t="s">
        <v>34</v>
      </c>
      <c r="C554">
        <v>2040</v>
      </c>
      <c r="D554">
        <v>2060</v>
      </c>
      <c r="E554" t="s">
        <v>110</v>
      </c>
      <c r="F554">
        <v>0.85000002384185791</v>
      </c>
      <c r="G554" t="s">
        <v>182</v>
      </c>
    </row>
    <row r="555" spans="1:7">
      <c r="A555" t="s">
        <v>260</v>
      </c>
      <c r="B555" t="s">
        <v>34</v>
      </c>
      <c r="C555">
        <v>2040</v>
      </c>
      <c r="D555">
        <v>2065</v>
      </c>
      <c r="E555" t="s">
        <v>110</v>
      </c>
      <c r="F555">
        <v>0.85000002384185791</v>
      </c>
      <c r="G555" t="s">
        <v>182</v>
      </c>
    </row>
    <row r="556" spans="1:7">
      <c r="A556" t="s">
        <v>260</v>
      </c>
      <c r="B556" t="s">
        <v>34</v>
      </c>
      <c r="C556">
        <v>2045</v>
      </c>
      <c r="D556">
        <v>2045</v>
      </c>
      <c r="E556" t="s">
        <v>110</v>
      </c>
      <c r="F556">
        <v>0.85000002384185791</v>
      </c>
      <c r="G556" t="s">
        <v>182</v>
      </c>
    </row>
    <row r="557" spans="1:7">
      <c r="A557" t="s">
        <v>260</v>
      </c>
      <c r="B557" t="s">
        <v>34</v>
      </c>
      <c r="C557">
        <v>2045</v>
      </c>
      <c r="D557">
        <v>2050</v>
      </c>
      <c r="E557" t="s">
        <v>110</v>
      </c>
      <c r="F557">
        <v>0.85000002384185791</v>
      </c>
      <c r="G557" t="s">
        <v>182</v>
      </c>
    </row>
    <row r="558" spans="1:7">
      <c r="A558" t="s">
        <v>260</v>
      </c>
      <c r="B558" t="s">
        <v>34</v>
      </c>
      <c r="C558">
        <v>2045</v>
      </c>
      <c r="D558">
        <v>2055</v>
      </c>
      <c r="E558" t="s">
        <v>110</v>
      </c>
      <c r="F558">
        <v>0.85000002384185791</v>
      </c>
      <c r="G558" t="s">
        <v>182</v>
      </c>
    </row>
    <row r="559" spans="1:7">
      <c r="A559" t="s">
        <v>260</v>
      </c>
      <c r="B559" t="s">
        <v>34</v>
      </c>
      <c r="C559">
        <v>2045</v>
      </c>
      <c r="D559">
        <v>2060</v>
      </c>
      <c r="E559" t="s">
        <v>110</v>
      </c>
      <c r="F559">
        <v>0.85000002384185791</v>
      </c>
      <c r="G559" t="s">
        <v>182</v>
      </c>
    </row>
    <row r="560" spans="1:7">
      <c r="A560" t="s">
        <v>260</v>
      </c>
      <c r="B560" t="s">
        <v>34</v>
      </c>
      <c r="C560">
        <v>2045</v>
      </c>
      <c r="D560">
        <v>2065</v>
      </c>
      <c r="E560" t="s">
        <v>110</v>
      </c>
      <c r="F560">
        <v>0.85000002384185791</v>
      </c>
      <c r="G560" t="s">
        <v>182</v>
      </c>
    </row>
    <row r="561" spans="1:7">
      <c r="A561" t="s">
        <v>260</v>
      </c>
      <c r="B561" t="s">
        <v>34</v>
      </c>
      <c r="C561">
        <v>2045</v>
      </c>
      <c r="D561">
        <v>2070</v>
      </c>
      <c r="E561" t="s">
        <v>110</v>
      </c>
      <c r="F561">
        <v>0.85000002384185791</v>
      </c>
      <c r="G561" t="s">
        <v>182</v>
      </c>
    </row>
    <row r="562" spans="1:7">
      <c r="A562" t="s">
        <v>260</v>
      </c>
      <c r="B562" t="s">
        <v>34</v>
      </c>
      <c r="C562">
        <v>2050</v>
      </c>
      <c r="D562">
        <v>2050</v>
      </c>
      <c r="E562" t="s">
        <v>110</v>
      </c>
      <c r="F562">
        <v>0.85000002384185791</v>
      </c>
      <c r="G562" t="s">
        <v>182</v>
      </c>
    </row>
    <row r="563" spans="1:7">
      <c r="A563" t="s">
        <v>260</v>
      </c>
      <c r="B563" t="s">
        <v>34</v>
      </c>
      <c r="C563">
        <v>2050</v>
      </c>
      <c r="D563">
        <v>2055</v>
      </c>
      <c r="E563" t="s">
        <v>110</v>
      </c>
      <c r="F563">
        <v>0.85000002384185791</v>
      </c>
      <c r="G563" t="s">
        <v>182</v>
      </c>
    </row>
    <row r="564" spans="1:7">
      <c r="A564" t="s">
        <v>260</v>
      </c>
      <c r="B564" t="s">
        <v>34</v>
      </c>
      <c r="C564">
        <v>2050</v>
      </c>
      <c r="D564">
        <v>2060</v>
      </c>
      <c r="E564" t="s">
        <v>110</v>
      </c>
      <c r="F564">
        <v>0.85000002384185791</v>
      </c>
      <c r="G564" t="s">
        <v>182</v>
      </c>
    </row>
    <row r="565" spans="1:7">
      <c r="A565" t="s">
        <v>260</v>
      </c>
      <c r="B565" t="s">
        <v>34</v>
      </c>
      <c r="C565">
        <v>2050</v>
      </c>
      <c r="D565">
        <v>2065</v>
      </c>
      <c r="E565" t="s">
        <v>110</v>
      </c>
      <c r="F565">
        <v>0.85000002384185791</v>
      </c>
      <c r="G565" t="s">
        <v>182</v>
      </c>
    </row>
    <row r="566" spans="1:7">
      <c r="A566" t="s">
        <v>260</v>
      </c>
      <c r="B566" t="s">
        <v>34</v>
      </c>
      <c r="C566">
        <v>2050</v>
      </c>
      <c r="D566">
        <v>2070</v>
      </c>
      <c r="E566" t="s">
        <v>110</v>
      </c>
      <c r="F566">
        <v>0.85000002384185791</v>
      </c>
      <c r="G566" t="s">
        <v>182</v>
      </c>
    </row>
    <row r="567" spans="1:7">
      <c r="A567" t="s">
        <v>260</v>
      </c>
      <c r="B567" t="s">
        <v>34</v>
      </c>
      <c r="C567">
        <v>2055</v>
      </c>
      <c r="D567">
        <v>2055</v>
      </c>
      <c r="E567" t="s">
        <v>110</v>
      </c>
      <c r="F567">
        <v>0.85000002384185791</v>
      </c>
      <c r="G567" t="s">
        <v>182</v>
      </c>
    </row>
    <row r="568" spans="1:7">
      <c r="A568" t="s">
        <v>260</v>
      </c>
      <c r="B568" t="s">
        <v>34</v>
      </c>
      <c r="C568">
        <v>2055</v>
      </c>
      <c r="D568">
        <v>2060</v>
      </c>
      <c r="E568" t="s">
        <v>110</v>
      </c>
      <c r="F568">
        <v>0.85000002384185791</v>
      </c>
      <c r="G568" t="s">
        <v>182</v>
      </c>
    </row>
    <row r="569" spans="1:7">
      <c r="A569" t="s">
        <v>260</v>
      </c>
      <c r="B569" t="s">
        <v>34</v>
      </c>
      <c r="C569">
        <v>2055</v>
      </c>
      <c r="D569">
        <v>2065</v>
      </c>
      <c r="E569" t="s">
        <v>110</v>
      </c>
      <c r="F569">
        <v>0.85000002384185791</v>
      </c>
      <c r="G569" t="s">
        <v>182</v>
      </c>
    </row>
    <row r="570" spans="1:7">
      <c r="A570" t="s">
        <v>260</v>
      </c>
      <c r="B570" t="s">
        <v>34</v>
      </c>
      <c r="C570">
        <v>2055</v>
      </c>
      <c r="D570">
        <v>2070</v>
      </c>
      <c r="E570" t="s">
        <v>110</v>
      </c>
      <c r="F570">
        <v>0.85000002384185791</v>
      </c>
      <c r="G570" t="s">
        <v>182</v>
      </c>
    </row>
    <row r="571" spans="1:7">
      <c r="A571" t="s">
        <v>260</v>
      </c>
      <c r="B571" t="s">
        <v>34</v>
      </c>
      <c r="C571">
        <v>2060</v>
      </c>
      <c r="D571">
        <v>2060</v>
      </c>
      <c r="E571" t="s">
        <v>110</v>
      </c>
      <c r="F571">
        <v>0.85000002384185791</v>
      </c>
      <c r="G571" t="s">
        <v>182</v>
      </c>
    </row>
    <row r="572" spans="1:7">
      <c r="A572" t="s">
        <v>260</v>
      </c>
      <c r="B572" t="s">
        <v>34</v>
      </c>
      <c r="C572">
        <v>2060</v>
      </c>
      <c r="D572">
        <v>2065</v>
      </c>
      <c r="E572" t="s">
        <v>110</v>
      </c>
      <c r="F572">
        <v>0.85000002384185791</v>
      </c>
      <c r="G572" t="s">
        <v>182</v>
      </c>
    </row>
    <row r="573" spans="1:7">
      <c r="A573" t="s">
        <v>260</v>
      </c>
      <c r="B573" t="s">
        <v>34</v>
      </c>
      <c r="C573">
        <v>2060</v>
      </c>
      <c r="D573">
        <v>2070</v>
      </c>
      <c r="E573" t="s">
        <v>110</v>
      </c>
      <c r="F573">
        <v>0.85000002384185791</v>
      </c>
      <c r="G573" t="s">
        <v>182</v>
      </c>
    </row>
    <row r="574" spans="1:7">
      <c r="A574" t="s">
        <v>260</v>
      </c>
      <c r="B574" t="s">
        <v>34</v>
      </c>
      <c r="C574">
        <v>2065</v>
      </c>
      <c r="D574">
        <v>2065</v>
      </c>
      <c r="E574" t="s">
        <v>110</v>
      </c>
      <c r="F574">
        <v>0.85000002384185791</v>
      </c>
      <c r="G574" t="s">
        <v>182</v>
      </c>
    </row>
    <row r="575" spans="1:7">
      <c r="A575" t="s">
        <v>260</v>
      </c>
      <c r="B575" t="s">
        <v>34</v>
      </c>
      <c r="C575">
        <v>2065</v>
      </c>
      <c r="D575">
        <v>2070</v>
      </c>
      <c r="E575" t="s">
        <v>110</v>
      </c>
      <c r="F575">
        <v>0.85000002384185791</v>
      </c>
      <c r="G575" t="s">
        <v>182</v>
      </c>
    </row>
    <row r="576" spans="1:7">
      <c r="A576" t="s">
        <v>260</v>
      </c>
      <c r="B576" t="s">
        <v>34</v>
      </c>
      <c r="C576">
        <v>2070</v>
      </c>
      <c r="D576">
        <v>2070</v>
      </c>
      <c r="E576" t="s">
        <v>110</v>
      </c>
      <c r="F576">
        <v>0.85000002384185791</v>
      </c>
      <c r="G576" t="s">
        <v>182</v>
      </c>
    </row>
    <row r="577" spans="1:7">
      <c r="A577" t="s">
        <v>260</v>
      </c>
      <c r="B577" t="s">
        <v>40</v>
      </c>
      <c r="C577">
        <v>1990</v>
      </c>
      <c r="D577">
        <v>1990</v>
      </c>
      <c r="E577" t="s">
        <v>110</v>
      </c>
      <c r="F577">
        <v>1</v>
      </c>
      <c r="G577" t="s">
        <v>182</v>
      </c>
    </row>
    <row r="578" spans="1:7">
      <c r="A578" t="s">
        <v>260</v>
      </c>
      <c r="B578" t="s">
        <v>40</v>
      </c>
      <c r="C578">
        <v>1995</v>
      </c>
      <c r="D578">
        <v>1995</v>
      </c>
      <c r="E578" t="s">
        <v>110</v>
      </c>
      <c r="F578">
        <v>1</v>
      </c>
      <c r="G578" t="s">
        <v>182</v>
      </c>
    </row>
    <row r="579" spans="1:7">
      <c r="A579" t="s">
        <v>260</v>
      </c>
      <c r="B579" t="s">
        <v>40</v>
      </c>
      <c r="C579">
        <v>2000</v>
      </c>
      <c r="D579">
        <v>2000</v>
      </c>
      <c r="E579" t="s">
        <v>110</v>
      </c>
      <c r="F579">
        <v>1</v>
      </c>
      <c r="G579" t="s">
        <v>182</v>
      </c>
    </row>
    <row r="580" spans="1:7">
      <c r="A580" t="s">
        <v>260</v>
      </c>
      <c r="B580" t="s">
        <v>40</v>
      </c>
      <c r="C580">
        <v>2005</v>
      </c>
      <c r="D580">
        <v>2005</v>
      </c>
      <c r="E580" t="s">
        <v>110</v>
      </c>
      <c r="F580">
        <v>1</v>
      </c>
      <c r="G580" t="s">
        <v>182</v>
      </c>
    </row>
    <row r="581" spans="1:7">
      <c r="A581" t="s">
        <v>260</v>
      </c>
      <c r="B581" t="s">
        <v>40</v>
      </c>
      <c r="C581">
        <v>2010</v>
      </c>
      <c r="D581">
        <v>2010</v>
      </c>
      <c r="E581" t="s">
        <v>110</v>
      </c>
      <c r="F581">
        <v>1</v>
      </c>
      <c r="G581" t="s">
        <v>182</v>
      </c>
    </row>
    <row r="582" spans="1:7">
      <c r="A582" t="s">
        <v>260</v>
      </c>
      <c r="B582" t="s">
        <v>40</v>
      </c>
      <c r="C582">
        <v>2015</v>
      </c>
      <c r="D582">
        <v>2015</v>
      </c>
      <c r="E582" t="s">
        <v>110</v>
      </c>
      <c r="F582">
        <v>1</v>
      </c>
      <c r="G582" t="s">
        <v>182</v>
      </c>
    </row>
    <row r="583" spans="1:7">
      <c r="A583" t="s">
        <v>260</v>
      </c>
      <c r="B583" t="s">
        <v>40</v>
      </c>
      <c r="C583">
        <v>2020</v>
      </c>
      <c r="D583">
        <v>2020</v>
      </c>
      <c r="E583" t="s">
        <v>110</v>
      </c>
      <c r="F583">
        <v>1</v>
      </c>
      <c r="G583" t="s">
        <v>182</v>
      </c>
    </row>
    <row r="584" spans="1:7">
      <c r="A584" t="s">
        <v>260</v>
      </c>
      <c r="B584" t="s">
        <v>40</v>
      </c>
      <c r="C584">
        <v>2025</v>
      </c>
      <c r="D584">
        <v>2025</v>
      </c>
      <c r="E584" t="s">
        <v>110</v>
      </c>
      <c r="F584">
        <v>1</v>
      </c>
      <c r="G584" t="s">
        <v>182</v>
      </c>
    </row>
    <row r="585" spans="1:7">
      <c r="A585" t="s">
        <v>260</v>
      </c>
      <c r="B585" t="s">
        <v>40</v>
      </c>
      <c r="C585">
        <v>2030</v>
      </c>
      <c r="D585">
        <v>2030</v>
      </c>
      <c r="E585" t="s">
        <v>110</v>
      </c>
      <c r="F585">
        <v>1</v>
      </c>
      <c r="G585" t="s">
        <v>182</v>
      </c>
    </row>
    <row r="586" spans="1:7">
      <c r="A586" t="s">
        <v>260</v>
      </c>
      <c r="B586" t="s">
        <v>40</v>
      </c>
      <c r="C586">
        <v>2035</v>
      </c>
      <c r="D586">
        <v>2035</v>
      </c>
      <c r="E586" t="s">
        <v>110</v>
      </c>
      <c r="F586">
        <v>1</v>
      </c>
      <c r="G586" t="s">
        <v>182</v>
      </c>
    </row>
    <row r="587" spans="1:7">
      <c r="A587" t="s">
        <v>260</v>
      </c>
      <c r="B587" t="s">
        <v>40</v>
      </c>
      <c r="C587">
        <v>2040</v>
      </c>
      <c r="D587">
        <v>2040</v>
      </c>
      <c r="E587" t="s">
        <v>110</v>
      </c>
      <c r="F587">
        <v>1</v>
      </c>
      <c r="G587" t="s">
        <v>182</v>
      </c>
    </row>
    <row r="588" spans="1:7">
      <c r="A588" t="s">
        <v>260</v>
      </c>
      <c r="B588" t="s">
        <v>40</v>
      </c>
      <c r="C588">
        <v>2045</v>
      </c>
      <c r="D588">
        <v>2045</v>
      </c>
      <c r="E588" t="s">
        <v>110</v>
      </c>
      <c r="F588">
        <v>1</v>
      </c>
      <c r="G588" t="s">
        <v>182</v>
      </c>
    </row>
    <row r="589" spans="1:7">
      <c r="A589" t="s">
        <v>260</v>
      </c>
      <c r="B589" t="s">
        <v>40</v>
      </c>
      <c r="C589">
        <v>2050</v>
      </c>
      <c r="D589">
        <v>2050</v>
      </c>
      <c r="E589" t="s">
        <v>110</v>
      </c>
      <c r="F589">
        <v>1</v>
      </c>
      <c r="G589" t="s">
        <v>182</v>
      </c>
    </row>
    <row r="590" spans="1:7">
      <c r="A590" t="s">
        <v>260</v>
      </c>
      <c r="B590" t="s">
        <v>40</v>
      </c>
      <c r="C590">
        <v>2055</v>
      </c>
      <c r="D590">
        <v>2055</v>
      </c>
      <c r="E590" t="s">
        <v>110</v>
      </c>
      <c r="F590">
        <v>1</v>
      </c>
      <c r="G590" t="s">
        <v>182</v>
      </c>
    </row>
    <row r="591" spans="1:7">
      <c r="A591" t="s">
        <v>260</v>
      </c>
      <c r="B591" t="s">
        <v>40</v>
      </c>
      <c r="C591">
        <v>2060</v>
      </c>
      <c r="D591">
        <v>2060</v>
      </c>
      <c r="E591" t="s">
        <v>110</v>
      </c>
      <c r="F591">
        <v>1</v>
      </c>
      <c r="G591" t="s">
        <v>182</v>
      </c>
    </row>
    <row r="592" spans="1:7">
      <c r="A592" t="s">
        <v>260</v>
      </c>
      <c r="B592" t="s">
        <v>40</v>
      </c>
      <c r="C592">
        <v>2065</v>
      </c>
      <c r="D592">
        <v>2065</v>
      </c>
      <c r="E592" t="s">
        <v>110</v>
      </c>
      <c r="F592">
        <v>1</v>
      </c>
      <c r="G592" t="s">
        <v>182</v>
      </c>
    </row>
    <row r="593" spans="1:7">
      <c r="A593" t="s">
        <v>260</v>
      </c>
      <c r="B593" t="s">
        <v>40</v>
      </c>
      <c r="C593">
        <v>2070</v>
      </c>
      <c r="D593">
        <v>2070</v>
      </c>
      <c r="E593" t="s">
        <v>110</v>
      </c>
      <c r="F593">
        <v>1</v>
      </c>
      <c r="G593" t="s">
        <v>182</v>
      </c>
    </row>
    <row r="594" spans="1:7">
      <c r="A594" t="s">
        <v>260</v>
      </c>
      <c r="B594" t="s">
        <v>37</v>
      </c>
      <c r="C594">
        <v>1990</v>
      </c>
      <c r="D594">
        <v>1990</v>
      </c>
      <c r="E594" t="s">
        <v>110</v>
      </c>
      <c r="F594">
        <v>1</v>
      </c>
      <c r="G594" t="s">
        <v>182</v>
      </c>
    </row>
    <row r="595" spans="1:7">
      <c r="A595" t="s">
        <v>260</v>
      </c>
      <c r="B595" t="s">
        <v>37</v>
      </c>
      <c r="C595">
        <v>1995</v>
      </c>
      <c r="D595">
        <v>1995</v>
      </c>
      <c r="E595" t="s">
        <v>110</v>
      </c>
      <c r="F595">
        <v>1</v>
      </c>
      <c r="G595" t="s">
        <v>182</v>
      </c>
    </row>
    <row r="596" spans="1:7">
      <c r="A596" t="s">
        <v>260</v>
      </c>
      <c r="B596" t="s">
        <v>37</v>
      </c>
      <c r="C596">
        <v>2000</v>
      </c>
      <c r="D596">
        <v>2000</v>
      </c>
      <c r="E596" t="s">
        <v>110</v>
      </c>
      <c r="F596">
        <v>1</v>
      </c>
      <c r="G596" t="s">
        <v>182</v>
      </c>
    </row>
    <row r="597" spans="1:7">
      <c r="A597" t="s">
        <v>260</v>
      </c>
      <c r="B597" t="s">
        <v>37</v>
      </c>
      <c r="C597">
        <v>2005</v>
      </c>
      <c r="D597">
        <v>2005</v>
      </c>
      <c r="E597" t="s">
        <v>110</v>
      </c>
      <c r="F597">
        <v>1</v>
      </c>
      <c r="G597" t="s">
        <v>182</v>
      </c>
    </row>
    <row r="598" spans="1:7">
      <c r="A598" t="s">
        <v>260</v>
      </c>
      <c r="B598" t="s">
        <v>37</v>
      </c>
      <c r="C598">
        <v>2010</v>
      </c>
      <c r="D598">
        <v>2010</v>
      </c>
      <c r="E598" t="s">
        <v>110</v>
      </c>
      <c r="F598">
        <v>1</v>
      </c>
      <c r="G598" t="s">
        <v>182</v>
      </c>
    </row>
    <row r="599" spans="1:7">
      <c r="A599" t="s">
        <v>260</v>
      </c>
      <c r="B599" t="s">
        <v>37</v>
      </c>
      <c r="C599">
        <v>2015</v>
      </c>
      <c r="D599">
        <v>2015</v>
      </c>
      <c r="E599" t="s">
        <v>110</v>
      </c>
      <c r="F599">
        <v>1</v>
      </c>
      <c r="G599" t="s">
        <v>182</v>
      </c>
    </row>
    <row r="600" spans="1:7">
      <c r="A600" t="s">
        <v>260</v>
      </c>
      <c r="B600" t="s">
        <v>37</v>
      </c>
      <c r="C600">
        <v>2020</v>
      </c>
      <c r="D600">
        <v>2020</v>
      </c>
      <c r="E600" t="s">
        <v>110</v>
      </c>
      <c r="F600">
        <v>1</v>
      </c>
      <c r="G600" t="s">
        <v>182</v>
      </c>
    </row>
    <row r="601" spans="1:7">
      <c r="A601" t="s">
        <v>260</v>
      </c>
      <c r="B601" t="s">
        <v>37</v>
      </c>
      <c r="C601">
        <v>2025</v>
      </c>
      <c r="D601">
        <v>2025</v>
      </c>
      <c r="E601" t="s">
        <v>110</v>
      </c>
      <c r="F601">
        <v>1</v>
      </c>
      <c r="G601" t="s">
        <v>182</v>
      </c>
    </row>
    <row r="602" spans="1:7">
      <c r="A602" t="s">
        <v>260</v>
      </c>
      <c r="B602" t="s">
        <v>37</v>
      </c>
      <c r="C602">
        <v>2030</v>
      </c>
      <c r="D602">
        <v>2030</v>
      </c>
      <c r="E602" t="s">
        <v>110</v>
      </c>
      <c r="F602">
        <v>1</v>
      </c>
      <c r="G602" t="s">
        <v>182</v>
      </c>
    </row>
    <row r="603" spans="1:7">
      <c r="A603" t="s">
        <v>260</v>
      </c>
      <c r="B603" t="s">
        <v>37</v>
      </c>
      <c r="C603">
        <v>2035</v>
      </c>
      <c r="D603">
        <v>2035</v>
      </c>
      <c r="E603" t="s">
        <v>110</v>
      </c>
      <c r="F603">
        <v>1</v>
      </c>
      <c r="G603" t="s">
        <v>182</v>
      </c>
    </row>
    <row r="604" spans="1:7">
      <c r="A604" t="s">
        <v>260</v>
      </c>
      <c r="B604" t="s">
        <v>37</v>
      </c>
      <c r="C604">
        <v>2040</v>
      </c>
      <c r="D604">
        <v>2040</v>
      </c>
      <c r="E604" t="s">
        <v>110</v>
      </c>
      <c r="F604">
        <v>1</v>
      </c>
      <c r="G604" t="s">
        <v>182</v>
      </c>
    </row>
    <row r="605" spans="1:7">
      <c r="A605" t="s">
        <v>260</v>
      </c>
      <c r="B605" t="s">
        <v>37</v>
      </c>
      <c r="C605">
        <v>2045</v>
      </c>
      <c r="D605">
        <v>2045</v>
      </c>
      <c r="E605" t="s">
        <v>110</v>
      </c>
      <c r="F605">
        <v>1</v>
      </c>
      <c r="G605" t="s">
        <v>182</v>
      </c>
    </row>
    <row r="606" spans="1:7">
      <c r="A606" t="s">
        <v>260</v>
      </c>
      <c r="B606" t="s">
        <v>37</v>
      </c>
      <c r="C606">
        <v>2050</v>
      </c>
      <c r="D606">
        <v>2050</v>
      </c>
      <c r="E606" t="s">
        <v>110</v>
      </c>
      <c r="F606">
        <v>1</v>
      </c>
      <c r="G606" t="s">
        <v>182</v>
      </c>
    </row>
    <row r="607" spans="1:7">
      <c r="A607" t="s">
        <v>260</v>
      </c>
      <c r="B607" t="s">
        <v>37</v>
      </c>
      <c r="C607">
        <v>2055</v>
      </c>
      <c r="D607">
        <v>2055</v>
      </c>
      <c r="E607" t="s">
        <v>110</v>
      </c>
      <c r="F607">
        <v>1</v>
      </c>
      <c r="G607" t="s">
        <v>182</v>
      </c>
    </row>
    <row r="608" spans="1:7">
      <c r="A608" t="s">
        <v>260</v>
      </c>
      <c r="B608" t="s">
        <v>37</v>
      </c>
      <c r="C608">
        <v>2060</v>
      </c>
      <c r="D608">
        <v>2060</v>
      </c>
      <c r="E608" t="s">
        <v>110</v>
      </c>
      <c r="F608">
        <v>1</v>
      </c>
      <c r="G608" t="s">
        <v>182</v>
      </c>
    </row>
    <row r="609" spans="1:7">
      <c r="A609" t="s">
        <v>260</v>
      </c>
      <c r="B609" t="s">
        <v>37</v>
      </c>
      <c r="C609">
        <v>2065</v>
      </c>
      <c r="D609">
        <v>2065</v>
      </c>
      <c r="E609" t="s">
        <v>110</v>
      </c>
      <c r="F609">
        <v>1</v>
      </c>
      <c r="G609" t="s">
        <v>182</v>
      </c>
    </row>
    <row r="610" spans="1:7">
      <c r="A610" t="s">
        <v>260</v>
      </c>
      <c r="B610" t="s">
        <v>37</v>
      </c>
      <c r="C610">
        <v>2070</v>
      </c>
      <c r="D610">
        <v>2070</v>
      </c>
      <c r="E610" t="s">
        <v>110</v>
      </c>
      <c r="F610">
        <v>1</v>
      </c>
      <c r="G610" t="s">
        <v>182</v>
      </c>
    </row>
    <row r="611" spans="1:7">
      <c r="A611" t="s">
        <v>260</v>
      </c>
      <c r="B611" t="s">
        <v>65</v>
      </c>
      <c r="C611">
        <v>1990</v>
      </c>
      <c r="D611">
        <v>1990</v>
      </c>
      <c r="E611" t="s">
        <v>110</v>
      </c>
      <c r="F611">
        <v>0.64999997615814209</v>
      </c>
      <c r="G611" t="s">
        <v>182</v>
      </c>
    </row>
    <row r="612" spans="1:7">
      <c r="A612" t="s">
        <v>260</v>
      </c>
      <c r="B612" t="s">
        <v>65</v>
      </c>
      <c r="C612">
        <v>1990</v>
      </c>
      <c r="D612">
        <v>1995</v>
      </c>
      <c r="E612" t="s">
        <v>110</v>
      </c>
      <c r="F612">
        <v>0.64999997615814209</v>
      </c>
      <c r="G612" t="s">
        <v>182</v>
      </c>
    </row>
    <row r="613" spans="1:7">
      <c r="A613" t="s">
        <v>260</v>
      </c>
      <c r="B613" t="s">
        <v>65</v>
      </c>
      <c r="C613">
        <v>1990</v>
      </c>
      <c r="D613">
        <v>2000</v>
      </c>
      <c r="E613" t="s">
        <v>110</v>
      </c>
      <c r="F613">
        <v>0.64999997615814209</v>
      </c>
      <c r="G613" t="s">
        <v>182</v>
      </c>
    </row>
    <row r="614" spans="1:7">
      <c r="A614" t="s">
        <v>260</v>
      </c>
      <c r="B614" t="s">
        <v>65</v>
      </c>
      <c r="C614">
        <v>1990</v>
      </c>
      <c r="D614">
        <v>2005</v>
      </c>
      <c r="E614" t="s">
        <v>110</v>
      </c>
      <c r="F614">
        <v>0.64999997615814209</v>
      </c>
      <c r="G614" t="s">
        <v>182</v>
      </c>
    </row>
    <row r="615" spans="1:7">
      <c r="A615" t="s">
        <v>260</v>
      </c>
      <c r="B615" t="s">
        <v>65</v>
      </c>
      <c r="C615">
        <v>1995</v>
      </c>
      <c r="D615">
        <v>1995</v>
      </c>
      <c r="E615" t="s">
        <v>110</v>
      </c>
      <c r="F615">
        <v>0.64999997615814209</v>
      </c>
      <c r="G615" t="s">
        <v>182</v>
      </c>
    </row>
    <row r="616" spans="1:7">
      <c r="A616" t="s">
        <v>260</v>
      </c>
      <c r="B616" t="s">
        <v>65</v>
      </c>
      <c r="C616">
        <v>1995</v>
      </c>
      <c r="D616">
        <v>2000</v>
      </c>
      <c r="E616" t="s">
        <v>110</v>
      </c>
      <c r="F616">
        <v>0.64999997615814209</v>
      </c>
      <c r="G616" t="s">
        <v>182</v>
      </c>
    </row>
    <row r="617" spans="1:7">
      <c r="A617" t="s">
        <v>260</v>
      </c>
      <c r="B617" t="s">
        <v>65</v>
      </c>
      <c r="C617">
        <v>1995</v>
      </c>
      <c r="D617">
        <v>2005</v>
      </c>
      <c r="E617" t="s">
        <v>110</v>
      </c>
      <c r="F617">
        <v>0.64999997615814209</v>
      </c>
      <c r="G617" t="s">
        <v>182</v>
      </c>
    </row>
    <row r="618" spans="1:7">
      <c r="A618" t="s">
        <v>260</v>
      </c>
      <c r="B618" t="s">
        <v>65</v>
      </c>
      <c r="C618">
        <v>1995</v>
      </c>
      <c r="D618">
        <v>2010</v>
      </c>
      <c r="E618" t="s">
        <v>110</v>
      </c>
      <c r="F618">
        <v>0.64999997615814209</v>
      </c>
      <c r="G618" t="s">
        <v>182</v>
      </c>
    </row>
    <row r="619" spans="1:7">
      <c r="A619" t="s">
        <v>260</v>
      </c>
      <c r="B619" t="s">
        <v>65</v>
      </c>
      <c r="C619">
        <v>2000</v>
      </c>
      <c r="D619">
        <v>2000</v>
      </c>
      <c r="E619" t="s">
        <v>110</v>
      </c>
      <c r="F619">
        <v>0.64999997615814209</v>
      </c>
      <c r="G619" t="s">
        <v>182</v>
      </c>
    </row>
    <row r="620" spans="1:7">
      <c r="A620" t="s">
        <v>260</v>
      </c>
      <c r="B620" t="s">
        <v>65</v>
      </c>
      <c r="C620">
        <v>2000</v>
      </c>
      <c r="D620">
        <v>2005</v>
      </c>
      <c r="E620" t="s">
        <v>110</v>
      </c>
      <c r="F620">
        <v>0.64999997615814209</v>
      </c>
      <c r="G620" t="s">
        <v>182</v>
      </c>
    </row>
    <row r="621" spans="1:7">
      <c r="A621" t="s">
        <v>260</v>
      </c>
      <c r="B621" t="s">
        <v>65</v>
      </c>
      <c r="C621">
        <v>2000</v>
      </c>
      <c r="D621">
        <v>2010</v>
      </c>
      <c r="E621" t="s">
        <v>110</v>
      </c>
      <c r="F621">
        <v>0.64999997615814209</v>
      </c>
      <c r="G621" t="s">
        <v>182</v>
      </c>
    </row>
    <row r="622" spans="1:7">
      <c r="A622" t="s">
        <v>260</v>
      </c>
      <c r="B622" t="s">
        <v>65</v>
      </c>
      <c r="C622">
        <v>2000</v>
      </c>
      <c r="D622">
        <v>2015</v>
      </c>
      <c r="E622" t="s">
        <v>110</v>
      </c>
      <c r="F622">
        <v>0.64999997615814209</v>
      </c>
      <c r="G622" t="s">
        <v>182</v>
      </c>
    </row>
    <row r="623" spans="1:7">
      <c r="A623" t="s">
        <v>260</v>
      </c>
      <c r="B623" t="s">
        <v>65</v>
      </c>
      <c r="C623">
        <v>2005</v>
      </c>
      <c r="D623">
        <v>2005</v>
      </c>
      <c r="E623" t="s">
        <v>110</v>
      </c>
      <c r="F623">
        <v>0.64999997615814209</v>
      </c>
      <c r="G623" t="s">
        <v>182</v>
      </c>
    </row>
    <row r="624" spans="1:7">
      <c r="A624" t="s">
        <v>260</v>
      </c>
      <c r="B624" t="s">
        <v>65</v>
      </c>
      <c r="C624">
        <v>2005</v>
      </c>
      <c r="D624">
        <v>2010</v>
      </c>
      <c r="E624" t="s">
        <v>110</v>
      </c>
      <c r="F624">
        <v>0.64999997615814209</v>
      </c>
      <c r="G624" t="s">
        <v>182</v>
      </c>
    </row>
    <row r="625" spans="1:7">
      <c r="A625" t="s">
        <v>260</v>
      </c>
      <c r="B625" t="s">
        <v>65</v>
      </c>
      <c r="C625">
        <v>2005</v>
      </c>
      <c r="D625">
        <v>2015</v>
      </c>
      <c r="E625" t="s">
        <v>110</v>
      </c>
      <c r="F625">
        <v>0.64999997615814209</v>
      </c>
      <c r="G625" t="s">
        <v>182</v>
      </c>
    </row>
    <row r="626" spans="1:7">
      <c r="A626" t="s">
        <v>260</v>
      </c>
      <c r="B626" t="s">
        <v>65</v>
      </c>
      <c r="C626">
        <v>2005</v>
      </c>
      <c r="D626">
        <v>2020</v>
      </c>
      <c r="E626" t="s">
        <v>110</v>
      </c>
      <c r="F626">
        <v>0.64999997615814209</v>
      </c>
      <c r="G626" t="s">
        <v>182</v>
      </c>
    </row>
    <row r="627" spans="1:7">
      <c r="A627" t="s">
        <v>260</v>
      </c>
      <c r="B627" t="s">
        <v>65</v>
      </c>
      <c r="C627">
        <v>2010</v>
      </c>
      <c r="D627">
        <v>2010</v>
      </c>
      <c r="E627" t="s">
        <v>110</v>
      </c>
      <c r="F627">
        <v>0.64999997615814209</v>
      </c>
      <c r="G627" t="s">
        <v>182</v>
      </c>
    </row>
    <row r="628" spans="1:7">
      <c r="A628" t="s">
        <v>260</v>
      </c>
      <c r="B628" t="s">
        <v>65</v>
      </c>
      <c r="C628">
        <v>2010</v>
      </c>
      <c r="D628">
        <v>2015</v>
      </c>
      <c r="E628" t="s">
        <v>110</v>
      </c>
      <c r="F628">
        <v>0.64999997615814209</v>
      </c>
      <c r="G628" t="s">
        <v>182</v>
      </c>
    </row>
    <row r="629" spans="1:7">
      <c r="A629" t="s">
        <v>260</v>
      </c>
      <c r="B629" t="s">
        <v>65</v>
      </c>
      <c r="C629">
        <v>2010</v>
      </c>
      <c r="D629">
        <v>2020</v>
      </c>
      <c r="E629" t="s">
        <v>110</v>
      </c>
      <c r="F629">
        <v>0.64999997615814209</v>
      </c>
      <c r="G629" t="s">
        <v>182</v>
      </c>
    </row>
    <row r="630" spans="1:7">
      <c r="A630" t="s">
        <v>260</v>
      </c>
      <c r="B630" t="s">
        <v>65</v>
      </c>
      <c r="C630">
        <v>2010</v>
      </c>
      <c r="D630">
        <v>2025</v>
      </c>
      <c r="E630" t="s">
        <v>110</v>
      </c>
      <c r="F630">
        <v>0.64999997615814209</v>
      </c>
      <c r="G630" t="s">
        <v>182</v>
      </c>
    </row>
    <row r="631" spans="1:7">
      <c r="A631" t="s">
        <v>260</v>
      </c>
      <c r="B631" t="s">
        <v>65</v>
      </c>
      <c r="C631">
        <v>2015</v>
      </c>
      <c r="D631">
        <v>2015</v>
      </c>
      <c r="E631" t="s">
        <v>110</v>
      </c>
      <c r="F631">
        <v>0.64999997615814209</v>
      </c>
      <c r="G631" t="s">
        <v>182</v>
      </c>
    </row>
    <row r="632" spans="1:7">
      <c r="A632" t="s">
        <v>260</v>
      </c>
      <c r="B632" t="s">
        <v>65</v>
      </c>
      <c r="C632">
        <v>2015</v>
      </c>
      <c r="D632">
        <v>2020</v>
      </c>
      <c r="E632" t="s">
        <v>110</v>
      </c>
      <c r="F632">
        <v>0.64999997615814209</v>
      </c>
      <c r="G632" t="s">
        <v>182</v>
      </c>
    </row>
    <row r="633" spans="1:7">
      <c r="A633" t="s">
        <v>260</v>
      </c>
      <c r="B633" t="s">
        <v>65</v>
      </c>
      <c r="C633">
        <v>2015</v>
      </c>
      <c r="D633">
        <v>2025</v>
      </c>
      <c r="E633" t="s">
        <v>110</v>
      </c>
      <c r="F633">
        <v>0.64999997615814209</v>
      </c>
      <c r="G633" t="s">
        <v>182</v>
      </c>
    </row>
    <row r="634" spans="1:7">
      <c r="A634" t="s">
        <v>260</v>
      </c>
      <c r="B634" t="s">
        <v>65</v>
      </c>
      <c r="C634">
        <v>2015</v>
      </c>
      <c r="D634">
        <v>2030</v>
      </c>
      <c r="E634" t="s">
        <v>110</v>
      </c>
      <c r="F634">
        <v>0.64999997615814209</v>
      </c>
      <c r="G634" t="s">
        <v>182</v>
      </c>
    </row>
    <row r="635" spans="1:7">
      <c r="A635" t="s">
        <v>260</v>
      </c>
      <c r="B635" t="s">
        <v>65</v>
      </c>
      <c r="C635">
        <v>2020</v>
      </c>
      <c r="D635">
        <v>2020</v>
      </c>
      <c r="E635" t="s">
        <v>110</v>
      </c>
      <c r="F635">
        <v>0.64999997615814209</v>
      </c>
      <c r="G635" t="s">
        <v>182</v>
      </c>
    </row>
    <row r="636" spans="1:7">
      <c r="A636" t="s">
        <v>260</v>
      </c>
      <c r="B636" t="s">
        <v>65</v>
      </c>
      <c r="C636">
        <v>2020</v>
      </c>
      <c r="D636">
        <v>2025</v>
      </c>
      <c r="E636" t="s">
        <v>110</v>
      </c>
      <c r="F636">
        <v>0.64999997615814209</v>
      </c>
      <c r="G636" t="s">
        <v>182</v>
      </c>
    </row>
    <row r="637" spans="1:7">
      <c r="A637" t="s">
        <v>260</v>
      </c>
      <c r="B637" t="s">
        <v>65</v>
      </c>
      <c r="C637">
        <v>2020</v>
      </c>
      <c r="D637">
        <v>2030</v>
      </c>
      <c r="E637" t="s">
        <v>110</v>
      </c>
      <c r="F637">
        <v>0.64999997615814209</v>
      </c>
      <c r="G637" t="s">
        <v>182</v>
      </c>
    </row>
    <row r="638" spans="1:7">
      <c r="A638" t="s">
        <v>260</v>
      </c>
      <c r="B638" t="s">
        <v>65</v>
      </c>
      <c r="C638">
        <v>2020</v>
      </c>
      <c r="D638">
        <v>2035</v>
      </c>
      <c r="E638" t="s">
        <v>110</v>
      </c>
      <c r="F638">
        <v>0.64999997615814209</v>
      </c>
      <c r="G638" t="s">
        <v>182</v>
      </c>
    </row>
    <row r="639" spans="1:7">
      <c r="A639" t="s">
        <v>260</v>
      </c>
      <c r="B639" t="s">
        <v>65</v>
      </c>
      <c r="C639">
        <v>2025</v>
      </c>
      <c r="D639">
        <v>2025</v>
      </c>
      <c r="E639" t="s">
        <v>110</v>
      </c>
      <c r="F639">
        <v>0.64999997615814209</v>
      </c>
      <c r="G639" t="s">
        <v>182</v>
      </c>
    </row>
    <row r="640" spans="1:7">
      <c r="A640" t="s">
        <v>260</v>
      </c>
      <c r="B640" t="s">
        <v>65</v>
      </c>
      <c r="C640">
        <v>2025</v>
      </c>
      <c r="D640">
        <v>2030</v>
      </c>
      <c r="E640" t="s">
        <v>110</v>
      </c>
      <c r="F640">
        <v>0.64999997615814209</v>
      </c>
      <c r="G640" t="s">
        <v>182</v>
      </c>
    </row>
    <row r="641" spans="1:7">
      <c r="A641" t="s">
        <v>260</v>
      </c>
      <c r="B641" t="s">
        <v>65</v>
      </c>
      <c r="C641">
        <v>2025</v>
      </c>
      <c r="D641">
        <v>2035</v>
      </c>
      <c r="E641" t="s">
        <v>110</v>
      </c>
      <c r="F641">
        <v>0.64999997615814209</v>
      </c>
      <c r="G641" t="s">
        <v>182</v>
      </c>
    </row>
    <row r="642" spans="1:7">
      <c r="A642" t="s">
        <v>260</v>
      </c>
      <c r="B642" t="s">
        <v>65</v>
      </c>
      <c r="C642">
        <v>2025</v>
      </c>
      <c r="D642">
        <v>2040</v>
      </c>
      <c r="E642" t="s">
        <v>110</v>
      </c>
      <c r="F642">
        <v>0.64999997615814209</v>
      </c>
      <c r="G642" t="s">
        <v>182</v>
      </c>
    </row>
    <row r="643" spans="1:7">
      <c r="A643" t="s">
        <v>260</v>
      </c>
      <c r="B643" t="s">
        <v>65</v>
      </c>
      <c r="C643">
        <v>2030</v>
      </c>
      <c r="D643">
        <v>2030</v>
      </c>
      <c r="E643" t="s">
        <v>110</v>
      </c>
      <c r="F643">
        <v>0.64999997615814209</v>
      </c>
      <c r="G643" t="s">
        <v>182</v>
      </c>
    </row>
    <row r="644" spans="1:7">
      <c r="A644" t="s">
        <v>260</v>
      </c>
      <c r="B644" t="s">
        <v>65</v>
      </c>
      <c r="C644">
        <v>2030</v>
      </c>
      <c r="D644">
        <v>2035</v>
      </c>
      <c r="E644" t="s">
        <v>110</v>
      </c>
      <c r="F644">
        <v>0.64999997615814209</v>
      </c>
      <c r="G644" t="s">
        <v>182</v>
      </c>
    </row>
    <row r="645" spans="1:7">
      <c r="A645" t="s">
        <v>260</v>
      </c>
      <c r="B645" t="s">
        <v>65</v>
      </c>
      <c r="C645">
        <v>2030</v>
      </c>
      <c r="D645">
        <v>2040</v>
      </c>
      <c r="E645" t="s">
        <v>110</v>
      </c>
      <c r="F645">
        <v>0.64999997615814209</v>
      </c>
      <c r="G645" t="s">
        <v>182</v>
      </c>
    </row>
    <row r="646" spans="1:7">
      <c r="A646" t="s">
        <v>260</v>
      </c>
      <c r="B646" t="s">
        <v>65</v>
      </c>
      <c r="C646">
        <v>2030</v>
      </c>
      <c r="D646">
        <v>2045</v>
      </c>
      <c r="E646" t="s">
        <v>110</v>
      </c>
      <c r="F646">
        <v>0.64999997615814209</v>
      </c>
      <c r="G646" t="s">
        <v>182</v>
      </c>
    </row>
    <row r="647" spans="1:7">
      <c r="A647" t="s">
        <v>260</v>
      </c>
      <c r="B647" t="s">
        <v>65</v>
      </c>
      <c r="C647">
        <v>2035</v>
      </c>
      <c r="D647">
        <v>2035</v>
      </c>
      <c r="E647" t="s">
        <v>110</v>
      </c>
      <c r="F647">
        <v>0.64999997615814209</v>
      </c>
      <c r="G647" t="s">
        <v>182</v>
      </c>
    </row>
    <row r="648" spans="1:7">
      <c r="A648" t="s">
        <v>260</v>
      </c>
      <c r="B648" t="s">
        <v>65</v>
      </c>
      <c r="C648">
        <v>2035</v>
      </c>
      <c r="D648">
        <v>2040</v>
      </c>
      <c r="E648" t="s">
        <v>110</v>
      </c>
      <c r="F648">
        <v>0.64999997615814209</v>
      </c>
      <c r="G648" t="s">
        <v>182</v>
      </c>
    </row>
    <row r="649" spans="1:7">
      <c r="A649" t="s">
        <v>260</v>
      </c>
      <c r="B649" t="s">
        <v>65</v>
      </c>
      <c r="C649">
        <v>2035</v>
      </c>
      <c r="D649">
        <v>2045</v>
      </c>
      <c r="E649" t="s">
        <v>110</v>
      </c>
      <c r="F649">
        <v>0.64999997615814209</v>
      </c>
      <c r="G649" t="s">
        <v>182</v>
      </c>
    </row>
    <row r="650" spans="1:7">
      <c r="A650" t="s">
        <v>260</v>
      </c>
      <c r="B650" t="s">
        <v>65</v>
      </c>
      <c r="C650">
        <v>2035</v>
      </c>
      <c r="D650">
        <v>2050</v>
      </c>
      <c r="E650" t="s">
        <v>110</v>
      </c>
      <c r="F650">
        <v>0.64999997615814209</v>
      </c>
      <c r="G650" t="s">
        <v>182</v>
      </c>
    </row>
    <row r="651" spans="1:7">
      <c r="A651" t="s">
        <v>260</v>
      </c>
      <c r="B651" t="s">
        <v>65</v>
      </c>
      <c r="C651">
        <v>2040</v>
      </c>
      <c r="D651">
        <v>2040</v>
      </c>
      <c r="E651" t="s">
        <v>110</v>
      </c>
      <c r="F651">
        <v>0.64999997615814209</v>
      </c>
      <c r="G651" t="s">
        <v>182</v>
      </c>
    </row>
    <row r="652" spans="1:7">
      <c r="A652" t="s">
        <v>260</v>
      </c>
      <c r="B652" t="s">
        <v>65</v>
      </c>
      <c r="C652">
        <v>2040</v>
      </c>
      <c r="D652">
        <v>2045</v>
      </c>
      <c r="E652" t="s">
        <v>110</v>
      </c>
      <c r="F652">
        <v>0.64999997615814209</v>
      </c>
      <c r="G652" t="s">
        <v>182</v>
      </c>
    </row>
    <row r="653" spans="1:7">
      <c r="A653" t="s">
        <v>260</v>
      </c>
      <c r="B653" t="s">
        <v>65</v>
      </c>
      <c r="C653">
        <v>2040</v>
      </c>
      <c r="D653">
        <v>2050</v>
      </c>
      <c r="E653" t="s">
        <v>110</v>
      </c>
      <c r="F653">
        <v>0.64999997615814209</v>
      </c>
      <c r="G653" t="s">
        <v>182</v>
      </c>
    </row>
    <row r="654" spans="1:7">
      <c r="A654" t="s">
        <v>260</v>
      </c>
      <c r="B654" t="s">
        <v>65</v>
      </c>
      <c r="C654">
        <v>2040</v>
      </c>
      <c r="D654">
        <v>2055</v>
      </c>
      <c r="E654" t="s">
        <v>110</v>
      </c>
      <c r="F654">
        <v>0.64999997615814209</v>
      </c>
      <c r="G654" t="s">
        <v>182</v>
      </c>
    </row>
    <row r="655" spans="1:7">
      <c r="A655" t="s">
        <v>260</v>
      </c>
      <c r="B655" t="s">
        <v>65</v>
      </c>
      <c r="C655">
        <v>2045</v>
      </c>
      <c r="D655">
        <v>2045</v>
      </c>
      <c r="E655" t="s">
        <v>110</v>
      </c>
      <c r="F655">
        <v>0.64999997615814209</v>
      </c>
      <c r="G655" t="s">
        <v>182</v>
      </c>
    </row>
    <row r="656" spans="1:7">
      <c r="A656" t="s">
        <v>260</v>
      </c>
      <c r="B656" t="s">
        <v>65</v>
      </c>
      <c r="C656">
        <v>2045</v>
      </c>
      <c r="D656">
        <v>2050</v>
      </c>
      <c r="E656" t="s">
        <v>110</v>
      </c>
      <c r="F656">
        <v>0.64999997615814209</v>
      </c>
      <c r="G656" t="s">
        <v>182</v>
      </c>
    </row>
    <row r="657" spans="1:7">
      <c r="A657" t="s">
        <v>260</v>
      </c>
      <c r="B657" t="s">
        <v>65</v>
      </c>
      <c r="C657">
        <v>2045</v>
      </c>
      <c r="D657">
        <v>2055</v>
      </c>
      <c r="E657" t="s">
        <v>110</v>
      </c>
      <c r="F657">
        <v>0.64999997615814209</v>
      </c>
      <c r="G657" t="s">
        <v>182</v>
      </c>
    </row>
    <row r="658" spans="1:7">
      <c r="A658" t="s">
        <v>260</v>
      </c>
      <c r="B658" t="s">
        <v>65</v>
      </c>
      <c r="C658">
        <v>2045</v>
      </c>
      <c r="D658">
        <v>2060</v>
      </c>
      <c r="E658" t="s">
        <v>110</v>
      </c>
      <c r="F658">
        <v>0.64999997615814209</v>
      </c>
      <c r="G658" t="s">
        <v>182</v>
      </c>
    </row>
    <row r="659" spans="1:7">
      <c r="A659" t="s">
        <v>260</v>
      </c>
      <c r="B659" t="s">
        <v>65</v>
      </c>
      <c r="C659">
        <v>2050</v>
      </c>
      <c r="D659">
        <v>2050</v>
      </c>
      <c r="E659" t="s">
        <v>110</v>
      </c>
      <c r="F659">
        <v>0.64999997615814209</v>
      </c>
      <c r="G659" t="s">
        <v>182</v>
      </c>
    </row>
    <row r="660" spans="1:7">
      <c r="A660" t="s">
        <v>260</v>
      </c>
      <c r="B660" t="s">
        <v>65</v>
      </c>
      <c r="C660">
        <v>2050</v>
      </c>
      <c r="D660">
        <v>2055</v>
      </c>
      <c r="E660" t="s">
        <v>110</v>
      </c>
      <c r="F660">
        <v>0.64999997615814209</v>
      </c>
      <c r="G660" t="s">
        <v>182</v>
      </c>
    </row>
    <row r="661" spans="1:7">
      <c r="A661" t="s">
        <v>260</v>
      </c>
      <c r="B661" t="s">
        <v>65</v>
      </c>
      <c r="C661">
        <v>2050</v>
      </c>
      <c r="D661">
        <v>2060</v>
      </c>
      <c r="E661" t="s">
        <v>110</v>
      </c>
      <c r="F661">
        <v>0.64999997615814209</v>
      </c>
      <c r="G661" t="s">
        <v>182</v>
      </c>
    </row>
    <row r="662" spans="1:7">
      <c r="A662" t="s">
        <v>260</v>
      </c>
      <c r="B662" t="s">
        <v>65</v>
      </c>
      <c r="C662">
        <v>2050</v>
      </c>
      <c r="D662">
        <v>2065</v>
      </c>
      <c r="E662" t="s">
        <v>110</v>
      </c>
      <c r="F662">
        <v>0.64999997615814209</v>
      </c>
      <c r="G662" t="s">
        <v>182</v>
      </c>
    </row>
    <row r="663" spans="1:7">
      <c r="A663" t="s">
        <v>260</v>
      </c>
      <c r="B663" t="s">
        <v>65</v>
      </c>
      <c r="C663">
        <v>2055</v>
      </c>
      <c r="D663">
        <v>2055</v>
      </c>
      <c r="E663" t="s">
        <v>110</v>
      </c>
      <c r="F663">
        <v>0.64999997615814209</v>
      </c>
      <c r="G663" t="s">
        <v>182</v>
      </c>
    </row>
    <row r="664" spans="1:7">
      <c r="A664" t="s">
        <v>260</v>
      </c>
      <c r="B664" t="s">
        <v>65</v>
      </c>
      <c r="C664">
        <v>2055</v>
      </c>
      <c r="D664">
        <v>2060</v>
      </c>
      <c r="E664" t="s">
        <v>110</v>
      </c>
      <c r="F664">
        <v>0.64999997615814209</v>
      </c>
      <c r="G664" t="s">
        <v>182</v>
      </c>
    </row>
    <row r="665" spans="1:7">
      <c r="A665" t="s">
        <v>260</v>
      </c>
      <c r="B665" t="s">
        <v>65</v>
      </c>
      <c r="C665">
        <v>2055</v>
      </c>
      <c r="D665">
        <v>2065</v>
      </c>
      <c r="E665" t="s">
        <v>110</v>
      </c>
      <c r="F665">
        <v>0.64999997615814209</v>
      </c>
      <c r="G665" t="s">
        <v>182</v>
      </c>
    </row>
    <row r="666" spans="1:7">
      <c r="A666" t="s">
        <v>260</v>
      </c>
      <c r="B666" t="s">
        <v>65</v>
      </c>
      <c r="C666">
        <v>2055</v>
      </c>
      <c r="D666">
        <v>2070</v>
      </c>
      <c r="E666" t="s">
        <v>110</v>
      </c>
      <c r="F666">
        <v>0.64999997615814209</v>
      </c>
      <c r="G666" t="s">
        <v>182</v>
      </c>
    </row>
    <row r="667" spans="1:7">
      <c r="A667" t="s">
        <v>260</v>
      </c>
      <c r="B667" t="s">
        <v>65</v>
      </c>
      <c r="C667">
        <v>2060</v>
      </c>
      <c r="D667">
        <v>2060</v>
      </c>
      <c r="E667" t="s">
        <v>110</v>
      </c>
      <c r="F667">
        <v>0.64999997615814209</v>
      </c>
      <c r="G667" t="s">
        <v>182</v>
      </c>
    </row>
    <row r="668" spans="1:7">
      <c r="A668" t="s">
        <v>260</v>
      </c>
      <c r="B668" t="s">
        <v>65</v>
      </c>
      <c r="C668">
        <v>2060</v>
      </c>
      <c r="D668">
        <v>2065</v>
      </c>
      <c r="E668" t="s">
        <v>110</v>
      </c>
      <c r="F668">
        <v>0.64999997615814209</v>
      </c>
      <c r="G668" t="s">
        <v>182</v>
      </c>
    </row>
    <row r="669" spans="1:7">
      <c r="A669" t="s">
        <v>260</v>
      </c>
      <c r="B669" t="s">
        <v>65</v>
      </c>
      <c r="C669">
        <v>2060</v>
      </c>
      <c r="D669">
        <v>2070</v>
      </c>
      <c r="E669" t="s">
        <v>110</v>
      </c>
      <c r="F669">
        <v>0.64999997615814209</v>
      </c>
      <c r="G669" t="s">
        <v>182</v>
      </c>
    </row>
    <row r="670" spans="1:7">
      <c r="A670" t="s">
        <v>260</v>
      </c>
      <c r="B670" t="s">
        <v>65</v>
      </c>
      <c r="C670">
        <v>2065</v>
      </c>
      <c r="D670">
        <v>2065</v>
      </c>
      <c r="E670" t="s">
        <v>110</v>
      </c>
      <c r="F670">
        <v>0.64999997615814209</v>
      </c>
      <c r="G670" t="s">
        <v>182</v>
      </c>
    </row>
    <row r="671" spans="1:7">
      <c r="A671" t="s">
        <v>260</v>
      </c>
      <c r="B671" t="s">
        <v>65</v>
      </c>
      <c r="C671">
        <v>2065</v>
      </c>
      <c r="D671">
        <v>2070</v>
      </c>
      <c r="E671" t="s">
        <v>110</v>
      </c>
      <c r="F671">
        <v>0.64999997615814209</v>
      </c>
      <c r="G671" t="s">
        <v>182</v>
      </c>
    </row>
    <row r="672" spans="1:7">
      <c r="A672" t="s">
        <v>260</v>
      </c>
      <c r="B672" t="s">
        <v>65</v>
      </c>
      <c r="C672">
        <v>2070</v>
      </c>
      <c r="D672">
        <v>2070</v>
      </c>
      <c r="E672" t="s">
        <v>110</v>
      </c>
      <c r="F672">
        <v>0.64999997615814209</v>
      </c>
      <c r="G672" t="s">
        <v>182</v>
      </c>
    </row>
    <row r="673" spans="1:7">
      <c r="A673" t="s">
        <v>260</v>
      </c>
      <c r="B673" t="s">
        <v>64</v>
      </c>
      <c r="C673">
        <v>1965</v>
      </c>
      <c r="D673">
        <v>1990</v>
      </c>
      <c r="E673" t="s">
        <v>110</v>
      </c>
      <c r="F673">
        <v>0.55000001192092896</v>
      </c>
      <c r="G673" t="s">
        <v>182</v>
      </c>
    </row>
    <row r="674" spans="1:7">
      <c r="A674" t="s">
        <v>260</v>
      </c>
      <c r="B674" t="s">
        <v>64</v>
      </c>
      <c r="C674">
        <v>1965</v>
      </c>
      <c r="D674">
        <v>1995</v>
      </c>
      <c r="E674" t="s">
        <v>110</v>
      </c>
      <c r="F674">
        <v>0.55000001192092896</v>
      </c>
      <c r="G674" t="s">
        <v>182</v>
      </c>
    </row>
    <row r="675" spans="1:7">
      <c r="A675" t="s">
        <v>260</v>
      </c>
      <c r="B675" t="s">
        <v>64</v>
      </c>
      <c r="C675">
        <v>1965</v>
      </c>
      <c r="D675">
        <v>2000</v>
      </c>
      <c r="E675" t="s">
        <v>110</v>
      </c>
      <c r="F675">
        <v>0.55000001192092896</v>
      </c>
      <c r="G675" t="s">
        <v>182</v>
      </c>
    </row>
    <row r="676" spans="1:7">
      <c r="A676" t="s">
        <v>260</v>
      </c>
      <c r="B676" t="s">
        <v>64</v>
      </c>
      <c r="C676">
        <v>1965</v>
      </c>
      <c r="D676">
        <v>2005</v>
      </c>
      <c r="E676" t="s">
        <v>110</v>
      </c>
      <c r="F676">
        <v>0.55000001192092896</v>
      </c>
      <c r="G676" t="s">
        <v>182</v>
      </c>
    </row>
    <row r="677" spans="1:7">
      <c r="A677" t="s">
        <v>260</v>
      </c>
      <c r="B677" t="s">
        <v>64</v>
      </c>
      <c r="C677">
        <v>1965</v>
      </c>
      <c r="D677">
        <v>2010</v>
      </c>
      <c r="E677" t="s">
        <v>110</v>
      </c>
      <c r="F677">
        <v>0.55000001192092896</v>
      </c>
      <c r="G677" t="s">
        <v>182</v>
      </c>
    </row>
    <row r="678" spans="1:7">
      <c r="A678" t="s">
        <v>260</v>
      </c>
      <c r="B678" t="s">
        <v>64</v>
      </c>
      <c r="C678">
        <v>1965</v>
      </c>
      <c r="D678">
        <v>2015</v>
      </c>
      <c r="E678" t="s">
        <v>110</v>
      </c>
      <c r="F678">
        <v>0.55000001192092896</v>
      </c>
      <c r="G678" t="s">
        <v>182</v>
      </c>
    </row>
    <row r="679" spans="1:7">
      <c r="A679" t="s">
        <v>260</v>
      </c>
      <c r="B679" t="s">
        <v>64</v>
      </c>
      <c r="C679">
        <v>1965</v>
      </c>
      <c r="D679">
        <v>2020</v>
      </c>
      <c r="E679" t="s">
        <v>110</v>
      </c>
      <c r="F679">
        <v>0.55000001192092896</v>
      </c>
      <c r="G679" t="s">
        <v>182</v>
      </c>
    </row>
    <row r="680" spans="1:7">
      <c r="A680" t="s">
        <v>260</v>
      </c>
      <c r="B680" t="s">
        <v>64</v>
      </c>
      <c r="C680">
        <v>1970</v>
      </c>
      <c r="D680">
        <v>1990</v>
      </c>
      <c r="E680" t="s">
        <v>110</v>
      </c>
      <c r="F680">
        <v>0.55000001192092896</v>
      </c>
      <c r="G680" t="s">
        <v>182</v>
      </c>
    </row>
    <row r="681" spans="1:7">
      <c r="A681" t="s">
        <v>260</v>
      </c>
      <c r="B681" t="s">
        <v>64</v>
      </c>
      <c r="C681">
        <v>1970</v>
      </c>
      <c r="D681">
        <v>1995</v>
      </c>
      <c r="E681" t="s">
        <v>110</v>
      </c>
      <c r="F681">
        <v>0.55000001192092896</v>
      </c>
      <c r="G681" t="s">
        <v>182</v>
      </c>
    </row>
    <row r="682" spans="1:7">
      <c r="A682" t="s">
        <v>260</v>
      </c>
      <c r="B682" t="s">
        <v>64</v>
      </c>
      <c r="C682">
        <v>1970</v>
      </c>
      <c r="D682">
        <v>2000</v>
      </c>
      <c r="E682" t="s">
        <v>110</v>
      </c>
      <c r="F682">
        <v>0.55000001192092896</v>
      </c>
      <c r="G682" t="s">
        <v>182</v>
      </c>
    </row>
    <row r="683" spans="1:7">
      <c r="A683" t="s">
        <v>260</v>
      </c>
      <c r="B683" t="s">
        <v>64</v>
      </c>
      <c r="C683">
        <v>1970</v>
      </c>
      <c r="D683">
        <v>2005</v>
      </c>
      <c r="E683" t="s">
        <v>110</v>
      </c>
      <c r="F683">
        <v>0.55000001192092896</v>
      </c>
      <c r="G683" t="s">
        <v>182</v>
      </c>
    </row>
    <row r="684" spans="1:7">
      <c r="A684" t="s">
        <v>260</v>
      </c>
      <c r="B684" t="s">
        <v>64</v>
      </c>
      <c r="C684">
        <v>1970</v>
      </c>
      <c r="D684">
        <v>2010</v>
      </c>
      <c r="E684" t="s">
        <v>110</v>
      </c>
      <c r="F684">
        <v>0.55000001192092896</v>
      </c>
      <c r="G684" t="s">
        <v>182</v>
      </c>
    </row>
    <row r="685" spans="1:7">
      <c r="A685" t="s">
        <v>260</v>
      </c>
      <c r="B685" t="s">
        <v>64</v>
      </c>
      <c r="C685">
        <v>1970</v>
      </c>
      <c r="D685">
        <v>2015</v>
      </c>
      <c r="E685" t="s">
        <v>110</v>
      </c>
      <c r="F685">
        <v>0.55000001192092896</v>
      </c>
      <c r="G685" t="s">
        <v>182</v>
      </c>
    </row>
    <row r="686" spans="1:7">
      <c r="A686" t="s">
        <v>260</v>
      </c>
      <c r="B686" t="s">
        <v>64</v>
      </c>
      <c r="C686">
        <v>1970</v>
      </c>
      <c r="D686">
        <v>2020</v>
      </c>
      <c r="E686" t="s">
        <v>110</v>
      </c>
      <c r="F686">
        <v>0.55000001192092896</v>
      </c>
      <c r="G686" t="s">
        <v>182</v>
      </c>
    </row>
    <row r="687" spans="1:7">
      <c r="A687" t="s">
        <v>260</v>
      </c>
      <c r="B687" t="s">
        <v>64</v>
      </c>
      <c r="C687">
        <v>1970</v>
      </c>
      <c r="D687">
        <v>2025</v>
      </c>
      <c r="E687" t="s">
        <v>110</v>
      </c>
      <c r="F687">
        <v>0.55000001192092896</v>
      </c>
      <c r="G687" t="s">
        <v>182</v>
      </c>
    </row>
    <row r="688" spans="1:7">
      <c r="A688" t="s">
        <v>260</v>
      </c>
      <c r="B688" t="s">
        <v>64</v>
      </c>
      <c r="C688">
        <v>1975</v>
      </c>
      <c r="D688">
        <v>1990</v>
      </c>
      <c r="E688" t="s">
        <v>110</v>
      </c>
      <c r="F688">
        <v>0.55000001192092896</v>
      </c>
      <c r="G688" t="s">
        <v>182</v>
      </c>
    </row>
    <row r="689" spans="1:7">
      <c r="A689" t="s">
        <v>260</v>
      </c>
      <c r="B689" t="s">
        <v>64</v>
      </c>
      <c r="C689">
        <v>1975</v>
      </c>
      <c r="D689">
        <v>1995</v>
      </c>
      <c r="E689" t="s">
        <v>110</v>
      </c>
      <c r="F689">
        <v>0.55000001192092896</v>
      </c>
      <c r="G689" t="s">
        <v>182</v>
      </c>
    </row>
    <row r="690" spans="1:7">
      <c r="A690" t="s">
        <v>260</v>
      </c>
      <c r="B690" t="s">
        <v>64</v>
      </c>
      <c r="C690">
        <v>1975</v>
      </c>
      <c r="D690">
        <v>2000</v>
      </c>
      <c r="E690" t="s">
        <v>110</v>
      </c>
      <c r="F690">
        <v>0.55000001192092896</v>
      </c>
      <c r="G690" t="s">
        <v>182</v>
      </c>
    </row>
    <row r="691" spans="1:7">
      <c r="A691" t="s">
        <v>260</v>
      </c>
      <c r="B691" t="s">
        <v>64</v>
      </c>
      <c r="C691">
        <v>1975</v>
      </c>
      <c r="D691">
        <v>2005</v>
      </c>
      <c r="E691" t="s">
        <v>110</v>
      </c>
      <c r="F691">
        <v>0.55000001192092896</v>
      </c>
      <c r="G691" t="s">
        <v>182</v>
      </c>
    </row>
    <row r="692" spans="1:7">
      <c r="A692" t="s">
        <v>260</v>
      </c>
      <c r="B692" t="s">
        <v>64</v>
      </c>
      <c r="C692">
        <v>1975</v>
      </c>
      <c r="D692">
        <v>2010</v>
      </c>
      <c r="E692" t="s">
        <v>110</v>
      </c>
      <c r="F692">
        <v>0.55000001192092896</v>
      </c>
      <c r="G692" t="s">
        <v>182</v>
      </c>
    </row>
    <row r="693" spans="1:7">
      <c r="A693" t="s">
        <v>260</v>
      </c>
      <c r="B693" t="s">
        <v>64</v>
      </c>
      <c r="C693">
        <v>1975</v>
      </c>
      <c r="D693">
        <v>2015</v>
      </c>
      <c r="E693" t="s">
        <v>110</v>
      </c>
      <c r="F693">
        <v>0.55000001192092896</v>
      </c>
      <c r="G693" t="s">
        <v>182</v>
      </c>
    </row>
    <row r="694" spans="1:7">
      <c r="A694" t="s">
        <v>260</v>
      </c>
      <c r="B694" t="s">
        <v>64</v>
      </c>
      <c r="C694">
        <v>1975</v>
      </c>
      <c r="D694">
        <v>2020</v>
      </c>
      <c r="E694" t="s">
        <v>110</v>
      </c>
      <c r="F694">
        <v>0.55000001192092896</v>
      </c>
      <c r="G694" t="s">
        <v>182</v>
      </c>
    </row>
    <row r="695" spans="1:7">
      <c r="A695" t="s">
        <v>260</v>
      </c>
      <c r="B695" t="s">
        <v>64</v>
      </c>
      <c r="C695">
        <v>1975</v>
      </c>
      <c r="D695">
        <v>2025</v>
      </c>
      <c r="E695" t="s">
        <v>110</v>
      </c>
      <c r="F695">
        <v>0.55000001192092896</v>
      </c>
      <c r="G695" t="s">
        <v>182</v>
      </c>
    </row>
    <row r="696" spans="1:7">
      <c r="A696" t="s">
        <v>260</v>
      </c>
      <c r="B696" t="s">
        <v>64</v>
      </c>
      <c r="C696">
        <v>1975</v>
      </c>
      <c r="D696">
        <v>2030</v>
      </c>
      <c r="E696" t="s">
        <v>110</v>
      </c>
      <c r="F696">
        <v>0.55000001192092896</v>
      </c>
      <c r="G696" t="s">
        <v>182</v>
      </c>
    </row>
    <row r="697" spans="1:7">
      <c r="A697" t="s">
        <v>260</v>
      </c>
      <c r="B697" t="s">
        <v>64</v>
      </c>
      <c r="C697">
        <v>1980</v>
      </c>
      <c r="D697">
        <v>1990</v>
      </c>
      <c r="E697" t="s">
        <v>110</v>
      </c>
      <c r="F697">
        <v>0.55000001192092896</v>
      </c>
      <c r="G697" t="s">
        <v>182</v>
      </c>
    </row>
    <row r="698" spans="1:7">
      <c r="A698" t="s">
        <v>260</v>
      </c>
      <c r="B698" t="s">
        <v>64</v>
      </c>
      <c r="C698">
        <v>1980</v>
      </c>
      <c r="D698">
        <v>1995</v>
      </c>
      <c r="E698" t="s">
        <v>110</v>
      </c>
      <c r="F698">
        <v>0.55000001192092896</v>
      </c>
      <c r="G698" t="s">
        <v>182</v>
      </c>
    </row>
    <row r="699" spans="1:7">
      <c r="A699" t="s">
        <v>260</v>
      </c>
      <c r="B699" t="s">
        <v>64</v>
      </c>
      <c r="C699">
        <v>1980</v>
      </c>
      <c r="D699">
        <v>2000</v>
      </c>
      <c r="E699" t="s">
        <v>110</v>
      </c>
      <c r="F699">
        <v>0.55000001192092896</v>
      </c>
      <c r="G699" t="s">
        <v>182</v>
      </c>
    </row>
    <row r="700" spans="1:7">
      <c r="A700" t="s">
        <v>260</v>
      </c>
      <c r="B700" t="s">
        <v>64</v>
      </c>
      <c r="C700">
        <v>1980</v>
      </c>
      <c r="D700">
        <v>2005</v>
      </c>
      <c r="E700" t="s">
        <v>110</v>
      </c>
      <c r="F700">
        <v>0.55000001192092896</v>
      </c>
      <c r="G700" t="s">
        <v>182</v>
      </c>
    </row>
    <row r="701" spans="1:7">
      <c r="A701" t="s">
        <v>260</v>
      </c>
      <c r="B701" t="s">
        <v>64</v>
      </c>
      <c r="C701">
        <v>1980</v>
      </c>
      <c r="D701">
        <v>2010</v>
      </c>
      <c r="E701" t="s">
        <v>110</v>
      </c>
      <c r="F701">
        <v>0.55000001192092896</v>
      </c>
      <c r="G701" t="s">
        <v>182</v>
      </c>
    </row>
    <row r="702" spans="1:7">
      <c r="A702" t="s">
        <v>260</v>
      </c>
      <c r="B702" t="s">
        <v>64</v>
      </c>
      <c r="C702">
        <v>1980</v>
      </c>
      <c r="D702">
        <v>2015</v>
      </c>
      <c r="E702" t="s">
        <v>110</v>
      </c>
      <c r="F702">
        <v>0.55000001192092896</v>
      </c>
      <c r="G702" t="s">
        <v>182</v>
      </c>
    </row>
    <row r="703" spans="1:7">
      <c r="A703" t="s">
        <v>260</v>
      </c>
      <c r="B703" t="s">
        <v>64</v>
      </c>
      <c r="C703">
        <v>1980</v>
      </c>
      <c r="D703">
        <v>2020</v>
      </c>
      <c r="E703" t="s">
        <v>110</v>
      </c>
      <c r="F703">
        <v>0.55000001192092896</v>
      </c>
      <c r="G703" t="s">
        <v>182</v>
      </c>
    </row>
    <row r="704" spans="1:7">
      <c r="A704" t="s">
        <v>260</v>
      </c>
      <c r="B704" t="s">
        <v>64</v>
      </c>
      <c r="C704">
        <v>1980</v>
      </c>
      <c r="D704">
        <v>2025</v>
      </c>
      <c r="E704" t="s">
        <v>110</v>
      </c>
      <c r="F704">
        <v>0.55000001192092896</v>
      </c>
      <c r="G704" t="s">
        <v>182</v>
      </c>
    </row>
    <row r="705" spans="1:7">
      <c r="A705" t="s">
        <v>260</v>
      </c>
      <c r="B705" t="s">
        <v>64</v>
      </c>
      <c r="C705">
        <v>1980</v>
      </c>
      <c r="D705">
        <v>2030</v>
      </c>
      <c r="E705" t="s">
        <v>110</v>
      </c>
      <c r="F705">
        <v>0.55000001192092896</v>
      </c>
      <c r="G705" t="s">
        <v>182</v>
      </c>
    </row>
    <row r="706" spans="1:7">
      <c r="A706" t="s">
        <v>260</v>
      </c>
      <c r="B706" t="s">
        <v>64</v>
      </c>
      <c r="C706">
        <v>1980</v>
      </c>
      <c r="D706">
        <v>2035</v>
      </c>
      <c r="E706" t="s">
        <v>110</v>
      </c>
      <c r="F706">
        <v>0.55000001192092896</v>
      </c>
      <c r="G706" t="s">
        <v>182</v>
      </c>
    </row>
    <row r="707" spans="1:7">
      <c r="A707" t="s">
        <v>260</v>
      </c>
      <c r="B707" t="s">
        <v>64</v>
      </c>
      <c r="C707">
        <v>1985</v>
      </c>
      <c r="D707">
        <v>1990</v>
      </c>
      <c r="E707" t="s">
        <v>110</v>
      </c>
      <c r="F707">
        <v>0.55000001192092896</v>
      </c>
      <c r="G707" t="s">
        <v>182</v>
      </c>
    </row>
    <row r="708" spans="1:7">
      <c r="A708" t="s">
        <v>260</v>
      </c>
      <c r="B708" t="s">
        <v>64</v>
      </c>
      <c r="C708">
        <v>1985</v>
      </c>
      <c r="D708">
        <v>1995</v>
      </c>
      <c r="E708" t="s">
        <v>110</v>
      </c>
      <c r="F708">
        <v>0.55000001192092896</v>
      </c>
      <c r="G708" t="s">
        <v>182</v>
      </c>
    </row>
    <row r="709" spans="1:7">
      <c r="A709" t="s">
        <v>260</v>
      </c>
      <c r="B709" t="s">
        <v>64</v>
      </c>
      <c r="C709">
        <v>1985</v>
      </c>
      <c r="D709">
        <v>2000</v>
      </c>
      <c r="E709" t="s">
        <v>110</v>
      </c>
      <c r="F709">
        <v>0.55000001192092896</v>
      </c>
      <c r="G709" t="s">
        <v>182</v>
      </c>
    </row>
    <row r="710" spans="1:7">
      <c r="A710" t="s">
        <v>260</v>
      </c>
      <c r="B710" t="s">
        <v>64</v>
      </c>
      <c r="C710">
        <v>1985</v>
      </c>
      <c r="D710">
        <v>2005</v>
      </c>
      <c r="E710" t="s">
        <v>110</v>
      </c>
      <c r="F710">
        <v>0.55000001192092896</v>
      </c>
      <c r="G710" t="s">
        <v>182</v>
      </c>
    </row>
    <row r="711" spans="1:7">
      <c r="A711" t="s">
        <v>260</v>
      </c>
      <c r="B711" t="s">
        <v>64</v>
      </c>
      <c r="C711">
        <v>1985</v>
      </c>
      <c r="D711">
        <v>2010</v>
      </c>
      <c r="E711" t="s">
        <v>110</v>
      </c>
      <c r="F711">
        <v>0.55000001192092896</v>
      </c>
      <c r="G711" t="s">
        <v>182</v>
      </c>
    </row>
    <row r="712" spans="1:7">
      <c r="A712" t="s">
        <v>260</v>
      </c>
      <c r="B712" t="s">
        <v>64</v>
      </c>
      <c r="C712">
        <v>1985</v>
      </c>
      <c r="D712">
        <v>2015</v>
      </c>
      <c r="E712" t="s">
        <v>110</v>
      </c>
      <c r="F712">
        <v>0.55000001192092896</v>
      </c>
      <c r="G712" t="s">
        <v>182</v>
      </c>
    </row>
    <row r="713" spans="1:7">
      <c r="A713" t="s">
        <v>260</v>
      </c>
      <c r="B713" t="s">
        <v>64</v>
      </c>
      <c r="C713">
        <v>1985</v>
      </c>
      <c r="D713">
        <v>2020</v>
      </c>
      <c r="E713" t="s">
        <v>110</v>
      </c>
      <c r="F713">
        <v>0.55000001192092896</v>
      </c>
      <c r="G713" t="s">
        <v>182</v>
      </c>
    </row>
    <row r="714" spans="1:7">
      <c r="A714" t="s">
        <v>260</v>
      </c>
      <c r="B714" t="s">
        <v>64</v>
      </c>
      <c r="C714">
        <v>1985</v>
      </c>
      <c r="D714">
        <v>2025</v>
      </c>
      <c r="E714" t="s">
        <v>110</v>
      </c>
      <c r="F714">
        <v>0.55000001192092896</v>
      </c>
      <c r="G714" t="s">
        <v>182</v>
      </c>
    </row>
    <row r="715" spans="1:7">
      <c r="A715" t="s">
        <v>260</v>
      </c>
      <c r="B715" t="s">
        <v>64</v>
      </c>
      <c r="C715">
        <v>1985</v>
      </c>
      <c r="D715">
        <v>2030</v>
      </c>
      <c r="E715" t="s">
        <v>110</v>
      </c>
      <c r="F715">
        <v>0.55000001192092896</v>
      </c>
      <c r="G715" t="s">
        <v>182</v>
      </c>
    </row>
    <row r="716" spans="1:7">
      <c r="A716" t="s">
        <v>260</v>
      </c>
      <c r="B716" t="s">
        <v>64</v>
      </c>
      <c r="C716">
        <v>1985</v>
      </c>
      <c r="D716">
        <v>2035</v>
      </c>
      <c r="E716" t="s">
        <v>110</v>
      </c>
      <c r="F716">
        <v>0.55000001192092896</v>
      </c>
      <c r="G716" t="s">
        <v>182</v>
      </c>
    </row>
    <row r="717" spans="1:7">
      <c r="A717" t="s">
        <v>260</v>
      </c>
      <c r="B717" t="s">
        <v>64</v>
      </c>
      <c r="C717">
        <v>1985</v>
      </c>
      <c r="D717">
        <v>2040</v>
      </c>
      <c r="E717" t="s">
        <v>110</v>
      </c>
      <c r="F717">
        <v>0.55000001192092896</v>
      </c>
      <c r="G717" t="s">
        <v>182</v>
      </c>
    </row>
    <row r="718" spans="1:7">
      <c r="A718" t="s">
        <v>260</v>
      </c>
      <c r="B718" t="s">
        <v>64</v>
      </c>
      <c r="C718">
        <v>1990</v>
      </c>
      <c r="D718">
        <v>1990</v>
      </c>
      <c r="E718" t="s">
        <v>110</v>
      </c>
      <c r="F718">
        <v>0.55000001192092896</v>
      </c>
      <c r="G718" t="s">
        <v>182</v>
      </c>
    </row>
    <row r="719" spans="1:7">
      <c r="A719" t="s">
        <v>260</v>
      </c>
      <c r="B719" t="s">
        <v>64</v>
      </c>
      <c r="C719">
        <v>1990</v>
      </c>
      <c r="D719">
        <v>1995</v>
      </c>
      <c r="E719" t="s">
        <v>110</v>
      </c>
      <c r="F719">
        <v>0.55000001192092896</v>
      </c>
      <c r="G719" t="s">
        <v>182</v>
      </c>
    </row>
    <row r="720" spans="1:7">
      <c r="A720" t="s">
        <v>260</v>
      </c>
      <c r="B720" t="s">
        <v>64</v>
      </c>
      <c r="C720">
        <v>1990</v>
      </c>
      <c r="D720">
        <v>2000</v>
      </c>
      <c r="E720" t="s">
        <v>110</v>
      </c>
      <c r="F720">
        <v>0.55000001192092896</v>
      </c>
      <c r="G720" t="s">
        <v>182</v>
      </c>
    </row>
    <row r="721" spans="1:7">
      <c r="A721" t="s">
        <v>260</v>
      </c>
      <c r="B721" t="s">
        <v>64</v>
      </c>
      <c r="C721">
        <v>1990</v>
      </c>
      <c r="D721">
        <v>2005</v>
      </c>
      <c r="E721" t="s">
        <v>110</v>
      </c>
      <c r="F721">
        <v>0.55000001192092896</v>
      </c>
      <c r="G721" t="s">
        <v>182</v>
      </c>
    </row>
    <row r="722" spans="1:7">
      <c r="A722" t="s">
        <v>260</v>
      </c>
      <c r="B722" t="s">
        <v>64</v>
      </c>
      <c r="C722">
        <v>1990</v>
      </c>
      <c r="D722">
        <v>2010</v>
      </c>
      <c r="E722" t="s">
        <v>110</v>
      </c>
      <c r="F722">
        <v>0.55000001192092896</v>
      </c>
      <c r="G722" t="s">
        <v>182</v>
      </c>
    </row>
    <row r="723" spans="1:7">
      <c r="A723" t="s">
        <v>260</v>
      </c>
      <c r="B723" t="s">
        <v>64</v>
      </c>
      <c r="C723">
        <v>1990</v>
      </c>
      <c r="D723">
        <v>2015</v>
      </c>
      <c r="E723" t="s">
        <v>110</v>
      </c>
      <c r="F723">
        <v>0.55000001192092896</v>
      </c>
      <c r="G723" t="s">
        <v>182</v>
      </c>
    </row>
    <row r="724" spans="1:7">
      <c r="A724" t="s">
        <v>260</v>
      </c>
      <c r="B724" t="s">
        <v>64</v>
      </c>
      <c r="C724">
        <v>1990</v>
      </c>
      <c r="D724">
        <v>2020</v>
      </c>
      <c r="E724" t="s">
        <v>110</v>
      </c>
      <c r="F724">
        <v>0.55000001192092896</v>
      </c>
      <c r="G724" t="s">
        <v>182</v>
      </c>
    </row>
    <row r="725" spans="1:7">
      <c r="A725" t="s">
        <v>260</v>
      </c>
      <c r="B725" t="s">
        <v>64</v>
      </c>
      <c r="C725">
        <v>1990</v>
      </c>
      <c r="D725">
        <v>2025</v>
      </c>
      <c r="E725" t="s">
        <v>110</v>
      </c>
      <c r="F725">
        <v>0.55000001192092896</v>
      </c>
      <c r="G725" t="s">
        <v>182</v>
      </c>
    </row>
    <row r="726" spans="1:7">
      <c r="A726" t="s">
        <v>260</v>
      </c>
      <c r="B726" t="s">
        <v>64</v>
      </c>
      <c r="C726">
        <v>1990</v>
      </c>
      <c r="D726">
        <v>2030</v>
      </c>
      <c r="E726" t="s">
        <v>110</v>
      </c>
      <c r="F726">
        <v>0.55000001192092896</v>
      </c>
      <c r="G726" t="s">
        <v>182</v>
      </c>
    </row>
    <row r="727" spans="1:7">
      <c r="A727" t="s">
        <v>260</v>
      </c>
      <c r="B727" t="s">
        <v>64</v>
      </c>
      <c r="C727">
        <v>1990</v>
      </c>
      <c r="D727">
        <v>2035</v>
      </c>
      <c r="E727" t="s">
        <v>110</v>
      </c>
      <c r="F727">
        <v>0.55000001192092896</v>
      </c>
      <c r="G727" t="s">
        <v>182</v>
      </c>
    </row>
    <row r="728" spans="1:7">
      <c r="A728" t="s">
        <v>260</v>
      </c>
      <c r="B728" t="s">
        <v>64</v>
      </c>
      <c r="C728">
        <v>1990</v>
      </c>
      <c r="D728">
        <v>2040</v>
      </c>
      <c r="E728" t="s">
        <v>110</v>
      </c>
      <c r="F728">
        <v>0.55000001192092896</v>
      </c>
      <c r="G728" t="s">
        <v>182</v>
      </c>
    </row>
    <row r="729" spans="1:7">
      <c r="A729" t="s">
        <v>260</v>
      </c>
      <c r="B729" t="s">
        <v>64</v>
      </c>
      <c r="C729">
        <v>1990</v>
      </c>
      <c r="D729">
        <v>2045</v>
      </c>
      <c r="E729" t="s">
        <v>110</v>
      </c>
      <c r="F729">
        <v>0.55000001192092896</v>
      </c>
      <c r="G729" t="s">
        <v>182</v>
      </c>
    </row>
    <row r="730" spans="1:7">
      <c r="A730" t="s">
        <v>260</v>
      </c>
      <c r="B730" t="s">
        <v>64</v>
      </c>
      <c r="C730">
        <v>1995</v>
      </c>
      <c r="D730">
        <v>1995</v>
      </c>
      <c r="E730" t="s">
        <v>110</v>
      </c>
      <c r="F730">
        <v>0.55000001192092896</v>
      </c>
      <c r="G730" t="s">
        <v>182</v>
      </c>
    </row>
    <row r="731" spans="1:7">
      <c r="A731" t="s">
        <v>260</v>
      </c>
      <c r="B731" t="s">
        <v>64</v>
      </c>
      <c r="C731">
        <v>1995</v>
      </c>
      <c r="D731">
        <v>2000</v>
      </c>
      <c r="E731" t="s">
        <v>110</v>
      </c>
      <c r="F731">
        <v>0.55000001192092896</v>
      </c>
      <c r="G731" t="s">
        <v>182</v>
      </c>
    </row>
    <row r="732" spans="1:7">
      <c r="A732" t="s">
        <v>260</v>
      </c>
      <c r="B732" t="s">
        <v>64</v>
      </c>
      <c r="C732">
        <v>1995</v>
      </c>
      <c r="D732">
        <v>2005</v>
      </c>
      <c r="E732" t="s">
        <v>110</v>
      </c>
      <c r="F732">
        <v>0.55000001192092896</v>
      </c>
      <c r="G732" t="s">
        <v>182</v>
      </c>
    </row>
    <row r="733" spans="1:7">
      <c r="A733" t="s">
        <v>260</v>
      </c>
      <c r="B733" t="s">
        <v>64</v>
      </c>
      <c r="C733">
        <v>1995</v>
      </c>
      <c r="D733">
        <v>2010</v>
      </c>
      <c r="E733" t="s">
        <v>110</v>
      </c>
      <c r="F733">
        <v>0.55000001192092896</v>
      </c>
      <c r="G733" t="s">
        <v>182</v>
      </c>
    </row>
    <row r="734" spans="1:7">
      <c r="A734" t="s">
        <v>260</v>
      </c>
      <c r="B734" t="s">
        <v>64</v>
      </c>
      <c r="C734">
        <v>1995</v>
      </c>
      <c r="D734">
        <v>2015</v>
      </c>
      <c r="E734" t="s">
        <v>110</v>
      </c>
      <c r="F734">
        <v>0.55000001192092896</v>
      </c>
      <c r="G734" t="s">
        <v>182</v>
      </c>
    </row>
    <row r="735" spans="1:7">
      <c r="A735" t="s">
        <v>260</v>
      </c>
      <c r="B735" t="s">
        <v>64</v>
      </c>
      <c r="C735">
        <v>1995</v>
      </c>
      <c r="D735">
        <v>2020</v>
      </c>
      <c r="E735" t="s">
        <v>110</v>
      </c>
      <c r="F735">
        <v>0.55000001192092896</v>
      </c>
      <c r="G735" t="s">
        <v>182</v>
      </c>
    </row>
    <row r="736" spans="1:7">
      <c r="A736" t="s">
        <v>260</v>
      </c>
      <c r="B736" t="s">
        <v>64</v>
      </c>
      <c r="C736">
        <v>1995</v>
      </c>
      <c r="D736">
        <v>2025</v>
      </c>
      <c r="E736" t="s">
        <v>110</v>
      </c>
      <c r="F736">
        <v>0.55000001192092896</v>
      </c>
      <c r="G736" t="s">
        <v>182</v>
      </c>
    </row>
    <row r="737" spans="1:7">
      <c r="A737" t="s">
        <v>260</v>
      </c>
      <c r="B737" t="s">
        <v>64</v>
      </c>
      <c r="C737">
        <v>1995</v>
      </c>
      <c r="D737">
        <v>2030</v>
      </c>
      <c r="E737" t="s">
        <v>110</v>
      </c>
      <c r="F737">
        <v>0.55000001192092896</v>
      </c>
      <c r="G737" t="s">
        <v>182</v>
      </c>
    </row>
    <row r="738" spans="1:7">
      <c r="A738" t="s">
        <v>260</v>
      </c>
      <c r="B738" t="s">
        <v>64</v>
      </c>
      <c r="C738">
        <v>1995</v>
      </c>
      <c r="D738">
        <v>2035</v>
      </c>
      <c r="E738" t="s">
        <v>110</v>
      </c>
      <c r="F738">
        <v>0.55000001192092896</v>
      </c>
      <c r="G738" t="s">
        <v>182</v>
      </c>
    </row>
    <row r="739" spans="1:7">
      <c r="A739" t="s">
        <v>260</v>
      </c>
      <c r="B739" t="s">
        <v>64</v>
      </c>
      <c r="C739">
        <v>1995</v>
      </c>
      <c r="D739">
        <v>2040</v>
      </c>
      <c r="E739" t="s">
        <v>110</v>
      </c>
      <c r="F739">
        <v>0.55000001192092896</v>
      </c>
      <c r="G739" t="s">
        <v>182</v>
      </c>
    </row>
    <row r="740" spans="1:7">
      <c r="A740" t="s">
        <v>260</v>
      </c>
      <c r="B740" t="s">
        <v>64</v>
      </c>
      <c r="C740">
        <v>1995</v>
      </c>
      <c r="D740">
        <v>2045</v>
      </c>
      <c r="E740" t="s">
        <v>110</v>
      </c>
      <c r="F740">
        <v>0.55000001192092896</v>
      </c>
      <c r="G740" t="s">
        <v>182</v>
      </c>
    </row>
    <row r="741" spans="1:7">
      <c r="A741" t="s">
        <v>260</v>
      </c>
      <c r="B741" t="s">
        <v>64</v>
      </c>
      <c r="C741">
        <v>1995</v>
      </c>
      <c r="D741">
        <v>2050</v>
      </c>
      <c r="E741" t="s">
        <v>110</v>
      </c>
      <c r="F741">
        <v>0.55000001192092896</v>
      </c>
      <c r="G741" t="s">
        <v>182</v>
      </c>
    </row>
    <row r="742" spans="1:7">
      <c r="A742" t="s">
        <v>260</v>
      </c>
      <c r="B742" t="s">
        <v>64</v>
      </c>
      <c r="C742">
        <v>2000</v>
      </c>
      <c r="D742">
        <v>2000</v>
      </c>
      <c r="E742" t="s">
        <v>110</v>
      </c>
      <c r="F742">
        <v>0.55000001192092896</v>
      </c>
      <c r="G742" t="s">
        <v>182</v>
      </c>
    </row>
    <row r="743" spans="1:7">
      <c r="A743" t="s">
        <v>260</v>
      </c>
      <c r="B743" t="s">
        <v>64</v>
      </c>
      <c r="C743">
        <v>2000</v>
      </c>
      <c r="D743">
        <v>2005</v>
      </c>
      <c r="E743" t="s">
        <v>110</v>
      </c>
      <c r="F743">
        <v>0.55000001192092896</v>
      </c>
      <c r="G743" t="s">
        <v>182</v>
      </c>
    </row>
    <row r="744" spans="1:7">
      <c r="A744" t="s">
        <v>260</v>
      </c>
      <c r="B744" t="s">
        <v>64</v>
      </c>
      <c r="C744">
        <v>2000</v>
      </c>
      <c r="D744">
        <v>2010</v>
      </c>
      <c r="E744" t="s">
        <v>110</v>
      </c>
      <c r="F744">
        <v>0.55000001192092896</v>
      </c>
      <c r="G744" t="s">
        <v>182</v>
      </c>
    </row>
    <row r="745" spans="1:7">
      <c r="A745" t="s">
        <v>260</v>
      </c>
      <c r="B745" t="s">
        <v>64</v>
      </c>
      <c r="C745">
        <v>2000</v>
      </c>
      <c r="D745">
        <v>2015</v>
      </c>
      <c r="E745" t="s">
        <v>110</v>
      </c>
      <c r="F745">
        <v>0.55000001192092896</v>
      </c>
      <c r="G745" t="s">
        <v>182</v>
      </c>
    </row>
    <row r="746" spans="1:7">
      <c r="A746" t="s">
        <v>260</v>
      </c>
      <c r="B746" t="s">
        <v>64</v>
      </c>
      <c r="C746">
        <v>2000</v>
      </c>
      <c r="D746">
        <v>2020</v>
      </c>
      <c r="E746" t="s">
        <v>110</v>
      </c>
      <c r="F746">
        <v>0.55000001192092896</v>
      </c>
      <c r="G746" t="s">
        <v>182</v>
      </c>
    </row>
    <row r="747" spans="1:7">
      <c r="A747" t="s">
        <v>260</v>
      </c>
      <c r="B747" t="s">
        <v>64</v>
      </c>
      <c r="C747">
        <v>2000</v>
      </c>
      <c r="D747">
        <v>2025</v>
      </c>
      <c r="E747" t="s">
        <v>110</v>
      </c>
      <c r="F747">
        <v>0.55000001192092896</v>
      </c>
      <c r="G747" t="s">
        <v>182</v>
      </c>
    </row>
    <row r="748" spans="1:7">
      <c r="A748" t="s">
        <v>260</v>
      </c>
      <c r="B748" t="s">
        <v>64</v>
      </c>
      <c r="C748">
        <v>2000</v>
      </c>
      <c r="D748">
        <v>2030</v>
      </c>
      <c r="E748" t="s">
        <v>110</v>
      </c>
      <c r="F748">
        <v>0.55000001192092896</v>
      </c>
      <c r="G748" t="s">
        <v>182</v>
      </c>
    </row>
    <row r="749" spans="1:7">
      <c r="A749" t="s">
        <v>260</v>
      </c>
      <c r="B749" t="s">
        <v>64</v>
      </c>
      <c r="C749">
        <v>2000</v>
      </c>
      <c r="D749">
        <v>2035</v>
      </c>
      <c r="E749" t="s">
        <v>110</v>
      </c>
      <c r="F749">
        <v>0.55000001192092896</v>
      </c>
      <c r="G749" t="s">
        <v>182</v>
      </c>
    </row>
    <row r="750" spans="1:7">
      <c r="A750" t="s">
        <v>260</v>
      </c>
      <c r="B750" t="s">
        <v>64</v>
      </c>
      <c r="C750">
        <v>2000</v>
      </c>
      <c r="D750">
        <v>2040</v>
      </c>
      <c r="E750" t="s">
        <v>110</v>
      </c>
      <c r="F750">
        <v>0.55000001192092896</v>
      </c>
      <c r="G750" t="s">
        <v>182</v>
      </c>
    </row>
    <row r="751" spans="1:7">
      <c r="A751" t="s">
        <v>260</v>
      </c>
      <c r="B751" t="s">
        <v>64</v>
      </c>
      <c r="C751">
        <v>2000</v>
      </c>
      <c r="D751">
        <v>2045</v>
      </c>
      <c r="E751" t="s">
        <v>110</v>
      </c>
      <c r="F751">
        <v>0.55000001192092896</v>
      </c>
      <c r="G751" t="s">
        <v>182</v>
      </c>
    </row>
    <row r="752" spans="1:7">
      <c r="A752" t="s">
        <v>260</v>
      </c>
      <c r="B752" t="s">
        <v>64</v>
      </c>
      <c r="C752">
        <v>2000</v>
      </c>
      <c r="D752">
        <v>2050</v>
      </c>
      <c r="E752" t="s">
        <v>110</v>
      </c>
      <c r="F752">
        <v>0.55000001192092896</v>
      </c>
      <c r="G752" t="s">
        <v>182</v>
      </c>
    </row>
    <row r="753" spans="1:7">
      <c r="A753" t="s">
        <v>260</v>
      </c>
      <c r="B753" t="s">
        <v>64</v>
      </c>
      <c r="C753">
        <v>2000</v>
      </c>
      <c r="D753">
        <v>2055</v>
      </c>
      <c r="E753" t="s">
        <v>110</v>
      </c>
      <c r="F753">
        <v>0.55000001192092896</v>
      </c>
      <c r="G753" t="s">
        <v>182</v>
      </c>
    </row>
    <row r="754" spans="1:7">
      <c r="A754" t="s">
        <v>260</v>
      </c>
      <c r="B754" t="s">
        <v>64</v>
      </c>
      <c r="C754">
        <v>2005</v>
      </c>
      <c r="D754">
        <v>2005</v>
      </c>
      <c r="E754" t="s">
        <v>110</v>
      </c>
      <c r="F754">
        <v>0.55000001192092896</v>
      </c>
      <c r="G754" t="s">
        <v>182</v>
      </c>
    </row>
    <row r="755" spans="1:7">
      <c r="A755" t="s">
        <v>260</v>
      </c>
      <c r="B755" t="s">
        <v>64</v>
      </c>
      <c r="C755">
        <v>2005</v>
      </c>
      <c r="D755">
        <v>2010</v>
      </c>
      <c r="E755" t="s">
        <v>110</v>
      </c>
      <c r="F755">
        <v>0.55000001192092896</v>
      </c>
      <c r="G755" t="s">
        <v>182</v>
      </c>
    </row>
    <row r="756" spans="1:7">
      <c r="A756" t="s">
        <v>260</v>
      </c>
      <c r="B756" t="s">
        <v>64</v>
      </c>
      <c r="C756">
        <v>2005</v>
      </c>
      <c r="D756">
        <v>2015</v>
      </c>
      <c r="E756" t="s">
        <v>110</v>
      </c>
      <c r="F756">
        <v>0.55000001192092896</v>
      </c>
      <c r="G756" t="s">
        <v>182</v>
      </c>
    </row>
    <row r="757" spans="1:7">
      <c r="A757" t="s">
        <v>260</v>
      </c>
      <c r="B757" t="s">
        <v>64</v>
      </c>
      <c r="C757">
        <v>2005</v>
      </c>
      <c r="D757">
        <v>2020</v>
      </c>
      <c r="E757" t="s">
        <v>110</v>
      </c>
      <c r="F757">
        <v>0.55000001192092896</v>
      </c>
      <c r="G757" t="s">
        <v>182</v>
      </c>
    </row>
    <row r="758" spans="1:7">
      <c r="A758" t="s">
        <v>260</v>
      </c>
      <c r="B758" t="s">
        <v>64</v>
      </c>
      <c r="C758">
        <v>2005</v>
      </c>
      <c r="D758">
        <v>2025</v>
      </c>
      <c r="E758" t="s">
        <v>110</v>
      </c>
      <c r="F758">
        <v>0.55000001192092896</v>
      </c>
      <c r="G758" t="s">
        <v>182</v>
      </c>
    </row>
    <row r="759" spans="1:7">
      <c r="A759" t="s">
        <v>260</v>
      </c>
      <c r="B759" t="s">
        <v>64</v>
      </c>
      <c r="C759">
        <v>2005</v>
      </c>
      <c r="D759">
        <v>2030</v>
      </c>
      <c r="E759" t="s">
        <v>110</v>
      </c>
      <c r="F759">
        <v>0.55000001192092896</v>
      </c>
      <c r="G759" t="s">
        <v>182</v>
      </c>
    </row>
    <row r="760" spans="1:7">
      <c r="A760" t="s">
        <v>260</v>
      </c>
      <c r="B760" t="s">
        <v>64</v>
      </c>
      <c r="C760">
        <v>2005</v>
      </c>
      <c r="D760">
        <v>2035</v>
      </c>
      <c r="E760" t="s">
        <v>110</v>
      </c>
      <c r="F760">
        <v>0.55000001192092896</v>
      </c>
      <c r="G760" t="s">
        <v>182</v>
      </c>
    </row>
    <row r="761" spans="1:7">
      <c r="A761" t="s">
        <v>260</v>
      </c>
      <c r="B761" t="s">
        <v>64</v>
      </c>
      <c r="C761">
        <v>2005</v>
      </c>
      <c r="D761">
        <v>2040</v>
      </c>
      <c r="E761" t="s">
        <v>110</v>
      </c>
      <c r="F761">
        <v>0.55000001192092896</v>
      </c>
      <c r="G761" t="s">
        <v>182</v>
      </c>
    </row>
    <row r="762" spans="1:7">
      <c r="A762" t="s">
        <v>260</v>
      </c>
      <c r="B762" t="s">
        <v>64</v>
      </c>
      <c r="C762">
        <v>2005</v>
      </c>
      <c r="D762">
        <v>2045</v>
      </c>
      <c r="E762" t="s">
        <v>110</v>
      </c>
      <c r="F762">
        <v>0.55000001192092896</v>
      </c>
      <c r="G762" t="s">
        <v>182</v>
      </c>
    </row>
    <row r="763" spans="1:7">
      <c r="A763" t="s">
        <v>260</v>
      </c>
      <c r="B763" t="s">
        <v>64</v>
      </c>
      <c r="C763">
        <v>2005</v>
      </c>
      <c r="D763">
        <v>2050</v>
      </c>
      <c r="E763" t="s">
        <v>110</v>
      </c>
      <c r="F763">
        <v>0.55000001192092896</v>
      </c>
      <c r="G763" t="s">
        <v>182</v>
      </c>
    </row>
    <row r="764" spans="1:7">
      <c r="A764" t="s">
        <v>260</v>
      </c>
      <c r="B764" t="s">
        <v>64</v>
      </c>
      <c r="C764">
        <v>2005</v>
      </c>
      <c r="D764">
        <v>2055</v>
      </c>
      <c r="E764" t="s">
        <v>110</v>
      </c>
      <c r="F764">
        <v>0.55000001192092896</v>
      </c>
      <c r="G764" t="s">
        <v>182</v>
      </c>
    </row>
    <row r="765" spans="1:7">
      <c r="A765" t="s">
        <v>260</v>
      </c>
      <c r="B765" t="s">
        <v>64</v>
      </c>
      <c r="C765">
        <v>2005</v>
      </c>
      <c r="D765">
        <v>2060</v>
      </c>
      <c r="E765" t="s">
        <v>110</v>
      </c>
      <c r="F765">
        <v>0.55000001192092896</v>
      </c>
      <c r="G765" t="s">
        <v>182</v>
      </c>
    </row>
    <row r="766" spans="1:7">
      <c r="A766" t="s">
        <v>260</v>
      </c>
      <c r="B766" t="s">
        <v>64</v>
      </c>
      <c r="C766">
        <v>2010</v>
      </c>
      <c r="D766">
        <v>2010</v>
      </c>
      <c r="E766" t="s">
        <v>110</v>
      </c>
      <c r="F766">
        <v>0.55000001192092896</v>
      </c>
      <c r="G766" t="s">
        <v>182</v>
      </c>
    </row>
    <row r="767" spans="1:7">
      <c r="A767" t="s">
        <v>260</v>
      </c>
      <c r="B767" t="s">
        <v>64</v>
      </c>
      <c r="C767">
        <v>2010</v>
      </c>
      <c r="D767">
        <v>2015</v>
      </c>
      <c r="E767" t="s">
        <v>110</v>
      </c>
      <c r="F767">
        <v>0.55000001192092896</v>
      </c>
      <c r="G767" t="s">
        <v>182</v>
      </c>
    </row>
    <row r="768" spans="1:7">
      <c r="A768" t="s">
        <v>260</v>
      </c>
      <c r="B768" t="s">
        <v>64</v>
      </c>
      <c r="C768">
        <v>2010</v>
      </c>
      <c r="D768">
        <v>2020</v>
      </c>
      <c r="E768" t="s">
        <v>110</v>
      </c>
      <c r="F768">
        <v>0.55000001192092896</v>
      </c>
      <c r="G768" t="s">
        <v>182</v>
      </c>
    </row>
    <row r="769" spans="1:7">
      <c r="A769" t="s">
        <v>260</v>
      </c>
      <c r="B769" t="s">
        <v>64</v>
      </c>
      <c r="C769">
        <v>2010</v>
      </c>
      <c r="D769">
        <v>2025</v>
      </c>
      <c r="E769" t="s">
        <v>110</v>
      </c>
      <c r="F769">
        <v>0.55000001192092896</v>
      </c>
      <c r="G769" t="s">
        <v>182</v>
      </c>
    </row>
    <row r="770" spans="1:7">
      <c r="A770" t="s">
        <v>260</v>
      </c>
      <c r="B770" t="s">
        <v>64</v>
      </c>
      <c r="C770">
        <v>2010</v>
      </c>
      <c r="D770">
        <v>2030</v>
      </c>
      <c r="E770" t="s">
        <v>110</v>
      </c>
      <c r="F770">
        <v>0.55000001192092896</v>
      </c>
      <c r="G770" t="s">
        <v>182</v>
      </c>
    </row>
    <row r="771" spans="1:7">
      <c r="A771" t="s">
        <v>260</v>
      </c>
      <c r="B771" t="s">
        <v>64</v>
      </c>
      <c r="C771">
        <v>2010</v>
      </c>
      <c r="D771">
        <v>2035</v>
      </c>
      <c r="E771" t="s">
        <v>110</v>
      </c>
      <c r="F771">
        <v>0.55000001192092896</v>
      </c>
      <c r="G771" t="s">
        <v>182</v>
      </c>
    </row>
    <row r="772" spans="1:7">
      <c r="A772" t="s">
        <v>260</v>
      </c>
      <c r="B772" t="s">
        <v>64</v>
      </c>
      <c r="C772">
        <v>2010</v>
      </c>
      <c r="D772">
        <v>2040</v>
      </c>
      <c r="E772" t="s">
        <v>110</v>
      </c>
      <c r="F772">
        <v>0.55000001192092896</v>
      </c>
      <c r="G772" t="s">
        <v>182</v>
      </c>
    </row>
    <row r="773" spans="1:7">
      <c r="A773" t="s">
        <v>260</v>
      </c>
      <c r="B773" t="s">
        <v>64</v>
      </c>
      <c r="C773">
        <v>2010</v>
      </c>
      <c r="D773">
        <v>2045</v>
      </c>
      <c r="E773" t="s">
        <v>110</v>
      </c>
      <c r="F773">
        <v>0.55000001192092896</v>
      </c>
      <c r="G773" t="s">
        <v>182</v>
      </c>
    </row>
    <row r="774" spans="1:7">
      <c r="A774" t="s">
        <v>260</v>
      </c>
      <c r="B774" t="s">
        <v>64</v>
      </c>
      <c r="C774">
        <v>2010</v>
      </c>
      <c r="D774">
        <v>2050</v>
      </c>
      <c r="E774" t="s">
        <v>110</v>
      </c>
      <c r="F774">
        <v>0.55000001192092896</v>
      </c>
      <c r="G774" t="s">
        <v>182</v>
      </c>
    </row>
    <row r="775" spans="1:7">
      <c r="A775" t="s">
        <v>260</v>
      </c>
      <c r="B775" t="s">
        <v>64</v>
      </c>
      <c r="C775">
        <v>2010</v>
      </c>
      <c r="D775">
        <v>2055</v>
      </c>
      <c r="E775" t="s">
        <v>110</v>
      </c>
      <c r="F775">
        <v>0.55000001192092896</v>
      </c>
      <c r="G775" t="s">
        <v>182</v>
      </c>
    </row>
    <row r="776" spans="1:7">
      <c r="A776" t="s">
        <v>260</v>
      </c>
      <c r="B776" t="s">
        <v>64</v>
      </c>
      <c r="C776">
        <v>2010</v>
      </c>
      <c r="D776">
        <v>2060</v>
      </c>
      <c r="E776" t="s">
        <v>110</v>
      </c>
      <c r="F776">
        <v>0.55000001192092896</v>
      </c>
      <c r="G776" t="s">
        <v>182</v>
      </c>
    </row>
    <row r="777" spans="1:7">
      <c r="A777" t="s">
        <v>260</v>
      </c>
      <c r="B777" t="s">
        <v>64</v>
      </c>
      <c r="C777">
        <v>2010</v>
      </c>
      <c r="D777">
        <v>2065</v>
      </c>
      <c r="E777" t="s">
        <v>110</v>
      </c>
      <c r="F777">
        <v>0.55000001192092896</v>
      </c>
      <c r="G777" t="s">
        <v>182</v>
      </c>
    </row>
    <row r="778" spans="1:7">
      <c r="A778" t="s">
        <v>260</v>
      </c>
      <c r="B778" t="s">
        <v>64</v>
      </c>
      <c r="C778">
        <v>2015</v>
      </c>
      <c r="D778">
        <v>2015</v>
      </c>
      <c r="E778" t="s">
        <v>110</v>
      </c>
      <c r="F778">
        <v>0.55000001192092896</v>
      </c>
      <c r="G778" t="s">
        <v>182</v>
      </c>
    </row>
    <row r="779" spans="1:7">
      <c r="A779" t="s">
        <v>260</v>
      </c>
      <c r="B779" t="s">
        <v>64</v>
      </c>
      <c r="C779">
        <v>2015</v>
      </c>
      <c r="D779">
        <v>2020</v>
      </c>
      <c r="E779" t="s">
        <v>110</v>
      </c>
      <c r="F779">
        <v>0.55000001192092896</v>
      </c>
      <c r="G779" t="s">
        <v>182</v>
      </c>
    </row>
    <row r="780" spans="1:7">
      <c r="A780" t="s">
        <v>260</v>
      </c>
      <c r="B780" t="s">
        <v>64</v>
      </c>
      <c r="C780">
        <v>2015</v>
      </c>
      <c r="D780">
        <v>2025</v>
      </c>
      <c r="E780" t="s">
        <v>110</v>
      </c>
      <c r="F780">
        <v>0.55000001192092896</v>
      </c>
      <c r="G780" t="s">
        <v>182</v>
      </c>
    </row>
    <row r="781" spans="1:7">
      <c r="A781" t="s">
        <v>260</v>
      </c>
      <c r="B781" t="s">
        <v>64</v>
      </c>
      <c r="C781">
        <v>2015</v>
      </c>
      <c r="D781">
        <v>2030</v>
      </c>
      <c r="E781" t="s">
        <v>110</v>
      </c>
      <c r="F781">
        <v>0.55000001192092896</v>
      </c>
      <c r="G781" t="s">
        <v>182</v>
      </c>
    </row>
    <row r="782" spans="1:7">
      <c r="A782" t="s">
        <v>260</v>
      </c>
      <c r="B782" t="s">
        <v>64</v>
      </c>
      <c r="C782">
        <v>2015</v>
      </c>
      <c r="D782">
        <v>2035</v>
      </c>
      <c r="E782" t="s">
        <v>110</v>
      </c>
      <c r="F782">
        <v>0.55000001192092896</v>
      </c>
      <c r="G782" t="s">
        <v>182</v>
      </c>
    </row>
    <row r="783" spans="1:7">
      <c r="A783" t="s">
        <v>260</v>
      </c>
      <c r="B783" t="s">
        <v>64</v>
      </c>
      <c r="C783">
        <v>2015</v>
      </c>
      <c r="D783">
        <v>2040</v>
      </c>
      <c r="E783" t="s">
        <v>110</v>
      </c>
      <c r="F783">
        <v>0.55000001192092896</v>
      </c>
      <c r="G783" t="s">
        <v>182</v>
      </c>
    </row>
    <row r="784" spans="1:7">
      <c r="A784" t="s">
        <v>260</v>
      </c>
      <c r="B784" t="s">
        <v>64</v>
      </c>
      <c r="C784">
        <v>2015</v>
      </c>
      <c r="D784">
        <v>2045</v>
      </c>
      <c r="E784" t="s">
        <v>110</v>
      </c>
      <c r="F784">
        <v>0.55000001192092896</v>
      </c>
      <c r="G784" t="s">
        <v>182</v>
      </c>
    </row>
    <row r="785" spans="1:7">
      <c r="A785" t="s">
        <v>260</v>
      </c>
      <c r="B785" t="s">
        <v>64</v>
      </c>
      <c r="C785">
        <v>2015</v>
      </c>
      <c r="D785">
        <v>2050</v>
      </c>
      <c r="E785" t="s">
        <v>110</v>
      </c>
      <c r="F785">
        <v>0.55000001192092896</v>
      </c>
      <c r="G785" t="s">
        <v>182</v>
      </c>
    </row>
    <row r="786" spans="1:7">
      <c r="A786" t="s">
        <v>260</v>
      </c>
      <c r="B786" t="s">
        <v>64</v>
      </c>
      <c r="C786">
        <v>2015</v>
      </c>
      <c r="D786">
        <v>2055</v>
      </c>
      <c r="E786" t="s">
        <v>110</v>
      </c>
      <c r="F786">
        <v>0.55000001192092896</v>
      </c>
      <c r="G786" t="s">
        <v>182</v>
      </c>
    </row>
    <row r="787" spans="1:7">
      <c r="A787" t="s">
        <v>260</v>
      </c>
      <c r="B787" t="s">
        <v>64</v>
      </c>
      <c r="C787">
        <v>2015</v>
      </c>
      <c r="D787">
        <v>2060</v>
      </c>
      <c r="E787" t="s">
        <v>110</v>
      </c>
      <c r="F787">
        <v>0.55000001192092896</v>
      </c>
      <c r="G787" t="s">
        <v>182</v>
      </c>
    </row>
    <row r="788" spans="1:7">
      <c r="A788" t="s">
        <v>260</v>
      </c>
      <c r="B788" t="s">
        <v>64</v>
      </c>
      <c r="C788">
        <v>2015</v>
      </c>
      <c r="D788">
        <v>2065</v>
      </c>
      <c r="E788" t="s">
        <v>110</v>
      </c>
      <c r="F788">
        <v>0.55000001192092896</v>
      </c>
      <c r="G788" t="s">
        <v>182</v>
      </c>
    </row>
    <row r="789" spans="1:7">
      <c r="A789" t="s">
        <v>260</v>
      </c>
      <c r="B789" t="s">
        <v>64</v>
      </c>
      <c r="C789">
        <v>2015</v>
      </c>
      <c r="D789">
        <v>2070</v>
      </c>
      <c r="E789" t="s">
        <v>110</v>
      </c>
      <c r="F789">
        <v>0.55000001192092896</v>
      </c>
      <c r="G789" t="s">
        <v>182</v>
      </c>
    </row>
    <row r="790" spans="1:7">
      <c r="A790" t="s">
        <v>260</v>
      </c>
      <c r="B790" t="s">
        <v>64</v>
      </c>
      <c r="C790">
        <v>2020</v>
      </c>
      <c r="D790">
        <v>2020</v>
      </c>
      <c r="E790" t="s">
        <v>110</v>
      </c>
      <c r="F790">
        <v>0.55000001192092896</v>
      </c>
      <c r="G790" t="s">
        <v>182</v>
      </c>
    </row>
    <row r="791" spans="1:7">
      <c r="A791" t="s">
        <v>260</v>
      </c>
      <c r="B791" t="s">
        <v>64</v>
      </c>
      <c r="C791">
        <v>2020</v>
      </c>
      <c r="D791">
        <v>2025</v>
      </c>
      <c r="E791" t="s">
        <v>110</v>
      </c>
      <c r="F791">
        <v>0.55000001192092896</v>
      </c>
      <c r="G791" t="s">
        <v>182</v>
      </c>
    </row>
    <row r="792" spans="1:7">
      <c r="A792" t="s">
        <v>260</v>
      </c>
      <c r="B792" t="s">
        <v>64</v>
      </c>
      <c r="C792">
        <v>2020</v>
      </c>
      <c r="D792">
        <v>2030</v>
      </c>
      <c r="E792" t="s">
        <v>110</v>
      </c>
      <c r="F792">
        <v>0.55000001192092896</v>
      </c>
      <c r="G792" t="s">
        <v>182</v>
      </c>
    </row>
    <row r="793" spans="1:7">
      <c r="A793" t="s">
        <v>260</v>
      </c>
      <c r="B793" t="s">
        <v>64</v>
      </c>
      <c r="C793">
        <v>2020</v>
      </c>
      <c r="D793">
        <v>2035</v>
      </c>
      <c r="E793" t="s">
        <v>110</v>
      </c>
      <c r="F793">
        <v>0.55000001192092896</v>
      </c>
      <c r="G793" t="s">
        <v>182</v>
      </c>
    </row>
    <row r="794" spans="1:7">
      <c r="A794" t="s">
        <v>260</v>
      </c>
      <c r="B794" t="s">
        <v>64</v>
      </c>
      <c r="C794">
        <v>2020</v>
      </c>
      <c r="D794">
        <v>2040</v>
      </c>
      <c r="E794" t="s">
        <v>110</v>
      </c>
      <c r="F794">
        <v>0.55000001192092896</v>
      </c>
      <c r="G794" t="s">
        <v>182</v>
      </c>
    </row>
    <row r="795" spans="1:7">
      <c r="A795" t="s">
        <v>260</v>
      </c>
      <c r="B795" t="s">
        <v>64</v>
      </c>
      <c r="C795">
        <v>2020</v>
      </c>
      <c r="D795">
        <v>2045</v>
      </c>
      <c r="E795" t="s">
        <v>110</v>
      </c>
      <c r="F795">
        <v>0.55000001192092896</v>
      </c>
      <c r="G795" t="s">
        <v>182</v>
      </c>
    </row>
    <row r="796" spans="1:7">
      <c r="A796" t="s">
        <v>260</v>
      </c>
      <c r="B796" t="s">
        <v>64</v>
      </c>
      <c r="C796">
        <v>2020</v>
      </c>
      <c r="D796">
        <v>2050</v>
      </c>
      <c r="E796" t="s">
        <v>110</v>
      </c>
      <c r="F796">
        <v>0.55000001192092896</v>
      </c>
      <c r="G796" t="s">
        <v>182</v>
      </c>
    </row>
    <row r="797" spans="1:7">
      <c r="A797" t="s">
        <v>260</v>
      </c>
      <c r="B797" t="s">
        <v>64</v>
      </c>
      <c r="C797">
        <v>2020</v>
      </c>
      <c r="D797">
        <v>2055</v>
      </c>
      <c r="E797" t="s">
        <v>110</v>
      </c>
      <c r="F797">
        <v>0.55000001192092896</v>
      </c>
      <c r="G797" t="s">
        <v>182</v>
      </c>
    </row>
    <row r="798" spans="1:7">
      <c r="A798" t="s">
        <v>260</v>
      </c>
      <c r="B798" t="s">
        <v>64</v>
      </c>
      <c r="C798">
        <v>2020</v>
      </c>
      <c r="D798">
        <v>2060</v>
      </c>
      <c r="E798" t="s">
        <v>110</v>
      </c>
      <c r="F798">
        <v>0.55000001192092896</v>
      </c>
      <c r="G798" t="s">
        <v>182</v>
      </c>
    </row>
    <row r="799" spans="1:7">
      <c r="A799" t="s">
        <v>260</v>
      </c>
      <c r="B799" t="s">
        <v>64</v>
      </c>
      <c r="C799">
        <v>2020</v>
      </c>
      <c r="D799">
        <v>2065</v>
      </c>
      <c r="E799" t="s">
        <v>110</v>
      </c>
      <c r="F799">
        <v>0.55000001192092896</v>
      </c>
      <c r="G799" t="s">
        <v>182</v>
      </c>
    </row>
    <row r="800" spans="1:7">
      <c r="A800" t="s">
        <v>260</v>
      </c>
      <c r="B800" t="s">
        <v>64</v>
      </c>
      <c r="C800">
        <v>2020</v>
      </c>
      <c r="D800">
        <v>2070</v>
      </c>
      <c r="E800" t="s">
        <v>110</v>
      </c>
      <c r="F800">
        <v>0.55000001192092896</v>
      </c>
      <c r="G800" t="s">
        <v>182</v>
      </c>
    </row>
    <row r="801" spans="1:7">
      <c r="A801" t="s">
        <v>260</v>
      </c>
      <c r="B801" t="s">
        <v>64</v>
      </c>
      <c r="C801">
        <v>2025</v>
      </c>
      <c r="D801">
        <v>2025</v>
      </c>
      <c r="E801" t="s">
        <v>110</v>
      </c>
      <c r="F801">
        <v>0.55000001192092896</v>
      </c>
      <c r="G801" t="s">
        <v>182</v>
      </c>
    </row>
    <row r="802" spans="1:7">
      <c r="A802" t="s">
        <v>260</v>
      </c>
      <c r="B802" t="s">
        <v>64</v>
      </c>
      <c r="C802">
        <v>2025</v>
      </c>
      <c r="D802">
        <v>2030</v>
      </c>
      <c r="E802" t="s">
        <v>110</v>
      </c>
      <c r="F802">
        <v>0.55000001192092896</v>
      </c>
      <c r="G802" t="s">
        <v>182</v>
      </c>
    </row>
    <row r="803" spans="1:7">
      <c r="A803" t="s">
        <v>260</v>
      </c>
      <c r="B803" t="s">
        <v>64</v>
      </c>
      <c r="C803">
        <v>2025</v>
      </c>
      <c r="D803">
        <v>2035</v>
      </c>
      <c r="E803" t="s">
        <v>110</v>
      </c>
      <c r="F803">
        <v>0.55000001192092896</v>
      </c>
      <c r="G803" t="s">
        <v>182</v>
      </c>
    </row>
    <row r="804" spans="1:7">
      <c r="A804" t="s">
        <v>260</v>
      </c>
      <c r="B804" t="s">
        <v>64</v>
      </c>
      <c r="C804">
        <v>2025</v>
      </c>
      <c r="D804">
        <v>2040</v>
      </c>
      <c r="E804" t="s">
        <v>110</v>
      </c>
      <c r="F804">
        <v>0.55000001192092896</v>
      </c>
      <c r="G804" t="s">
        <v>182</v>
      </c>
    </row>
    <row r="805" spans="1:7">
      <c r="A805" t="s">
        <v>260</v>
      </c>
      <c r="B805" t="s">
        <v>64</v>
      </c>
      <c r="C805">
        <v>2025</v>
      </c>
      <c r="D805">
        <v>2045</v>
      </c>
      <c r="E805" t="s">
        <v>110</v>
      </c>
      <c r="F805">
        <v>0.55000001192092896</v>
      </c>
      <c r="G805" t="s">
        <v>182</v>
      </c>
    </row>
    <row r="806" spans="1:7">
      <c r="A806" t="s">
        <v>260</v>
      </c>
      <c r="B806" t="s">
        <v>64</v>
      </c>
      <c r="C806">
        <v>2025</v>
      </c>
      <c r="D806">
        <v>2050</v>
      </c>
      <c r="E806" t="s">
        <v>110</v>
      </c>
      <c r="F806">
        <v>0.55000001192092896</v>
      </c>
      <c r="G806" t="s">
        <v>182</v>
      </c>
    </row>
    <row r="807" spans="1:7">
      <c r="A807" t="s">
        <v>260</v>
      </c>
      <c r="B807" t="s">
        <v>64</v>
      </c>
      <c r="C807">
        <v>2025</v>
      </c>
      <c r="D807">
        <v>2055</v>
      </c>
      <c r="E807" t="s">
        <v>110</v>
      </c>
      <c r="F807">
        <v>0.55000001192092896</v>
      </c>
      <c r="G807" t="s">
        <v>182</v>
      </c>
    </row>
    <row r="808" spans="1:7">
      <c r="A808" t="s">
        <v>260</v>
      </c>
      <c r="B808" t="s">
        <v>64</v>
      </c>
      <c r="C808">
        <v>2025</v>
      </c>
      <c r="D808">
        <v>2060</v>
      </c>
      <c r="E808" t="s">
        <v>110</v>
      </c>
      <c r="F808">
        <v>0.55000001192092896</v>
      </c>
      <c r="G808" t="s">
        <v>182</v>
      </c>
    </row>
    <row r="809" spans="1:7">
      <c r="A809" t="s">
        <v>260</v>
      </c>
      <c r="B809" t="s">
        <v>64</v>
      </c>
      <c r="C809">
        <v>2025</v>
      </c>
      <c r="D809">
        <v>2065</v>
      </c>
      <c r="E809" t="s">
        <v>110</v>
      </c>
      <c r="F809">
        <v>0.55000001192092896</v>
      </c>
      <c r="G809" t="s">
        <v>182</v>
      </c>
    </row>
    <row r="810" spans="1:7">
      <c r="A810" t="s">
        <v>260</v>
      </c>
      <c r="B810" t="s">
        <v>64</v>
      </c>
      <c r="C810">
        <v>2025</v>
      </c>
      <c r="D810">
        <v>2070</v>
      </c>
      <c r="E810" t="s">
        <v>110</v>
      </c>
      <c r="F810">
        <v>0.55000001192092896</v>
      </c>
      <c r="G810" t="s">
        <v>182</v>
      </c>
    </row>
    <row r="811" spans="1:7">
      <c r="A811" t="s">
        <v>260</v>
      </c>
      <c r="B811" t="s">
        <v>64</v>
      </c>
      <c r="C811">
        <v>2030</v>
      </c>
      <c r="D811">
        <v>2030</v>
      </c>
      <c r="E811" t="s">
        <v>110</v>
      </c>
      <c r="F811">
        <v>0.55000001192092896</v>
      </c>
      <c r="G811" t="s">
        <v>182</v>
      </c>
    </row>
    <row r="812" spans="1:7">
      <c r="A812" t="s">
        <v>260</v>
      </c>
      <c r="B812" t="s">
        <v>64</v>
      </c>
      <c r="C812">
        <v>2030</v>
      </c>
      <c r="D812">
        <v>2035</v>
      </c>
      <c r="E812" t="s">
        <v>110</v>
      </c>
      <c r="F812">
        <v>0.55000001192092896</v>
      </c>
      <c r="G812" t="s">
        <v>182</v>
      </c>
    </row>
    <row r="813" spans="1:7">
      <c r="A813" t="s">
        <v>260</v>
      </c>
      <c r="B813" t="s">
        <v>64</v>
      </c>
      <c r="C813">
        <v>2030</v>
      </c>
      <c r="D813">
        <v>2040</v>
      </c>
      <c r="E813" t="s">
        <v>110</v>
      </c>
      <c r="F813">
        <v>0.55000001192092896</v>
      </c>
      <c r="G813" t="s">
        <v>182</v>
      </c>
    </row>
    <row r="814" spans="1:7">
      <c r="A814" t="s">
        <v>260</v>
      </c>
      <c r="B814" t="s">
        <v>64</v>
      </c>
      <c r="C814">
        <v>2030</v>
      </c>
      <c r="D814">
        <v>2045</v>
      </c>
      <c r="E814" t="s">
        <v>110</v>
      </c>
      <c r="F814">
        <v>0.55000001192092896</v>
      </c>
      <c r="G814" t="s">
        <v>182</v>
      </c>
    </row>
    <row r="815" spans="1:7">
      <c r="A815" t="s">
        <v>260</v>
      </c>
      <c r="B815" t="s">
        <v>64</v>
      </c>
      <c r="C815">
        <v>2030</v>
      </c>
      <c r="D815">
        <v>2050</v>
      </c>
      <c r="E815" t="s">
        <v>110</v>
      </c>
      <c r="F815">
        <v>0.55000001192092896</v>
      </c>
      <c r="G815" t="s">
        <v>182</v>
      </c>
    </row>
    <row r="816" spans="1:7">
      <c r="A816" t="s">
        <v>260</v>
      </c>
      <c r="B816" t="s">
        <v>64</v>
      </c>
      <c r="C816">
        <v>2030</v>
      </c>
      <c r="D816">
        <v>2055</v>
      </c>
      <c r="E816" t="s">
        <v>110</v>
      </c>
      <c r="F816">
        <v>0.55000001192092896</v>
      </c>
      <c r="G816" t="s">
        <v>182</v>
      </c>
    </row>
    <row r="817" spans="1:7">
      <c r="A817" t="s">
        <v>260</v>
      </c>
      <c r="B817" t="s">
        <v>64</v>
      </c>
      <c r="C817">
        <v>2030</v>
      </c>
      <c r="D817">
        <v>2060</v>
      </c>
      <c r="E817" t="s">
        <v>110</v>
      </c>
      <c r="F817">
        <v>0.55000001192092896</v>
      </c>
      <c r="G817" t="s">
        <v>182</v>
      </c>
    </row>
    <row r="818" spans="1:7">
      <c r="A818" t="s">
        <v>260</v>
      </c>
      <c r="B818" t="s">
        <v>64</v>
      </c>
      <c r="C818">
        <v>2030</v>
      </c>
      <c r="D818">
        <v>2065</v>
      </c>
      <c r="E818" t="s">
        <v>110</v>
      </c>
      <c r="F818">
        <v>0.55000001192092896</v>
      </c>
      <c r="G818" t="s">
        <v>182</v>
      </c>
    </row>
    <row r="819" spans="1:7">
      <c r="A819" t="s">
        <v>260</v>
      </c>
      <c r="B819" t="s">
        <v>64</v>
      </c>
      <c r="C819">
        <v>2030</v>
      </c>
      <c r="D819">
        <v>2070</v>
      </c>
      <c r="E819" t="s">
        <v>110</v>
      </c>
      <c r="F819">
        <v>0.55000001192092896</v>
      </c>
      <c r="G819" t="s">
        <v>182</v>
      </c>
    </row>
    <row r="820" spans="1:7">
      <c r="A820" t="s">
        <v>260</v>
      </c>
      <c r="B820" t="s">
        <v>64</v>
      </c>
      <c r="C820">
        <v>2035</v>
      </c>
      <c r="D820">
        <v>2035</v>
      </c>
      <c r="E820" t="s">
        <v>110</v>
      </c>
      <c r="F820">
        <v>0.55000001192092896</v>
      </c>
      <c r="G820" t="s">
        <v>182</v>
      </c>
    </row>
    <row r="821" spans="1:7">
      <c r="A821" t="s">
        <v>260</v>
      </c>
      <c r="B821" t="s">
        <v>64</v>
      </c>
      <c r="C821">
        <v>2035</v>
      </c>
      <c r="D821">
        <v>2040</v>
      </c>
      <c r="E821" t="s">
        <v>110</v>
      </c>
      <c r="F821">
        <v>0.55000001192092896</v>
      </c>
      <c r="G821" t="s">
        <v>182</v>
      </c>
    </row>
    <row r="822" spans="1:7">
      <c r="A822" t="s">
        <v>260</v>
      </c>
      <c r="B822" t="s">
        <v>64</v>
      </c>
      <c r="C822">
        <v>2035</v>
      </c>
      <c r="D822">
        <v>2045</v>
      </c>
      <c r="E822" t="s">
        <v>110</v>
      </c>
      <c r="F822">
        <v>0.55000001192092896</v>
      </c>
      <c r="G822" t="s">
        <v>182</v>
      </c>
    </row>
    <row r="823" spans="1:7">
      <c r="A823" t="s">
        <v>260</v>
      </c>
      <c r="B823" t="s">
        <v>64</v>
      </c>
      <c r="C823">
        <v>2035</v>
      </c>
      <c r="D823">
        <v>2050</v>
      </c>
      <c r="E823" t="s">
        <v>110</v>
      </c>
      <c r="F823">
        <v>0.55000001192092896</v>
      </c>
      <c r="G823" t="s">
        <v>182</v>
      </c>
    </row>
    <row r="824" spans="1:7">
      <c r="A824" t="s">
        <v>260</v>
      </c>
      <c r="B824" t="s">
        <v>64</v>
      </c>
      <c r="C824">
        <v>2035</v>
      </c>
      <c r="D824">
        <v>2055</v>
      </c>
      <c r="E824" t="s">
        <v>110</v>
      </c>
      <c r="F824">
        <v>0.55000001192092896</v>
      </c>
      <c r="G824" t="s">
        <v>182</v>
      </c>
    </row>
    <row r="825" spans="1:7">
      <c r="A825" t="s">
        <v>260</v>
      </c>
      <c r="B825" t="s">
        <v>64</v>
      </c>
      <c r="C825">
        <v>2035</v>
      </c>
      <c r="D825">
        <v>2060</v>
      </c>
      <c r="E825" t="s">
        <v>110</v>
      </c>
      <c r="F825">
        <v>0.55000001192092896</v>
      </c>
      <c r="G825" t="s">
        <v>182</v>
      </c>
    </row>
    <row r="826" spans="1:7">
      <c r="A826" t="s">
        <v>260</v>
      </c>
      <c r="B826" t="s">
        <v>64</v>
      </c>
      <c r="C826">
        <v>2035</v>
      </c>
      <c r="D826">
        <v>2065</v>
      </c>
      <c r="E826" t="s">
        <v>110</v>
      </c>
      <c r="F826">
        <v>0.55000001192092896</v>
      </c>
      <c r="G826" t="s">
        <v>182</v>
      </c>
    </row>
    <row r="827" spans="1:7">
      <c r="A827" t="s">
        <v>260</v>
      </c>
      <c r="B827" t="s">
        <v>64</v>
      </c>
      <c r="C827">
        <v>2035</v>
      </c>
      <c r="D827">
        <v>2070</v>
      </c>
      <c r="E827" t="s">
        <v>110</v>
      </c>
      <c r="F827">
        <v>0.55000001192092896</v>
      </c>
      <c r="G827" t="s">
        <v>182</v>
      </c>
    </row>
    <row r="828" spans="1:7">
      <c r="A828" t="s">
        <v>260</v>
      </c>
      <c r="B828" t="s">
        <v>64</v>
      </c>
      <c r="C828">
        <v>2040</v>
      </c>
      <c r="D828">
        <v>2040</v>
      </c>
      <c r="E828" t="s">
        <v>110</v>
      </c>
      <c r="F828">
        <v>0.55000001192092896</v>
      </c>
      <c r="G828" t="s">
        <v>182</v>
      </c>
    </row>
    <row r="829" spans="1:7">
      <c r="A829" t="s">
        <v>260</v>
      </c>
      <c r="B829" t="s">
        <v>64</v>
      </c>
      <c r="C829">
        <v>2040</v>
      </c>
      <c r="D829">
        <v>2045</v>
      </c>
      <c r="E829" t="s">
        <v>110</v>
      </c>
      <c r="F829">
        <v>0.55000001192092896</v>
      </c>
      <c r="G829" t="s">
        <v>182</v>
      </c>
    </row>
    <row r="830" spans="1:7">
      <c r="A830" t="s">
        <v>260</v>
      </c>
      <c r="B830" t="s">
        <v>64</v>
      </c>
      <c r="C830">
        <v>2040</v>
      </c>
      <c r="D830">
        <v>2050</v>
      </c>
      <c r="E830" t="s">
        <v>110</v>
      </c>
      <c r="F830">
        <v>0.55000001192092896</v>
      </c>
      <c r="G830" t="s">
        <v>182</v>
      </c>
    </row>
    <row r="831" spans="1:7">
      <c r="A831" t="s">
        <v>260</v>
      </c>
      <c r="B831" t="s">
        <v>64</v>
      </c>
      <c r="C831">
        <v>2040</v>
      </c>
      <c r="D831">
        <v>2055</v>
      </c>
      <c r="E831" t="s">
        <v>110</v>
      </c>
      <c r="F831">
        <v>0.55000001192092896</v>
      </c>
      <c r="G831" t="s">
        <v>182</v>
      </c>
    </row>
    <row r="832" spans="1:7">
      <c r="A832" t="s">
        <v>260</v>
      </c>
      <c r="B832" t="s">
        <v>64</v>
      </c>
      <c r="C832">
        <v>2040</v>
      </c>
      <c r="D832">
        <v>2060</v>
      </c>
      <c r="E832" t="s">
        <v>110</v>
      </c>
      <c r="F832">
        <v>0.55000001192092896</v>
      </c>
      <c r="G832" t="s">
        <v>182</v>
      </c>
    </row>
    <row r="833" spans="1:7">
      <c r="A833" t="s">
        <v>260</v>
      </c>
      <c r="B833" t="s">
        <v>64</v>
      </c>
      <c r="C833">
        <v>2040</v>
      </c>
      <c r="D833">
        <v>2065</v>
      </c>
      <c r="E833" t="s">
        <v>110</v>
      </c>
      <c r="F833">
        <v>0.55000001192092896</v>
      </c>
      <c r="G833" t="s">
        <v>182</v>
      </c>
    </row>
    <row r="834" spans="1:7">
      <c r="A834" t="s">
        <v>260</v>
      </c>
      <c r="B834" t="s">
        <v>64</v>
      </c>
      <c r="C834">
        <v>2040</v>
      </c>
      <c r="D834">
        <v>2070</v>
      </c>
      <c r="E834" t="s">
        <v>110</v>
      </c>
      <c r="F834">
        <v>0.55000001192092896</v>
      </c>
      <c r="G834" t="s">
        <v>182</v>
      </c>
    </row>
    <row r="835" spans="1:7">
      <c r="A835" t="s">
        <v>260</v>
      </c>
      <c r="B835" t="s">
        <v>64</v>
      </c>
      <c r="C835">
        <v>2045</v>
      </c>
      <c r="D835">
        <v>2045</v>
      </c>
      <c r="E835" t="s">
        <v>110</v>
      </c>
      <c r="F835">
        <v>0.55000001192092896</v>
      </c>
      <c r="G835" t="s">
        <v>182</v>
      </c>
    </row>
    <row r="836" spans="1:7">
      <c r="A836" t="s">
        <v>260</v>
      </c>
      <c r="B836" t="s">
        <v>64</v>
      </c>
      <c r="C836">
        <v>2045</v>
      </c>
      <c r="D836">
        <v>2050</v>
      </c>
      <c r="E836" t="s">
        <v>110</v>
      </c>
      <c r="F836">
        <v>0.55000001192092896</v>
      </c>
      <c r="G836" t="s">
        <v>182</v>
      </c>
    </row>
    <row r="837" spans="1:7">
      <c r="A837" t="s">
        <v>260</v>
      </c>
      <c r="B837" t="s">
        <v>64</v>
      </c>
      <c r="C837">
        <v>2045</v>
      </c>
      <c r="D837">
        <v>2055</v>
      </c>
      <c r="E837" t="s">
        <v>110</v>
      </c>
      <c r="F837">
        <v>0.55000001192092896</v>
      </c>
      <c r="G837" t="s">
        <v>182</v>
      </c>
    </row>
    <row r="838" spans="1:7">
      <c r="A838" t="s">
        <v>260</v>
      </c>
      <c r="B838" t="s">
        <v>64</v>
      </c>
      <c r="C838">
        <v>2045</v>
      </c>
      <c r="D838">
        <v>2060</v>
      </c>
      <c r="E838" t="s">
        <v>110</v>
      </c>
      <c r="F838">
        <v>0.55000001192092896</v>
      </c>
      <c r="G838" t="s">
        <v>182</v>
      </c>
    </row>
    <row r="839" spans="1:7">
      <c r="A839" t="s">
        <v>260</v>
      </c>
      <c r="B839" t="s">
        <v>64</v>
      </c>
      <c r="C839">
        <v>2045</v>
      </c>
      <c r="D839">
        <v>2065</v>
      </c>
      <c r="E839" t="s">
        <v>110</v>
      </c>
      <c r="F839">
        <v>0.55000001192092896</v>
      </c>
      <c r="G839" t="s">
        <v>182</v>
      </c>
    </row>
    <row r="840" spans="1:7">
      <c r="A840" t="s">
        <v>260</v>
      </c>
      <c r="B840" t="s">
        <v>64</v>
      </c>
      <c r="C840">
        <v>2045</v>
      </c>
      <c r="D840">
        <v>2070</v>
      </c>
      <c r="E840" t="s">
        <v>110</v>
      </c>
      <c r="F840">
        <v>0.55000001192092896</v>
      </c>
      <c r="G840" t="s">
        <v>182</v>
      </c>
    </row>
    <row r="841" spans="1:7">
      <c r="A841" t="s">
        <v>260</v>
      </c>
      <c r="B841" t="s">
        <v>64</v>
      </c>
      <c r="C841">
        <v>2050</v>
      </c>
      <c r="D841">
        <v>2050</v>
      </c>
      <c r="E841" t="s">
        <v>110</v>
      </c>
      <c r="F841">
        <v>0.55000001192092896</v>
      </c>
      <c r="G841" t="s">
        <v>182</v>
      </c>
    </row>
    <row r="842" spans="1:7">
      <c r="A842" t="s">
        <v>260</v>
      </c>
      <c r="B842" t="s">
        <v>64</v>
      </c>
      <c r="C842">
        <v>2050</v>
      </c>
      <c r="D842">
        <v>2055</v>
      </c>
      <c r="E842" t="s">
        <v>110</v>
      </c>
      <c r="F842">
        <v>0.55000001192092896</v>
      </c>
      <c r="G842" t="s">
        <v>182</v>
      </c>
    </row>
    <row r="843" spans="1:7">
      <c r="A843" t="s">
        <v>260</v>
      </c>
      <c r="B843" t="s">
        <v>64</v>
      </c>
      <c r="C843">
        <v>2050</v>
      </c>
      <c r="D843">
        <v>2060</v>
      </c>
      <c r="E843" t="s">
        <v>110</v>
      </c>
      <c r="F843">
        <v>0.55000001192092896</v>
      </c>
      <c r="G843" t="s">
        <v>182</v>
      </c>
    </row>
    <row r="844" spans="1:7">
      <c r="A844" t="s">
        <v>260</v>
      </c>
      <c r="B844" t="s">
        <v>64</v>
      </c>
      <c r="C844">
        <v>2050</v>
      </c>
      <c r="D844">
        <v>2065</v>
      </c>
      <c r="E844" t="s">
        <v>110</v>
      </c>
      <c r="F844">
        <v>0.55000001192092896</v>
      </c>
      <c r="G844" t="s">
        <v>182</v>
      </c>
    </row>
    <row r="845" spans="1:7">
      <c r="A845" t="s">
        <v>260</v>
      </c>
      <c r="B845" t="s">
        <v>64</v>
      </c>
      <c r="C845">
        <v>2050</v>
      </c>
      <c r="D845">
        <v>2070</v>
      </c>
      <c r="E845" t="s">
        <v>110</v>
      </c>
      <c r="F845">
        <v>0.55000001192092896</v>
      </c>
      <c r="G845" t="s">
        <v>182</v>
      </c>
    </row>
    <row r="846" spans="1:7">
      <c r="A846" t="s">
        <v>260</v>
      </c>
      <c r="B846" t="s">
        <v>64</v>
      </c>
      <c r="C846">
        <v>2055</v>
      </c>
      <c r="D846">
        <v>2055</v>
      </c>
      <c r="E846" t="s">
        <v>110</v>
      </c>
      <c r="F846">
        <v>0.55000001192092896</v>
      </c>
      <c r="G846" t="s">
        <v>182</v>
      </c>
    </row>
    <row r="847" spans="1:7">
      <c r="A847" t="s">
        <v>260</v>
      </c>
      <c r="B847" t="s">
        <v>64</v>
      </c>
      <c r="C847">
        <v>2055</v>
      </c>
      <c r="D847">
        <v>2060</v>
      </c>
      <c r="E847" t="s">
        <v>110</v>
      </c>
      <c r="F847">
        <v>0.55000001192092896</v>
      </c>
      <c r="G847" t="s">
        <v>182</v>
      </c>
    </row>
    <row r="848" spans="1:7">
      <c r="A848" t="s">
        <v>260</v>
      </c>
      <c r="B848" t="s">
        <v>64</v>
      </c>
      <c r="C848">
        <v>2055</v>
      </c>
      <c r="D848">
        <v>2065</v>
      </c>
      <c r="E848" t="s">
        <v>110</v>
      </c>
      <c r="F848">
        <v>0.55000001192092896</v>
      </c>
      <c r="G848" t="s">
        <v>182</v>
      </c>
    </row>
    <row r="849" spans="1:7">
      <c r="A849" t="s">
        <v>260</v>
      </c>
      <c r="B849" t="s">
        <v>64</v>
      </c>
      <c r="C849">
        <v>2055</v>
      </c>
      <c r="D849">
        <v>2070</v>
      </c>
      <c r="E849" t="s">
        <v>110</v>
      </c>
      <c r="F849">
        <v>0.55000001192092896</v>
      </c>
      <c r="G849" t="s">
        <v>182</v>
      </c>
    </row>
    <row r="850" spans="1:7">
      <c r="A850" t="s">
        <v>260</v>
      </c>
      <c r="B850" t="s">
        <v>64</v>
      </c>
      <c r="C850">
        <v>2060</v>
      </c>
      <c r="D850">
        <v>2060</v>
      </c>
      <c r="E850" t="s">
        <v>110</v>
      </c>
      <c r="F850">
        <v>0.55000001192092896</v>
      </c>
      <c r="G850" t="s">
        <v>182</v>
      </c>
    </row>
    <row r="851" spans="1:7">
      <c r="A851" t="s">
        <v>260</v>
      </c>
      <c r="B851" t="s">
        <v>64</v>
      </c>
      <c r="C851">
        <v>2060</v>
      </c>
      <c r="D851">
        <v>2065</v>
      </c>
      <c r="E851" t="s">
        <v>110</v>
      </c>
      <c r="F851">
        <v>0.55000001192092896</v>
      </c>
      <c r="G851" t="s">
        <v>182</v>
      </c>
    </row>
    <row r="852" spans="1:7">
      <c r="A852" t="s">
        <v>260</v>
      </c>
      <c r="B852" t="s">
        <v>64</v>
      </c>
      <c r="C852">
        <v>2060</v>
      </c>
      <c r="D852">
        <v>2070</v>
      </c>
      <c r="E852" t="s">
        <v>110</v>
      </c>
      <c r="F852">
        <v>0.55000001192092896</v>
      </c>
      <c r="G852" t="s">
        <v>182</v>
      </c>
    </row>
    <row r="853" spans="1:7">
      <c r="A853" t="s">
        <v>260</v>
      </c>
      <c r="B853" t="s">
        <v>64</v>
      </c>
      <c r="C853">
        <v>2065</v>
      </c>
      <c r="D853">
        <v>2065</v>
      </c>
      <c r="E853" t="s">
        <v>110</v>
      </c>
      <c r="F853">
        <v>0.55000001192092896</v>
      </c>
      <c r="G853" t="s">
        <v>182</v>
      </c>
    </row>
    <row r="854" spans="1:7">
      <c r="A854" t="s">
        <v>260</v>
      </c>
      <c r="B854" t="s">
        <v>64</v>
      </c>
      <c r="C854">
        <v>2065</v>
      </c>
      <c r="D854">
        <v>2070</v>
      </c>
      <c r="E854" t="s">
        <v>110</v>
      </c>
      <c r="F854">
        <v>0.55000001192092896</v>
      </c>
      <c r="G854" t="s">
        <v>182</v>
      </c>
    </row>
    <row r="855" spans="1:7">
      <c r="A855" t="s">
        <v>260</v>
      </c>
      <c r="B855" t="s">
        <v>64</v>
      </c>
      <c r="C855">
        <v>2070</v>
      </c>
      <c r="D855">
        <v>2070</v>
      </c>
      <c r="E855" t="s">
        <v>110</v>
      </c>
      <c r="F855">
        <v>0.55000001192092896</v>
      </c>
      <c r="G855" t="s">
        <v>182</v>
      </c>
    </row>
    <row r="856" spans="1:7">
      <c r="A856" t="s">
        <v>260</v>
      </c>
      <c r="B856" t="s">
        <v>66</v>
      </c>
      <c r="C856">
        <v>1990</v>
      </c>
      <c r="D856">
        <v>1990</v>
      </c>
      <c r="E856" t="s">
        <v>110</v>
      </c>
      <c r="F856">
        <v>1</v>
      </c>
      <c r="G856" t="s">
        <v>182</v>
      </c>
    </row>
    <row r="857" spans="1:7">
      <c r="A857" t="s">
        <v>260</v>
      </c>
      <c r="B857" t="s">
        <v>66</v>
      </c>
      <c r="C857">
        <v>1995</v>
      </c>
      <c r="D857">
        <v>1995</v>
      </c>
      <c r="E857" t="s">
        <v>110</v>
      </c>
      <c r="F857">
        <v>1</v>
      </c>
      <c r="G857" t="s">
        <v>182</v>
      </c>
    </row>
    <row r="858" spans="1:7">
      <c r="A858" t="s">
        <v>260</v>
      </c>
      <c r="B858" t="s">
        <v>66</v>
      </c>
      <c r="C858">
        <v>2000</v>
      </c>
      <c r="D858">
        <v>2000</v>
      </c>
      <c r="E858" t="s">
        <v>110</v>
      </c>
      <c r="F858">
        <v>1</v>
      </c>
      <c r="G858" t="s">
        <v>182</v>
      </c>
    </row>
    <row r="859" spans="1:7">
      <c r="A859" t="s">
        <v>260</v>
      </c>
      <c r="B859" t="s">
        <v>66</v>
      </c>
      <c r="C859">
        <v>2005</v>
      </c>
      <c r="D859">
        <v>2005</v>
      </c>
      <c r="E859" t="s">
        <v>110</v>
      </c>
      <c r="F859">
        <v>1</v>
      </c>
      <c r="G859" t="s">
        <v>182</v>
      </c>
    </row>
    <row r="860" spans="1:7">
      <c r="A860" t="s">
        <v>260</v>
      </c>
      <c r="B860" t="s">
        <v>66</v>
      </c>
      <c r="C860">
        <v>2010</v>
      </c>
      <c r="D860">
        <v>2010</v>
      </c>
      <c r="E860" t="s">
        <v>110</v>
      </c>
      <c r="F860">
        <v>1</v>
      </c>
      <c r="G860" t="s">
        <v>182</v>
      </c>
    </row>
    <row r="861" spans="1:7">
      <c r="A861" t="s">
        <v>260</v>
      </c>
      <c r="B861" t="s">
        <v>66</v>
      </c>
      <c r="C861">
        <v>2015</v>
      </c>
      <c r="D861">
        <v>2015</v>
      </c>
      <c r="E861" t="s">
        <v>110</v>
      </c>
      <c r="F861">
        <v>1</v>
      </c>
      <c r="G861" t="s">
        <v>182</v>
      </c>
    </row>
    <row r="862" spans="1:7">
      <c r="A862" t="s">
        <v>260</v>
      </c>
      <c r="B862" t="s">
        <v>66</v>
      </c>
      <c r="C862">
        <v>2020</v>
      </c>
      <c r="D862">
        <v>2020</v>
      </c>
      <c r="E862" t="s">
        <v>110</v>
      </c>
      <c r="F862">
        <v>1</v>
      </c>
      <c r="G862" t="s">
        <v>182</v>
      </c>
    </row>
    <row r="863" spans="1:7">
      <c r="A863" t="s">
        <v>260</v>
      </c>
      <c r="B863" t="s">
        <v>66</v>
      </c>
      <c r="C863">
        <v>2025</v>
      </c>
      <c r="D863">
        <v>2025</v>
      </c>
      <c r="E863" t="s">
        <v>110</v>
      </c>
      <c r="F863">
        <v>1</v>
      </c>
      <c r="G863" t="s">
        <v>182</v>
      </c>
    </row>
    <row r="864" spans="1:7">
      <c r="A864" t="s">
        <v>260</v>
      </c>
      <c r="B864" t="s">
        <v>66</v>
      </c>
      <c r="C864">
        <v>2030</v>
      </c>
      <c r="D864">
        <v>2030</v>
      </c>
      <c r="E864" t="s">
        <v>110</v>
      </c>
      <c r="F864">
        <v>1</v>
      </c>
      <c r="G864" t="s">
        <v>182</v>
      </c>
    </row>
    <row r="865" spans="1:7">
      <c r="A865" t="s">
        <v>260</v>
      </c>
      <c r="B865" t="s">
        <v>66</v>
      </c>
      <c r="C865">
        <v>2035</v>
      </c>
      <c r="D865">
        <v>2035</v>
      </c>
      <c r="E865" t="s">
        <v>110</v>
      </c>
      <c r="F865">
        <v>1</v>
      </c>
      <c r="G865" t="s">
        <v>182</v>
      </c>
    </row>
    <row r="866" spans="1:7">
      <c r="A866" t="s">
        <v>260</v>
      </c>
      <c r="B866" t="s">
        <v>66</v>
      </c>
      <c r="C866">
        <v>2040</v>
      </c>
      <c r="D866">
        <v>2040</v>
      </c>
      <c r="E866" t="s">
        <v>110</v>
      </c>
      <c r="F866">
        <v>1</v>
      </c>
      <c r="G866" t="s">
        <v>182</v>
      </c>
    </row>
    <row r="867" spans="1:7">
      <c r="A867" t="s">
        <v>260</v>
      </c>
      <c r="B867" t="s">
        <v>66</v>
      </c>
      <c r="C867">
        <v>2045</v>
      </c>
      <c r="D867">
        <v>2045</v>
      </c>
      <c r="E867" t="s">
        <v>110</v>
      </c>
      <c r="F867">
        <v>1</v>
      </c>
      <c r="G867" t="s">
        <v>182</v>
      </c>
    </row>
    <row r="868" spans="1:7">
      <c r="A868" t="s">
        <v>260</v>
      </c>
      <c r="B868" t="s">
        <v>66</v>
      </c>
      <c r="C868">
        <v>2050</v>
      </c>
      <c r="D868">
        <v>2050</v>
      </c>
      <c r="E868" t="s">
        <v>110</v>
      </c>
      <c r="F868">
        <v>1</v>
      </c>
      <c r="G868" t="s">
        <v>182</v>
      </c>
    </row>
    <row r="869" spans="1:7">
      <c r="A869" t="s">
        <v>260</v>
      </c>
      <c r="B869" t="s">
        <v>66</v>
      </c>
      <c r="C869">
        <v>2055</v>
      </c>
      <c r="D869">
        <v>2055</v>
      </c>
      <c r="E869" t="s">
        <v>110</v>
      </c>
      <c r="F869">
        <v>1</v>
      </c>
      <c r="G869" t="s">
        <v>182</v>
      </c>
    </row>
    <row r="870" spans="1:7">
      <c r="A870" t="s">
        <v>260</v>
      </c>
      <c r="B870" t="s">
        <v>66</v>
      </c>
      <c r="C870">
        <v>2060</v>
      </c>
      <c r="D870">
        <v>2060</v>
      </c>
      <c r="E870" t="s">
        <v>110</v>
      </c>
      <c r="F870">
        <v>1</v>
      </c>
      <c r="G870" t="s">
        <v>182</v>
      </c>
    </row>
    <row r="871" spans="1:7">
      <c r="A871" t="s">
        <v>260</v>
      </c>
      <c r="B871" t="s">
        <v>66</v>
      </c>
      <c r="C871">
        <v>2065</v>
      </c>
      <c r="D871">
        <v>2065</v>
      </c>
      <c r="E871" t="s">
        <v>110</v>
      </c>
      <c r="F871">
        <v>1</v>
      </c>
      <c r="G871" t="s">
        <v>182</v>
      </c>
    </row>
    <row r="872" spans="1:7">
      <c r="A872" t="s">
        <v>260</v>
      </c>
      <c r="B872" t="s">
        <v>66</v>
      </c>
      <c r="C872">
        <v>2070</v>
      </c>
      <c r="D872">
        <v>2070</v>
      </c>
      <c r="E872" t="s">
        <v>110</v>
      </c>
      <c r="F872">
        <v>1</v>
      </c>
      <c r="G872" t="s">
        <v>182</v>
      </c>
    </row>
    <row r="873" spans="1:7">
      <c r="A873" t="s">
        <v>260</v>
      </c>
      <c r="B873" t="s">
        <v>55</v>
      </c>
      <c r="C873">
        <v>1990</v>
      </c>
      <c r="D873">
        <v>1990</v>
      </c>
      <c r="E873" t="s">
        <v>110</v>
      </c>
      <c r="F873">
        <v>0.64999997615814209</v>
      </c>
      <c r="G873" t="s">
        <v>182</v>
      </c>
    </row>
    <row r="874" spans="1:7">
      <c r="A874" t="s">
        <v>260</v>
      </c>
      <c r="B874" t="s">
        <v>55</v>
      </c>
      <c r="C874">
        <v>1990</v>
      </c>
      <c r="D874">
        <v>1995</v>
      </c>
      <c r="E874" t="s">
        <v>110</v>
      </c>
      <c r="F874">
        <v>0.64999997615814209</v>
      </c>
      <c r="G874" t="s">
        <v>182</v>
      </c>
    </row>
    <row r="875" spans="1:7">
      <c r="A875" t="s">
        <v>260</v>
      </c>
      <c r="B875" t="s">
        <v>55</v>
      </c>
      <c r="C875">
        <v>1990</v>
      </c>
      <c r="D875">
        <v>2000</v>
      </c>
      <c r="E875" t="s">
        <v>110</v>
      </c>
      <c r="F875">
        <v>0.64999997615814209</v>
      </c>
      <c r="G875" t="s">
        <v>182</v>
      </c>
    </row>
    <row r="876" spans="1:7">
      <c r="A876" t="s">
        <v>260</v>
      </c>
      <c r="B876" t="s">
        <v>55</v>
      </c>
      <c r="C876">
        <v>1990</v>
      </c>
      <c r="D876">
        <v>2005</v>
      </c>
      <c r="E876" t="s">
        <v>110</v>
      </c>
      <c r="F876">
        <v>0.64999997615814209</v>
      </c>
      <c r="G876" t="s">
        <v>182</v>
      </c>
    </row>
    <row r="877" spans="1:7">
      <c r="A877" t="s">
        <v>260</v>
      </c>
      <c r="B877" t="s">
        <v>55</v>
      </c>
      <c r="C877">
        <v>1990</v>
      </c>
      <c r="D877">
        <v>2010</v>
      </c>
      <c r="E877" t="s">
        <v>110</v>
      </c>
      <c r="F877">
        <v>0.64999997615814209</v>
      </c>
      <c r="G877" t="s">
        <v>182</v>
      </c>
    </row>
    <row r="878" spans="1:7">
      <c r="A878" t="s">
        <v>260</v>
      </c>
      <c r="B878" t="s">
        <v>55</v>
      </c>
      <c r="C878">
        <v>1995</v>
      </c>
      <c r="D878">
        <v>1995</v>
      </c>
      <c r="E878" t="s">
        <v>110</v>
      </c>
      <c r="F878">
        <v>0.64999997615814209</v>
      </c>
      <c r="G878" t="s">
        <v>182</v>
      </c>
    </row>
    <row r="879" spans="1:7">
      <c r="A879" t="s">
        <v>260</v>
      </c>
      <c r="B879" t="s">
        <v>55</v>
      </c>
      <c r="C879">
        <v>1995</v>
      </c>
      <c r="D879">
        <v>2000</v>
      </c>
      <c r="E879" t="s">
        <v>110</v>
      </c>
      <c r="F879">
        <v>0.64999997615814209</v>
      </c>
      <c r="G879" t="s">
        <v>182</v>
      </c>
    </row>
    <row r="880" spans="1:7">
      <c r="A880" t="s">
        <v>260</v>
      </c>
      <c r="B880" t="s">
        <v>55</v>
      </c>
      <c r="C880">
        <v>1995</v>
      </c>
      <c r="D880">
        <v>2005</v>
      </c>
      <c r="E880" t="s">
        <v>110</v>
      </c>
      <c r="F880">
        <v>0.64999997615814209</v>
      </c>
      <c r="G880" t="s">
        <v>182</v>
      </c>
    </row>
    <row r="881" spans="1:7">
      <c r="A881" t="s">
        <v>260</v>
      </c>
      <c r="B881" t="s">
        <v>55</v>
      </c>
      <c r="C881">
        <v>1995</v>
      </c>
      <c r="D881">
        <v>2010</v>
      </c>
      <c r="E881" t="s">
        <v>110</v>
      </c>
      <c r="F881">
        <v>0.64999997615814209</v>
      </c>
      <c r="G881" t="s">
        <v>182</v>
      </c>
    </row>
    <row r="882" spans="1:7">
      <c r="A882" t="s">
        <v>260</v>
      </c>
      <c r="B882" t="s">
        <v>55</v>
      </c>
      <c r="C882">
        <v>1995</v>
      </c>
      <c r="D882">
        <v>2015</v>
      </c>
      <c r="E882" t="s">
        <v>110</v>
      </c>
      <c r="F882">
        <v>0.64999997615814209</v>
      </c>
      <c r="G882" t="s">
        <v>182</v>
      </c>
    </row>
    <row r="883" spans="1:7">
      <c r="A883" t="s">
        <v>260</v>
      </c>
      <c r="B883" t="s">
        <v>55</v>
      </c>
      <c r="C883">
        <v>2000</v>
      </c>
      <c r="D883">
        <v>2000</v>
      </c>
      <c r="E883" t="s">
        <v>110</v>
      </c>
      <c r="F883">
        <v>0.64999997615814209</v>
      </c>
      <c r="G883" t="s">
        <v>182</v>
      </c>
    </row>
    <row r="884" spans="1:7">
      <c r="A884" t="s">
        <v>260</v>
      </c>
      <c r="B884" t="s">
        <v>55</v>
      </c>
      <c r="C884">
        <v>2000</v>
      </c>
      <c r="D884">
        <v>2005</v>
      </c>
      <c r="E884" t="s">
        <v>110</v>
      </c>
      <c r="F884">
        <v>0.64999997615814209</v>
      </c>
      <c r="G884" t="s">
        <v>182</v>
      </c>
    </row>
    <row r="885" spans="1:7">
      <c r="A885" t="s">
        <v>260</v>
      </c>
      <c r="B885" t="s">
        <v>55</v>
      </c>
      <c r="C885">
        <v>2000</v>
      </c>
      <c r="D885">
        <v>2010</v>
      </c>
      <c r="E885" t="s">
        <v>110</v>
      </c>
      <c r="F885">
        <v>0.64999997615814209</v>
      </c>
      <c r="G885" t="s">
        <v>182</v>
      </c>
    </row>
    <row r="886" spans="1:7">
      <c r="A886" t="s">
        <v>260</v>
      </c>
      <c r="B886" t="s">
        <v>55</v>
      </c>
      <c r="C886">
        <v>2000</v>
      </c>
      <c r="D886">
        <v>2015</v>
      </c>
      <c r="E886" t="s">
        <v>110</v>
      </c>
      <c r="F886">
        <v>0.64999997615814209</v>
      </c>
      <c r="G886" t="s">
        <v>182</v>
      </c>
    </row>
    <row r="887" spans="1:7">
      <c r="A887" t="s">
        <v>260</v>
      </c>
      <c r="B887" t="s">
        <v>55</v>
      </c>
      <c r="C887">
        <v>2000</v>
      </c>
      <c r="D887">
        <v>2020</v>
      </c>
      <c r="E887" t="s">
        <v>110</v>
      </c>
      <c r="F887">
        <v>0.64999997615814209</v>
      </c>
      <c r="G887" t="s">
        <v>182</v>
      </c>
    </row>
    <row r="888" spans="1:7">
      <c r="A888" t="s">
        <v>260</v>
      </c>
      <c r="B888" t="s">
        <v>55</v>
      </c>
      <c r="C888">
        <v>2005</v>
      </c>
      <c r="D888">
        <v>2005</v>
      </c>
      <c r="E888" t="s">
        <v>110</v>
      </c>
      <c r="F888">
        <v>0.64999997615814209</v>
      </c>
      <c r="G888" t="s">
        <v>182</v>
      </c>
    </row>
    <row r="889" spans="1:7">
      <c r="A889" t="s">
        <v>260</v>
      </c>
      <c r="B889" t="s">
        <v>55</v>
      </c>
      <c r="C889">
        <v>2005</v>
      </c>
      <c r="D889">
        <v>2010</v>
      </c>
      <c r="E889" t="s">
        <v>110</v>
      </c>
      <c r="F889">
        <v>0.64999997615814209</v>
      </c>
      <c r="G889" t="s">
        <v>182</v>
      </c>
    </row>
    <row r="890" spans="1:7">
      <c r="A890" t="s">
        <v>260</v>
      </c>
      <c r="B890" t="s">
        <v>55</v>
      </c>
      <c r="C890">
        <v>2005</v>
      </c>
      <c r="D890">
        <v>2015</v>
      </c>
      <c r="E890" t="s">
        <v>110</v>
      </c>
      <c r="F890">
        <v>0.64999997615814209</v>
      </c>
      <c r="G890" t="s">
        <v>182</v>
      </c>
    </row>
    <row r="891" spans="1:7">
      <c r="A891" t="s">
        <v>260</v>
      </c>
      <c r="B891" t="s">
        <v>55</v>
      </c>
      <c r="C891">
        <v>2005</v>
      </c>
      <c r="D891">
        <v>2020</v>
      </c>
      <c r="E891" t="s">
        <v>110</v>
      </c>
      <c r="F891">
        <v>0.64999997615814209</v>
      </c>
      <c r="G891" t="s">
        <v>182</v>
      </c>
    </row>
    <row r="892" spans="1:7">
      <c r="A892" t="s">
        <v>260</v>
      </c>
      <c r="B892" t="s">
        <v>55</v>
      </c>
      <c r="C892">
        <v>2005</v>
      </c>
      <c r="D892">
        <v>2025</v>
      </c>
      <c r="E892" t="s">
        <v>110</v>
      </c>
      <c r="F892">
        <v>0.64999997615814209</v>
      </c>
      <c r="G892" t="s">
        <v>182</v>
      </c>
    </row>
    <row r="893" spans="1:7">
      <c r="A893" t="s">
        <v>260</v>
      </c>
      <c r="B893" t="s">
        <v>55</v>
      </c>
      <c r="C893">
        <v>2010</v>
      </c>
      <c r="D893">
        <v>2010</v>
      </c>
      <c r="E893" t="s">
        <v>110</v>
      </c>
      <c r="F893">
        <v>0.64999997615814209</v>
      </c>
      <c r="G893" t="s">
        <v>182</v>
      </c>
    </row>
    <row r="894" spans="1:7">
      <c r="A894" t="s">
        <v>260</v>
      </c>
      <c r="B894" t="s">
        <v>55</v>
      </c>
      <c r="C894">
        <v>2010</v>
      </c>
      <c r="D894">
        <v>2015</v>
      </c>
      <c r="E894" t="s">
        <v>110</v>
      </c>
      <c r="F894">
        <v>0.64999997615814209</v>
      </c>
      <c r="G894" t="s">
        <v>182</v>
      </c>
    </row>
    <row r="895" spans="1:7">
      <c r="A895" t="s">
        <v>260</v>
      </c>
      <c r="B895" t="s">
        <v>55</v>
      </c>
      <c r="C895">
        <v>2010</v>
      </c>
      <c r="D895">
        <v>2020</v>
      </c>
      <c r="E895" t="s">
        <v>110</v>
      </c>
      <c r="F895">
        <v>0.64999997615814209</v>
      </c>
      <c r="G895" t="s">
        <v>182</v>
      </c>
    </row>
    <row r="896" spans="1:7">
      <c r="A896" t="s">
        <v>260</v>
      </c>
      <c r="B896" t="s">
        <v>55</v>
      </c>
      <c r="C896">
        <v>2010</v>
      </c>
      <c r="D896">
        <v>2025</v>
      </c>
      <c r="E896" t="s">
        <v>110</v>
      </c>
      <c r="F896">
        <v>0.64999997615814209</v>
      </c>
      <c r="G896" t="s">
        <v>182</v>
      </c>
    </row>
    <row r="897" spans="1:7">
      <c r="A897" t="s">
        <v>260</v>
      </c>
      <c r="B897" t="s">
        <v>55</v>
      </c>
      <c r="C897">
        <v>2010</v>
      </c>
      <c r="D897">
        <v>2030</v>
      </c>
      <c r="E897" t="s">
        <v>110</v>
      </c>
      <c r="F897">
        <v>0.64999997615814209</v>
      </c>
      <c r="G897" t="s">
        <v>182</v>
      </c>
    </row>
    <row r="898" spans="1:7">
      <c r="A898" t="s">
        <v>260</v>
      </c>
      <c r="B898" t="s">
        <v>55</v>
      </c>
      <c r="C898">
        <v>2015</v>
      </c>
      <c r="D898">
        <v>2015</v>
      </c>
      <c r="E898" t="s">
        <v>110</v>
      </c>
      <c r="F898">
        <v>0.64999997615814209</v>
      </c>
      <c r="G898" t="s">
        <v>182</v>
      </c>
    </row>
    <row r="899" spans="1:7">
      <c r="A899" t="s">
        <v>260</v>
      </c>
      <c r="B899" t="s">
        <v>55</v>
      </c>
      <c r="C899">
        <v>2015</v>
      </c>
      <c r="D899">
        <v>2020</v>
      </c>
      <c r="E899" t="s">
        <v>110</v>
      </c>
      <c r="F899">
        <v>0.64999997615814209</v>
      </c>
      <c r="G899" t="s">
        <v>182</v>
      </c>
    </row>
    <row r="900" spans="1:7">
      <c r="A900" t="s">
        <v>260</v>
      </c>
      <c r="B900" t="s">
        <v>55</v>
      </c>
      <c r="C900">
        <v>2015</v>
      </c>
      <c r="D900">
        <v>2025</v>
      </c>
      <c r="E900" t="s">
        <v>110</v>
      </c>
      <c r="F900">
        <v>0.64999997615814209</v>
      </c>
      <c r="G900" t="s">
        <v>182</v>
      </c>
    </row>
    <row r="901" spans="1:7">
      <c r="A901" t="s">
        <v>260</v>
      </c>
      <c r="B901" t="s">
        <v>55</v>
      </c>
      <c r="C901">
        <v>2015</v>
      </c>
      <c r="D901">
        <v>2030</v>
      </c>
      <c r="E901" t="s">
        <v>110</v>
      </c>
      <c r="F901">
        <v>0.64999997615814209</v>
      </c>
      <c r="G901" t="s">
        <v>182</v>
      </c>
    </row>
    <row r="902" spans="1:7">
      <c r="A902" t="s">
        <v>260</v>
      </c>
      <c r="B902" t="s">
        <v>55</v>
      </c>
      <c r="C902">
        <v>2015</v>
      </c>
      <c r="D902">
        <v>2035</v>
      </c>
      <c r="E902" t="s">
        <v>110</v>
      </c>
      <c r="F902">
        <v>0.64999997615814209</v>
      </c>
      <c r="G902" t="s">
        <v>182</v>
      </c>
    </row>
    <row r="903" spans="1:7">
      <c r="A903" t="s">
        <v>260</v>
      </c>
      <c r="B903" t="s">
        <v>55</v>
      </c>
      <c r="C903">
        <v>2020</v>
      </c>
      <c r="D903">
        <v>2020</v>
      </c>
      <c r="E903" t="s">
        <v>110</v>
      </c>
      <c r="F903">
        <v>0.64999997615814209</v>
      </c>
      <c r="G903" t="s">
        <v>182</v>
      </c>
    </row>
    <row r="904" spans="1:7">
      <c r="A904" t="s">
        <v>260</v>
      </c>
      <c r="B904" t="s">
        <v>55</v>
      </c>
      <c r="C904">
        <v>2020</v>
      </c>
      <c r="D904">
        <v>2025</v>
      </c>
      <c r="E904" t="s">
        <v>110</v>
      </c>
      <c r="F904">
        <v>0.64999997615814209</v>
      </c>
      <c r="G904" t="s">
        <v>182</v>
      </c>
    </row>
    <row r="905" spans="1:7">
      <c r="A905" t="s">
        <v>260</v>
      </c>
      <c r="B905" t="s">
        <v>55</v>
      </c>
      <c r="C905">
        <v>2020</v>
      </c>
      <c r="D905">
        <v>2030</v>
      </c>
      <c r="E905" t="s">
        <v>110</v>
      </c>
      <c r="F905">
        <v>0.64999997615814209</v>
      </c>
      <c r="G905" t="s">
        <v>182</v>
      </c>
    </row>
    <row r="906" spans="1:7">
      <c r="A906" t="s">
        <v>260</v>
      </c>
      <c r="B906" t="s">
        <v>55</v>
      </c>
      <c r="C906">
        <v>2020</v>
      </c>
      <c r="D906">
        <v>2035</v>
      </c>
      <c r="E906" t="s">
        <v>110</v>
      </c>
      <c r="F906">
        <v>0.64999997615814209</v>
      </c>
      <c r="G906" t="s">
        <v>182</v>
      </c>
    </row>
    <row r="907" spans="1:7">
      <c r="A907" t="s">
        <v>260</v>
      </c>
      <c r="B907" t="s">
        <v>55</v>
      </c>
      <c r="C907">
        <v>2020</v>
      </c>
      <c r="D907">
        <v>2040</v>
      </c>
      <c r="E907" t="s">
        <v>110</v>
      </c>
      <c r="F907">
        <v>0.64999997615814209</v>
      </c>
      <c r="G907" t="s">
        <v>182</v>
      </c>
    </row>
    <row r="908" spans="1:7">
      <c r="A908" t="s">
        <v>260</v>
      </c>
      <c r="B908" t="s">
        <v>55</v>
      </c>
      <c r="C908">
        <v>2025</v>
      </c>
      <c r="D908">
        <v>2025</v>
      </c>
      <c r="E908" t="s">
        <v>110</v>
      </c>
      <c r="F908">
        <v>0.64999997615814209</v>
      </c>
      <c r="G908" t="s">
        <v>182</v>
      </c>
    </row>
    <row r="909" spans="1:7">
      <c r="A909" t="s">
        <v>260</v>
      </c>
      <c r="B909" t="s">
        <v>55</v>
      </c>
      <c r="C909">
        <v>2025</v>
      </c>
      <c r="D909">
        <v>2030</v>
      </c>
      <c r="E909" t="s">
        <v>110</v>
      </c>
      <c r="F909">
        <v>0.64999997615814209</v>
      </c>
      <c r="G909" t="s">
        <v>182</v>
      </c>
    </row>
    <row r="910" spans="1:7">
      <c r="A910" t="s">
        <v>260</v>
      </c>
      <c r="B910" t="s">
        <v>55</v>
      </c>
      <c r="C910">
        <v>2025</v>
      </c>
      <c r="D910">
        <v>2035</v>
      </c>
      <c r="E910" t="s">
        <v>110</v>
      </c>
      <c r="F910">
        <v>0.64999997615814209</v>
      </c>
      <c r="G910" t="s">
        <v>182</v>
      </c>
    </row>
    <row r="911" spans="1:7">
      <c r="A911" t="s">
        <v>260</v>
      </c>
      <c r="B911" t="s">
        <v>55</v>
      </c>
      <c r="C911">
        <v>2025</v>
      </c>
      <c r="D911">
        <v>2040</v>
      </c>
      <c r="E911" t="s">
        <v>110</v>
      </c>
      <c r="F911">
        <v>0.64999997615814209</v>
      </c>
      <c r="G911" t="s">
        <v>182</v>
      </c>
    </row>
    <row r="912" spans="1:7">
      <c r="A912" t="s">
        <v>260</v>
      </c>
      <c r="B912" t="s">
        <v>55</v>
      </c>
      <c r="C912">
        <v>2025</v>
      </c>
      <c r="D912">
        <v>2045</v>
      </c>
      <c r="E912" t="s">
        <v>110</v>
      </c>
      <c r="F912">
        <v>0.64999997615814209</v>
      </c>
      <c r="G912" t="s">
        <v>182</v>
      </c>
    </row>
    <row r="913" spans="1:7">
      <c r="A913" t="s">
        <v>260</v>
      </c>
      <c r="B913" t="s">
        <v>55</v>
      </c>
      <c r="C913">
        <v>2030</v>
      </c>
      <c r="D913">
        <v>2030</v>
      </c>
      <c r="E913" t="s">
        <v>110</v>
      </c>
      <c r="F913">
        <v>0.64999997615814209</v>
      </c>
      <c r="G913" t="s">
        <v>182</v>
      </c>
    </row>
    <row r="914" spans="1:7">
      <c r="A914" t="s">
        <v>260</v>
      </c>
      <c r="B914" t="s">
        <v>55</v>
      </c>
      <c r="C914">
        <v>2030</v>
      </c>
      <c r="D914">
        <v>2035</v>
      </c>
      <c r="E914" t="s">
        <v>110</v>
      </c>
      <c r="F914">
        <v>0.64999997615814209</v>
      </c>
      <c r="G914" t="s">
        <v>182</v>
      </c>
    </row>
    <row r="915" spans="1:7">
      <c r="A915" t="s">
        <v>260</v>
      </c>
      <c r="B915" t="s">
        <v>55</v>
      </c>
      <c r="C915">
        <v>2030</v>
      </c>
      <c r="D915">
        <v>2040</v>
      </c>
      <c r="E915" t="s">
        <v>110</v>
      </c>
      <c r="F915">
        <v>0.64999997615814209</v>
      </c>
      <c r="G915" t="s">
        <v>182</v>
      </c>
    </row>
    <row r="916" spans="1:7">
      <c r="A916" t="s">
        <v>260</v>
      </c>
      <c r="B916" t="s">
        <v>55</v>
      </c>
      <c r="C916">
        <v>2030</v>
      </c>
      <c r="D916">
        <v>2045</v>
      </c>
      <c r="E916" t="s">
        <v>110</v>
      </c>
      <c r="F916">
        <v>0.64999997615814209</v>
      </c>
      <c r="G916" t="s">
        <v>182</v>
      </c>
    </row>
    <row r="917" spans="1:7">
      <c r="A917" t="s">
        <v>260</v>
      </c>
      <c r="B917" t="s">
        <v>55</v>
      </c>
      <c r="C917">
        <v>2030</v>
      </c>
      <c r="D917">
        <v>2050</v>
      </c>
      <c r="E917" t="s">
        <v>110</v>
      </c>
      <c r="F917">
        <v>0.64999997615814209</v>
      </c>
      <c r="G917" t="s">
        <v>182</v>
      </c>
    </row>
    <row r="918" spans="1:7">
      <c r="A918" t="s">
        <v>260</v>
      </c>
      <c r="B918" t="s">
        <v>55</v>
      </c>
      <c r="C918">
        <v>2035</v>
      </c>
      <c r="D918">
        <v>2035</v>
      </c>
      <c r="E918" t="s">
        <v>110</v>
      </c>
      <c r="F918">
        <v>0.64999997615814209</v>
      </c>
      <c r="G918" t="s">
        <v>182</v>
      </c>
    </row>
    <row r="919" spans="1:7">
      <c r="A919" t="s">
        <v>260</v>
      </c>
      <c r="B919" t="s">
        <v>55</v>
      </c>
      <c r="C919">
        <v>2035</v>
      </c>
      <c r="D919">
        <v>2040</v>
      </c>
      <c r="E919" t="s">
        <v>110</v>
      </c>
      <c r="F919">
        <v>0.64999997615814209</v>
      </c>
      <c r="G919" t="s">
        <v>182</v>
      </c>
    </row>
    <row r="920" spans="1:7">
      <c r="A920" t="s">
        <v>260</v>
      </c>
      <c r="B920" t="s">
        <v>55</v>
      </c>
      <c r="C920">
        <v>2035</v>
      </c>
      <c r="D920">
        <v>2045</v>
      </c>
      <c r="E920" t="s">
        <v>110</v>
      </c>
      <c r="F920">
        <v>0.64999997615814209</v>
      </c>
      <c r="G920" t="s">
        <v>182</v>
      </c>
    </row>
    <row r="921" spans="1:7">
      <c r="A921" t="s">
        <v>260</v>
      </c>
      <c r="B921" t="s">
        <v>55</v>
      </c>
      <c r="C921">
        <v>2035</v>
      </c>
      <c r="D921">
        <v>2050</v>
      </c>
      <c r="E921" t="s">
        <v>110</v>
      </c>
      <c r="F921">
        <v>0.64999997615814209</v>
      </c>
      <c r="G921" t="s">
        <v>182</v>
      </c>
    </row>
    <row r="922" spans="1:7">
      <c r="A922" t="s">
        <v>260</v>
      </c>
      <c r="B922" t="s">
        <v>55</v>
      </c>
      <c r="C922">
        <v>2035</v>
      </c>
      <c r="D922">
        <v>2055</v>
      </c>
      <c r="E922" t="s">
        <v>110</v>
      </c>
      <c r="F922">
        <v>0.64999997615814209</v>
      </c>
      <c r="G922" t="s">
        <v>182</v>
      </c>
    </row>
    <row r="923" spans="1:7">
      <c r="A923" t="s">
        <v>260</v>
      </c>
      <c r="B923" t="s">
        <v>55</v>
      </c>
      <c r="C923">
        <v>2040</v>
      </c>
      <c r="D923">
        <v>2040</v>
      </c>
      <c r="E923" t="s">
        <v>110</v>
      </c>
      <c r="F923">
        <v>0.64999997615814209</v>
      </c>
      <c r="G923" t="s">
        <v>182</v>
      </c>
    </row>
    <row r="924" spans="1:7">
      <c r="A924" t="s">
        <v>260</v>
      </c>
      <c r="B924" t="s">
        <v>55</v>
      </c>
      <c r="C924">
        <v>2040</v>
      </c>
      <c r="D924">
        <v>2045</v>
      </c>
      <c r="E924" t="s">
        <v>110</v>
      </c>
      <c r="F924">
        <v>0.64999997615814209</v>
      </c>
      <c r="G924" t="s">
        <v>182</v>
      </c>
    </row>
    <row r="925" spans="1:7">
      <c r="A925" t="s">
        <v>260</v>
      </c>
      <c r="B925" t="s">
        <v>55</v>
      </c>
      <c r="C925">
        <v>2040</v>
      </c>
      <c r="D925">
        <v>2050</v>
      </c>
      <c r="E925" t="s">
        <v>110</v>
      </c>
      <c r="F925">
        <v>0.64999997615814209</v>
      </c>
      <c r="G925" t="s">
        <v>182</v>
      </c>
    </row>
    <row r="926" spans="1:7">
      <c r="A926" t="s">
        <v>260</v>
      </c>
      <c r="B926" t="s">
        <v>55</v>
      </c>
      <c r="C926">
        <v>2040</v>
      </c>
      <c r="D926">
        <v>2055</v>
      </c>
      <c r="E926" t="s">
        <v>110</v>
      </c>
      <c r="F926">
        <v>0.64999997615814209</v>
      </c>
      <c r="G926" t="s">
        <v>182</v>
      </c>
    </row>
    <row r="927" spans="1:7">
      <c r="A927" t="s">
        <v>260</v>
      </c>
      <c r="B927" t="s">
        <v>55</v>
      </c>
      <c r="C927">
        <v>2040</v>
      </c>
      <c r="D927">
        <v>2060</v>
      </c>
      <c r="E927" t="s">
        <v>110</v>
      </c>
      <c r="F927">
        <v>0.64999997615814209</v>
      </c>
      <c r="G927" t="s">
        <v>182</v>
      </c>
    </row>
    <row r="928" spans="1:7">
      <c r="A928" t="s">
        <v>260</v>
      </c>
      <c r="B928" t="s">
        <v>55</v>
      </c>
      <c r="C928">
        <v>2045</v>
      </c>
      <c r="D928">
        <v>2045</v>
      </c>
      <c r="E928" t="s">
        <v>110</v>
      </c>
      <c r="F928">
        <v>0.64999997615814209</v>
      </c>
      <c r="G928" t="s">
        <v>182</v>
      </c>
    </row>
    <row r="929" spans="1:7">
      <c r="A929" t="s">
        <v>260</v>
      </c>
      <c r="B929" t="s">
        <v>55</v>
      </c>
      <c r="C929">
        <v>2045</v>
      </c>
      <c r="D929">
        <v>2050</v>
      </c>
      <c r="E929" t="s">
        <v>110</v>
      </c>
      <c r="F929">
        <v>0.64999997615814209</v>
      </c>
      <c r="G929" t="s">
        <v>182</v>
      </c>
    </row>
    <row r="930" spans="1:7">
      <c r="A930" t="s">
        <v>260</v>
      </c>
      <c r="B930" t="s">
        <v>55</v>
      </c>
      <c r="C930">
        <v>2045</v>
      </c>
      <c r="D930">
        <v>2055</v>
      </c>
      <c r="E930" t="s">
        <v>110</v>
      </c>
      <c r="F930">
        <v>0.64999997615814209</v>
      </c>
      <c r="G930" t="s">
        <v>182</v>
      </c>
    </row>
    <row r="931" spans="1:7">
      <c r="A931" t="s">
        <v>260</v>
      </c>
      <c r="B931" t="s">
        <v>55</v>
      </c>
      <c r="C931">
        <v>2045</v>
      </c>
      <c r="D931">
        <v>2060</v>
      </c>
      <c r="E931" t="s">
        <v>110</v>
      </c>
      <c r="F931">
        <v>0.64999997615814209</v>
      </c>
      <c r="G931" t="s">
        <v>182</v>
      </c>
    </row>
    <row r="932" spans="1:7">
      <c r="A932" t="s">
        <v>260</v>
      </c>
      <c r="B932" t="s">
        <v>55</v>
      </c>
      <c r="C932">
        <v>2045</v>
      </c>
      <c r="D932">
        <v>2065</v>
      </c>
      <c r="E932" t="s">
        <v>110</v>
      </c>
      <c r="F932">
        <v>0.64999997615814209</v>
      </c>
      <c r="G932" t="s">
        <v>182</v>
      </c>
    </row>
    <row r="933" spans="1:7">
      <c r="A933" t="s">
        <v>260</v>
      </c>
      <c r="B933" t="s">
        <v>55</v>
      </c>
      <c r="C933">
        <v>2050</v>
      </c>
      <c r="D933">
        <v>2050</v>
      </c>
      <c r="E933" t="s">
        <v>110</v>
      </c>
      <c r="F933">
        <v>0.64999997615814209</v>
      </c>
      <c r="G933" t="s">
        <v>182</v>
      </c>
    </row>
    <row r="934" spans="1:7">
      <c r="A934" t="s">
        <v>260</v>
      </c>
      <c r="B934" t="s">
        <v>55</v>
      </c>
      <c r="C934">
        <v>2050</v>
      </c>
      <c r="D934">
        <v>2055</v>
      </c>
      <c r="E934" t="s">
        <v>110</v>
      </c>
      <c r="F934">
        <v>0.64999997615814209</v>
      </c>
      <c r="G934" t="s">
        <v>182</v>
      </c>
    </row>
    <row r="935" spans="1:7">
      <c r="A935" t="s">
        <v>260</v>
      </c>
      <c r="B935" t="s">
        <v>55</v>
      </c>
      <c r="C935">
        <v>2050</v>
      </c>
      <c r="D935">
        <v>2060</v>
      </c>
      <c r="E935" t="s">
        <v>110</v>
      </c>
      <c r="F935">
        <v>0.64999997615814209</v>
      </c>
      <c r="G935" t="s">
        <v>182</v>
      </c>
    </row>
    <row r="936" spans="1:7">
      <c r="A936" t="s">
        <v>260</v>
      </c>
      <c r="B936" t="s">
        <v>55</v>
      </c>
      <c r="C936">
        <v>2050</v>
      </c>
      <c r="D936">
        <v>2065</v>
      </c>
      <c r="E936" t="s">
        <v>110</v>
      </c>
      <c r="F936">
        <v>0.64999997615814209</v>
      </c>
      <c r="G936" t="s">
        <v>182</v>
      </c>
    </row>
    <row r="937" spans="1:7">
      <c r="A937" t="s">
        <v>260</v>
      </c>
      <c r="B937" t="s">
        <v>55</v>
      </c>
      <c r="C937">
        <v>2050</v>
      </c>
      <c r="D937">
        <v>2070</v>
      </c>
      <c r="E937" t="s">
        <v>110</v>
      </c>
      <c r="F937">
        <v>0.64999997615814209</v>
      </c>
      <c r="G937" t="s">
        <v>182</v>
      </c>
    </row>
    <row r="938" spans="1:7">
      <c r="A938" t="s">
        <v>260</v>
      </c>
      <c r="B938" t="s">
        <v>55</v>
      </c>
      <c r="C938">
        <v>2055</v>
      </c>
      <c r="D938">
        <v>2055</v>
      </c>
      <c r="E938" t="s">
        <v>110</v>
      </c>
      <c r="F938">
        <v>0.64999997615814209</v>
      </c>
      <c r="G938" t="s">
        <v>182</v>
      </c>
    </row>
    <row r="939" spans="1:7">
      <c r="A939" t="s">
        <v>260</v>
      </c>
      <c r="B939" t="s">
        <v>55</v>
      </c>
      <c r="C939">
        <v>2055</v>
      </c>
      <c r="D939">
        <v>2060</v>
      </c>
      <c r="E939" t="s">
        <v>110</v>
      </c>
      <c r="F939">
        <v>0.64999997615814209</v>
      </c>
      <c r="G939" t="s">
        <v>182</v>
      </c>
    </row>
    <row r="940" spans="1:7">
      <c r="A940" t="s">
        <v>260</v>
      </c>
      <c r="B940" t="s">
        <v>55</v>
      </c>
      <c r="C940">
        <v>2055</v>
      </c>
      <c r="D940">
        <v>2065</v>
      </c>
      <c r="E940" t="s">
        <v>110</v>
      </c>
      <c r="F940">
        <v>0.64999997615814209</v>
      </c>
      <c r="G940" t="s">
        <v>182</v>
      </c>
    </row>
    <row r="941" spans="1:7">
      <c r="A941" t="s">
        <v>260</v>
      </c>
      <c r="B941" t="s">
        <v>55</v>
      </c>
      <c r="C941">
        <v>2055</v>
      </c>
      <c r="D941">
        <v>2070</v>
      </c>
      <c r="E941" t="s">
        <v>110</v>
      </c>
      <c r="F941">
        <v>0.64999997615814209</v>
      </c>
      <c r="G941" t="s">
        <v>182</v>
      </c>
    </row>
    <row r="942" spans="1:7">
      <c r="A942" t="s">
        <v>260</v>
      </c>
      <c r="B942" t="s">
        <v>55</v>
      </c>
      <c r="C942">
        <v>2060</v>
      </c>
      <c r="D942">
        <v>2060</v>
      </c>
      <c r="E942" t="s">
        <v>110</v>
      </c>
      <c r="F942">
        <v>0.64999997615814209</v>
      </c>
      <c r="G942" t="s">
        <v>182</v>
      </c>
    </row>
    <row r="943" spans="1:7">
      <c r="A943" t="s">
        <v>260</v>
      </c>
      <c r="B943" t="s">
        <v>55</v>
      </c>
      <c r="C943">
        <v>2060</v>
      </c>
      <c r="D943">
        <v>2065</v>
      </c>
      <c r="E943" t="s">
        <v>110</v>
      </c>
      <c r="F943">
        <v>0.64999997615814209</v>
      </c>
      <c r="G943" t="s">
        <v>182</v>
      </c>
    </row>
    <row r="944" spans="1:7">
      <c r="A944" t="s">
        <v>260</v>
      </c>
      <c r="B944" t="s">
        <v>55</v>
      </c>
      <c r="C944">
        <v>2060</v>
      </c>
      <c r="D944">
        <v>2070</v>
      </c>
      <c r="E944" t="s">
        <v>110</v>
      </c>
      <c r="F944">
        <v>0.64999997615814209</v>
      </c>
      <c r="G944" t="s">
        <v>182</v>
      </c>
    </row>
    <row r="945" spans="1:7">
      <c r="A945" t="s">
        <v>260</v>
      </c>
      <c r="B945" t="s">
        <v>55</v>
      </c>
      <c r="C945">
        <v>2065</v>
      </c>
      <c r="D945">
        <v>2065</v>
      </c>
      <c r="E945" t="s">
        <v>110</v>
      </c>
      <c r="F945">
        <v>0.64999997615814209</v>
      </c>
      <c r="G945" t="s">
        <v>182</v>
      </c>
    </row>
    <row r="946" spans="1:7">
      <c r="A946" t="s">
        <v>260</v>
      </c>
      <c r="B946" t="s">
        <v>55</v>
      </c>
      <c r="C946">
        <v>2065</v>
      </c>
      <c r="D946">
        <v>2070</v>
      </c>
      <c r="E946" t="s">
        <v>110</v>
      </c>
      <c r="F946">
        <v>0.64999997615814209</v>
      </c>
      <c r="G946" t="s">
        <v>182</v>
      </c>
    </row>
    <row r="947" spans="1:7">
      <c r="A947" t="s">
        <v>260</v>
      </c>
      <c r="B947" t="s">
        <v>55</v>
      </c>
      <c r="C947">
        <v>2070</v>
      </c>
      <c r="D947">
        <v>2070</v>
      </c>
      <c r="E947" t="s">
        <v>110</v>
      </c>
      <c r="F947">
        <v>0.64999997615814209</v>
      </c>
      <c r="G947" t="s">
        <v>182</v>
      </c>
    </row>
    <row r="948" spans="1:7">
      <c r="A948" t="s">
        <v>260</v>
      </c>
      <c r="B948" t="s">
        <v>52</v>
      </c>
      <c r="C948">
        <v>1990</v>
      </c>
      <c r="D948">
        <v>1990</v>
      </c>
      <c r="E948" t="s">
        <v>110</v>
      </c>
      <c r="F948">
        <v>0.85000002384185791</v>
      </c>
      <c r="G948" t="s">
        <v>182</v>
      </c>
    </row>
    <row r="949" spans="1:7">
      <c r="A949" t="s">
        <v>260</v>
      </c>
      <c r="B949" t="s">
        <v>52</v>
      </c>
      <c r="C949">
        <v>1990</v>
      </c>
      <c r="D949">
        <v>1995</v>
      </c>
      <c r="E949" t="s">
        <v>110</v>
      </c>
      <c r="F949">
        <v>0.85000002384185791</v>
      </c>
      <c r="G949" t="s">
        <v>182</v>
      </c>
    </row>
    <row r="950" spans="1:7">
      <c r="A950" t="s">
        <v>260</v>
      </c>
      <c r="B950" t="s">
        <v>52</v>
      </c>
      <c r="C950">
        <v>1990</v>
      </c>
      <c r="D950">
        <v>2000</v>
      </c>
      <c r="E950" t="s">
        <v>110</v>
      </c>
      <c r="F950">
        <v>0.85000002384185791</v>
      </c>
      <c r="G950" t="s">
        <v>182</v>
      </c>
    </row>
    <row r="951" spans="1:7">
      <c r="A951" t="s">
        <v>260</v>
      </c>
      <c r="B951" t="s">
        <v>52</v>
      </c>
      <c r="C951">
        <v>1990</v>
      </c>
      <c r="D951">
        <v>2005</v>
      </c>
      <c r="E951" t="s">
        <v>110</v>
      </c>
      <c r="F951">
        <v>0.85000002384185791</v>
      </c>
      <c r="G951" t="s">
        <v>182</v>
      </c>
    </row>
    <row r="952" spans="1:7">
      <c r="A952" t="s">
        <v>260</v>
      </c>
      <c r="B952" t="s">
        <v>52</v>
      </c>
      <c r="C952">
        <v>1990</v>
      </c>
      <c r="D952">
        <v>2010</v>
      </c>
      <c r="E952" t="s">
        <v>110</v>
      </c>
      <c r="F952">
        <v>0.85000002384185791</v>
      </c>
      <c r="G952" t="s">
        <v>182</v>
      </c>
    </row>
    <row r="953" spans="1:7">
      <c r="A953" t="s">
        <v>260</v>
      </c>
      <c r="B953" t="s">
        <v>52</v>
      </c>
      <c r="C953">
        <v>1990</v>
      </c>
      <c r="D953">
        <v>2015</v>
      </c>
      <c r="E953" t="s">
        <v>110</v>
      </c>
      <c r="F953">
        <v>0.85000002384185791</v>
      </c>
      <c r="G953" t="s">
        <v>182</v>
      </c>
    </row>
    <row r="954" spans="1:7">
      <c r="A954" t="s">
        <v>260</v>
      </c>
      <c r="B954" t="s">
        <v>52</v>
      </c>
      <c r="C954">
        <v>1995</v>
      </c>
      <c r="D954">
        <v>1995</v>
      </c>
      <c r="E954" t="s">
        <v>110</v>
      </c>
      <c r="F954">
        <v>0.85000002384185791</v>
      </c>
      <c r="G954" t="s">
        <v>182</v>
      </c>
    </row>
    <row r="955" spans="1:7">
      <c r="A955" t="s">
        <v>260</v>
      </c>
      <c r="B955" t="s">
        <v>52</v>
      </c>
      <c r="C955">
        <v>1995</v>
      </c>
      <c r="D955">
        <v>2000</v>
      </c>
      <c r="E955" t="s">
        <v>110</v>
      </c>
      <c r="F955">
        <v>0.85000002384185791</v>
      </c>
      <c r="G955" t="s">
        <v>182</v>
      </c>
    </row>
    <row r="956" spans="1:7">
      <c r="A956" t="s">
        <v>260</v>
      </c>
      <c r="B956" t="s">
        <v>52</v>
      </c>
      <c r="C956">
        <v>1995</v>
      </c>
      <c r="D956">
        <v>2005</v>
      </c>
      <c r="E956" t="s">
        <v>110</v>
      </c>
      <c r="F956">
        <v>0.85000002384185791</v>
      </c>
      <c r="G956" t="s">
        <v>182</v>
      </c>
    </row>
    <row r="957" spans="1:7">
      <c r="A957" t="s">
        <v>260</v>
      </c>
      <c r="B957" t="s">
        <v>52</v>
      </c>
      <c r="C957">
        <v>1995</v>
      </c>
      <c r="D957">
        <v>2010</v>
      </c>
      <c r="E957" t="s">
        <v>110</v>
      </c>
      <c r="F957">
        <v>0.85000002384185791</v>
      </c>
      <c r="G957" t="s">
        <v>182</v>
      </c>
    </row>
    <row r="958" spans="1:7">
      <c r="A958" t="s">
        <v>260</v>
      </c>
      <c r="B958" t="s">
        <v>52</v>
      </c>
      <c r="C958">
        <v>1995</v>
      </c>
      <c r="D958">
        <v>2015</v>
      </c>
      <c r="E958" t="s">
        <v>110</v>
      </c>
      <c r="F958">
        <v>0.85000002384185791</v>
      </c>
      <c r="G958" t="s">
        <v>182</v>
      </c>
    </row>
    <row r="959" spans="1:7">
      <c r="A959" t="s">
        <v>260</v>
      </c>
      <c r="B959" t="s">
        <v>52</v>
      </c>
      <c r="C959">
        <v>1995</v>
      </c>
      <c r="D959">
        <v>2020</v>
      </c>
      <c r="E959" t="s">
        <v>110</v>
      </c>
      <c r="F959">
        <v>0.85000002384185791</v>
      </c>
      <c r="G959" t="s">
        <v>182</v>
      </c>
    </row>
    <row r="960" spans="1:7">
      <c r="A960" t="s">
        <v>260</v>
      </c>
      <c r="B960" t="s">
        <v>52</v>
      </c>
      <c r="C960">
        <v>2000</v>
      </c>
      <c r="D960">
        <v>2000</v>
      </c>
      <c r="E960" t="s">
        <v>110</v>
      </c>
      <c r="F960">
        <v>0.85000002384185791</v>
      </c>
      <c r="G960" t="s">
        <v>182</v>
      </c>
    </row>
    <row r="961" spans="1:7">
      <c r="A961" t="s">
        <v>260</v>
      </c>
      <c r="B961" t="s">
        <v>52</v>
      </c>
      <c r="C961">
        <v>2000</v>
      </c>
      <c r="D961">
        <v>2005</v>
      </c>
      <c r="E961" t="s">
        <v>110</v>
      </c>
      <c r="F961">
        <v>0.85000002384185791</v>
      </c>
      <c r="G961" t="s">
        <v>182</v>
      </c>
    </row>
    <row r="962" spans="1:7">
      <c r="A962" t="s">
        <v>260</v>
      </c>
      <c r="B962" t="s">
        <v>52</v>
      </c>
      <c r="C962">
        <v>2000</v>
      </c>
      <c r="D962">
        <v>2010</v>
      </c>
      <c r="E962" t="s">
        <v>110</v>
      </c>
      <c r="F962">
        <v>0.85000002384185791</v>
      </c>
      <c r="G962" t="s">
        <v>182</v>
      </c>
    </row>
    <row r="963" spans="1:7">
      <c r="A963" t="s">
        <v>260</v>
      </c>
      <c r="B963" t="s">
        <v>52</v>
      </c>
      <c r="C963">
        <v>2000</v>
      </c>
      <c r="D963">
        <v>2015</v>
      </c>
      <c r="E963" t="s">
        <v>110</v>
      </c>
      <c r="F963">
        <v>0.85000002384185791</v>
      </c>
      <c r="G963" t="s">
        <v>182</v>
      </c>
    </row>
    <row r="964" spans="1:7">
      <c r="A964" t="s">
        <v>260</v>
      </c>
      <c r="B964" t="s">
        <v>52</v>
      </c>
      <c r="C964">
        <v>2000</v>
      </c>
      <c r="D964">
        <v>2020</v>
      </c>
      <c r="E964" t="s">
        <v>110</v>
      </c>
      <c r="F964">
        <v>0.85000002384185791</v>
      </c>
      <c r="G964" t="s">
        <v>182</v>
      </c>
    </row>
    <row r="965" spans="1:7">
      <c r="A965" t="s">
        <v>260</v>
      </c>
      <c r="B965" t="s">
        <v>52</v>
      </c>
      <c r="C965">
        <v>2000</v>
      </c>
      <c r="D965">
        <v>2025</v>
      </c>
      <c r="E965" t="s">
        <v>110</v>
      </c>
      <c r="F965">
        <v>0.85000002384185791</v>
      </c>
      <c r="G965" t="s">
        <v>182</v>
      </c>
    </row>
    <row r="966" spans="1:7">
      <c r="A966" t="s">
        <v>260</v>
      </c>
      <c r="B966" t="s">
        <v>52</v>
      </c>
      <c r="C966">
        <v>2005</v>
      </c>
      <c r="D966">
        <v>2005</v>
      </c>
      <c r="E966" t="s">
        <v>110</v>
      </c>
      <c r="F966">
        <v>0.85000002384185791</v>
      </c>
      <c r="G966" t="s">
        <v>182</v>
      </c>
    </row>
    <row r="967" spans="1:7">
      <c r="A967" t="s">
        <v>260</v>
      </c>
      <c r="B967" t="s">
        <v>52</v>
      </c>
      <c r="C967">
        <v>2005</v>
      </c>
      <c r="D967">
        <v>2010</v>
      </c>
      <c r="E967" t="s">
        <v>110</v>
      </c>
      <c r="F967">
        <v>0.85000002384185791</v>
      </c>
      <c r="G967" t="s">
        <v>182</v>
      </c>
    </row>
    <row r="968" spans="1:7">
      <c r="A968" t="s">
        <v>260</v>
      </c>
      <c r="B968" t="s">
        <v>52</v>
      </c>
      <c r="C968">
        <v>2005</v>
      </c>
      <c r="D968">
        <v>2015</v>
      </c>
      <c r="E968" t="s">
        <v>110</v>
      </c>
      <c r="F968">
        <v>0.85000002384185791</v>
      </c>
      <c r="G968" t="s">
        <v>182</v>
      </c>
    </row>
    <row r="969" spans="1:7">
      <c r="A969" t="s">
        <v>260</v>
      </c>
      <c r="B969" t="s">
        <v>52</v>
      </c>
      <c r="C969">
        <v>2005</v>
      </c>
      <c r="D969">
        <v>2020</v>
      </c>
      <c r="E969" t="s">
        <v>110</v>
      </c>
      <c r="F969">
        <v>0.85000002384185791</v>
      </c>
      <c r="G969" t="s">
        <v>182</v>
      </c>
    </row>
    <row r="970" spans="1:7">
      <c r="A970" t="s">
        <v>260</v>
      </c>
      <c r="B970" t="s">
        <v>52</v>
      </c>
      <c r="C970">
        <v>2005</v>
      </c>
      <c r="D970">
        <v>2025</v>
      </c>
      <c r="E970" t="s">
        <v>110</v>
      </c>
      <c r="F970">
        <v>0.85000002384185791</v>
      </c>
      <c r="G970" t="s">
        <v>182</v>
      </c>
    </row>
    <row r="971" spans="1:7">
      <c r="A971" t="s">
        <v>260</v>
      </c>
      <c r="B971" t="s">
        <v>52</v>
      </c>
      <c r="C971">
        <v>2005</v>
      </c>
      <c r="D971">
        <v>2030</v>
      </c>
      <c r="E971" t="s">
        <v>110</v>
      </c>
      <c r="F971">
        <v>0.85000002384185791</v>
      </c>
      <c r="G971" t="s">
        <v>182</v>
      </c>
    </row>
    <row r="972" spans="1:7">
      <c r="A972" t="s">
        <v>260</v>
      </c>
      <c r="B972" t="s">
        <v>52</v>
      </c>
      <c r="C972">
        <v>2010</v>
      </c>
      <c r="D972">
        <v>2010</v>
      </c>
      <c r="E972" t="s">
        <v>110</v>
      </c>
      <c r="F972">
        <v>0.85000002384185791</v>
      </c>
      <c r="G972" t="s">
        <v>182</v>
      </c>
    </row>
    <row r="973" spans="1:7">
      <c r="A973" t="s">
        <v>260</v>
      </c>
      <c r="B973" t="s">
        <v>52</v>
      </c>
      <c r="C973">
        <v>2010</v>
      </c>
      <c r="D973">
        <v>2015</v>
      </c>
      <c r="E973" t="s">
        <v>110</v>
      </c>
      <c r="F973">
        <v>0.85000002384185791</v>
      </c>
      <c r="G973" t="s">
        <v>182</v>
      </c>
    </row>
    <row r="974" spans="1:7">
      <c r="A974" t="s">
        <v>260</v>
      </c>
      <c r="B974" t="s">
        <v>52</v>
      </c>
      <c r="C974">
        <v>2010</v>
      </c>
      <c r="D974">
        <v>2020</v>
      </c>
      <c r="E974" t="s">
        <v>110</v>
      </c>
      <c r="F974">
        <v>0.85000002384185791</v>
      </c>
      <c r="G974" t="s">
        <v>182</v>
      </c>
    </row>
    <row r="975" spans="1:7">
      <c r="A975" t="s">
        <v>260</v>
      </c>
      <c r="B975" t="s">
        <v>52</v>
      </c>
      <c r="C975">
        <v>2010</v>
      </c>
      <c r="D975">
        <v>2025</v>
      </c>
      <c r="E975" t="s">
        <v>110</v>
      </c>
      <c r="F975">
        <v>0.85000002384185791</v>
      </c>
      <c r="G975" t="s">
        <v>182</v>
      </c>
    </row>
    <row r="976" spans="1:7">
      <c r="A976" t="s">
        <v>260</v>
      </c>
      <c r="B976" t="s">
        <v>52</v>
      </c>
      <c r="C976">
        <v>2010</v>
      </c>
      <c r="D976">
        <v>2030</v>
      </c>
      <c r="E976" t="s">
        <v>110</v>
      </c>
      <c r="F976">
        <v>0.85000002384185791</v>
      </c>
      <c r="G976" t="s">
        <v>182</v>
      </c>
    </row>
    <row r="977" spans="1:7">
      <c r="A977" t="s">
        <v>260</v>
      </c>
      <c r="B977" t="s">
        <v>52</v>
      </c>
      <c r="C977">
        <v>2010</v>
      </c>
      <c r="D977">
        <v>2035</v>
      </c>
      <c r="E977" t="s">
        <v>110</v>
      </c>
      <c r="F977">
        <v>0.85000002384185791</v>
      </c>
      <c r="G977" t="s">
        <v>182</v>
      </c>
    </row>
    <row r="978" spans="1:7">
      <c r="A978" t="s">
        <v>260</v>
      </c>
      <c r="B978" t="s">
        <v>52</v>
      </c>
      <c r="C978">
        <v>2015</v>
      </c>
      <c r="D978">
        <v>2015</v>
      </c>
      <c r="E978" t="s">
        <v>110</v>
      </c>
      <c r="F978">
        <v>0.85000002384185791</v>
      </c>
      <c r="G978" t="s">
        <v>182</v>
      </c>
    </row>
    <row r="979" spans="1:7">
      <c r="A979" t="s">
        <v>260</v>
      </c>
      <c r="B979" t="s">
        <v>52</v>
      </c>
      <c r="C979">
        <v>2015</v>
      </c>
      <c r="D979">
        <v>2020</v>
      </c>
      <c r="E979" t="s">
        <v>110</v>
      </c>
      <c r="F979">
        <v>0.85000002384185791</v>
      </c>
      <c r="G979" t="s">
        <v>182</v>
      </c>
    </row>
    <row r="980" spans="1:7">
      <c r="A980" t="s">
        <v>260</v>
      </c>
      <c r="B980" t="s">
        <v>52</v>
      </c>
      <c r="C980">
        <v>2015</v>
      </c>
      <c r="D980">
        <v>2025</v>
      </c>
      <c r="E980" t="s">
        <v>110</v>
      </c>
      <c r="F980">
        <v>0.85000002384185791</v>
      </c>
      <c r="G980" t="s">
        <v>182</v>
      </c>
    </row>
    <row r="981" spans="1:7">
      <c r="A981" t="s">
        <v>260</v>
      </c>
      <c r="B981" t="s">
        <v>52</v>
      </c>
      <c r="C981">
        <v>2015</v>
      </c>
      <c r="D981">
        <v>2030</v>
      </c>
      <c r="E981" t="s">
        <v>110</v>
      </c>
      <c r="F981">
        <v>0.85000002384185791</v>
      </c>
      <c r="G981" t="s">
        <v>182</v>
      </c>
    </row>
    <row r="982" spans="1:7">
      <c r="A982" t="s">
        <v>260</v>
      </c>
      <c r="B982" t="s">
        <v>52</v>
      </c>
      <c r="C982">
        <v>2015</v>
      </c>
      <c r="D982">
        <v>2035</v>
      </c>
      <c r="E982" t="s">
        <v>110</v>
      </c>
      <c r="F982">
        <v>0.85000002384185791</v>
      </c>
      <c r="G982" t="s">
        <v>182</v>
      </c>
    </row>
    <row r="983" spans="1:7">
      <c r="A983" t="s">
        <v>260</v>
      </c>
      <c r="B983" t="s">
        <v>52</v>
      </c>
      <c r="C983">
        <v>2015</v>
      </c>
      <c r="D983">
        <v>2040</v>
      </c>
      <c r="E983" t="s">
        <v>110</v>
      </c>
      <c r="F983">
        <v>0.85000002384185791</v>
      </c>
      <c r="G983" t="s">
        <v>182</v>
      </c>
    </row>
    <row r="984" spans="1:7">
      <c r="A984" t="s">
        <v>260</v>
      </c>
      <c r="B984" t="s">
        <v>52</v>
      </c>
      <c r="C984">
        <v>2020</v>
      </c>
      <c r="D984">
        <v>2020</v>
      </c>
      <c r="E984" t="s">
        <v>110</v>
      </c>
      <c r="F984">
        <v>0.85000002384185791</v>
      </c>
      <c r="G984" t="s">
        <v>182</v>
      </c>
    </row>
    <row r="985" spans="1:7">
      <c r="A985" t="s">
        <v>260</v>
      </c>
      <c r="B985" t="s">
        <v>52</v>
      </c>
      <c r="C985">
        <v>2020</v>
      </c>
      <c r="D985">
        <v>2025</v>
      </c>
      <c r="E985" t="s">
        <v>110</v>
      </c>
      <c r="F985">
        <v>0.85000002384185791</v>
      </c>
      <c r="G985" t="s">
        <v>182</v>
      </c>
    </row>
    <row r="986" spans="1:7">
      <c r="A986" t="s">
        <v>260</v>
      </c>
      <c r="B986" t="s">
        <v>52</v>
      </c>
      <c r="C986">
        <v>2020</v>
      </c>
      <c r="D986">
        <v>2030</v>
      </c>
      <c r="E986" t="s">
        <v>110</v>
      </c>
      <c r="F986">
        <v>0.85000002384185791</v>
      </c>
      <c r="G986" t="s">
        <v>182</v>
      </c>
    </row>
    <row r="987" spans="1:7">
      <c r="A987" t="s">
        <v>260</v>
      </c>
      <c r="B987" t="s">
        <v>52</v>
      </c>
      <c r="C987">
        <v>2020</v>
      </c>
      <c r="D987">
        <v>2035</v>
      </c>
      <c r="E987" t="s">
        <v>110</v>
      </c>
      <c r="F987">
        <v>0.85000002384185791</v>
      </c>
      <c r="G987" t="s">
        <v>182</v>
      </c>
    </row>
    <row r="988" spans="1:7">
      <c r="A988" t="s">
        <v>260</v>
      </c>
      <c r="B988" t="s">
        <v>52</v>
      </c>
      <c r="C988">
        <v>2020</v>
      </c>
      <c r="D988">
        <v>2040</v>
      </c>
      <c r="E988" t="s">
        <v>110</v>
      </c>
      <c r="F988">
        <v>0.85000002384185791</v>
      </c>
      <c r="G988" t="s">
        <v>182</v>
      </c>
    </row>
    <row r="989" spans="1:7">
      <c r="A989" t="s">
        <v>260</v>
      </c>
      <c r="B989" t="s">
        <v>52</v>
      </c>
      <c r="C989">
        <v>2020</v>
      </c>
      <c r="D989">
        <v>2045</v>
      </c>
      <c r="E989" t="s">
        <v>110</v>
      </c>
      <c r="F989">
        <v>0.85000002384185791</v>
      </c>
      <c r="G989" t="s">
        <v>182</v>
      </c>
    </row>
    <row r="990" spans="1:7">
      <c r="A990" t="s">
        <v>260</v>
      </c>
      <c r="B990" t="s">
        <v>52</v>
      </c>
      <c r="C990">
        <v>2025</v>
      </c>
      <c r="D990">
        <v>2025</v>
      </c>
      <c r="E990" t="s">
        <v>110</v>
      </c>
      <c r="F990">
        <v>0.85000002384185791</v>
      </c>
      <c r="G990" t="s">
        <v>182</v>
      </c>
    </row>
    <row r="991" spans="1:7">
      <c r="A991" t="s">
        <v>260</v>
      </c>
      <c r="B991" t="s">
        <v>52</v>
      </c>
      <c r="C991">
        <v>2025</v>
      </c>
      <c r="D991">
        <v>2030</v>
      </c>
      <c r="E991" t="s">
        <v>110</v>
      </c>
      <c r="F991">
        <v>0.85000002384185791</v>
      </c>
      <c r="G991" t="s">
        <v>182</v>
      </c>
    </row>
    <row r="992" spans="1:7">
      <c r="A992" t="s">
        <v>260</v>
      </c>
      <c r="B992" t="s">
        <v>52</v>
      </c>
      <c r="C992">
        <v>2025</v>
      </c>
      <c r="D992">
        <v>2035</v>
      </c>
      <c r="E992" t="s">
        <v>110</v>
      </c>
      <c r="F992">
        <v>0.85000002384185791</v>
      </c>
      <c r="G992" t="s">
        <v>182</v>
      </c>
    </row>
    <row r="993" spans="1:7">
      <c r="A993" t="s">
        <v>260</v>
      </c>
      <c r="B993" t="s">
        <v>52</v>
      </c>
      <c r="C993">
        <v>2025</v>
      </c>
      <c r="D993">
        <v>2040</v>
      </c>
      <c r="E993" t="s">
        <v>110</v>
      </c>
      <c r="F993">
        <v>0.85000002384185791</v>
      </c>
      <c r="G993" t="s">
        <v>182</v>
      </c>
    </row>
    <row r="994" spans="1:7">
      <c r="A994" t="s">
        <v>260</v>
      </c>
      <c r="B994" t="s">
        <v>52</v>
      </c>
      <c r="C994">
        <v>2025</v>
      </c>
      <c r="D994">
        <v>2045</v>
      </c>
      <c r="E994" t="s">
        <v>110</v>
      </c>
      <c r="F994">
        <v>0.85000002384185791</v>
      </c>
      <c r="G994" t="s">
        <v>182</v>
      </c>
    </row>
    <row r="995" spans="1:7">
      <c r="A995" t="s">
        <v>260</v>
      </c>
      <c r="B995" t="s">
        <v>52</v>
      </c>
      <c r="C995">
        <v>2025</v>
      </c>
      <c r="D995">
        <v>2050</v>
      </c>
      <c r="E995" t="s">
        <v>110</v>
      </c>
      <c r="F995">
        <v>0.85000002384185791</v>
      </c>
      <c r="G995" t="s">
        <v>182</v>
      </c>
    </row>
    <row r="996" spans="1:7">
      <c r="A996" t="s">
        <v>260</v>
      </c>
      <c r="B996" t="s">
        <v>52</v>
      </c>
      <c r="C996">
        <v>2030</v>
      </c>
      <c r="D996">
        <v>2030</v>
      </c>
      <c r="E996" t="s">
        <v>110</v>
      </c>
      <c r="F996">
        <v>0.85000002384185791</v>
      </c>
      <c r="G996" t="s">
        <v>182</v>
      </c>
    </row>
    <row r="997" spans="1:7">
      <c r="A997" t="s">
        <v>260</v>
      </c>
      <c r="B997" t="s">
        <v>52</v>
      </c>
      <c r="C997">
        <v>2030</v>
      </c>
      <c r="D997">
        <v>2035</v>
      </c>
      <c r="E997" t="s">
        <v>110</v>
      </c>
      <c r="F997">
        <v>0.85000002384185791</v>
      </c>
      <c r="G997" t="s">
        <v>182</v>
      </c>
    </row>
    <row r="998" spans="1:7">
      <c r="A998" t="s">
        <v>260</v>
      </c>
      <c r="B998" t="s">
        <v>52</v>
      </c>
      <c r="C998">
        <v>2030</v>
      </c>
      <c r="D998">
        <v>2040</v>
      </c>
      <c r="E998" t="s">
        <v>110</v>
      </c>
      <c r="F998">
        <v>0.85000002384185791</v>
      </c>
      <c r="G998" t="s">
        <v>182</v>
      </c>
    </row>
    <row r="999" spans="1:7">
      <c r="A999" t="s">
        <v>260</v>
      </c>
      <c r="B999" t="s">
        <v>52</v>
      </c>
      <c r="C999">
        <v>2030</v>
      </c>
      <c r="D999">
        <v>2045</v>
      </c>
      <c r="E999" t="s">
        <v>110</v>
      </c>
      <c r="F999">
        <v>0.85000002384185791</v>
      </c>
      <c r="G999" t="s">
        <v>182</v>
      </c>
    </row>
    <row r="1000" spans="1:7">
      <c r="A1000" t="s">
        <v>260</v>
      </c>
      <c r="B1000" t="s">
        <v>52</v>
      </c>
      <c r="C1000">
        <v>2030</v>
      </c>
      <c r="D1000">
        <v>2050</v>
      </c>
      <c r="E1000" t="s">
        <v>110</v>
      </c>
      <c r="F1000">
        <v>0.85000002384185791</v>
      </c>
      <c r="G1000" t="s">
        <v>182</v>
      </c>
    </row>
    <row r="1001" spans="1:7">
      <c r="A1001" t="s">
        <v>260</v>
      </c>
      <c r="B1001" t="s">
        <v>52</v>
      </c>
      <c r="C1001">
        <v>2030</v>
      </c>
      <c r="D1001">
        <v>2055</v>
      </c>
      <c r="E1001" t="s">
        <v>110</v>
      </c>
      <c r="F1001">
        <v>0.85000002384185791</v>
      </c>
      <c r="G1001" t="s">
        <v>182</v>
      </c>
    </row>
    <row r="1002" spans="1:7">
      <c r="A1002" t="s">
        <v>260</v>
      </c>
      <c r="B1002" t="s">
        <v>52</v>
      </c>
      <c r="C1002">
        <v>2035</v>
      </c>
      <c r="D1002">
        <v>2035</v>
      </c>
      <c r="E1002" t="s">
        <v>110</v>
      </c>
      <c r="F1002">
        <v>0.85000002384185791</v>
      </c>
      <c r="G1002" t="s">
        <v>182</v>
      </c>
    </row>
    <row r="1003" spans="1:7">
      <c r="A1003" t="s">
        <v>260</v>
      </c>
      <c r="B1003" t="s">
        <v>52</v>
      </c>
      <c r="C1003">
        <v>2035</v>
      </c>
      <c r="D1003">
        <v>2040</v>
      </c>
      <c r="E1003" t="s">
        <v>110</v>
      </c>
      <c r="F1003">
        <v>0.85000002384185791</v>
      </c>
      <c r="G1003" t="s">
        <v>182</v>
      </c>
    </row>
    <row r="1004" spans="1:7">
      <c r="A1004" t="s">
        <v>260</v>
      </c>
      <c r="B1004" t="s">
        <v>52</v>
      </c>
      <c r="C1004">
        <v>2035</v>
      </c>
      <c r="D1004">
        <v>2045</v>
      </c>
      <c r="E1004" t="s">
        <v>110</v>
      </c>
      <c r="F1004">
        <v>0.85000002384185791</v>
      </c>
      <c r="G1004" t="s">
        <v>182</v>
      </c>
    </row>
    <row r="1005" spans="1:7">
      <c r="A1005" t="s">
        <v>260</v>
      </c>
      <c r="B1005" t="s">
        <v>52</v>
      </c>
      <c r="C1005">
        <v>2035</v>
      </c>
      <c r="D1005">
        <v>2050</v>
      </c>
      <c r="E1005" t="s">
        <v>110</v>
      </c>
      <c r="F1005">
        <v>0.85000002384185791</v>
      </c>
      <c r="G1005" t="s">
        <v>182</v>
      </c>
    </row>
    <row r="1006" spans="1:7">
      <c r="A1006" t="s">
        <v>260</v>
      </c>
      <c r="B1006" t="s">
        <v>52</v>
      </c>
      <c r="C1006">
        <v>2035</v>
      </c>
      <c r="D1006">
        <v>2055</v>
      </c>
      <c r="E1006" t="s">
        <v>110</v>
      </c>
      <c r="F1006">
        <v>0.85000002384185791</v>
      </c>
      <c r="G1006" t="s">
        <v>182</v>
      </c>
    </row>
    <row r="1007" spans="1:7">
      <c r="A1007" t="s">
        <v>260</v>
      </c>
      <c r="B1007" t="s">
        <v>52</v>
      </c>
      <c r="C1007">
        <v>2035</v>
      </c>
      <c r="D1007">
        <v>2060</v>
      </c>
      <c r="E1007" t="s">
        <v>110</v>
      </c>
      <c r="F1007">
        <v>0.85000002384185791</v>
      </c>
      <c r="G1007" t="s">
        <v>182</v>
      </c>
    </row>
    <row r="1008" spans="1:7">
      <c r="A1008" t="s">
        <v>260</v>
      </c>
      <c r="B1008" t="s">
        <v>52</v>
      </c>
      <c r="C1008">
        <v>2040</v>
      </c>
      <c r="D1008">
        <v>2040</v>
      </c>
      <c r="E1008" t="s">
        <v>110</v>
      </c>
      <c r="F1008">
        <v>0.85000002384185791</v>
      </c>
      <c r="G1008" t="s">
        <v>182</v>
      </c>
    </row>
    <row r="1009" spans="1:7">
      <c r="A1009" t="s">
        <v>260</v>
      </c>
      <c r="B1009" t="s">
        <v>52</v>
      </c>
      <c r="C1009">
        <v>2040</v>
      </c>
      <c r="D1009">
        <v>2045</v>
      </c>
      <c r="E1009" t="s">
        <v>110</v>
      </c>
      <c r="F1009">
        <v>0.85000002384185791</v>
      </c>
      <c r="G1009" t="s">
        <v>182</v>
      </c>
    </row>
    <row r="1010" spans="1:7">
      <c r="A1010" t="s">
        <v>260</v>
      </c>
      <c r="B1010" t="s">
        <v>52</v>
      </c>
      <c r="C1010">
        <v>2040</v>
      </c>
      <c r="D1010">
        <v>2050</v>
      </c>
      <c r="E1010" t="s">
        <v>110</v>
      </c>
      <c r="F1010">
        <v>0.85000002384185791</v>
      </c>
      <c r="G1010" t="s">
        <v>182</v>
      </c>
    </row>
    <row r="1011" spans="1:7">
      <c r="A1011" t="s">
        <v>260</v>
      </c>
      <c r="B1011" t="s">
        <v>52</v>
      </c>
      <c r="C1011">
        <v>2040</v>
      </c>
      <c r="D1011">
        <v>2055</v>
      </c>
      <c r="E1011" t="s">
        <v>110</v>
      </c>
      <c r="F1011">
        <v>0.85000002384185791</v>
      </c>
      <c r="G1011" t="s">
        <v>182</v>
      </c>
    </row>
    <row r="1012" spans="1:7">
      <c r="A1012" t="s">
        <v>260</v>
      </c>
      <c r="B1012" t="s">
        <v>52</v>
      </c>
      <c r="C1012">
        <v>2040</v>
      </c>
      <c r="D1012">
        <v>2060</v>
      </c>
      <c r="E1012" t="s">
        <v>110</v>
      </c>
      <c r="F1012">
        <v>0.85000002384185791</v>
      </c>
      <c r="G1012" t="s">
        <v>182</v>
      </c>
    </row>
    <row r="1013" spans="1:7">
      <c r="A1013" t="s">
        <v>260</v>
      </c>
      <c r="B1013" t="s">
        <v>52</v>
      </c>
      <c r="C1013">
        <v>2040</v>
      </c>
      <c r="D1013">
        <v>2065</v>
      </c>
      <c r="E1013" t="s">
        <v>110</v>
      </c>
      <c r="F1013">
        <v>0.85000002384185791</v>
      </c>
      <c r="G1013" t="s">
        <v>182</v>
      </c>
    </row>
    <row r="1014" spans="1:7">
      <c r="A1014" t="s">
        <v>260</v>
      </c>
      <c r="B1014" t="s">
        <v>52</v>
      </c>
      <c r="C1014">
        <v>2045</v>
      </c>
      <c r="D1014">
        <v>2045</v>
      </c>
      <c r="E1014" t="s">
        <v>110</v>
      </c>
      <c r="F1014">
        <v>0.85000002384185791</v>
      </c>
      <c r="G1014" t="s">
        <v>182</v>
      </c>
    </row>
    <row r="1015" spans="1:7">
      <c r="A1015" t="s">
        <v>260</v>
      </c>
      <c r="B1015" t="s">
        <v>52</v>
      </c>
      <c r="C1015">
        <v>2045</v>
      </c>
      <c r="D1015">
        <v>2050</v>
      </c>
      <c r="E1015" t="s">
        <v>110</v>
      </c>
      <c r="F1015">
        <v>0.85000002384185791</v>
      </c>
      <c r="G1015" t="s">
        <v>182</v>
      </c>
    </row>
    <row r="1016" spans="1:7">
      <c r="A1016" t="s">
        <v>260</v>
      </c>
      <c r="B1016" t="s">
        <v>52</v>
      </c>
      <c r="C1016">
        <v>2045</v>
      </c>
      <c r="D1016">
        <v>2055</v>
      </c>
      <c r="E1016" t="s">
        <v>110</v>
      </c>
      <c r="F1016">
        <v>0.85000002384185791</v>
      </c>
      <c r="G1016" t="s">
        <v>182</v>
      </c>
    </row>
    <row r="1017" spans="1:7">
      <c r="A1017" t="s">
        <v>260</v>
      </c>
      <c r="B1017" t="s">
        <v>52</v>
      </c>
      <c r="C1017">
        <v>2045</v>
      </c>
      <c r="D1017">
        <v>2060</v>
      </c>
      <c r="E1017" t="s">
        <v>110</v>
      </c>
      <c r="F1017">
        <v>0.85000002384185791</v>
      </c>
      <c r="G1017" t="s">
        <v>182</v>
      </c>
    </row>
    <row r="1018" spans="1:7">
      <c r="A1018" t="s">
        <v>260</v>
      </c>
      <c r="B1018" t="s">
        <v>52</v>
      </c>
      <c r="C1018">
        <v>2045</v>
      </c>
      <c r="D1018">
        <v>2065</v>
      </c>
      <c r="E1018" t="s">
        <v>110</v>
      </c>
      <c r="F1018">
        <v>0.85000002384185791</v>
      </c>
      <c r="G1018" t="s">
        <v>182</v>
      </c>
    </row>
    <row r="1019" spans="1:7">
      <c r="A1019" t="s">
        <v>260</v>
      </c>
      <c r="B1019" t="s">
        <v>52</v>
      </c>
      <c r="C1019">
        <v>2045</v>
      </c>
      <c r="D1019">
        <v>2070</v>
      </c>
      <c r="E1019" t="s">
        <v>110</v>
      </c>
      <c r="F1019">
        <v>0.85000002384185791</v>
      </c>
      <c r="G1019" t="s">
        <v>182</v>
      </c>
    </row>
    <row r="1020" spans="1:7">
      <c r="A1020" t="s">
        <v>260</v>
      </c>
      <c r="B1020" t="s">
        <v>52</v>
      </c>
      <c r="C1020">
        <v>2050</v>
      </c>
      <c r="D1020">
        <v>2050</v>
      </c>
      <c r="E1020" t="s">
        <v>110</v>
      </c>
      <c r="F1020">
        <v>0.85000002384185791</v>
      </c>
      <c r="G1020" t="s">
        <v>182</v>
      </c>
    </row>
    <row r="1021" spans="1:7">
      <c r="A1021" t="s">
        <v>260</v>
      </c>
      <c r="B1021" t="s">
        <v>52</v>
      </c>
      <c r="C1021">
        <v>2050</v>
      </c>
      <c r="D1021">
        <v>2055</v>
      </c>
      <c r="E1021" t="s">
        <v>110</v>
      </c>
      <c r="F1021">
        <v>0.85000002384185791</v>
      </c>
      <c r="G1021" t="s">
        <v>182</v>
      </c>
    </row>
    <row r="1022" spans="1:7">
      <c r="A1022" t="s">
        <v>260</v>
      </c>
      <c r="B1022" t="s">
        <v>52</v>
      </c>
      <c r="C1022">
        <v>2050</v>
      </c>
      <c r="D1022">
        <v>2060</v>
      </c>
      <c r="E1022" t="s">
        <v>110</v>
      </c>
      <c r="F1022">
        <v>0.85000002384185791</v>
      </c>
      <c r="G1022" t="s">
        <v>182</v>
      </c>
    </row>
    <row r="1023" spans="1:7">
      <c r="A1023" t="s">
        <v>260</v>
      </c>
      <c r="B1023" t="s">
        <v>52</v>
      </c>
      <c r="C1023">
        <v>2050</v>
      </c>
      <c r="D1023">
        <v>2065</v>
      </c>
      <c r="E1023" t="s">
        <v>110</v>
      </c>
      <c r="F1023">
        <v>0.85000002384185791</v>
      </c>
      <c r="G1023" t="s">
        <v>182</v>
      </c>
    </row>
    <row r="1024" spans="1:7">
      <c r="A1024" t="s">
        <v>260</v>
      </c>
      <c r="B1024" t="s">
        <v>52</v>
      </c>
      <c r="C1024">
        <v>2050</v>
      </c>
      <c r="D1024">
        <v>2070</v>
      </c>
      <c r="E1024" t="s">
        <v>110</v>
      </c>
      <c r="F1024">
        <v>0.85000002384185791</v>
      </c>
      <c r="G1024" t="s">
        <v>182</v>
      </c>
    </row>
    <row r="1025" spans="1:7">
      <c r="A1025" t="s">
        <v>260</v>
      </c>
      <c r="B1025" t="s">
        <v>52</v>
      </c>
      <c r="C1025">
        <v>2055</v>
      </c>
      <c r="D1025">
        <v>2055</v>
      </c>
      <c r="E1025" t="s">
        <v>110</v>
      </c>
      <c r="F1025">
        <v>0.85000002384185791</v>
      </c>
      <c r="G1025" t="s">
        <v>182</v>
      </c>
    </row>
    <row r="1026" spans="1:7">
      <c r="A1026" t="s">
        <v>260</v>
      </c>
      <c r="B1026" t="s">
        <v>52</v>
      </c>
      <c r="C1026">
        <v>2055</v>
      </c>
      <c r="D1026">
        <v>2060</v>
      </c>
      <c r="E1026" t="s">
        <v>110</v>
      </c>
      <c r="F1026">
        <v>0.85000002384185791</v>
      </c>
      <c r="G1026" t="s">
        <v>182</v>
      </c>
    </row>
    <row r="1027" spans="1:7">
      <c r="A1027" t="s">
        <v>260</v>
      </c>
      <c r="B1027" t="s">
        <v>52</v>
      </c>
      <c r="C1027">
        <v>2055</v>
      </c>
      <c r="D1027">
        <v>2065</v>
      </c>
      <c r="E1027" t="s">
        <v>110</v>
      </c>
      <c r="F1027">
        <v>0.85000002384185791</v>
      </c>
      <c r="G1027" t="s">
        <v>182</v>
      </c>
    </row>
    <row r="1028" spans="1:7">
      <c r="A1028" t="s">
        <v>260</v>
      </c>
      <c r="B1028" t="s">
        <v>52</v>
      </c>
      <c r="C1028">
        <v>2055</v>
      </c>
      <c r="D1028">
        <v>2070</v>
      </c>
      <c r="E1028" t="s">
        <v>110</v>
      </c>
      <c r="F1028">
        <v>0.85000002384185791</v>
      </c>
      <c r="G1028" t="s">
        <v>182</v>
      </c>
    </row>
    <row r="1029" spans="1:7">
      <c r="A1029" t="s">
        <v>260</v>
      </c>
      <c r="B1029" t="s">
        <v>52</v>
      </c>
      <c r="C1029">
        <v>2060</v>
      </c>
      <c r="D1029">
        <v>2060</v>
      </c>
      <c r="E1029" t="s">
        <v>110</v>
      </c>
      <c r="F1029">
        <v>0.85000002384185791</v>
      </c>
      <c r="G1029" t="s">
        <v>182</v>
      </c>
    </row>
    <row r="1030" spans="1:7">
      <c r="A1030" t="s">
        <v>260</v>
      </c>
      <c r="B1030" t="s">
        <v>52</v>
      </c>
      <c r="C1030">
        <v>2060</v>
      </c>
      <c r="D1030">
        <v>2065</v>
      </c>
      <c r="E1030" t="s">
        <v>110</v>
      </c>
      <c r="F1030">
        <v>0.85000002384185791</v>
      </c>
      <c r="G1030" t="s">
        <v>182</v>
      </c>
    </row>
    <row r="1031" spans="1:7">
      <c r="A1031" t="s">
        <v>260</v>
      </c>
      <c r="B1031" t="s">
        <v>52</v>
      </c>
      <c r="C1031">
        <v>2060</v>
      </c>
      <c r="D1031">
        <v>2070</v>
      </c>
      <c r="E1031" t="s">
        <v>110</v>
      </c>
      <c r="F1031">
        <v>0.85000002384185791</v>
      </c>
      <c r="G1031" t="s">
        <v>182</v>
      </c>
    </row>
    <row r="1032" spans="1:7">
      <c r="A1032" t="s">
        <v>260</v>
      </c>
      <c r="B1032" t="s">
        <v>52</v>
      </c>
      <c r="C1032">
        <v>2065</v>
      </c>
      <c r="D1032">
        <v>2065</v>
      </c>
      <c r="E1032" t="s">
        <v>110</v>
      </c>
      <c r="F1032">
        <v>0.85000002384185791</v>
      </c>
      <c r="G1032" t="s">
        <v>182</v>
      </c>
    </row>
    <row r="1033" spans="1:7">
      <c r="A1033" t="s">
        <v>260</v>
      </c>
      <c r="B1033" t="s">
        <v>52</v>
      </c>
      <c r="C1033">
        <v>2065</v>
      </c>
      <c r="D1033">
        <v>2070</v>
      </c>
      <c r="E1033" t="s">
        <v>110</v>
      </c>
      <c r="F1033">
        <v>0.85000002384185791</v>
      </c>
      <c r="G1033" t="s">
        <v>182</v>
      </c>
    </row>
    <row r="1034" spans="1:7">
      <c r="A1034" t="s">
        <v>260</v>
      </c>
      <c r="B1034" t="s">
        <v>52</v>
      </c>
      <c r="C1034">
        <v>2070</v>
      </c>
      <c r="D1034">
        <v>2070</v>
      </c>
      <c r="E1034" t="s">
        <v>110</v>
      </c>
      <c r="F1034">
        <v>0.85000002384185791</v>
      </c>
      <c r="G1034" t="s">
        <v>182</v>
      </c>
    </row>
    <row r="1035" spans="1:7">
      <c r="A1035" t="s">
        <v>260</v>
      </c>
      <c r="B1035" t="s">
        <v>56</v>
      </c>
      <c r="C1035">
        <v>1990</v>
      </c>
      <c r="D1035">
        <v>1990</v>
      </c>
      <c r="E1035" t="s">
        <v>110</v>
      </c>
      <c r="F1035">
        <v>1</v>
      </c>
      <c r="G1035" t="s">
        <v>182</v>
      </c>
    </row>
    <row r="1036" spans="1:7">
      <c r="A1036" t="s">
        <v>260</v>
      </c>
      <c r="B1036" t="s">
        <v>56</v>
      </c>
      <c r="C1036">
        <v>1995</v>
      </c>
      <c r="D1036">
        <v>1995</v>
      </c>
      <c r="E1036" t="s">
        <v>110</v>
      </c>
      <c r="F1036">
        <v>1</v>
      </c>
      <c r="G1036" t="s">
        <v>182</v>
      </c>
    </row>
    <row r="1037" spans="1:7">
      <c r="A1037" t="s">
        <v>260</v>
      </c>
      <c r="B1037" t="s">
        <v>56</v>
      </c>
      <c r="C1037">
        <v>2000</v>
      </c>
      <c r="D1037">
        <v>2000</v>
      </c>
      <c r="E1037" t="s">
        <v>110</v>
      </c>
      <c r="F1037">
        <v>1</v>
      </c>
      <c r="G1037" t="s">
        <v>182</v>
      </c>
    </row>
    <row r="1038" spans="1:7">
      <c r="A1038" t="s">
        <v>260</v>
      </c>
      <c r="B1038" t="s">
        <v>56</v>
      </c>
      <c r="C1038">
        <v>2005</v>
      </c>
      <c r="D1038">
        <v>2005</v>
      </c>
      <c r="E1038" t="s">
        <v>110</v>
      </c>
      <c r="F1038">
        <v>1</v>
      </c>
      <c r="G1038" t="s">
        <v>182</v>
      </c>
    </row>
    <row r="1039" spans="1:7">
      <c r="A1039" t="s">
        <v>260</v>
      </c>
      <c r="B1039" t="s">
        <v>56</v>
      </c>
      <c r="C1039">
        <v>2010</v>
      </c>
      <c r="D1039">
        <v>2010</v>
      </c>
      <c r="E1039" t="s">
        <v>110</v>
      </c>
      <c r="F1039">
        <v>1</v>
      </c>
      <c r="G1039" t="s">
        <v>182</v>
      </c>
    </row>
    <row r="1040" spans="1:7">
      <c r="A1040" t="s">
        <v>260</v>
      </c>
      <c r="B1040" t="s">
        <v>56</v>
      </c>
      <c r="C1040">
        <v>2015</v>
      </c>
      <c r="D1040">
        <v>2015</v>
      </c>
      <c r="E1040" t="s">
        <v>110</v>
      </c>
      <c r="F1040">
        <v>1</v>
      </c>
      <c r="G1040" t="s">
        <v>182</v>
      </c>
    </row>
    <row r="1041" spans="1:7">
      <c r="A1041" t="s">
        <v>260</v>
      </c>
      <c r="B1041" t="s">
        <v>56</v>
      </c>
      <c r="C1041">
        <v>2020</v>
      </c>
      <c r="D1041">
        <v>2020</v>
      </c>
      <c r="E1041" t="s">
        <v>110</v>
      </c>
      <c r="F1041">
        <v>1</v>
      </c>
      <c r="G1041" t="s">
        <v>182</v>
      </c>
    </row>
    <row r="1042" spans="1:7">
      <c r="A1042" t="s">
        <v>260</v>
      </c>
      <c r="B1042" t="s">
        <v>56</v>
      </c>
      <c r="C1042">
        <v>2025</v>
      </c>
      <c r="D1042">
        <v>2025</v>
      </c>
      <c r="E1042" t="s">
        <v>110</v>
      </c>
      <c r="F1042">
        <v>1</v>
      </c>
      <c r="G1042" t="s">
        <v>182</v>
      </c>
    </row>
    <row r="1043" spans="1:7">
      <c r="A1043" t="s">
        <v>260</v>
      </c>
      <c r="B1043" t="s">
        <v>56</v>
      </c>
      <c r="C1043">
        <v>2030</v>
      </c>
      <c r="D1043">
        <v>2030</v>
      </c>
      <c r="E1043" t="s">
        <v>110</v>
      </c>
      <c r="F1043">
        <v>1</v>
      </c>
      <c r="G1043" t="s">
        <v>182</v>
      </c>
    </row>
    <row r="1044" spans="1:7">
      <c r="A1044" t="s">
        <v>260</v>
      </c>
      <c r="B1044" t="s">
        <v>56</v>
      </c>
      <c r="C1044">
        <v>2035</v>
      </c>
      <c r="D1044">
        <v>2035</v>
      </c>
      <c r="E1044" t="s">
        <v>110</v>
      </c>
      <c r="F1044">
        <v>1</v>
      </c>
      <c r="G1044" t="s">
        <v>182</v>
      </c>
    </row>
    <row r="1045" spans="1:7">
      <c r="A1045" t="s">
        <v>260</v>
      </c>
      <c r="B1045" t="s">
        <v>56</v>
      </c>
      <c r="C1045">
        <v>2040</v>
      </c>
      <c r="D1045">
        <v>2040</v>
      </c>
      <c r="E1045" t="s">
        <v>110</v>
      </c>
      <c r="F1045">
        <v>1</v>
      </c>
      <c r="G1045" t="s">
        <v>182</v>
      </c>
    </row>
    <row r="1046" spans="1:7">
      <c r="A1046" t="s">
        <v>260</v>
      </c>
      <c r="B1046" t="s">
        <v>56</v>
      </c>
      <c r="C1046">
        <v>2045</v>
      </c>
      <c r="D1046">
        <v>2045</v>
      </c>
      <c r="E1046" t="s">
        <v>110</v>
      </c>
      <c r="F1046">
        <v>1</v>
      </c>
      <c r="G1046" t="s">
        <v>182</v>
      </c>
    </row>
    <row r="1047" spans="1:7">
      <c r="A1047" t="s">
        <v>260</v>
      </c>
      <c r="B1047" t="s">
        <v>56</v>
      </c>
      <c r="C1047">
        <v>2050</v>
      </c>
      <c r="D1047">
        <v>2050</v>
      </c>
      <c r="E1047" t="s">
        <v>110</v>
      </c>
      <c r="F1047">
        <v>1</v>
      </c>
      <c r="G1047" t="s">
        <v>182</v>
      </c>
    </row>
    <row r="1048" spans="1:7">
      <c r="A1048" t="s">
        <v>260</v>
      </c>
      <c r="B1048" t="s">
        <v>56</v>
      </c>
      <c r="C1048">
        <v>2055</v>
      </c>
      <c r="D1048">
        <v>2055</v>
      </c>
      <c r="E1048" t="s">
        <v>110</v>
      </c>
      <c r="F1048">
        <v>1</v>
      </c>
      <c r="G1048" t="s">
        <v>182</v>
      </c>
    </row>
    <row r="1049" spans="1:7">
      <c r="A1049" t="s">
        <v>260</v>
      </c>
      <c r="B1049" t="s">
        <v>56</v>
      </c>
      <c r="C1049">
        <v>2060</v>
      </c>
      <c r="D1049">
        <v>2060</v>
      </c>
      <c r="E1049" t="s">
        <v>110</v>
      </c>
      <c r="F1049">
        <v>1</v>
      </c>
      <c r="G1049" t="s">
        <v>182</v>
      </c>
    </row>
    <row r="1050" spans="1:7">
      <c r="A1050" t="s">
        <v>260</v>
      </c>
      <c r="B1050" t="s">
        <v>56</v>
      </c>
      <c r="C1050">
        <v>2065</v>
      </c>
      <c r="D1050">
        <v>2065</v>
      </c>
      <c r="E1050" t="s">
        <v>110</v>
      </c>
      <c r="F1050">
        <v>1</v>
      </c>
      <c r="G1050" t="s">
        <v>182</v>
      </c>
    </row>
    <row r="1051" spans="1:7">
      <c r="A1051" t="s">
        <v>260</v>
      </c>
      <c r="B1051" t="s">
        <v>56</v>
      </c>
      <c r="C1051">
        <v>2070</v>
      </c>
      <c r="D1051">
        <v>2070</v>
      </c>
      <c r="E1051" t="s">
        <v>110</v>
      </c>
      <c r="F1051">
        <v>1</v>
      </c>
      <c r="G1051" t="s">
        <v>182</v>
      </c>
    </row>
    <row r="1052" spans="1:7">
      <c r="A1052" t="s">
        <v>260</v>
      </c>
      <c r="B1052" t="s">
        <v>53</v>
      </c>
      <c r="C1052">
        <v>1990</v>
      </c>
      <c r="D1052">
        <v>1990</v>
      </c>
      <c r="E1052" t="s">
        <v>110</v>
      </c>
      <c r="F1052">
        <v>1</v>
      </c>
      <c r="G1052" t="s">
        <v>182</v>
      </c>
    </row>
    <row r="1053" spans="1:7">
      <c r="A1053" t="s">
        <v>260</v>
      </c>
      <c r="B1053" t="s">
        <v>53</v>
      </c>
      <c r="C1053">
        <v>1995</v>
      </c>
      <c r="D1053">
        <v>1995</v>
      </c>
      <c r="E1053" t="s">
        <v>110</v>
      </c>
      <c r="F1053">
        <v>1</v>
      </c>
      <c r="G1053" t="s">
        <v>182</v>
      </c>
    </row>
    <row r="1054" spans="1:7">
      <c r="A1054" t="s">
        <v>260</v>
      </c>
      <c r="B1054" t="s">
        <v>53</v>
      </c>
      <c r="C1054">
        <v>2000</v>
      </c>
      <c r="D1054">
        <v>2000</v>
      </c>
      <c r="E1054" t="s">
        <v>110</v>
      </c>
      <c r="F1054">
        <v>1</v>
      </c>
      <c r="G1054" t="s">
        <v>182</v>
      </c>
    </row>
    <row r="1055" spans="1:7">
      <c r="A1055" t="s">
        <v>260</v>
      </c>
      <c r="B1055" t="s">
        <v>53</v>
      </c>
      <c r="C1055">
        <v>2005</v>
      </c>
      <c r="D1055">
        <v>2005</v>
      </c>
      <c r="E1055" t="s">
        <v>110</v>
      </c>
      <c r="F1055">
        <v>1</v>
      </c>
      <c r="G1055" t="s">
        <v>182</v>
      </c>
    </row>
    <row r="1056" spans="1:7">
      <c r="A1056" t="s">
        <v>260</v>
      </c>
      <c r="B1056" t="s">
        <v>53</v>
      </c>
      <c r="C1056">
        <v>2010</v>
      </c>
      <c r="D1056">
        <v>2010</v>
      </c>
      <c r="E1056" t="s">
        <v>110</v>
      </c>
      <c r="F1056">
        <v>1</v>
      </c>
      <c r="G1056" t="s">
        <v>182</v>
      </c>
    </row>
    <row r="1057" spans="1:7">
      <c r="A1057" t="s">
        <v>260</v>
      </c>
      <c r="B1057" t="s">
        <v>53</v>
      </c>
      <c r="C1057">
        <v>2015</v>
      </c>
      <c r="D1057">
        <v>2015</v>
      </c>
      <c r="E1057" t="s">
        <v>110</v>
      </c>
      <c r="F1057">
        <v>1</v>
      </c>
      <c r="G1057" t="s">
        <v>182</v>
      </c>
    </row>
    <row r="1058" spans="1:7">
      <c r="A1058" t="s">
        <v>260</v>
      </c>
      <c r="B1058" t="s">
        <v>53</v>
      </c>
      <c r="C1058">
        <v>2020</v>
      </c>
      <c r="D1058">
        <v>2020</v>
      </c>
      <c r="E1058" t="s">
        <v>110</v>
      </c>
      <c r="F1058">
        <v>1</v>
      </c>
      <c r="G1058" t="s">
        <v>182</v>
      </c>
    </row>
    <row r="1059" spans="1:7">
      <c r="A1059" t="s">
        <v>260</v>
      </c>
      <c r="B1059" t="s">
        <v>53</v>
      </c>
      <c r="C1059">
        <v>2025</v>
      </c>
      <c r="D1059">
        <v>2025</v>
      </c>
      <c r="E1059" t="s">
        <v>110</v>
      </c>
      <c r="F1059">
        <v>1</v>
      </c>
      <c r="G1059" t="s">
        <v>182</v>
      </c>
    </row>
    <row r="1060" spans="1:7">
      <c r="A1060" t="s">
        <v>260</v>
      </c>
      <c r="B1060" t="s">
        <v>53</v>
      </c>
      <c r="C1060">
        <v>2030</v>
      </c>
      <c r="D1060">
        <v>2030</v>
      </c>
      <c r="E1060" t="s">
        <v>110</v>
      </c>
      <c r="F1060">
        <v>1</v>
      </c>
      <c r="G1060" t="s">
        <v>182</v>
      </c>
    </row>
    <row r="1061" spans="1:7">
      <c r="A1061" t="s">
        <v>260</v>
      </c>
      <c r="B1061" t="s">
        <v>53</v>
      </c>
      <c r="C1061">
        <v>2035</v>
      </c>
      <c r="D1061">
        <v>2035</v>
      </c>
      <c r="E1061" t="s">
        <v>110</v>
      </c>
      <c r="F1061">
        <v>1</v>
      </c>
      <c r="G1061" t="s">
        <v>182</v>
      </c>
    </row>
    <row r="1062" spans="1:7">
      <c r="A1062" t="s">
        <v>260</v>
      </c>
      <c r="B1062" t="s">
        <v>53</v>
      </c>
      <c r="C1062">
        <v>2040</v>
      </c>
      <c r="D1062">
        <v>2040</v>
      </c>
      <c r="E1062" t="s">
        <v>110</v>
      </c>
      <c r="F1062">
        <v>1</v>
      </c>
      <c r="G1062" t="s">
        <v>182</v>
      </c>
    </row>
    <row r="1063" spans="1:7">
      <c r="A1063" t="s">
        <v>260</v>
      </c>
      <c r="B1063" t="s">
        <v>53</v>
      </c>
      <c r="C1063">
        <v>2045</v>
      </c>
      <c r="D1063">
        <v>2045</v>
      </c>
      <c r="E1063" t="s">
        <v>110</v>
      </c>
      <c r="F1063">
        <v>1</v>
      </c>
      <c r="G1063" t="s">
        <v>182</v>
      </c>
    </row>
    <row r="1064" spans="1:7">
      <c r="A1064" t="s">
        <v>260</v>
      </c>
      <c r="B1064" t="s">
        <v>53</v>
      </c>
      <c r="C1064">
        <v>2050</v>
      </c>
      <c r="D1064">
        <v>2050</v>
      </c>
      <c r="E1064" t="s">
        <v>110</v>
      </c>
      <c r="F1064">
        <v>1</v>
      </c>
      <c r="G1064" t="s">
        <v>182</v>
      </c>
    </row>
    <row r="1065" spans="1:7">
      <c r="A1065" t="s">
        <v>260</v>
      </c>
      <c r="B1065" t="s">
        <v>53</v>
      </c>
      <c r="C1065">
        <v>2055</v>
      </c>
      <c r="D1065">
        <v>2055</v>
      </c>
      <c r="E1065" t="s">
        <v>110</v>
      </c>
      <c r="F1065">
        <v>1</v>
      </c>
      <c r="G1065" t="s">
        <v>182</v>
      </c>
    </row>
    <row r="1066" spans="1:7">
      <c r="A1066" t="s">
        <v>260</v>
      </c>
      <c r="B1066" t="s">
        <v>53</v>
      </c>
      <c r="C1066">
        <v>2060</v>
      </c>
      <c r="D1066">
        <v>2060</v>
      </c>
      <c r="E1066" t="s">
        <v>110</v>
      </c>
      <c r="F1066">
        <v>1</v>
      </c>
      <c r="G1066" t="s">
        <v>182</v>
      </c>
    </row>
    <row r="1067" spans="1:7">
      <c r="A1067" t="s">
        <v>260</v>
      </c>
      <c r="B1067" t="s">
        <v>53</v>
      </c>
      <c r="C1067">
        <v>2065</v>
      </c>
      <c r="D1067">
        <v>2065</v>
      </c>
      <c r="E1067" t="s">
        <v>110</v>
      </c>
      <c r="F1067">
        <v>1</v>
      </c>
      <c r="G1067" t="s">
        <v>182</v>
      </c>
    </row>
    <row r="1068" spans="1:7">
      <c r="A1068" t="s">
        <v>260</v>
      </c>
      <c r="B1068" t="s">
        <v>53</v>
      </c>
      <c r="C1068">
        <v>2070</v>
      </c>
      <c r="D1068">
        <v>2070</v>
      </c>
      <c r="E1068" t="s">
        <v>110</v>
      </c>
      <c r="F1068">
        <v>1</v>
      </c>
      <c r="G1068" t="s">
        <v>182</v>
      </c>
    </row>
    <row r="1069" spans="1:7">
      <c r="A1069" t="s">
        <v>260</v>
      </c>
      <c r="B1069" t="s">
        <v>57</v>
      </c>
      <c r="C1069">
        <v>1990</v>
      </c>
      <c r="D1069">
        <v>1990</v>
      </c>
      <c r="E1069" t="s">
        <v>110</v>
      </c>
      <c r="F1069">
        <v>1</v>
      </c>
      <c r="G1069" t="s">
        <v>182</v>
      </c>
    </row>
    <row r="1070" spans="1:7">
      <c r="A1070" t="s">
        <v>260</v>
      </c>
      <c r="B1070" t="s">
        <v>57</v>
      </c>
      <c r="C1070">
        <v>1995</v>
      </c>
      <c r="D1070">
        <v>1995</v>
      </c>
      <c r="E1070" t="s">
        <v>110</v>
      </c>
      <c r="F1070">
        <v>1</v>
      </c>
      <c r="G1070" t="s">
        <v>182</v>
      </c>
    </row>
    <row r="1071" spans="1:7">
      <c r="A1071" t="s">
        <v>260</v>
      </c>
      <c r="B1071" t="s">
        <v>57</v>
      </c>
      <c r="C1071">
        <v>2000</v>
      </c>
      <c r="D1071">
        <v>2000</v>
      </c>
      <c r="E1071" t="s">
        <v>110</v>
      </c>
      <c r="F1071">
        <v>1</v>
      </c>
      <c r="G1071" t="s">
        <v>182</v>
      </c>
    </row>
    <row r="1072" spans="1:7">
      <c r="A1072" t="s">
        <v>260</v>
      </c>
      <c r="B1072" t="s">
        <v>57</v>
      </c>
      <c r="C1072">
        <v>2005</v>
      </c>
      <c r="D1072">
        <v>2005</v>
      </c>
      <c r="E1072" t="s">
        <v>110</v>
      </c>
      <c r="F1072">
        <v>1</v>
      </c>
      <c r="G1072" t="s">
        <v>182</v>
      </c>
    </row>
    <row r="1073" spans="1:7">
      <c r="A1073" t="s">
        <v>260</v>
      </c>
      <c r="B1073" t="s">
        <v>57</v>
      </c>
      <c r="C1073">
        <v>2010</v>
      </c>
      <c r="D1073">
        <v>2010</v>
      </c>
      <c r="E1073" t="s">
        <v>110</v>
      </c>
      <c r="F1073">
        <v>1</v>
      </c>
      <c r="G1073" t="s">
        <v>182</v>
      </c>
    </row>
    <row r="1074" spans="1:7">
      <c r="A1074" t="s">
        <v>260</v>
      </c>
      <c r="B1074" t="s">
        <v>57</v>
      </c>
      <c r="C1074">
        <v>2015</v>
      </c>
      <c r="D1074">
        <v>2015</v>
      </c>
      <c r="E1074" t="s">
        <v>110</v>
      </c>
      <c r="F1074">
        <v>1</v>
      </c>
      <c r="G1074" t="s">
        <v>182</v>
      </c>
    </row>
    <row r="1075" spans="1:7">
      <c r="A1075" t="s">
        <v>260</v>
      </c>
      <c r="B1075" t="s">
        <v>57</v>
      </c>
      <c r="C1075">
        <v>2020</v>
      </c>
      <c r="D1075">
        <v>2020</v>
      </c>
      <c r="E1075" t="s">
        <v>110</v>
      </c>
      <c r="F1075">
        <v>1</v>
      </c>
      <c r="G1075" t="s">
        <v>182</v>
      </c>
    </row>
    <row r="1076" spans="1:7">
      <c r="A1076" t="s">
        <v>260</v>
      </c>
      <c r="B1076" t="s">
        <v>57</v>
      </c>
      <c r="C1076">
        <v>2025</v>
      </c>
      <c r="D1076">
        <v>2025</v>
      </c>
      <c r="E1076" t="s">
        <v>110</v>
      </c>
      <c r="F1076">
        <v>1</v>
      </c>
      <c r="G1076" t="s">
        <v>182</v>
      </c>
    </row>
    <row r="1077" spans="1:7">
      <c r="A1077" t="s">
        <v>260</v>
      </c>
      <c r="B1077" t="s">
        <v>57</v>
      </c>
      <c r="C1077">
        <v>2030</v>
      </c>
      <c r="D1077">
        <v>2030</v>
      </c>
      <c r="E1077" t="s">
        <v>110</v>
      </c>
      <c r="F1077">
        <v>1</v>
      </c>
      <c r="G1077" t="s">
        <v>182</v>
      </c>
    </row>
    <row r="1078" spans="1:7">
      <c r="A1078" t="s">
        <v>260</v>
      </c>
      <c r="B1078" t="s">
        <v>57</v>
      </c>
      <c r="C1078">
        <v>2035</v>
      </c>
      <c r="D1078">
        <v>2035</v>
      </c>
      <c r="E1078" t="s">
        <v>110</v>
      </c>
      <c r="F1078">
        <v>1</v>
      </c>
      <c r="G1078" t="s">
        <v>182</v>
      </c>
    </row>
    <row r="1079" spans="1:7">
      <c r="A1079" t="s">
        <v>260</v>
      </c>
      <c r="B1079" t="s">
        <v>57</v>
      </c>
      <c r="C1079">
        <v>2040</v>
      </c>
      <c r="D1079">
        <v>2040</v>
      </c>
      <c r="E1079" t="s">
        <v>110</v>
      </c>
      <c r="F1079">
        <v>1</v>
      </c>
      <c r="G1079" t="s">
        <v>182</v>
      </c>
    </row>
    <row r="1080" spans="1:7">
      <c r="A1080" t="s">
        <v>260</v>
      </c>
      <c r="B1080" t="s">
        <v>57</v>
      </c>
      <c r="C1080">
        <v>2045</v>
      </c>
      <c r="D1080">
        <v>2045</v>
      </c>
      <c r="E1080" t="s">
        <v>110</v>
      </c>
      <c r="F1080">
        <v>1</v>
      </c>
      <c r="G1080" t="s">
        <v>182</v>
      </c>
    </row>
    <row r="1081" spans="1:7">
      <c r="A1081" t="s">
        <v>260</v>
      </c>
      <c r="B1081" t="s">
        <v>57</v>
      </c>
      <c r="C1081">
        <v>2050</v>
      </c>
      <c r="D1081">
        <v>2050</v>
      </c>
      <c r="E1081" t="s">
        <v>110</v>
      </c>
      <c r="F1081">
        <v>1</v>
      </c>
      <c r="G1081" t="s">
        <v>182</v>
      </c>
    </row>
    <row r="1082" spans="1:7">
      <c r="A1082" t="s">
        <v>260</v>
      </c>
      <c r="B1082" t="s">
        <v>57</v>
      </c>
      <c r="C1082">
        <v>2055</v>
      </c>
      <c r="D1082">
        <v>2055</v>
      </c>
      <c r="E1082" t="s">
        <v>110</v>
      </c>
      <c r="F1082">
        <v>1</v>
      </c>
      <c r="G1082" t="s">
        <v>182</v>
      </c>
    </row>
    <row r="1083" spans="1:7">
      <c r="A1083" t="s">
        <v>260</v>
      </c>
      <c r="B1083" t="s">
        <v>57</v>
      </c>
      <c r="C1083">
        <v>2060</v>
      </c>
      <c r="D1083">
        <v>2060</v>
      </c>
      <c r="E1083" t="s">
        <v>110</v>
      </c>
      <c r="F1083">
        <v>1</v>
      </c>
      <c r="G1083" t="s">
        <v>182</v>
      </c>
    </row>
    <row r="1084" spans="1:7">
      <c r="A1084" t="s">
        <v>260</v>
      </c>
      <c r="B1084" t="s">
        <v>57</v>
      </c>
      <c r="C1084">
        <v>2065</v>
      </c>
      <c r="D1084">
        <v>2065</v>
      </c>
      <c r="E1084" t="s">
        <v>110</v>
      </c>
      <c r="F1084">
        <v>1</v>
      </c>
      <c r="G1084" t="s">
        <v>182</v>
      </c>
    </row>
    <row r="1085" spans="1:7">
      <c r="A1085" t="s">
        <v>260</v>
      </c>
      <c r="B1085" t="s">
        <v>57</v>
      </c>
      <c r="C1085">
        <v>2070</v>
      </c>
      <c r="D1085">
        <v>2070</v>
      </c>
      <c r="E1085" t="s">
        <v>110</v>
      </c>
      <c r="F1085">
        <v>1</v>
      </c>
      <c r="G1085" t="s">
        <v>182</v>
      </c>
    </row>
    <row r="1086" spans="1:7">
      <c r="A1086" t="s">
        <v>260</v>
      </c>
      <c r="B1086" t="s">
        <v>41</v>
      </c>
      <c r="C1086">
        <v>1990</v>
      </c>
      <c r="D1086">
        <v>1990</v>
      </c>
      <c r="E1086" t="s">
        <v>110</v>
      </c>
      <c r="F1086">
        <v>1</v>
      </c>
      <c r="G1086" t="s">
        <v>182</v>
      </c>
    </row>
    <row r="1087" spans="1:7">
      <c r="A1087" t="s">
        <v>260</v>
      </c>
      <c r="B1087" t="s">
        <v>41</v>
      </c>
      <c r="C1087">
        <v>1995</v>
      </c>
      <c r="D1087">
        <v>1995</v>
      </c>
      <c r="E1087" t="s">
        <v>110</v>
      </c>
      <c r="F1087">
        <v>1</v>
      </c>
      <c r="G1087" t="s">
        <v>182</v>
      </c>
    </row>
    <row r="1088" spans="1:7">
      <c r="A1088" t="s">
        <v>260</v>
      </c>
      <c r="B1088" t="s">
        <v>41</v>
      </c>
      <c r="C1088">
        <v>2000</v>
      </c>
      <c r="D1088">
        <v>2000</v>
      </c>
      <c r="E1088" t="s">
        <v>110</v>
      </c>
      <c r="F1088">
        <v>1</v>
      </c>
      <c r="G1088" t="s">
        <v>182</v>
      </c>
    </row>
    <row r="1089" spans="1:7">
      <c r="A1089" t="s">
        <v>260</v>
      </c>
      <c r="B1089" t="s">
        <v>41</v>
      </c>
      <c r="C1089">
        <v>2005</v>
      </c>
      <c r="D1089">
        <v>2005</v>
      </c>
      <c r="E1089" t="s">
        <v>110</v>
      </c>
      <c r="F1089">
        <v>1</v>
      </c>
      <c r="G1089" t="s">
        <v>182</v>
      </c>
    </row>
    <row r="1090" spans="1:7">
      <c r="A1090" t="s">
        <v>260</v>
      </c>
      <c r="B1090" t="s">
        <v>41</v>
      </c>
      <c r="C1090">
        <v>2010</v>
      </c>
      <c r="D1090">
        <v>2010</v>
      </c>
      <c r="E1090" t="s">
        <v>110</v>
      </c>
      <c r="F1090">
        <v>1</v>
      </c>
      <c r="G1090" t="s">
        <v>182</v>
      </c>
    </row>
    <row r="1091" spans="1:7">
      <c r="A1091" t="s">
        <v>260</v>
      </c>
      <c r="B1091" t="s">
        <v>41</v>
      </c>
      <c r="C1091">
        <v>2015</v>
      </c>
      <c r="D1091">
        <v>2015</v>
      </c>
      <c r="E1091" t="s">
        <v>110</v>
      </c>
      <c r="F1091">
        <v>1</v>
      </c>
      <c r="G1091" t="s">
        <v>182</v>
      </c>
    </row>
    <row r="1092" spans="1:7">
      <c r="A1092" t="s">
        <v>260</v>
      </c>
      <c r="B1092" t="s">
        <v>41</v>
      </c>
      <c r="C1092">
        <v>2020</v>
      </c>
      <c r="D1092">
        <v>2020</v>
      </c>
      <c r="E1092" t="s">
        <v>110</v>
      </c>
      <c r="F1092">
        <v>1</v>
      </c>
      <c r="G1092" t="s">
        <v>182</v>
      </c>
    </row>
    <row r="1093" spans="1:7">
      <c r="A1093" t="s">
        <v>260</v>
      </c>
      <c r="B1093" t="s">
        <v>41</v>
      </c>
      <c r="C1093">
        <v>2025</v>
      </c>
      <c r="D1093">
        <v>2025</v>
      </c>
      <c r="E1093" t="s">
        <v>110</v>
      </c>
      <c r="F1093">
        <v>1</v>
      </c>
      <c r="G1093" t="s">
        <v>182</v>
      </c>
    </row>
    <row r="1094" spans="1:7">
      <c r="A1094" t="s">
        <v>260</v>
      </c>
      <c r="B1094" t="s">
        <v>41</v>
      </c>
      <c r="C1094">
        <v>2030</v>
      </c>
      <c r="D1094">
        <v>2030</v>
      </c>
      <c r="E1094" t="s">
        <v>110</v>
      </c>
      <c r="F1094">
        <v>1</v>
      </c>
      <c r="G1094" t="s">
        <v>182</v>
      </c>
    </row>
    <row r="1095" spans="1:7">
      <c r="A1095" t="s">
        <v>260</v>
      </c>
      <c r="B1095" t="s">
        <v>41</v>
      </c>
      <c r="C1095">
        <v>2035</v>
      </c>
      <c r="D1095">
        <v>2035</v>
      </c>
      <c r="E1095" t="s">
        <v>110</v>
      </c>
      <c r="F1095">
        <v>1</v>
      </c>
      <c r="G1095" t="s">
        <v>182</v>
      </c>
    </row>
    <row r="1096" spans="1:7">
      <c r="A1096" t="s">
        <v>260</v>
      </c>
      <c r="B1096" t="s">
        <v>41</v>
      </c>
      <c r="C1096">
        <v>2040</v>
      </c>
      <c r="D1096">
        <v>2040</v>
      </c>
      <c r="E1096" t="s">
        <v>110</v>
      </c>
      <c r="F1096">
        <v>1</v>
      </c>
      <c r="G1096" t="s">
        <v>182</v>
      </c>
    </row>
    <row r="1097" spans="1:7">
      <c r="A1097" t="s">
        <v>260</v>
      </c>
      <c r="B1097" t="s">
        <v>41</v>
      </c>
      <c r="C1097">
        <v>2045</v>
      </c>
      <c r="D1097">
        <v>2045</v>
      </c>
      <c r="E1097" t="s">
        <v>110</v>
      </c>
      <c r="F1097">
        <v>1</v>
      </c>
      <c r="G1097" t="s">
        <v>182</v>
      </c>
    </row>
    <row r="1098" spans="1:7">
      <c r="A1098" t="s">
        <v>260</v>
      </c>
      <c r="B1098" t="s">
        <v>41</v>
      </c>
      <c r="C1098">
        <v>2050</v>
      </c>
      <c r="D1098">
        <v>2050</v>
      </c>
      <c r="E1098" t="s">
        <v>110</v>
      </c>
      <c r="F1098">
        <v>1</v>
      </c>
      <c r="G1098" t="s">
        <v>182</v>
      </c>
    </row>
    <row r="1099" spans="1:7">
      <c r="A1099" t="s">
        <v>260</v>
      </c>
      <c r="B1099" t="s">
        <v>41</v>
      </c>
      <c r="C1099">
        <v>2055</v>
      </c>
      <c r="D1099">
        <v>2055</v>
      </c>
      <c r="E1099" t="s">
        <v>110</v>
      </c>
      <c r="F1099">
        <v>1</v>
      </c>
      <c r="G1099" t="s">
        <v>182</v>
      </c>
    </row>
    <row r="1100" spans="1:7">
      <c r="A1100" t="s">
        <v>260</v>
      </c>
      <c r="B1100" t="s">
        <v>41</v>
      </c>
      <c r="C1100">
        <v>2060</v>
      </c>
      <c r="D1100">
        <v>2060</v>
      </c>
      <c r="E1100" t="s">
        <v>110</v>
      </c>
      <c r="F1100">
        <v>1</v>
      </c>
      <c r="G1100" t="s">
        <v>182</v>
      </c>
    </row>
    <row r="1101" spans="1:7">
      <c r="A1101" t="s">
        <v>260</v>
      </c>
      <c r="B1101" t="s">
        <v>41</v>
      </c>
      <c r="C1101">
        <v>2065</v>
      </c>
      <c r="D1101">
        <v>2065</v>
      </c>
      <c r="E1101" t="s">
        <v>110</v>
      </c>
      <c r="F1101">
        <v>1</v>
      </c>
      <c r="G1101" t="s">
        <v>182</v>
      </c>
    </row>
    <row r="1102" spans="1:7">
      <c r="A1102" t="s">
        <v>260</v>
      </c>
      <c r="B1102" t="s">
        <v>41</v>
      </c>
      <c r="C1102">
        <v>2070</v>
      </c>
      <c r="D1102">
        <v>2070</v>
      </c>
      <c r="E1102" t="s">
        <v>110</v>
      </c>
      <c r="F1102">
        <v>1</v>
      </c>
      <c r="G1102" t="s">
        <v>182</v>
      </c>
    </row>
    <row r="1103" spans="1:7">
      <c r="A1103" t="s">
        <v>260</v>
      </c>
      <c r="B1103" t="s">
        <v>73</v>
      </c>
      <c r="C1103">
        <v>2010</v>
      </c>
      <c r="D1103">
        <v>2010</v>
      </c>
      <c r="E1103" t="s">
        <v>110</v>
      </c>
      <c r="F1103">
        <v>0.80000001192092896</v>
      </c>
      <c r="G1103" t="s">
        <v>182</v>
      </c>
    </row>
    <row r="1104" spans="1:7">
      <c r="A1104" t="s">
        <v>260</v>
      </c>
      <c r="B1104" t="s">
        <v>73</v>
      </c>
      <c r="C1104">
        <v>2010</v>
      </c>
      <c r="D1104">
        <v>2015</v>
      </c>
      <c r="E1104" t="s">
        <v>110</v>
      </c>
      <c r="F1104">
        <v>0.80000001192092896</v>
      </c>
      <c r="G1104" t="s">
        <v>182</v>
      </c>
    </row>
    <row r="1105" spans="1:7">
      <c r="A1105" t="s">
        <v>260</v>
      </c>
      <c r="B1105" t="s">
        <v>73</v>
      </c>
      <c r="C1105">
        <v>2010</v>
      </c>
      <c r="D1105">
        <v>2020</v>
      </c>
      <c r="E1105" t="s">
        <v>110</v>
      </c>
      <c r="F1105">
        <v>0.80000001192092896</v>
      </c>
      <c r="G1105" t="s">
        <v>182</v>
      </c>
    </row>
    <row r="1106" spans="1:7">
      <c r="A1106" t="s">
        <v>260</v>
      </c>
      <c r="B1106" t="s">
        <v>73</v>
      </c>
      <c r="C1106">
        <v>2010</v>
      </c>
      <c r="D1106">
        <v>2025</v>
      </c>
      <c r="E1106" t="s">
        <v>110</v>
      </c>
      <c r="F1106">
        <v>0.80000001192092896</v>
      </c>
      <c r="G1106" t="s">
        <v>182</v>
      </c>
    </row>
    <row r="1107" spans="1:7">
      <c r="A1107" t="s">
        <v>260</v>
      </c>
      <c r="B1107" t="s">
        <v>73</v>
      </c>
      <c r="C1107">
        <v>2010</v>
      </c>
      <c r="D1107">
        <v>2030</v>
      </c>
      <c r="E1107" t="s">
        <v>110</v>
      </c>
      <c r="F1107">
        <v>0.80000001192092896</v>
      </c>
      <c r="G1107" t="s">
        <v>182</v>
      </c>
    </row>
    <row r="1108" spans="1:7">
      <c r="A1108" t="s">
        <v>260</v>
      </c>
      <c r="B1108" t="s">
        <v>73</v>
      </c>
      <c r="C1108">
        <v>2015</v>
      </c>
      <c r="D1108">
        <v>2015</v>
      </c>
      <c r="E1108" t="s">
        <v>110</v>
      </c>
      <c r="F1108">
        <v>0.80000001192092896</v>
      </c>
      <c r="G1108" t="s">
        <v>182</v>
      </c>
    </row>
    <row r="1109" spans="1:7">
      <c r="A1109" t="s">
        <v>260</v>
      </c>
      <c r="B1109" t="s">
        <v>73</v>
      </c>
      <c r="C1109">
        <v>2015</v>
      </c>
      <c r="D1109">
        <v>2020</v>
      </c>
      <c r="E1109" t="s">
        <v>110</v>
      </c>
      <c r="F1109">
        <v>0.80000001192092896</v>
      </c>
      <c r="G1109" t="s">
        <v>182</v>
      </c>
    </row>
    <row r="1110" spans="1:7">
      <c r="A1110" t="s">
        <v>260</v>
      </c>
      <c r="B1110" t="s">
        <v>73</v>
      </c>
      <c r="C1110">
        <v>2015</v>
      </c>
      <c r="D1110">
        <v>2025</v>
      </c>
      <c r="E1110" t="s">
        <v>110</v>
      </c>
      <c r="F1110">
        <v>0.80000001192092896</v>
      </c>
      <c r="G1110" t="s">
        <v>182</v>
      </c>
    </row>
    <row r="1111" spans="1:7">
      <c r="A1111" t="s">
        <v>260</v>
      </c>
      <c r="B1111" t="s">
        <v>73</v>
      </c>
      <c r="C1111">
        <v>2015</v>
      </c>
      <c r="D1111">
        <v>2030</v>
      </c>
      <c r="E1111" t="s">
        <v>110</v>
      </c>
      <c r="F1111">
        <v>0.80000001192092896</v>
      </c>
      <c r="G1111" t="s">
        <v>182</v>
      </c>
    </row>
    <row r="1112" spans="1:7">
      <c r="A1112" t="s">
        <v>260</v>
      </c>
      <c r="B1112" t="s">
        <v>73</v>
      </c>
      <c r="C1112">
        <v>2015</v>
      </c>
      <c r="D1112">
        <v>2035</v>
      </c>
      <c r="E1112" t="s">
        <v>110</v>
      </c>
      <c r="F1112">
        <v>0.80000001192092896</v>
      </c>
      <c r="G1112" t="s">
        <v>182</v>
      </c>
    </row>
    <row r="1113" spans="1:7">
      <c r="A1113" t="s">
        <v>260</v>
      </c>
      <c r="B1113" t="s">
        <v>73</v>
      </c>
      <c r="C1113">
        <v>2020</v>
      </c>
      <c r="D1113">
        <v>2020</v>
      </c>
      <c r="E1113" t="s">
        <v>110</v>
      </c>
      <c r="F1113">
        <v>0.80000001192092896</v>
      </c>
      <c r="G1113" t="s">
        <v>182</v>
      </c>
    </row>
    <row r="1114" spans="1:7">
      <c r="A1114" t="s">
        <v>260</v>
      </c>
      <c r="B1114" t="s">
        <v>73</v>
      </c>
      <c r="C1114">
        <v>2020</v>
      </c>
      <c r="D1114">
        <v>2025</v>
      </c>
      <c r="E1114" t="s">
        <v>110</v>
      </c>
      <c r="F1114">
        <v>0.80000001192092896</v>
      </c>
      <c r="G1114" t="s">
        <v>182</v>
      </c>
    </row>
    <row r="1115" spans="1:7">
      <c r="A1115" t="s">
        <v>260</v>
      </c>
      <c r="B1115" t="s">
        <v>73</v>
      </c>
      <c r="C1115">
        <v>2020</v>
      </c>
      <c r="D1115">
        <v>2030</v>
      </c>
      <c r="E1115" t="s">
        <v>110</v>
      </c>
      <c r="F1115">
        <v>0.80000001192092896</v>
      </c>
      <c r="G1115" t="s">
        <v>182</v>
      </c>
    </row>
    <row r="1116" spans="1:7">
      <c r="A1116" t="s">
        <v>260</v>
      </c>
      <c r="B1116" t="s">
        <v>73</v>
      </c>
      <c r="C1116">
        <v>2020</v>
      </c>
      <c r="D1116">
        <v>2035</v>
      </c>
      <c r="E1116" t="s">
        <v>110</v>
      </c>
      <c r="F1116">
        <v>0.80000001192092896</v>
      </c>
      <c r="G1116" t="s">
        <v>182</v>
      </c>
    </row>
    <row r="1117" spans="1:7">
      <c r="A1117" t="s">
        <v>260</v>
      </c>
      <c r="B1117" t="s">
        <v>73</v>
      </c>
      <c r="C1117">
        <v>2020</v>
      </c>
      <c r="D1117">
        <v>2040</v>
      </c>
      <c r="E1117" t="s">
        <v>110</v>
      </c>
      <c r="F1117">
        <v>0.80000001192092896</v>
      </c>
      <c r="G1117" t="s">
        <v>182</v>
      </c>
    </row>
    <row r="1118" spans="1:7">
      <c r="A1118" t="s">
        <v>260</v>
      </c>
      <c r="B1118" t="s">
        <v>73</v>
      </c>
      <c r="C1118">
        <v>2025</v>
      </c>
      <c r="D1118">
        <v>2025</v>
      </c>
      <c r="E1118" t="s">
        <v>110</v>
      </c>
      <c r="F1118">
        <v>0.80000001192092896</v>
      </c>
      <c r="G1118" t="s">
        <v>182</v>
      </c>
    </row>
    <row r="1119" spans="1:7">
      <c r="A1119" t="s">
        <v>260</v>
      </c>
      <c r="B1119" t="s">
        <v>73</v>
      </c>
      <c r="C1119">
        <v>2025</v>
      </c>
      <c r="D1119">
        <v>2030</v>
      </c>
      <c r="E1119" t="s">
        <v>110</v>
      </c>
      <c r="F1119">
        <v>0.80000001192092896</v>
      </c>
      <c r="G1119" t="s">
        <v>182</v>
      </c>
    </row>
    <row r="1120" spans="1:7">
      <c r="A1120" t="s">
        <v>260</v>
      </c>
      <c r="B1120" t="s">
        <v>73</v>
      </c>
      <c r="C1120">
        <v>2025</v>
      </c>
      <c r="D1120">
        <v>2035</v>
      </c>
      <c r="E1120" t="s">
        <v>110</v>
      </c>
      <c r="F1120">
        <v>0.80000001192092896</v>
      </c>
      <c r="G1120" t="s">
        <v>182</v>
      </c>
    </row>
    <row r="1121" spans="1:7">
      <c r="A1121" t="s">
        <v>260</v>
      </c>
      <c r="B1121" t="s">
        <v>73</v>
      </c>
      <c r="C1121">
        <v>2025</v>
      </c>
      <c r="D1121">
        <v>2040</v>
      </c>
      <c r="E1121" t="s">
        <v>110</v>
      </c>
      <c r="F1121">
        <v>0.80000001192092896</v>
      </c>
      <c r="G1121" t="s">
        <v>182</v>
      </c>
    </row>
    <row r="1122" spans="1:7">
      <c r="A1122" t="s">
        <v>260</v>
      </c>
      <c r="B1122" t="s">
        <v>73</v>
      </c>
      <c r="C1122">
        <v>2025</v>
      </c>
      <c r="D1122">
        <v>2045</v>
      </c>
      <c r="E1122" t="s">
        <v>110</v>
      </c>
      <c r="F1122">
        <v>0.80000001192092896</v>
      </c>
      <c r="G1122" t="s">
        <v>182</v>
      </c>
    </row>
    <row r="1123" spans="1:7">
      <c r="A1123" t="s">
        <v>260</v>
      </c>
      <c r="B1123" t="s">
        <v>73</v>
      </c>
      <c r="C1123">
        <v>2030</v>
      </c>
      <c r="D1123">
        <v>2030</v>
      </c>
      <c r="E1123" t="s">
        <v>110</v>
      </c>
      <c r="F1123">
        <v>0.80000001192092896</v>
      </c>
      <c r="G1123" t="s">
        <v>182</v>
      </c>
    </row>
    <row r="1124" spans="1:7">
      <c r="A1124" t="s">
        <v>260</v>
      </c>
      <c r="B1124" t="s">
        <v>73</v>
      </c>
      <c r="C1124">
        <v>2030</v>
      </c>
      <c r="D1124">
        <v>2035</v>
      </c>
      <c r="E1124" t="s">
        <v>110</v>
      </c>
      <c r="F1124">
        <v>0.80000001192092896</v>
      </c>
      <c r="G1124" t="s">
        <v>182</v>
      </c>
    </row>
    <row r="1125" spans="1:7">
      <c r="A1125" t="s">
        <v>260</v>
      </c>
      <c r="B1125" t="s">
        <v>73</v>
      </c>
      <c r="C1125">
        <v>2030</v>
      </c>
      <c r="D1125">
        <v>2040</v>
      </c>
      <c r="E1125" t="s">
        <v>110</v>
      </c>
      <c r="F1125">
        <v>0.80000001192092896</v>
      </c>
      <c r="G1125" t="s">
        <v>182</v>
      </c>
    </row>
    <row r="1126" spans="1:7">
      <c r="A1126" t="s">
        <v>260</v>
      </c>
      <c r="B1126" t="s">
        <v>73</v>
      </c>
      <c r="C1126">
        <v>2030</v>
      </c>
      <c r="D1126">
        <v>2045</v>
      </c>
      <c r="E1126" t="s">
        <v>110</v>
      </c>
      <c r="F1126">
        <v>0.80000001192092896</v>
      </c>
      <c r="G1126" t="s">
        <v>182</v>
      </c>
    </row>
    <row r="1127" spans="1:7">
      <c r="A1127" t="s">
        <v>260</v>
      </c>
      <c r="B1127" t="s">
        <v>73</v>
      </c>
      <c r="C1127">
        <v>2030</v>
      </c>
      <c r="D1127">
        <v>2050</v>
      </c>
      <c r="E1127" t="s">
        <v>110</v>
      </c>
      <c r="F1127">
        <v>0.80000001192092896</v>
      </c>
      <c r="G1127" t="s">
        <v>182</v>
      </c>
    </row>
    <row r="1128" spans="1:7">
      <c r="A1128" t="s">
        <v>260</v>
      </c>
      <c r="B1128" t="s">
        <v>73</v>
      </c>
      <c r="C1128">
        <v>2035</v>
      </c>
      <c r="D1128">
        <v>2035</v>
      </c>
      <c r="E1128" t="s">
        <v>110</v>
      </c>
      <c r="F1128">
        <v>0.80000001192092896</v>
      </c>
      <c r="G1128" t="s">
        <v>182</v>
      </c>
    </row>
    <row r="1129" spans="1:7">
      <c r="A1129" t="s">
        <v>260</v>
      </c>
      <c r="B1129" t="s">
        <v>73</v>
      </c>
      <c r="C1129">
        <v>2035</v>
      </c>
      <c r="D1129">
        <v>2040</v>
      </c>
      <c r="E1129" t="s">
        <v>110</v>
      </c>
      <c r="F1129">
        <v>0.80000001192092896</v>
      </c>
      <c r="G1129" t="s">
        <v>182</v>
      </c>
    </row>
    <row r="1130" spans="1:7">
      <c r="A1130" t="s">
        <v>260</v>
      </c>
      <c r="B1130" t="s">
        <v>73</v>
      </c>
      <c r="C1130">
        <v>2035</v>
      </c>
      <c r="D1130">
        <v>2045</v>
      </c>
      <c r="E1130" t="s">
        <v>110</v>
      </c>
      <c r="F1130">
        <v>0.80000001192092896</v>
      </c>
      <c r="G1130" t="s">
        <v>182</v>
      </c>
    </row>
    <row r="1131" spans="1:7">
      <c r="A1131" t="s">
        <v>260</v>
      </c>
      <c r="B1131" t="s">
        <v>73</v>
      </c>
      <c r="C1131">
        <v>2035</v>
      </c>
      <c r="D1131">
        <v>2050</v>
      </c>
      <c r="E1131" t="s">
        <v>110</v>
      </c>
      <c r="F1131">
        <v>0.80000001192092896</v>
      </c>
      <c r="G1131" t="s">
        <v>182</v>
      </c>
    </row>
    <row r="1132" spans="1:7">
      <c r="A1132" t="s">
        <v>260</v>
      </c>
      <c r="B1132" t="s">
        <v>73</v>
      </c>
      <c r="C1132">
        <v>2035</v>
      </c>
      <c r="D1132">
        <v>2055</v>
      </c>
      <c r="E1132" t="s">
        <v>110</v>
      </c>
      <c r="F1132">
        <v>0.80000001192092896</v>
      </c>
      <c r="G1132" t="s">
        <v>182</v>
      </c>
    </row>
    <row r="1133" spans="1:7">
      <c r="A1133" t="s">
        <v>260</v>
      </c>
      <c r="B1133" t="s">
        <v>73</v>
      </c>
      <c r="C1133">
        <v>2040</v>
      </c>
      <c r="D1133">
        <v>2040</v>
      </c>
      <c r="E1133" t="s">
        <v>110</v>
      </c>
      <c r="F1133">
        <v>0.80000001192092896</v>
      </c>
      <c r="G1133" t="s">
        <v>182</v>
      </c>
    </row>
    <row r="1134" spans="1:7">
      <c r="A1134" t="s">
        <v>260</v>
      </c>
      <c r="B1134" t="s">
        <v>73</v>
      </c>
      <c r="C1134">
        <v>2040</v>
      </c>
      <c r="D1134">
        <v>2045</v>
      </c>
      <c r="E1134" t="s">
        <v>110</v>
      </c>
      <c r="F1134">
        <v>0.80000001192092896</v>
      </c>
      <c r="G1134" t="s">
        <v>182</v>
      </c>
    </row>
    <row r="1135" spans="1:7">
      <c r="A1135" t="s">
        <v>260</v>
      </c>
      <c r="B1135" t="s">
        <v>73</v>
      </c>
      <c r="C1135">
        <v>2040</v>
      </c>
      <c r="D1135">
        <v>2050</v>
      </c>
      <c r="E1135" t="s">
        <v>110</v>
      </c>
      <c r="F1135">
        <v>0.80000001192092896</v>
      </c>
      <c r="G1135" t="s">
        <v>182</v>
      </c>
    </row>
    <row r="1136" spans="1:7">
      <c r="A1136" t="s">
        <v>260</v>
      </c>
      <c r="B1136" t="s">
        <v>73</v>
      </c>
      <c r="C1136">
        <v>2040</v>
      </c>
      <c r="D1136">
        <v>2055</v>
      </c>
      <c r="E1136" t="s">
        <v>110</v>
      </c>
      <c r="F1136">
        <v>0.80000001192092896</v>
      </c>
      <c r="G1136" t="s">
        <v>182</v>
      </c>
    </row>
    <row r="1137" spans="1:7">
      <c r="A1137" t="s">
        <v>260</v>
      </c>
      <c r="B1137" t="s">
        <v>73</v>
      </c>
      <c r="C1137">
        <v>2040</v>
      </c>
      <c r="D1137">
        <v>2060</v>
      </c>
      <c r="E1137" t="s">
        <v>110</v>
      </c>
      <c r="F1137">
        <v>0.80000001192092896</v>
      </c>
      <c r="G1137" t="s">
        <v>182</v>
      </c>
    </row>
    <row r="1138" spans="1:7">
      <c r="A1138" t="s">
        <v>260</v>
      </c>
      <c r="B1138" t="s">
        <v>73</v>
      </c>
      <c r="C1138">
        <v>2045</v>
      </c>
      <c r="D1138">
        <v>2045</v>
      </c>
      <c r="E1138" t="s">
        <v>110</v>
      </c>
      <c r="F1138">
        <v>0.80000001192092896</v>
      </c>
      <c r="G1138" t="s">
        <v>182</v>
      </c>
    </row>
    <row r="1139" spans="1:7">
      <c r="A1139" t="s">
        <v>260</v>
      </c>
      <c r="B1139" t="s">
        <v>73</v>
      </c>
      <c r="C1139">
        <v>2045</v>
      </c>
      <c r="D1139">
        <v>2050</v>
      </c>
      <c r="E1139" t="s">
        <v>110</v>
      </c>
      <c r="F1139">
        <v>0.80000001192092896</v>
      </c>
      <c r="G1139" t="s">
        <v>182</v>
      </c>
    </row>
    <row r="1140" spans="1:7">
      <c r="A1140" t="s">
        <v>260</v>
      </c>
      <c r="B1140" t="s">
        <v>73</v>
      </c>
      <c r="C1140">
        <v>2045</v>
      </c>
      <c r="D1140">
        <v>2055</v>
      </c>
      <c r="E1140" t="s">
        <v>110</v>
      </c>
      <c r="F1140">
        <v>0.80000001192092896</v>
      </c>
      <c r="G1140" t="s">
        <v>182</v>
      </c>
    </row>
    <row r="1141" spans="1:7">
      <c r="A1141" t="s">
        <v>260</v>
      </c>
      <c r="B1141" t="s">
        <v>73</v>
      </c>
      <c r="C1141">
        <v>2045</v>
      </c>
      <c r="D1141">
        <v>2060</v>
      </c>
      <c r="E1141" t="s">
        <v>110</v>
      </c>
      <c r="F1141">
        <v>0.80000001192092896</v>
      </c>
      <c r="G1141" t="s">
        <v>182</v>
      </c>
    </row>
    <row r="1142" spans="1:7">
      <c r="A1142" t="s">
        <v>260</v>
      </c>
      <c r="B1142" t="s">
        <v>73</v>
      </c>
      <c r="C1142">
        <v>2045</v>
      </c>
      <c r="D1142">
        <v>2065</v>
      </c>
      <c r="E1142" t="s">
        <v>110</v>
      </c>
      <c r="F1142">
        <v>0.80000001192092896</v>
      </c>
      <c r="G1142" t="s">
        <v>182</v>
      </c>
    </row>
    <row r="1143" spans="1:7">
      <c r="A1143" t="s">
        <v>260</v>
      </c>
      <c r="B1143" t="s">
        <v>73</v>
      </c>
      <c r="C1143">
        <v>2050</v>
      </c>
      <c r="D1143">
        <v>2050</v>
      </c>
      <c r="E1143" t="s">
        <v>110</v>
      </c>
      <c r="F1143">
        <v>0.80000001192092896</v>
      </c>
      <c r="G1143" t="s">
        <v>182</v>
      </c>
    </row>
    <row r="1144" spans="1:7">
      <c r="A1144" t="s">
        <v>260</v>
      </c>
      <c r="B1144" t="s">
        <v>73</v>
      </c>
      <c r="C1144">
        <v>2050</v>
      </c>
      <c r="D1144">
        <v>2055</v>
      </c>
      <c r="E1144" t="s">
        <v>110</v>
      </c>
      <c r="F1144">
        <v>0.80000001192092896</v>
      </c>
      <c r="G1144" t="s">
        <v>182</v>
      </c>
    </row>
    <row r="1145" spans="1:7">
      <c r="A1145" t="s">
        <v>260</v>
      </c>
      <c r="B1145" t="s">
        <v>73</v>
      </c>
      <c r="C1145">
        <v>2050</v>
      </c>
      <c r="D1145">
        <v>2060</v>
      </c>
      <c r="E1145" t="s">
        <v>110</v>
      </c>
      <c r="F1145">
        <v>0.80000001192092896</v>
      </c>
      <c r="G1145" t="s">
        <v>182</v>
      </c>
    </row>
    <row r="1146" spans="1:7">
      <c r="A1146" t="s">
        <v>260</v>
      </c>
      <c r="B1146" t="s">
        <v>73</v>
      </c>
      <c r="C1146">
        <v>2050</v>
      </c>
      <c r="D1146">
        <v>2065</v>
      </c>
      <c r="E1146" t="s">
        <v>110</v>
      </c>
      <c r="F1146">
        <v>0.80000001192092896</v>
      </c>
      <c r="G1146" t="s">
        <v>182</v>
      </c>
    </row>
    <row r="1147" spans="1:7">
      <c r="A1147" t="s">
        <v>260</v>
      </c>
      <c r="B1147" t="s">
        <v>73</v>
      </c>
      <c r="C1147">
        <v>2050</v>
      </c>
      <c r="D1147">
        <v>2070</v>
      </c>
      <c r="E1147" t="s">
        <v>110</v>
      </c>
      <c r="F1147">
        <v>0.80000001192092896</v>
      </c>
      <c r="G1147" t="s">
        <v>182</v>
      </c>
    </row>
    <row r="1148" spans="1:7">
      <c r="A1148" t="s">
        <v>260</v>
      </c>
      <c r="B1148" t="s">
        <v>73</v>
      </c>
      <c r="C1148">
        <v>2055</v>
      </c>
      <c r="D1148">
        <v>2055</v>
      </c>
      <c r="E1148" t="s">
        <v>110</v>
      </c>
      <c r="F1148">
        <v>0.80000001192092896</v>
      </c>
      <c r="G1148" t="s">
        <v>182</v>
      </c>
    </row>
    <row r="1149" spans="1:7">
      <c r="A1149" t="s">
        <v>260</v>
      </c>
      <c r="B1149" t="s">
        <v>73</v>
      </c>
      <c r="C1149">
        <v>2055</v>
      </c>
      <c r="D1149">
        <v>2060</v>
      </c>
      <c r="E1149" t="s">
        <v>110</v>
      </c>
      <c r="F1149">
        <v>0.80000001192092896</v>
      </c>
      <c r="G1149" t="s">
        <v>182</v>
      </c>
    </row>
    <row r="1150" spans="1:7">
      <c r="A1150" t="s">
        <v>260</v>
      </c>
      <c r="B1150" t="s">
        <v>73</v>
      </c>
      <c r="C1150">
        <v>2055</v>
      </c>
      <c r="D1150">
        <v>2065</v>
      </c>
      <c r="E1150" t="s">
        <v>110</v>
      </c>
      <c r="F1150">
        <v>0.80000001192092896</v>
      </c>
      <c r="G1150" t="s">
        <v>182</v>
      </c>
    </row>
    <row r="1151" spans="1:7">
      <c r="A1151" t="s">
        <v>260</v>
      </c>
      <c r="B1151" t="s">
        <v>73</v>
      </c>
      <c r="C1151">
        <v>2055</v>
      </c>
      <c r="D1151">
        <v>2070</v>
      </c>
      <c r="E1151" t="s">
        <v>110</v>
      </c>
      <c r="F1151">
        <v>0.80000001192092896</v>
      </c>
      <c r="G1151" t="s">
        <v>182</v>
      </c>
    </row>
    <row r="1152" spans="1:7">
      <c r="A1152" t="s">
        <v>260</v>
      </c>
      <c r="B1152" t="s">
        <v>73</v>
      </c>
      <c r="C1152">
        <v>2060</v>
      </c>
      <c r="D1152">
        <v>2060</v>
      </c>
      <c r="E1152" t="s">
        <v>110</v>
      </c>
      <c r="F1152">
        <v>0.80000001192092896</v>
      </c>
      <c r="G1152" t="s">
        <v>182</v>
      </c>
    </row>
    <row r="1153" spans="1:7">
      <c r="A1153" t="s">
        <v>260</v>
      </c>
      <c r="B1153" t="s">
        <v>73</v>
      </c>
      <c r="C1153">
        <v>2060</v>
      </c>
      <c r="D1153">
        <v>2065</v>
      </c>
      <c r="E1153" t="s">
        <v>110</v>
      </c>
      <c r="F1153">
        <v>0.80000001192092896</v>
      </c>
      <c r="G1153" t="s">
        <v>182</v>
      </c>
    </row>
    <row r="1154" spans="1:7">
      <c r="A1154" t="s">
        <v>260</v>
      </c>
      <c r="B1154" t="s">
        <v>73</v>
      </c>
      <c r="C1154">
        <v>2060</v>
      </c>
      <c r="D1154">
        <v>2070</v>
      </c>
      <c r="E1154" t="s">
        <v>110</v>
      </c>
      <c r="F1154">
        <v>0.80000001192092896</v>
      </c>
      <c r="G1154" t="s">
        <v>182</v>
      </c>
    </row>
    <row r="1155" spans="1:7">
      <c r="A1155" t="s">
        <v>260</v>
      </c>
      <c r="B1155" t="s">
        <v>73</v>
      </c>
      <c r="C1155">
        <v>2065</v>
      </c>
      <c r="D1155">
        <v>2065</v>
      </c>
      <c r="E1155" t="s">
        <v>110</v>
      </c>
      <c r="F1155">
        <v>0.80000001192092896</v>
      </c>
      <c r="G1155" t="s">
        <v>182</v>
      </c>
    </row>
    <row r="1156" spans="1:7">
      <c r="A1156" t="s">
        <v>260</v>
      </c>
      <c r="B1156" t="s">
        <v>73</v>
      </c>
      <c r="C1156">
        <v>2065</v>
      </c>
      <c r="D1156">
        <v>2070</v>
      </c>
      <c r="E1156" t="s">
        <v>110</v>
      </c>
      <c r="F1156">
        <v>0.80000001192092896</v>
      </c>
      <c r="G1156" t="s">
        <v>182</v>
      </c>
    </row>
    <row r="1157" spans="1:7">
      <c r="A1157" t="s">
        <v>260</v>
      </c>
      <c r="B1157" t="s">
        <v>73</v>
      </c>
      <c r="C1157">
        <v>2070</v>
      </c>
      <c r="D1157">
        <v>2070</v>
      </c>
      <c r="E1157" t="s">
        <v>110</v>
      </c>
      <c r="F1157">
        <v>0.80000001192092896</v>
      </c>
      <c r="G1157" t="s">
        <v>182</v>
      </c>
    </row>
    <row r="1158" spans="1:7">
      <c r="A1158" t="s">
        <v>260</v>
      </c>
      <c r="B1158" t="s">
        <v>42</v>
      </c>
      <c r="C1158">
        <v>1995</v>
      </c>
      <c r="D1158">
        <v>1995</v>
      </c>
      <c r="E1158" t="s">
        <v>110</v>
      </c>
      <c r="F1158">
        <v>0.85000002384185791</v>
      </c>
      <c r="G1158" t="s">
        <v>182</v>
      </c>
    </row>
    <row r="1159" spans="1:7">
      <c r="A1159" t="s">
        <v>260</v>
      </c>
      <c r="B1159" t="s">
        <v>42</v>
      </c>
      <c r="C1159">
        <v>1995</v>
      </c>
      <c r="D1159">
        <v>2000</v>
      </c>
      <c r="E1159" t="s">
        <v>110</v>
      </c>
      <c r="F1159">
        <v>0.85000002384185791</v>
      </c>
      <c r="G1159" t="s">
        <v>182</v>
      </c>
    </row>
    <row r="1160" spans="1:7">
      <c r="A1160" t="s">
        <v>260</v>
      </c>
      <c r="B1160" t="s">
        <v>42</v>
      </c>
      <c r="C1160">
        <v>1995</v>
      </c>
      <c r="D1160">
        <v>2005</v>
      </c>
      <c r="E1160" t="s">
        <v>110</v>
      </c>
      <c r="F1160">
        <v>0.85000002384185791</v>
      </c>
      <c r="G1160" t="s">
        <v>182</v>
      </c>
    </row>
    <row r="1161" spans="1:7">
      <c r="A1161" t="s">
        <v>260</v>
      </c>
      <c r="B1161" t="s">
        <v>42</v>
      </c>
      <c r="C1161">
        <v>1995</v>
      </c>
      <c r="D1161">
        <v>2010</v>
      </c>
      <c r="E1161" t="s">
        <v>110</v>
      </c>
      <c r="F1161">
        <v>0.85000002384185791</v>
      </c>
      <c r="G1161" t="s">
        <v>182</v>
      </c>
    </row>
    <row r="1162" spans="1:7">
      <c r="A1162" t="s">
        <v>260</v>
      </c>
      <c r="B1162" t="s">
        <v>42</v>
      </c>
      <c r="C1162">
        <v>1995</v>
      </c>
      <c r="D1162">
        <v>2015</v>
      </c>
      <c r="E1162" t="s">
        <v>110</v>
      </c>
      <c r="F1162">
        <v>0.85000002384185791</v>
      </c>
      <c r="G1162" t="s">
        <v>182</v>
      </c>
    </row>
    <row r="1163" spans="1:7">
      <c r="A1163" t="s">
        <v>260</v>
      </c>
      <c r="B1163" t="s">
        <v>42</v>
      </c>
      <c r="C1163">
        <v>1995</v>
      </c>
      <c r="D1163">
        <v>2020</v>
      </c>
      <c r="E1163" t="s">
        <v>110</v>
      </c>
      <c r="F1163">
        <v>0.85000002384185791</v>
      </c>
      <c r="G1163" t="s">
        <v>182</v>
      </c>
    </row>
    <row r="1164" spans="1:7">
      <c r="A1164" t="s">
        <v>260</v>
      </c>
      <c r="B1164" t="s">
        <v>42</v>
      </c>
      <c r="C1164">
        <v>2000</v>
      </c>
      <c r="D1164">
        <v>2000</v>
      </c>
      <c r="E1164" t="s">
        <v>110</v>
      </c>
      <c r="F1164">
        <v>0.85000002384185791</v>
      </c>
      <c r="G1164" t="s">
        <v>182</v>
      </c>
    </row>
    <row r="1165" spans="1:7">
      <c r="A1165" t="s">
        <v>260</v>
      </c>
      <c r="B1165" t="s">
        <v>42</v>
      </c>
      <c r="C1165">
        <v>2000</v>
      </c>
      <c r="D1165">
        <v>2005</v>
      </c>
      <c r="E1165" t="s">
        <v>110</v>
      </c>
      <c r="F1165">
        <v>0.85000002384185791</v>
      </c>
      <c r="G1165" t="s">
        <v>182</v>
      </c>
    </row>
    <row r="1166" spans="1:7">
      <c r="A1166" t="s">
        <v>260</v>
      </c>
      <c r="B1166" t="s">
        <v>42</v>
      </c>
      <c r="C1166">
        <v>2000</v>
      </c>
      <c r="D1166">
        <v>2010</v>
      </c>
      <c r="E1166" t="s">
        <v>110</v>
      </c>
      <c r="F1166">
        <v>0.85000002384185791</v>
      </c>
      <c r="G1166" t="s">
        <v>182</v>
      </c>
    </row>
    <row r="1167" spans="1:7">
      <c r="A1167" t="s">
        <v>260</v>
      </c>
      <c r="B1167" t="s">
        <v>42</v>
      </c>
      <c r="C1167">
        <v>2000</v>
      </c>
      <c r="D1167">
        <v>2015</v>
      </c>
      <c r="E1167" t="s">
        <v>110</v>
      </c>
      <c r="F1167">
        <v>0.85000002384185791</v>
      </c>
      <c r="G1167" t="s">
        <v>182</v>
      </c>
    </row>
    <row r="1168" spans="1:7">
      <c r="A1168" t="s">
        <v>260</v>
      </c>
      <c r="B1168" t="s">
        <v>42</v>
      </c>
      <c r="C1168">
        <v>2000</v>
      </c>
      <c r="D1168">
        <v>2020</v>
      </c>
      <c r="E1168" t="s">
        <v>110</v>
      </c>
      <c r="F1168">
        <v>0.85000002384185791</v>
      </c>
      <c r="G1168" t="s">
        <v>182</v>
      </c>
    </row>
    <row r="1169" spans="1:7">
      <c r="A1169" t="s">
        <v>260</v>
      </c>
      <c r="B1169" t="s">
        <v>42</v>
      </c>
      <c r="C1169">
        <v>2000</v>
      </c>
      <c r="D1169">
        <v>2025</v>
      </c>
      <c r="E1169" t="s">
        <v>110</v>
      </c>
      <c r="F1169">
        <v>0.85000002384185791</v>
      </c>
      <c r="G1169" t="s">
        <v>182</v>
      </c>
    </row>
    <row r="1170" spans="1:7">
      <c r="A1170" t="s">
        <v>260</v>
      </c>
      <c r="B1170" t="s">
        <v>42</v>
      </c>
      <c r="C1170">
        <v>2005</v>
      </c>
      <c r="D1170">
        <v>2005</v>
      </c>
      <c r="E1170" t="s">
        <v>110</v>
      </c>
      <c r="F1170">
        <v>0.85000002384185791</v>
      </c>
      <c r="G1170" t="s">
        <v>182</v>
      </c>
    </row>
    <row r="1171" spans="1:7">
      <c r="A1171" t="s">
        <v>260</v>
      </c>
      <c r="B1171" t="s">
        <v>42</v>
      </c>
      <c r="C1171">
        <v>2005</v>
      </c>
      <c r="D1171">
        <v>2010</v>
      </c>
      <c r="E1171" t="s">
        <v>110</v>
      </c>
      <c r="F1171">
        <v>0.85000002384185791</v>
      </c>
      <c r="G1171" t="s">
        <v>182</v>
      </c>
    </row>
    <row r="1172" spans="1:7">
      <c r="A1172" t="s">
        <v>260</v>
      </c>
      <c r="B1172" t="s">
        <v>42</v>
      </c>
      <c r="C1172">
        <v>2005</v>
      </c>
      <c r="D1172">
        <v>2015</v>
      </c>
      <c r="E1172" t="s">
        <v>110</v>
      </c>
      <c r="F1172">
        <v>0.85000002384185791</v>
      </c>
      <c r="G1172" t="s">
        <v>182</v>
      </c>
    </row>
    <row r="1173" spans="1:7">
      <c r="A1173" t="s">
        <v>260</v>
      </c>
      <c r="B1173" t="s">
        <v>42</v>
      </c>
      <c r="C1173">
        <v>2005</v>
      </c>
      <c r="D1173">
        <v>2020</v>
      </c>
      <c r="E1173" t="s">
        <v>110</v>
      </c>
      <c r="F1173">
        <v>0.85000002384185791</v>
      </c>
      <c r="G1173" t="s">
        <v>182</v>
      </c>
    </row>
    <row r="1174" spans="1:7">
      <c r="A1174" t="s">
        <v>260</v>
      </c>
      <c r="B1174" t="s">
        <v>42</v>
      </c>
      <c r="C1174">
        <v>2005</v>
      </c>
      <c r="D1174">
        <v>2025</v>
      </c>
      <c r="E1174" t="s">
        <v>110</v>
      </c>
      <c r="F1174">
        <v>0.85000002384185791</v>
      </c>
      <c r="G1174" t="s">
        <v>182</v>
      </c>
    </row>
    <row r="1175" spans="1:7">
      <c r="A1175" t="s">
        <v>260</v>
      </c>
      <c r="B1175" t="s">
        <v>42</v>
      </c>
      <c r="C1175">
        <v>2005</v>
      </c>
      <c r="D1175">
        <v>2030</v>
      </c>
      <c r="E1175" t="s">
        <v>110</v>
      </c>
      <c r="F1175">
        <v>0.85000002384185791</v>
      </c>
      <c r="G1175" t="s">
        <v>182</v>
      </c>
    </row>
    <row r="1176" spans="1:7">
      <c r="A1176" t="s">
        <v>260</v>
      </c>
      <c r="B1176" t="s">
        <v>42</v>
      </c>
      <c r="C1176">
        <v>2010</v>
      </c>
      <c r="D1176">
        <v>2010</v>
      </c>
      <c r="E1176" t="s">
        <v>110</v>
      </c>
      <c r="F1176">
        <v>0.85000002384185791</v>
      </c>
      <c r="G1176" t="s">
        <v>182</v>
      </c>
    </row>
    <row r="1177" spans="1:7">
      <c r="A1177" t="s">
        <v>260</v>
      </c>
      <c r="B1177" t="s">
        <v>42</v>
      </c>
      <c r="C1177">
        <v>2010</v>
      </c>
      <c r="D1177">
        <v>2015</v>
      </c>
      <c r="E1177" t="s">
        <v>110</v>
      </c>
      <c r="F1177">
        <v>0.85000002384185791</v>
      </c>
      <c r="G1177" t="s">
        <v>182</v>
      </c>
    </row>
    <row r="1178" spans="1:7">
      <c r="A1178" t="s">
        <v>260</v>
      </c>
      <c r="B1178" t="s">
        <v>42</v>
      </c>
      <c r="C1178">
        <v>2010</v>
      </c>
      <c r="D1178">
        <v>2020</v>
      </c>
      <c r="E1178" t="s">
        <v>110</v>
      </c>
      <c r="F1178">
        <v>0.85000002384185791</v>
      </c>
      <c r="G1178" t="s">
        <v>182</v>
      </c>
    </row>
    <row r="1179" spans="1:7">
      <c r="A1179" t="s">
        <v>260</v>
      </c>
      <c r="B1179" t="s">
        <v>42</v>
      </c>
      <c r="C1179">
        <v>2010</v>
      </c>
      <c r="D1179">
        <v>2025</v>
      </c>
      <c r="E1179" t="s">
        <v>110</v>
      </c>
      <c r="F1179">
        <v>0.85000002384185791</v>
      </c>
      <c r="G1179" t="s">
        <v>182</v>
      </c>
    </row>
    <row r="1180" spans="1:7">
      <c r="A1180" t="s">
        <v>260</v>
      </c>
      <c r="B1180" t="s">
        <v>42</v>
      </c>
      <c r="C1180">
        <v>2010</v>
      </c>
      <c r="D1180">
        <v>2030</v>
      </c>
      <c r="E1180" t="s">
        <v>110</v>
      </c>
      <c r="F1180">
        <v>0.85000002384185791</v>
      </c>
      <c r="G1180" t="s">
        <v>182</v>
      </c>
    </row>
    <row r="1181" spans="1:7">
      <c r="A1181" t="s">
        <v>260</v>
      </c>
      <c r="B1181" t="s">
        <v>42</v>
      </c>
      <c r="C1181">
        <v>2010</v>
      </c>
      <c r="D1181">
        <v>2035</v>
      </c>
      <c r="E1181" t="s">
        <v>110</v>
      </c>
      <c r="F1181">
        <v>0.85000002384185791</v>
      </c>
      <c r="G1181" t="s">
        <v>182</v>
      </c>
    </row>
    <row r="1182" spans="1:7">
      <c r="A1182" t="s">
        <v>260</v>
      </c>
      <c r="B1182" t="s">
        <v>42</v>
      </c>
      <c r="C1182">
        <v>2015</v>
      </c>
      <c r="D1182">
        <v>2015</v>
      </c>
      <c r="E1182" t="s">
        <v>110</v>
      </c>
      <c r="F1182">
        <v>0.85000002384185791</v>
      </c>
      <c r="G1182" t="s">
        <v>182</v>
      </c>
    </row>
    <row r="1183" spans="1:7">
      <c r="A1183" t="s">
        <v>260</v>
      </c>
      <c r="B1183" t="s">
        <v>42</v>
      </c>
      <c r="C1183">
        <v>2015</v>
      </c>
      <c r="D1183">
        <v>2020</v>
      </c>
      <c r="E1183" t="s">
        <v>110</v>
      </c>
      <c r="F1183">
        <v>0.85000002384185791</v>
      </c>
      <c r="G1183" t="s">
        <v>182</v>
      </c>
    </row>
    <row r="1184" spans="1:7">
      <c r="A1184" t="s">
        <v>260</v>
      </c>
      <c r="B1184" t="s">
        <v>42</v>
      </c>
      <c r="C1184">
        <v>2015</v>
      </c>
      <c r="D1184">
        <v>2025</v>
      </c>
      <c r="E1184" t="s">
        <v>110</v>
      </c>
      <c r="F1184">
        <v>0.85000002384185791</v>
      </c>
      <c r="G1184" t="s">
        <v>182</v>
      </c>
    </row>
    <row r="1185" spans="1:7">
      <c r="A1185" t="s">
        <v>260</v>
      </c>
      <c r="B1185" t="s">
        <v>42</v>
      </c>
      <c r="C1185">
        <v>2015</v>
      </c>
      <c r="D1185">
        <v>2030</v>
      </c>
      <c r="E1185" t="s">
        <v>110</v>
      </c>
      <c r="F1185">
        <v>0.85000002384185791</v>
      </c>
      <c r="G1185" t="s">
        <v>182</v>
      </c>
    </row>
    <row r="1186" spans="1:7">
      <c r="A1186" t="s">
        <v>260</v>
      </c>
      <c r="B1186" t="s">
        <v>42</v>
      </c>
      <c r="C1186">
        <v>2015</v>
      </c>
      <c r="D1186">
        <v>2035</v>
      </c>
      <c r="E1186" t="s">
        <v>110</v>
      </c>
      <c r="F1186">
        <v>0.85000002384185791</v>
      </c>
      <c r="G1186" t="s">
        <v>182</v>
      </c>
    </row>
    <row r="1187" spans="1:7">
      <c r="A1187" t="s">
        <v>260</v>
      </c>
      <c r="B1187" t="s">
        <v>42</v>
      </c>
      <c r="C1187">
        <v>2015</v>
      </c>
      <c r="D1187">
        <v>2040</v>
      </c>
      <c r="E1187" t="s">
        <v>110</v>
      </c>
      <c r="F1187">
        <v>0.85000002384185791</v>
      </c>
      <c r="G1187" t="s">
        <v>182</v>
      </c>
    </row>
    <row r="1188" spans="1:7">
      <c r="A1188" t="s">
        <v>260</v>
      </c>
      <c r="B1188" t="s">
        <v>42</v>
      </c>
      <c r="C1188">
        <v>2020</v>
      </c>
      <c r="D1188">
        <v>2020</v>
      </c>
      <c r="E1188" t="s">
        <v>110</v>
      </c>
      <c r="F1188">
        <v>0.85000002384185791</v>
      </c>
      <c r="G1188" t="s">
        <v>182</v>
      </c>
    </row>
    <row r="1189" spans="1:7">
      <c r="A1189" t="s">
        <v>260</v>
      </c>
      <c r="B1189" t="s">
        <v>42</v>
      </c>
      <c r="C1189">
        <v>2020</v>
      </c>
      <c r="D1189">
        <v>2025</v>
      </c>
      <c r="E1189" t="s">
        <v>110</v>
      </c>
      <c r="F1189">
        <v>0.85000002384185791</v>
      </c>
      <c r="G1189" t="s">
        <v>182</v>
      </c>
    </row>
    <row r="1190" spans="1:7">
      <c r="A1190" t="s">
        <v>260</v>
      </c>
      <c r="B1190" t="s">
        <v>42</v>
      </c>
      <c r="C1190">
        <v>2020</v>
      </c>
      <c r="D1190">
        <v>2030</v>
      </c>
      <c r="E1190" t="s">
        <v>110</v>
      </c>
      <c r="F1190">
        <v>0.85000002384185791</v>
      </c>
      <c r="G1190" t="s">
        <v>182</v>
      </c>
    </row>
    <row r="1191" spans="1:7">
      <c r="A1191" t="s">
        <v>260</v>
      </c>
      <c r="B1191" t="s">
        <v>42</v>
      </c>
      <c r="C1191">
        <v>2020</v>
      </c>
      <c r="D1191">
        <v>2035</v>
      </c>
      <c r="E1191" t="s">
        <v>110</v>
      </c>
      <c r="F1191">
        <v>0.85000002384185791</v>
      </c>
      <c r="G1191" t="s">
        <v>182</v>
      </c>
    </row>
    <row r="1192" spans="1:7">
      <c r="A1192" t="s">
        <v>260</v>
      </c>
      <c r="B1192" t="s">
        <v>42</v>
      </c>
      <c r="C1192">
        <v>2020</v>
      </c>
      <c r="D1192">
        <v>2040</v>
      </c>
      <c r="E1192" t="s">
        <v>110</v>
      </c>
      <c r="F1192">
        <v>0.85000002384185791</v>
      </c>
      <c r="G1192" t="s">
        <v>182</v>
      </c>
    </row>
    <row r="1193" spans="1:7">
      <c r="A1193" t="s">
        <v>260</v>
      </c>
      <c r="B1193" t="s">
        <v>42</v>
      </c>
      <c r="C1193">
        <v>2020</v>
      </c>
      <c r="D1193">
        <v>2045</v>
      </c>
      <c r="E1193" t="s">
        <v>110</v>
      </c>
      <c r="F1193">
        <v>0.85000002384185791</v>
      </c>
      <c r="G1193" t="s">
        <v>182</v>
      </c>
    </row>
    <row r="1194" spans="1:7">
      <c r="A1194" t="s">
        <v>260</v>
      </c>
      <c r="B1194" t="s">
        <v>42</v>
      </c>
      <c r="C1194">
        <v>2025</v>
      </c>
      <c r="D1194">
        <v>2025</v>
      </c>
      <c r="E1194" t="s">
        <v>110</v>
      </c>
      <c r="F1194">
        <v>0.85000002384185791</v>
      </c>
      <c r="G1194" t="s">
        <v>182</v>
      </c>
    </row>
    <row r="1195" spans="1:7">
      <c r="A1195" t="s">
        <v>260</v>
      </c>
      <c r="B1195" t="s">
        <v>42</v>
      </c>
      <c r="C1195">
        <v>2025</v>
      </c>
      <c r="D1195">
        <v>2030</v>
      </c>
      <c r="E1195" t="s">
        <v>110</v>
      </c>
      <c r="F1195">
        <v>0.85000002384185791</v>
      </c>
      <c r="G1195" t="s">
        <v>182</v>
      </c>
    </row>
    <row r="1196" spans="1:7">
      <c r="A1196" t="s">
        <v>260</v>
      </c>
      <c r="B1196" t="s">
        <v>42</v>
      </c>
      <c r="C1196">
        <v>2025</v>
      </c>
      <c r="D1196">
        <v>2035</v>
      </c>
      <c r="E1196" t="s">
        <v>110</v>
      </c>
      <c r="F1196">
        <v>0.85000002384185791</v>
      </c>
      <c r="G1196" t="s">
        <v>182</v>
      </c>
    </row>
    <row r="1197" spans="1:7">
      <c r="A1197" t="s">
        <v>260</v>
      </c>
      <c r="B1197" t="s">
        <v>42</v>
      </c>
      <c r="C1197">
        <v>2025</v>
      </c>
      <c r="D1197">
        <v>2040</v>
      </c>
      <c r="E1197" t="s">
        <v>110</v>
      </c>
      <c r="F1197">
        <v>0.85000002384185791</v>
      </c>
      <c r="G1197" t="s">
        <v>182</v>
      </c>
    </row>
    <row r="1198" spans="1:7">
      <c r="A1198" t="s">
        <v>260</v>
      </c>
      <c r="B1198" t="s">
        <v>42</v>
      </c>
      <c r="C1198">
        <v>2025</v>
      </c>
      <c r="D1198">
        <v>2045</v>
      </c>
      <c r="E1198" t="s">
        <v>110</v>
      </c>
      <c r="F1198">
        <v>0.85000002384185791</v>
      </c>
      <c r="G1198" t="s">
        <v>182</v>
      </c>
    </row>
    <row r="1199" spans="1:7">
      <c r="A1199" t="s">
        <v>260</v>
      </c>
      <c r="B1199" t="s">
        <v>42</v>
      </c>
      <c r="C1199">
        <v>2025</v>
      </c>
      <c r="D1199">
        <v>2050</v>
      </c>
      <c r="E1199" t="s">
        <v>110</v>
      </c>
      <c r="F1199">
        <v>0.85000002384185791</v>
      </c>
      <c r="G1199" t="s">
        <v>182</v>
      </c>
    </row>
    <row r="1200" spans="1:7">
      <c r="A1200" t="s">
        <v>260</v>
      </c>
      <c r="B1200" t="s">
        <v>42</v>
      </c>
      <c r="C1200">
        <v>2030</v>
      </c>
      <c r="D1200">
        <v>2030</v>
      </c>
      <c r="E1200" t="s">
        <v>110</v>
      </c>
      <c r="F1200">
        <v>0.85000002384185791</v>
      </c>
      <c r="G1200" t="s">
        <v>182</v>
      </c>
    </row>
    <row r="1201" spans="1:7">
      <c r="A1201" t="s">
        <v>260</v>
      </c>
      <c r="B1201" t="s">
        <v>42</v>
      </c>
      <c r="C1201">
        <v>2030</v>
      </c>
      <c r="D1201">
        <v>2035</v>
      </c>
      <c r="E1201" t="s">
        <v>110</v>
      </c>
      <c r="F1201">
        <v>0.85000002384185791</v>
      </c>
      <c r="G1201" t="s">
        <v>182</v>
      </c>
    </row>
    <row r="1202" spans="1:7">
      <c r="A1202" t="s">
        <v>260</v>
      </c>
      <c r="B1202" t="s">
        <v>42</v>
      </c>
      <c r="C1202">
        <v>2030</v>
      </c>
      <c r="D1202">
        <v>2040</v>
      </c>
      <c r="E1202" t="s">
        <v>110</v>
      </c>
      <c r="F1202">
        <v>0.85000002384185791</v>
      </c>
      <c r="G1202" t="s">
        <v>182</v>
      </c>
    </row>
    <row r="1203" spans="1:7">
      <c r="A1203" t="s">
        <v>260</v>
      </c>
      <c r="B1203" t="s">
        <v>42</v>
      </c>
      <c r="C1203">
        <v>2030</v>
      </c>
      <c r="D1203">
        <v>2045</v>
      </c>
      <c r="E1203" t="s">
        <v>110</v>
      </c>
      <c r="F1203">
        <v>0.85000002384185791</v>
      </c>
      <c r="G1203" t="s">
        <v>182</v>
      </c>
    </row>
    <row r="1204" spans="1:7">
      <c r="A1204" t="s">
        <v>260</v>
      </c>
      <c r="B1204" t="s">
        <v>42</v>
      </c>
      <c r="C1204">
        <v>2030</v>
      </c>
      <c r="D1204">
        <v>2050</v>
      </c>
      <c r="E1204" t="s">
        <v>110</v>
      </c>
      <c r="F1204">
        <v>0.85000002384185791</v>
      </c>
      <c r="G1204" t="s">
        <v>182</v>
      </c>
    </row>
    <row r="1205" spans="1:7">
      <c r="A1205" t="s">
        <v>260</v>
      </c>
      <c r="B1205" t="s">
        <v>42</v>
      </c>
      <c r="C1205">
        <v>2030</v>
      </c>
      <c r="D1205">
        <v>2055</v>
      </c>
      <c r="E1205" t="s">
        <v>110</v>
      </c>
      <c r="F1205">
        <v>0.85000002384185791</v>
      </c>
      <c r="G1205" t="s">
        <v>182</v>
      </c>
    </row>
    <row r="1206" spans="1:7">
      <c r="A1206" t="s">
        <v>260</v>
      </c>
      <c r="B1206" t="s">
        <v>42</v>
      </c>
      <c r="C1206">
        <v>2035</v>
      </c>
      <c r="D1206">
        <v>2035</v>
      </c>
      <c r="E1206" t="s">
        <v>110</v>
      </c>
      <c r="F1206">
        <v>0.85000002384185791</v>
      </c>
      <c r="G1206" t="s">
        <v>182</v>
      </c>
    </row>
    <row r="1207" spans="1:7">
      <c r="A1207" t="s">
        <v>260</v>
      </c>
      <c r="B1207" t="s">
        <v>42</v>
      </c>
      <c r="C1207">
        <v>2035</v>
      </c>
      <c r="D1207">
        <v>2040</v>
      </c>
      <c r="E1207" t="s">
        <v>110</v>
      </c>
      <c r="F1207">
        <v>0.85000002384185791</v>
      </c>
      <c r="G1207" t="s">
        <v>182</v>
      </c>
    </row>
    <row r="1208" spans="1:7">
      <c r="A1208" t="s">
        <v>260</v>
      </c>
      <c r="B1208" t="s">
        <v>42</v>
      </c>
      <c r="C1208">
        <v>2035</v>
      </c>
      <c r="D1208">
        <v>2045</v>
      </c>
      <c r="E1208" t="s">
        <v>110</v>
      </c>
      <c r="F1208">
        <v>0.85000002384185791</v>
      </c>
      <c r="G1208" t="s">
        <v>182</v>
      </c>
    </row>
    <row r="1209" spans="1:7">
      <c r="A1209" t="s">
        <v>260</v>
      </c>
      <c r="B1209" t="s">
        <v>42</v>
      </c>
      <c r="C1209">
        <v>2035</v>
      </c>
      <c r="D1209">
        <v>2050</v>
      </c>
      <c r="E1209" t="s">
        <v>110</v>
      </c>
      <c r="F1209">
        <v>0.85000002384185791</v>
      </c>
      <c r="G1209" t="s">
        <v>182</v>
      </c>
    </row>
    <row r="1210" spans="1:7">
      <c r="A1210" t="s">
        <v>260</v>
      </c>
      <c r="B1210" t="s">
        <v>42</v>
      </c>
      <c r="C1210">
        <v>2035</v>
      </c>
      <c r="D1210">
        <v>2055</v>
      </c>
      <c r="E1210" t="s">
        <v>110</v>
      </c>
      <c r="F1210">
        <v>0.85000002384185791</v>
      </c>
      <c r="G1210" t="s">
        <v>182</v>
      </c>
    </row>
    <row r="1211" spans="1:7">
      <c r="A1211" t="s">
        <v>260</v>
      </c>
      <c r="B1211" t="s">
        <v>42</v>
      </c>
      <c r="C1211">
        <v>2035</v>
      </c>
      <c r="D1211">
        <v>2060</v>
      </c>
      <c r="E1211" t="s">
        <v>110</v>
      </c>
      <c r="F1211">
        <v>0.85000002384185791</v>
      </c>
      <c r="G1211" t="s">
        <v>182</v>
      </c>
    </row>
    <row r="1212" spans="1:7">
      <c r="A1212" t="s">
        <v>260</v>
      </c>
      <c r="B1212" t="s">
        <v>42</v>
      </c>
      <c r="C1212">
        <v>2040</v>
      </c>
      <c r="D1212">
        <v>2040</v>
      </c>
      <c r="E1212" t="s">
        <v>110</v>
      </c>
      <c r="F1212">
        <v>0.85000002384185791</v>
      </c>
      <c r="G1212" t="s">
        <v>182</v>
      </c>
    </row>
    <row r="1213" spans="1:7">
      <c r="A1213" t="s">
        <v>260</v>
      </c>
      <c r="B1213" t="s">
        <v>42</v>
      </c>
      <c r="C1213">
        <v>2040</v>
      </c>
      <c r="D1213">
        <v>2045</v>
      </c>
      <c r="E1213" t="s">
        <v>110</v>
      </c>
      <c r="F1213">
        <v>0.85000002384185791</v>
      </c>
      <c r="G1213" t="s">
        <v>182</v>
      </c>
    </row>
    <row r="1214" spans="1:7">
      <c r="A1214" t="s">
        <v>260</v>
      </c>
      <c r="B1214" t="s">
        <v>42</v>
      </c>
      <c r="C1214">
        <v>2040</v>
      </c>
      <c r="D1214">
        <v>2050</v>
      </c>
      <c r="E1214" t="s">
        <v>110</v>
      </c>
      <c r="F1214">
        <v>0.85000002384185791</v>
      </c>
      <c r="G1214" t="s">
        <v>182</v>
      </c>
    </row>
    <row r="1215" spans="1:7">
      <c r="A1215" t="s">
        <v>260</v>
      </c>
      <c r="B1215" t="s">
        <v>42</v>
      </c>
      <c r="C1215">
        <v>2040</v>
      </c>
      <c r="D1215">
        <v>2055</v>
      </c>
      <c r="E1215" t="s">
        <v>110</v>
      </c>
      <c r="F1215">
        <v>0.85000002384185791</v>
      </c>
      <c r="G1215" t="s">
        <v>182</v>
      </c>
    </row>
    <row r="1216" spans="1:7">
      <c r="A1216" t="s">
        <v>260</v>
      </c>
      <c r="B1216" t="s">
        <v>42</v>
      </c>
      <c r="C1216">
        <v>2040</v>
      </c>
      <c r="D1216">
        <v>2060</v>
      </c>
      <c r="E1216" t="s">
        <v>110</v>
      </c>
      <c r="F1216">
        <v>0.85000002384185791</v>
      </c>
      <c r="G1216" t="s">
        <v>182</v>
      </c>
    </row>
    <row r="1217" spans="1:7">
      <c r="A1217" t="s">
        <v>260</v>
      </c>
      <c r="B1217" t="s">
        <v>42</v>
      </c>
      <c r="C1217">
        <v>2040</v>
      </c>
      <c r="D1217">
        <v>2065</v>
      </c>
      <c r="E1217" t="s">
        <v>110</v>
      </c>
      <c r="F1217">
        <v>0.85000002384185791</v>
      </c>
      <c r="G1217" t="s">
        <v>182</v>
      </c>
    </row>
    <row r="1218" spans="1:7">
      <c r="A1218" t="s">
        <v>260</v>
      </c>
      <c r="B1218" t="s">
        <v>42</v>
      </c>
      <c r="C1218">
        <v>2045</v>
      </c>
      <c r="D1218">
        <v>2045</v>
      </c>
      <c r="E1218" t="s">
        <v>110</v>
      </c>
      <c r="F1218">
        <v>0.85000002384185791</v>
      </c>
      <c r="G1218" t="s">
        <v>182</v>
      </c>
    </row>
    <row r="1219" spans="1:7">
      <c r="A1219" t="s">
        <v>260</v>
      </c>
      <c r="B1219" t="s">
        <v>42</v>
      </c>
      <c r="C1219">
        <v>2045</v>
      </c>
      <c r="D1219">
        <v>2050</v>
      </c>
      <c r="E1219" t="s">
        <v>110</v>
      </c>
      <c r="F1219">
        <v>0.85000002384185791</v>
      </c>
      <c r="G1219" t="s">
        <v>182</v>
      </c>
    </row>
    <row r="1220" spans="1:7">
      <c r="A1220" t="s">
        <v>260</v>
      </c>
      <c r="B1220" t="s">
        <v>42</v>
      </c>
      <c r="C1220">
        <v>2045</v>
      </c>
      <c r="D1220">
        <v>2055</v>
      </c>
      <c r="E1220" t="s">
        <v>110</v>
      </c>
      <c r="F1220">
        <v>0.85000002384185791</v>
      </c>
      <c r="G1220" t="s">
        <v>182</v>
      </c>
    </row>
    <row r="1221" spans="1:7">
      <c r="A1221" t="s">
        <v>260</v>
      </c>
      <c r="B1221" t="s">
        <v>42</v>
      </c>
      <c r="C1221">
        <v>2045</v>
      </c>
      <c r="D1221">
        <v>2060</v>
      </c>
      <c r="E1221" t="s">
        <v>110</v>
      </c>
      <c r="F1221">
        <v>0.85000002384185791</v>
      </c>
      <c r="G1221" t="s">
        <v>182</v>
      </c>
    </row>
    <row r="1222" spans="1:7">
      <c r="A1222" t="s">
        <v>260</v>
      </c>
      <c r="B1222" t="s">
        <v>42</v>
      </c>
      <c r="C1222">
        <v>2045</v>
      </c>
      <c r="D1222">
        <v>2065</v>
      </c>
      <c r="E1222" t="s">
        <v>110</v>
      </c>
      <c r="F1222">
        <v>0.85000002384185791</v>
      </c>
      <c r="G1222" t="s">
        <v>182</v>
      </c>
    </row>
    <row r="1223" spans="1:7">
      <c r="A1223" t="s">
        <v>260</v>
      </c>
      <c r="B1223" t="s">
        <v>42</v>
      </c>
      <c r="C1223">
        <v>2045</v>
      </c>
      <c r="D1223">
        <v>2070</v>
      </c>
      <c r="E1223" t="s">
        <v>110</v>
      </c>
      <c r="F1223">
        <v>0.85000002384185791</v>
      </c>
      <c r="G1223" t="s">
        <v>182</v>
      </c>
    </row>
    <row r="1224" spans="1:7">
      <c r="A1224" t="s">
        <v>260</v>
      </c>
      <c r="B1224" t="s">
        <v>42</v>
      </c>
      <c r="C1224">
        <v>2050</v>
      </c>
      <c r="D1224">
        <v>2050</v>
      </c>
      <c r="E1224" t="s">
        <v>110</v>
      </c>
      <c r="F1224">
        <v>0.85000002384185791</v>
      </c>
      <c r="G1224" t="s">
        <v>182</v>
      </c>
    </row>
    <row r="1225" spans="1:7">
      <c r="A1225" t="s">
        <v>260</v>
      </c>
      <c r="B1225" t="s">
        <v>42</v>
      </c>
      <c r="C1225">
        <v>2050</v>
      </c>
      <c r="D1225">
        <v>2055</v>
      </c>
      <c r="E1225" t="s">
        <v>110</v>
      </c>
      <c r="F1225">
        <v>0.85000002384185791</v>
      </c>
      <c r="G1225" t="s">
        <v>182</v>
      </c>
    </row>
    <row r="1226" spans="1:7">
      <c r="A1226" t="s">
        <v>260</v>
      </c>
      <c r="B1226" t="s">
        <v>42</v>
      </c>
      <c r="C1226">
        <v>2050</v>
      </c>
      <c r="D1226">
        <v>2060</v>
      </c>
      <c r="E1226" t="s">
        <v>110</v>
      </c>
      <c r="F1226">
        <v>0.85000002384185791</v>
      </c>
      <c r="G1226" t="s">
        <v>182</v>
      </c>
    </row>
    <row r="1227" spans="1:7">
      <c r="A1227" t="s">
        <v>260</v>
      </c>
      <c r="B1227" t="s">
        <v>42</v>
      </c>
      <c r="C1227">
        <v>2050</v>
      </c>
      <c r="D1227">
        <v>2065</v>
      </c>
      <c r="E1227" t="s">
        <v>110</v>
      </c>
      <c r="F1227">
        <v>0.85000002384185791</v>
      </c>
      <c r="G1227" t="s">
        <v>182</v>
      </c>
    </row>
    <row r="1228" spans="1:7">
      <c r="A1228" t="s">
        <v>260</v>
      </c>
      <c r="B1228" t="s">
        <v>42</v>
      </c>
      <c r="C1228">
        <v>2050</v>
      </c>
      <c r="D1228">
        <v>2070</v>
      </c>
      <c r="E1228" t="s">
        <v>110</v>
      </c>
      <c r="F1228">
        <v>0.85000002384185791</v>
      </c>
      <c r="G1228" t="s">
        <v>182</v>
      </c>
    </row>
    <row r="1229" spans="1:7">
      <c r="A1229" t="s">
        <v>260</v>
      </c>
      <c r="B1229" t="s">
        <v>42</v>
      </c>
      <c r="C1229">
        <v>2055</v>
      </c>
      <c r="D1229">
        <v>2055</v>
      </c>
      <c r="E1229" t="s">
        <v>110</v>
      </c>
      <c r="F1229">
        <v>0.85000002384185791</v>
      </c>
      <c r="G1229" t="s">
        <v>182</v>
      </c>
    </row>
    <row r="1230" spans="1:7">
      <c r="A1230" t="s">
        <v>260</v>
      </c>
      <c r="B1230" t="s">
        <v>42</v>
      </c>
      <c r="C1230">
        <v>2055</v>
      </c>
      <c r="D1230">
        <v>2060</v>
      </c>
      <c r="E1230" t="s">
        <v>110</v>
      </c>
      <c r="F1230">
        <v>0.85000002384185791</v>
      </c>
      <c r="G1230" t="s">
        <v>182</v>
      </c>
    </row>
    <row r="1231" spans="1:7">
      <c r="A1231" t="s">
        <v>260</v>
      </c>
      <c r="B1231" t="s">
        <v>42</v>
      </c>
      <c r="C1231">
        <v>2055</v>
      </c>
      <c r="D1231">
        <v>2065</v>
      </c>
      <c r="E1231" t="s">
        <v>110</v>
      </c>
      <c r="F1231">
        <v>0.85000002384185791</v>
      </c>
      <c r="G1231" t="s">
        <v>182</v>
      </c>
    </row>
    <row r="1232" spans="1:7">
      <c r="A1232" t="s">
        <v>260</v>
      </c>
      <c r="B1232" t="s">
        <v>42</v>
      </c>
      <c r="C1232">
        <v>2055</v>
      </c>
      <c r="D1232">
        <v>2070</v>
      </c>
      <c r="E1232" t="s">
        <v>110</v>
      </c>
      <c r="F1232">
        <v>0.85000002384185791</v>
      </c>
      <c r="G1232" t="s">
        <v>182</v>
      </c>
    </row>
    <row r="1233" spans="1:7">
      <c r="A1233" t="s">
        <v>260</v>
      </c>
      <c r="B1233" t="s">
        <v>42</v>
      </c>
      <c r="C1233">
        <v>2060</v>
      </c>
      <c r="D1233">
        <v>2060</v>
      </c>
      <c r="E1233" t="s">
        <v>110</v>
      </c>
      <c r="F1233">
        <v>0.85000002384185791</v>
      </c>
      <c r="G1233" t="s">
        <v>182</v>
      </c>
    </row>
    <row r="1234" spans="1:7">
      <c r="A1234" t="s">
        <v>260</v>
      </c>
      <c r="B1234" t="s">
        <v>42</v>
      </c>
      <c r="C1234">
        <v>2060</v>
      </c>
      <c r="D1234">
        <v>2065</v>
      </c>
      <c r="E1234" t="s">
        <v>110</v>
      </c>
      <c r="F1234">
        <v>0.85000002384185791</v>
      </c>
      <c r="G1234" t="s">
        <v>182</v>
      </c>
    </row>
    <row r="1235" spans="1:7">
      <c r="A1235" t="s">
        <v>260</v>
      </c>
      <c r="B1235" t="s">
        <v>42</v>
      </c>
      <c r="C1235">
        <v>2060</v>
      </c>
      <c r="D1235">
        <v>2070</v>
      </c>
      <c r="E1235" t="s">
        <v>110</v>
      </c>
      <c r="F1235">
        <v>0.85000002384185791</v>
      </c>
      <c r="G1235" t="s">
        <v>182</v>
      </c>
    </row>
    <row r="1236" spans="1:7">
      <c r="A1236" t="s">
        <v>260</v>
      </c>
      <c r="B1236" t="s">
        <v>42</v>
      </c>
      <c r="C1236">
        <v>2065</v>
      </c>
      <c r="D1236">
        <v>2065</v>
      </c>
      <c r="E1236" t="s">
        <v>110</v>
      </c>
      <c r="F1236">
        <v>0.85000002384185791</v>
      </c>
      <c r="G1236" t="s">
        <v>182</v>
      </c>
    </row>
    <row r="1237" spans="1:7">
      <c r="A1237" t="s">
        <v>260</v>
      </c>
      <c r="B1237" t="s">
        <v>42</v>
      </c>
      <c r="C1237">
        <v>2065</v>
      </c>
      <c r="D1237">
        <v>2070</v>
      </c>
      <c r="E1237" t="s">
        <v>110</v>
      </c>
      <c r="F1237">
        <v>0.85000002384185791</v>
      </c>
      <c r="G1237" t="s">
        <v>182</v>
      </c>
    </row>
    <row r="1238" spans="1:7">
      <c r="A1238" t="s">
        <v>260</v>
      </c>
      <c r="B1238" t="s">
        <v>42</v>
      </c>
      <c r="C1238">
        <v>2070</v>
      </c>
      <c r="D1238">
        <v>2070</v>
      </c>
      <c r="E1238" t="s">
        <v>110</v>
      </c>
      <c r="F1238">
        <v>0.85000002384185791</v>
      </c>
      <c r="G1238" t="s">
        <v>182</v>
      </c>
    </row>
    <row r="1239" spans="1:7">
      <c r="A1239" t="s">
        <v>260</v>
      </c>
      <c r="B1239" t="s">
        <v>43</v>
      </c>
      <c r="C1239">
        <v>2020</v>
      </c>
      <c r="D1239">
        <v>2020</v>
      </c>
      <c r="E1239" t="s">
        <v>110</v>
      </c>
      <c r="F1239">
        <v>0.85000002384185791</v>
      </c>
      <c r="G1239" t="s">
        <v>182</v>
      </c>
    </row>
    <row r="1240" spans="1:7">
      <c r="A1240" t="s">
        <v>260</v>
      </c>
      <c r="B1240" t="s">
        <v>43</v>
      </c>
      <c r="C1240">
        <v>2020</v>
      </c>
      <c r="D1240">
        <v>2025</v>
      </c>
      <c r="E1240" t="s">
        <v>110</v>
      </c>
      <c r="F1240">
        <v>0.85000002384185791</v>
      </c>
      <c r="G1240" t="s">
        <v>182</v>
      </c>
    </row>
    <row r="1241" spans="1:7">
      <c r="A1241" t="s">
        <v>260</v>
      </c>
      <c r="B1241" t="s">
        <v>43</v>
      </c>
      <c r="C1241">
        <v>2020</v>
      </c>
      <c r="D1241">
        <v>2030</v>
      </c>
      <c r="E1241" t="s">
        <v>110</v>
      </c>
      <c r="F1241">
        <v>0.85000002384185791</v>
      </c>
      <c r="G1241" t="s">
        <v>182</v>
      </c>
    </row>
    <row r="1242" spans="1:7">
      <c r="A1242" t="s">
        <v>260</v>
      </c>
      <c r="B1242" t="s">
        <v>43</v>
      </c>
      <c r="C1242">
        <v>2020</v>
      </c>
      <c r="D1242">
        <v>2035</v>
      </c>
      <c r="E1242" t="s">
        <v>110</v>
      </c>
      <c r="F1242">
        <v>0.85000002384185791</v>
      </c>
      <c r="G1242" t="s">
        <v>182</v>
      </c>
    </row>
    <row r="1243" spans="1:7">
      <c r="A1243" t="s">
        <v>260</v>
      </c>
      <c r="B1243" t="s">
        <v>43</v>
      </c>
      <c r="C1243">
        <v>2020</v>
      </c>
      <c r="D1243">
        <v>2040</v>
      </c>
      <c r="E1243" t="s">
        <v>110</v>
      </c>
      <c r="F1243">
        <v>0.85000002384185791</v>
      </c>
      <c r="G1243" t="s">
        <v>182</v>
      </c>
    </row>
    <row r="1244" spans="1:7">
      <c r="A1244" t="s">
        <v>260</v>
      </c>
      <c r="B1244" t="s">
        <v>43</v>
      </c>
      <c r="C1244">
        <v>2020</v>
      </c>
      <c r="D1244">
        <v>2045</v>
      </c>
      <c r="E1244" t="s">
        <v>110</v>
      </c>
      <c r="F1244">
        <v>0.85000002384185791</v>
      </c>
      <c r="G1244" t="s">
        <v>182</v>
      </c>
    </row>
    <row r="1245" spans="1:7">
      <c r="A1245" t="s">
        <v>260</v>
      </c>
      <c r="B1245" t="s">
        <v>43</v>
      </c>
      <c r="C1245">
        <v>2025</v>
      </c>
      <c r="D1245">
        <v>2025</v>
      </c>
      <c r="E1245" t="s">
        <v>110</v>
      </c>
      <c r="F1245">
        <v>0.85000002384185791</v>
      </c>
      <c r="G1245" t="s">
        <v>182</v>
      </c>
    </row>
    <row r="1246" spans="1:7">
      <c r="A1246" t="s">
        <v>260</v>
      </c>
      <c r="B1246" t="s">
        <v>43</v>
      </c>
      <c r="C1246">
        <v>2025</v>
      </c>
      <c r="D1246">
        <v>2030</v>
      </c>
      <c r="E1246" t="s">
        <v>110</v>
      </c>
      <c r="F1246">
        <v>0.85000002384185791</v>
      </c>
      <c r="G1246" t="s">
        <v>182</v>
      </c>
    </row>
    <row r="1247" spans="1:7">
      <c r="A1247" t="s">
        <v>260</v>
      </c>
      <c r="B1247" t="s">
        <v>43</v>
      </c>
      <c r="C1247">
        <v>2025</v>
      </c>
      <c r="D1247">
        <v>2035</v>
      </c>
      <c r="E1247" t="s">
        <v>110</v>
      </c>
      <c r="F1247">
        <v>0.85000002384185791</v>
      </c>
      <c r="G1247" t="s">
        <v>182</v>
      </c>
    </row>
    <row r="1248" spans="1:7">
      <c r="A1248" t="s">
        <v>260</v>
      </c>
      <c r="B1248" t="s">
        <v>43</v>
      </c>
      <c r="C1248">
        <v>2025</v>
      </c>
      <c r="D1248">
        <v>2040</v>
      </c>
      <c r="E1248" t="s">
        <v>110</v>
      </c>
      <c r="F1248">
        <v>0.85000002384185791</v>
      </c>
      <c r="G1248" t="s">
        <v>182</v>
      </c>
    </row>
    <row r="1249" spans="1:7">
      <c r="A1249" t="s">
        <v>260</v>
      </c>
      <c r="B1249" t="s">
        <v>43</v>
      </c>
      <c r="C1249">
        <v>2025</v>
      </c>
      <c r="D1249">
        <v>2045</v>
      </c>
      <c r="E1249" t="s">
        <v>110</v>
      </c>
      <c r="F1249">
        <v>0.85000002384185791</v>
      </c>
      <c r="G1249" t="s">
        <v>182</v>
      </c>
    </row>
    <row r="1250" spans="1:7">
      <c r="A1250" t="s">
        <v>260</v>
      </c>
      <c r="B1250" t="s">
        <v>43</v>
      </c>
      <c r="C1250">
        <v>2025</v>
      </c>
      <c r="D1250">
        <v>2050</v>
      </c>
      <c r="E1250" t="s">
        <v>110</v>
      </c>
      <c r="F1250">
        <v>0.85000002384185791</v>
      </c>
      <c r="G1250" t="s">
        <v>182</v>
      </c>
    </row>
    <row r="1251" spans="1:7">
      <c r="A1251" t="s">
        <v>260</v>
      </c>
      <c r="B1251" t="s">
        <v>43</v>
      </c>
      <c r="C1251">
        <v>2030</v>
      </c>
      <c r="D1251">
        <v>2030</v>
      </c>
      <c r="E1251" t="s">
        <v>110</v>
      </c>
      <c r="F1251">
        <v>0.85000002384185791</v>
      </c>
      <c r="G1251" t="s">
        <v>182</v>
      </c>
    </row>
    <row r="1252" spans="1:7">
      <c r="A1252" t="s">
        <v>260</v>
      </c>
      <c r="B1252" t="s">
        <v>43</v>
      </c>
      <c r="C1252">
        <v>2030</v>
      </c>
      <c r="D1252">
        <v>2035</v>
      </c>
      <c r="E1252" t="s">
        <v>110</v>
      </c>
      <c r="F1252">
        <v>0.85000002384185791</v>
      </c>
      <c r="G1252" t="s">
        <v>182</v>
      </c>
    </row>
    <row r="1253" spans="1:7">
      <c r="A1253" t="s">
        <v>260</v>
      </c>
      <c r="B1253" t="s">
        <v>43</v>
      </c>
      <c r="C1253">
        <v>2030</v>
      </c>
      <c r="D1253">
        <v>2040</v>
      </c>
      <c r="E1253" t="s">
        <v>110</v>
      </c>
      <c r="F1253">
        <v>0.85000002384185791</v>
      </c>
      <c r="G1253" t="s">
        <v>182</v>
      </c>
    </row>
    <row r="1254" spans="1:7">
      <c r="A1254" t="s">
        <v>260</v>
      </c>
      <c r="B1254" t="s">
        <v>43</v>
      </c>
      <c r="C1254">
        <v>2030</v>
      </c>
      <c r="D1254">
        <v>2045</v>
      </c>
      <c r="E1254" t="s">
        <v>110</v>
      </c>
      <c r="F1254">
        <v>0.85000002384185791</v>
      </c>
      <c r="G1254" t="s">
        <v>182</v>
      </c>
    </row>
    <row r="1255" spans="1:7">
      <c r="A1255" t="s">
        <v>260</v>
      </c>
      <c r="B1255" t="s">
        <v>43</v>
      </c>
      <c r="C1255">
        <v>2030</v>
      </c>
      <c r="D1255">
        <v>2050</v>
      </c>
      <c r="E1255" t="s">
        <v>110</v>
      </c>
      <c r="F1255">
        <v>0.85000002384185791</v>
      </c>
      <c r="G1255" t="s">
        <v>182</v>
      </c>
    </row>
    <row r="1256" spans="1:7">
      <c r="A1256" t="s">
        <v>260</v>
      </c>
      <c r="B1256" t="s">
        <v>43</v>
      </c>
      <c r="C1256">
        <v>2030</v>
      </c>
      <c r="D1256">
        <v>2055</v>
      </c>
      <c r="E1256" t="s">
        <v>110</v>
      </c>
      <c r="F1256">
        <v>0.85000002384185791</v>
      </c>
      <c r="G1256" t="s">
        <v>182</v>
      </c>
    </row>
    <row r="1257" spans="1:7">
      <c r="A1257" t="s">
        <v>260</v>
      </c>
      <c r="B1257" t="s">
        <v>43</v>
      </c>
      <c r="C1257">
        <v>2035</v>
      </c>
      <c r="D1257">
        <v>2035</v>
      </c>
      <c r="E1257" t="s">
        <v>110</v>
      </c>
      <c r="F1257">
        <v>0.85000002384185791</v>
      </c>
      <c r="G1257" t="s">
        <v>182</v>
      </c>
    </row>
    <row r="1258" spans="1:7">
      <c r="A1258" t="s">
        <v>260</v>
      </c>
      <c r="B1258" t="s">
        <v>43</v>
      </c>
      <c r="C1258">
        <v>2035</v>
      </c>
      <c r="D1258">
        <v>2040</v>
      </c>
      <c r="E1258" t="s">
        <v>110</v>
      </c>
      <c r="F1258">
        <v>0.85000002384185791</v>
      </c>
      <c r="G1258" t="s">
        <v>182</v>
      </c>
    </row>
    <row r="1259" spans="1:7">
      <c r="A1259" t="s">
        <v>260</v>
      </c>
      <c r="B1259" t="s">
        <v>43</v>
      </c>
      <c r="C1259">
        <v>2035</v>
      </c>
      <c r="D1259">
        <v>2045</v>
      </c>
      <c r="E1259" t="s">
        <v>110</v>
      </c>
      <c r="F1259">
        <v>0.85000002384185791</v>
      </c>
      <c r="G1259" t="s">
        <v>182</v>
      </c>
    </row>
    <row r="1260" spans="1:7">
      <c r="A1260" t="s">
        <v>260</v>
      </c>
      <c r="B1260" t="s">
        <v>43</v>
      </c>
      <c r="C1260">
        <v>2035</v>
      </c>
      <c r="D1260">
        <v>2050</v>
      </c>
      <c r="E1260" t="s">
        <v>110</v>
      </c>
      <c r="F1260">
        <v>0.85000002384185791</v>
      </c>
      <c r="G1260" t="s">
        <v>182</v>
      </c>
    </row>
    <row r="1261" spans="1:7">
      <c r="A1261" t="s">
        <v>260</v>
      </c>
      <c r="B1261" t="s">
        <v>43</v>
      </c>
      <c r="C1261">
        <v>2035</v>
      </c>
      <c r="D1261">
        <v>2055</v>
      </c>
      <c r="E1261" t="s">
        <v>110</v>
      </c>
      <c r="F1261">
        <v>0.85000002384185791</v>
      </c>
      <c r="G1261" t="s">
        <v>182</v>
      </c>
    </row>
    <row r="1262" spans="1:7">
      <c r="A1262" t="s">
        <v>260</v>
      </c>
      <c r="B1262" t="s">
        <v>43</v>
      </c>
      <c r="C1262">
        <v>2035</v>
      </c>
      <c r="D1262">
        <v>2060</v>
      </c>
      <c r="E1262" t="s">
        <v>110</v>
      </c>
      <c r="F1262">
        <v>0.85000002384185791</v>
      </c>
      <c r="G1262" t="s">
        <v>182</v>
      </c>
    </row>
    <row r="1263" spans="1:7">
      <c r="A1263" t="s">
        <v>260</v>
      </c>
      <c r="B1263" t="s">
        <v>43</v>
      </c>
      <c r="C1263">
        <v>2040</v>
      </c>
      <c r="D1263">
        <v>2040</v>
      </c>
      <c r="E1263" t="s">
        <v>110</v>
      </c>
      <c r="F1263">
        <v>0.85000002384185791</v>
      </c>
      <c r="G1263" t="s">
        <v>182</v>
      </c>
    </row>
    <row r="1264" spans="1:7">
      <c r="A1264" t="s">
        <v>260</v>
      </c>
      <c r="B1264" t="s">
        <v>43</v>
      </c>
      <c r="C1264">
        <v>2040</v>
      </c>
      <c r="D1264">
        <v>2045</v>
      </c>
      <c r="E1264" t="s">
        <v>110</v>
      </c>
      <c r="F1264">
        <v>0.85000002384185791</v>
      </c>
      <c r="G1264" t="s">
        <v>182</v>
      </c>
    </row>
    <row r="1265" spans="1:7">
      <c r="A1265" t="s">
        <v>260</v>
      </c>
      <c r="B1265" t="s">
        <v>43</v>
      </c>
      <c r="C1265">
        <v>2040</v>
      </c>
      <c r="D1265">
        <v>2050</v>
      </c>
      <c r="E1265" t="s">
        <v>110</v>
      </c>
      <c r="F1265">
        <v>0.85000002384185791</v>
      </c>
      <c r="G1265" t="s">
        <v>182</v>
      </c>
    </row>
    <row r="1266" spans="1:7">
      <c r="A1266" t="s">
        <v>260</v>
      </c>
      <c r="B1266" t="s">
        <v>43</v>
      </c>
      <c r="C1266">
        <v>2040</v>
      </c>
      <c r="D1266">
        <v>2055</v>
      </c>
      <c r="E1266" t="s">
        <v>110</v>
      </c>
      <c r="F1266">
        <v>0.85000002384185791</v>
      </c>
      <c r="G1266" t="s">
        <v>182</v>
      </c>
    </row>
    <row r="1267" spans="1:7">
      <c r="A1267" t="s">
        <v>260</v>
      </c>
      <c r="B1267" t="s">
        <v>43</v>
      </c>
      <c r="C1267">
        <v>2040</v>
      </c>
      <c r="D1267">
        <v>2060</v>
      </c>
      <c r="E1267" t="s">
        <v>110</v>
      </c>
      <c r="F1267">
        <v>0.85000002384185791</v>
      </c>
      <c r="G1267" t="s">
        <v>182</v>
      </c>
    </row>
    <row r="1268" spans="1:7">
      <c r="A1268" t="s">
        <v>260</v>
      </c>
      <c r="B1268" t="s">
        <v>43</v>
      </c>
      <c r="C1268">
        <v>2040</v>
      </c>
      <c r="D1268">
        <v>2065</v>
      </c>
      <c r="E1268" t="s">
        <v>110</v>
      </c>
      <c r="F1268">
        <v>0.85000002384185791</v>
      </c>
      <c r="G1268" t="s">
        <v>182</v>
      </c>
    </row>
    <row r="1269" spans="1:7">
      <c r="A1269" t="s">
        <v>260</v>
      </c>
      <c r="B1269" t="s">
        <v>43</v>
      </c>
      <c r="C1269">
        <v>2045</v>
      </c>
      <c r="D1269">
        <v>2045</v>
      </c>
      <c r="E1269" t="s">
        <v>110</v>
      </c>
      <c r="F1269">
        <v>0.85000002384185791</v>
      </c>
      <c r="G1269" t="s">
        <v>182</v>
      </c>
    </row>
    <row r="1270" spans="1:7">
      <c r="A1270" t="s">
        <v>260</v>
      </c>
      <c r="B1270" t="s">
        <v>43</v>
      </c>
      <c r="C1270">
        <v>2045</v>
      </c>
      <c r="D1270">
        <v>2050</v>
      </c>
      <c r="E1270" t="s">
        <v>110</v>
      </c>
      <c r="F1270">
        <v>0.85000002384185791</v>
      </c>
      <c r="G1270" t="s">
        <v>182</v>
      </c>
    </row>
    <row r="1271" spans="1:7">
      <c r="A1271" t="s">
        <v>260</v>
      </c>
      <c r="B1271" t="s">
        <v>43</v>
      </c>
      <c r="C1271">
        <v>2045</v>
      </c>
      <c r="D1271">
        <v>2055</v>
      </c>
      <c r="E1271" t="s">
        <v>110</v>
      </c>
      <c r="F1271">
        <v>0.85000002384185791</v>
      </c>
      <c r="G1271" t="s">
        <v>182</v>
      </c>
    </row>
    <row r="1272" spans="1:7">
      <c r="A1272" t="s">
        <v>260</v>
      </c>
      <c r="B1272" t="s">
        <v>43</v>
      </c>
      <c r="C1272">
        <v>2045</v>
      </c>
      <c r="D1272">
        <v>2060</v>
      </c>
      <c r="E1272" t="s">
        <v>110</v>
      </c>
      <c r="F1272">
        <v>0.85000002384185791</v>
      </c>
      <c r="G1272" t="s">
        <v>182</v>
      </c>
    </row>
    <row r="1273" spans="1:7">
      <c r="A1273" t="s">
        <v>260</v>
      </c>
      <c r="B1273" t="s">
        <v>43</v>
      </c>
      <c r="C1273">
        <v>2045</v>
      </c>
      <c r="D1273">
        <v>2065</v>
      </c>
      <c r="E1273" t="s">
        <v>110</v>
      </c>
      <c r="F1273">
        <v>0.85000002384185791</v>
      </c>
      <c r="G1273" t="s">
        <v>182</v>
      </c>
    </row>
    <row r="1274" spans="1:7">
      <c r="A1274" t="s">
        <v>260</v>
      </c>
      <c r="B1274" t="s">
        <v>43</v>
      </c>
      <c r="C1274">
        <v>2045</v>
      </c>
      <c r="D1274">
        <v>2070</v>
      </c>
      <c r="E1274" t="s">
        <v>110</v>
      </c>
      <c r="F1274">
        <v>0.85000002384185791</v>
      </c>
      <c r="G1274" t="s">
        <v>182</v>
      </c>
    </row>
    <row r="1275" spans="1:7">
      <c r="A1275" t="s">
        <v>260</v>
      </c>
      <c r="B1275" t="s">
        <v>43</v>
      </c>
      <c r="C1275">
        <v>2050</v>
      </c>
      <c r="D1275">
        <v>2050</v>
      </c>
      <c r="E1275" t="s">
        <v>110</v>
      </c>
      <c r="F1275">
        <v>0.85000002384185791</v>
      </c>
      <c r="G1275" t="s">
        <v>182</v>
      </c>
    </row>
    <row r="1276" spans="1:7">
      <c r="A1276" t="s">
        <v>260</v>
      </c>
      <c r="B1276" t="s">
        <v>43</v>
      </c>
      <c r="C1276">
        <v>2050</v>
      </c>
      <c r="D1276">
        <v>2055</v>
      </c>
      <c r="E1276" t="s">
        <v>110</v>
      </c>
      <c r="F1276">
        <v>0.85000002384185791</v>
      </c>
      <c r="G1276" t="s">
        <v>182</v>
      </c>
    </row>
    <row r="1277" spans="1:7">
      <c r="A1277" t="s">
        <v>260</v>
      </c>
      <c r="B1277" t="s">
        <v>43</v>
      </c>
      <c r="C1277">
        <v>2050</v>
      </c>
      <c r="D1277">
        <v>2060</v>
      </c>
      <c r="E1277" t="s">
        <v>110</v>
      </c>
      <c r="F1277">
        <v>0.85000002384185791</v>
      </c>
      <c r="G1277" t="s">
        <v>182</v>
      </c>
    </row>
    <row r="1278" spans="1:7">
      <c r="A1278" t="s">
        <v>260</v>
      </c>
      <c r="B1278" t="s">
        <v>43</v>
      </c>
      <c r="C1278">
        <v>2050</v>
      </c>
      <c r="D1278">
        <v>2065</v>
      </c>
      <c r="E1278" t="s">
        <v>110</v>
      </c>
      <c r="F1278">
        <v>0.85000002384185791</v>
      </c>
      <c r="G1278" t="s">
        <v>182</v>
      </c>
    </row>
    <row r="1279" spans="1:7">
      <c r="A1279" t="s">
        <v>260</v>
      </c>
      <c r="B1279" t="s">
        <v>43</v>
      </c>
      <c r="C1279">
        <v>2050</v>
      </c>
      <c r="D1279">
        <v>2070</v>
      </c>
      <c r="E1279" t="s">
        <v>110</v>
      </c>
      <c r="F1279">
        <v>0.85000002384185791</v>
      </c>
      <c r="G1279" t="s">
        <v>182</v>
      </c>
    </row>
    <row r="1280" spans="1:7">
      <c r="A1280" t="s">
        <v>260</v>
      </c>
      <c r="B1280" t="s">
        <v>43</v>
      </c>
      <c r="C1280">
        <v>2055</v>
      </c>
      <c r="D1280">
        <v>2055</v>
      </c>
      <c r="E1280" t="s">
        <v>110</v>
      </c>
      <c r="F1280">
        <v>0.85000002384185791</v>
      </c>
      <c r="G1280" t="s">
        <v>182</v>
      </c>
    </row>
    <row r="1281" spans="1:7">
      <c r="A1281" t="s">
        <v>260</v>
      </c>
      <c r="B1281" t="s">
        <v>43</v>
      </c>
      <c r="C1281">
        <v>2055</v>
      </c>
      <c r="D1281">
        <v>2060</v>
      </c>
      <c r="E1281" t="s">
        <v>110</v>
      </c>
      <c r="F1281">
        <v>0.85000002384185791</v>
      </c>
      <c r="G1281" t="s">
        <v>182</v>
      </c>
    </row>
    <row r="1282" spans="1:7">
      <c r="A1282" t="s">
        <v>260</v>
      </c>
      <c r="B1282" t="s">
        <v>43</v>
      </c>
      <c r="C1282">
        <v>2055</v>
      </c>
      <c r="D1282">
        <v>2065</v>
      </c>
      <c r="E1282" t="s">
        <v>110</v>
      </c>
      <c r="F1282">
        <v>0.85000002384185791</v>
      </c>
      <c r="G1282" t="s">
        <v>182</v>
      </c>
    </row>
    <row r="1283" spans="1:7">
      <c r="A1283" t="s">
        <v>260</v>
      </c>
      <c r="B1283" t="s">
        <v>43</v>
      </c>
      <c r="C1283">
        <v>2055</v>
      </c>
      <c r="D1283">
        <v>2070</v>
      </c>
      <c r="E1283" t="s">
        <v>110</v>
      </c>
      <c r="F1283">
        <v>0.85000002384185791</v>
      </c>
      <c r="G1283" t="s">
        <v>182</v>
      </c>
    </row>
    <row r="1284" spans="1:7">
      <c r="A1284" t="s">
        <v>260</v>
      </c>
      <c r="B1284" t="s">
        <v>43</v>
      </c>
      <c r="C1284">
        <v>2060</v>
      </c>
      <c r="D1284">
        <v>2060</v>
      </c>
      <c r="E1284" t="s">
        <v>110</v>
      </c>
      <c r="F1284">
        <v>0.85000002384185791</v>
      </c>
      <c r="G1284" t="s">
        <v>182</v>
      </c>
    </row>
    <row r="1285" spans="1:7">
      <c r="A1285" t="s">
        <v>260</v>
      </c>
      <c r="B1285" t="s">
        <v>43</v>
      </c>
      <c r="C1285">
        <v>2060</v>
      </c>
      <c r="D1285">
        <v>2065</v>
      </c>
      <c r="E1285" t="s">
        <v>110</v>
      </c>
      <c r="F1285">
        <v>0.85000002384185791</v>
      </c>
      <c r="G1285" t="s">
        <v>182</v>
      </c>
    </row>
    <row r="1286" spans="1:7">
      <c r="A1286" t="s">
        <v>260</v>
      </c>
      <c r="B1286" t="s">
        <v>43</v>
      </c>
      <c r="C1286">
        <v>2060</v>
      </c>
      <c r="D1286">
        <v>2070</v>
      </c>
      <c r="E1286" t="s">
        <v>110</v>
      </c>
      <c r="F1286">
        <v>0.85000002384185791</v>
      </c>
      <c r="G1286" t="s">
        <v>182</v>
      </c>
    </row>
    <row r="1287" spans="1:7">
      <c r="A1287" t="s">
        <v>260</v>
      </c>
      <c r="B1287" t="s">
        <v>43</v>
      </c>
      <c r="C1287">
        <v>2065</v>
      </c>
      <c r="D1287">
        <v>2065</v>
      </c>
      <c r="E1287" t="s">
        <v>110</v>
      </c>
      <c r="F1287">
        <v>0.85000002384185791</v>
      </c>
      <c r="G1287" t="s">
        <v>182</v>
      </c>
    </row>
    <row r="1288" spans="1:7">
      <c r="A1288" t="s">
        <v>260</v>
      </c>
      <c r="B1288" t="s">
        <v>43</v>
      </c>
      <c r="C1288">
        <v>2065</v>
      </c>
      <c r="D1288">
        <v>2070</v>
      </c>
      <c r="E1288" t="s">
        <v>110</v>
      </c>
      <c r="F1288">
        <v>0.85000002384185791</v>
      </c>
      <c r="G1288" t="s">
        <v>182</v>
      </c>
    </row>
    <row r="1289" spans="1:7">
      <c r="A1289" t="s">
        <v>260</v>
      </c>
      <c r="B1289" t="s">
        <v>43</v>
      </c>
      <c r="C1289">
        <v>2070</v>
      </c>
      <c r="D1289">
        <v>2070</v>
      </c>
      <c r="E1289" t="s">
        <v>110</v>
      </c>
      <c r="F1289">
        <v>0.85000002384185791</v>
      </c>
      <c r="G1289" t="s">
        <v>182</v>
      </c>
    </row>
    <row r="1290" spans="1:7">
      <c r="A1290" t="s">
        <v>260</v>
      </c>
      <c r="B1290" t="s">
        <v>44</v>
      </c>
      <c r="C1290">
        <v>1990</v>
      </c>
      <c r="D1290">
        <v>1990</v>
      </c>
      <c r="E1290" t="s">
        <v>110</v>
      </c>
      <c r="F1290">
        <v>0.375</v>
      </c>
      <c r="G1290" t="s">
        <v>182</v>
      </c>
    </row>
    <row r="1291" spans="1:7">
      <c r="A1291" t="s">
        <v>260</v>
      </c>
      <c r="B1291" t="s">
        <v>44</v>
      </c>
      <c r="C1291">
        <v>1990</v>
      </c>
      <c r="D1291">
        <v>1995</v>
      </c>
      <c r="E1291" t="s">
        <v>110</v>
      </c>
      <c r="F1291">
        <v>0.37999999523162842</v>
      </c>
      <c r="G1291" t="s">
        <v>182</v>
      </c>
    </row>
    <row r="1292" spans="1:7">
      <c r="A1292" t="s">
        <v>260</v>
      </c>
      <c r="B1292" t="s">
        <v>44</v>
      </c>
      <c r="C1292">
        <v>1990</v>
      </c>
      <c r="D1292">
        <v>2000</v>
      </c>
      <c r="E1292" t="s">
        <v>110</v>
      </c>
      <c r="F1292">
        <v>0.40000000596046448</v>
      </c>
      <c r="G1292" t="s">
        <v>182</v>
      </c>
    </row>
    <row r="1293" spans="1:7">
      <c r="A1293" t="s">
        <v>260</v>
      </c>
      <c r="B1293" t="s">
        <v>44</v>
      </c>
      <c r="C1293">
        <v>1990</v>
      </c>
      <c r="D1293">
        <v>2005</v>
      </c>
      <c r="E1293" t="s">
        <v>110</v>
      </c>
      <c r="F1293">
        <v>0.44999998807907099</v>
      </c>
      <c r="G1293" t="s">
        <v>182</v>
      </c>
    </row>
    <row r="1294" spans="1:7">
      <c r="A1294" t="s">
        <v>260</v>
      </c>
      <c r="B1294" t="s">
        <v>44</v>
      </c>
      <c r="C1294">
        <v>1990</v>
      </c>
      <c r="D1294">
        <v>2010</v>
      </c>
      <c r="E1294" t="s">
        <v>110</v>
      </c>
      <c r="F1294">
        <v>0.5</v>
      </c>
      <c r="G1294" t="s">
        <v>182</v>
      </c>
    </row>
    <row r="1295" spans="1:7">
      <c r="A1295" t="s">
        <v>260</v>
      </c>
      <c r="B1295" t="s">
        <v>44</v>
      </c>
      <c r="C1295">
        <v>1990</v>
      </c>
      <c r="D1295">
        <v>2015</v>
      </c>
      <c r="E1295" t="s">
        <v>110</v>
      </c>
      <c r="F1295">
        <v>0.55000001192092896</v>
      </c>
      <c r="G1295" t="s">
        <v>182</v>
      </c>
    </row>
    <row r="1296" spans="1:7">
      <c r="A1296" t="s">
        <v>260</v>
      </c>
      <c r="B1296" t="s">
        <v>44</v>
      </c>
      <c r="C1296">
        <v>1995</v>
      </c>
      <c r="D1296">
        <v>1995</v>
      </c>
      <c r="E1296" t="s">
        <v>110</v>
      </c>
      <c r="F1296">
        <v>0.37999999523162842</v>
      </c>
      <c r="G1296" t="s">
        <v>182</v>
      </c>
    </row>
    <row r="1297" spans="1:7">
      <c r="A1297" t="s">
        <v>260</v>
      </c>
      <c r="B1297" t="s">
        <v>44</v>
      </c>
      <c r="C1297">
        <v>1995</v>
      </c>
      <c r="D1297">
        <v>2000</v>
      </c>
      <c r="E1297" t="s">
        <v>110</v>
      </c>
      <c r="F1297">
        <v>0.40000000596046448</v>
      </c>
      <c r="G1297" t="s">
        <v>182</v>
      </c>
    </row>
    <row r="1298" spans="1:7">
      <c r="A1298" t="s">
        <v>260</v>
      </c>
      <c r="B1298" t="s">
        <v>44</v>
      </c>
      <c r="C1298">
        <v>1995</v>
      </c>
      <c r="D1298">
        <v>2005</v>
      </c>
      <c r="E1298" t="s">
        <v>110</v>
      </c>
      <c r="F1298">
        <v>0.44999998807907099</v>
      </c>
      <c r="G1298" t="s">
        <v>182</v>
      </c>
    </row>
    <row r="1299" spans="1:7">
      <c r="A1299" t="s">
        <v>260</v>
      </c>
      <c r="B1299" t="s">
        <v>44</v>
      </c>
      <c r="C1299">
        <v>1995</v>
      </c>
      <c r="D1299">
        <v>2010</v>
      </c>
      <c r="E1299" t="s">
        <v>110</v>
      </c>
      <c r="F1299">
        <v>0.5</v>
      </c>
      <c r="G1299" t="s">
        <v>182</v>
      </c>
    </row>
    <row r="1300" spans="1:7">
      <c r="A1300" t="s">
        <v>260</v>
      </c>
      <c r="B1300" t="s">
        <v>44</v>
      </c>
      <c r="C1300">
        <v>1995</v>
      </c>
      <c r="D1300">
        <v>2015</v>
      </c>
      <c r="E1300" t="s">
        <v>110</v>
      </c>
      <c r="F1300">
        <v>0.55000001192092896</v>
      </c>
      <c r="G1300" t="s">
        <v>182</v>
      </c>
    </row>
    <row r="1301" spans="1:7">
      <c r="A1301" t="s">
        <v>260</v>
      </c>
      <c r="B1301" t="s">
        <v>44</v>
      </c>
      <c r="C1301">
        <v>1995</v>
      </c>
      <c r="D1301">
        <v>2020</v>
      </c>
      <c r="E1301" t="s">
        <v>110</v>
      </c>
      <c r="F1301">
        <v>0.60000002384185791</v>
      </c>
      <c r="G1301" t="s">
        <v>182</v>
      </c>
    </row>
    <row r="1302" spans="1:7">
      <c r="A1302" t="s">
        <v>260</v>
      </c>
      <c r="B1302" t="s">
        <v>44</v>
      </c>
      <c r="C1302">
        <v>2000</v>
      </c>
      <c r="D1302">
        <v>2000</v>
      </c>
      <c r="E1302" t="s">
        <v>110</v>
      </c>
      <c r="F1302">
        <v>0.40000000596046448</v>
      </c>
      <c r="G1302" t="s">
        <v>182</v>
      </c>
    </row>
    <row r="1303" spans="1:7">
      <c r="A1303" t="s">
        <v>260</v>
      </c>
      <c r="B1303" t="s">
        <v>44</v>
      </c>
      <c r="C1303">
        <v>2000</v>
      </c>
      <c r="D1303">
        <v>2005</v>
      </c>
      <c r="E1303" t="s">
        <v>110</v>
      </c>
      <c r="F1303">
        <v>0.44999998807907099</v>
      </c>
      <c r="G1303" t="s">
        <v>182</v>
      </c>
    </row>
    <row r="1304" spans="1:7">
      <c r="A1304" t="s">
        <v>260</v>
      </c>
      <c r="B1304" t="s">
        <v>44</v>
      </c>
      <c r="C1304">
        <v>2000</v>
      </c>
      <c r="D1304">
        <v>2010</v>
      </c>
      <c r="E1304" t="s">
        <v>110</v>
      </c>
      <c r="F1304">
        <v>0.5</v>
      </c>
      <c r="G1304" t="s">
        <v>182</v>
      </c>
    </row>
    <row r="1305" spans="1:7">
      <c r="A1305" t="s">
        <v>260</v>
      </c>
      <c r="B1305" t="s">
        <v>44</v>
      </c>
      <c r="C1305">
        <v>2000</v>
      </c>
      <c r="D1305">
        <v>2015</v>
      </c>
      <c r="E1305" t="s">
        <v>110</v>
      </c>
      <c r="F1305">
        <v>0.55000001192092896</v>
      </c>
      <c r="G1305" t="s">
        <v>182</v>
      </c>
    </row>
    <row r="1306" spans="1:7">
      <c r="A1306" t="s">
        <v>260</v>
      </c>
      <c r="B1306" t="s">
        <v>44</v>
      </c>
      <c r="C1306">
        <v>2000</v>
      </c>
      <c r="D1306">
        <v>2020</v>
      </c>
      <c r="E1306" t="s">
        <v>110</v>
      </c>
      <c r="F1306">
        <v>0.60000002384185791</v>
      </c>
      <c r="G1306" t="s">
        <v>182</v>
      </c>
    </row>
    <row r="1307" spans="1:7">
      <c r="A1307" t="s">
        <v>260</v>
      </c>
      <c r="B1307" t="s">
        <v>44</v>
      </c>
      <c r="C1307">
        <v>2000</v>
      </c>
      <c r="D1307">
        <v>2025</v>
      </c>
      <c r="E1307" t="s">
        <v>110</v>
      </c>
      <c r="F1307">
        <v>0.60000002384185791</v>
      </c>
      <c r="G1307" t="s">
        <v>182</v>
      </c>
    </row>
    <row r="1308" spans="1:7">
      <c r="A1308" t="s">
        <v>260</v>
      </c>
      <c r="B1308" t="s">
        <v>44</v>
      </c>
      <c r="C1308">
        <v>2005</v>
      </c>
      <c r="D1308">
        <v>2005</v>
      </c>
      <c r="E1308" t="s">
        <v>110</v>
      </c>
      <c r="F1308">
        <v>0.44999998807907099</v>
      </c>
      <c r="G1308" t="s">
        <v>182</v>
      </c>
    </row>
    <row r="1309" spans="1:7">
      <c r="A1309" t="s">
        <v>260</v>
      </c>
      <c r="B1309" t="s">
        <v>44</v>
      </c>
      <c r="C1309">
        <v>2005</v>
      </c>
      <c r="D1309">
        <v>2010</v>
      </c>
      <c r="E1309" t="s">
        <v>110</v>
      </c>
      <c r="F1309">
        <v>0.5</v>
      </c>
      <c r="G1309" t="s">
        <v>182</v>
      </c>
    </row>
    <row r="1310" spans="1:7">
      <c r="A1310" t="s">
        <v>260</v>
      </c>
      <c r="B1310" t="s">
        <v>44</v>
      </c>
      <c r="C1310">
        <v>2005</v>
      </c>
      <c r="D1310">
        <v>2015</v>
      </c>
      <c r="E1310" t="s">
        <v>110</v>
      </c>
      <c r="F1310">
        <v>0.55000001192092896</v>
      </c>
      <c r="G1310" t="s">
        <v>182</v>
      </c>
    </row>
    <row r="1311" spans="1:7">
      <c r="A1311" t="s">
        <v>260</v>
      </c>
      <c r="B1311" t="s">
        <v>44</v>
      </c>
      <c r="C1311">
        <v>2005</v>
      </c>
      <c r="D1311">
        <v>2020</v>
      </c>
      <c r="E1311" t="s">
        <v>110</v>
      </c>
      <c r="F1311">
        <v>0.60000002384185791</v>
      </c>
      <c r="G1311" t="s">
        <v>182</v>
      </c>
    </row>
    <row r="1312" spans="1:7">
      <c r="A1312" t="s">
        <v>260</v>
      </c>
      <c r="B1312" t="s">
        <v>44</v>
      </c>
      <c r="C1312">
        <v>2005</v>
      </c>
      <c r="D1312">
        <v>2025</v>
      </c>
      <c r="E1312" t="s">
        <v>110</v>
      </c>
      <c r="F1312">
        <v>0.60000002384185791</v>
      </c>
      <c r="G1312" t="s">
        <v>182</v>
      </c>
    </row>
    <row r="1313" spans="1:7">
      <c r="A1313" t="s">
        <v>260</v>
      </c>
      <c r="B1313" t="s">
        <v>44</v>
      </c>
      <c r="C1313">
        <v>2005</v>
      </c>
      <c r="D1313">
        <v>2030</v>
      </c>
      <c r="E1313" t="s">
        <v>110</v>
      </c>
      <c r="F1313">
        <v>0.60000002384185791</v>
      </c>
      <c r="G1313" t="s">
        <v>182</v>
      </c>
    </row>
    <row r="1314" spans="1:7">
      <c r="A1314" t="s">
        <v>260</v>
      </c>
      <c r="B1314" t="s">
        <v>44</v>
      </c>
      <c r="C1314">
        <v>2010</v>
      </c>
      <c r="D1314">
        <v>2010</v>
      </c>
      <c r="E1314" t="s">
        <v>110</v>
      </c>
      <c r="F1314">
        <v>0.5</v>
      </c>
      <c r="G1314" t="s">
        <v>182</v>
      </c>
    </row>
    <row r="1315" spans="1:7">
      <c r="A1315" t="s">
        <v>260</v>
      </c>
      <c r="B1315" t="s">
        <v>44</v>
      </c>
      <c r="C1315">
        <v>2010</v>
      </c>
      <c r="D1315">
        <v>2015</v>
      </c>
      <c r="E1315" t="s">
        <v>110</v>
      </c>
      <c r="F1315">
        <v>0.55000001192092896</v>
      </c>
      <c r="G1315" t="s">
        <v>182</v>
      </c>
    </row>
    <row r="1316" spans="1:7">
      <c r="A1316" t="s">
        <v>260</v>
      </c>
      <c r="B1316" t="s">
        <v>44</v>
      </c>
      <c r="C1316">
        <v>2010</v>
      </c>
      <c r="D1316">
        <v>2020</v>
      </c>
      <c r="E1316" t="s">
        <v>110</v>
      </c>
      <c r="F1316">
        <v>0.60000002384185791</v>
      </c>
      <c r="G1316" t="s">
        <v>182</v>
      </c>
    </row>
    <row r="1317" spans="1:7">
      <c r="A1317" t="s">
        <v>260</v>
      </c>
      <c r="B1317" t="s">
        <v>44</v>
      </c>
      <c r="C1317">
        <v>2010</v>
      </c>
      <c r="D1317">
        <v>2025</v>
      </c>
      <c r="E1317" t="s">
        <v>110</v>
      </c>
      <c r="F1317">
        <v>0.60000002384185791</v>
      </c>
      <c r="G1317" t="s">
        <v>182</v>
      </c>
    </row>
    <row r="1318" spans="1:7">
      <c r="A1318" t="s">
        <v>260</v>
      </c>
      <c r="B1318" t="s">
        <v>44</v>
      </c>
      <c r="C1318">
        <v>2010</v>
      </c>
      <c r="D1318">
        <v>2030</v>
      </c>
      <c r="E1318" t="s">
        <v>110</v>
      </c>
      <c r="F1318">
        <v>0.60000002384185791</v>
      </c>
      <c r="G1318" t="s">
        <v>182</v>
      </c>
    </row>
    <row r="1319" spans="1:7">
      <c r="A1319" t="s">
        <v>260</v>
      </c>
      <c r="B1319" t="s">
        <v>44</v>
      </c>
      <c r="C1319">
        <v>2010</v>
      </c>
      <c r="D1319">
        <v>2035</v>
      </c>
      <c r="E1319" t="s">
        <v>110</v>
      </c>
      <c r="F1319">
        <v>0.625</v>
      </c>
      <c r="G1319" t="s">
        <v>182</v>
      </c>
    </row>
    <row r="1320" spans="1:7">
      <c r="A1320" t="s">
        <v>260</v>
      </c>
      <c r="B1320" t="s">
        <v>44</v>
      </c>
      <c r="C1320">
        <v>2015</v>
      </c>
      <c r="D1320">
        <v>2015</v>
      </c>
      <c r="E1320" t="s">
        <v>110</v>
      </c>
      <c r="F1320">
        <v>0.55000001192092896</v>
      </c>
      <c r="G1320" t="s">
        <v>182</v>
      </c>
    </row>
    <row r="1321" spans="1:7">
      <c r="A1321" t="s">
        <v>260</v>
      </c>
      <c r="B1321" t="s">
        <v>44</v>
      </c>
      <c r="C1321">
        <v>2015</v>
      </c>
      <c r="D1321">
        <v>2020</v>
      </c>
      <c r="E1321" t="s">
        <v>110</v>
      </c>
      <c r="F1321">
        <v>0.60000002384185791</v>
      </c>
      <c r="G1321" t="s">
        <v>182</v>
      </c>
    </row>
    <row r="1322" spans="1:7">
      <c r="A1322" t="s">
        <v>260</v>
      </c>
      <c r="B1322" t="s">
        <v>44</v>
      </c>
      <c r="C1322">
        <v>2015</v>
      </c>
      <c r="D1322">
        <v>2025</v>
      </c>
      <c r="E1322" t="s">
        <v>110</v>
      </c>
      <c r="F1322">
        <v>0.60000002384185791</v>
      </c>
      <c r="G1322" t="s">
        <v>182</v>
      </c>
    </row>
    <row r="1323" spans="1:7">
      <c r="A1323" t="s">
        <v>260</v>
      </c>
      <c r="B1323" t="s">
        <v>44</v>
      </c>
      <c r="C1323">
        <v>2015</v>
      </c>
      <c r="D1323">
        <v>2030</v>
      </c>
      <c r="E1323" t="s">
        <v>110</v>
      </c>
      <c r="F1323">
        <v>0.60000002384185791</v>
      </c>
      <c r="G1323" t="s">
        <v>182</v>
      </c>
    </row>
    <row r="1324" spans="1:7">
      <c r="A1324" t="s">
        <v>260</v>
      </c>
      <c r="B1324" t="s">
        <v>44</v>
      </c>
      <c r="C1324">
        <v>2015</v>
      </c>
      <c r="D1324">
        <v>2035</v>
      </c>
      <c r="E1324" t="s">
        <v>110</v>
      </c>
      <c r="F1324">
        <v>0.625</v>
      </c>
      <c r="G1324" t="s">
        <v>182</v>
      </c>
    </row>
    <row r="1325" spans="1:7">
      <c r="A1325" t="s">
        <v>260</v>
      </c>
      <c r="B1325" t="s">
        <v>44</v>
      </c>
      <c r="C1325">
        <v>2015</v>
      </c>
      <c r="D1325">
        <v>2040</v>
      </c>
      <c r="E1325" t="s">
        <v>110</v>
      </c>
      <c r="F1325">
        <v>0.64999997615814209</v>
      </c>
      <c r="G1325" t="s">
        <v>182</v>
      </c>
    </row>
    <row r="1326" spans="1:7">
      <c r="A1326" t="s">
        <v>260</v>
      </c>
      <c r="B1326" t="s">
        <v>44</v>
      </c>
      <c r="C1326">
        <v>2020</v>
      </c>
      <c r="D1326">
        <v>2020</v>
      </c>
      <c r="E1326" t="s">
        <v>110</v>
      </c>
      <c r="F1326">
        <v>0.60000002384185791</v>
      </c>
      <c r="G1326" t="s">
        <v>182</v>
      </c>
    </row>
    <row r="1327" spans="1:7">
      <c r="A1327" t="s">
        <v>260</v>
      </c>
      <c r="B1327" t="s">
        <v>44</v>
      </c>
      <c r="C1327">
        <v>2020</v>
      </c>
      <c r="D1327">
        <v>2025</v>
      </c>
      <c r="E1327" t="s">
        <v>110</v>
      </c>
      <c r="F1327">
        <v>0.60000002384185791</v>
      </c>
      <c r="G1327" t="s">
        <v>182</v>
      </c>
    </row>
    <row r="1328" spans="1:7">
      <c r="A1328" t="s">
        <v>260</v>
      </c>
      <c r="B1328" t="s">
        <v>44</v>
      </c>
      <c r="C1328">
        <v>2020</v>
      </c>
      <c r="D1328">
        <v>2030</v>
      </c>
      <c r="E1328" t="s">
        <v>110</v>
      </c>
      <c r="F1328">
        <v>0.60000002384185791</v>
      </c>
      <c r="G1328" t="s">
        <v>182</v>
      </c>
    </row>
    <row r="1329" spans="1:7">
      <c r="A1329" t="s">
        <v>260</v>
      </c>
      <c r="B1329" t="s">
        <v>44</v>
      </c>
      <c r="C1329">
        <v>2020</v>
      </c>
      <c r="D1329">
        <v>2035</v>
      </c>
      <c r="E1329" t="s">
        <v>110</v>
      </c>
      <c r="F1329">
        <v>0.625</v>
      </c>
      <c r="G1329" t="s">
        <v>182</v>
      </c>
    </row>
    <row r="1330" spans="1:7">
      <c r="A1330" t="s">
        <v>260</v>
      </c>
      <c r="B1330" t="s">
        <v>44</v>
      </c>
      <c r="C1330">
        <v>2020</v>
      </c>
      <c r="D1330">
        <v>2040</v>
      </c>
      <c r="E1330" t="s">
        <v>110</v>
      </c>
      <c r="F1330">
        <v>0.64999997615814209</v>
      </c>
      <c r="G1330" t="s">
        <v>182</v>
      </c>
    </row>
    <row r="1331" spans="1:7">
      <c r="A1331" t="s">
        <v>260</v>
      </c>
      <c r="B1331" t="s">
        <v>44</v>
      </c>
      <c r="C1331">
        <v>2020</v>
      </c>
      <c r="D1331">
        <v>2045</v>
      </c>
      <c r="E1331" t="s">
        <v>110</v>
      </c>
      <c r="F1331">
        <v>0.64999997615814209</v>
      </c>
      <c r="G1331" t="s">
        <v>182</v>
      </c>
    </row>
    <row r="1332" spans="1:7">
      <c r="A1332" t="s">
        <v>260</v>
      </c>
      <c r="B1332" t="s">
        <v>44</v>
      </c>
      <c r="C1332">
        <v>2025</v>
      </c>
      <c r="D1332">
        <v>2025</v>
      </c>
      <c r="E1332" t="s">
        <v>110</v>
      </c>
      <c r="F1332">
        <v>0.60000002384185791</v>
      </c>
      <c r="G1332" t="s">
        <v>182</v>
      </c>
    </row>
    <row r="1333" spans="1:7">
      <c r="A1333" t="s">
        <v>260</v>
      </c>
      <c r="B1333" t="s">
        <v>44</v>
      </c>
      <c r="C1333">
        <v>2025</v>
      </c>
      <c r="D1333">
        <v>2030</v>
      </c>
      <c r="E1333" t="s">
        <v>110</v>
      </c>
      <c r="F1333">
        <v>0.60000002384185791</v>
      </c>
      <c r="G1333" t="s">
        <v>182</v>
      </c>
    </row>
    <row r="1334" spans="1:7">
      <c r="A1334" t="s">
        <v>260</v>
      </c>
      <c r="B1334" t="s">
        <v>44</v>
      </c>
      <c r="C1334">
        <v>2025</v>
      </c>
      <c r="D1334">
        <v>2035</v>
      </c>
      <c r="E1334" t="s">
        <v>110</v>
      </c>
      <c r="F1334">
        <v>0.625</v>
      </c>
      <c r="G1334" t="s">
        <v>182</v>
      </c>
    </row>
    <row r="1335" spans="1:7">
      <c r="A1335" t="s">
        <v>260</v>
      </c>
      <c r="B1335" t="s">
        <v>44</v>
      </c>
      <c r="C1335">
        <v>2025</v>
      </c>
      <c r="D1335">
        <v>2040</v>
      </c>
      <c r="E1335" t="s">
        <v>110</v>
      </c>
      <c r="F1335">
        <v>0.64999997615814209</v>
      </c>
      <c r="G1335" t="s">
        <v>182</v>
      </c>
    </row>
    <row r="1336" spans="1:7">
      <c r="A1336" t="s">
        <v>260</v>
      </c>
      <c r="B1336" t="s">
        <v>44</v>
      </c>
      <c r="C1336">
        <v>2025</v>
      </c>
      <c r="D1336">
        <v>2045</v>
      </c>
      <c r="E1336" t="s">
        <v>110</v>
      </c>
      <c r="F1336">
        <v>0.64999997615814209</v>
      </c>
      <c r="G1336" t="s">
        <v>182</v>
      </c>
    </row>
    <row r="1337" spans="1:7">
      <c r="A1337" t="s">
        <v>260</v>
      </c>
      <c r="B1337" t="s">
        <v>44</v>
      </c>
      <c r="C1337">
        <v>2025</v>
      </c>
      <c r="D1337">
        <v>2050</v>
      </c>
      <c r="E1337" t="s">
        <v>110</v>
      </c>
      <c r="F1337">
        <v>0.64999997615814209</v>
      </c>
      <c r="G1337" t="s">
        <v>182</v>
      </c>
    </row>
    <row r="1338" spans="1:7">
      <c r="A1338" t="s">
        <v>260</v>
      </c>
      <c r="B1338" t="s">
        <v>44</v>
      </c>
      <c r="C1338">
        <v>2030</v>
      </c>
      <c r="D1338">
        <v>2030</v>
      </c>
      <c r="E1338" t="s">
        <v>110</v>
      </c>
      <c r="F1338">
        <v>0.60000002384185791</v>
      </c>
      <c r="G1338" t="s">
        <v>182</v>
      </c>
    </row>
    <row r="1339" spans="1:7">
      <c r="A1339" t="s">
        <v>260</v>
      </c>
      <c r="B1339" t="s">
        <v>44</v>
      </c>
      <c r="C1339">
        <v>2030</v>
      </c>
      <c r="D1339">
        <v>2035</v>
      </c>
      <c r="E1339" t="s">
        <v>110</v>
      </c>
      <c r="F1339">
        <v>0.625</v>
      </c>
      <c r="G1339" t="s">
        <v>182</v>
      </c>
    </row>
    <row r="1340" spans="1:7">
      <c r="A1340" t="s">
        <v>260</v>
      </c>
      <c r="B1340" t="s">
        <v>44</v>
      </c>
      <c r="C1340">
        <v>2030</v>
      </c>
      <c r="D1340">
        <v>2040</v>
      </c>
      <c r="E1340" t="s">
        <v>110</v>
      </c>
      <c r="F1340">
        <v>0.64999997615814209</v>
      </c>
      <c r="G1340" t="s">
        <v>182</v>
      </c>
    </row>
    <row r="1341" spans="1:7">
      <c r="A1341" t="s">
        <v>260</v>
      </c>
      <c r="B1341" t="s">
        <v>44</v>
      </c>
      <c r="C1341">
        <v>2030</v>
      </c>
      <c r="D1341">
        <v>2045</v>
      </c>
      <c r="E1341" t="s">
        <v>110</v>
      </c>
      <c r="F1341">
        <v>0.64999997615814209</v>
      </c>
      <c r="G1341" t="s">
        <v>182</v>
      </c>
    </row>
    <row r="1342" spans="1:7">
      <c r="A1342" t="s">
        <v>260</v>
      </c>
      <c r="B1342" t="s">
        <v>44</v>
      </c>
      <c r="C1342">
        <v>2030</v>
      </c>
      <c r="D1342">
        <v>2050</v>
      </c>
      <c r="E1342" t="s">
        <v>110</v>
      </c>
      <c r="F1342">
        <v>0.64999997615814209</v>
      </c>
      <c r="G1342" t="s">
        <v>182</v>
      </c>
    </row>
    <row r="1343" spans="1:7">
      <c r="A1343" t="s">
        <v>260</v>
      </c>
      <c r="B1343" t="s">
        <v>44</v>
      </c>
      <c r="C1343">
        <v>2030</v>
      </c>
      <c r="D1343">
        <v>2055</v>
      </c>
      <c r="E1343" t="s">
        <v>110</v>
      </c>
      <c r="F1343">
        <v>0.64999997615814209</v>
      </c>
      <c r="G1343" t="s">
        <v>182</v>
      </c>
    </row>
    <row r="1344" spans="1:7">
      <c r="A1344" t="s">
        <v>260</v>
      </c>
      <c r="B1344" t="s">
        <v>44</v>
      </c>
      <c r="C1344">
        <v>2035</v>
      </c>
      <c r="D1344">
        <v>2035</v>
      </c>
      <c r="E1344" t="s">
        <v>110</v>
      </c>
      <c r="F1344">
        <v>0.625</v>
      </c>
      <c r="G1344" t="s">
        <v>182</v>
      </c>
    </row>
    <row r="1345" spans="1:7">
      <c r="A1345" t="s">
        <v>260</v>
      </c>
      <c r="B1345" t="s">
        <v>44</v>
      </c>
      <c r="C1345">
        <v>2035</v>
      </c>
      <c r="D1345">
        <v>2040</v>
      </c>
      <c r="E1345" t="s">
        <v>110</v>
      </c>
      <c r="F1345">
        <v>0.64999997615814209</v>
      </c>
      <c r="G1345" t="s">
        <v>182</v>
      </c>
    </row>
    <row r="1346" spans="1:7">
      <c r="A1346" t="s">
        <v>260</v>
      </c>
      <c r="B1346" t="s">
        <v>44</v>
      </c>
      <c r="C1346">
        <v>2035</v>
      </c>
      <c r="D1346">
        <v>2045</v>
      </c>
      <c r="E1346" t="s">
        <v>110</v>
      </c>
      <c r="F1346">
        <v>0.64999997615814209</v>
      </c>
      <c r="G1346" t="s">
        <v>182</v>
      </c>
    </row>
    <row r="1347" spans="1:7">
      <c r="A1347" t="s">
        <v>260</v>
      </c>
      <c r="B1347" t="s">
        <v>44</v>
      </c>
      <c r="C1347">
        <v>2035</v>
      </c>
      <c r="D1347">
        <v>2050</v>
      </c>
      <c r="E1347" t="s">
        <v>110</v>
      </c>
      <c r="F1347">
        <v>0.64999997615814209</v>
      </c>
      <c r="G1347" t="s">
        <v>182</v>
      </c>
    </row>
    <row r="1348" spans="1:7">
      <c r="A1348" t="s">
        <v>260</v>
      </c>
      <c r="B1348" t="s">
        <v>44</v>
      </c>
      <c r="C1348">
        <v>2035</v>
      </c>
      <c r="D1348">
        <v>2055</v>
      </c>
      <c r="E1348" t="s">
        <v>110</v>
      </c>
      <c r="F1348">
        <v>0.64999997615814209</v>
      </c>
      <c r="G1348" t="s">
        <v>182</v>
      </c>
    </row>
    <row r="1349" spans="1:7">
      <c r="A1349" t="s">
        <v>260</v>
      </c>
      <c r="B1349" t="s">
        <v>44</v>
      </c>
      <c r="C1349">
        <v>2035</v>
      </c>
      <c r="D1349">
        <v>2060</v>
      </c>
      <c r="E1349" t="s">
        <v>110</v>
      </c>
      <c r="F1349">
        <v>0.64999997615814209</v>
      </c>
      <c r="G1349" t="s">
        <v>182</v>
      </c>
    </row>
    <row r="1350" spans="1:7">
      <c r="A1350" t="s">
        <v>260</v>
      </c>
      <c r="B1350" t="s">
        <v>44</v>
      </c>
      <c r="C1350">
        <v>2040</v>
      </c>
      <c r="D1350">
        <v>2040</v>
      </c>
      <c r="E1350" t="s">
        <v>110</v>
      </c>
      <c r="F1350">
        <v>0.64999997615814209</v>
      </c>
      <c r="G1350" t="s">
        <v>182</v>
      </c>
    </row>
    <row r="1351" spans="1:7">
      <c r="A1351" t="s">
        <v>260</v>
      </c>
      <c r="B1351" t="s">
        <v>44</v>
      </c>
      <c r="C1351">
        <v>2040</v>
      </c>
      <c r="D1351">
        <v>2045</v>
      </c>
      <c r="E1351" t="s">
        <v>110</v>
      </c>
      <c r="F1351">
        <v>0.64999997615814209</v>
      </c>
      <c r="G1351" t="s">
        <v>182</v>
      </c>
    </row>
    <row r="1352" spans="1:7">
      <c r="A1352" t="s">
        <v>260</v>
      </c>
      <c r="B1352" t="s">
        <v>44</v>
      </c>
      <c r="C1352">
        <v>2040</v>
      </c>
      <c r="D1352">
        <v>2050</v>
      </c>
      <c r="E1352" t="s">
        <v>110</v>
      </c>
      <c r="F1352">
        <v>0.64999997615814209</v>
      </c>
      <c r="G1352" t="s">
        <v>182</v>
      </c>
    </row>
    <row r="1353" spans="1:7">
      <c r="A1353" t="s">
        <v>260</v>
      </c>
      <c r="B1353" t="s">
        <v>44</v>
      </c>
      <c r="C1353">
        <v>2040</v>
      </c>
      <c r="D1353">
        <v>2055</v>
      </c>
      <c r="E1353" t="s">
        <v>110</v>
      </c>
      <c r="F1353">
        <v>0.64999997615814209</v>
      </c>
      <c r="G1353" t="s">
        <v>182</v>
      </c>
    </row>
    <row r="1354" spans="1:7">
      <c r="A1354" t="s">
        <v>260</v>
      </c>
      <c r="B1354" t="s">
        <v>44</v>
      </c>
      <c r="C1354">
        <v>2040</v>
      </c>
      <c r="D1354">
        <v>2060</v>
      </c>
      <c r="E1354" t="s">
        <v>110</v>
      </c>
      <c r="F1354">
        <v>0.64999997615814209</v>
      </c>
      <c r="G1354" t="s">
        <v>182</v>
      </c>
    </row>
    <row r="1355" spans="1:7">
      <c r="A1355" t="s">
        <v>260</v>
      </c>
      <c r="B1355" t="s">
        <v>44</v>
      </c>
      <c r="C1355">
        <v>2040</v>
      </c>
      <c r="D1355">
        <v>2065</v>
      </c>
      <c r="E1355" t="s">
        <v>110</v>
      </c>
      <c r="F1355">
        <v>0.64999997615814209</v>
      </c>
      <c r="G1355" t="s">
        <v>182</v>
      </c>
    </row>
    <row r="1356" spans="1:7">
      <c r="A1356" t="s">
        <v>260</v>
      </c>
      <c r="B1356" t="s">
        <v>44</v>
      </c>
      <c r="C1356">
        <v>2045</v>
      </c>
      <c r="D1356">
        <v>2045</v>
      </c>
      <c r="E1356" t="s">
        <v>110</v>
      </c>
      <c r="F1356">
        <v>0.64999997615814209</v>
      </c>
      <c r="G1356" t="s">
        <v>182</v>
      </c>
    </row>
    <row r="1357" spans="1:7">
      <c r="A1357" t="s">
        <v>260</v>
      </c>
      <c r="B1357" t="s">
        <v>44</v>
      </c>
      <c r="C1357">
        <v>2045</v>
      </c>
      <c r="D1357">
        <v>2050</v>
      </c>
      <c r="E1357" t="s">
        <v>110</v>
      </c>
      <c r="F1357">
        <v>0.64999997615814209</v>
      </c>
      <c r="G1357" t="s">
        <v>182</v>
      </c>
    </row>
    <row r="1358" spans="1:7">
      <c r="A1358" t="s">
        <v>260</v>
      </c>
      <c r="B1358" t="s">
        <v>44</v>
      </c>
      <c r="C1358">
        <v>2045</v>
      </c>
      <c r="D1358">
        <v>2055</v>
      </c>
      <c r="E1358" t="s">
        <v>110</v>
      </c>
      <c r="F1358">
        <v>0.64999997615814209</v>
      </c>
      <c r="G1358" t="s">
        <v>182</v>
      </c>
    </row>
    <row r="1359" spans="1:7">
      <c r="A1359" t="s">
        <v>260</v>
      </c>
      <c r="B1359" t="s">
        <v>44</v>
      </c>
      <c r="C1359">
        <v>2045</v>
      </c>
      <c r="D1359">
        <v>2060</v>
      </c>
      <c r="E1359" t="s">
        <v>110</v>
      </c>
      <c r="F1359">
        <v>0.64999997615814209</v>
      </c>
      <c r="G1359" t="s">
        <v>182</v>
      </c>
    </row>
    <row r="1360" spans="1:7">
      <c r="A1360" t="s">
        <v>260</v>
      </c>
      <c r="B1360" t="s">
        <v>44</v>
      </c>
      <c r="C1360">
        <v>2045</v>
      </c>
      <c r="D1360">
        <v>2065</v>
      </c>
      <c r="E1360" t="s">
        <v>110</v>
      </c>
      <c r="F1360">
        <v>0.64999997615814209</v>
      </c>
      <c r="G1360" t="s">
        <v>182</v>
      </c>
    </row>
    <row r="1361" spans="1:7">
      <c r="A1361" t="s">
        <v>260</v>
      </c>
      <c r="B1361" t="s">
        <v>44</v>
      </c>
      <c r="C1361">
        <v>2045</v>
      </c>
      <c r="D1361">
        <v>2070</v>
      </c>
      <c r="E1361" t="s">
        <v>110</v>
      </c>
      <c r="F1361">
        <v>0.64999997615814209</v>
      </c>
      <c r="G1361" t="s">
        <v>182</v>
      </c>
    </row>
    <row r="1362" spans="1:7">
      <c r="A1362" t="s">
        <v>260</v>
      </c>
      <c r="B1362" t="s">
        <v>44</v>
      </c>
      <c r="C1362">
        <v>2050</v>
      </c>
      <c r="D1362">
        <v>2050</v>
      </c>
      <c r="E1362" t="s">
        <v>110</v>
      </c>
      <c r="F1362">
        <v>0.64999997615814209</v>
      </c>
      <c r="G1362" t="s">
        <v>182</v>
      </c>
    </row>
    <row r="1363" spans="1:7">
      <c r="A1363" t="s">
        <v>260</v>
      </c>
      <c r="B1363" t="s">
        <v>44</v>
      </c>
      <c r="C1363">
        <v>2050</v>
      </c>
      <c r="D1363">
        <v>2055</v>
      </c>
      <c r="E1363" t="s">
        <v>110</v>
      </c>
      <c r="F1363">
        <v>0.64999997615814209</v>
      </c>
      <c r="G1363" t="s">
        <v>182</v>
      </c>
    </row>
    <row r="1364" spans="1:7">
      <c r="A1364" t="s">
        <v>260</v>
      </c>
      <c r="B1364" t="s">
        <v>44</v>
      </c>
      <c r="C1364">
        <v>2050</v>
      </c>
      <c r="D1364">
        <v>2060</v>
      </c>
      <c r="E1364" t="s">
        <v>110</v>
      </c>
      <c r="F1364">
        <v>0.64999997615814209</v>
      </c>
      <c r="G1364" t="s">
        <v>182</v>
      </c>
    </row>
    <row r="1365" spans="1:7">
      <c r="A1365" t="s">
        <v>260</v>
      </c>
      <c r="B1365" t="s">
        <v>44</v>
      </c>
      <c r="C1365">
        <v>2050</v>
      </c>
      <c r="D1365">
        <v>2065</v>
      </c>
      <c r="E1365" t="s">
        <v>110</v>
      </c>
      <c r="F1365">
        <v>0.64999997615814209</v>
      </c>
      <c r="G1365" t="s">
        <v>182</v>
      </c>
    </row>
    <row r="1366" spans="1:7">
      <c r="A1366" t="s">
        <v>260</v>
      </c>
      <c r="B1366" t="s">
        <v>44</v>
      </c>
      <c r="C1366">
        <v>2050</v>
      </c>
      <c r="D1366">
        <v>2070</v>
      </c>
      <c r="E1366" t="s">
        <v>110</v>
      </c>
      <c r="F1366">
        <v>0.64999997615814209</v>
      </c>
      <c r="G1366" t="s">
        <v>182</v>
      </c>
    </row>
    <row r="1367" spans="1:7">
      <c r="A1367" t="s">
        <v>260</v>
      </c>
      <c r="B1367" t="s">
        <v>44</v>
      </c>
      <c r="C1367">
        <v>2055</v>
      </c>
      <c r="D1367">
        <v>2055</v>
      </c>
      <c r="E1367" t="s">
        <v>110</v>
      </c>
      <c r="F1367">
        <v>0.64999997615814209</v>
      </c>
      <c r="G1367" t="s">
        <v>182</v>
      </c>
    </row>
    <row r="1368" spans="1:7">
      <c r="A1368" t="s">
        <v>260</v>
      </c>
      <c r="B1368" t="s">
        <v>44</v>
      </c>
      <c r="C1368">
        <v>2055</v>
      </c>
      <c r="D1368">
        <v>2060</v>
      </c>
      <c r="E1368" t="s">
        <v>110</v>
      </c>
      <c r="F1368">
        <v>0.64999997615814209</v>
      </c>
      <c r="G1368" t="s">
        <v>182</v>
      </c>
    </row>
    <row r="1369" spans="1:7">
      <c r="A1369" t="s">
        <v>260</v>
      </c>
      <c r="B1369" t="s">
        <v>44</v>
      </c>
      <c r="C1369">
        <v>2055</v>
      </c>
      <c r="D1369">
        <v>2065</v>
      </c>
      <c r="E1369" t="s">
        <v>110</v>
      </c>
      <c r="F1369">
        <v>0.64999997615814209</v>
      </c>
      <c r="G1369" t="s">
        <v>182</v>
      </c>
    </row>
    <row r="1370" spans="1:7">
      <c r="A1370" t="s">
        <v>260</v>
      </c>
      <c r="B1370" t="s">
        <v>44</v>
      </c>
      <c r="C1370">
        <v>2055</v>
      </c>
      <c r="D1370">
        <v>2070</v>
      </c>
      <c r="E1370" t="s">
        <v>110</v>
      </c>
      <c r="F1370">
        <v>0.64999997615814209</v>
      </c>
      <c r="G1370" t="s">
        <v>182</v>
      </c>
    </row>
    <row r="1371" spans="1:7">
      <c r="A1371" t="s">
        <v>260</v>
      </c>
      <c r="B1371" t="s">
        <v>44</v>
      </c>
      <c r="C1371">
        <v>2060</v>
      </c>
      <c r="D1371">
        <v>2060</v>
      </c>
      <c r="E1371" t="s">
        <v>110</v>
      </c>
      <c r="F1371">
        <v>0.64999997615814209</v>
      </c>
      <c r="G1371" t="s">
        <v>182</v>
      </c>
    </row>
    <row r="1372" spans="1:7">
      <c r="A1372" t="s">
        <v>260</v>
      </c>
      <c r="B1372" t="s">
        <v>44</v>
      </c>
      <c r="C1372">
        <v>2060</v>
      </c>
      <c r="D1372">
        <v>2065</v>
      </c>
      <c r="E1372" t="s">
        <v>110</v>
      </c>
      <c r="F1372">
        <v>0.64999997615814209</v>
      </c>
      <c r="G1372" t="s">
        <v>182</v>
      </c>
    </row>
    <row r="1373" spans="1:7">
      <c r="A1373" t="s">
        <v>260</v>
      </c>
      <c r="B1373" t="s">
        <v>44</v>
      </c>
      <c r="C1373">
        <v>2060</v>
      </c>
      <c r="D1373">
        <v>2070</v>
      </c>
      <c r="E1373" t="s">
        <v>110</v>
      </c>
      <c r="F1373">
        <v>0.64999997615814209</v>
      </c>
      <c r="G1373" t="s">
        <v>182</v>
      </c>
    </row>
    <row r="1374" spans="1:7">
      <c r="A1374" t="s">
        <v>260</v>
      </c>
      <c r="B1374" t="s">
        <v>44</v>
      </c>
      <c r="C1374">
        <v>2065</v>
      </c>
      <c r="D1374">
        <v>2065</v>
      </c>
      <c r="E1374" t="s">
        <v>110</v>
      </c>
      <c r="F1374">
        <v>0.64999997615814209</v>
      </c>
      <c r="G1374" t="s">
        <v>182</v>
      </c>
    </row>
    <row r="1375" spans="1:7">
      <c r="A1375" t="s">
        <v>260</v>
      </c>
      <c r="B1375" t="s">
        <v>44</v>
      </c>
      <c r="C1375">
        <v>2065</v>
      </c>
      <c r="D1375">
        <v>2070</v>
      </c>
      <c r="E1375" t="s">
        <v>110</v>
      </c>
      <c r="F1375">
        <v>0.64999997615814209</v>
      </c>
      <c r="G1375" t="s">
        <v>182</v>
      </c>
    </row>
    <row r="1376" spans="1:7">
      <c r="A1376" t="s">
        <v>260</v>
      </c>
      <c r="B1376" t="s">
        <v>44</v>
      </c>
      <c r="C1376">
        <v>2070</v>
      </c>
      <c r="D1376">
        <v>2070</v>
      </c>
      <c r="E1376" t="s">
        <v>110</v>
      </c>
      <c r="F1376">
        <v>0.64999997615814209</v>
      </c>
      <c r="G1376" t="s">
        <v>182</v>
      </c>
    </row>
    <row r="1377" spans="1:7">
      <c r="A1377" t="s">
        <v>260</v>
      </c>
      <c r="B1377" t="s">
        <v>47</v>
      </c>
      <c r="C1377">
        <v>1995</v>
      </c>
      <c r="D1377">
        <v>1995</v>
      </c>
      <c r="E1377" t="s">
        <v>110</v>
      </c>
      <c r="F1377">
        <v>1</v>
      </c>
      <c r="G1377" t="s">
        <v>182</v>
      </c>
    </row>
    <row r="1378" spans="1:7">
      <c r="A1378" t="s">
        <v>260</v>
      </c>
      <c r="B1378" t="s">
        <v>47</v>
      </c>
      <c r="C1378">
        <v>2000</v>
      </c>
      <c r="D1378">
        <v>2000</v>
      </c>
      <c r="E1378" t="s">
        <v>110</v>
      </c>
      <c r="F1378">
        <v>1</v>
      </c>
      <c r="G1378" t="s">
        <v>182</v>
      </c>
    </row>
    <row r="1379" spans="1:7">
      <c r="A1379" t="s">
        <v>260</v>
      </c>
      <c r="B1379" t="s">
        <v>47</v>
      </c>
      <c r="C1379">
        <v>2005</v>
      </c>
      <c r="D1379">
        <v>2005</v>
      </c>
      <c r="E1379" t="s">
        <v>110</v>
      </c>
      <c r="F1379">
        <v>1</v>
      </c>
      <c r="G1379" t="s">
        <v>182</v>
      </c>
    </row>
    <row r="1380" spans="1:7">
      <c r="A1380" t="s">
        <v>260</v>
      </c>
      <c r="B1380" t="s">
        <v>47</v>
      </c>
      <c r="C1380">
        <v>2010</v>
      </c>
      <c r="D1380">
        <v>2010</v>
      </c>
      <c r="E1380" t="s">
        <v>110</v>
      </c>
      <c r="F1380">
        <v>1</v>
      </c>
      <c r="G1380" t="s">
        <v>182</v>
      </c>
    </row>
    <row r="1381" spans="1:7">
      <c r="A1381" t="s">
        <v>260</v>
      </c>
      <c r="B1381" t="s">
        <v>47</v>
      </c>
      <c r="C1381">
        <v>2015</v>
      </c>
      <c r="D1381">
        <v>2015</v>
      </c>
      <c r="E1381" t="s">
        <v>110</v>
      </c>
      <c r="F1381">
        <v>1</v>
      </c>
      <c r="G1381" t="s">
        <v>182</v>
      </c>
    </row>
    <row r="1382" spans="1:7">
      <c r="A1382" t="s">
        <v>260</v>
      </c>
      <c r="B1382" t="s">
        <v>47</v>
      </c>
      <c r="C1382">
        <v>2020</v>
      </c>
      <c r="D1382">
        <v>2020</v>
      </c>
      <c r="E1382" t="s">
        <v>110</v>
      </c>
      <c r="F1382">
        <v>1</v>
      </c>
      <c r="G1382" t="s">
        <v>182</v>
      </c>
    </row>
    <row r="1383" spans="1:7">
      <c r="A1383" t="s">
        <v>260</v>
      </c>
      <c r="B1383" t="s">
        <v>47</v>
      </c>
      <c r="C1383">
        <v>2025</v>
      </c>
      <c r="D1383">
        <v>2025</v>
      </c>
      <c r="E1383" t="s">
        <v>110</v>
      </c>
      <c r="F1383">
        <v>1</v>
      </c>
      <c r="G1383" t="s">
        <v>182</v>
      </c>
    </row>
    <row r="1384" spans="1:7">
      <c r="A1384" t="s">
        <v>260</v>
      </c>
      <c r="B1384" t="s">
        <v>47</v>
      </c>
      <c r="C1384">
        <v>2030</v>
      </c>
      <c r="D1384">
        <v>2030</v>
      </c>
      <c r="E1384" t="s">
        <v>110</v>
      </c>
      <c r="F1384">
        <v>1</v>
      </c>
      <c r="G1384" t="s">
        <v>182</v>
      </c>
    </row>
    <row r="1385" spans="1:7">
      <c r="A1385" t="s">
        <v>260</v>
      </c>
      <c r="B1385" t="s">
        <v>47</v>
      </c>
      <c r="C1385">
        <v>2035</v>
      </c>
      <c r="D1385">
        <v>2035</v>
      </c>
      <c r="E1385" t="s">
        <v>110</v>
      </c>
      <c r="F1385">
        <v>1</v>
      </c>
      <c r="G1385" t="s">
        <v>182</v>
      </c>
    </row>
    <row r="1386" spans="1:7">
      <c r="A1386" t="s">
        <v>260</v>
      </c>
      <c r="B1386" t="s">
        <v>47</v>
      </c>
      <c r="C1386">
        <v>2040</v>
      </c>
      <c r="D1386">
        <v>2040</v>
      </c>
      <c r="E1386" t="s">
        <v>110</v>
      </c>
      <c r="F1386">
        <v>1</v>
      </c>
      <c r="G1386" t="s">
        <v>182</v>
      </c>
    </row>
    <row r="1387" spans="1:7">
      <c r="A1387" t="s">
        <v>260</v>
      </c>
      <c r="B1387" t="s">
        <v>47</v>
      </c>
      <c r="C1387">
        <v>2045</v>
      </c>
      <c r="D1387">
        <v>2045</v>
      </c>
      <c r="E1387" t="s">
        <v>110</v>
      </c>
      <c r="F1387">
        <v>1</v>
      </c>
      <c r="G1387" t="s">
        <v>182</v>
      </c>
    </row>
    <row r="1388" spans="1:7">
      <c r="A1388" t="s">
        <v>260</v>
      </c>
      <c r="B1388" t="s">
        <v>47</v>
      </c>
      <c r="C1388">
        <v>2050</v>
      </c>
      <c r="D1388">
        <v>2050</v>
      </c>
      <c r="E1388" t="s">
        <v>110</v>
      </c>
      <c r="F1388">
        <v>1</v>
      </c>
      <c r="G1388" t="s">
        <v>182</v>
      </c>
    </row>
    <row r="1389" spans="1:7">
      <c r="A1389" t="s">
        <v>260</v>
      </c>
      <c r="B1389" t="s">
        <v>47</v>
      </c>
      <c r="C1389">
        <v>2055</v>
      </c>
      <c r="D1389">
        <v>2055</v>
      </c>
      <c r="E1389" t="s">
        <v>110</v>
      </c>
      <c r="F1389">
        <v>1</v>
      </c>
      <c r="G1389" t="s">
        <v>182</v>
      </c>
    </row>
    <row r="1390" spans="1:7">
      <c r="A1390" t="s">
        <v>260</v>
      </c>
      <c r="B1390" t="s">
        <v>47</v>
      </c>
      <c r="C1390">
        <v>2060</v>
      </c>
      <c r="D1390">
        <v>2060</v>
      </c>
      <c r="E1390" t="s">
        <v>110</v>
      </c>
      <c r="F1390">
        <v>1</v>
      </c>
      <c r="G1390" t="s">
        <v>182</v>
      </c>
    </row>
    <row r="1391" spans="1:7">
      <c r="A1391" t="s">
        <v>260</v>
      </c>
      <c r="B1391" t="s">
        <v>47</v>
      </c>
      <c r="C1391">
        <v>2065</v>
      </c>
      <c r="D1391">
        <v>2065</v>
      </c>
      <c r="E1391" t="s">
        <v>110</v>
      </c>
      <c r="F1391">
        <v>1</v>
      </c>
      <c r="G1391" t="s">
        <v>182</v>
      </c>
    </row>
    <row r="1392" spans="1:7">
      <c r="A1392" t="s">
        <v>260</v>
      </c>
      <c r="B1392" t="s">
        <v>47</v>
      </c>
      <c r="C1392">
        <v>2070</v>
      </c>
      <c r="D1392">
        <v>2070</v>
      </c>
      <c r="E1392" t="s">
        <v>110</v>
      </c>
      <c r="F1392">
        <v>1</v>
      </c>
      <c r="G1392" t="s">
        <v>182</v>
      </c>
    </row>
    <row r="1393" spans="1:7">
      <c r="A1393" t="s">
        <v>260</v>
      </c>
      <c r="B1393" t="s">
        <v>48</v>
      </c>
      <c r="C1393">
        <v>1990</v>
      </c>
      <c r="D1393">
        <v>1990</v>
      </c>
      <c r="E1393" t="s">
        <v>110</v>
      </c>
      <c r="F1393">
        <v>0.64999997615814209</v>
      </c>
      <c r="G1393" t="s">
        <v>182</v>
      </c>
    </row>
    <row r="1394" spans="1:7">
      <c r="A1394" t="s">
        <v>260</v>
      </c>
      <c r="B1394" t="s">
        <v>48</v>
      </c>
      <c r="C1394">
        <v>1990</v>
      </c>
      <c r="D1394">
        <v>1995</v>
      </c>
      <c r="E1394" t="s">
        <v>110</v>
      </c>
      <c r="F1394">
        <v>0.64999997615814209</v>
      </c>
      <c r="G1394" t="s">
        <v>182</v>
      </c>
    </row>
    <row r="1395" spans="1:7">
      <c r="A1395" t="s">
        <v>260</v>
      </c>
      <c r="B1395" t="s">
        <v>48</v>
      </c>
      <c r="C1395">
        <v>1990</v>
      </c>
      <c r="D1395">
        <v>2000</v>
      </c>
      <c r="E1395" t="s">
        <v>110</v>
      </c>
      <c r="F1395">
        <v>0.64999997615814209</v>
      </c>
      <c r="G1395" t="s">
        <v>182</v>
      </c>
    </row>
    <row r="1396" spans="1:7">
      <c r="A1396" t="s">
        <v>260</v>
      </c>
      <c r="B1396" t="s">
        <v>48</v>
      </c>
      <c r="C1396">
        <v>1990</v>
      </c>
      <c r="D1396">
        <v>2005</v>
      </c>
      <c r="E1396" t="s">
        <v>110</v>
      </c>
      <c r="F1396">
        <v>0.64999997615814209</v>
      </c>
      <c r="G1396" t="s">
        <v>182</v>
      </c>
    </row>
    <row r="1397" spans="1:7">
      <c r="A1397" t="s">
        <v>260</v>
      </c>
      <c r="B1397" t="s">
        <v>48</v>
      </c>
      <c r="C1397">
        <v>1990</v>
      </c>
      <c r="D1397">
        <v>2010</v>
      </c>
      <c r="E1397" t="s">
        <v>110</v>
      </c>
      <c r="F1397">
        <v>0.64999997615814209</v>
      </c>
      <c r="G1397" t="s">
        <v>182</v>
      </c>
    </row>
    <row r="1398" spans="1:7">
      <c r="A1398" t="s">
        <v>260</v>
      </c>
      <c r="B1398" t="s">
        <v>48</v>
      </c>
      <c r="C1398">
        <v>1995</v>
      </c>
      <c r="D1398">
        <v>1995</v>
      </c>
      <c r="E1398" t="s">
        <v>110</v>
      </c>
      <c r="F1398">
        <v>0.64999997615814209</v>
      </c>
      <c r="G1398" t="s">
        <v>182</v>
      </c>
    </row>
    <row r="1399" spans="1:7">
      <c r="A1399" t="s">
        <v>260</v>
      </c>
      <c r="B1399" t="s">
        <v>48</v>
      </c>
      <c r="C1399">
        <v>1995</v>
      </c>
      <c r="D1399">
        <v>2000</v>
      </c>
      <c r="E1399" t="s">
        <v>110</v>
      </c>
      <c r="F1399">
        <v>0.64999997615814209</v>
      </c>
      <c r="G1399" t="s">
        <v>182</v>
      </c>
    </row>
    <row r="1400" spans="1:7">
      <c r="A1400" t="s">
        <v>260</v>
      </c>
      <c r="B1400" t="s">
        <v>48</v>
      </c>
      <c r="C1400">
        <v>1995</v>
      </c>
      <c r="D1400">
        <v>2005</v>
      </c>
      <c r="E1400" t="s">
        <v>110</v>
      </c>
      <c r="F1400">
        <v>0.64999997615814209</v>
      </c>
      <c r="G1400" t="s">
        <v>182</v>
      </c>
    </row>
    <row r="1401" spans="1:7">
      <c r="A1401" t="s">
        <v>260</v>
      </c>
      <c r="B1401" t="s">
        <v>48</v>
      </c>
      <c r="C1401">
        <v>1995</v>
      </c>
      <c r="D1401">
        <v>2010</v>
      </c>
      <c r="E1401" t="s">
        <v>110</v>
      </c>
      <c r="F1401">
        <v>0.64999997615814209</v>
      </c>
      <c r="G1401" t="s">
        <v>182</v>
      </c>
    </row>
    <row r="1402" spans="1:7">
      <c r="A1402" t="s">
        <v>260</v>
      </c>
      <c r="B1402" t="s">
        <v>48</v>
      </c>
      <c r="C1402">
        <v>1995</v>
      </c>
      <c r="D1402">
        <v>2015</v>
      </c>
      <c r="E1402" t="s">
        <v>110</v>
      </c>
      <c r="F1402">
        <v>0.64999997615814209</v>
      </c>
      <c r="G1402" t="s">
        <v>182</v>
      </c>
    </row>
    <row r="1403" spans="1:7">
      <c r="A1403" t="s">
        <v>260</v>
      </c>
      <c r="B1403" t="s">
        <v>48</v>
      </c>
      <c r="C1403">
        <v>2000</v>
      </c>
      <c r="D1403">
        <v>2000</v>
      </c>
      <c r="E1403" t="s">
        <v>110</v>
      </c>
      <c r="F1403">
        <v>0.64999997615814209</v>
      </c>
      <c r="G1403" t="s">
        <v>182</v>
      </c>
    </row>
    <row r="1404" spans="1:7">
      <c r="A1404" t="s">
        <v>260</v>
      </c>
      <c r="B1404" t="s">
        <v>48</v>
      </c>
      <c r="C1404">
        <v>2000</v>
      </c>
      <c r="D1404">
        <v>2005</v>
      </c>
      <c r="E1404" t="s">
        <v>110</v>
      </c>
      <c r="F1404">
        <v>0.64999997615814209</v>
      </c>
      <c r="G1404" t="s">
        <v>182</v>
      </c>
    </row>
    <row r="1405" spans="1:7">
      <c r="A1405" t="s">
        <v>260</v>
      </c>
      <c r="B1405" t="s">
        <v>48</v>
      </c>
      <c r="C1405">
        <v>2000</v>
      </c>
      <c r="D1405">
        <v>2010</v>
      </c>
      <c r="E1405" t="s">
        <v>110</v>
      </c>
      <c r="F1405">
        <v>0.64999997615814209</v>
      </c>
      <c r="G1405" t="s">
        <v>182</v>
      </c>
    </row>
    <row r="1406" spans="1:7">
      <c r="A1406" t="s">
        <v>260</v>
      </c>
      <c r="B1406" t="s">
        <v>48</v>
      </c>
      <c r="C1406">
        <v>2000</v>
      </c>
      <c r="D1406">
        <v>2015</v>
      </c>
      <c r="E1406" t="s">
        <v>110</v>
      </c>
      <c r="F1406">
        <v>0.64999997615814209</v>
      </c>
      <c r="G1406" t="s">
        <v>182</v>
      </c>
    </row>
    <row r="1407" spans="1:7">
      <c r="A1407" t="s">
        <v>260</v>
      </c>
      <c r="B1407" t="s">
        <v>48</v>
      </c>
      <c r="C1407">
        <v>2000</v>
      </c>
      <c r="D1407">
        <v>2020</v>
      </c>
      <c r="E1407" t="s">
        <v>110</v>
      </c>
      <c r="F1407">
        <v>0.64999997615814209</v>
      </c>
      <c r="G1407" t="s">
        <v>182</v>
      </c>
    </row>
    <row r="1408" spans="1:7">
      <c r="A1408" t="s">
        <v>260</v>
      </c>
      <c r="B1408" t="s">
        <v>48</v>
      </c>
      <c r="C1408">
        <v>2005</v>
      </c>
      <c r="D1408">
        <v>2005</v>
      </c>
      <c r="E1408" t="s">
        <v>110</v>
      </c>
      <c r="F1408">
        <v>0.64999997615814209</v>
      </c>
      <c r="G1408" t="s">
        <v>182</v>
      </c>
    </row>
    <row r="1409" spans="1:7">
      <c r="A1409" t="s">
        <v>260</v>
      </c>
      <c r="B1409" t="s">
        <v>48</v>
      </c>
      <c r="C1409">
        <v>2005</v>
      </c>
      <c r="D1409">
        <v>2010</v>
      </c>
      <c r="E1409" t="s">
        <v>110</v>
      </c>
      <c r="F1409">
        <v>0.64999997615814209</v>
      </c>
      <c r="G1409" t="s">
        <v>182</v>
      </c>
    </row>
    <row r="1410" spans="1:7">
      <c r="A1410" t="s">
        <v>260</v>
      </c>
      <c r="B1410" t="s">
        <v>48</v>
      </c>
      <c r="C1410">
        <v>2005</v>
      </c>
      <c r="D1410">
        <v>2015</v>
      </c>
      <c r="E1410" t="s">
        <v>110</v>
      </c>
      <c r="F1410">
        <v>0.64999997615814209</v>
      </c>
      <c r="G1410" t="s">
        <v>182</v>
      </c>
    </row>
    <row r="1411" spans="1:7">
      <c r="A1411" t="s">
        <v>260</v>
      </c>
      <c r="B1411" t="s">
        <v>48</v>
      </c>
      <c r="C1411">
        <v>2005</v>
      </c>
      <c r="D1411">
        <v>2020</v>
      </c>
      <c r="E1411" t="s">
        <v>110</v>
      </c>
      <c r="F1411">
        <v>0.64999997615814209</v>
      </c>
      <c r="G1411" t="s">
        <v>182</v>
      </c>
    </row>
    <row r="1412" spans="1:7">
      <c r="A1412" t="s">
        <v>260</v>
      </c>
      <c r="B1412" t="s">
        <v>48</v>
      </c>
      <c r="C1412">
        <v>2005</v>
      </c>
      <c r="D1412">
        <v>2025</v>
      </c>
      <c r="E1412" t="s">
        <v>110</v>
      </c>
      <c r="F1412">
        <v>0.64999997615814209</v>
      </c>
      <c r="G1412" t="s">
        <v>182</v>
      </c>
    </row>
    <row r="1413" spans="1:7">
      <c r="A1413" t="s">
        <v>260</v>
      </c>
      <c r="B1413" t="s">
        <v>48</v>
      </c>
      <c r="C1413">
        <v>2010</v>
      </c>
      <c r="D1413">
        <v>2010</v>
      </c>
      <c r="E1413" t="s">
        <v>110</v>
      </c>
      <c r="F1413">
        <v>0.64999997615814209</v>
      </c>
      <c r="G1413" t="s">
        <v>182</v>
      </c>
    </row>
    <row r="1414" spans="1:7">
      <c r="A1414" t="s">
        <v>260</v>
      </c>
      <c r="B1414" t="s">
        <v>48</v>
      </c>
      <c r="C1414">
        <v>2010</v>
      </c>
      <c r="D1414">
        <v>2015</v>
      </c>
      <c r="E1414" t="s">
        <v>110</v>
      </c>
      <c r="F1414">
        <v>0.64999997615814209</v>
      </c>
      <c r="G1414" t="s">
        <v>182</v>
      </c>
    </row>
    <row r="1415" spans="1:7">
      <c r="A1415" t="s">
        <v>260</v>
      </c>
      <c r="B1415" t="s">
        <v>48</v>
      </c>
      <c r="C1415">
        <v>2010</v>
      </c>
      <c r="D1415">
        <v>2020</v>
      </c>
      <c r="E1415" t="s">
        <v>110</v>
      </c>
      <c r="F1415">
        <v>0.64999997615814209</v>
      </c>
      <c r="G1415" t="s">
        <v>182</v>
      </c>
    </row>
    <row r="1416" spans="1:7">
      <c r="A1416" t="s">
        <v>260</v>
      </c>
      <c r="B1416" t="s">
        <v>48</v>
      </c>
      <c r="C1416">
        <v>2010</v>
      </c>
      <c r="D1416">
        <v>2025</v>
      </c>
      <c r="E1416" t="s">
        <v>110</v>
      </c>
      <c r="F1416">
        <v>0.64999997615814209</v>
      </c>
      <c r="G1416" t="s">
        <v>182</v>
      </c>
    </row>
    <row r="1417" spans="1:7">
      <c r="A1417" t="s">
        <v>260</v>
      </c>
      <c r="B1417" t="s">
        <v>48</v>
      </c>
      <c r="C1417">
        <v>2010</v>
      </c>
      <c r="D1417">
        <v>2030</v>
      </c>
      <c r="E1417" t="s">
        <v>110</v>
      </c>
      <c r="F1417">
        <v>0.64999997615814209</v>
      </c>
      <c r="G1417" t="s">
        <v>182</v>
      </c>
    </row>
    <row r="1418" spans="1:7">
      <c r="A1418" t="s">
        <v>260</v>
      </c>
      <c r="B1418" t="s">
        <v>48</v>
      </c>
      <c r="C1418">
        <v>2015</v>
      </c>
      <c r="D1418">
        <v>2015</v>
      </c>
      <c r="E1418" t="s">
        <v>110</v>
      </c>
      <c r="F1418">
        <v>0.64999997615814209</v>
      </c>
      <c r="G1418" t="s">
        <v>182</v>
      </c>
    </row>
    <row r="1419" spans="1:7">
      <c r="A1419" t="s">
        <v>260</v>
      </c>
      <c r="B1419" t="s">
        <v>48</v>
      </c>
      <c r="C1419">
        <v>2015</v>
      </c>
      <c r="D1419">
        <v>2020</v>
      </c>
      <c r="E1419" t="s">
        <v>110</v>
      </c>
      <c r="F1419">
        <v>0.64999997615814209</v>
      </c>
      <c r="G1419" t="s">
        <v>182</v>
      </c>
    </row>
    <row r="1420" spans="1:7">
      <c r="A1420" t="s">
        <v>260</v>
      </c>
      <c r="B1420" t="s">
        <v>48</v>
      </c>
      <c r="C1420">
        <v>2015</v>
      </c>
      <c r="D1420">
        <v>2025</v>
      </c>
      <c r="E1420" t="s">
        <v>110</v>
      </c>
      <c r="F1420">
        <v>0.64999997615814209</v>
      </c>
      <c r="G1420" t="s">
        <v>182</v>
      </c>
    </row>
    <row r="1421" spans="1:7">
      <c r="A1421" t="s">
        <v>260</v>
      </c>
      <c r="B1421" t="s">
        <v>48</v>
      </c>
      <c r="C1421">
        <v>2015</v>
      </c>
      <c r="D1421">
        <v>2030</v>
      </c>
      <c r="E1421" t="s">
        <v>110</v>
      </c>
      <c r="F1421">
        <v>0.64999997615814209</v>
      </c>
      <c r="G1421" t="s">
        <v>182</v>
      </c>
    </row>
    <row r="1422" spans="1:7">
      <c r="A1422" t="s">
        <v>260</v>
      </c>
      <c r="B1422" t="s">
        <v>48</v>
      </c>
      <c r="C1422">
        <v>2015</v>
      </c>
      <c r="D1422">
        <v>2035</v>
      </c>
      <c r="E1422" t="s">
        <v>110</v>
      </c>
      <c r="F1422">
        <v>0.64999997615814209</v>
      </c>
      <c r="G1422" t="s">
        <v>182</v>
      </c>
    </row>
    <row r="1423" spans="1:7">
      <c r="A1423" t="s">
        <v>260</v>
      </c>
      <c r="B1423" t="s">
        <v>48</v>
      </c>
      <c r="C1423">
        <v>2020</v>
      </c>
      <c r="D1423">
        <v>2020</v>
      </c>
      <c r="E1423" t="s">
        <v>110</v>
      </c>
      <c r="F1423">
        <v>0.64999997615814209</v>
      </c>
      <c r="G1423" t="s">
        <v>182</v>
      </c>
    </row>
    <row r="1424" spans="1:7">
      <c r="A1424" t="s">
        <v>260</v>
      </c>
      <c r="B1424" t="s">
        <v>48</v>
      </c>
      <c r="C1424">
        <v>2020</v>
      </c>
      <c r="D1424">
        <v>2025</v>
      </c>
      <c r="E1424" t="s">
        <v>110</v>
      </c>
      <c r="F1424">
        <v>0.64999997615814209</v>
      </c>
      <c r="G1424" t="s">
        <v>182</v>
      </c>
    </row>
    <row r="1425" spans="1:7">
      <c r="A1425" t="s">
        <v>260</v>
      </c>
      <c r="B1425" t="s">
        <v>48</v>
      </c>
      <c r="C1425">
        <v>2020</v>
      </c>
      <c r="D1425">
        <v>2030</v>
      </c>
      <c r="E1425" t="s">
        <v>110</v>
      </c>
      <c r="F1425">
        <v>0.64999997615814209</v>
      </c>
      <c r="G1425" t="s">
        <v>182</v>
      </c>
    </row>
    <row r="1426" spans="1:7">
      <c r="A1426" t="s">
        <v>260</v>
      </c>
      <c r="B1426" t="s">
        <v>48</v>
      </c>
      <c r="C1426">
        <v>2020</v>
      </c>
      <c r="D1426">
        <v>2035</v>
      </c>
      <c r="E1426" t="s">
        <v>110</v>
      </c>
      <c r="F1426">
        <v>0.64999997615814209</v>
      </c>
      <c r="G1426" t="s">
        <v>182</v>
      </c>
    </row>
    <row r="1427" spans="1:7">
      <c r="A1427" t="s">
        <v>260</v>
      </c>
      <c r="B1427" t="s">
        <v>48</v>
      </c>
      <c r="C1427">
        <v>2020</v>
      </c>
      <c r="D1427">
        <v>2040</v>
      </c>
      <c r="E1427" t="s">
        <v>110</v>
      </c>
      <c r="F1427">
        <v>0.64999997615814209</v>
      </c>
      <c r="G1427" t="s">
        <v>182</v>
      </c>
    </row>
    <row r="1428" spans="1:7">
      <c r="A1428" t="s">
        <v>260</v>
      </c>
      <c r="B1428" t="s">
        <v>48</v>
      </c>
      <c r="C1428">
        <v>2025</v>
      </c>
      <c r="D1428">
        <v>2025</v>
      </c>
      <c r="E1428" t="s">
        <v>110</v>
      </c>
      <c r="F1428">
        <v>0.64999997615814209</v>
      </c>
      <c r="G1428" t="s">
        <v>182</v>
      </c>
    </row>
    <row r="1429" spans="1:7">
      <c r="A1429" t="s">
        <v>260</v>
      </c>
      <c r="B1429" t="s">
        <v>48</v>
      </c>
      <c r="C1429">
        <v>2025</v>
      </c>
      <c r="D1429">
        <v>2030</v>
      </c>
      <c r="E1429" t="s">
        <v>110</v>
      </c>
      <c r="F1429">
        <v>0.64999997615814209</v>
      </c>
      <c r="G1429" t="s">
        <v>182</v>
      </c>
    </row>
    <row r="1430" spans="1:7">
      <c r="A1430" t="s">
        <v>260</v>
      </c>
      <c r="B1430" t="s">
        <v>48</v>
      </c>
      <c r="C1430">
        <v>2025</v>
      </c>
      <c r="D1430">
        <v>2035</v>
      </c>
      <c r="E1430" t="s">
        <v>110</v>
      </c>
      <c r="F1430">
        <v>0.64999997615814209</v>
      </c>
      <c r="G1430" t="s">
        <v>182</v>
      </c>
    </row>
    <row r="1431" spans="1:7">
      <c r="A1431" t="s">
        <v>260</v>
      </c>
      <c r="B1431" t="s">
        <v>48</v>
      </c>
      <c r="C1431">
        <v>2025</v>
      </c>
      <c r="D1431">
        <v>2040</v>
      </c>
      <c r="E1431" t="s">
        <v>110</v>
      </c>
      <c r="F1431">
        <v>0.64999997615814209</v>
      </c>
      <c r="G1431" t="s">
        <v>182</v>
      </c>
    </row>
    <row r="1432" spans="1:7">
      <c r="A1432" t="s">
        <v>260</v>
      </c>
      <c r="B1432" t="s">
        <v>48</v>
      </c>
      <c r="C1432">
        <v>2025</v>
      </c>
      <c r="D1432">
        <v>2045</v>
      </c>
      <c r="E1432" t="s">
        <v>110</v>
      </c>
      <c r="F1432">
        <v>0.64999997615814209</v>
      </c>
      <c r="G1432" t="s">
        <v>182</v>
      </c>
    </row>
    <row r="1433" spans="1:7">
      <c r="A1433" t="s">
        <v>260</v>
      </c>
      <c r="B1433" t="s">
        <v>48</v>
      </c>
      <c r="C1433">
        <v>2030</v>
      </c>
      <c r="D1433">
        <v>2030</v>
      </c>
      <c r="E1433" t="s">
        <v>110</v>
      </c>
      <c r="F1433">
        <v>0.64999997615814209</v>
      </c>
      <c r="G1433" t="s">
        <v>182</v>
      </c>
    </row>
    <row r="1434" spans="1:7">
      <c r="A1434" t="s">
        <v>260</v>
      </c>
      <c r="B1434" t="s">
        <v>48</v>
      </c>
      <c r="C1434">
        <v>2030</v>
      </c>
      <c r="D1434">
        <v>2035</v>
      </c>
      <c r="E1434" t="s">
        <v>110</v>
      </c>
      <c r="F1434">
        <v>0.64999997615814209</v>
      </c>
      <c r="G1434" t="s">
        <v>182</v>
      </c>
    </row>
    <row r="1435" spans="1:7">
      <c r="A1435" t="s">
        <v>260</v>
      </c>
      <c r="B1435" t="s">
        <v>48</v>
      </c>
      <c r="C1435">
        <v>2030</v>
      </c>
      <c r="D1435">
        <v>2040</v>
      </c>
      <c r="E1435" t="s">
        <v>110</v>
      </c>
      <c r="F1435">
        <v>0.64999997615814209</v>
      </c>
      <c r="G1435" t="s">
        <v>182</v>
      </c>
    </row>
    <row r="1436" spans="1:7">
      <c r="A1436" t="s">
        <v>260</v>
      </c>
      <c r="B1436" t="s">
        <v>48</v>
      </c>
      <c r="C1436">
        <v>2030</v>
      </c>
      <c r="D1436">
        <v>2045</v>
      </c>
      <c r="E1436" t="s">
        <v>110</v>
      </c>
      <c r="F1436">
        <v>0.64999997615814209</v>
      </c>
      <c r="G1436" t="s">
        <v>182</v>
      </c>
    </row>
    <row r="1437" spans="1:7">
      <c r="A1437" t="s">
        <v>260</v>
      </c>
      <c r="B1437" t="s">
        <v>48</v>
      </c>
      <c r="C1437">
        <v>2030</v>
      </c>
      <c r="D1437">
        <v>2050</v>
      </c>
      <c r="E1437" t="s">
        <v>110</v>
      </c>
      <c r="F1437">
        <v>0.64999997615814209</v>
      </c>
      <c r="G1437" t="s">
        <v>182</v>
      </c>
    </row>
    <row r="1438" spans="1:7">
      <c r="A1438" t="s">
        <v>260</v>
      </c>
      <c r="B1438" t="s">
        <v>48</v>
      </c>
      <c r="C1438">
        <v>2035</v>
      </c>
      <c r="D1438">
        <v>2035</v>
      </c>
      <c r="E1438" t="s">
        <v>110</v>
      </c>
      <c r="F1438">
        <v>0.64999997615814209</v>
      </c>
      <c r="G1438" t="s">
        <v>182</v>
      </c>
    </row>
    <row r="1439" spans="1:7">
      <c r="A1439" t="s">
        <v>260</v>
      </c>
      <c r="B1439" t="s">
        <v>48</v>
      </c>
      <c r="C1439">
        <v>2035</v>
      </c>
      <c r="D1439">
        <v>2040</v>
      </c>
      <c r="E1439" t="s">
        <v>110</v>
      </c>
      <c r="F1439">
        <v>0.64999997615814209</v>
      </c>
      <c r="G1439" t="s">
        <v>182</v>
      </c>
    </row>
    <row r="1440" spans="1:7">
      <c r="A1440" t="s">
        <v>260</v>
      </c>
      <c r="B1440" t="s">
        <v>48</v>
      </c>
      <c r="C1440">
        <v>2035</v>
      </c>
      <c r="D1440">
        <v>2045</v>
      </c>
      <c r="E1440" t="s">
        <v>110</v>
      </c>
      <c r="F1440">
        <v>0.64999997615814209</v>
      </c>
      <c r="G1440" t="s">
        <v>182</v>
      </c>
    </row>
    <row r="1441" spans="1:7">
      <c r="A1441" t="s">
        <v>260</v>
      </c>
      <c r="B1441" t="s">
        <v>48</v>
      </c>
      <c r="C1441">
        <v>2035</v>
      </c>
      <c r="D1441">
        <v>2050</v>
      </c>
      <c r="E1441" t="s">
        <v>110</v>
      </c>
      <c r="F1441">
        <v>0.64999997615814209</v>
      </c>
      <c r="G1441" t="s">
        <v>182</v>
      </c>
    </row>
    <row r="1442" spans="1:7">
      <c r="A1442" t="s">
        <v>260</v>
      </c>
      <c r="B1442" t="s">
        <v>48</v>
      </c>
      <c r="C1442">
        <v>2035</v>
      </c>
      <c r="D1442">
        <v>2055</v>
      </c>
      <c r="E1442" t="s">
        <v>110</v>
      </c>
      <c r="F1442">
        <v>0.64999997615814209</v>
      </c>
      <c r="G1442" t="s">
        <v>182</v>
      </c>
    </row>
    <row r="1443" spans="1:7">
      <c r="A1443" t="s">
        <v>260</v>
      </c>
      <c r="B1443" t="s">
        <v>48</v>
      </c>
      <c r="C1443">
        <v>2040</v>
      </c>
      <c r="D1443">
        <v>2040</v>
      </c>
      <c r="E1443" t="s">
        <v>110</v>
      </c>
      <c r="F1443">
        <v>0.64999997615814209</v>
      </c>
      <c r="G1443" t="s">
        <v>182</v>
      </c>
    </row>
    <row r="1444" spans="1:7">
      <c r="A1444" t="s">
        <v>260</v>
      </c>
      <c r="B1444" t="s">
        <v>48</v>
      </c>
      <c r="C1444">
        <v>2040</v>
      </c>
      <c r="D1444">
        <v>2045</v>
      </c>
      <c r="E1444" t="s">
        <v>110</v>
      </c>
      <c r="F1444">
        <v>0.64999997615814209</v>
      </c>
      <c r="G1444" t="s">
        <v>182</v>
      </c>
    </row>
    <row r="1445" spans="1:7">
      <c r="A1445" t="s">
        <v>260</v>
      </c>
      <c r="B1445" t="s">
        <v>48</v>
      </c>
      <c r="C1445">
        <v>2040</v>
      </c>
      <c r="D1445">
        <v>2050</v>
      </c>
      <c r="E1445" t="s">
        <v>110</v>
      </c>
      <c r="F1445">
        <v>0.64999997615814209</v>
      </c>
      <c r="G1445" t="s">
        <v>182</v>
      </c>
    </row>
    <row r="1446" spans="1:7">
      <c r="A1446" t="s">
        <v>260</v>
      </c>
      <c r="B1446" t="s">
        <v>48</v>
      </c>
      <c r="C1446">
        <v>2040</v>
      </c>
      <c r="D1446">
        <v>2055</v>
      </c>
      <c r="E1446" t="s">
        <v>110</v>
      </c>
      <c r="F1446">
        <v>0.64999997615814209</v>
      </c>
      <c r="G1446" t="s">
        <v>182</v>
      </c>
    </row>
    <row r="1447" spans="1:7">
      <c r="A1447" t="s">
        <v>260</v>
      </c>
      <c r="B1447" t="s">
        <v>48</v>
      </c>
      <c r="C1447">
        <v>2040</v>
      </c>
      <c r="D1447">
        <v>2060</v>
      </c>
      <c r="E1447" t="s">
        <v>110</v>
      </c>
      <c r="F1447">
        <v>0.64999997615814209</v>
      </c>
      <c r="G1447" t="s">
        <v>182</v>
      </c>
    </row>
    <row r="1448" spans="1:7">
      <c r="A1448" t="s">
        <v>260</v>
      </c>
      <c r="B1448" t="s">
        <v>48</v>
      </c>
      <c r="C1448">
        <v>2045</v>
      </c>
      <c r="D1448">
        <v>2045</v>
      </c>
      <c r="E1448" t="s">
        <v>110</v>
      </c>
      <c r="F1448">
        <v>0.64999997615814209</v>
      </c>
      <c r="G1448" t="s">
        <v>182</v>
      </c>
    </row>
    <row r="1449" spans="1:7">
      <c r="A1449" t="s">
        <v>260</v>
      </c>
      <c r="B1449" t="s">
        <v>48</v>
      </c>
      <c r="C1449">
        <v>2045</v>
      </c>
      <c r="D1449">
        <v>2050</v>
      </c>
      <c r="E1449" t="s">
        <v>110</v>
      </c>
      <c r="F1449">
        <v>0.64999997615814209</v>
      </c>
      <c r="G1449" t="s">
        <v>182</v>
      </c>
    </row>
    <row r="1450" spans="1:7">
      <c r="A1450" t="s">
        <v>260</v>
      </c>
      <c r="B1450" t="s">
        <v>48</v>
      </c>
      <c r="C1450">
        <v>2045</v>
      </c>
      <c r="D1450">
        <v>2055</v>
      </c>
      <c r="E1450" t="s">
        <v>110</v>
      </c>
      <c r="F1450">
        <v>0.64999997615814209</v>
      </c>
      <c r="G1450" t="s">
        <v>182</v>
      </c>
    </row>
    <row r="1451" spans="1:7">
      <c r="A1451" t="s">
        <v>260</v>
      </c>
      <c r="B1451" t="s">
        <v>48</v>
      </c>
      <c r="C1451">
        <v>2045</v>
      </c>
      <c r="D1451">
        <v>2060</v>
      </c>
      <c r="E1451" t="s">
        <v>110</v>
      </c>
      <c r="F1451">
        <v>0.64999997615814209</v>
      </c>
      <c r="G1451" t="s">
        <v>182</v>
      </c>
    </row>
    <row r="1452" spans="1:7">
      <c r="A1452" t="s">
        <v>260</v>
      </c>
      <c r="B1452" t="s">
        <v>48</v>
      </c>
      <c r="C1452">
        <v>2045</v>
      </c>
      <c r="D1452">
        <v>2065</v>
      </c>
      <c r="E1452" t="s">
        <v>110</v>
      </c>
      <c r="F1452">
        <v>0.64999997615814209</v>
      </c>
      <c r="G1452" t="s">
        <v>182</v>
      </c>
    </row>
    <row r="1453" spans="1:7">
      <c r="A1453" t="s">
        <v>260</v>
      </c>
      <c r="B1453" t="s">
        <v>48</v>
      </c>
      <c r="C1453">
        <v>2050</v>
      </c>
      <c r="D1453">
        <v>2050</v>
      </c>
      <c r="E1453" t="s">
        <v>110</v>
      </c>
      <c r="F1453">
        <v>0.64999997615814209</v>
      </c>
      <c r="G1453" t="s">
        <v>182</v>
      </c>
    </row>
    <row r="1454" spans="1:7">
      <c r="A1454" t="s">
        <v>260</v>
      </c>
      <c r="B1454" t="s">
        <v>48</v>
      </c>
      <c r="C1454">
        <v>2050</v>
      </c>
      <c r="D1454">
        <v>2055</v>
      </c>
      <c r="E1454" t="s">
        <v>110</v>
      </c>
      <c r="F1454">
        <v>0.64999997615814209</v>
      </c>
      <c r="G1454" t="s">
        <v>182</v>
      </c>
    </row>
    <row r="1455" spans="1:7">
      <c r="A1455" t="s">
        <v>260</v>
      </c>
      <c r="B1455" t="s">
        <v>48</v>
      </c>
      <c r="C1455">
        <v>2050</v>
      </c>
      <c r="D1455">
        <v>2060</v>
      </c>
      <c r="E1455" t="s">
        <v>110</v>
      </c>
      <c r="F1455">
        <v>0.64999997615814209</v>
      </c>
      <c r="G1455" t="s">
        <v>182</v>
      </c>
    </row>
    <row r="1456" spans="1:7">
      <c r="A1456" t="s">
        <v>260</v>
      </c>
      <c r="B1456" t="s">
        <v>48</v>
      </c>
      <c r="C1456">
        <v>2050</v>
      </c>
      <c r="D1456">
        <v>2065</v>
      </c>
      <c r="E1456" t="s">
        <v>110</v>
      </c>
      <c r="F1456">
        <v>0.64999997615814209</v>
      </c>
      <c r="G1456" t="s">
        <v>182</v>
      </c>
    </row>
    <row r="1457" spans="1:7">
      <c r="A1457" t="s">
        <v>260</v>
      </c>
      <c r="B1457" t="s">
        <v>48</v>
      </c>
      <c r="C1457">
        <v>2050</v>
      </c>
      <c r="D1457">
        <v>2070</v>
      </c>
      <c r="E1457" t="s">
        <v>110</v>
      </c>
      <c r="F1457">
        <v>0.64999997615814209</v>
      </c>
      <c r="G1457" t="s">
        <v>182</v>
      </c>
    </row>
    <row r="1458" spans="1:7">
      <c r="A1458" t="s">
        <v>260</v>
      </c>
      <c r="B1458" t="s">
        <v>48</v>
      </c>
      <c r="C1458">
        <v>2055</v>
      </c>
      <c r="D1458">
        <v>2055</v>
      </c>
      <c r="E1458" t="s">
        <v>110</v>
      </c>
      <c r="F1458">
        <v>0.64999997615814209</v>
      </c>
      <c r="G1458" t="s">
        <v>182</v>
      </c>
    </row>
    <row r="1459" spans="1:7">
      <c r="A1459" t="s">
        <v>260</v>
      </c>
      <c r="B1459" t="s">
        <v>48</v>
      </c>
      <c r="C1459">
        <v>2055</v>
      </c>
      <c r="D1459">
        <v>2060</v>
      </c>
      <c r="E1459" t="s">
        <v>110</v>
      </c>
      <c r="F1459">
        <v>0.64999997615814209</v>
      </c>
      <c r="G1459" t="s">
        <v>182</v>
      </c>
    </row>
    <row r="1460" spans="1:7">
      <c r="A1460" t="s">
        <v>260</v>
      </c>
      <c r="B1460" t="s">
        <v>48</v>
      </c>
      <c r="C1460">
        <v>2055</v>
      </c>
      <c r="D1460">
        <v>2065</v>
      </c>
      <c r="E1460" t="s">
        <v>110</v>
      </c>
      <c r="F1460">
        <v>0.64999997615814209</v>
      </c>
      <c r="G1460" t="s">
        <v>182</v>
      </c>
    </row>
    <row r="1461" spans="1:7">
      <c r="A1461" t="s">
        <v>260</v>
      </c>
      <c r="B1461" t="s">
        <v>48</v>
      </c>
      <c r="C1461">
        <v>2055</v>
      </c>
      <c r="D1461">
        <v>2070</v>
      </c>
      <c r="E1461" t="s">
        <v>110</v>
      </c>
      <c r="F1461">
        <v>0.64999997615814209</v>
      </c>
      <c r="G1461" t="s">
        <v>182</v>
      </c>
    </row>
    <row r="1462" spans="1:7">
      <c r="A1462" t="s">
        <v>260</v>
      </c>
      <c r="B1462" t="s">
        <v>48</v>
      </c>
      <c r="C1462">
        <v>2060</v>
      </c>
      <c r="D1462">
        <v>2060</v>
      </c>
      <c r="E1462" t="s">
        <v>110</v>
      </c>
      <c r="F1462">
        <v>0.64999997615814209</v>
      </c>
      <c r="G1462" t="s">
        <v>182</v>
      </c>
    </row>
    <row r="1463" spans="1:7">
      <c r="A1463" t="s">
        <v>260</v>
      </c>
      <c r="B1463" t="s">
        <v>48</v>
      </c>
      <c r="C1463">
        <v>2060</v>
      </c>
      <c r="D1463">
        <v>2065</v>
      </c>
      <c r="E1463" t="s">
        <v>110</v>
      </c>
      <c r="F1463">
        <v>0.64999997615814209</v>
      </c>
      <c r="G1463" t="s">
        <v>182</v>
      </c>
    </row>
    <row r="1464" spans="1:7">
      <c r="A1464" t="s">
        <v>260</v>
      </c>
      <c r="B1464" t="s">
        <v>48</v>
      </c>
      <c r="C1464">
        <v>2060</v>
      </c>
      <c r="D1464">
        <v>2070</v>
      </c>
      <c r="E1464" t="s">
        <v>110</v>
      </c>
      <c r="F1464">
        <v>0.64999997615814209</v>
      </c>
      <c r="G1464" t="s">
        <v>182</v>
      </c>
    </row>
    <row r="1465" spans="1:7">
      <c r="A1465" t="s">
        <v>260</v>
      </c>
      <c r="B1465" t="s">
        <v>48</v>
      </c>
      <c r="C1465">
        <v>2065</v>
      </c>
      <c r="D1465">
        <v>2065</v>
      </c>
      <c r="E1465" t="s">
        <v>110</v>
      </c>
      <c r="F1465">
        <v>0.64999997615814209</v>
      </c>
      <c r="G1465" t="s">
        <v>182</v>
      </c>
    </row>
    <row r="1466" spans="1:7">
      <c r="A1466" t="s">
        <v>260</v>
      </c>
      <c r="B1466" t="s">
        <v>48</v>
      </c>
      <c r="C1466">
        <v>2065</v>
      </c>
      <c r="D1466">
        <v>2070</v>
      </c>
      <c r="E1466" t="s">
        <v>110</v>
      </c>
      <c r="F1466">
        <v>0.64999997615814209</v>
      </c>
      <c r="G1466" t="s">
        <v>182</v>
      </c>
    </row>
    <row r="1467" spans="1:7">
      <c r="A1467" t="s">
        <v>260</v>
      </c>
      <c r="B1467" t="s">
        <v>48</v>
      </c>
      <c r="C1467">
        <v>2070</v>
      </c>
      <c r="D1467">
        <v>2070</v>
      </c>
      <c r="E1467" t="s">
        <v>110</v>
      </c>
      <c r="F1467">
        <v>0.64999997615814209</v>
      </c>
      <c r="G1467" t="s">
        <v>182</v>
      </c>
    </row>
    <row r="1468" spans="1:7">
      <c r="A1468" t="s">
        <v>260</v>
      </c>
      <c r="B1468" t="s">
        <v>45</v>
      </c>
      <c r="C1468">
        <v>1985</v>
      </c>
      <c r="D1468">
        <v>1990</v>
      </c>
      <c r="E1468" t="s">
        <v>110</v>
      </c>
      <c r="F1468">
        <v>0.69999998807907104</v>
      </c>
      <c r="G1468" t="s">
        <v>182</v>
      </c>
    </row>
    <row r="1469" spans="1:7">
      <c r="A1469" t="s">
        <v>260</v>
      </c>
      <c r="B1469" t="s">
        <v>45</v>
      </c>
      <c r="C1469">
        <v>1985</v>
      </c>
      <c r="D1469">
        <v>1995</v>
      </c>
      <c r="E1469" t="s">
        <v>110</v>
      </c>
      <c r="F1469">
        <v>0.68999999761581421</v>
      </c>
      <c r="G1469" t="s">
        <v>182</v>
      </c>
    </row>
    <row r="1470" spans="1:7">
      <c r="A1470" t="s">
        <v>260</v>
      </c>
      <c r="B1470" t="s">
        <v>45</v>
      </c>
      <c r="C1470">
        <v>1985</v>
      </c>
      <c r="D1470">
        <v>2000</v>
      </c>
      <c r="E1470" t="s">
        <v>110</v>
      </c>
      <c r="F1470">
        <v>0.68000000715255737</v>
      </c>
      <c r="G1470" t="s">
        <v>182</v>
      </c>
    </row>
    <row r="1471" spans="1:7">
      <c r="A1471" t="s">
        <v>260</v>
      </c>
      <c r="B1471" t="s">
        <v>45</v>
      </c>
      <c r="C1471">
        <v>1985</v>
      </c>
      <c r="D1471">
        <v>2005</v>
      </c>
      <c r="E1471" t="s">
        <v>110</v>
      </c>
      <c r="F1471">
        <v>0.67000001668930054</v>
      </c>
      <c r="G1471" t="s">
        <v>182</v>
      </c>
    </row>
    <row r="1472" spans="1:7">
      <c r="A1472" t="s">
        <v>260</v>
      </c>
      <c r="B1472" t="s">
        <v>45</v>
      </c>
      <c r="C1472">
        <v>1985</v>
      </c>
      <c r="D1472">
        <v>2010</v>
      </c>
      <c r="E1472" t="s">
        <v>110</v>
      </c>
      <c r="F1472">
        <v>0.6600000262260437</v>
      </c>
      <c r="G1472" t="s">
        <v>182</v>
      </c>
    </row>
    <row r="1473" spans="1:7">
      <c r="A1473" t="s">
        <v>260</v>
      </c>
      <c r="B1473" t="s">
        <v>45</v>
      </c>
      <c r="C1473">
        <v>1990</v>
      </c>
      <c r="D1473">
        <v>1990</v>
      </c>
      <c r="E1473" t="s">
        <v>110</v>
      </c>
      <c r="F1473">
        <v>0.69999998807907104</v>
      </c>
      <c r="G1473" t="s">
        <v>182</v>
      </c>
    </row>
    <row r="1474" spans="1:7">
      <c r="A1474" t="s">
        <v>260</v>
      </c>
      <c r="B1474" t="s">
        <v>45</v>
      </c>
      <c r="C1474">
        <v>1990</v>
      </c>
      <c r="D1474">
        <v>1995</v>
      </c>
      <c r="E1474" t="s">
        <v>110</v>
      </c>
      <c r="F1474">
        <v>0.68999999761581421</v>
      </c>
      <c r="G1474" t="s">
        <v>182</v>
      </c>
    </row>
    <row r="1475" spans="1:7">
      <c r="A1475" t="s">
        <v>260</v>
      </c>
      <c r="B1475" t="s">
        <v>45</v>
      </c>
      <c r="C1475">
        <v>1990</v>
      </c>
      <c r="D1475">
        <v>2000</v>
      </c>
      <c r="E1475" t="s">
        <v>110</v>
      </c>
      <c r="F1475">
        <v>0.68000000715255737</v>
      </c>
      <c r="G1475" t="s">
        <v>182</v>
      </c>
    </row>
    <row r="1476" spans="1:7">
      <c r="A1476" t="s">
        <v>260</v>
      </c>
      <c r="B1476" t="s">
        <v>45</v>
      </c>
      <c r="C1476">
        <v>1990</v>
      </c>
      <c r="D1476">
        <v>2005</v>
      </c>
      <c r="E1476" t="s">
        <v>110</v>
      </c>
      <c r="F1476">
        <v>0.67000001668930054</v>
      </c>
      <c r="G1476" t="s">
        <v>182</v>
      </c>
    </row>
    <row r="1477" spans="1:7">
      <c r="A1477" t="s">
        <v>260</v>
      </c>
      <c r="B1477" t="s">
        <v>45</v>
      </c>
      <c r="C1477">
        <v>1990</v>
      </c>
      <c r="D1477">
        <v>2010</v>
      </c>
      <c r="E1477" t="s">
        <v>110</v>
      </c>
      <c r="F1477">
        <v>0.6600000262260437</v>
      </c>
      <c r="G1477" t="s">
        <v>182</v>
      </c>
    </row>
    <row r="1478" spans="1:7">
      <c r="A1478" t="s">
        <v>260</v>
      </c>
      <c r="B1478" t="s">
        <v>45</v>
      </c>
      <c r="C1478">
        <v>1990</v>
      </c>
      <c r="D1478">
        <v>2015</v>
      </c>
      <c r="E1478" t="s">
        <v>110</v>
      </c>
      <c r="F1478">
        <v>0.65499997138977051</v>
      </c>
      <c r="G1478" t="s">
        <v>182</v>
      </c>
    </row>
    <row r="1479" spans="1:7">
      <c r="A1479" t="s">
        <v>260</v>
      </c>
      <c r="B1479" t="s">
        <v>45</v>
      </c>
      <c r="C1479">
        <v>1995</v>
      </c>
      <c r="D1479">
        <v>1995</v>
      </c>
      <c r="E1479" t="s">
        <v>110</v>
      </c>
      <c r="F1479">
        <v>0.68999999761581421</v>
      </c>
      <c r="G1479" t="s">
        <v>182</v>
      </c>
    </row>
    <row r="1480" spans="1:7">
      <c r="A1480" t="s">
        <v>260</v>
      </c>
      <c r="B1480" t="s">
        <v>45</v>
      </c>
      <c r="C1480">
        <v>1995</v>
      </c>
      <c r="D1480">
        <v>2000</v>
      </c>
      <c r="E1480" t="s">
        <v>110</v>
      </c>
      <c r="F1480">
        <v>0.68000000715255737</v>
      </c>
      <c r="G1480" t="s">
        <v>182</v>
      </c>
    </row>
    <row r="1481" spans="1:7">
      <c r="A1481" t="s">
        <v>260</v>
      </c>
      <c r="B1481" t="s">
        <v>45</v>
      </c>
      <c r="C1481">
        <v>1995</v>
      </c>
      <c r="D1481">
        <v>2005</v>
      </c>
      <c r="E1481" t="s">
        <v>110</v>
      </c>
      <c r="F1481">
        <v>0.67000001668930054</v>
      </c>
      <c r="G1481" t="s">
        <v>182</v>
      </c>
    </row>
    <row r="1482" spans="1:7">
      <c r="A1482" t="s">
        <v>260</v>
      </c>
      <c r="B1482" t="s">
        <v>45</v>
      </c>
      <c r="C1482">
        <v>1995</v>
      </c>
      <c r="D1482">
        <v>2010</v>
      </c>
      <c r="E1482" t="s">
        <v>110</v>
      </c>
      <c r="F1482">
        <v>0.6600000262260437</v>
      </c>
      <c r="G1482" t="s">
        <v>182</v>
      </c>
    </row>
    <row r="1483" spans="1:7">
      <c r="A1483" t="s">
        <v>260</v>
      </c>
      <c r="B1483" t="s">
        <v>45</v>
      </c>
      <c r="C1483">
        <v>1995</v>
      </c>
      <c r="D1483">
        <v>2015</v>
      </c>
      <c r="E1483" t="s">
        <v>110</v>
      </c>
      <c r="F1483">
        <v>0.65499997138977051</v>
      </c>
      <c r="G1483" t="s">
        <v>182</v>
      </c>
    </row>
    <row r="1484" spans="1:7">
      <c r="A1484" t="s">
        <v>260</v>
      </c>
      <c r="B1484" t="s">
        <v>45</v>
      </c>
      <c r="C1484">
        <v>1995</v>
      </c>
      <c r="D1484">
        <v>2020</v>
      </c>
      <c r="E1484" t="s">
        <v>110</v>
      </c>
      <c r="F1484">
        <v>0.64999997615814209</v>
      </c>
      <c r="G1484" t="s">
        <v>182</v>
      </c>
    </row>
    <row r="1485" spans="1:7">
      <c r="A1485" t="s">
        <v>260</v>
      </c>
      <c r="B1485" t="s">
        <v>45</v>
      </c>
      <c r="C1485">
        <v>2000</v>
      </c>
      <c r="D1485">
        <v>2000</v>
      </c>
      <c r="E1485" t="s">
        <v>110</v>
      </c>
      <c r="F1485">
        <v>0.68000000715255737</v>
      </c>
      <c r="G1485" t="s">
        <v>182</v>
      </c>
    </row>
    <row r="1486" spans="1:7">
      <c r="A1486" t="s">
        <v>260</v>
      </c>
      <c r="B1486" t="s">
        <v>45</v>
      </c>
      <c r="C1486">
        <v>2000</v>
      </c>
      <c r="D1486">
        <v>2005</v>
      </c>
      <c r="E1486" t="s">
        <v>110</v>
      </c>
      <c r="F1486">
        <v>0.67000001668930054</v>
      </c>
      <c r="G1486" t="s">
        <v>182</v>
      </c>
    </row>
    <row r="1487" spans="1:7">
      <c r="A1487" t="s">
        <v>260</v>
      </c>
      <c r="B1487" t="s">
        <v>45</v>
      </c>
      <c r="C1487">
        <v>2000</v>
      </c>
      <c r="D1487">
        <v>2010</v>
      </c>
      <c r="E1487" t="s">
        <v>110</v>
      </c>
      <c r="F1487">
        <v>0.6600000262260437</v>
      </c>
      <c r="G1487" t="s">
        <v>182</v>
      </c>
    </row>
    <row r="1488" spans="1:7">
      <c r="A1488" t="s">
        <v>260</v>
      </c>
      <c r="B1488" t="s">
        <v>45</v>
      </c>
      <c r="C1488">
        <v>2000</v>
      </c>
      <c r="D1488">
        <v>2015</v>
      </c>
      <c r="E1488" t="s">
        <v>110</v>
      </c>
      <c r="F1488">
        <v>0.65499997138977051</v>
      </c>
      <c r="G1488" t="s">
        <v>182</v>
      </c>
    </row>
    <row r="1489" spans="1:7">
      <c r="A1489" t="s">
        <v>260</v>
      </c>
      <c r="B1489" t="s">
        <v>45</v>
      </c>
      <c r="C1489">
        <v>2000</v>
      </c>
      <c r="D1489">
        <v>2020</v>
      </c>
      <c r="E1489" t="s">
        <v>110</v>
      </c>
      <c r="F1489">
        <v>0.64999997615814209</v>
      </c>
      <c r="G1489" t="s">
        <v>182</v>
      </c>
    </row>
    <row r="1490" spans="1:7">
      <c r="A1490" t="s">
        <v>260</v>
      </c>
      <c r="B1490" t="s">
        <v>45</v>
      </c>
      <c r="C1490">
        <v>2000</v>
      </c>
      <c r="D1490">
        <v>2025</v>
      </c>
      <c r="E1490" t="s">
        <v>110</v>
      </c>
      <c r="F1490">
        <v>0.64999997615814209</v>
      </c>
      <c r="G1490" t="s">
        <v>182</v>
      </c>
    </row>
    <row r="1491" spans="1:7">
      <c r="A1491" t="s">
        <v>260</v>
      </c>
      <c r="B1491" t="s">
        <v>45</v>
      </c>
      <c r="C1491">
        <v>2005</v>
      </c>
      <c r="D1491">
        <v>2005</v>
      </c>
      <c r="E1491" t="s">
        <v>110</v>
      </c>
      <c r="F1491">
        <v>0.67000001668930054</v>
      </c>
      <c r="G1491" t="s">
        <v>182</v>
      </c>
    </row>
    <row r="1492" spans="1:7">
      <c r="A1492" t="s">
        <v>260</v>
      </c>
      <c r="B1492" t="s">
        <v>45</v>
      </c>
      <c r="C1492">
        <v>2005</v>
      </c>
      <c r="D1492">
        <v>2010</v>
      </c>
      <c r="E1492" t="s">
        <v>110</v>
      </c>
      <c r="F1492">
        <v>0.6600000262260437</v>
      </c>
      <c r="G1492" t="s">
        <v>182</v>
      </c>
    </row>
    <row r="1493" spans="1:7">
      <c r="A1493" t="s">
        <v>260</v>
      </c>
      <c r="B1493" t="s">
        <v>45</v>
      </c>
      <c r="C1493">
        <v>2005</v>
      </c>
      <c r="D1493">
        <v>2015</v>
      </c>
      <c r="E1493" t="s">
        <v>110</v>
      </c>
      <c r="F1493">
        <v>0.65499997138977051</v>
      </c>
      <c r="G1493" t="s">
        <v>182</v>
      </c>
    </row>
    <row r="1494" spans="1:7">
      <c r="A1494" t="s">
        <v>260</v>
      </c>
      <c r="B1494" t="s">
        <v>45</v>
      </c>
      <c r="C1494">
        <v>2005</v>
      </c>
      <c r="D1494">
        <v>2020</v>
      </c>
      <c r="E1494" t="s">
        <v>110</v>
      </c>
      <c r="F1494">
        <v>0.64999997615814209</v>
      </c>
      <c r="G1494" t="s">
        <v>182</v>
      </c>
    </row>
    <row r="1495" spans="1:7">
      <c r="A1495" t="s">
        <v>260</v>
      </c>
      <c r="B1495" t="s">
        <v>45</v>
      </c>
      <c r="C1495">
        <v>2005</v>
      </c>
      <c r="D1495">
        <v>2025</v>
      </c>
      <c r="E1495" t="s">
        <v>110</v>
      </c>
      <c r="F1495">
        <v>0.64999997615814209</v>
      </c>
      <c r="G1495" t="s">
        <v>182</v>
      </c>
    </row>
    <row r="1496" spans="1:7">
      <c r="A1496" t="s">
        <v>260</v>
      </c>
      <c r="B1496" t="s">
        <v>45</v>
      </c>
      <c r="C1496">
        <v>2005</v>
      </c>
      <c r="D1496">
        <v>2030</v>
      </c>
      <c r="E1496" t="s">
        <v>110</v>
      </c>
      <c r="F1496">
        <v>0.64999997615814209</v>
      </c>
      <c r="G1496" t="s">
        <v>182</v>
      </c>
    </row>
    <row r="1497" spans="1:7">
      <c r="A1497" t="s">
        <v>260</v>
      </c>
      <c r="B1497" t="s">
        <v>45</v>
      </c>
      <c r="C1497">
        <v>2010</v>
      </c>
      <c r="D1497">
        <v>2010</v>
      </c>
      <c r="E1497" t="s">
        <v>110</v>
      </c>
      <c r="F1497">
        <v>0.6600000262260437</v>
      </c>
      <c r="G1497" t="s">
        <v>182</v>
      </c>
    </row>
    <row r="1498" spans="1:7">
      <c r="A1498" t="s">
        <v>260</v>
      </c>
      <c r="B1498" t="s">
        <v>45</v>
      </c>
      <c r="C1498">
        <v>2010</v>
      </c>
      <c r="D1498">
        <v>2015</v>
      </c>
      <c r="E1498" t="s">
        <v>110</v>
      </c>
      <c r="F1498">
        <v>0.65499997138977051</v>
      </c>
      <c r="G1498" t="s">
        <v>182</v>
      </c>
    </row>
    <row r="1499" spans="1:7">
      <c r="A1499" t="s">
        <v>260</v>
      </c>
      <c r="B1499" t="s">
        <v>45</v>
      </c>
      <c r="C1499">
        <v>2010</v>
      </c>
      <c r="D1499">
        <v>2020</v>
      </c>
      <c r="E1499" t="s">
        <v>110</v>
      </c>
      <c r="F1499">
        <v>0.64999997615814209</v>
      </c>
      <c r="G1499" t="s">
        <v>182</v>
      </c>
    </row>
    <row r="1500" spans="1:7">
      <c r="A1500" t="s">
        <v>260</v>
      </c>
      <c r="B1500" t="s">
        <v>45</v>
      </c>
      <c r="C1500">
        <v>2010</v>
      </c>
      <c r="D1500">
        <v>2025</v>
      </c>
      <c r="E1500" t="s">
        <v>110</v>
      </c>
      <c r="F1500">
        <v>0.64999997615814209</v>
      </c>
      <c r="G1500" t="s">
        <v>182</v>
      </c>
    </row>
    <row r="1501" spans="1:7">
      <c r="A1501" t="s">
        <v>260</v>
      </c>
      <c r="B1501" t="s">
        <v>45</v>
      </c>
      <c r="C1501">
        <v>2010</v>
      </c>
      <c r="D1501">
        <v>2030</v>
      </c>
      <c r="E1501" t="s">
        <v>110</v>
      </c>
      <c r="F1501">
        <v>0.64999997615814209</v>
      </c>
      <c r="G1501" t="s">
        <v>182</v>
      </c>
    </row>
    <row r="1502" spans="1:7">
      <c r="A1502" t="s">
        <v>260</v>
      </c>
      <c r="B1502" t="s">
        <v>45</v>
      </c>
      <c r="C1502">
        <v>2010</v>
      </c>
      <c r="D1502">
        <v>2035</v>
      </c>
      <c r="E1502" t="s">
        <v>110</v>
      </c>
      <c r="F1502">
        <v>0.64999997615814209</v>
      </c>
      <c r="G1502" t="s">
        <v>182</v>
      </c>
    </row>
    <row r="1503" spans="1:7">
      <c r="A1503" t="s">
        <v>260</v>
      </c>
      <c r="B1503" t="s">
        <v>45</v>
      </c>
      <c r="C1503">
        <v>2015</v>
      </c>
      <c r="D1503">
        <v>2015</v>
      </c>
      <c r="E1503" t="s">
        <v>110</v>
      </c>
      <c r="F1503">
        <v>0.65499997138977051</v>
      </c>
      <c r="G1503" t="s">
        <v>182</v>
      </c>
    </row>
    <row r="1504" spans="1:7">
      <c r="A1504" t="s">
        <v>260</v>
      </c>
      <c r="B1504" t="s">
        <v>45</v>
      </c>
      <c r="C1504">
        <v>2015</v>
      </c>
      <c r="D1504">
        <v>2020</v>
      </c>
      <c r="E1504" t="s">
        <v>110</v>
      </c>
      <c r="F1504">
        <v>0.64999997615814209</v>
      </c>
      <c r="G1504" t="s">
        <v>182</v>
      </c>
    </row>
    <row r="1505" spans="1:7">
      <c r="A1505" t="s">
        <v>260</v>
      </c>
      <c r="B1505" t="s">
        <v>45</v>
      </c>
      <c r="C1505">
        <v>2015</v>
      </c>
      <c r="D1505">
        <v>2025</v>
      </c>
      <c r="E1505" t="s">
        <v>110</v>
      </c>
      <c r="F1505">
        <v>0.64999997615814209</v>
      </c>
      <c r="G1505" t="s">
        <v>182</v>
      </c>
    </row>
    <row r="1506" spans="1:7">
      <c r="A1506" t="s">
        <v>260</v>
      </c>
      <c r="B1506" t="s">
        <v>45</v>
      </c>
      <c r="C1506">
        <v>2015</v>
      </c>
      <c r="D1506">
        <v>2030</v>
      </c>
      <c r="E1506" t="s">
        <v>110</v>
      </c>
      <c r="F1506">
        <v>0.64999997615814209</v>
      </c>
      <c r="G1506" t="s">
        <v>182</v>
      </c>
    </row>
    <row r="1507" spans="1:7">
      <c r="A1507" t="s">
        <v>260</v>
      </c>
      <c r="B1507" t="s">
        <v>45</v>
      </c>
      <c r="C1507">
        <v>2015</v>
      </c>
      <c r="D1507">
        <v>2035</v>
      </c>
      <c r="E1507" t="s">
        <v>110</v>
      </c>
      <c r="F1507">
        <v>0.64999997615814209</v>
      </c>
      <c r="G1507" t="s">
        <v>182</v>
      </c>
    </row>
    <row r="1508" spans="1:7">
      <c r="A1508" t="s">
        <v>260</v>
      </c>
      <c r="B1508" t="s">
        <v>45</v>
      </c>
      <c r="C1508">
        <v>2015</v>
      </c>
      <c r="D1508">
        <v>2040</v>
      </c>
      <c r="E1508" t="s">
        <v>110</v>
      </c>
      <c r="F1508">
        <v>0.64999997615814209</v>
      </c>
      <c r="G1508" t="s">
        <v>182</v>
      </c>
    </row>
    <row r="1509" spans="1:7">
      <c r="A1509" t="s">
        <v>260</v>
      </c>
      <c r="B1509" t="s">
        <v>45</v>
      </c>
      <c r="C1509">
        <v>2020</v>
      </c>
      <c r="D1509">
        <v>2020</v>
      </c>
      <c r="E1509" t="s">
        <v>110</v>
      </c>
      <c r="F1509">
        <v>0.64999997615814209</v>
      </c>
      <c r="G1509" t="s">
        <v>182</v>
      </c>
    </row>
    <row r="1510" spans="1:7">
      <c r="A1510" t="s">
        <v>260</v>
      </c>
      <c r="B1510" t="s">
        <v>45</v>
      </c>
      <c r="C1510">
        <v>2020</v>
      </c>
      <c r="D1510">
        <v>2025</v>
      </c>
      <c r="E1510" t="s">
        <v>110</v>
      </c>
      <c r="F1510">
        <v>0.64999997615814209</v>
      </c>
      <c r="G1510" t="s">
        <v>182</v>
      </c>
    </row>
    <row r="1511" spans="1:7">
      <c r="A1511" t="s">
        <v>260</v>
      </c>
      <c r="B1511" t="s">
        <v>45</v>
      </c>
      <c r="C1511">
        <v>2020</v>
      </c>
      <c r="D1511">
        <v>2030</v>
      </c>
      <c r="E1511" t="s">
        <v>110</v>
      </c>
      <c r="F1511">
        <v>0.64999997615814209</v>
      </c>
      <c r="G1511" t="s">
        <v>182</v>
      </c>
    </row>
    <row r="1512" spans="1:7">
      <c r="A1512" t="s">
        <v>260</v>
      </c>
      <c r="B1512" t="s">
        <v>45</v>
      </c>
      <c r="C1512">
        <v>2020</v>
      </c>
      <c r="D1512">
        <v>2035</v>
      </c>
      <c r="E1512" t="s">
        <v>110</v>
      </c>
      <c r="F1512">
        <v>0.64999997615814209</v>
      </c>
      <c r="G1512" t="s">
        <v>182</v>
      </c>
    </row>
    <row r="1513" spans="1:7">
      <c r="A1513" t="s">
        <v>260</v>
      </c>
      <c r="B1513" t="s">
        <v>45</v>
      </c>
      <c r="C1513">
        <v>2020</v>
      </c>
      <c r="D1513">
        <v>2040</v>
      </c>
      <c r="E1513" t="s">
        <v>110</v>
      </c>
      <c r="F1513">
        <v>0.64999997615814209</v>
      </c>
      <c r="G1513" t="s">
        <v>182</v>
      </c>
    </row>
    <row r="1514" spans="1:7">
      <c r="A1514" t="s">
        <v>260</v>
      </c>
      <c r="B1514" t="s">
        <v>45</v>
      </c>
      <c r="C1514">
        <v>2020</v>
      </c>
      <c r="D1514">
        <v>2045</v>
      </c>
      <c r="E1514" t="s">
        <v>110</v>
      </c>
      <c r="F1514">
        <v>0.64999997615814209</v>
      </c>
      <c r="G1514" t="s">
        <v>182</v>
      </c>
    </row>
    <row r="1515" spans="1:7">
      <c r="A1515" t="s">
        <v>260</v>
      </c>
      <c r="B1515" t="s">
        <v>45</v>
      </c>
      <c r="C1515">
        <v>2025</v>
      </c>
      <c r="D1515">
        <v>2025</v>
      </c>
      <c r="E1515" t="s">
        <v>110</v>
      </c>
      <c r="F1515">
        <v>0.64999997615814209</v>
      </c>
      <c r="G1515" t="s">
        <v>182</v>
      </c>
    </row>
    <row r="1516" spans="1:7">
      <c r="A1516" t="s">
        <v>260</v>
      </c>
      <c r="B1516" t="s">
        <v>45</v>
      </c>
      <c r="C1516">
        <v>2025</v>
      </c>
      <c r="D1516">
        <v>2030</v>
      </c>
      <c r="E1516" t="s">
        <v>110</v>
      </c>
      <c r="F1516">
        <v>0.64999997615814209</v>
      </c>
      <c r="G1516" t="s">
        <v>182</v>
      </c>
    </row>
    <row r="1517" spans="1:7">
      <c r="A1517" t="s">
        <v>260</v>
      </c>
      <c r="B1517" t="s">
        <v>45</v>
      </c>
      <c r="C1517">
        <v>2025</v>
      </c>
      <c r="D1517">
        <v>2035</v>
      </c>
      <c r="E1517" t="s">
        <v>110</v>
      </c>
      <c r="F1517">
        <v>0.64999997615814209</v>
      </c>
      <c r="G1517" t="s">
        <v>182</v>
      </c>
    </row>
    <row r="1518" spans="1:7">
      <c r="A1518" t="s">
        <v>260</v>
      </c>
      <c r="B1518" t="s">
        <v>45</v>
      </c>
      <c r="C1518">
        <v>2025</v>
      </c>
      <c r="D1518">
        <v>2040</v>
      </c>
      <c r="E1518" t="s">
        <v>110</v>
      </c>
      <c r="F1518">
        <v>0.64999997615814209</v>
      </c>
      <c r="G1518" t="s">
        <v>182</v>
      </c>
    </row>
    <row r="1519" spans="1:7">
      <c r="A1519" t="s">
        <v>260</v>
      </c>
      <c r="B1519" t="s">
        <v>45</v>
      </c>
      <c r="C1519">
        <v>2025</v>
      </c>
      <c r="D1519">
        <v>2045</v>
      </c>
      <c r="E1519" t="s">
        <v>110</v>
      </c>
      <c r="F1519">
        <v>0.64999997615814209</v>
      </c>
      <c r="G1519" t="s">
        <v>182</v>
      </c>
    </row>
    <row r="1520" spans="1:7">
      <c r="A1520" t="s">
        <v>260</v>
      </c>
      <c r="B1520" t="s">
        <v>45</v>
      </c>
      <c r="C1520">
        <v>2025</v>
      </c>
      <c r="D1520">
        <v>2050</v>
      </c>
      <c r="E1520" t="s">
        <v>110</v>
      </c>
      <c r="F1520">
        <v>0.64999997615814209</v>
      </c>
      <c r="G1520" t="s">
        <v>182</v>
      </c>
    </row>
    <row r="1521" spans="1:7">
      <c r="A1521" t="s">
        <v>260</v>
      </c>
      <c r="B1521" t="s">
        <v>45</v>
      </c>
      <c r="C1521">
        <v>2030</v>
      </c>
      <c r="D1521">
        <v>2030</v>
      </c>
      <c r="E1521" t="s">
        <v>110</v>
      </c>
      <c r="F1521">
        <v>0.64999997615814209</v>
      </c>
      <c r="G1521" t="s">
        <v>182</v>
      </c>
    </row>
    <row r="1522" spans="1:7">
      <c r="A1522" t="s">
        <v>260</v>
      </c>
      <c r="B1522" t="s">
        <v>45</v>
      </c>
      <c r="C1522">
        <v>2030</v>
      </c>
      <c r="D1522">
        <v>2035</v>
      </c>
      <c r="E1522" t="s">
        <v>110</v>
      </c>
      <c r="F1522">
        <v>0.64999997615814209</v>
      </c>
      <c r="G1522" t="s">
        <v>182</v>
      </c>
    </row>
    <row r="1523" spans="1:7">
      <c r="A1523" t="s">
        <v>260</v>
      </c>
      <c r="B1523" t="s">
        <v>45</v>
      </c>
      <c r="C1523">
        <v>2030</v>
      </c>
      <c r="D1523">
        <v>2040</v>
      </c>
      <c r="E1523" t="s">
        <v>110</v>
      </c>
      <c r="F1523">
        <v>0.64999997615814209</v>
      </c>
      <c r="G1523" t="s">
        <v>182</v>
      </c>
    </row>
    <row r="1524" spans="1:7">
      <c r="A1524" t="s">
        <v>260</v>
      </c>
      <c r="B1524" t="s">
        <v>45</v>
      </c>
      <c r="C1524">
        <v>2030</v>
      </c>
      <c r="D1524">
        <v>2045</v>
      </c>
      <c r="E1524" t="s">
        <v>110</v>
      </c>
      <c r="F1524">
        <v>0.64999997615814209</v>
      </c>
      <c r="G1524" t="s">
        <v>182</v>
      </c>
    </row>
    <row r="1525" spans="1:7">
      <c r="A1525" t="s">
        <v>260</v>
      </c>
      <c r="B1525" t="s">
        <v>45</v>
      </c>
      <c r="C1525">
        <v>2030</v>
      </c>
      <c r="D1525">
        <v>2050</v>
      </c>
      <c r="E1525" t="s">
        <v>110</v>
      </c>
      <c r="F1525">
        <v>0.64999997615814209</v>
      </c>
      <c r="G1525" t="s">
        <v>182</v>
      </c>
    </row>
    <row r="1526" spans="1:7">
      <c r="A1526" t="s">
        <v>260</v>
      </c>
      <c r="B1526" t="s">
        <v>45</v>
      </c>
      <c r="C1526">
        <v>2030</v>
      </c>
      <c r="D1526">
        <v>2055</v>
      </c>
      <c r="E1526" t="s">
        <v>110</v>
      </c>
      <c r="F1526">
        <v>0.64999997615814209</v>
      </c>
      <c r="G1526" t="s">
        <v>182</v>
      </c>
    </row>
    <row r="1527" spans="1:7">
      <c r="A1527" t="s">
        <v>260</v>
      </c>
      <c r="B1527" t="s">
        <v>45</v>
      </c>
      <c r="C1527">
        <v>2035</v>
      </c>
      <c r="D1527">
        <v>2035</v>
      </c>
      <c r="E1527" t="s">
        <v>110</v>
      </c>
      <c r="F1527">
        <v>0.64999997615814209</v>
      </c>
      <c r="G1527" t="s">
        <v>182</v>
      </c>
    </row>
    <row r="1528" spans="1:7">
      <c r="A1528" t="s">
        <v>260</v>
      </c>
      <c r="B1528" t="s">
        <v>45</v>
      </c>
      <c r="C1528">
        <v>2035</v>
      </c>
      <c r="D1528">
        <v>2040</v>
      </c>
      <c r="E1528" t="s">
        <v>110</v>
      </c>
      <c r="F1528">
        <v>0.64999997615814209</v>
      </c>
      <c r="G1528" t="s">
        <v>182</v>
      </c>
    </row>
    <row r="1529" spans="1:7">
      <c r="A1529" t="s">
        <v>260</v>
      </c>
      <c r="B1529" t="s">
        <v>45</v>
      </c>
      <c r="C1529">
        <v>2035</v>
      </c>
      <c r="D1529">
        <v>2045</v>
      </c>
      <c r="E1529" t="s">
        <v>110</v>
      </c>
      <c r="F1529">
        <v>0.64999997615814209</v>
      </c>
      <c r="G1529" t="s">
        <v>182</v>
      </c>
    </row>
    <row r="1530" spans="1:7">
      <c r="A1530" t="s">
        <v>260</v>
      </c>
      <c r="B1530" t="s">
        <v>45</v>
      </c>
      <c r="C1530">
        <v>2035</v>
      </c>
      <c r="D1530">
        <v>2050</v>
      </c>
      <c r="E1530" t="s">
        <v>110</v>
      </c>
      <c r="F1530">
        <v>0.64999997615814209</v>
      </c>
      <c r="G1530" t="s">
        <v>182</v>
      </c>
    </row>
    <row r="1531" spans="1:7">
      <c r="A1531" t="s">
        <v>260</v>
      </c>
      <c r="B1531" t="s">
        <v>45</v>
      </c>
      <c r="C1531">
        <v>2035</v>
      </c>
      <c r="D1531">
        <v>2055</v>
      </c>
      <c r="E1531" t="s">
        <v>110</v>
      </c>
      <c r="F1531">
        <v>0.64999997615814209</v>
      </c>
      <c r="G1531" t="s">
        <v>182</v>
      </c>
    </row>
    <row r="1532" spans="1:7">
      <c r="A1532" t="s">
        <v>260</v>
      </c>
      <c r="B1532" t="s">
        <v>45</v>
      </c>
      <c r="C1532">
        <v>2035</v>
      </c>
      <c r="D1532">
        <v>2060</v>
      </c>
      <c r="E1532" t="s">
        <v>110</v>
      </c>
      <c r="F1532">
        <v>0.64999997615814209</v>
      </c>
      <c r="G1532" t="s">
        <v>182</v>
      </c>
    </row>
    <row r="1533" spans="1:7">
      <c r="A1533" t="s">
        <v>260</v>
      </c>
      <c r="B1533" t="s">
        <v>45</v>
      </c>
      <c r="C1533">
        <v>2040</v>
      </c>
      <c r="D1533">
        <v>2040</v>
      </c>
      <c r="E1533" t="s">
        <v>110</v>
      </c>
      <c r="F1533">
        <v>0.64999997615814209</v>
      </c>
      <c r="G1533" t="s">
        <v>182</v>
      </c>
    </row>
    <row r="1534" spans="1:7">
      <c r="A1534" t="s">
        <v>260</v>
      </c>
      <c r="B1534" t="s">
        <v>45</v>
      </c>
      <c r="C1534">
        <v>2040</v>
      </c>
      <c r="D1534">
        <v>2045</v>
      </c>
      <c r="E1534" t="s">
        <v>110</v>
      </c>
      <c r="F1534">
        <v>0.64999997615814209</v>
      </c>
      <c r="G1534" t="s">
        <v>182</v>
      </c>
    </row>
    <row r="1535" spans="1:7">
      <c r="A1535" t="s">
        <v>260</v>
      </c>
      <c r="B1535" t="s">
        <v>45</v>
      </c>
      <c r="C1535">
        <v>2040</v>
      </c>
      <c r="D1535">
        <v>2050</v>
      </c>
      <c r="E1535" t="s">
        <v>110</v>
      </c>
      <c r="F1535">
        <v>0.64999997615814209</v>
      </c>
      <c r="G1535" t="s">
        <v>182</v>
      </c>
    </row>
    <row r="1536" spans="1:7">
      <c r="A1536" t="s">
        <v>260</v>
      </c>
      <c r="B1536" t="s">
        <v>45</v>
      </c>
      <c r="C1536">
        <v>2040</v>
      </c>
      <c r="D1536">
        <v>2055</v>
      </c>
      <c r="E1536" t="s">
        <v>110</v>
      </c>
      <c r="F1536">
        <v>0.64999997615814209</v>
      </c>
      <c r="G1536" t="s">
        <v>182</v>
      </c>
    </row>
    <row r="1537" spans="1:7">
      <c r="A1537" t="s">
        <v>260</v>
      </c>
      <c r="B1537" t="s">
        <v>45</v>
      </c>
      <c r="C1537">
        <v>2040</v>
      </c>
      <c r="D1537">
        <v>2060</v>
      </c>
      <c r="E1537" t="s">
        <v>110</v>
      </c>
      <c r="F1537">
        <v>0.64999997615814209</v>
      </c>
      <c r="G1537" t="s">
        <v>182</v>
      </c>
    </row>
    <row r="1538" spans="1:7">
      <c r="A1538" t="s">
        <v>260</v>
      </c>
      <c r="B1538" t="s">
        <v>45</v>
      </c>
      <c r="C1538">
        <v>2040</v>
      </c>
      <c r="D1538">
        <v>2065</v>
      </c>
      <c r="E1538" t="s">
        <v>110</v>
      </c>
      <c r="F1538">
        <v>0.64999997615814209</v>
      </c>
      <c r="G1538" t="s">
        <v>182</v>
      </c>
    </row>
    <row r="1539" spans="1:7">
      <c r="A1539" t="s">
        <v>260</v>
      </c>
      <c r="B1539" t="s">
        <v>45</v>
      </c>
      <c r="C1539">
        <v>2045</v>
      </c>
      <c r="D1539">
        <v>2045</v>
      </c>
      <c r="E1539" t="s">
        <v>110</v>
      </c>
      <c r="F1539">
        <v>0.64999997615814209</v>
      </c>
      <c r="G1539" t="s">
        <v>182</v>
      </c>
    </row>
    <row r="1540" spans="1:7">
      <c r="A1540" t="s">
        <v>260</v>
      </c>
      <c r="B1540" t="s">
        <v>45</v>
      </c>
      <c r="C1540">
        <v>2045</v>
      </c>
      <c r="D1540">
        <v>2050</v>
      </c>
      <c r="E1540" t="s">
        <v>110</v>
      </c>
      <c r="F1540">
        <v>0.64999997615814209</v>
      </c>
      <c r="G1540" t="s">
        <v>182</v>
      </c>
    </row>
    <row r="1541" spans="1:7">
      <c r="A1541" t="s">
        <v>260</v>
      </c>
      <c r="B1541" t="s">
        <v>45</v>
      </c>
      <c r="C1541">
        <v>2045</v>
      </c>
      <c r="D1541">
        <v>2055</v>
      </c>
      <c r="E1541" t="s">
        <v>110</v>
      </c>
      <c r="F1541">
        <v>0.64999997615814209</v>
      </c>
      <c r="G1541" t="s">
        <v>182</v>
      </c>
    </row>
    <row r="1542" spans="1:7">
      <c r="A1542" t="s">
        <v>260</v>
      </c>
      <c r="B1542" t="s">
        <v>45</v>
      </c>
      <c r="C1542">
        <v>2045</v>
      </c>
      <c r="D1542">
        <v>2060</v>
      </c>
      <c r="E1542" t="s">
        <v>110</v>
      </c>
      <c r="F1542">
        <v>0.64999997615814209</v>
      </c>
      <c r="G1542" t="s">
        <v>182</v>
      </c>
    </row>
    <row r="1543" spans="1:7">
      <c r="A1543" t="s">
        <v>260</v>
      </c>
      <c r="B1543" t="s">
        <v>45</v>
      </c>
      <c r="C1543">
        <v>2045</v>
      </c>
      <c r="D1543">
        <v>2065</v>
      </c>
      <c r="E1543" t="s">
        <v>110</v>
      </c>
      <c r="F1543">
        <v>0.64999997615814209</v>
      </c>
      <c r="G1543" t="s">
        <v>182</v>
      </c>
    </row>
    <row r="1544" spans="1:7">
      <c r="A1544" t="s">
        <v>260</v>
      </c>
      <c r="B1544" t="s">
        <v>45</v>
      </c>
      <c r="C1544">
        <v>2045</v>
      </c>
      <c r="D1544">
        <v>2070</v>
      </c>
      <c r="E1544" t="s">
        <v>110</v>
      </c>
      <c r="F1544">
        <v>0.64999997615814209</v>
      </c>
      <c r="G1544" t="s">
        <v>182</v>
      </c>
    </row>
    <row r="1545" spans="1:7">
      <c r="A1545" t="s">
        <v>260</v>
      </c>
      <c r="B1545" t="s">
        <v>45</v>
      </c>
      <c r="C1545">
        <v>2050</v>
      </c>
      <c r="D1545">
        <v>2050</v>
      </c>
      <c r="E1545" t="s">
        <v>110</v>
      </c>
      <c r="F1545">
        <v>0.64999997615814209</v>
      </c>
      <c r="G1545" t="s">
        <v>182</v>
      </c>
    </row>
    <row r="1546" spans="1:7">
      <c r="A1546" t="s">
        <v>260</v>
      </c>
      <c r="B1546" t="s">
        <v>45</v>
      </c>
      <c r="C1546">
        <v>2050</v>
      </c>
      <c r="D1546">
        <v>2055</v>
      </c>
      <c r="E1546" t="s">
        <v>110</v>
      </c>
      <c r="F1546">
        <v>0.64999997615814209</v>
      </c>
      <c r="G1546" t="s">
        <v>182</v>
      </c>
    </row>
    <row r="1547" spans="1:7">
      <c r="A1547" t="s">
        <v>260</v>
      </c>
      <c r="B1547" t="s">
        <v>45</v>
      </c>
      <c r="C1547">
        <v>2050</v>
      </c>
      <c r="D1547">
        <v>2060</v>
      </c>
      <c r="E1547" t="s">
        <v>110</v>
      </c>
      <c r="F1547">
        <v>0.64999997615814209</v>
      </c>
      <c r="G1547" t="s">
        <v>182</v>
      </c>
    </row>
    <row r="1548" spans="1:7">
      <c r="A1548" t="s">
        <v>260</v>
      </c>
      <c r="B1548" t="s">
        <v>45</v>
      </c>
      <c r="C1548">
        <v>2050</v>
      </c>
      <c r="D1548">
        <v>2065</v>
      </c>
      <c r="E1548" t="s">
        <v>110</v>
      </c>
      <c r="F1548">
        <v>0.64999997615814209</v>
      </c>
      <c r="G1548" t="s">
        <v>182</v>
      </c>
    </row>
    <row r="1549" spans="1:7">
      <c r="A1549" t="s">
        <v>260</v>
      </c>
      <c r="B1549" t="s">
        <v>45</v>
      </c>
      <c r="C1549">
        <v>2050</v>
      </c>
      <c r="D1549">
        <v>2070</v>
      </c>
      <c r="E1549" t="s">
        <v>110</v>
      </c>
      <c r="F1549">
        <v>0.64999997615814209</v>
      </c>
      <c r="G1549" t="s">
        <v>182</v>
      </c>
    </row>
    <row r="1550" spans="1:7">
      <c r="A1550" t="s">
        <v>260</v>
      </c>
      <c r="B1550" t="s">
        <v>45</v>
      </c>
      <c r="C1550">
        <v>2055</v>
      </c>
      <c r="D1550">
        <v>2055</v>
      </c>
      <c r="E1550" t="s">
        <v>110</v>
      </c>
      <c r="F1550">
        <v>0.64999997615814209</v>
      </c>
      <c r="G1550" t="s">
        <v>182</v>
      </c>
    </row>
    <row r="1551" spans="1:7">
      <c r="A1551" t="s">
        <v>260</v>
      </c>
      <c r="B1551" t="s">
        <v>45</v>
      </c>
      <c r="C1551">
        <v>2055</v>
      </c>
      <c r="D1551">
        <v>2060</v>
      </c>
      <c r="E1551" t="s">
        <v>110</v>
      </c>
      <c r="F1551">
        <v>0.64999997615814209</v>
      </c>
      <c r="G1551" t="s">
        <v>182</v>
      </c>
    </row>
    <row r="1552" spans="1:7">
      <c r="A1552" t="s">
        <v>260</v>
      </c>
      <c r="B1552" t="s">
        <v>45</v>
      </c>
      <c r="C1552">
        <v>2055</v>
      </c>
      <c r="D1552">
        <v>2065</v>
      </c>
      <c r="E1552" t="s">
        <v>110</v>
      </c>
      <c r="F1552">
        <v>0.64999997615814209</v>
      </c>
      <c r="G1552" t="s">
        <v>182</v>
      </c>
    </row>
    <row r="1553" spans="1:7">
      <c r="A1553" t="s">
        <v>260</v>
      </c>
      <c r="B1553" t="s">
        <v>45</v>
      </c>
      <c r="C1553">
        <v>2055</v>
      </c>
      <c r="D1553">
        <v>2070</v>
      </c>
      <c r="E1553" t="s">
        <v>110</v>
      </c>
      <c r="F1553">
        <v>0.64999997615814209</v>
      </c>
      <c r="G1553" t="s">
        <v>182</v>
      </c>
    </row>
    <row r="1554" spans="1:7">
      <c r="A1554" t="s">
        <v>260</v>
      </c>
      <c r="B1554" t="s">
        <v>45</v>
      </c>
      <c r="C1554">
        <v>2060</v>
      </c>
      <c r="D1554">
        <v>2060</v>
      </c>
      <c r="E1554" t="s">
        <v>110</v>
      </c>
      <c r="F1554">
        <v>0.64999997615814209</v>
      </c>
      <c r="G1554" t="s">
        <v>182</v>
      </c>
    </row>
    <row r="1555" spans="1:7">
      <c r="A1555" t="s">
        <v>260</v>
      </c>
      <c r="B1555" t="s">
        <v>45</v>
      </c>
      <c r="C1555">
        <v>2060</v>
      </c>
      <c r="D1555">
        <v>2065</v>
      </c>
      <c r="E1555" t="s">
        <v>110</v>
      </c>
      <c r="F1555">
        <v>0.64999997615814209</v>
      </c>
      <c r="G1555" t="s">
        <v>182</v>
      </c>
    </row>
    <row r="1556" spans="1:7">
      <c r="A1556" t="s">
        <v>260</v>
      </c>
      <c r="B1556" t="s">
        <v>45</v>
      </c>
      <c r="C1556">
        <v>2060</v>
      </c>
      <c r="D1556">
        <v>2070</v>
      </c>
      <c r="E1556" t="s">
        <v>110</v>
      </c>
      <c r="F1556">
        <v>0.64999997615814209</v>
      </c>
      <c r="G1556" t="s">
        <v>182</v>
      </c>
    </row>
    <row r="1557" spans="1:7">
      <c r="A1557" t="s">
        <v>260</v>
      </c>
      <c r="B1557" t="s">
        <v>45</v>
      </c>
      <c r="C1557">
        <v>2065</v>
      </c>
      <c r="D1557">
        <v>2065</v>
      </c>
      <c r="E1557" t="s">
        <v>110</v>
      </c>
      <c r="F1557">
        <v>0.64999997615814209</v>
      </c>
      <c r="G1557" t="s">
        <v>182</v>
      </c>
    </row>
    <row r="1558" spans="1:7">
      <c r="A1558" t="s">
        <v>260</v>
      </c>
      <c r="B1558" t="s">
        <v>45</v>
      </c>
      <c r="C1558">
        <v>2065</v>
      </c>
      <c r="D1558">
        <v>2070</v>
      </c>
      <c r="E1558" t="s">
        <v>110</v>
      </c>
      <c r="F1558">
        <v>0.64999997615814209</v>
      </c>
      <c r="G1558" t="s">
        <v>182</v>
      </c>
    </row>
    <row r="1559" spans="1:7">
      <c r="A1559" t="s">
        <v>260</v>
      </c>
      <c r="B1559" t="s">
        <v>45</v>
      </c>
      <c r="C1559">
        <v>2070</v>
      </c>
      <c r="D1559">
        <v>2070</v>
      </c>
      <c r="E1559" t="s">
        <v>110</v>
      </c>
      <c r="F1559">
        <v>0.64999997615814209</v>
      </c>
      <c r="G1559" t="s">
        <v>182</v>
      </c>
    </row>
    <row r="1560" spans="1:7">
      <c r="A1560" t="s">
        <v>260</v>
      </c>
      <c r="B1560" t="s">
        <v>49</v>
      </c>
      <c r="C1560">
        <v>1990</v>
      </c>
      <c r="D1560">
        <v>1990</v>
      </c>
      <c r="E1560" t="s">
        <v>110</v>
      </c>
      <c r="F1560">
        <v>1</v>
      </c>
      <c r="G1560" t="s">
        <v>182</v>
      </c>
    </row>
    <row r="1561" spans="1:7">
      <c r="A1561" t="s">
        <v>260</v>
      </c>
      <c r="B1561" t="s">
        <v>49</v>
      </c>
      <c r="C1561">
        <v>1995</v>
      </c>
      <c r="D1561">
        <v>1995</v>
      </c>
      <c r="E1561" t="s">
        <v>110</v>
      </c>
      <c r="F1561">
        <v>1</v>
      </c>
      <c r="G1561" t="s">
        <v>182</v>
      </c>
    </row>
    <row r="1562" spans="1:7">
      <c r="A1562" t="s">
        <v>260</v>
      </c>
      <c r="B1562" t="s">
        <v>49</v>
      </c>
      <c r="C1562">
        <v>2000</v>
      </c>
      <c r="D1562">
        <v>2000</v>
      </c>
      <c r="E1562" t="s">
        <v>110</v>
      </c>
      <c r="F1562">
        <v>1</v>
      </c>
      <c r="G1562" t="s">
        <v>182</v>
      </c>
    </row>
    <row r="1563" spans="1:7">
      <c r="A1563" t="s">
        <v>260</v>
      </c>
      <c r="B1563" t="s">
        <v>49</v>
      </c>
      <c r="C1563">
        <v>2005</v>
      </c>
      <c r="D1563">
        <v>2005</v>
      </c>
      <c r="E1563" t="s">
        <v>110</v>
      </c>
      <c r="F1563">
        <v>1</v>
      </c>
      <c r="G1563" t="s">
        <v>182</v>
      </c>
    </row>
    <row r="1564" spans="1:7">
      <c r="A1564" t="s">
        <v>260</v>
      </c>
      <c r="B1564" t="s">
        <v>49</v>
      </c>
      <c r="C1564">
        <v>2010</v>
      </c>
      <c r="D1564">
        <v>2010</v>
      </c>
      <c r="E1564" t="s">
        <v>110</v>
      </c>
      <c r="F1564">
        <v>1</v>
      </c>
      <c r="G1564" t="s">
        <v>182</v>
      </c>
    </row>
    <row r="1565" spans="1:7">
      <c r="A1565" t="s">
        <v>260</v>
      </c>
      <c r="B1565" t="s">
        <v>49</v>
      </c>
      <c r="C1565">
        <v>2015</v>
      </c>
      <c r="D1565">
        <v>2015</v>
      </c>
      <c r="E1565" t="s">
        <v>110</v>
      </c>
      <c r="F1565">
        <v>1</v>
      </c>
      <c r="G1565" t="s">
        <v>182</v>
      </c>
    </row>
    <row r="1566" spans="1:7">
      <c r="A1566" t="s">
        <v>260</v>
      </c>
      <c r="B1566" t="s">
        <v>49</v>
      </c>
      <c r="C1566">
        <v>2020</v>
      </c>
      <c r="D1566">
        <v>2020</v>
      </c>
      <c r="E1566" t="s">
        <v>110</v>
      </c>
      <c r="F1566">
        <v>1</v>
      </c>
      <c r="G1566" t="s">
        <v>182</v>
      </c>
    </row>
    <row r="1567" spans="1:7">
      <c r="A1567" t="s">
        <v>260</v>
      </c>
      <c r="B1567" t="s">
        <v>49</v>
      </c>
      <c r="C1567">
        <v>2025</v>
      </c>
      <c r="D1567">
        <v>2025</v>
      </c>
      <c r="E1567" t="s">
        <v>110</v>
      </c>
      <c r="F1567">
        <v>1</v>
      </c>
      <c r="G1567" t="s">
        <v>182</v>
      </c>
    </row>
    <row r="1568" spans="1:7">
      <c r="A1568" t="s">
        <v>260</v>
      </c>
      <c r="B1568" t="s">
        <v>49</v>
      </c>
      <c r="C1568">
        <v>2030</v>
      </c>
      <c r="D1568">
        <v>2030</v>
      </c>
      <c r="E1568" t="s">
        <v>110</v>
      </c>
      <c r="F1568">
        <v>1</v>
      </c>
      <c r="G1568" t="s">
        <v>182</v>
      </c>
    </row>
    <row r="1569" spans="1:7">
      <c r="A1569" t="s">
        <v>260</v>
      </c>
      <c r="B1569" t="s">
        <v>49</v>
      </c>
      <c r="C1569">
        <v>2035</v>
      </c>
      <c r="D1569">
        <v>2035</v>
      </c>
      <c r="E1569" t="s">
        <v>110</v>
      </c>
      <c r="F1569">
        <v>1</v>
      </c>
      <c r="G1569" t="s">
        <v>182</v>
      </c>
    </row>
    <row r="1570" spans="1:7">
      <c r="A1570" t="s">
        <v>260</v>
      </c>
      <c r="B1570" t="s">
        <v>49</v>
      </c>
      <c r="C1570">
        <v>2040</v>
      </c>
      <c r="D1570">
        <v>2040</v>
      </c>
      <c r="E1570" t="s">
        <v>110</v>
      </c>
      <c r="F1570">
        <v>1</v>
      </c>
      <c r="G1570" t="s">
        <v>182</v>
      </c>
    </row>
    <row r="1571" spans="1:7">
      <c r="A1571" t="s">
        <v>260</v>
      </c>
      <c r="B1571" t="s">
        <v>49</v>
      </c>
      <c r="C1571">
        <v>2045</v>
      </c>
      <c r="D1571">
        <v>2045</v>
      </c>
      <c r="E1571" t="s">
        <v>110</v>
      </c>
      <c r="F1571">
        <v>1</v>
      </c>
      <c r="G1571" t="s">
        <v>182</v>
      </c>
    </row>
    <row r="1572" spans="1:7">
      <c r="A1572" t="s">
        <v>260</v>
      </c>
      <c r="B1572" t="s">
        <v>49</v>
      </c>
      <c r="C1572">
        <v>2050</v>
      </c>
      <c r="D1572">
        <v>2050</v>
      </c>
      <c r="E1572" t="s">
        <v>110</v>
      </c>
      <c r="F1572">
        <v>1</v>
      </c>
      <c r="G1572" t="s">
        <v>182</v>
      </c>
    </row>
    <row r="1573" spans="1:7">
      <c r="A1573" t="s">
        <v>260</v>
      </c>
      <c r="B1573" t="s">
        <v>49</v>
      </c>
      <c r="C1573">
        <v>2055</v>
      </c>
      <c r="D1573">
        <v>2055</v>
      </c>
      <c r="E1573" t="s">
        <v>110</v>
      </c>
      <c r="F1573">
        <v>1</v>
      </c>
      <c r="G1573" t="s">
        <v>182</v>
      </c>
    </row>
    <row r="1574" spans="1:7">
      <c r="A1574" t="s">
        <v>260</v>
      </c>
      <c r="B1574" t="s">
        <v>49</v>
      </c>
      <c r="C1574">
        <v>2060</v>
      </c>
      <c r="D1574">
        <v>2060</v>
      </c>
      <c r="E1574" t="s">
        <v>110</v>
      </c>
      <c r="F1574">
        <v>1</v>
      </c>
      <c r="G1574" t="s">
        <v>182</v>
      </c>
    </row>
    <row r="1575" spans="1:7">
      <c r="A1575" t="s">
        <v>260</v>
      </c>
      <c r="B1575" t="s">
        <v>49</v>
      </c>
      <c r="C1575">
        <v>2065</v>
      </c>
      <c r="D1575">
        <v>2065</v>
      </c>
      <c r="E1575" t="s">
        <v>110</v>
      </c>
      <c r="F1575">
        <v>1</v>
      </c>
      <c r="G1575" t="s">
        <v>182</v>
      </c>
    </row>
    <row r="1576" spans="1:7">
      <c r="A1576" t="s">
        <v>260</v>
      </c>
      <c r="B1576" t="s">
        <v>49</v>
      </c>
      <c r="C1576">
        <v>2070</v>
      </c>
      <c r="D1576">
        <v>2070</v>
      </c>
      <c r="E1576" t="s">
        <v>110</v>
      </c>
      <c r="F1576">
        <v>1</v>
      </c>
      <c r="G1576" t="s">
        <v>182</v>
      </c>
    </row>
    <row r="1577" spans="1:7">
      <c r="A1577" t="s">
        <v>260</v>
      </c>
      <c r="B1577" t="s">
        <v>46</v>
      </c>
      <c r="C1577">
        <v>1975</v>
      </c>
      <c r="D1577">
        <v>1990</v>
      </c>
      <c r="E1577" t="s">
        <v>110</v>
      </c>
      <c r="F1577">
        <v>0.69999998807907104</v>
      </c>
      <c r="G1577" t="s">
        <v>182</v>
      </c>
    </row>
    <row r="1578" spans="1:7">
      <c r="A1578" t="s">
        <v>260</v>
      </c>
      <c r="B1578" t="s">
        <v>46</v>
      </c>
      <c r="C1578">
        <v>1975</v>
      </c>
      <c r="D1578">
        <v>1995</v>
      </c>
      <c r="E1578" t="s">
        <v>110</v>
      </c>
      <c r="F1578">
        <v>0.69999998807907104</v>
      </c>
      <c r="G1578" t="s">
        <v>182</v>
      </c>
    </row>
    <row r="1579" spans="1:7">
      <c r="A1579" t="s">
        <v>260</v>
      </c>
      <c r="B1579" t="s">
        <v>46</v>
      </c>
      <c r="C1579">
        <v>1975</v>
      </c>
      <c r="D1579">
        <v>2000</v>
      </c>
      <c r="E1579" t="s">
        <v>110</v>
      </c>
      <c r="F1579">
        <v>0.69999998807907104</v>
      </c>
      <c r="G1579" t="s">
        <v>182</v>
      </c>
    </row>
    <row r="1580" spans="1:7">
      <c r="A1580" t="s">
        <v>260</v>
      </c>
      <c r="B1580" t="s">
        <v>46</v>
      </c>
      <c r="C1580">
        <v>1975</v>
      </c>
      <c r="D1580">
        <v>2005</v>
      </c>
      <c r="E1580" t="s">
        <v>110</v>
      </c>
      <c r="F1580">
        <v>0.69999998807907104</v>
      </c>
      <c r="G1580" t="s">
        <v>182</v>
      </c>
    </row>
    <row r="1581" spans="1:7">
      <c r="A1581" t="s">
        <v>260</v>
      </c>
      <c r="B1581" t="s">
        <v>46</v>
      </c>
      <c r="C1581">
        <v>1975</v>
      </c>
      <c r="D1581">
        <v>2010</v>
      </c>
      <c r="E1581" t="s">
        <v>110</v>
      </c>
      <c r="F1581">
        <v>0.69999998807907104</v>
      </c>
      <c r="G1581" t="s">
        <v>182</v>
      </c>
    </row>
    <row r="1582" spans="1:7">
      <c r="A1582" t="s">
        <v>260</v>
      </c>
      <c r="B1582" t="s">
        <v>46</v>
      </c>
      <c r="C1582">
        <v>1980</v>
      </c>
      <c r="D1582">
        <v>1990</v>
      </c>
      <c r="E1582" t="s">
        <v>110</v>
      </c>
      <c r="F1582">
        <v>0.69999998807907104</v>
      </c>
      <c r="G1582" t="s">
        <v>182</v>
      </c>
    </row>
    <row r="1583" spans="1:7">
      <c r="A1583" t="s">
        <v>260</v>
      </c>
      <c r="B1583" t="s">
        <v>46</v>
      </c>
      <c r="C1583">
        <v>1980</v>
      </c>
      <c r="D1583">
        <v>1995</v>
      </c>
      <c r="E1583" t="s">
        <v>110</v>
      </c>
      <c r="F1583">
        <v>0.69999998807907104</v>
      </c>
      <c r="G1583" t="s">
        <v>182</v>
      </c>
    </row>
    <row r="1584" spans="1:7">
      <c r="A1584" t="s">
        <v>260</v>
      </c>
      <c r="B1584" t="s">
        <v>46</v>
      </c>
      <c r="C1584">
        <v>1980</v>
      </c>
      <c r="D1584">
        <v>2000</v>
      </c>
      <c r="E1584" t="s">
        <v>110</v>
      </c>
      <c r="F1584">
        <v>0.69999998807907104</v>
      </c>
      <c r="G1584" t="s">
        <v>182</v>
      </c>
    </row>
    <row r="1585" spans="1:7">
      <c r="A1585" t="s">
        <v>260</v>
      </c>
      <c r="B1585" t="s">
        <v>46</v>
      </c>
      <c r="C1585">
        <v>1980</v>
      </c>
      <c r="D1585">
        <v>2005</v>
      </c>
      <c r="E1585" t="s">
        <v>110</v>
      </c>
      <c r="F1585">
        <v>0.69999998807907104</v>
      </c>
      <c r="G1585" t="s">
        <v>182</v>
      </c>
    </row>
    <row r="1586" spans="1:7">
      <c r="A1586" t="s">
        <v>260</v>
      </c>
      <c r="B1586" t="s">
        <v>46</v>
      </c>
      <c r="C1586">
        <v>1980</v>
      </c>
      <c r="D1586">
        <v>2010</v>
      </c>
      <c r="E1586" t="s">
        <v>110</v>
      </c>
      <c r="F1586">
        <v>0.69999998807907104</v>
      </c>
      <c r="G1586" t="s">
        <v>182</v>
      </c>
    </row>
    <row r="1587" spans="1:7">
      <c r="A1587" t="s">
        <v>260</v>
      </c>
      <c r="B1587" t="s">
        <v>46</v>
      </c>
      <c r="C1587">
        <v>1980</v>
      </c>
      <c r="D1587">
        <v>2015</v>
      </c>
      <c r="E1587" t="s">
        <v>110</v>
      </c>
      <c r="F1587">
        <v>0.69999998807907104</v>
      </c>
      <c r="G1587" t="s">
        <v>182</v>
      </c>
    </row>
    <row r="1588" spans="1:7">
      <c r="A1588" t="s">
        <v>260</v>
      </c>
      <c r="B1588" t="s">
        <v>46</v>
      </c>
      <c r="C1588">
        <v>1985</v>
      </c>
      <c r="D1588">
        <v>1990</v>
      </c>
      <c r="E1588" t="s">
        <v>110</v>
      </c>
      <c r="F1588">
        <v>0.69999998807907104</v>
      </c>
      <c r="G1588" t="s">
        <v>182</v>
      </c>
    </row>
    <row r="1589" spans="1:7">
      <c r="A1589" t="s">
        <v>260</v>
      </c>
      <c r="B1589" t="s">
        <v>46</v>
      </c>
      <c r="C1589">
        <v>1985</v>
      </c>
      <c r="D1589">
        <v>1995</v>
      </c>
      <c r="E1589" t="s">
        <v>110</v>
      </c>
      <c r="F1589">
        <v>0.69999998807907104</v>
      </c>
      <c r="G1589" t="s">
        <v>182</v>
      </c>
    </row>
    <row r="1590" spans="1:7">
      <c r="A1590" t="s">
        <v>260</v>
      </c>
      <c r="B1590" t="s">
        <v>46</v>
      </c>
      <c r="C1590">
        <v>1985</v>
      </c>
      <c r="D1590">
        <v>2000</v>
      </c>
      <c r="E1590" t="s">
        <v>110</v>
      </c>
      <c r="F1590">
        <v>0.69999998807907104</v>
      </c>
      <c r="G1590" t="s">
        <v>182</v>
      </c>
    </row>
    <row r="1591" spans="1:7">
      <c r="A1591" t="s">
        <v>260</v>
      </c>
      <c r="B1591" t="s">
        <v>46</v>
      </c>
      <c r="C1591">
        <v>1985</v>
      </c>
      <c r="D1591">
        <v>2005</v>
      </c>
      <c r="E1591" t="s">
        <v>110</v>
      </c>
      <c r="F1591">
        <v>0.69999998807907104</v>
      </c>
      <c r="G1591" t="s">
        <v>182</v>
      </c>
    </row>
    <row r="1592" spans="1:7">
      <c r="A1592" t="s">
        <v>260</v>
      </c>
      <c r="B1592" t="s">
        <v>46</v>
      </c>
      <c r="C1592">
        <v>1985</v>
      </c>
      <c r="D1592">
        <v>2010</v>
      </c>
      <c r="E1592" t="s">
        <v>110</v>
      </c>
      <c r="F1592">
        <v>0.69999998807907104</v>
      </c>
      <c r="G1592" t="s">
        <v>182</v>
      </c>
    </row>
    <row r="1593" spans="1:7">
      <c r="A1593" t="s">
        <v>260</v>
      </c>
      <c r="B1593" t="s">
        <v>46</v>
      </c>
      <c r="C1593">
        <v>1985</v>
      </c>
      <c r="D1593">
        <v>2015</v>
      </c>
      <c r="E1593" t="s">
        <v>110</v>
      </c>
      <c r="F1593">
        <v>0.69999998807907104</v>
      </c>
      <c r="G1593" t="s">
        <v>182</v>
      </c>
    </row>
    <row r="1594" spans="1:7">
      <c r="A1594" t="s">
        <v>260</v>
      </c>
      <c r="B1594" t="s">
        <v>46</v>
      </c>
      <c r="C1594">
        <v>1985</v>
      </c>
      <c r="D1594">
        <v>2020</v>
      </c>
      <c r="E1594" t="s">
        <v>110</v>
      </c>
      <c r="F1594">
        <v>0.69999998807907104</v>
      </c>
      <c r="G1594" t="s">
        <v>182</v>
      </c>
    </row>
    <row r="1595" spans="1:7">
      <c r="A1595" t="s">
        <v>260</v>
      </c>
      <c r="B1595" t="s">
        <v>46</v>
      </c>
      <c r="C1595">
        <v>1990</v>
      </c>
      <c r="D1595">
        <v>1990</v>
      </c>
      <c r="E1595" t="s">
        <v>110</v>
      </c>
      <c r="F1595">
        <v>0.69999998807907104</v>
      </c>
      <c r="G1595" t="s">
        <v>182</v>
      </c>
    </row>
    <row r="1596" spans="1:7">
      <c r="A1596" t="s">
        <v>260</v>
      </c>
      <c r="B1596" t="s">
        <v>46</v>
      </c>
      <c r="C1596">
        <v>1990</v>
      </c>
      <c r="D1596">
        <v>1995</v>
      </c>
      <c r="E1596" t="s">
        <v>110</v>
      </c>
      <c r="F1596">
        <v>0.69999998807907104</v>
      </c>
      <c r="G1596" t="s">
        <v>182</v>
      </c>
    </row>
    <row r="1597" spans="1:7">
      <c r="A1597" t="s">
        <v>260</v>
      </c>
      <c r="B1597" t="s">
        <v>46</v>
      </c>
      <c r="C1597">
        <v>1990</v>
      </c>
      <c r="D1597">
        <v>2000</v>
      </c>
      <c r="E1597" t="s">
        <v>110</v>
      </c>
      <c r="F1597">
        <v>0.69999998807907104</v>
      </c>
      <c r="G1597" t="s">
        <v>182</v>
      </c>
    </row>
    <row r="1598" spans="1:7">
      <c r="A1598" t="s">
        <v>260</v>
      </c>
      <c r="B1598" t="s">
        <v>46</v>
      </c>
      <c r="C1598">
        <v>1990</v>
      </c>
      <c r="D1598">
        <v>2005</v>
      </c>
      <c r="E1598" t="s">
        <v>110</v>
      </c>
      <c r="F1598">
        <v>0.69999998807907104</v>
      </c>
      <c r="G1598" t="s">
        <v>182</v>
      </c>
    </row>
    <row r="1599" spans="1:7">
      <c r="A1599" t="s">
        <v>260</v>
      </c>
      <c r="B1599" t="s">
        <v>46</v>
      </c>
      <c r="C1599">
        <v>1990</v>
      </c>
      <c r="D1599">
        <v>2010</v>
      </c>
      <c r="E1599" t="s">
        <v>110</v>
      </c>
      <c r="F1599">
        <v>0.69999998807907104</v>
      </c>
      <c r="G1599" t="s">
        <v>182</v>
      </c>
    </row>
    <row r="1600" spans="1:7">
      <c r="A1600" t="s">
        <v>260</v>
      </c>
      <c r="B1600" t="s">
        <v>46</v>
      </c>
      <c r="C1600">
        <v>1990</v>
      </c>
      <c r="D1600">
        <v>2015</v>
      </c>
      <c r="E1600" t="s">
        <v>110</v>
      </c>
      <c r="F1600">
        <v>0.69999998807907104</v>
      </c>
      <c r="G1600" t="s">
        <v>182</v>
      </c>
    </row>
    <row r="1601" spans="1:7">
      <c r="A1601" t="s">
        <v>260</v>
      </c>
      <c r="B1601" t="s">
        <v>46</v>
      </c>
      <c r="C1601">
        <v>1990</v>
      </c>
      <c r="D1601">
        <v>2020</v>
      </c>
      <c r="E1601" t="s">
        <v>110</v>
      </c>
      <c r="F1601">
        <v>0.69999998807907104</v>
      </c>
      <c r="G1601" t="s">
        <v>182</v>
      </c>
    </row>
    <row r="1602" spans="1:7">
      <c r="A1602" t="s">
        <v>260</v>
      </c>
      <c r="B1602" t="s">
        <v>46</v>
      </c>
      <c r="C1602">
        <v>1990</v>
      </c>
      <c r="D1602">
        <v>2025</v>
      </c>
      <c r="E1602" t="s">
        <v>110</v>
      </c>
      <c r="F1602">
        <v>0.69999998807907104</v>
      </c>
      <c r="G1602" t="s">
        <v>182</v>
      </c>
    </row>
    <row r="1603" spans="1:7">
      <c r="A1603" t="s">
        <v>260</v>
      </c>
      <c r="B1603" t="s">
        <v>46</v>
      </c>
      <c r="C1603">
        <v>1995</v>
      </c>
      <c r="D1603">
        <v>1995</v>
      </c>
      <c r="E1603" t="s">
        <v>110</v>
      </c>
      <c r="F1603">
        <v>0.69999998807907104</v>
      </c>
      <c r="G1603" t="s">
        <v>182</v>
      </c>
    </row>
    <row r="1604" spans="1:7">
      <c r="A1604" t="s">
        <v>260</v>
      </c>
      <c r="B1604" t="s">
        <v>46</v>
      </c>
      <c r="C1604">
        <v>1995</v>
      </c>
      <c r="D1604">
        <v>2000</v>
      </c>
      <c r="E1604" t="s">
        <v>110</v>
      </c>
      <c r="F1604">
        <v>0.69999998807907104</v>
      </c>
      <c r="G1604" t="s">
        <v>182</v>
      </c>
    </row>
    <row r="1605" spans="1:7">
      <c r="A1605" t="s">
        <v>260</v>
      </c>
      <c r="B1605" t="s">
        <v>46</v>
      </c>
      <c r="C1605">
        <v>1995</v>
      </c>
      <c r="D1605">
        <v>2005</v>
      </c>
      <c r="E1605" t="s">
        <v>110</v>
      </c>
      <c r="F1605">
        <v>0.69999998807907104</v>
      </c>
      <c r="G1605" t="s">
        <v>182</v>
      </c>
    </row>
    <row r="1606" spans="1:7">
      <c r="A1606" t="s">
        <v>260</v>
      </c>
      <c r="B1606" t="s">
        <v>46</v>
      </c>
      <c r="C1606">
        <v>1995</v>
      </c>
      <c r="D1606">
        <v>2010</v>
      </c>
      <c r="E1606" t="s">
        <v>110</v>
      </c>
      <c r="F1606">
        <v>0.69999998807907104</v>
      </c>
      <c r="G1606" t="s">
        <v>182</v>
      </c>
    </row>
    <row r="1607" spans="1:7">
      <c r="A1607" t="s">
        <v>260</v>
      </c>
      <c r="B1607" t="s">
        <v>46</v>
      </c>
      <c r="C1607">
        <v>1995</v>
      </c>
      <c r="D1607">
        <v>2015</v>
      </c>
      <c r="E1607" t="s">
        <v>110</v>
      </c>
      <c r="F1607">
        <v>0.69999998807907104</v>
      </c>
      <c r="G1607" t="s">
        <v>182</v>
      </c>
    </row>
    <row r="1608" spans="1:7">
      <c r="A1608" t="s">
        <v>260</v>
      </c>
      <c r="B1608" t="s">
        <v>46</v>
      </c>
      <c r="C1608">
        <v>1995</v>
      </c>
      <c r="D1608">
        <v>2020</v>
      </c>
      <c r="E1608" t="s">
        <v>110</v>
      </c>
      <c r="F1608">
        <v>0.69999998807907104</v>
      </c>
      <c r="G1608" t="s">
        <v>182</v>
      </c>
    </row>
    <row r="1609" spans="1:7">
      <c r="A1609" t="s">
        <v>260</v>
      </c>
      <c r="B1609" t="s">
        <v>46</v>
      </c>
      <c r="C1609">
        <v>1995</v>
      </c>
      <c r="D1609">
        <v>2025</v>
      </c>
      <c r="E1609" t="s">
        <v>110</v>
      </c>
      <c r="F1609">
        <v>0.69999998807907104</v>
      </c>
      <c r="G1609" t="s">
        <v>182</v>
      </c>
    </row>
    <row r="1610" spans="1:7">
      <c r="A1610" t="s">
        <v>260</v>
      </c>
      <c r="B1610" t="s">
        <v>46</v>
      </c>
      <c r="C1610">
        <v>1995</v>
      </c>
      <c r="D1610">
        <v>2030</v>
      </c>
      <c r="E1610" t="s">
        <v>110</v>
      </c>
      <c r="F1610">
        <v>0.69999998807907104</v>
      </c>
      <c r="G1610" t="s">
        <v>182</v>
      </c>
    </row>
    <row r="1611" spans="1:7">
      <c r="A1611" t="s">
        <v>260</v>
      </c>
      <c r="B1611" t="s">
        <v>46</v>
      </c>
      <c r="C1611">
        <v>2000</v>
      </c>
      <c r="D1611">
        <v>2000</v>
      </c>
      <c r="E1611" t="s">
        <v>110</v>
      </c>
      <c r="F1611">
        <v>0.69999998807907104</v>
      </c>
      <c r="G1611" t="s">
        <v>182</v>
      </c>
    </row>
    <row r="1612" spans="1:7">
      <c r="A1612" t="s">
        <v>260</v>
      </c>
      <c r="B1612" t="s">
        <v>46</v>
      </c>
      <c r="C1612">
        <v>2000</v>
      </c>
      <c r="D1612">
        <v>2005</v>
      </c>
      <c r="E1612" t="s">
        <v>110</v>
      </c>
      <c r="F1612">
        <v>0.69999998807907104</v>
      </c>
      <c r="G1612" t="s">
        <v>182</v>
      </c>
    </row>
    <row r="1613" spans="1:7">
      <c r="A1613" t="s">
        <v>260</v>
      </c>
      <c r="B1613" t="s">
        <v>46</v>
      </c>
      <c r="C1613">
        <v>2000</v>
      </c>
      <c r="D1613">
        <v>2010</v>
      </c>
      <c r="E1613" t="s">
        <v>110</v>
      </c>
      <c r="F1613">
        <v>0.69999998807907104</v>
      </c>
      <c r="G1613" t="s">
        <v>182</v>
      </c>
    </row>
    <row r="1614" spans="1:7">
      <c r="A1614" t="s">
        <v>260</v>
      </c>
      <c r="B1614" t="s">
        <v>46</v>
      </c>
      <c r="C1614">
        <v>2000</v>
      </c>
      <c r="D1614">
        <v>2015</v>
      </c>
      <c r="E1614" t="s">
        <v>110</v>
      </c>
      <c r="F1614">
        <v>0.69999998807907104</v>
      </c>
      <c r="G1614" t="s">
        <v>182</v>
      </c>
    </row>
    <row r="1615" spans="1:7">
      <c r="A1615" t="s">
        <v>260</v>
      </c>
      <c r="B1615" t="s">
        <v>46</v>
      </c>
      <c r="C1615">
        <v>2000</v>
      </c>
      <c r="D1615">
        <v>2020</v>
      </c>
      <c r="E1615" t="s">
        <v>110</v>
      </c>
      <c r="F1615">
        <v>0.69999998807907104</v>
      </c>
      <c r="G1615" t="s">
        <v>182</v>
      </c>
    </row>
    <row r="1616" spans="1:7">
      <c r="A1616" t="s">
        <v>260</v>
      </c>
      <c r="B1616" t="s">
        <v>46</v>
      </c>
      <c r="C1616">
        <v>2000</v>
      </c>
      <c r="D1616">
        <v>2025</v>
      </c>
      <c r="E1616" t="s">
        <v>110</v>
      </c>
      <c r="F1616">
        <v>0.69999998807907104</v>
      </c>
      <c r="G1616" t="s">
        <v>182</v>
      </c>
    </row>
    <row r="1617" spans="1:7">
      <c r="A1617" t="s">
        <v>260</v>
      </c>
      <c r="B1617" t="s">
        <v>46</v>
      </c>
      <c r="C1617">
        <v>2000</v>
      </c>
      <c r="D1617">
        <v>2030</v>
      </c>
      <c r="E1617" t="s">
        <v>110</v>
      </c>
      <c r="F1617">
        <v>0.69999998807907104</v>
      </c>
      <c r="G1617" t="s">
        <v>182</v>
      </c>
    </row>
    <row r="1618" spans="1:7">
      <c r="A1618" t="s">
        <v>260</v>
      </c>
      <c r="B1618" t="s">
        <v>46</v>
      </c>
      <c r="C1618">
        <v>2000</v>
      </c>
      <c r="D1618">
        <v>2035</v>
      </c>
      <c r="E1618" t="s">
        <v>110</v>
      </c>
      <c r="F1618">
        <v>0.69999998807907104</v>
      </c>
      <c r="G1618" t="s">
        <v>182</v>
      </c>
    </row>
    <row r="1619" spans="1:7">
      <c r="A1619" t="s">
        <v>260</v>
      </c>
      <c r="B1619" t="s">
        <v>46</v>
      </c>
      <c r="C1619">
        <v>2005</v>
      </c>
      <c r="D1619">
        <v>2005</v>
      </c>
      <c r="E1619" t="s">
        <v>110</v>
      </c>
      <c r="F1619">
        <v>0.69999998807907104</v>
      </c>
      <c r="G1619" t="s">
        <v>182</v>
      </c>
    </row>
    <row r="1620" spans="1:7">
      <c r="A1620" t="s">
        <v>260</v>
      </c>
      <c r="B1620" t="s">
        <v>46</v>
      </c>
      <c r="C1620">
        <v>2005</v>
      </c>
      <c r="D1620">
        <v>2010</v>
      </c>
      <c r="E1620" t="s">
        <v>110</v>
      </c>
      <c r="F1620">
        <v>0.69999998807907104</v>
      </c>
      <c r="G1620" t="s">
        <v>182</v>
      </c>
    </row>
    <row r="1621" spans="1:7">
      <c r="A1621" t="s">
        <v>260</v>
      </c>
      <c r="B1621" t="s">
        <v>46</v>
      </c>
      <c r="C1621">
        <v>2005</v>
      </c>
      <c r="D1621">
        <v>2015</v>
      </c>
      <c r="E1621" t="s">
        <v>110</v>
      </c>
      <c r="F1621">
        <v>0.69999998807907104</v>
      </c>
      <c r="G1621" t="s">
        <v>182</v>
      </c>
    </row>
    <row r="1622" spans="1:7">
      <c r="A1622" t="s">
        <v>260</v>
      </c>
      <c r="B1622" t="s">
        <v>46</v>
      </c>
      <c r="C1622">
        <v>2005</v>
      </c>
      <c r="D1622">
        <v>2020</v>
      </c>
      <c r="E1622" t="s">
        <v>110</v>
      </c>
      <c r="F1622">
        <v>0.69999998807907104</v>
      </c>
      <c r="G1622" t="s">
        <v>182</v>
      </c>
    </row>
    <row r="1623" spans="1:7">
      <c r="A1623" t="s">
        <v>260</v>
      </c>
      <c r="B1623" t="s">
        <v>46</v>
      </c>
      <c r="C1623">
        <v>2005</v>
      </c>
      <c r="D1623">
        <v>2025</v>
      </c>
      <c r="E1623" t="s">
        <v>110</v>
      </c>
      <c r="F1623">
        <v>0.69999998807907104</v>
      </c>
      <c r="G1623" t="s">
        <v>182</v>
      </c>
    </row>
    <row r="1624" spans="1:7">
      <c r="A1624" t="s">
        <v>260</v>
      </c>
      <c r="B1624" t="s">
        <v>46</v>
      </c>
      <c r="C1624">
        <v>2005</v>
      </c>
      <c r="D1624">
        <v>2030</v>
      </c>
      <c r="E1624" t="s">
        <v>110</v>
      </c>
      <c r="F1624">
        <v>0.69999998807907104</v>
      </c>
      <c r="G1624" t="s">
        <v>182</v>
      </c>
    </row>
    <row r="1625" spans="1:7">
      <c r="A1625" t="s">
        <v>260</v>
      </c>
      <c r="B1625" t="s">
        <v>46</v>
      </c>
      <c r="C1625">
        <v>2005</v>
      </c>
      <c r="D1625">
        <v>2035</v>
      </c>
      <c r="E1625" t="s">
        <v>110</v>
      </c>
      <c r="F1625">
        <v>0.69999998807907104</v>
      </c>
      <c r="G1625" t="s">
        <v>182</v>
      </c>
    </row>
    <row r="1626" spans="1:7">
      <c r="A1626" t="s">
        <v>260</v>
      </c>
      <c r="B1626" t="s">
        <v>46</v>
      </c>
      <c r="C1626">
        <v>2005</v>
      </c>
      <c r="D1626">
        <v>2040</v>
      </c>
      <c r="E1626" t="s">
        <v>110</v>
      </c>
      <c r="F1626">
        <v>0.69999998807907104</v>
      </c>
      <c r="G1626" t="s">
        <v>182</v>
      </c>
    </row>
    <row r="1627" spans="1:7">
      <c r="A1627" t="s">
        <v>260</v>
      </c>
      <c r="B1627" t="s">
        <v>46</v>
      </c>
      <c r="C1627">
        <v>2010</v>
      </c>
      <c r="D1627">
        <v>2010</v>
      </c>
      <c r="E1627" t="s">
        <v>110</v>
      </c>
      <c r="F1627">
        <v>0.69999998807907104</v>
      </c>
      <c r="G1627" t="s">
        <v>182</v>
      </c>
    </row>
    <row r="1628" spans="1:7">
      <c r="A1628" t="s">
        <v>260</v>
      </c>
      <c r="B1628" t="s">
        <v>46</v>
      </c>
      <c r="C1628">
        <v>2010</v>
      </c>
      <c r="D1628">
        <v>2015</v>
      </c>
      <c r="E1628" t="s">
        <v>110</v>
      </c>
      <c r="F1628">
        <v>0.69999998807907104</v>
      </c>
      <c r="G1628" t="s">
        <v>182</v>
      </c>
    </row>
    <row r="1629" spans="1:7">
      <c r="A1629" t="s">
        <v>260</v>
      </c>
      <c r="B1629" t="s">
        <v>46</v>
      </c>
      <c r="C1629">
        <v>2010</v>
      </c>
      <c r="D1629">
        <v>2020</v>
      </c>
      <c r="E1629" t="s">
        <v>110</v>
      </c>
      <c r="F1629">
        <v>0.69999998807907104</v>
      </c>
      <c r="G1629" t="s">
        <v>182</v>
      </c>
    </row>
    <row r="1630" spans="1:7">
      <c r="A1630" t="s">
        <v>260</v>
      </c>
      <c r="B1630" t="s">
        <v>46</v>
      </c>
      <c r="C1630">
        <v>2010</v>
      </c>
      <c r="D1630">
        <v>2025</v>
      </c>
      <c r="E1630" t="s">
        <v>110</v>
      </c>
      <c r="F1630">
        <v>0.69999998807907104</v>
      </c>
      <c r="G1630" t="s">
        <v>182</v>
      </c>
    </row>
    <row r="1631" spans="1:7">
      <c r="A1631" t="s">
        <v>260</v>
      </c>
      <c r="B1631" t="s">
        <v>46</v>
      </c>
      <c r="C1631">
        <v>2010</v>
      </c>
      <c r="D1631">
        <v>2030</v>
      </c>
      <c r="E1631" t="s">
        <v>110</v>
      </c>
      <c r="F1631">
        <v>0.69999998807907104</v>
      </c>
      <c r="G1631" t="s">
        <v>182</v>
      </c>
    </row>
    <row r="1632" spans="1:7">
      <c r="A1632" t="s">
        <v>260</v>
      </c>
      <c r="B1632" t="s">
        <v>46</v>
      </c>
      <c r="C1632">
        <v>2010</v>
      </c>
      <c r="D1632">
        <v>2035</v>
      </c>
      <c r="E1632" t="s">
        <v>110</v>
      </c>
      <c r="F1632">
        <v>0.69999998807907104</v>
      </c>
      <c r="G1632" t="s">
        <v>182</v>
      </c>
    </row>
    <row r="1633" spans="1:7">
      <c r="A1633" t="s">
        <v>260</v>
      </c>
      <c r="B1633" t="s">
        <v>46</v>
      </c>
      <c r="C1633">
        <v>2010</v>
      </c>
      <c r="D1633">
        <v>2040</v>
      </c>
      <c r="E1633" t="s">
        <v>110</v>
      </c>
      <c r="F1633">
        <v>0.69999998807907104</v>
      </c>
      <c r="G1633" t="s">
        <v>182</v>
      </c>
    </row>
    <row r="1634" spans="1:7">
      <c r="A1634" t="s">
        <v>260</v>
      </c>
      <c r="B1634" t="s">
        <v>46</v>
      </c>
      <c r="C1634">
        <v>2010</v>
      </c>
      <c r="D1634">
        <v>2045</v>
      </c>
      <c r="E1634" t="s">
        <v>110</v>
      </c>
      <c r="F1634">
        <v>0.69999998807907104</v>
      </c>
      <c r="G1634" t="s">
        <v>182</v>
      </c>
    </row>
    <row r="1635" spans="1:7">
      <c r="A1635" t="s">
        <v>260</v>
      </c>
      <c r="B1635" t="s">
        <v>46</v>
      </c>
      <c r="C1635">
        <v>2015</v>
      </c>
      <c r="D1635">
        <v>2015</v>
      </c>
      <c r="E1635" t="s">
        <v>110</v>
      </c>
      <c r="F1635">
        <v>0.69999998807907104</v>
      </c>
      <c r="G1635" t="s">
        <v>182</v>
      </c>
    </row>
    <row r="1636" spans="1:7">
      <c r="A1636" t="s">
        <v>260</v>
      </c>
      <c r="B1636" t="s">
        <v>46</v>
      </c>
      <c r="C1636">
        <v>2015</v>
      </c>
      <c r="D1636">
        <v>2020</v>
      </c>
      <c r="E1636" t="s">
        <v>110</v>
      </c>
      <c r="F1636">
        <v>0.69999998807907104</v>
      </c>
      <c r="G1636" t="s">
        <v>182</v>
      </c>
    </row>
    <row r="1637" spans="1:7">
      <c r="A1637" t="s">
        <v>260</v>
      </c>
      <c r="B1637" t="s">
        <v>46</v>
      </c>
      <c r="C1637">
        <v>2015</v>
      </c>
      <c r="D1637">
        <v>2025</v>
      </c>
      <c r="E1637" t="s">
        <v>110</v>
      </c>
      <c r="F1637">
        <v>0.69999998807907104</v>
      </c>
      <c r="G1637" t="s">
        <v>182</v>
      </c>
    </row>
    <row r="1638" spans="1:7">
      <c r="A1638" t="s">
        <v>260</v>
      </c>
      <c r="B1638" t="s">
        <v>46</v>
      </c>
      <c r="C1638">
        <v>2015</v>
      </c>
      <c r="D1638">
        <v>2030</v>
      </c>
      <c r="E1638" t="s">
        <v>110</v>
      </c>
      <c r="F1638">
        <v>0.69999998807907104</v>
      </c>
      <c r="G1638" t="s">
        <v>182</v>
      </c>
    </row>
    <row r="1639" spans="1:7">
      <c r="A1639" t="s">
        <v>260</v>
      </c>
      <c r="B1639" t="s">
        <v>46</v>
      </c>
      <c r="C1639">
        <v>2015</v>
      </c>
      <c r="D1639">
        <v>2035</v>
      </c>
      <c r="E1639" t="s">
        <v>110</v>
      </c>
      <c r="F1639">
        <v>0.69999998807907104</v>
      </c>
      <c r="G1639" t="s">
        <v>182</v>
      </c>
    </row>
    <row r="1640" spans="1:7">
      <c r="A1640" t="s">
        <v>260</v>
      </c>
      <c r="B1640" t="s">
        <v>46</v>
      </c>
      <c r="C1640">
        <v>2015</v>
      </c>
      <c r="D1640">
        <v>2040</v>
      </c>
      <c r="E1640" t="s">
        <v>110</v>
      </c>
      <c r="F1640">
        <v>0.69999998807907104</v>
      </c>
      <c r="G1640" t="s">
        <v>182</v>
      </c>
    </row>
    <row r="1641" spans="1:7">
      <c r="A1641" t="s">
        <v>260</v>
      </c>
      <c r="B1641" t="s">
        <v>46</v>
      </c>
      <c r="C1641">
        <v>2015</v>
      </c>
      <c r="D1641">
        <v>2045</v>
      </c>
      <c r="E1641" t="s">
        <v>110</v>
      </c>
      <c r="F1641">
        <v>0.69999998807907104</v>
      </c>
      <c r="G1641" t="s">
        <v>182</v>
      </c>
    </row>
    <row r="1642" spans="1:7">
      <c r="A1642" t="s">
        <v>260</v>
      </c>
      <c r="B1642" t="s">
        <v>46</v>
      </c>
      <c r="C1642">
        <v>2015</v>
      </c>
      <c r="D1642">
        <v>2050</v>
      </c>
      <c r="E1642" t="s">
        <v>110</v>
      </c>
      <c r="F1642">
        <v>0.69999998807907104</v>
      </c>
      <c r="G1642" t="s">
        <v>182</v>
      </c>
    </row>
    <row r="1643" spans="1:7">
      <c r="A1643" t="s">
        <v>260</v>
      </c>
      <c r="B1643" t="s">
        <v>46</v>
      </c>
      <c r="C1643">
        <v>2020</v>
      </c>
      <c r="D1643">
        <v>2020</v>
      </c>
      <c r="E1643" t="s">
        <v>110</v>
      </c>
      <c r="F1643">
        <v>0.69999998807907104</v>
      </c>
      <c r="G1643" t="s">
        <v>182</v>
      </c>
    </row>
    <row r="1644" spans="1:7">
      <c r="A1644" t="s">
        <v>260</v>
      </c>
      <c r="B1644" t="s">
        <v>46</v>
      </c>
      <c r="C1644">
        <v>2020</v>
      </c>
      <c r="D1644">
        <v>2025</v>
      </c>
      <c r="E1644" t="s">
        <v>110</v>
      </c>
      <c r="F1644">
        <v>0.69999998807907104</v>
      </c>
      <c r="G1644" t="s">
        <v>182</v>
      </c>
    </row>
    <row r="1645" spans="1:7">
      <c r="A1645" t="s">
        <v>260</v>
      </c>
      <c r="B1645" t="s">
        <v>46</v>
      </c>
      <c r="C1645">
        <v>2020</v>
      </c>
      <c r="D1645">
        <v>2030</v>
      </c>
      <c r="E1645" t="s">
        <v>110</v>
      </c>
      <c r="F1645">
        <v>0.69999998807907104</v>
      </c>
      <c r="G1645" t="s">
        <v>182</v>
      </c>
    </row>
    <row r="1646" spans="1:7">
      <c r="A1646" t="s">
        <v>260</v>
      </c>
      <c r="B1646" t="s">
        <v>46</v>
      </c>
      <c r="C1646">
        <v>2020</v>
      </c>
      <c r="D1646">
        <v>2035</v>
      </c>
      <c r="E1646" t="s">
        <v>110</v>
      </c>
      <c r="F1646">
        <v>0.69999998807907104</v>
      </c>
      <c r="G1646" t="s">
        <v>182</v>
      </c>
    </row>
    <row r="1647" spans="1:7">
      <c r="A1647" t="s">
        <v>260</v>
      </c>
      <c r="B1647" t="s">
        <v>46</v>
      </c>
      <c r="C1647">
        <v>2020</v>
      </c>
      <c r="D1647">
        <v>2040</v>
      </c>
      <c r="E1647" t="s">
        <v>110</v>
      </c>
      <c r="F1647">
        <v>0.69999998807907104</v>
      </c>
      <c r="G1647" t="s">
        <v>182</v>
      </c>
    </row>
    <row r="1648" spans="1:7">
      <c r="A1648" t="s">
        <v>260</v>
      </c>
      <c r="B1648" t="s">
        <v>46</v>
      </c>
      <c r="C1648">
        <v>2020</v>
      </c>
      <c r="D1648">
        <v>2045</v>
      </c>
      <c r="E1648" t="s">
        <v>110</v>
      </c>
      <c r="F1648">
        <v>0.69999998807907104</v>
      </c>
      <c r="G1648" t="s">
        <v>182</v>
      </c>
    </row>
    <row r="1649" spans="1:7">
      <c r="A1649" t="s">
        <v>260</v>
      </c>
      <c r="B1649" t="s">
        <v>46</v>
      </c>
      <c r="C1649">
        <v>2020</v>
      </c>
      <c r="D1649">
        <v>2050</v>
      </c>
      <c r="E1649" t="s">
        <v>110</v>
      </c>
      <c r="F1649">
        <v>0.69999998807907104</v>
      </c>
      <c r="G1649" t="s">
        <v>182</v>
      </c>
    </row>
    <row r="1650" spans="1:7">
      <c r="A1650" t="s">
        <v>260</v>
      </c>
      <c r="B1650" t="s">
        <v>46</v>
      </c>
      <c r="C1650">
        <v>2020</v>
      </c>
      <c r="D1650">
        <v>2055</v>
      </c>
      <c r="E1650" t="s">
        <v>110</v>
      </c>
      <c r="F1650">
        <v>0.69999998807907104</v>
      </c>
      <c r="G1650" t="s">
        <v>182</v>
      </c>
    </row>
    <row r="1651" spans="1:7">
      <c r="A1651" t="s">
        <v>260</v>
      </c>
      <c r="B1651" t="s">
        <v>46</v>
      </c>
      <c r="C1651">
        <v>2025</v>
      </c>
      <c r="D1651">
        <v>2025</v>
      </c>
      <c r="E1651" t="s">
        <v>110</v>
      </c>
      <c r="F1651">
        <v>0.69999998807907104</v>
      </c>
      <c r="G1651" t="s">
        <v>182</v>
      </c>
    </row>
    <row r="1652" spans="1:7">
      <c r="A1652" t="s">
        <v>260</v>
      </c>
      <c r="B1652" t="s">
        <v>46</v>
      </c>
      <c r="C1652">
        <v>2025</v>
      </c>
      <c r="D1652">
        <v>2030</v>
      </c>
      <c r="E1652" t="s">
        <v>110</v>
      </c>
      <c r="F1652">
        <v>0.69999998807907104</v>
      </c>
      <c r="G1652" t="s">
        <v>182</v>
      </c>
    </row>
    <row r="1653" spans="1:7">
      <c r="A1653" t="s">
        <v>260</v>
      </c>
      <c r="B1653" t="s">
        <v>46</v>
      </c>
      <c r="C1653">
        <v>2025</v>
      </c>
      <c r="D1653">
        <v>2035</v>
      </c>
      <c r="E1653" t="s">
        <v>110</v>
      </c>
      <c r="F1653">
        <v>0.69999998807907104</v>
      </c>
      <c r="G1653" t="s">
        <v>182</v>
      </c>
    </row>
    <row r="1654" spans="1:7">
      <c r="A1654" t="s">
        <v>260</v>
      </c>
      <c r="B1654" t="s">
        <v>46</v>
      </c>
      <c r="C1654">
        <v>2025</v>
      </c>
      <c r="D1654">
        <v>2040</v>
      </c>
      <c r="E1654" t="s">
        <v>110</v>
      </c>
      <c r="F1654">
        <v>0.69999998807907104</v>
      </c>
      <c r="G1654" t="s">
        <v>182</v>
      </c>
    </row>
    <row r="1655" spans="1:7">
      <c r="A1655" t="s">
        <v>260</v>
      </c>
      <c r="B1655" t="s">
        <v>46</v>
      </c>
      <c r="C1655">
        <v>2025</v>
      </c>
      <c r="D1655">
        <v>2045</v>
      </c>
      <c r="E1655" t="s">
        <v>110</v>
      </c>
      <c r="F1655">
        <v>0.69999998807907104</v>
      </c>
      <c r="G1655" t="s">
        <v>182</v>
      </c>
    </row>
    <row r="1656" spans="1:7">
      <c r="A1656" t="s">
        <v>260</v>
      </c>
      <c r="B1656" t="s">
        <v>46</v>
      </c>
      <c r="C1656">
        <v>2025</v>
      </c>
      <c r="D1656">
        <v>2050</v>
      </c>
      <c r="E1656" t="s">
        <v>110</v>
      </c>
      <c r="F1656">
        <v>0.69999998807907104</v>
      </c>
      <c r="G1656" t="s">
        <v>182</v>
      </c>
    </row>
    <row r="1657" spans="1:7">
      <c r="A1657" t="s">
        <v>260</v>
      </c>
      <c r="B1657" t="s">
        <v>46</v>
      </c>
      <c r="C1657">
        <v>2025</v>
      </c>
      <c r="D1657">
        <v>2055</v>
      </c>
      <c r="E1657" t="s">
        <v>110</v>
      </c>
      <c r="F1657">
        <v>0.69999998807907104</v>
      </c>
      <c r="G1657" t="s">
        <v>182</v>
      </c>
    </row>
    <row r="1658" spans="1:7">
      <c r="A1658" t="s">
        <v>260</v>
      </c>
      <c r="B1658" t="s">
        <v>46</v>
      </c>
      <c r="C1658">
        <v>2025</v>
      </c>
      <c r="D1658">
        <v>2060</v>
      </c>
      <c r="E1658" t="s">
        <v>110</v>
      </c>
      <c r="F1658">
        <v>0.69999998807907104</v>
      </c>
      <c r="G1658" t="s">
        <v>182</v>
      </c>
    </row>
    <row r="1659" spans="1:7">
      <c r="A1659" t="s">
        <v>260</v>
      </c>
      <c r="B1659" t="s">
        <v>46</v>
      </c>
      <c r="C1659">
        <v>2030</v>
      </c>
      <c r="D1659">
        <v>2030</v>
      </c>
      <c r="E1659" t="s">
        <v>110</v>
      </c>
      <c r="F1659">
        <v>0.69999998807907104</v>
      </c>
      <c r="G1659" t="s">
        <v>182</v>
      </c>
    </row>
    <row r="1660" spans="1:7">
      <c r="A1660" t="s">
        <v>260</v>
      </c>
      <c r="B1660" t="s">
        <v>46</v>
      </c>
      <c r="C1660">
        <v>2030</v>
      </c>
      <c r="D1660">
        <v>2035</v>
      </c>
      <c r="E1660" t="s">
        <v>110</v>
      </c>
      <c r="F1660">
        <v>0.69999998807907104</v>
      </c>
      <c r="G1660" t="s">
        <v>182</v>
      </c>
    </row>
    <row r="1661" spans="1:7">
      <c r="A1661" t="s">
        <v>260</v>
      </c>
      <c r="B1661" t="s">
        <v>46</v>
      </c>
      <c r="C1661">
        <v>2030</v>
      </c>
      <c r="D1661">
        <v>2040</v>
      </c>
      <c r="E1661" t="s">
        <v>110</v>
      </c>
      <c r="F1661">
        <v>0.69999998807907104</v>
      </c>
      <c r="G1661" t="s">
        <v>182</v>
      </c>
    </row>
    <row r="1662" spans="1:7">
      <c r="A1662" t="s">
        <v>260</v>
      </c>
      <c r="B1662" t="s">
        <v>46</v>
      </c>
      <c r="C1662">
        <v>2030</v>
      </c>
      <c r="D1662">
        <v>2045</v>
      </c>
      <c r="E1662" t="s">
        <v>110</v>
      </c>
      <c r="F1662">
        <v>0.69999998807907104</v>
      </c>
      <c r="G1662" t="s">
        <v>182</v>
      </c>
    </row>
    <row r="1663" spans="1:7">
      <c r="A1663" t="s">
        <v>260</v>
      </c>
      <c r="B1663" t="s">
        <v>46</v>
      </c>
      <c r="C1663">
        <v>2030</v>
      </c>
      <c r="D1663">
        <v>2050</v>
      </c>
      <c r="E1663" t="s">
        <v>110</v>
      </c>
      <c r="F1663">
        <v>0.69999998807907104</v>
      </c>
      <c r="G1663" t="s">
        <v>182</v>
      </c>
    </row>
    <row r="1664" spans="1:7">
      <c r="A1664" t="s">
        <v>260</v>
      </c>
      <c r="B1664" t="s">
        <v>46</v>
      </c>
      <c r="C1664">
        <v>2030</v>
      </c>
      <c r="D1664">
        <v>2055</v>
      </c>
      <c r="E1664" t="s">
        <v>110</v>
      </c>
      <c r="F1664">
        <v>0.69999998807907104</v>
      </c>
      <c r="G1664" t="s">
        <v>182</v>
      </c>
    </row>
    <row r="1665" spans="1:7">
      <c r="A1665" t="s">
        <v>260</v>
      </c>
      <c r="B1665" t="s">
        <v>46</v>
      </c>
      <c r="C1665">
        <v>2030</v>
      </c>
      <c r="D1665">
        <v>2060</v>
      </c>
      <c r="E1665" t="s">
        <v>110</v>
      </c>
      <c r="F1665">
        <v>0.69999998807907104</v>
      </c>
      <c r="G1665" t="s">
        <v>182</v>
      </c>
    </row>
    <row r="1666" spans="1:7">
      <c r="A1666" t="s">
        <v>260</v>
      </c>
      <c r="B1666" t="s">
        <v>46</v>
      </c>
      <c r="C1666">
        <v>2030</v>
      </c>
      <c r="D1666">
        <v>2065</v>
      </c>
      <c r="E1666" t="s">
        <v>110</v>
      </c>
      <c r="F1666">
        <v>0.69999998807907104</v>
      </c>
      <c r="G1666" t="s">
        <v>182</v>
      </c>
    </row>
    <row r="1667" spans="1:7">
      <c r="A1667" t="s">
        <v>260</v>
      </c>
      <c r="B1667" t="s">
        <v>46</v>
      </c>
      <c r="C1667">
        <v>2035</v>
      </c>
      <c r="D1667">
        <v>2035</v>
      </c>
      <c r="E1667" t="s">
        <v>110</v>
      </c>
      <c r="F1667">
        <v>0.69999998807907104</v>
      </c>
      <c r="G1667" t="s">
        <v>182</v>
      </c>
    </row>
    <row r="1668" spans="1:7">
      <c r="A1668" t="s">
        <v>260</v>
      </c>
      <c r="B1668" t="s">
        <v>46</v>
      </c>
      <c r="C1668">
        <v>2035</v>
      </c>
      <c r="D1668">
        <v>2040</v>
      </c>
      <c r="E1668" t="s">
        <v>110</v>
      </c>
      <c r="F1668">
        <v>0.69999998807907104</v>
      </c>
      <c r="G1668" t="s">
        <v>182</v>
      </c>
    </row>
    <row r="1669" spans="1:7">
      <c r="A1669" t="s">
        <v>260</v>
      </c>
      <c r="B1669" t="s">
        <v>46</v>
      </c>
      <c r="C1669">
        <v>2035</v>
      </c>
      <c r="D1669">
        <v>2045</v>
      </c>
      <c r="E1669" t="s">
        <v>110</v>
      </c>
      <c r="F1669">
        <v>0.69999998807907104</v>
      </c>
      <c r="G1669" t="s">
        <v>182</v>
      </c>
    </row>
    <row r="1670" spans="1:7">
      <c r="A1670" t="s">
        <v>260</v>
      </c>
      <c r="B1670" t="s">
        <v>46</v>
      </c>
      <c r="C1670">
        <v>2035</v>
      </c>
      <c r="D1670">
        <v>2050</v>
      </c>
      <c r="E1670" t="s">
        <v>110</v>
      </c>
      <c r="F1670">
        <v>0.69999998807907104</v>
      </c>
      <c r="G1670" t="s">
        <v>182</v>
      </c>
    </row>
    <row r="1671" spans="1:7">
      <c r="A1671" t="s">
        <v>260</v>
      </c>
      <c r="B1671" t="s">
        <v>46</v>
      </c>
      <c r="C1671">
        <v>2035</v>
      </c>
      <c r="D1671">
        <v>2055</v>
      </c>
      <c r="E1671" t="s">
        <v>110</v>
      </c>
      <c r="F1671">
        <v>0.69999998807907104</v>
      </c>
      <c r="G1671" t="s">
        <v>182</v>
      </c>
    </row>
    <row r="1672" spans="1:7">
      <c r="A1672" t="s">
        <v>260</v>
      </c>
      <c r="B1672" t="s">
        <v>46</v>
      </c>
      <c r="C1672">
        <v>2035</v>
      </c>
      <c r="D1672">
        <v>2060</v>
      </c>
      <c r="E1672" t="s">
        <v>110</v>
      </c>
      <c r="F1672">
        <v>0.69999998807907104</v>
      </c>
      <c r="G1672" t="s">
        <v>182</v>
      </c>
    </row>
    <row r="1673" spans="1:7">
      <c r="A1673" t="s">
        <v>260</v>
      </c>
      <c r="B1673" t="s">
        <v>46</v>
      </c>
      <c r="C1673">
        <v>2035</v>
      </c>
      <c r="D1673">
        <v>2065</v>
      </c>
      <c r="E1673" t="s">
        <v>110</v>
      </c>
      <c r="F1673">
        <v>0.69999998807907104</v>
      </c>
      <c r="G1673" t="s">
        <v>182</v>
      </c>
    </row>
    <row r="1674" spans="1:7">
      <c r="A1674" t="s">
        <v>260</v>
      </c>
      <c r="B1674" t="s">
        <v>46</v>
      </c>
      <c r="C1674">
        <v>2035</v>
      </c>
      <c r="D1674">
        <v>2070</v>
      </c>
      <c r="E1674" t="s">
        <v>110</v>
      </c>
      <c r="F1674">
        <v>0.69999998807907104</v>
      </c>
      <c r="G1674" t="s">
        <v>182</v>
      </c>
    </row>
    <row r="1675" spans="1:7">
      <c r="A1675" t="s">
        <v>260</v>
      </c>
      <c r="B1675" t="s">
        <v>46</v>
      </c>
      <c r="C1675">
        <v>2040</v>
      </c>
      <c r="D1675">
        <v>2040</v>
      </c>
      <c r="E1675" t="s">
        <v>110</v>
      </c>
      <c r="F1675">
        <v>0.69999998807907104</v>
      </c>
      <c r="G1675" t="s">
        <v>182</v>
      </c>
    </row>
    <row r="1676" spans="1:7">
      <c r="A1676" t="s">
        <v>260</v>
      </c>
      <c r="B1676" t="s">
        <v>46</v>
      </c>
      <c r="C1676">
        <v>2040</v>
      </c>
      <c r="D1676">
        <v>2045</v>
      </c>
      <c r="E1676" t="s">
        <v>110</v>
      </c>
      <c r="F1676">
        <v>0.69999998807907104</v>
      </c>
      <c r="G1676" t="s">
        <v>182</v>
      </c>
    </row>
    <row r="1677" spans="1:7">
      <c r="A1677" t="s">
        <v>260</v>
      </c>
      <c r="B1677" t="s">
        <v>46</v>
      </c>
      <c r="C1677">
        <v>2040</v>
      </c>
      <c r="D1677">
        <v>2050</v>
      </c>
      <c r="E1677" t="s">
        <v>110</v>
      </c>
      <c r="F1677">
        <v>0.69999998807907104</v>
      </c>
      <c r="G1677" t="s">
        <v>182</v>
      </c>
    </row>
    <row r="1678" spans="1:7">
      <c r="A1678" t="s">
        <v>260</v>
      </c>
      <c r="B1678" t="s">
        <v>46</v>
      </c>
      <c r="C1678">
        <v>2040</v>
      </c>
      <c r="D1678">
        <v>2055</v>
      </c>
      <c r="E1678" t="s">
        <v>110</v>
      </c>
      <c r="F1678">
        <v>0.69999998807907104</v>
      </c>
      <c r="G1678" t="s">
        <v>182</v>
      </c>
    </row>
    <row r="1679" spans="1:7">
      <c r="A1679" t="s">
        <v>260</v>
      </c>
      <c r="B1679" t="s">
        <v>46</v>
      </c>
      <c r="C1679">
        <v>2040</v>
      </c>
      <c r="D1679">
        <v>2060</v>
      </c>
      <c r="E1679" t="s">
        <v>110</v>
      </c>
      <c r="F1679">
        <v>0.69999998807907104</v>
      </c>
      <c r="G1679" t="s">
        <v>182</v>
      </c>
    </row>
    <row r="1680" spans="1:7">
      <c r="A1680" t="s">
        <v>260</v>
      </c>
      <c r="B1680" t="s">
        <v>46</v>
      </c>
      <c r="C1680">
        <v>2040</v>
      </c>
      <c r="D1680">
        <v>2065</v>
      </c>
      <c r="E1680" t="s">
        <v>110</v>
      </c>
      <c r="F1680">
        <v>0.69999998807907104</v>
      </c>
      <c r="G1680" t="s">
        <v>182</v>
      </c>
    </row>
    <row r="1681" spans="1:7">
      <c r="A1681" t="s">
        <v>260</v>
      </c>
      <c r="B1681" t="s">
        <v>46</v>
      </c>
      <c r="C1681">
        <v>2040</v>
      </c>
      <c r="D1681">
        <v>2070</v>
      </c>
      <c r="E1681" t="s">
        <v>110</v>
      </c>
      <c r="F1681">
        <v>0.69999998807907104</v>
      </c>
      <c r="G1681" t="s">
        <v>182</v>
      </c>
    </row>
    <row r="1682" spans="1:7">
      <c r="A1682" t="s">
        <v>260</v>
      </c>
      <c r="B1682" t="s">
        <v>46</v>
      </c>
      <c r="C1682">
        <v>2045</v>
      </c>
      <c r="D1682">
        <v>2045</v>
      </c>
      <c r="E1682" t="s">
        <v>110</v>
      </c>
      <c r="F1682">
        <v>0.69999998807907104</v>
      </c>
      <c r="G1682" t="s">
        <v>182</v>
      </c>
    </row>
    <row r="1683" spans="1:7">
      <c r="A1683" t="s">
        <v>260</v>
      </c>
      <c r="B1683" t="s">
        <v>46</v>
      </c>
      <c r="C1683">
        <v>2045</v>
      </c>
      <c r="D1683">
        <v>2050</v>
      </c>
      <c r="E1683" t="s">
        <v>110</v>
      </c>
      <c r="F1683">
        <v>0.69999998807907104</v>
      </c>
      <c r="G1683" t="s">
        <v>182</v>
      </c>
    </row>
    <row r="1684" spans="1:7">
      <c r="A1684" t="s">
        <v>260</v>
      </c>
      <c r="B1684" t="s">
        <v>46</v>
      </c>
      <c r="C1684">
        <v>2045</v>
      </c>
      <c r="D1684">
        <v>2055</v>
      </c>
      <c r="E1684" t="s">
        <v>110</v>
      </c>
      <c r="F1684">
        <v>0.69999998807907104</v>
      </c>
      <c r="G1684" t="s">
        <v>182</v>
      </c>
    </row>
    <row r="1685" spans="1:7">
      <c r="A1685" t="s">
        <v>260</v>
      </c>
      <c r="B1685" t="s">
        <v>46</v>
      </c>
      <c r="C1685">
        <v>2045</v>
      </c>
      <c r="D1685">
        <v>2060</v>
      </c>
      <c r="E1685" t="s">
        <v>110</v>
      </c>
      <c r="F1685">
        <v>0.69999998807907104</v>
      </c>
      <c r="G1685" t="s">
        <v>182</v>
      </c>
    </row>
    <row r="1686" spans="1:7">
      <c r="A1686" t="s">
        <v>260</v>
      </c>
      <c r="B1686" t="s">
        <v>46</v>
      </c>
      <c r="C1686">
        <v>2045</v>
      </c>
      <c r="D1686">
        <v>2065</v>
      </c>
      <c r="E1686" t="s">
        <v>110</v>
      </c>
      <c r="F1686">
        <v>0.69999998807907104</v>
      </c>
      <c r="G1686" t="s">
        <v>182</v>
      </c>
    </row>
    <row r="1687" spans="1:7">
      <c r="A1687" t="s">
        <v>260</v>
      </c>
      <c r="B1687" t="s">
        <v>46</v>
      </c>
      <c r="C1687">
        <v>2045</v>
      </c>
      <c r="D1687">
        <v>2070</v>
      </c>
      <c r="E1687" t="s">
        <v>110</v>
      </c>
      <c r="F1687">
        <v>0.69999998807907104</v>
      </c>
      <c r="G1687" t="s">
        <v>182</v>
      </c>
    </row>
    <row r="1688" spans="1:7">
      <c r="A1688" t="s">
        <v>260</v>
      </c>
      <c r="B1688" t="s">
        <v>46</v>
      </c>
      <c r="C1688">
        <v>2050</v>
      </c>
      <c r="D1688">
        <v>2050</v>
      </c>
      <c r="E1688" t="s">
        <v>110</v>
      </c>
      <c r="F1688">
        <v>0.69999998807907104</v>
      </c>
      <c r="G1688" t="s">
        <v>182</v>
      </c>
    </row>
    <row r="1689" spans="1:7">
      <c r="A1689" t="s">
        <v>260</v>
      </c>
      <c r="B1689" t="s">
        <v>46</v>
      </c>
      <c r="C1689">
        <v>2050</v>
      </c>
      <c r="D1689">
        <v>2055</v>
      </c>
      <c r="E1689" t="s">
        <v>110</v>
      </c>
      <c r="F1689">
        <v>0.69999998807907104</v>
      </c>
      <c r="G1689" t="s">
        <v>182</v>
      </c>
    </row>
    <row r="1690" spans="1:7">
      <c r="A1690" t="s">
        <v>260</v>
      </c>
      <c r="B1690" t="s">
        <v>46</v>
      </c>
      <c r="C1690">
        <v>2050</v>
      </c>
      <c r="D1690">
        <v>2060</v>
      </c>
      <c r="E1690" t="s">
        <v>110</v>
      </c>
      <c r="F1690">
        <v>0.69999998807907104</v>
      </c>
      <c r="G1690" t="s">
        <v>182</v>
      </c>
    </row>
    <row r="1691" spans="1:7">
      <c r="A1691" t="s">
        <v>260</v>
      </c>
      <c r="B1691" t="s">
        <v>46</v>
      </c>
      <c r="C1691">
        <v>2050</v>
      </c>
      <c r="D1691">
        <v>2065</v>
      </c>
      <c r="E1691" t="s">
        <v>110</v>
      </c>
      <c r="F1691">
        <v>0.69999998807907104</v>
      </c>
      <c r="G1691" t="s">
        <v>182</v>
      </c>
    </row>
    <row r="1692" spans="1:7">
      <c r="A1692" t="s">
        <v>260</v>
      </c>
      <c r="B1692" t="s">
        <v>46</v>
      </c>
      <c r="C1692">
        <v>2050</v>
      </c>
      <c r="D1692">
        <v>2070</v>
      </c>
      <c r="E1692" t="s">
        <v>110</v>
      </c>
      <c r="F1692">
        <v>0.69999998807907104</v>
      </c>
      <c r="G1692" t="s">
        <v>182</v>
      </c>
    </row>
    <row r="1693" spans="1:7">
      <c r="A1693" t="s">
        <v>260</v>
      </c>
      <c r="B1693" t="s">
        <v>46</v>
      </c>
      <c r="C1693">
        <v>2055</v>
      </c>
      <c r="D1693">
        <v>2055</v>
      </c>
      <c r="E1693" t="s">
        <v>110</v>
      </c>
      <c r="F1693">
        <v>0.69999998807907104</v>
      </c>
      <c r="G1693" t="s">
        <v>182</v>
      </c>
    </row>
    <row r="1694" spans="1:7">
      <c r="A1694" t="s">
        <v>260</v>
      </c>
      <c r="B1694" t="s">
        <v>46</v>
      </c>
      <c r="C1694">
        <v>2055</v>
      </c>
      <c r="D1694">
        <v>2060</v>
      </c>
      <c r="E1694" t="s">
        <v>110</v>
      </c>
      <c r="F1694">
        <v>0.69999998807907104</v>
      </c>
      <c r="G1694" t="s">
        <v>182</v>
      </c>
    </row>
    <row r="1695" spans="1:7">
      <c r="A1695" t="s">
        <v>260</v>
      </c>
      <c r="B1695" t="s">
        <v>46</v>
      </c>
      <c r="C1695">
        <v>2055</v>
      </c>
      <c r="D1695">
        <v>2065</v>
      </c>
      <c r="E1695" t="s">
        <v>110</v>
      </c>
      <c r="F1695">
        <v>0.69999998807907104</v>
      </c>
      <c r="G1695" t="s">
        <v>182</v>
      </c>
    </row>
    <row r="1696" spans="1:7">
      <c r="A1696" t="s">
        <v>260</v>
      </c>
      <c r="B1696" t="s">
        <v>46</v>
      </c>
      <c r="C1696">
        <v>2055</v>
      </c>
      <c r="D1696">
        <v>2070</v>
      </c>
      <c r="E1696" t="s">
        <v>110</v>
      </c>
      <c r="F1696">
        <v>0.69999998807907104</v>
      </c>
      <c r="G1696" t="s">
        <v>182</v>
      </c>
    </row>
    <row r="1697" spans="1:7">
      <c r="A1697" t="s">
        <v>260</v>
      </c>
      <c r="B1697" t="s">
        <v>46</v>
      </c>
      <c r="C1697">
        <v>2060</v>
      </c>
      <c r="D1697">
        <v>2060</v>
      </c>
      <c r="E1697" t="s">
        <v>110</v>
      </c>
      <c r="F1697">
        <v>0.69999998807907104</v>
      </c>
      <c r="G1697" t="s">
        <v>182</v>
      </c>
    </row>
    <row r="1698" spans="1:7">
      <c r="A1698" t="s">
        <v>260</v>
      </c>
      <c r="B1698" t="s">
        <v>46</v>
      </c>
      <c r="C1698">
        <v>2060</v>
      </c>
      <c r="D1698">
        <v>2065</v>
      </c>
      <c r="E1698" t="s">
        <v>110</v>
      </c>
      <c r="F1698">
        <v>0.69999998807907104</v>
      </c>
      <c r="G1698" t="s">
        <v>182</v>
      </c>
    </row>
    <row r="1699" spans="1:7">
      <c r="A1699" t="s">
        <v>260</v>
      </c>
      <c r="B1699" t="s">
        <v>46</v>
      </c>
      <c r="C1699">
        <v>2060</v>
      </c>
      <c r="D1699">
        <v>2070</v>
      </c>
      <c r="E1699" t="s">
        <v>110</v>
      </c>
      <c r="F1699">
        <v>0.69999998807907104</v>
      </c>
      <c r="G1699" t="s">
        <v>182</v>
      </c>
    </row>
    <row r="1700" spans="1:7">
      <c r="A1700" t="s">
        <v>260</v>
      </c>
      <c r="B1700" t="s">
        <v>46</v>
      </c>
      <c r="C1700">
        <v>2065</v>
      </c>
      <c r="D1700">
        <v>2065</v>
      </c>
      <c r="E1700" t="s">
        <v>110</v>
      </c>
      <c r="F1700">
        <v>0.69999998807907104</v>
      </c>
      <c r="G1700" t="s">
        <v>182</v>
      </c>
    </row>
    <row r="1701" spans="1:7">
      <c r="A1701" t="s">
        <v>260</v>
      </c>
      <c r="B1701" t="s">
        <v>46</v>
      </c>
      <c r="C1701">
        <v>2065</v>
      </c>
      <c r="D1701">
        <v>2070</v>
      </c>
      <c r="E1701" t="s">
        <v>110</v>
      </c>
      <c r="F1701">
        <v>0.69999998807907104</v>
      </c>
      <c r="G1701" t="s">
        <v>182</v>
      </c>
    </row>
    <row r="1702" spans="1:7">
      <c r="A1702" t="s">
        <v>260</v>
      </c>
      <c r="B1702" t="s">
        <v>46</v>
      </c>
      <c r="C1702">
        <v>2070</v>
      </c>
      <c r="D1702">
        <v>2070</v>
      </c>
      <c r="E1702" t="s">
        <v>110</v>
      </c>
      <c r="F1702">
        <v>0.69999998807907104</v>
      </c>
      <c r="G1702" t="s">
        <v>182</v>
      </c>
    </row>
    <row r="1703" spans="1:7">
      <c r="A1703" t="s">
        <v>260</v>
      </c>
      <c r="B1703" t="s">
        <v>50</v>
      </c>
      <c r="C1703">
        <v>1995</v>
      </c>
      <c r="D1703">
        <v>1995</v>
      </c>
      <c r="E1703" t="s">
        <v>110</v>
      </c>
      <c r="F1703">
        <v>1</v>
      </c>
      <c r="G1703" t="s">
        <v>182</v>
      </c>
    </row>
    <row r="1704" spans="1:7">
      <c r="A1704" t="s">
        <v>260</v>
      </c>
      <c r="B1704" t="s">
        <v>50</v>
      </c>
      <c r="C1704">
        <v>2000</v>
      </c>
      <c r="D1704">
        <v>2000</v>
      </c>
      <c r="E1704" t="s">
        <v>110</v>
      </c>
      <c r="F1704">
        <v>1</v>
      </c>
      <c r="G1704" t="s">
        <v>182</v>
      </c>
    </row>
    <row r="1705" spans="1:7">
      <c r="A1705" t="s">
        <v>260</v>
      </c>
      <c r="B1705" t="s">
        <v>50</v>
      </c>
      <c r="C1705">
        <v>2005</v>
      </c>
      <c r="D1705">
        <v>2005</v>
      </c>
      <c r="E1705" t="s">
        <v>110</v>
      </c>
      <c r="F1705">
        <v>1</v>
      </c>
      <c r="G1705" t="s">
        <v>182</v>
      </c>
    </row>
    <row r="1706" spans="1:7">
      <c r="A1706" t="s">
        <v>260</v>
      </c>
      <c r="B1706" t="s">
        <v>50</v>
      </c>
      <c r="C1706">
        <v>2010</v>
      </c>
      <c r="D1706">
        <v>2010</v>
      </c>
      <c r="E1706" t="s">
        <v>110</v>
      </c>
      <c r="F1706">
        <v>1</v>
      </c>
      <c r="G1706" t="s">
        <v>182</v>
      </c>
    </row>
    <row r="1707" spans="1:7">
      <c r="A1707" t="s">
        <v>260</v>
      </c>
      <c r="B1707" t="s">
        <v>50</v>
      </c>
      <c r="C1707">
        <v>2015</v>
      </c>
      <c r="D1707">
        <v>2015</v>
      </c>
      <c r="E1707" t="s">
        <v>110</v>
      </c>
      <c r="F1707">
        <v>1</v>
      </c>
      <c r="G1707" t="s">
        <v>182</v>
      </c>
    </row>
    <row r="1708" spans="1:7">
      <c r="A1708" t="s">
        <v>260</v>
      </c>
      <c r="B1708" t="s">
        <v>50</v>
      </c>
      <c r="C1708">
        <v>2020</v>
      </c>
      <c r="D1708">
        <v>2020</v>
      </c>
      <c r="E1708" t="s">
        <v>110</v>
      </c>
      <c r="F1708">
        <v>1</v>
      </c>
      <c r="G1708" t="s">
        <v>182</v>
      </c>
    </row>
    <row r="1709" spans="1:7">
      <c r="A1709" t="s">
        <v>260</v>
      </c>
      <c r="B1709" t="s">
        <v>50</v>
      </c>
      <c r="C1709">
        <v>2025</v>
      </c>
      <c r="D1709">
        <v>2025</v>
      </c>
      <c r="E1709" t="s">
        <v>110</v>
      </c>
      <c r="F1709">
        <v>1</v>
      </c>
      <c r="G1709" t="s">
        <v>182</v>
      </c>
    </row>
    <row r="1710" spans="1:7">
      <c r="A1710" t="s">
        <v>260</v>
      </c>
      <c r="B1710" t="s">
        <v>50</v>
      </c>
      <c r="C1710">
        <v>2030</v>
      </c>
      <c r="D1710">
        <v>2030</v>
      </c>
      <c r="E1710" t="s">
        <v>110</v>
      </c>
      <c r="F1710">
        <v>1</v>
      </c>
      <c r="G1710" t="s">
        <v>182</v>
      </c>
    </row>
    <row r="1711" spans="1:7">
      <c r="A1711" t="s">
        <v>260</v>
      </c>
      <c r="B1711" t="s">
        <v>50</v>
      </c>
      <c r="C1711">
        <v>2035</v>
      </c>
      <c r="D1711">
        <v>2035</v>
      </c>
      <c r="E1711" t="s">
        <v>110</v>
      </c>
      <c r="F1711">
        <v>1</v>
      </c>
      <c r="G1711" t="s">
        <v>182</v>
      </c>
    </row>
    <row r="1712" spans="1:7">
      <c r="A1712" t="s">
        <v>260</v>
      </c>
      <c r="B1712" t="s">
        <v>50</v>
      </c>
      <c r="C1712">
        <v>2040</v>
      </c>
      <c r="D1712">
        <v>2040</v>
      </c>
      <c r="E1712" t="s">
        <v>110</v>
      </c>
      <c r="F1712">
        <v>1</v>
      </c>
      <c r="G1712" t="s">
        <v>182</v>
      </c>
    </row>
    <row r="1713" spans="1:7">
      <c r="A1713" t="s">
        <v>260</v>
      </c>
      <c r="B1713" t="s">
        <v>50</v>
      </c>
      <c r="C1713">
        <v>2045</v>
      </c>
      <c r="D1713">
        <v>2045</v>
      </c>
      <c r="E1713" t="s">
        <v>110</v>
      </c>
      <c r="F1713">
        <v>1</v>
      </c>
      <c r="G1713" t="s">
        <v>182</v>
      </c>
    </row>
    <row r="1714" spans="1:7">
      <c r="A1714" t="s">
        <v>260</v>
      </c>
      <c r="B1714" t="s">
        <v>50</v>
      </c>
      <c r="C1714">
        <v>2050</v>
      </c>
      <c r="D1714">
        <v>2050</v>
      </c>
      <c r="E1714" t="s">
        <v>110</v>
      </c>
      <c r="F1714">
        <v>1</v>
      </c>
      <c r="G1714" t="s">
        <v>182</v>
      </c>
    </row>
    <row r="1715" spans="1:7">
      <c r="A1715" t="s">
        <v>260</v>
      </c>
      <c r="B1715" t="s">
        <v>50</v>
      </c>
      <c r="C1715">
        <v>2055</v>
      </c>
      <c r="D1715">
        <v>2055</v>
      </c>
      <c r="E1715" t="s">
        <v>110</v>
      </c>
      <c r="F1715">
        <v>1</v>
      </c>
      <c r="G1715" t="s">
        <v>182</v>
      </c>
    </row>
    <row r="1716" spans="1:7">
      <c r="A1716" t="s">
        <v>260</v>
      </c>
      <c r="B1716" t="s">
        <v>50</v>
      </c>
      <c r="C1716">
        <v>2060</v>
      </c>
      <c r="D1716">
        <v>2060</v>
      </c>
      <c r="E1716" t="s">
        <v>110</v>
      </c>
      <c r="F1716">
        <v>1</v>
      </c>
      <c r="G1716" t="s">
        <v>182</v>
      </c>
    </row>
    <row r="1717" spans="1:7">
      <c r="A1717" t="s">
        <v>260</v>
      </c>
      <c r="B1717" t="s">
        <v>50</v>
      </c>
      <c r="C1717">
        <v>2065</v>
      </c>
      <c r="D1717">
        <v>2065</v>
      </c>
      <c r="E1717" t="s">
        <v>110</v>
      </c>
      <c r="F1717">
        <v>1</v>
      </c>
      <c r="G1717" t="s">
        <v>182</v>
      </c>
    </row>
    <row r="1718" spans="1:7">
      <c r="A1718" t="s">
        <v>260</v>
      </c>
      <c r="B1718" t="s">
        <v>50</v>
      </c>
      <c r="C1718">
        <v>2070</v>
      </c>
      <c r="D1718">
        <v>2070</v>
      </c>
      <c r="E1718" t="s">
        <v>110</v>
      </c>
      <c r="F1718">
        <v>1</v>
      </c>
      <c r="G1718" t="s">
        <v>182</v>
      </c>
    </row>
    <row r="1719" spans="1:7">
      <c r="A1719" t="s">
        <v>260</v>
      </c>
      <c r="B1719" t="s">
        <v>101</v>
      </c>
      <c r="C1719">
        <v>2010</v>
      </c>
      <c r="D1719">
        <v>2010</v>
      </c>
      <c r="E1719" t="s">
        <v>110</v>
      </c>
      <c r="F1719">
        <v>0.41999998688697809</v>
      </c>
      <c r="G1719" t="s">
        <v>182</v>
      </c>
    </row>
    <row r="1720" spans="1:7">
      <c r="A1720" t="s">
        <v>260</v>
      </c>
      <c r="B1720" t="s">
        <v>101</v>
      </c>
      <c r="C1720">
        <v>2010</v>
      </c>
      <c r="D1720">
        <v>2015</v>
      </c>
      <c r="E1720" t="s">
        <v>110</v>
      </c>
      <c r="F1720">
        <v>0.41999998688697809</v>
      </c>
      <c r="G1720" t="s">
        <v>182</v>
      </c>
    </row>
    <row r="1721" spans="1:7">
      <c r="A1721" t="s">
        <v>260</v>
      </c>
      <c r="B1721" t="s">
        <v>101</v>
      </c>
      <c r="C1721">
        <v>2010</v>
      </c>
      <c r="D1721">
        <v>2020</v>
      </c>
      <c r="E1721" t="s">
        <v>110</v>
      </c>
      <c r="F1721">
        <v>0.41999998688697809</v>
      </c>
      <c r="G1721" t="s">
        <v>182</v>
      </c>
    </row>
    <row r="1722" spans="1:7">
      <c r="A1722" t="s">
        <v>260</v>
      </c>
      <c r="B1722" t="s">
        <v>101</v>
      </c>
      <c r="C1722">
        <v>2010</v>
      </c>
      <c r="D1722">
        <v>2025</v>
      </c>
      <c r="E1722" t="s">
        <v>110</v>
      </c>
      <c r="F1722">
        <v>0.41999998688697809</v>
      </c>
      <c r="G1722" t="s">
        <v>182</v>
      </c>
    </row>
    <row r="1723" spans="1:7">
      <c r="A1723" t="s">
        <v>260</v>
      </c>
      <c r="B1723" t="s">
        <v>101</v>
      </c>
      <c r="C1723">
        <v>2010</v>
      </c>
      <c r="D1723">
        <v>2030</v>
      </c>
      <c r="E1723" t="s">
        <v>110</v>
      </c>
      <c r="F1723">
        <v>0.41999998688697809</v>
      </c>
      <c r="G1723" t="s">
        <v>182</v>
      </c>
    </row>
    <row r="1724" spans="1:7">
      <c r="A1724" t="s">
        <v>260</v>
      </c>
      <c r="B1724" t="s">
        <v>101</v>
      </c>
      <c r="C1724">
        <v>2010</v>
      </c>
      <c r="D1724">
        <v>2035</v>
      </c>
      <c r="E1724" t="s">
        <v>110</v>
      </c>
      <c r="F1724">
        <v>0.41999998688697809</v>
      </c>
      <c r="G1724" t="s">
        <v>182</v>
      </c>
    </row>
    <row r="1725" spans="1:7">
      <c r="A1725" t="s">
        <v>260</v>
      </c>
      <c r="B1725" t="s">
        <v>101</v>
      </c>
      <c r="C1725">
        <v>2010</v>
      </c>
      <c r="D1725">
        <v>2040</v>
      </c>
      <c r="E1725" t="s">
        <v>110</v>
      </c>
      <c r="F1725">
        <v>0.41999998688697809</v>
      </c>
      <c r="G1725" t="s">
        <v>182</v>
      </c>
    </row>
    <row r="1726" spans="1:7">
      <c r="A1726" t="s">
        <v>260</v>
      </c>
      <c r="B1726" t="s">
        <v>101</v>
      </c>
      <c r="C1726">
        <v>2010</v>
      </c>
      <c r="D1726">
        <v>2045</v>
      </c>
      <c r="E1726" t="s">
        <v>110</v>
      </c>
      <c r="F1726">
        <v>0.41999998688697809</v>
      </c>
      <c r="G1726" t="s">
        <v>182</v>
      </c>
    </row>
    <row r="1727" spans="1:7">
      <c r="A1727" t="s">
        <v>260</v>
      </c>
      <c r="B1727" t="s">
        <v>101</v>
      </c>
      <c r="C1727">
        <v>2010</v>
      </c>
      <c r="D1727">
        <v>2050</v>
      </c>
      <c r="E1727" t="s">
        <v>110</v>
      </c>
      <c r="F1727">
        <v>0.41999998688697809</v>
      </c>
      <c r="G1727" t="s">
        <v>182</v>
      </c>
    </row>
    <row r="1728" spans="1:7">
      <c r="A1728" t="s">
        <v>260</v>
      </c>
      <c r="B1728" t="s">
        <v>101</v>
      </c>
      <c r="C1728">
        <v>2010</v>
      </c>
      <c r="D1728">
        <v>2055</v>
      </c>
      <c r="E1728" t="s">
        <v>110</v>
      </c>
      <c r="F1728">
        <v>0.41999998688697809</v>
      </c>
      <c r="G1728" t="s">
        <v>182</v>
      </c>
    </row>
    <row r="1729" spans="1:7">
      <c r="A1729" t="s">
        <v>260</v>
      </c>
      <c r="B1729" t="s">
        <v>101</v>
      </c>
      <c r="C1729">
        <v>2010</v>
      </c>
      <c r="D1729">
        <v>2060</v>
      </c>
      <c r="E1729" t="s">
        <v>110</v>
      </c>
      <c r="F1729">
        <v>0.41999998688697809</v>
      </c>
      <c r="G1729" t="s">
        <v>182</v>
      </c>
    </row>
    <row r="1730" spans="1:7">
      <c r="A1730" t="s">
        <v>260</v>
      </c>
      <c r="B1730" t="s">
        <v>101</v>
      </c>
      <c r="C1730">
        <v>2010</v>
      </c>
      <c r="D1730">
        <v>2065</v>
      </c>
      <c r="E1730" t="s">
        <v>110</v>
      </c>
      <c r="F1730">
        <v>0.41999998688697809</v>
      </c>
      <c r="G1730" t="s">
        <v>182</v>
      </c>
    </row>
    <row r="1731" spans="1:7">
      <c r="A1731" t="s">
        <v>260</v>
      </c>
      <c r="B1731" t="s">
        <v>101</v>
      </c>
      <c r="C1731">
        <v>2015</v>
      </c>
      <c r="D1731">
        <v>2015</v>
      </c>
      <c r="E1731" t="s">
        <v>110</v>
      </c>
      <c r="F1731">
        <v>0.41999998688697809</v>
      </c>
      <c r="G1731" t="s">
        <v>182</v>
      </c>
    </row>
    <row r="1732" spans="1:7">
      <c r="A1732" t="s">
        <v>260</v>
      </c>
      <c r="B1732" t="s">
        <v>101</v>
      </c>
      <c r="C1732">
        <v>2015</v>
      </c>
      <c r="D1732">
        <v>2020</v>
      </c>
      <c r="E1732" t="s">
        <v>110</v>
      </c>
      <c r="F1732">
        <v>0.41999998688697809</v>
      </c>
      <c r="G1732" t="s">
        <v>182</v>
      </c>
    </row>
    <row r="1733" spans="1:7">
      <c r="A1733" t="s">
        <v>260</v>
      </c>
      <c r="B1733" t="s">
        <v>101</v>
      </c>
      <c r="C1733">
        <v>2015</v>
      </c>
      <c r="D1733">
        <v>2025</v>
      </c>
      <c r="E1733" t="s">
        <v>110</v>
      </c>
      <c r="F1733">
        <v>0.41999998688697809</v>
      </c>
      <c r="G1733" t="s">
        <v>182</v>
      </c>
    </row>
    <row r="1734" spans="1:7">
      <c r="A1734" t="s">
        <v>260</v>
      </c>
      <c r="B1734" t="s">
        <v>101</v>
      </c>
      <c r="C1734">
        <v>2015</v>
      </c>
      <c r="D1734">
        <v>2030</v>
      </c>
      <c r="E1734" t="s">
        <v>110</v>
      </c>
      <c r="F1734">
        <v>0.41999998688697809</v>
      </c>
      <c r="G1734" t="s">
        <v>182</v>
      </c>
    </row>
    <row r="1735" spans="1:7">
      <c r="A1735" t="s">
        <v>260</v>
      </c>
      <c r="B1735" t="s">
        <v>101</v>
      </c>
      <c r="C1735">
        <v>2015</v>
      </c>
      <c r="D1735">
        <v>2035</v>
      </c>
      <c r="E1735" t="s">
        <v>110</v>
      </c>
      <c r="F1735">
        <v>0.41999998688697809</v>
      </c>
      <c r="G1735" t="s">
        <v>182</v>
      </c>
    </row>
    <row r="1736" spans="1:7">
      <c r="A1736" t="s">
        <v>260</v>
      </c>
      <c r="B1736" t="s">
        <v>101</v>
      </c>
      <c r="C1736">
        <v>2015</v>
      </c>
      <c r="D1736">
        <v>2040</v>
      </c>
      <c r="E1736" t="s">
        <v>110</v>
      </c>
      <c r="F1736">
        <v>0.41999998688697809</v>
      </c>
      <c r="G1736" t="s">
        <v>182</v>
      </c>
    </row>
    <row r="1737" spans="1:7">
      <c r="A1737" t="s">
        <v>260</v>
      </c>
      <c r="B1737" t="s">
        <v>101</v>
      </c>
      <c r="C1737">
        <v>2015</v>
      </c>
      <c r="D1737">
        <v>2045</v>
      </c>
      <c r="E1737" t="s">
        <v>110</v>
      </c>
      <c r="F1737">
        <v>0.41999998688697809</v>
      </c>
      <c r="G1737" t="s">
        <v>182</v>
      </c>
    </row>
    <row r="1738" spans="1:7">
      <c r="A1738" t="s">
        <v>260</v>
      </c>
      <c r="B1738" t="s">
        <v>101</v>
      </c>
      <c r="C1738">
        <v>2015</v>
      </c>
      <c r="D1738">
        <v>2050</v>
      </c>
      <c r="E1738" t="s">
        <v>110</v>
      </c>
      <c r="F1738">
        <v>0.41999998688697809</v>
      </c>
      <c r="G1738" t="s">
        <v>182</v>
      </c>
    </row>
    <row r="1739" spans="1:7">
      <c r="A1739" t="s">
        <v>260</v>
      </c>
      <c r="B1739" t="s">
        <v>101</v>
      </c>
      <c r="C1739">
        <v>2015</v>
      </c>
      <c r="D1739">
        <v>2055</v>
      </c>
      <c r="E1739" t="s">
        <v>110</v>
      </c>
      <c r="F1739">
        <v>0.41999998688697809</v>
      </c>
      <c r="G1739" t="s">
        <v>182</v>
      </c>
    </row>
    <row r="1740" spans="1:7">
      <c r="A1740" t="s">
        <v>260</v>
      </c>
      <c r="B1740" t="s">
        <v>101</v>
      </c>
      <c r="C1740">
        <v>2015</v>
      </c>
      <c r="D1740">
        <v>2060</v>
      </c>
      <c r="E1740" t="s">
        <v>110</v>
      </c>
      <c r="F1740">
        <v>0.41999998688697809</v>
      </c>
      <c r="G1740" t="s">
        <v>182</v>
      </c>
    </row>
    <row r="1741" spans="1:7">
      <c r="A1741" t="s">
        <v>260</v>
      </c>
      <c r="B1741" t="s">
        <v>101</v>
      </c>
      <c r="C1741">
        <v>2015</v>
      </c>
      <c r="D1741">
        <v>2065</v>
      </c>
      <c r="E1741" t="s">
        <v>110</v>
      </c>
      <c r="F1741">
        <v>0.41999998688697809</v>
      </c>
      <c r="G1741" t="s">
        <v>182</v>
      </c>
    </row>
    <row r="1742" spans="1:7">
      <c r="A1742" t="s">
        <v>260</v>
      </c>
      <c r="B1742" t="s">
        <v>101</v>
      </c>
      <c r="C1742">
        <v>2015</v>
      </c>
      <c r="D1742">
        <v>2070</v>
      </c>
      <c r="E1742" t="s">
        <v>110</v>
      </c>
      <c r="F1742">
        <v>0.41999998688697809</v>
      </c>
      <c r="G1742" t="s">
        <v>182</v>
      </c>
    </row>
    <row r="1743" spans="1:7">
      <c r="A1743" t="s">
        <v>260</v>
      </c>
      <c r="B1743" t="s">
        <v>101</v>
      </c>
      <c r="C1743">
        <v>2020</v>
      </c>
      <c r="D1743">
        <v>2020</v>
      </c>
      <c r="E1743" t="s">
        <v>110</v>
      </c>
      <c r="F1743">
        <v>0.41999998688697809</v>
      </c>
      <c r="G1743" t="s">
        <v>182</v>
      </c>
    </row>
    <row r="1744" spans="1:7">
      <c r="A1744" t="s">
        <v>260</v>
      </c>
      <c r="B1744" t="s">
        <v>101</v>
      </c>
      <c r="C1744">
        <v>2020</v>
      </c>
      <c r="D1744">
        <v>2025</v>
      </c>
      <c r="E1744" t="s">
        <v>110</v>
      </c>
      <c r="F1744">
        <v>0.41999998688697809</v>
      </c>
      <c r="G1744" t="s">
        <v>182</v>
      </c>
    </row>
    <row r="1745" spans="1:7">
      <c r="A1745" t="s">
        <v>260</v>
      </c>
      <c r="B1745" t="s">
        <v>101</v>
      </c>
      <c r="C1745">
        <v>2020</v>
      </c>
      <c r="D1745">
        <v>2030</v>
      </c>
      <c r="E1745" t="s">
        <v>110</v>
      </c>
      <c r="F1745">
        <v>0.41999998688697809</v>
      </c>
      <c r="G1745" t="s">
        <v>182</v>
      </c>
    </row>
    <row r="1746" spans="1:7">
      <c r="A1746" t="s">
        <v>260</v>
      </c>
      <c r="B1746" t="s">
        <v>101</v>
      </c>
      <c r="C1746">
        <v>2020</v>
      </c>
      <c r="D1746">
        <v>2035</v>
      </c>
      <c r="E1746" t="s">
        <v>110</v>
      </c>
      <c r="F1746">
        <v>0.41999998688697809</v>
      </c>
      <c r="G1746" t="s">
        <v>182</v>
      </c>
    </row>
    <row r="1747" spans="1:7">
      <c r="A1747" t="s">
        <v>260</v>
      </c>
      <c r="B1747" t="s">
        <v>101</v>
      </c>
      <c r="C1747">
        <v>2020</v>
      </c>
      <c r="D1747">
        <v>2040</v>
      </c>
      <c r="E1747" t="s">
        <v>110</v>
      </c>
      <c r="F1747">
        <v>0.41999998688697809</v>
      </c>
      <c r="G1747" t="s">
        <v>182</v>
      </c>
    </row>
    <row r="1748" spans="1:7">
      <c r="A1748" t="s">
        <v>260</v>
      </c>
      <c r="B1748" t="s">
        <v>101</v>
      </c>
      <c r="C1748">
        <v>2020</v>
      </c>
      <c r="D1748">
        <v>2045</v>
      </c>
      <c r="E1748" t="s">
        <v>110</v>
      </c>
      <c r="F1748">
        <v>0.41999998688697809</v>
      </c>
      <c r="G1748" t="s">
        <v>182</v>
      </c>
    </row>
    <row r="1749" spans="1:7">
      <c r="A1749" t="s">
        <v>260</v>
      </c>
      <c r="B1749" t="s">
        <v>101</v>
      </c>
      <c r="C1749">
        <v>2020</v>
      </c>
      <c r="D1749">
        <v>2050</v>
      </c>
      <c r="E1749" t="s">
        <v>110</v>
      </c>
      <c r="F1749">
        <v>0.41999998688697809</v>
      </c>
      <c r="G1749" t="s">
        <v>182</v>
      </c>
    </row>
    <row r="1750" spans="1:7">
      <c r="A1750" t="s">
        <v>260</v>
      </c>
      <c r="B1750" t="s">
        <v>101</v>
      </c>
      <c r="C1750">
        <v>2020</v>
      </c>
      <c r="D1750">
        <v>2055</v>
      </c>
      <c r="E1750" t="s">
        <v>110</v>
      </c>
      <c r="F1750">
        <v>0.41999998688697809</v>
      </c>
      <c r="G1750" t="s">
        <v>182</v>
      </c>
    </row>
    <row r="1751" spans="1:7">
      <c r="A1751" t="s">
        <v>260</v>
      </c>
      <c r="B1751" t="s">
        <v>101</v>
      </c>
      <c r="C1751">
        <v>2020</v>
      </c>
      <c r="D1751">
        <v>2060</v>
      </c>
      <c r="E1751" t="s">
        <v>110</v>
      </c>
      <c r="F1751">
        <v>0.41999998688697809</v>
      </c>
      <c r="G1751" t="s">
        <v>182</v>
      </c>
    </row>
    <row r="1752" spans="1:7">
      <c r="A1752" t="s">
        <v>260</v>
      </c>
      <c r="B1752" t="s">
        <v>101</v>
      </c>
      <c r="C1752">
        <v>2020</v>
      </c>
      <c r="D1752">
        <v>2065</v>
      </c>
      <c r="E1752" t="s">
        <v>110</v>
      </c>
      <c r="F1752">
        <v>0.41999998688697809</v>
      </c>
      <c r="G1752" t="s">
        <v>182</v>
      </c>
    </row>
    <row r="1753" spans="1:7">
      <c r="A1753" t="s">
        <v>260</v>
      </c>
      <c r="B1753" t="s">
        <v>101</v>
      </c>
      <c r="C1753">
        <v>2020</v>
      </c>
      <c r="D1753">
        <v>2070</v>
      </c>
      <c r="E1753" t="s">
        <v>110</v>
      </c>
      <c r="F1753">
        <v>0.41999998688697809</v>
      </c>
      <c r="G1753" t="s">
        <v>182</v>
      </c>
    </row>
    <row r="1754" spans="1:7">
      <c r="A1754" t="s">
        <v>260</v>
      </c>
      <c r="B1754" t="s">
        <v>101</v>
      </c>
      <c r="C1754">
        <v>2025</v>
      </c>
      <c r="D1754">
        <v>2025</v>
      </c>
      <c r="E1754" t="s">
        <v>110</v>
      </c>
      <c r="F1754">
        <v>0.41999998688697809</v>
      </c>
      <c r="G1754" t="s">
        <v>182</v>
      </c>
    </row>
    <row r="1755" spans="1:7">
      <c r="A1755" t="s">
        <v>260</v>
      </c>
      <c r="B1755" t="s">
        <v>101</v>
      </c>
      <c r="C1755">
        <v>2025</v>
      </c>
      <c r="D1755">
        <v>2030</v>
      </c>
      <c r="E1755" t="s">
        <v>110</v>
      </c>
      <c r="F1755">
        <v>0.41999998688697809</v>
      </c>
      <c r="G1755" t="s">
        <v>182</v>
      </c>
    </row>
    <row r="1756" spans="1:7">
      <c r="A1756" t="s">
        <v>260</v>
      </c>
      <c r="B1756" t="s">
        <v>101</v>
      </c>
      <c r="C1756">
        <v>2025</v>
      </c>
      <c r="D1756">
        <v>2035</v>
      </c>
      <c r="E1756" t="s">
        <v>110</v>
      </c>
      <c r="F1756">
        <v>0.41999998688697809</v>
      </c>
      <c r="G1756" t="s">
        <v>182</v>
      </c>
    </row>
    <row r="1757" spans="1:7">
      <c r="A1757" t="s">
        <v>260</v>
      </c>
      <c r="B1757" t="s">
        <v>101</v>
      </c>
      <c r="C1757">
        <v>2025</v>
      </c>
      <c r="D1757">
        <v>2040</v>
      </c>
      <c r="E1757" t="s">
        <v>110</v>
      </c>
      <c r="F1757">
        <v>0.41999998688697809</v>
      </c>
      <c r="G1757" t="s">
        <v>182</v>
      </c>
    </row>
    <row r="1758" spans="1:7">
      <c r="A1758" t="s">
        <v>260</v>
      </c>
      <c r="B1758" t="s">
        <v>101</v>
      </c>
      <c r="C1758">
        <v>2025</v>
      </c>
      <c r="D1758">
        <v>2045</v>
      </c>
      <c r="E1758" t="s">
        <v>110</v>
      </c>
      <c r="F1758">
        <v>0.41999998688697809</v>
      </c>
      <c r="G1758" t="s">
        <v>182</v>
      </c>
    </row>
    <row r="1759" spans="1:7">
      <c r="A1759" t="s">
        <v>260</v>
      </c>
      <c r="B1759" t="s">
        <v>101</v>
      </c>
      <c r="C1759">
        <v>2025</v>
      </c>
      <c r="D1759">
        <v>2050</v>
      </c>
      <c r="E1759" t="s">
        <v>110</v>
      </c>
      <c r="F1759">
        <v>0.41999998688697809</v>
      </c>
      <c r="G1759" t="s">
        <v>182</v>
      </c>
    </row>
    <row r="1760" spans="1:7">
      <c r="A1760" t="s">
        <v>260</v>
      </c>
      <c r="B1760" t="s">
        <v>101</v>
      </c>
      <c r="C1760">
        <v>2025</v>
      </c>
      <c r="D1760">
        <v>2055</v>
      </c>
      <c r="E1760" t="s">
        <v>110</v>
      </c>
      <c r="F1760">
        <v>0.41999998688697809</v>
      </c>
      <c r="G1760" t="s">
        <v>182</v>
      </c>
    </row>
    <row r="1761" spans="1:7">
      <c r="A1761" t="s">
        <v>260</v>
      </c>
      <c r="B1761" t="s">
        <v>101</v>
      </c>
      <c r="C1761">
        <v>2025</v>
      </c>
      <c r="D1761">
        <v>2060</v>
      </c>
      <c r="E1761" t="s">
        <v>110</v>
      </c>
      <c r="F1761">
        <v>0.41999998688697809</v>
      </c>
      <c r="G1761" t="s">
        <v>182</v>
      </c>
    </row>
    <row r="1762" spans="1:7">
      <c r="A1762" t="s">
        <v>260</v>
      </c>
      <c r="B1762" t="s">
        <v>101</v>
      </c>
      <c r="C1762">
        <v>2025</v>
      </c>
      <c r="D1762">
        <v>2065</v>
      </c>
      <c r="E1762" t="s">
        <v>110</v>
      </c>
      <c r="F1762">
        <v>0.41999998688697809</v>
      </c>
      <c r="G1762" t="s">
        <v>182</v>
      </c>
    </row>
    <row r="1763" spans="1:7">
      <c r="A1763" t="s">
        <v>260</v>
      </c>
      <c r="B1763" t="s">
        <v>101</v>
      </c>
      <c r="C1763">
        <v>2025</v>
      </c>
      <c r="D1763">
        <v>2070</v>
      </c>
      <c r="E1763" t="s">
        <v>110</v>
      </c>
      <c r="F1763">
        <v>0.41999998688697809</v>
      </c>
      <c r="G1763" t="s">
        <v>182</v>
      </c>
    </row>
    <row r="1764" spans="1:7">
      <c r="A1764" t="s">
        <v>260</v>
      </c>
      <c r="B1764" t="s">
        <v>101</v>
      </c>
      <c r="C1764">
        <v>2030</v>
      </c>
      <c r="D1764">
        <v>2030</v>
      </c>
      <c r="E1764" t="s">
        <v>110</v>
      </c>
      <c r="F1764">
        <v>0.41999998688697809</v>
      </c>
      <c r="G1764" t="s">
        <v>182</v>
      </c>
    </row>
    <row r="1765" spans="1:7">
      <c r="A1765" t="s">
        <v>260</v>
      </c>
      <c r="B1765" t="s">
        <v>101</v>
      </c>
      <c r="C1765">
        <v>2030</v>
      </c>
      <c r="D1765">
        <v>2035</v>
      </c>
      <c r="E1765" t="s">
        <v>110</v>
      </c>
      <c r="F1765">
        <v>0.41999998688697809</v>
      </c>
      <c r="G1765" t="s">
        <v>182</v>
      </c>
    </row>
    <row r="1766" spans="1:7">
      <c r="A1766" t="s">
        <v>260</v>
      </c>
      <c r="B1766" t="s">
        <v>101</v>
      </c>
      <c r="C1766">
        <v>2030</v>
      </c>
      <c r="D1766">
        <v>2040</v>
      </c>
      <c r="E1766" t="s">
        <v>110</v>
      </c>
      <c r="F1766">
        <v>0.41999998688697809</v>
      </c>
      <c r="G1766" t="s">
        <v>182</v>
      </c>
    </row>
    <row r="1767" spans="1:7">
      <c r="A1767" t="s">
        <v>260</v>
      </c>
      <c r="B1767" t="s">
        <v>101</v>
      </c>
      <c r="C1767">
        <v>2030</v>
      </c>
      <c r="D1767">
        <v>2045</v>
      </c>
      <c r="E1767" t="s">
        <v>110</v>
      </c>
      <c r="F1767">
        <v>0.41999998688697809</v>
      </c>
      <c r="G1767" t="s">
        <v>182</v>
      </c>
    </row>
    <row r="1768" spans="1:7">
      <c r="A1768" t="s">
        <v>260</v>
      </c>
      <c r="B1768" t="s">
        <v>101</v>
      </c>
      <c r="C1768">
        <v>2030</v>
      </c>
      <c r="D1768">
        <v>2050</v>
      </c>
      <c r="E1768" t="s">
        <v>110</v>
      </c>
      <c r="F1768">
        <v>0.41999998688697809</v>
      </c>
      <c r="G1768" t="s">
        <v>182</v>
      </c>
    </row>
    <row r="1769" spans="1:7">
      <c r="A1769" t="s">
        <v>260</v>
      </c>
      <c r="B1769" t="s">
        <v>101</v>
      </c>
      <c r="C1769">
        <v>2030</v>
      </c>
      <c r="D1769">
        <v>2055</v>
      </c>
      <c r="E1769" t="s">
        <v>110</v>
      </c>
      <c r="F1769">
        <v>0.41999998688697809</v>
      </c>
      <c r="G1769" t="s">
        <v>182</v>
      </c>
    </row>
    <row r="1770" spans="1:7">
      <c r="A1770" t="s">
        <v>260</v>
      </c>
      <c r="B1770" t="s">
        <v>101</v>
      </c>
      <c r="C1770">
        <v>2030</v>
      </c>
      <c r="D1770">
        <v>2060</v>
      </c>
      <c r="E1770" t="s">
        <v>110</v>
      </c>
      <c r="F1770">
        <v>0.41999998688697809</v>
      </c>
      <c r="G1770" t="s">
        <v>182</v>
      </c>
    </row>
    <row r="1771" spans="1:7">
      <c r="A1771" t="s">
        <v>260</v>
      </c>
      <c r="B1771" t="s">
        <v>101</v>
      </c>
      <c r="C1771">
        <v>2030</v>
      </c>
      <c r="D1771">
        <v>2065</v>
      </c>
      <c r="E1771" t="s">
        <v>110</v>
      </c>
      <c r="F1771">
        <v>0.41999998688697809</v>
      </c>
      <c r="G1771" t="s">
        <v>182</v>
      </c>
    </row>
    <row r="1772" spans="1:7">
      <c r="A1772" t="s">
        <v>260</v>
      </c>
      <c r="B1772" t="s">
        <v>101</v>
      </c>
      <c r="C1772">
        <v>2030</v>
      </c>
      <c r="D1772">
        <v>2070</v>
      </c>
      <c r="E1772" t="s">
        <v>110</v>
      </c>
      <c r="F1772">
        <v>0.41999998688697809</v>
      </c>
      <c r="G1772" t="s">
        <v>182</v>
      </c>
    </row>
    <row r="1773" spans="1:7">
      <c r="A1773" t="s">
        <v>260</v>
      </c>
      <c r="B1773" t="s">
        <v>101</v>
      </c>
      <c r="C1773">
        <v>2035</v>
      </c>
      <c r="D1773">
        <v>2035</v>
      </c>
      <c r="E1773" t="s">
        <v>110</v>
      </c>
      <c r="F1773">
        <v>0.41999998688697809</v>
      </c>
      <c r="G1773" t="s">
        <v>182</v>
      </c>
    </row>
    <row r="1774" spans="1:7">
      <c r="A1774" t="s">
        <v>260</v>
      </c>
      <c r="B1774" t="s">
        <v>101</v>
      </c>
      <c r="C1774">
        <v>2035</v>
      </c>
      <c r="D1774">
        <v>2040</v>
      </c>
      <c r="E1774" t="s">
        <v>110</v>
      </c>
      <c r="F1774">
        <v>0.41999998688697809</v>
      </c>
      <c r="G1774" t="s">
        <v>182</v>
      </c>
    </row>
    <row r="1775" spans="1:7">
      <c r="A1775" t="s">
        <v>260</v>
      </c>
      <c r="B1775" t="s">
        <v>101</v>
      </c>
      <c r="C1775">
        <v>2035</v>
      </c>
      <c r="D1775">
        <v>2045</v>
      </c>
      <c r="E1775" t="s">
        <v>110</v>
      </c>
      <c r="F1775">
        <v>0.41999998688697809</v>
      </c>
      <c r="G1775" t="s">
        <v>182</v>
      </c>
    </row>
    <row r="1776" spans="1:7">
      <c r="A1776" t="s">
        <v>260</v>
      </c>
      <c r="B1776" t="s">
        <v>101</v>
      </c>
      <c r="C1776">
        <v>2035</v>
      </c>
      <c r="D1776">
        <v>2050</v>
      </c>
      <c r="E1776" t="s">
        <v>110</v>
      </c>
      <c r="F1776">
        <v>0.41999998688697809</v>
      </c>
      <c r="G1776" t="s">
        <v>182</v>
      </c>
    </row>
    <row r="1777" spans="1:7">
      <c r="A1777" t="s">
        <v>260</v>
      </c>
      <c r="B1777" t="s">
        <v>101</v>
      </c>
      <c r="C1777">
        <v>2035</v>
      </c>
      <c r="D1777">
        <v>2055</v>
      </c>
      <c r="E1777" t="s">
        <v>110</v>
      </c>
      <c r="F1777">
        <v>0.41999998688697809</v>
      </c>
      <c r="G1777" t="s">
        <v>182</v>
      </c>
    </row>
    <row r="1778" spans="1:7">
      <c r="A1778" t="s">
        <v>260</v>
      </c>
      <c r="B1778" t="s">
        <v>101</v>
      </c>
      <c r="C1778">
        <v>2035</v>
      </c>
      <c r="D1778">
        <v>2060</v>
      </c>
      <c r="E1778" t="s">
        <v>110</v>
      </c>
      <c r="F1778">
        <v>0.41999998688697809</v>
      </c>
      <c r="G1778" t="s">
        <v>182</v>
      </c>
    </row>
    <row r="1779" spans="1:7">
      <c r="A1779" t="s">
        <v>260</v>
      </c>
      <c r="B1779" t="s">
        <v>101</v>
      </c>
      <c r="C1779">
        <v>2035</v>
      </c>
      <c r="D1779">
        <v>2065</v>
      </c>
      <c r="E1779" t="s">
        <v>110</v>
      </c>
      <c r="F1779">
        <v>0.41999998688697809</v>
      </c>
      <c r="G1779" t="s">
        <v>182</v>
      </c>
    </row>
    <row r="1780" spans="1:7">
      <c r="A1780" t="s">
        <v>260</v>
      </c>
      <c r="B1780" t="s">
        <v>101</v>
      </c>
      <c r="C1780">
        <v>2035</v>
      </c>
      <c r="D1780">
        <v>2070</v>
      </c>
      <c r="E1780" t="s">
        <v>110</v>
      </c>
      <c r="F1780">
        <v>0.41999998688697809</v>
      </c>
      <c r="G1780" t="s">
        <v>182</v>
      </c>
    </row>
    <row r="1781" spans="1:7">
      <c r="A1781" t="s">
        <v>260</v>
      </c>
      <c r="B1781" t="s">
        <v>101</v>
      </c>
      <c r="C1781">
        <v>2040</v>
      </c>
      <c r="D1781">
        <v>2040</v>
      </c>
      <c r="E1781" t="s">
        <v>110</v>
      </c>
      <c r="F1781">
        <v>0.41999998688697809</v>
      </c>
      <c r="G1781" t="s">
        <v>182</v>
      </c>
    </row>
    <row r="1782" spans="1:7">
      <c r="A1782" t="s">
        <v>260</v>
      </c>
      <c r="B1782" t="s">
        <v>101</v>
      </c>
      <c r="C1782">
        <v>2040</v>
      </c>
      <c r="D1782">
        <v>2045</v>
      </c>
      <c r="E1782" t="s">
        <v>110</v>
      </c>
      <c r="F1782">
        <v>0.41999998688697809</v>
      </c>
      <c r="G1782" t="s">
        <v>182</v>
      </c>
    </row>
    <row r="1783" spans="1:7">
      <c r="A1783" t="s">
        <v>260</v>
      </c>
      <c r="B1783" t="s">
        <v>101</v>
      </c>
      <c r="C1783">
        <v>2040</v>
      </c>
      <c r="D1783">
        <v>2050</v>
      </c>
      <c r="E1783" t="s">
        <v>110</v>
      </c>
      <c r="F1783">
        <v>0.41999998688697809</v>
      </c>
      <c r="G1783" t="s">
        <v>182</v>
      </c>
    </row>
    <row r="1784" spans="1:7">
      <c r="A1784" t="s">
        <v>260</v>
      </c>
      <c r="B1784" t="s">
        <v>101</v>
      </c>
      <c r="C1784">
        <v>2040</v>
      </c>
      <c r="D1784">
        <v>2055</v>
      </c>
      <c r="E1784" t="s">
        <v>110</v>
      </c>
      <c r="F1784">
        <v>0.41999998688697809</v>
      </c>
      <c r="G1784" t="s">
        <v>182</v>
      </c>
    </row>
    <row r="1785" spans="1:7">
      <c r="A1785" t="s">
        <v>260</v>
      </c>
      <c r="B1785" t="s">
        <v>101</v>
      </c>
      <c r="C1785">
        <v>2040</v>
      </c>
      <c r="D1785">
        <v>2060</v>
      </c>
      <c r="E1785" t="s">
        <v>110</v>
      </c>
      <c r="F1785">
        <v>0.41999998688697809</v>
      </c>
      <c r="G1785" t="s">
        <v>182</v>
      </c>
    </row>
    <row r="1786" spans="1:7">
      <c r="A1786" t="s">
        <v>260</v>
      </c>
      <c r="B1786" t="s">
        <v>101</v>
      </c>
      <c r="C1786">
        <v>2040</v>
      </c>
      <c r="D1786">
        <v>2065</v>
      </c>
      <c r="E1786" t="s">
        <v>110</v>
      </c>
      <c r="F1786">
        <v>0.41999998688697809</v>
      </c>
      <c r="G1786" t="s">
        <v>182</v>
      </c>
    </row>
    <row r="1787" spans="1:7">
      <c r="A1787" t="s">
        <v>260</v>
      </c>
      <c r="B1787" t="s">
        <v>101</v>
      </c>
      <c r="C1787">
        <v>2040</v>
      </c>
      <c r="D1787">
        <v>2070</v>
      </c>
      <c r="E1787" t="s">
        <v>110</v>
      </c>
      <c r="F1787">
        <v>0.41999998688697809</v>
      </c>
      <c r="G1787" t="s">
        <v>182</v>
      </c>
    </row>
    <row r="1788" spans="1:7">
      <c r="A1788" t="s">
        <v>260</v>
      </c>
      <c r="B1788" t="s">
        <v>101</v>
      </c>
      <c r="C1788">
        <v>2045</v>
      </c>
      <c r="D1788">
        <v>2045</v>
      </c>
      <c r="E1788" t="s">
        <v>110</v>
      </c>
      <c r="F1788">
        <v>0.41999998688697809</v>
      </c>
      <c r="G1788" t="s">
        <v>182</v>
      </c>
    </row>
    <row r="1789" spans="1:7">
      <c r="A1789" t="s">
        <v>260</v>
      </c>
      <c r="B1789" t="s">
        <v>101</v>
      </c>
      <c r="C1789">
        <v>2045</v>
      </c>
      <c r="D1789">
        <v>2050</v>
      </c>
      <c r="E1789" t="s">
        <v>110</v>
      </c>
      <c r="F1789">
        <v>0.41999998688697809</v>
      </c>
      <c r="G1789" t="s">
        <v>182</v>
      </c>
    </row>
    <row r="1790" spans="1:7">
      <c r="A1790" t="s">
        <v>260</v>
      </c>
      <c r="B1790" t="s">
        <v>101</v>
      </c>
      <c r="C1790">
        <v>2045</v>
      </c>
      <c r="D1790">
        <v>2055</v>
      </c>
      <c r="E1790" t="s">
        <v>110</v>
      </c>
      <c r="F1790">
        <v>0.41999998688697809</v>
      </c>
      <c r="G1790" t="s">
        <v>182</v>
      </c>
    </row>
    <row r="1791" spans="1:7">
      <c r="A1791" t="s">
        <v>260</v>
      </c>
      <c r="B1791" t="s">
        <v>101</v>
      </c>
      <c r="C1791">
        <v>2045</v>
      </c>
      <c r="D1791">
        <v>2060</v>
      </c>
      <c r="E1791" t="s">
        <v>110</v>
      </c>
      <c r="F1791">
        <v>0.41999998688697809</v>
      </c>
      <c r="G1791" t="s">
        <v>182</v>
      </c>
    </row>
    <row r="1792" spans="1:7">
      <c r="A1792" t="s">
        <v>260</v>
      </c>
      <c r="B1792" t="s">
        <v>101</v>
      </c>
      <c r="C1792">
        <v>2045</v>
      </c>
      <c r="D1792">
        <v>2065</v>
      </c>
      <c r="E1792" t="s">
        <v>110</v>
      </c>
      <c r="F1792">
        <v>0.41999998688697809</v>
      </c>
      <c r="G1792" t="s">
        <v>182</v>
      </c>
    </row>
    <row r="1793" spans="1:7">
      <c r="A1793" t="s">
        <v>260</v>
      </c>
      <c r="B1793" t="s">
        <v>101</v>
      </c>
      <c r="C1793">
        <v>2045</v>
      </c>
      <c r="D1793">
        <v>2070</v>
      </c>
      <c r="E1793" t="s">
        <v>110</v>
      </c>
      <c r="F1793">
        <v>0.41999998688697809</v>
      </c>
      <c r="G1793" t="s">
        <v>182</v>
      </c>
    </row>
    <row r="1794" spans="1:7">
      <c r="A1794" t="s">
        <v>260</v>
      </c>
      <c r="B1794" t="s">
        <v>101</v>
      </c>
      <c r="C1794">
        <v>2050</v>
      </c>
      <c r="D1794">
        <v>2050</v>
      </c>
      <c r="E1794" t="s">
        <v>110</v>
      </c>
      <c r="F1794">
        <v>0.41999998688697809</v>
      </c>
      <c r="G1794" t="s">
        <v>182</v>
      </c>
    </row>
    <row r="1795" spans="1:7">
      <c r="A1795" t="s">
        <v>260</v>
      </c>
      <c r="B1795" t="s">
        <v>101</v>
      </c>
      <c r="C1795">
        <v>2050</v>
      </c>
      <c r="D1795">
        <v>2055</v>
      </c>
      <c r="E1795" t="s">
        <v>110</v>
      </c>
      <c r="F1795">
        <v>0.41999998688697809</v>
      </c>
      <c r="G1795" t="s">
        <v>182</v>
      </c>
    </row>
    <row r="1796" spans="1:7">
      <c r="A1796" t="s">
        <v>260</v>
      </c>
      <c r="B1796" t="s">
        <v>101</v>
      </c>
      <c r="C1796">
        <v>2050</v>
      </c>
      <c r="D1796">
        <v>2060</v>
      </c>
      <c r="E1796" t="s">
        <v>110</v>
      </c>
      <c r="F1796">
        <v>0.41999998688697809</v>
      </c>
      <c r="G1796" t="s">
        <v>182</v>
      </c>
    </row>
    <row r="1797" spans="1:7">
      <c r="A1797" t="s">
        <v>260</v>
      </c>
      <c r="B1797" t="s">
        <v>101</v>
      </c>
      <c r="C1797">
        <v>2050</v>
      </c>
      <c r="D1797">
        <v>2065</v>
      </c>
      <c r="E1797" t="s">
        <v>110</v>
      </c>
      <c r="F1797">
        <v>0.41999998688697809</v>
      </c>
      <c r="G1797" t="s">
        <v>182</v>
      </c>
    </row>
    <row r="1798" spans="1:7">
      <c r="A1798" t="s">
        <v>260</v>
      </c>
      <c r="B1798" t="s">
        <v>101</v>
      </c>
      <c r="C1798">
        <v>2050</v>
      </c>
      <c r="D1798">
        <v>2070</v>
      </c>
      <c r="E1798" t="s">
        <v>110</v>
      </c>
      <c r="F1798">
        <v>0.41999998688697809</v>
      </c>
      <c r="G1798" t="s">
        <v>182</v>
      </c>
    </row>
    <row r="1799" spans="1:7">
      <c r="A1799" t="s">
        <v>260</v>
      </c>
      <c r="B1799" t="s">
        <v>101</v>
      </c>
      <c r="C1799">
        <v>2055</v>
      </c>
      <c r="D1799">
        <v>2055</v>
      </c>
      <c r="E1799" t="s">
        <v>110</v>
      </c>
      <c r="F1799">
        <v>0.41999998688697809</v>
      </c>
      <c r="G1799" t="s">
        <v>182</v>
      </c>
    </row>
    <row r="1800" spans="1:7">
      <c r="A1800" t="s">
        <v>260</v>
      </c>
      <c r="B1800" t="s">
        <v>101</v>
      </c>
      <c r="C1800">
        <v>2055</v>
      </c>
      <c r="D1800">
        <v>2060</v>
      </c>
      <c r="E1800" t="s">
        <v>110</v>
      </c>
      <c r="F1800">
        <v>0.41999998688697809</v>
      </c>
      <c r="G1800" t="s">
        <v>182</v>
      </c>
    </row>
    <row r="1801" spans="1:7">
      <c r="A1801" t="s">
        <v>260</v>
      </c>
      <c r="B1801" t="s">
        <v>101</v>
      </c>
      <c r="C1801">
        <v>2055</v>
      </c>
      <c r="D1801">
        <v>2065</v>
      </c>
      <c r="E1801" t="s">
        <v>110</v>
      </c>
      <c r="F1801">
        <v>0.41999998688697809</v>
      </c>
      <c r="G1801" t="s">
        <v>182</v>
      </c>
    </row>
    <row r="1802" spans="1:7">
      <c r="A1802" t="s">
        <v>260</v>
      </c>
      <c r="B1802" t="s">
        <v>101</v>
      </c>
      <c r="C1802">
        <v>2055</v>
      </c>
      <c r="D1802">
        <v>2070</v>
      </c>
      <c r="E1802" t="s">
        <v>110</v>
      </c>
      <c r="F1802">
        <v>0.41999998688697809</v>
      </c>
      <c r="G1802" t="s">
        <v>182</v>
      </c>
    </row>
    <row r="1803" spans="1:7">
      <c r="A1803" t="s">
        <v>260</v>
      </c>
      <c r="B1803" t="s">
        <v>101</v>
      </c>
      <c r="C1803">
        <v>2060</v>
      </c>
      <c r="D1803">
        <v>2060</v>
      </c>
      <c r="E1803" t="s">
        <v>110</v>
      </c>
      <c r="F1803">
        <v>0.41999998688697809</v>
      </c>
      <c r="G1803" t="s">
        <v>182</v>
      </c>
    </row>
    <row r="1804" spans="1:7">
      <c r="A1804" t="s">
        <v>260</v>
      </c>
      <c r="B1804" t="s">
        <v>101</v>
      </c>
      <c r="C1804">
        <v>2060</v>
      </c>
      <c r="D1804">
        <v>2065</v>
      </c>
      <c r="E1804" t="s">
        <v>110</v>
      </c>
      <c r="F1804">
        <v>0.41999998688697809</v>
      </c>
      <c r="G1804" t="s">
        <v>182</v>
      </c>
    </row>
    <row r="1805" spans="1:7">
      <c r="A1805" t="s">
        <v>260</v>
      </c>
      <c r="B1805" t="s">
        <v>101</v>
      </c>
      <c r="C1805">
        <v>2060</v>
      </c>
      <c r="D1805">
        <v>2070</v>
      </c>
      <c r="E1805" t="s">
        <v>110</v>
      </c>
      <c r="F1805">
        <v>0.41999998688697809</v>
      </c>
      <c r="G1805" t="s">
        <v>182</v>
      </c>
    </row>
    <row r="1806" spans="1:7">
      <c r="A1806" t="s">
        <v>260</v>
      </c>
      <c r="B1806" t="s">
        <v>101</v>
      </c>
      <c r="C1806">
        <v>2065</v>
      </c>
      <c r="D1806">
        <v>2065</v>
      </c>
      <c r="E1806" t="s">
        <v>110</v>
      </c>
      <c r="F1806">
        <v>0.41999998688697809</v>
      </c>
      <c r="G1806" t="s">
        <v>182</v>
      </c>
    </row>
    <row r="1807" spans="1:7">
      <c r="A1807" t="s">
        <v>260</v>
      </c>
      <c r="B1807" t="s">
        <v>101</v>
      </c>
      <c r="C1807">
        <v>2065</v>
      </c>
      <c r="D1807">
        <v>2070</v>
      </c>
      <c r="E1807" t="s">
        <v>110</v>
      </c>
      <c r="F1807">
        <v>0.41999998688697809</v>
      </c>
      <c r="G1807" t="s">
        <v>182</v>
      </c>
    </row>
    <row r="1808" spans="1:7">
      <c r="A1808" t="s">
        <v>260</v>
      </c>
      <c r="B1808" t="s">
        <v>101</v>
      </c>
      <c r="C1808">
        <v>2070</v>
      </c>
      <c r="D1808">
        <v>2070</v>
      </c>
      <c r="E1808" t="s">
        <v>110</v>
      </c>
      <c r="F1808">
        <v>0.41999998688697809</v>
      </c>
      <c r="G1808" t="s">
        <v>182</v>
      </c>
    </row>
    <row r="1809" spans="1:7">
      <c r="A1809" t="s">
        <v>260</v>
      </c>
      <c r="B1809" t="s">
        <v>35</v>
      </c>
      <c r="C1809">
        <v>2010</v>
      </c>
      <c r="D1809">
        <v>2010</v>
      </c>
      <c r="E1809" t="s">
        <v>110</v>
      </c>
      <c r="F1809">
        <v>0.85000002384185791</v>
      </c>
      <c r="G1809" t="s">
        <v>182</v>
      </c>
    </row>
    <row r="1810" spans="1:7">
      <c r="A1810" t="s">
        <v>260</v>
      </c>
      <c r="B1810" t="s">
        <v>35</v>
      </c>
      <c r="C1810">
        <v>2010</v>
      </c>
      <c r="D1810">
        <v>2015</v>
      </c>
      <c r="E1810" t="s">
        <v>110</v>
      </c>
      <c r="F1810">
        <v>0.85000002384185791</v>
      </c>
      <c r="G1810" t="s">
        <v>182</v>
      </c>
    </row>
    <row r="1811" spans="1:7">
      <c r="A1811" t="s">
        <v>260</v>
      </c>
      <c r="B1811" t="s">
        <v>35</v>
      </c>
      <c r="C1811">
        <v>2010</v>
      </c>
      <c r="D1811">
        <v>2020</v>
      </c>
      <c r="E1811" t="s">
        <v>110</v>
      </c>
      <c r="F1811">
        <v>0.85000002384185791</v>
      </c>
      <c r="G1811" t="s">
        <v>182</v>
      </c>
    </row>
    <row r="1812" spans="1:7">
      <c r="A1812" t="s">
        <v>260</v>
      </c>
      <c r="B1812" t="s">
        <v>35</v>
      </c>
      <c r="C1812">
        <v>2010</v>
      </c>
      <c r="D1812">
        <v>2025</v>
      </c>
      <c r="E1812" t="s">
        <v>110</v>
      </c>
      <c r="F1812">
        <v>0.85000002384185791</v>
      </c>
      <c r="G1812" t="s">
        <v>182</v>
      </c>
    </row>
    <row r="1813" spans="1:7">
      <c r="A1813" t="s">
        <v>260</v>
      </c>
      <c r="B1813" t="s">
        <v>35</v>
      </c>
      <c r="C1813">
        <v>2010</v>
      </c>
      <c r="D1813">
        <v>2030</v>
      </c>
      <c r="E1813" t="s">
        <v>110</v>
      </c>
      <c r="F1813">
        <v>0.85000002384185791</v>
      </c>
      <c r="G1813" t="s">
        <v>182</v>
      </c>
    </row>
    <row r="1814" spans="1:7">
      <c r="A1814" t="s">
        <v>260</v>
      </c>
      <c r="B1814" t="s">
        <v>35</v>
      </c>
      <c r="C1814">
        <v>2010</v>
      </c>
      <c r="D1814">
        <v>2035</v>
      </c>
      <c r="E1814" t="s">
        <v>110</v>
      </c>
      <c r="F1814">
        <v>0.85000002384185791</v>
      </c>
      <c r="G1814" t="s">
        <v>182</v>
      </c>
    </row>
    <row r="1815" spans="1:7">
      <c r="A1815" t="s">
        <v>260</v>
      </c>
      <c r="B1815" t="s">
        <v>35</v>
      </c>
      <c r="C1815">
        <v>2015</v>
      </c>
      <c r="D1815">
        <v>2015</v>
      </c>
      <c r="E1815" t="s">
        <v>110</v>
      </c>
      <c r="F1815">
        <v>0.85000002384185791</v>
      </c>
      <c r="G1815" t="s">
        <v>182</v>
      </c>
    </row>
    <row r="1816" spans="1:7">
      <c r="A1816" t="s">
        <v>260</v>
      </c>
      <c r="B1816" t="s">
        <v>35</v>
      </c>
      <c r="C1816">
        <v>2015</v>
      </c>
      <c r="D1816">
        <v>2020</v>
      </c>
      <c r="E1816" t="s">
        <v>110</v>
      </c>
      <c r="F1816">
        <v>0.85000002384185791</v>
      </c>
      <c r="G1816" t="s">
        <v>182</v>
      </c>
    </row>
    <row r="1817" spans="1:7">
      <c r="A1817" t="s">
        <v>260</v>
      </c>
      <c r="B1817" t="s">
        <v>35</v>
      </c>
      <c r="C1817">
        <v>2015</v>
      </c>
      <c r="D1817">
        <v>2025</v>
      </c>
      <c r="E1817" t="s">
        <v>110</v>
      </c>
      <c r="F1817">
        <v>0.85000002384185791</v>
      </c>
      <c r="G1817" t="s">
        <v>182</v>
      </c>
    </row>
    <row r="1818" spans="1:7">
      <c r="A1818" t="s">
        <v>260</v>
      </c>
      <c r="B1818" t="s">
        <v>35</v>
      </c>
      <c r="C1818">
        <v>2015</v>
      </c>
      <c r="D1818">
        <v>2030</v>
      </c>
      <c r="E1818" t="s">
        <v>110</v>
      </c>
      <c r="F1818">
        <v>0.85000002384185791</v>
      </c>
      <c r="G1818" t="s">
        <v>182</v>
      </c>
    </row>
    <row r="1819" spans="1:7">
      <c r="A1819" t="s">
        <v>260</v>
      </c>
      <c r="B1819" t="s">
        <v>35</v>
      </c>
      <c r="C1819">
        <v>2015</v>
      </c>
      <c r="D1819">
        <v>2035</v>
      </c>
      <c r="E1819" t="s">
        <v>110</v>
      </c>
      <c r="F1819">
        <v>0.85000002384185791</v>
      </c>
      <c r="G1819" t="s">
        <v>182</v>
      </c>
    </row>
    <row r="1820" spans="1:7">
      <c r="A1820" t="s">
        <v>260</v>
      </c>
      <c r="B1820" t="s">
        <v>35</v>
      </c>
      <c r="C1820">
        <v>2015</v>
      </c>
      <c r="D1820">
        <v>2040</v>
      </c>
      <c r="E1820" t="s">
        <v>110</v>
      </c>
      <c r="F1820">
        <v>0.85000002384185791</v>
      </c>
      <c r="G1820" t="s">
        <v>182</v>
      </c>
    </row>
    <row r="1821" spans="1:7">
      <c r="A1821" t="s">
        <v>260</v>
      </c>
      <c r="B1821" t="s">
        <v>35</v>
      </c>
      <c r="C1821">
        <v>2020</v>
      </c>
      <c r="D1821">
        <v>2020</v>
      </c>
      <c r="E1821" t="s">
        <v>110</v>
      </c>
      <c r="F1821">
        <v>0.85000002384185791</v>
      </c>
      <c r="G1821" t="s">
        <v>182</v>
      </c>
    </row>
    <row r="1822" spans="1:7">
      <c r="A1822" t="s">
        <v>260</v>
      </c>
      <c r="B1822" t="s">
        <v>35</v>
      </c>
      <c r="C1822">
        <v>2020</v>
      </c>
      <c r="D1822">
        <v>2025</v>
      </c>
      <c r="E1822" t="s">
        <v>110</v>
      </c>
      <c r="F1822">
        <v>0.85000002384185791</v>
      </c>
      <c r="G1822" t="s">
        <v>182</v>
      </c>
    </row>
    <row r="1823" spans="1:7">
      <c r="A1823" t="s">
        <v>260</v>
      </c>
      <c r="B1823" t="s">
        <v>35</v>
      </c>
      <c r="C1823">
        <v>2020</v>
      </c>
      <c r="D1823">
        <v>2030</v>
      </c>
      <c r="E1823" t="s">
        <v>110</v>
      </c>
      <c r="F1823">
        <v>0.85000002384185791</v>
      </c>
      <c r="G1823" t="s">
        <v>182</v>
      </c>
    </row>
    <row r="1824" spans="1:7">
      <c r="A1824" t="s">
        <v>260</v>
      </c>
      <c r="B1824" t="s">
        <v>35</v>
      </c>
      <c r="C1824">
        <v>2020</v>
      </c>
      <c r="D1824">
        <v>2035</v>
      </c>
      <c r="E1824" t="s">
        <v>110</v>
      </c>
      <c r="F1824">
        <v>0.85000002384185791</v>
      </c>
      <c r="G1824" t="s">
        <v>182</v>
      </c>
    </row>
    <row r="1825" spans="1:7">
      <c r="A1825" t="s">
        <v>260</v>
      </c>
      <c r="B1825" t="s">
        <v>35</v>
      </c>
      <c r="C1825">
        <v>2020</v>
      </c>
      <c r="D1825">
        <v>2040</v>
      </c>
      <c r="E1825" t="s">
        <v>110</v>
      </c>
      <c r="F1825">
        <v>0.85000002384185791</v>
      </c>
      <c r="G1825" t="s">
        <v>182</v>
      </c>
    </row>
    <row r="1826" spans="1:7">
      <c r="A1826" t="s">
        <v>260</v>
      </c>
      <c r="B1826" t="s">
        <v>35</v>
      </c>
      <c r="C1826">
        <v>2020</v>
      </c>
      <c r="D1826">
        <v>2045</v>
      </c>
      <c r="E1826" t="s">
        <v>110</v>
      </c>
      <c r="F1826">
        <v>0.85000002384185791</v>
      </c>
      <c r="G1826" t="s">
        <v>182</v>
      </c>
    </row>
    <row r="1827" spans="1:7">
      <c r="A1827" t="s">
        <v>260</v>
      </c>
      <c r="B1827" t="s">
        <v>35</v>
      </c>
      <c r="C1827">
        <v>2025</v>
      </c>
      <c r="D1827">
        <v>2025</v>
      </c>
      <c r="E1827" t="s">
        <v>110</v>
      </c>
      <c r="F1827">
        <v>0.85000002384185791</v>
      </c>
      <c r="G1827" t="s">
        <v>182</v>
      </c>
    </row>
    <row r="1828" spans="1:7">
      <c r="A1828" t="s">
        <v>260</v>
      </c>
      <c r="B1828" t="s">
        <v>35</v>
      </c>
      <c r="C1828">
        <v>2025</v>
      </c>
      <c r="D1828">
        <v>2030</v>
      </c>
      <c r="E1828" t="s">
        <v>110</v>
      </c>
      <c r="F1828">
        <v>0.85000002384185791</v>
      </c>
      <c r="G1828" t="s">
        <v>182</v>
      </c>
    </row>
    <row r="1829" spans="1:7">
      <c r="A1829" t="s">
        <v>260</v>
      </c>
      <c r="B1829" t="s">
        <v>35</v>
      </c>
      <c r="C1829">
        <v>2025</v>
      </c>
      <c r="D1829">
        <v>2035</v>
      </c>
      <c r="E1829" t="s">
        <v>110</v>
      </c>
      <c r="F1829">
        <v>0.85000002384185791</v>
      </c>
      <c r="G1829" t="s">
        <v>182</v>
      </c>
    </row>
    <row r="1830" spans="1:7">
      <c r="A1830" t="s">
        <v>260</v>
      </c>
      <c r="B1830" t="s">
        <v>35</v>
      </c>
      <c r="C1830">
        <v>2025</v>
      </c>
      <c r="D1830">
        <v>2040</v>
      </c>
      <c r="E1830" t="s">
        <v>110</v>
      </c>
      <c r="F1830">
        <v>0.85000002384185791</v>
      </c>
      <c r="G1830" t="s">
        <v>182</v>
      </c>
    </row>
    <row r="1831" spans="1:7">
      <c r="A1831" t="s">
        <v>260</v>
      </c>
      <c r="B1831" t="s">
        <v>35</v>
      </c>
      <c r="C1831">
        <v>2025</v>
      </c>
      <c r="D1831">
        <v>2045</v>
      </c>
      <c r="E1831" t="s">
        <v>110</v>
      </c>
      <c r="F1831">
        <v>0.85000002384185791</v>
      </c>
      <c r="G1831" t="s">
        <v>182</v>
      </c>
    </row>
    <row r="1832" spans="1:7">
      <c r="A1832" t="s">
        <v>260</v>
      </c>
      <c r="B1832" t="s">
        <v>35</v>
      </c>
      <c r="C1832">
        <v>2025</v>
      </c>
      <c r="D1832">
        <v>2050</v>
      </c>
      <c r="E1832" t="s">
        <v>110</v>
      </c>
      <c r="F1832">
        <v>0.85000002384185791</v>
      </c>
      <c r="G1832" t="s">
        <v>182</v>
      </c>
    </row>
    <row r="1833" spans="1:7">
      <c r="A1833" t="s">
        <v>260</v>
      </c>
      <c r="B1833" t="s">
        <v>35</v>
      </c>
      <c r="C1833">
        <v>2030</v>
      </c>
      <c r="D1833">
        <v>2030</v>
      </c>
      <c r="E1833" t="s">
        <v>110</v>
      </c>
      <c r="F1833">
        <v>0.85000002384185791</v>
      </c>
      <c r="G1833" t="s">
        <v>182</v>
      </c>
    </row>
    <row r="1834" spans="1:7">
      <c r="A1834" t="s">
        <v>260</v>
      </c>
      <c r="B1834" t="s">
        <v>35</v>
      </c>
      <c r="C1834">
        <v>2030</v>
      </c>
      <c r="D1834">
        <v>2035</v>
      </c>
      <c r="E1834" t="s">
        <v>110</v>
      </c>
      <c r="F1834">
        <v>0.85000002384185791</v>
      </c>
      <c r="G1834" t="s">
        <v>182</v>
      </c>
    </row>
    <row r="1835" spans="1:7">
      <c r="A1835" t="s">
        <v>260</v>
      </c>
      <c r="B1835" t="s">
        <v>35</v>
      </c>
      <c r="C1835">
        <v>2030</v>
      </c>
      <c r="D1835">
        <v>2040</v>
      </c>
      <c r="E1835" t="s">
        <v>110</v>
      </c>
      <c r="F1835">
        <v>0.85000002384185791</v>
      </c>
      <c r="G1835" t="s">
        <v>182</v>
      </c>
    </row>
    <row r="1836" spans="1:7">
      <c r="A1836" t="s">
        <v>260</v>
      </c>
      <c r="B1836" t="s">
        <v>35</v>
      </c>
      <c r="C1836">
        <v>2030</v>
      </c>
      <c r="D1836">
        <v>2045</v>
      </c>
      <c r="E1836" t="s">
        <v>110</v>
      </c>
      <c r="F1836">
        <v>0.85000002384185791</v>
      </c>
      <c r="G1836" t="s">
        <v>182</v>
      </c>
    </row>
    <row r="1837" spans="1:7">
      <c r="A1837" t="s">
        <v>260</v>
      </c>
      <c r="B1837" t="s">
        <v>35</v>
      </c>
      <c r="C1837">
        <v>2030</v>
      </c>
      <c r="D1837">
        <v>2050</v>
      </c>
      <c r="E1837" t="s">
        <v>110</v>
      </c>
      <c r="F1837">
        <v>0.85000002384185791</v>
      </c>
      <c r="G1837" t="s">
        <v>182</v>
      </c>
    </row>
    <row r="1838" spans="1:7">
      <c r="A1838" t="s">
        <v>260</v>
      </c>
      <c r="B1838" t="s">
        <v>35</v>
      </c>
      <c r="C1838">
        <v>2030</v>
      </c>
      <c r="D1838">
        <v>2055</v>
      </c>
      <c r="E1838" t="s">
        <v>110</v>
      </c>
      <c r="F1838">
        <v>0.85000002384185791</v>
      </c>
      <c r="G1838" t="s">
        <v>182</v>
      </c>
    </row>
    <row r="1839" spans="1:7">
      <c r="A1839" t="s">
        <v>260</v>
      </c>
      <c r="B1839" t="s">
        <v>35</v>
      </c>
      <c r="C1839">
        <v>2035</v>
      </c>
      <c r="D1839">
        <v>2035</v>
      </c>
      <c r="E1839" t="s">
        <v>110</v>
      </c>
      <c r="F1839">
        <v>0.85000002384185791</v>
      </c>
      <c r="G1839" t="s">
        <v>182</v>
      </c>
    </row>
    <row r="1840" spans="1:7">
      <c r="A1840" t="s">
        <v>260</v>
      </c>
      <c r="B1840" t="s">
        <v>35</v>
      </c>
      <c r="C1840">
        <v>2035</v>
      </c>
      <c r="D1840">
        <v>2040</v>
      </c>
      <c r="E1840" t="s">
        <v>110</v>
      </c>
      <c r="F1840">
        <v>0.85000002384185791</v>
      </c>
      <c r="G1840" t="s">
        <v>182</v>
      </c>
    </row>
    <row r="1841" spans="1:7">
      <c r="A1841" t="s">
        <v>260</v>
      </c>
      <c r="B1841" t="s">
        <v>35</v>
      </c>
      <c r="C1841">
        <v>2035</v>
      </c>
      <c r="D1841">
        <v>2045</v>
      </c>
      <c r="E1841" t="s">
        <v>110</v>
      </c>
      <c r="F1841">
        <v>0.85000002384185791</v>
      </c>
      <c r="G1841" t="s">
        <v>182</v>
      </c>
    </row>
    <row r="1842" spans="1:7">
      <c r="A1842" t="s">
        <v>260</v>
      </c>
      <c r="B1842" t="s">
        <v>35</v>
      </c>
      <c r="C1842">
        <v>2035</v>
      </c>
      <c r="D1842">
        <v>2050</v>
      </c>
      <c r="E1842" t="s">
        <v>110</v>
      </c>
      <c r="F1842">
        <v>0.85000002384185791</v>
      </c>
      <c r="G1842" t="s">
        <v>182</v>
      </c>
    </row>
    <row r="1843" spans="1:7">
      <c r="A1843" t="s">
        <v>260</v>
      </c>
      <c r="B1843" t="s">
        <v>35</v>
      </c>
      <c r="C1843">
        <v>2035</v>
      </c>
      <c r="D1843">
        <v>2055</v>
      </c>
      <c r="E1843" t="s">
        <v>110</v>
      </c>
      <c r="F1843">
        <v>0.85000002384185791</v>
      </c>
      <c r="G1843" t="s">
        <v>182</v>
      </c>
    </row>
    <row r="1844" spans="1:7">
      <c r="A1844" t="s">
        <v>260</v>
      </c>
      <c r="B1844" t="s">
        <v>35</v>
      </c>
      <c r="C1844">
        <v>2035</v>
      </c>
      <c r="D1844">
        <v>2060</v>
      </c>
      <c r="E1844" t="s">
        <v>110</v>
      </c>
      <c r="F1844">
        <v>0.85000002384185791</v>
      </c>
      <c r="G1844" t="s">
        <v>182</v>
      </c>
    </row>
    <row r="1845" spans="1:7">
      <c r="A1845" t="s">
        <v>260</v>
      </c>
      <c r="B1845" t="s">
        <v>35</v>
      </c>
      <c r="C1845">
        <v>2040</v>
      </c>
      <c r="D1845">
        <v>2040</v>
      </c>
      <c r="E1845" t="s">
        <v>110</v>
      </c>
      <c r="F1845">
        <v>0.85000002384185791</v>
      </c>
      <c r="G1845" t="s">
        <v>182</v>
      </c>
    </row>
    <row r="1846" spans="1:7">
      <c r="A1846" t="s">
        <v>260</v>
      </c>
      <c r="B1846" t="s">
        <v>35</v>
      </c>
      <c r="C1846">
        <v>2040</v>
      </c>
      <c r="D1846">
        <v>2045</v>
      </c>
      <c r="E1846" t="s">
        <v>110</v>
      </c>
      <c r="F1846">
        <v>0.85000002384185791</v>
      </c>
      <c r="G1846" t="s">
        <v>182</v>
      </c>
    </row>
    <row r="1847" spans="1:7">
      <c r="A1847" t="s">
        <v>260</v>
      </c>
      <c r="B1847" t="s">
        <v>35</v>
      </c>
      <c r="C1847">
        <v>2040</v>
      </c>
      <c r="D1847">
        <v>2050</v>
      </c>
      <c r="E1847" t="s">
        <v>110</v>
      </c>
      <c r="F1847">
        <v>0.85000002384185791</v>
      </c>
      <c r="G1847" t="s">
        <v>182</v>
      </c>
    </row>
    <row r="1848" spans="1:7">
      <c r="A1848" t="s">
        <v>260</v>
      </c>
      <c r="B1848" t="s">
        <v>35</v>
      </c>
      <c r="C1848">
        <v>2040</v>
      </c>
      <c r="D1848">
        <v>2055</v>
      </c>
      <c r="E1848" t="s">
        <v>110</v>
      </c>
      <c r="F1848">
        <v>0.85000002384185791</v>
      </c>
      <c r="G1848" t="s">
        <v>182</v>
      </c>
    </row>
    <row r="1849" spans="1:7">
      <c r="A1849" t="s">
        <v>260</v>
      </c>
      <c r="B1849" t="s">
        <v>35</v>
      </c>
      <c r="C1849">
        <v>2040</v>
      </c>
      <c r="D1849">
        <v>2060</v>
      </c>
      <c r="E1849" t="s">
        <v>110</v>
      </c>
      <c r="F1849">
        <v>0.85000002384185791</v>
      </c>
      <c r="G1849" t="s">
        <v>182</v>
      </c>
    </row>
    <row r="1850" spans="1:7">
      <c r="A1850" t="s">
        <v>260</v>
      </c>
      <c r="B1850" t="s">
        <v>35</v>
      </c>
      <c r="C1850">
        <v>2040</v>
      </c>
      <c r="D1850">
        <v>2065</v>
      </c>
      <c r="E1850" t="s">
        <v>110</v>
      </c>
      <c r="F1850">
        <v>0.85000002384185791</v>
      </c>
      <c r="G1850" t="s">
        <v>182</v>
      </c>
    </row>
    <row r="1851" spans="1:7">
      <c r="A1851" t="s">
        <v>260</v>
      </c>
      <c r="B1851" t="s">
        <v>35</v>
      </c>
      <c r="C1851">
        <v>2045</v>
      </c>
      <c r="D1851">
        <v>2045</v>
      </c>
      <c r="E1851" t="s">
        <v>110</v>
      </c>
      <c r="F1851">
        <v>0.85000002384185791</v>
      </c>
      <c r="G1851" t="s">
        <v>182</v>
      </c>
    </row>
    <row r="1852" spans="1:7">
      <c r="A1852" t="s">
        <v>260</v>
      </c>
      <c r="B1852" t="s">
        <v>35</v>
      </c>
      <c r="C1852">
        <v>2045</v>
      </c>
      <c r="D1852">
        <v>2050</v>
      </c>
      <c r="E1852" t="s">
        <v>110</v>
      </c>
      <c r="F1852">
        <v>0.85000002384185791</v>
      </c>
      <c r="G1852" t="s">
        <v>182</v>
      </c>
    </row>
    <row r="1853" spans="1:7">
      <c r="A1853" t="s">
        <v>260</v>
      </c>
      <c r="B1853" t="s">
        <v>35</v>
      </c>
      <c r="C1853">
        <v>2045</v>
      </c>
      <c r="D1853">
        <v>2055</v>
      </c>
      <c r="E1853" t="s">
        <v>110</v>
      </c>
      <c r="F1853">
        <v>0.85000002384185791</v>
      </c>
      <c r="G1853" t="s">
        <v>182</v>
      </c>
    </row>
    <row r="1854" spans="1:7">
      <c r="A1854" t="s">
        <v>260</v>
      </c>
      <c r="B1854" t="s">
        <v>35</v>
      </c>
      <c r="C1854">
        <v>2045</v>
      </c>
      <c r="D1854">
        <v>2060</v>
      </c>
      <c r="E1854" t="s">
        <v>110</v>
      </c>
      <c r="F1854">
        <v>0.85000002384185791</v>
      </c>
      <c r="G1854" t="s">
        <v>182</v>
      </c>
    </row>
    <row r="1855" spans="1:7">
      <c r="A1855" t="s">
        <v>260</v>
      </c>
      <c r="B1855" t="s">
        <v>35</v>
      </c>
      <c r="C1855">
        <v>2045</v>
      </c>
      <c r="D1855">
        <v>2065</v>
      </c>
      <c r="E1855" t="s">
        <v>110</v>
      </c>
      <c r="F1855">
        <v>0.85000002384185791</v>
      </c>
      <c r="G1855" t="s">
        <v>182</v>
      </c>
    </row>
    <row r="1856" spans="1:7">
      <c r="A1856" t="s">
        <v>260</v>
      </c>
      <c r="B1856" t="s">
        <v>35</v>
      </c>
      <c r="C1856">
        <v>2045</v>
      </c>
      <c r="D1856">
        <v>2070</v>
      </c>
      <c r="E1856" t="s">
        <v>110</v>
      </c>
      <c r="F1856">
        <v>0.85000002384185791</v>
      </c>
      <c r="G1856" t="s">
        <v>182</v>
      </c>
    </row>
    <row r="1857" spans="1:7">
      <c r="A1857" t="s">
        <v>260</v>
      </c>
      <c r="B1857" t="s">
        <v>35</v>
      </c>
      <c r="C1857">
        <v>2050</v>
      </c>
      <c r="D1857">
        <v>2050</v>
      </c>
      <c r="E1857" t="s">
        <v>110</v>
      </c>
      <c r="F1857">
        <v>0.85000002384185791</v>
      </c>
      <c r="G1857" t="s">
        <v>182</v>
      </c>
    </row>
    <row r="1858" spans="1:7">
      <c r="A1858" t="s">
        <v>260</v>
      </c>
      <c r="B1858" t="s">
        <v>35</v>
      </c>
      <c r="C1858">
        <v>2050</v>
      </c>
      <c r="D1858">
        <v>2055</v>
      </c>
      <c r="E1858" t="s">
        <v>110</v>
      </c>
      <c r="F1858">
        <v>0.85000002384185791</v>
      </c>
      <c r="G1858" t="s">
        <v>182</v>
      </c>
    </row>
    <row r="1859" spans="1:7">
      <c r="A1859" t="s">
        <v>260</v>
      </c>
      <c r="B1859" t="s">
        <v>35</v>
      </c>
      <c r="C1859">
        <v>2050</v>
      </c>
      <c r="D1859">
        <v>2060</v>
      </c>
      <c r="E1859" t="s">
        <v>110</v>
      </c>
      <c r="F1859">
        <v>0.85000002384185791</v>
      </c>
      <c r="G1859" t="s">
        <v>182</v>
      </c>
    </row>
    <row r="1860" spans="1:7">
      <c r="A1860" t="s">
        <v>260</v>
      </c>
      <c r="B1860" t="s">
        <v>35</v>
      </c>
      <c r="C1860">
        <v>2050</v>
      </c>
      <c r="D1860">
        <v>2065</v>
      </c>
      <c r="E1860" t="s">
        <v>110</v>
      </c>
      <c r="F1860">
        <v>0.85000002384185791</v>
      </c>
      <c r="G1860" t="s">
        <v>182</v>
      </c>
    </row>
    <row r="1861" spans="1:7">
      <c r="A1861" t="s">
        <v>260</v>
      </c>
      <c r="B1861" t="s">
        <v>35</v>
      </c>
      <c r="C1861">
        <v>2050</v>
      </c>
      <c r="D1861">
        <v>2070</v>
      </c>
      <c r="E1861" t="s">
        <v>110</v>
      </c>
      <c r="F1861">
        <v>0.85000002384185791</v>
      </c>
      <c r="G1861" t="s">
        <v>182</v>
      </c>
    </row>
    <row r="1862" spans="1:7">
      <c r="A1862" t="s">
        <v>260</v>
      </c>
      <c r="B1862" t="s">
        <v>35</v>
      </c>
      <c r="C1862">
        <v>2055</v>
      </c>
      <c r="D1862">
        <v>2055</v>
      </c>
      <c r="E1862" t="s">
        <v>110</v>
      </c>
      <c r="F1862">
        <v>0.85000002384185791</v>
      </c>
      <c r="G1862" t="s">
        <v>182</v>
      </c>
    </row>
    <row r="1863" spans="1:7">
      <c r="A1863" t="s">
        <v>260</v>
      </c>
      <c r="B1863" t="s">
        <v>35</v>
      </c>
      <c r="C1863">
        <v>2055</v>
      </c>
      <c r="D1863">
        <v>2060</v>
      </c>
      <c r="E1863" t="s">
        <v>110</v>
      </c>
      <c r="F1863">
        <v>0.85000002384185791</v>
      </c>
      <c r="G1863" t="s">
        <v>182</v>
      </c>
    </row>
    <row r="1864" spans="1:7">
      <c r="A1864" t="s">
        <v>260</v>
      </c>
      <c r="B1864" t="s">
        <v>35</v>
      </c>
      <c r="C1864">
        <v>2055</v>
      </c>
      <c r="D1864">
        <v>2065</v>
      </c>
      <c r="E1864" t="s">
        <v>110</v>
      </c>
      <c r="F1864">
        <v>0.85000002384185791</v>
      </c>
      <c r="G1864" t="s">
        <v>182</v>
      </c>
    </row>
    <row r="1865" spans="1:7">
      <c r="A1865" t="s">
        <v>260</v>
      </c>
      <c r="B1865" t="s">
        <v>35</v>
      </c>
      <c r="C1865">
        <v>2055</v>
      </c>
      <c r="D1865">
        <v>2070</v>
      </c>
      <c r="E1865" t="s">
        <v>110</v>
      </c>
      <c r="F1865">
        <v>0.85000002384185791</v>
      </c>
      <c r="G1865" t="s">
        <v>182</v>
      </c>
    </row>
    <row r="1866" spans="1:7">
      <c r="A1866" t="s">
        <v>260</v>
      </c>
      <c r="B1866" t="s">
        <v>35</v>
      </c>
      <c r="C1866">
        <v>2060</v>
      </c>
      <c r="D1866">
        <v>2060</v>
      </c>
      <c r="E1866" t="s">
        <v>110</v>
      </c>
      <c r="F1866">
        <v>0.85000002384185791</v>
      </c>
      <c r="G1866" t="s">
        <v>182</v>
      </c>
    </row>
    <row r="1867" spans="1:7">
      <c r="A1867" t="s">
        <v>260</v>
      </c>
      <c r="B1867" t="s">
        <v>35</v>
      </c>
      <c r="C1867">
        <v>2060</v>
      </c>
      <c r="D1867">
        <v>2065</v>
      </c>
      <c r="E1867" t="s">
        <v>110</v>
      </c>
      <c r="F1867">
        <v>0.85000002384185791</v>
      </c>
      <c r="G1867" t="s">
        <v>182</v>
      </c>
    </row>
    <row r="1868" spans="1:7">
      <c r="A1868" t="s">
        <v>260</v>
      </c>
      <c r="B1868" t="s">
        <v>35</v>
      </c>
      <c r="C1868">
        <v>2060</v>
      </c>
      <c r="D1868">
        <v>2070</v>
      </c>
      <c r="E1868" t="s">
        <v>110</v>
      </c>
      <c r="F1868">
        <v>0.85000002384185791</v>
      </c>
      <c r="G1868" t="s">
        <v>182</v>
      </c>
    </row>
    <row r="1869" spans="1:7">
      <c r="A1869" t="s">
        <v>260</v>
      </c>
      <c r="B1869" t="s">
        <v>35</v>
      </c>
      <c r="C1869">
        <v>2065</v>
      </c>
      <c r="D1869">
        <v>2065</v>
      </c>
      <c r="E1869" t="s">
        <v>110</v>
      </c>
      <c r="F1869">
        <v>0.85000002384185791</v>
      </c>
      <c r="G1869" t="s">
        <v>182</v>
      </c>
    </row>
    <row r="1870" spans="1:7">
      <c r="A1870" t="s">
        <v>260</v>
      </c>
      <c r="B1870" t="s">
        <v>35</v>
      </c>
      <c r="C1870">
        <v>2065</v>
      </c>
      <c r="D1870">
        <v>2070</v>
      </c>
      <c r="E1870" t="s">
        <v>110</v>
      </c>
      <c r="F1870">
        <v>0.85000002384185791</v>
      </c>
      <c r="G1870" t="s">
        <v>182</v>
      </c>
    </row>
    <row r="1871" spans="1:7">
      <c r="A1871" t="s">
        <v>260</v>
      </c>
      <c r="B1871" t="s">
        <v>35</v>
      </c>
      <c r="C1871">
        <v>2070</v>
      </c>
      <c r="D1871">
        <v>2070</v>
      </c>
      <c r="E1871" t="s">
        <v>110</v>
      </c>
      <c r="F1871">
        <v>0.85000002384185791</v>
      </c>
      <c r="G1871" t="s">
        <v>182</v>
      </c>
    </row>
    <row r="1872" spans="1:7">
      <c r="A1872" t="s">
        <v>260</v>
      </c>
      <c r="B1872" t="s">
        <v>36</v>
      </c>
      <c r="C1872">
        <v>2020</v>
      </c>
      <c r="D1872">
        <v>2020</v>
      </c>
      <c r="E1872" t="s">
        <v>110</v>
      </c>
      <c r="F1872">
        <v>0.85000002384185791</v>
      </c>
      <c r="G1872" t="s">
        <v>182</v>
      </c>
    </row>
    <row r="1873" spans="1:7">
      <c r="A1873" t="s">
        <v>260</v>
      </c>
      <c r="B1873" t="s">
        <v>36</v>
      </c>
      <c r="C1873">
        <v>2020</v>
      </c>
      <c r="D1873">
        <v>2025</v>
      </c>
      <c r="E1873" t="s">
        <v>110</v>
      </c>
      <c r="F1873">
        <v>0.85000002384185791</v>
      </c>
      <c r="G1873" t="s">
        <v>182</v>
      </c>
    </row>
    <row r="1874" spans="1:7">
      <c r="A1874" t="s">
        <v>260</v>
      </c>
      <c r="B1874" t="s">
        <v>36</v>
      </c>
      <c r="C1874">
        <v>2020</v>
      </c>
      <c r="D1874">
        <v>2030</v>
      </c>
      <c r="E1874" t="s">
        <v>110</v>
      </c>
      <c r="F1874">
        <v>0.85000002384185791</v>
      </c>
      <c r="G1874" t="s">
        <v>182</v>
      </c>
    </row>
    <row r="1875" spans="1:7">
      <c r="A1875" t="s">
        <v>260</v>
      </c>
      <c r="B1875" t="s">
        <v>36</v>
      </c>
      <c r="C1875">
        <v>2020</v>
      </c>
      <c r="D1875">
        <v>2035</v>
      </c>
      <c r="E1875" t="s">
        <v>110</v>
      </c>
      <c r="F1875">
        <v>0.85000002384185791</v>
      </c>
      <c r="G1875" t="s">
        <v>182</v>
      </c>
    </row>
    <row r="1876" spans="1:7">
      <c r="A1876" t="s">
        <v>260</v>
      </c>
      <c r="B1876" t="s">
        <v>36</v>
      </c>
      <c r="C1876">
        <v>2020</v>
      </c>
      <c r="D1876">
        <v>2040</v>
      </c>
      <c r="E1876" t="s">
        <v>110</v>
      </c>
      <c r="F1876">
        <v>0.85000002384185791</v>
      </c>
      <c r="G1876" t="s">
        <v>182</v>
      </c>
    </row>
    <row r="1877" spans="1:7">
      <c r="A1877" t="s">
        <v>260</v>
      </c>
      <c r="B1877" t="s">
        <v>36</v>
      </c>
      <c r="C1877">
        <v>2020</v>
      </c>
      <c r="D1877">
        <v>2045</v>
      </c>
      <c r="E1877" t="s">
        <v>110</v>
      </c>
      <c r="F1877">
        <v>0.85000002384185791</v>
      </c>
      <c r="G1877" t="s">
        <v>182</v>
      </c>
    </row>
    <row r="1878" spans="1:7">
      <c r="A1878" t="s">
        <v>260</v>
      </c>
      <c r="B1878" t="s">
        <v>36</v>
      </c>
      <c r="C1878">
        <v>2025</v>
      </c>
      <c r="D1878">
        <v>2025</v>
      </c>
      <c r="E1878" t="s">
        <v>110</v>
      </c>
      <c r="F1878">
        <v>0.85000002384185791</v>
      </c>
      <c r="G1878" t="s">
        <v>182</v>
      </c>
    </row>
    <row r="1879" spans="1:7">
      <c r="A1879" t="s">
        <v>260</v>
      </c>
      <c r="B1879" t="s">
        <v>36</v>
      </c>
      <c r="C1879">
        <v>2025</v>
      </c>
      <c r="D1879">
        <v>2030</v>
      </c>
      <c r="E1879" t="s">
        <v>110</v>
      </c>
      <c r="F1879">
        <v>0.85000002384185791</v>
      </c>
      <c r="G1879" t="s">
        <v>182</v>
      </c>
    </row>
    <row r="1880" spans="1:7">
      <c r="A1880" t="s">
        <v>260</v>
      </c>
      <c r="B1880" t="s">
        <v>36</v>
      </c>
      <c r="C1880">
        <v>2025</v>
      </c>
      <c r="D1880">
        <v>2035</v>
      </c>
      <c r="E1880" t="s">
        <v>110</v>
      </c>
      <c r="F1880">
        <v>0.85000002384185791</v>
      </c>
      <c r="G1880" t="s">
        <v>182</v>
      </c>
    </row>
    <row r="1881" spans="1:7">
      <c r="A1881" t="s">
        <v>260</v>
      </c>
      <c r="B1881" t="s">
        <v>36</v>
      </c>
      <c r="C1881">
        <v>2025</v>
      </c>
      <c r="D1881">
        <v>2040</v>
      </c>
      <c r="E1881" t="s">
        <v>110</v>
      </c>
      <c r="F1881">
        <v>0.85000002384185791</v>
      </c>
      <c r="G1881" t="s">
        <v>182</v>
      </c>
    </row>
    <row r="1882" spans="1:7">
      <c r="A1882" t="s">
        <v>260</v>
      </c>
      <c r="B1882" t="s">
        <v>36</v>
      </c>
      <c r="C1882">
        <v>2025</v>
      </c>
      <c r="D1882">
        <v>2045</v>
      </c>
      <c r="E1882" t="s">
        <v>110</v>
      </c>
      <c r="F1882">
        <v>0.85000002384185791</v>
      </c>
      <c r="G1882" t="s">
        <v>182</v>
      </c>
    </row>
    <row r="1883" spans="1:7">
      <c r="A1883" t="s">
        <v>260</v>
      </c>
      <c r="B1883" t="s">
        <v>36</v>
      </c>
      <c r="C1883">
        <v>2025</v>
      </c>
      <c r="D1883">
        <v>2050</v>
      </c>
      <c r="E1883" t="s">
        <v>110</v>
      </c>
      <c r="F1883">
        <v>0.85000002384185791</v>
      </c>
      <c r="G1883" t="s">
        <v>182</v>
      </c>
    </row>
    <row r="1884" spans="1:7">
      <c r="A1884" t="s">
        <v>260</v>
      </c>
      <c r="B1884" t="s">
        <v>36</v>
      </c>
      <c r="C1884">
        <v>2030</v>
      </c>
      <c r="D1884">
        <v>2030</v>
      </c>
      <c r="E1884" t="s">
        <v>110</v>
      </c>
      <c r="F1884">
        <v>0.85000002384185791</v>
      </c>
      <c r="G1884" t="s">
        <v>182</v>
      </c>
    </row>
    <row r="1885" spans="1:7">
      <c r="A1885" t="s">
        <v>260</v>
      </c>
      <c r="B1885" t="s">
        <v>36</v>
      </c>
      <c r="C1885">
        <v>2030</v>
      </c>
      <c r="D1885">
        <v>2035</v>
      </c>
      <c r="E1885" t="s">
        <v>110</v>
      </c>
      <c r="F1885">
        <v>0.85000002384185791</v>
      </c>
      <c r="G1885" t="s">
        <v>182</v>
      </c>
    </row>
    <row r="1886" spans="1:7">
      <c r="A1886" t="s">
        <v>260</v>
      </c>
      <c r="B1886" t="s">
        <v>36</v>
      </c>
      <c r="C1886">
        <v>2030</v>
      </c>
      <c r="D1886">
        <v>2040</v>
      </c>
      <c r="E1886" t="s">
        <v>110</v>
      </c>
      <c r="F1886">
        <v>0.85000002384185791</v>
      </c>
      <c r="G1886" t="s">
        <v>182</v>
      </c>
    </row>
    <row r="1887" spans="1:7">
      <c r="A1887" t="s">
        <v>260</v>
      </c>
      <c r="B1887" t="s">
        <v>36</v>
      </c>
      <c r="C1887">
        <v>2030</v>
      </c>
      <c r="D1887">
        <v>2045</v>
      </c>
      <c r="E1887" t="s">
        <v>110</v>
      </c>
      <c r="F1887">
        <v>0.85000002384185791</v>
      </c>
      <c r="G1887" t="s">
        <v>182</v>
      </c>
    </row>
    <row r="1888" spans="1:7">
      <c r="A1888" t="s">
        <v>260</v>
      </c>
      <c r="B1888" t="s">
        <v>36</v>
      </c>
      <c r="C1888">
        <v>2030</v>
      </c>
      <c r="D1888">
        <v>2050</v>
      </c>
      <c r="E1888" t="s">
        <v>110</v>
      </c>
      <c r="F1888">
        <v>0.85000002384185791</v>
      </c>
      <c r="G1888" t="s">
        <v>182</v>
      </c>
    </row>
    <row r="1889" spans="1:7">
      <c r="A1889" t="s">
        <v>260</v>
      </c>
      <c r="B1889" t="s">
        <v>36</v>
      </c>
      <c r="C1889">
        <v>2030</v>
      </c>
      <c r="D1889">
        <v>2055</v>
      </c>
      <c r="E1889" t="s">
        <v>110</v>
      </c>
      <c r="F1889">
        <v>0.85000002384185791</v>
      </c>
      <c r="G1889" t="s">
        <v>182</v>
      </c>
    </row>
    <row r="1890" spans="1:7">
      <c r="A1890" t="s">
        <v>260</v>
      </c>
      <c r="B1890" t="s">
        <v>36</v>
      </c>
      <c r="C1890">
        <v>2035</v>
      </c>
      <c r="D1890">
        <v>2035</v>
      </c>
      <c r="E1890" t="s">
        <v>110</v>
      </c>
      <c r="F1890">
        <v>0.85000002384185791</v>
      </c>
      <c r="G1890" t="s">
        <v>182</v>
      </c>
    </row>
    <row r="1891" spans="1:7">
      <c r="A1891" t="s">
        <v>260</v>
      </c>
      <c r="B1891" t="s">
        <v>36</v>
      </c>
      <c r="C1891">
        <v>2035</v>
      </c>
      <c r="D1891">
        <v>2040</v>
      </c>
      <c r="E1891" t="s">
        <v>110</v>
      </c>
      <c r="F1891">
        <v>0.85000002384185791</v>
      </c>
      <c r="G1891" t="s">
        <v>182</v>
      </c>
    </row>
    <row r="1892" spans="1:7">
      <c r="A1892" t="s">
        <v>260</v>
      </c>
      <c r="B1892" t="s">
        <v>36</v>
      </c>
      <c r="C1892">
        <v>2035</v>
      </c>
      <c r="D1892">
        <v>2045</v>
      </c>
      <c r="E1892" t="s">
        <v>110</v>
      </c>
      <c r="F1892">
        <v>0.85000002384185791</v>
      </c>
      <c r="G1892" t="s">
        <v>182</v>
      </c>
    </row>
    <row r="1893" spans="1:7">
      <c r="A1893" t="s">
        <v>260</v>
      </c>
      <c r="B1893" t="s">
        <v>36</v>
      </c>
      <c r="C1893">
        <v>2035</v>
      </c>
      <c r="D1893">
        <v>2050</v>
      </c>
      <c r="E1893" t="s">
        <v>110</v>
      </c>
      <c r="F1893">
        <v>0.85000002384185791</v>
      </c>
      <c r="G1893" t="s">
        <v>182</v>
      </c>
    </row>
    <row r="1894" spans="1:7">
      <c r="A1894" t="s">
        <v>260</v>
      </c>
      <c r="B1894" t="s">
        <v>36</v>
      </c>
      <c r="C1894">
        <v>2035</v>
      </c>
      <c r="D1894">
        <v>2055</v>
      </c>
      <c r="E1894" t="s">
        <v>110</v>
      </c>
      <c r="F1894">
        <v>0.85000002384185791</v>
      </c>
      <c r="G1894" t="s">
        <v>182</v>
      </c>
    </row>
    <row r="1895" spans="1:7">
      <c r="A1895" t="s">
        <v>260</v>
      </c>
      <c r="B1895" t="s">
        <v>36</v>
      </c>
      <c r="C1895">
        <v>2035</v>
      </c>
      <c r="D1895">
        <v>2060</v>
      </c>
      <c r="E1895" t="s">
        <v>110</v>
      </c>
      <c r="F1895">
        <v>0.85000002384185791</v>
      </c>
      <c r="G1895" t="s">
        <v>182</v>
      </c>
    </row>
    <row r="1896" spans="1:7">
      <c r="A1896" t="s">
        <v>260</v>
      </c>
      <c r="B1896" t="s">
        <v>36</v>
      </c>
      <c r="C1896">
        <v>2040</v>
      </c>
      <c r="D1896">
        <v>2040</v>
      </c>
      <c r="E1896" t="s">
        <v>110</v>
      </c>
      <c r="F1896">
        <v>0.85000002384185791</v>
      </c>
      <c r="G1896" t="s">
        <v>182</v>
      </c>
    </row>
    <row r="1897" spans="1:7">
      <c r="A1897" t="s">
        <v>260</v>
      </c>
      <c r="B1897" t="s">
        <v>36</v>
      </c>
      <c r="C1897">
        <v>2040</v>
      </c>
      <c r="D1897">
        <v>2045</v>
      </c>
      <c r="E1897" t="s">
        <v>110</v>
      </c>
      <c r="F1897">
        <v>0.85000002384185791</v>
      </c>
      <c r="G1897" t="s">
        <v>182</v>
      </c>
    </row>
    <row r="1898" spans="1:7">
      <c r="A1898" t="s">
        <v>260</v>
      </c>
      <c r="B1898" t="s">
        <v>36</v>
      </c>
      <c r="C1898">
        <v>2040</v>
      </c>
      <c r="D1898">
        <v>2050</v>
      </c>
      <c r="E1898" t="s">
        <v>110</v>
      </c>
      <c r="F1898">
        <v>0.85000002384185791</v>
      </c>
      <c r="G1898" t="s">
        <v>182</v>
      </c>
    </row>
    <row r="1899" spans="1:7">
      <c r="A1899" t="s">
        <v>260</v>
      </c>
      <c r="B1899" t="s">
        <v>36</v>
      </c>
      <c r="C1899">
        <v>2040</v>
      </c>
      <c r="D1899">
        <v>2055</v>
      </c>
      <c r="E1899" t="s">
        <v>110</v>
      </c>
      <c r="F1899">
        <v>0.85000002384185791</v>
      </c>
      <c r="G1899" t="s">
        <v>182</v>
      </c>
    </row>
    <row r="1900" spans="1:7">
      <c r="A1900" t="s">
        <v>260</v>
      </c>
      <c r="B1900" t="s">
        <v>36</v>
      </c>
      <c r="C1900">
        <v>2040</v>
      </c>
      <c r="D1900">
        <v>2060</v>
      </c>
      <c r="E1900" t="s">
        <v>110</v>
      </c>
      <c r="F1900">
        <v>0.85000002384185791</v>
      </c>
      <c r="G1900" t="s">
        <v>182</v>
      </c>
    </row>
    <row r="1901" spans="1:7">
      <c r="A1901" t="s">
        <v>260</v>
      </c>
      <c r="B1901" t="s">
        <v>36</v>
      </c>
      <c r="C1901">
        <v>2040</v>
      </c>
      <c r="D1901">
        <v>2065</v>
      </c>
      <c r="E1901" t="s">
        <v>110</v>
      </c>
      <c r="F1901">
        <v>0.85000002384185791</v>
      </c>
      <c r="G1901" t="s">
        <v>182</v>
      </c>
    </row>
    <row r="1902" spans="1:7">
      <c r="A1902" t="s">
        <v>260</v>
      </c>
      <c r="B1902" t="s">
        <v>36</v>
      </c>
      <c r="C1902">
        <v>2045</v>
      </c>
      <c r="D1902">
        <v>2045</v>
      </c>
      <c r="E1902" t="s">
        <v>110</v>
      </c>
      <c r="F1902">
        <v>0.85000002384185791</v>
      </c>
      <c r="G1902" t="s">
        <v>182</v>
      </c>
    </row>
    <row r="1903" spans="1:7">
      <c r="A1903" t="s">
        <v>260</v>
      </c>
      <c r="B1903" t="s">
        <v>36</v>
      </c>
      <c r="C1903">
        <v>2045</v>
      </c>
      <c r="D1903">
        <v>2050</v>
      </c>
      <c r="E1903" t="s">
        <v>110</v>
      </c>
      <c r="F1903">
        <v>0.85000002384185791</v>
      </c>
      <c r="G1903" t="s">
        <v>182</v>
      </c>
    </row>
    <row r="1904" spans="1:7">
      <c r="A1904" t="s">
        <v>260</v>
      </c>
      <c r="B1904" t="s">
        <v>36</v>
      </c>
      <c r="C1904">
        <v>2045</v>
      </c>
      <c r="D1904">
        <v>2055</v>
      </c>
      <c r="E1904" t="s">
        <v>110</v>
      </c>
      <c r="F1904">
        <v>0.85000002384185791</v>
      </c>
      <c r="G1904" t="s">
        <v>182</v>
      </c>
    </row>
    <row r="1905" spans="1:7">
      <c r="A1905" t="s">
        <v>260</v>
      </c>
      <c r="B1905" t="s">
        <v>36</v>
      </c>
      <c r="C1905">
        <v>2045</v>
      </c>
      <c r="D1905">
        <v>2060</v>
      </c>
      <c r="E1905" t="s">
        <v>110</v>
      </c>
      <c r="F1905">
        <v>0.85000002384185791</v>
      </c>
      <c r="G1905" t="s">
        <v>182</v>
      </c>
    </row>
    <row r="1906" spans="1:7">
      <c r="A1906" t="s">
        <v>260</v>
      </c>
      <c r="B1906" t="s">
        <v>36</v>
      </c>
      <c r="C1906">
        <v>2045</v>
      </c>
      <c r="D1906">
        <v>2065</v>
      </c>
      <c r="E1906" t="s">
        <v>110</v>
      </c>
      <c r="F1906">
        <v>0.85000002384185791</v>
      </c>
      <c r="G1906" t="s">
        <v>182</v>
      </c>
    </row>
    <row r="1907" spans="1:7">
      <c r="A1907" t="s">
        <v>260</v>
      </c>
      <c r="B1907" t="s">
        <v>36</v>
      </c>
      <c r="C1907">
        <v>2045</v>
      </c>
      <c r="D1907">
        <v>2070</v>
      </c>
      <c r="E1907" t="s">
        <v>110</v>
      </c>
      <c r="F1907">
        <v>0.85000002384185791</v>
      </c>
      <c r="G1907" t="s">
        <v>182</v>
      </c>
    </row>
    <row r="1908" spans="1:7">
      <c r="A1908" t="s">
        <v>260</v>
      </c>
      <c r="B1908" t="s">
        <v>36</v>
      </c>
      <c r="C1908">
        <v>2050</v>
      </c>
      <c r="D1908">
        <v>2050</v>
      </c>
      <c r="E1908" t="s">
        <v>110</v>
      </c>
      <c r="F1908">
        <v>0.85000002384185791</v>
      </c>
      <c r="G1908" t="s">
        <v>182</v>
      </c>
    </row>
    <row r="1909" spans="1:7">
      <c r="A1909" t="s">
        <v>260</v>
      </c>
      <c r="B1909" t="s">
        <v>36</v>
      </c>
      <c r="C1909">
        <v>2050</v>
      </c>
      <c r="D1909">
        <v>2055</v>
      </c>
      <c r="E1909" t="s">
        <v>110</v>
      </c>
      <c r="F1909">
        <v>0.85000002384185791</v>
      </c>
      <c r="G1909" t="s">
        <v>182</v>
      </c>
    </row>
    <row r="1910" spans="1:7">
      <c r="A1910" t="s">
        <v>260</v>
      </c>
      <c r="B1910" t="s">
        <v>36</v>
      </c>
      <c r="C1910">
        <v>2050</v>
      </c>
      <c r="D1910">
        <v>2060</v>
      </c>
      <c r="E1910" t="s">
        <v>110</v>
      </c>
      <c r="F1910">
        <v>0.85000002384185791</v>
      </c>
      <c r="G1910" t="s">
        <v>182</v>
      </c>
    </row>
    <row r="1911" spans="1:7">
      <c r="A1911" t="s">
        <v>260</v>
      </c>
      <c r="B1911" t="s">
        <v>36</v>
      </c>
      <c r="C1911">
        <v>2050</v>
      </c>
      <c r="D1911">
        <v>2065</v>
      </c>
      <c r="E1911" t="s">
        <v>110</v>
      </c>
      <c r="F1911">
        <v>0.85000002384185791</v>
      </c>
      <c r="G1911" t="s">
        <v>182</v>
      </c>
    </row>
    <row r="1912" spans="1:7">
      <c r="A1912" t="s">
        <v>260</v>
      </c>
      <c r="B1912" t="s">
        <v>36</v>
      </c>
      <c r="C1912">
        <v>2050</v>
      </c>
      <c r="D1912">
        <v>2070</v>
      </c>
      <c r="E1912" t="s">
        <v>110</v>
      </c>
      <c r="F1912">
        <v>0.85000002384185791</v>
      </c>
      <c r="G1912" t="s">
        <v>182</v>
      </c>
    </row>
    <row r="1913" spans="1:7">
      <c r="A1913" t="s">
        <v>260</v>
      </c>
      <c r="B1913" t="s">
        <v>36</v>
      </c>
      <c r="C1913">
        <v>2055</v>
      </c>
      <c r="D1913">
        <v>2055</v>
      </c>
      <c r="E1913" t="s">
        <v>110</v>
      </c>
      <c r="F1913">
        <v>0.85000002384185791</v>
      </c>
      <c r="G1913" t="s">
        <v>182</v>
      </c>
    </row>
    <row r="1914" spans="1:7">
      <c r="A1914" t="s">
        <v>260</v>
      </c>
      <c r="B1914" t="s">
        <v>36</v>
      </c>
      <c r="C1914">
        <v>2055</v>
      </c>
      <c r="D1914">
        <v>2060</v>
      </c>
      <c r="E1914" t="s">
        <v>110</v>
      </c>
      <c r="F1914">
        <v>0.85000002384185791</v>
      </c>
      <c r="G1914" t="s">
        <v>182</v>
      </c>
    </row>
    <row r="1915" spans="1:7">
      <c r="A1915" t="s">
        <v>260</v>
      </c>
      <c r="B1915" t="s">
        <v>36</v>
      </c>
      <c r="C1915">
        <v>2055</v>
      </c>
      <c r="D1915">
        <v>2065</v>
      </c>
      <c r="E1915" t="s">
        <v>110</v>
      </c>
      <c r="F1915">
        <v>0.85000002384185791</v>
      </c>
      <c r="G1915" t="s">
        <v>182</v>
      </c>
    </row>
    <row r="1916" spans="1:7">
      <c r="A1916" t="s">
        <v>260</v>
      </c>
      <c r="B1916" t="s">
        <v>36</v>
      </c>
      <c r="C1916">
        <v>2055</v>
      </c>
      <c r="D1916">
        <v>2070</v>
      </c>
      <c r="E1916" t="s">
        <v>110</v>
      </c>
      <c r="F1916">
        <v>0.85000002384185791</v>
      </c>
      <c r="G1916" t="s">
        <v>182</v>
      </c>
    </row>
    <row r="1917" spans="1:7">
      <c r="A1917" t="s">
        <v>260</v>
      </c>
      <c r="B1917" t="s">
        <v>36</v>
      </c>
      <c r="C1917">
        <v>2060</v>
      </c>
      <c r="D1917">
        <v>2060</v>
      </c>
      <c r="E1917" t="s">
        <v>110</v>
      </c>
      <c r="F1917">
        <v>0.85000002384185791</v>
      </c>
      <c r="G1917" t="s">
        <v>182</v>
      </c>
    </row>
    <row r="1918" spans="1:7">
      <c r="A1918" t="s">
        <v>260</v>
      </c>
      <c r="B1918" t="s">
        <v>36</v>
      </c>
      <c r="C1918">
        <v>2060</v>
      </c>
      <c r="D1918">
        <v>2065</v>
      </c>
      <c r="E1918" t="s">
        <v>110</v>
      </c>
      <c r="F1918">
        <v>0.85000002384185791</v>
      </c>
      <c r="G1918" t="s">
        <v>182</v>
      </c>
    </row>
    <row r="1919" spans="1:7">
      <c r="A1919" t="s">
        <v>260</v>
      </c>
      <c r="B1919" t="s">
        <v>36</v>
      </c>
      <c r="C1919">
        <v>2060</v>
      </c>
      <c r="D1919">
        <v>2070</v>
      </c>
      <c r="E1919" t="s">
        <v>110</v>
      </c>
      <c r="F1919">
        <v>0.85000002384185791</v>
      </c>
      <c r="G1919" t="s">
        <v>182</v>
      </c>
    </row>
    <row r="1920" spans="1:7">
      <c r="A1920" t="s">
        <v>260</v>
      </c>
      <c r="B1920" t="s">
        <v>36</v>
      </c>
      <c r="C1920">
        <v>2065</v>
      </c>
      <c r="D1920">
        <v>2065</v>
      </c>
      <c r="E1920" t="s">
        <v>110</v>
      </c>
      <c r="F1920">
        <v>0.85000002384185791</v>
      </c>
      <c r="G1920" t="s">
        <v>182</v>
      </c>
    </row>
    <row r="1921" spans="1:7">
      <c r="A1921" t="s">
        <v>260</v>
      </c>
      <c r="B1921" t="s">
        <v>36</v>
      </c>
      <c r="C1921">
        <v>2065</v>
      </c>
      <c r="D1921">
        <v>2070</v>
      </c>
      <c r="E1921" t="s">
        <v>110</v>
      </c>
      <c r="F1921">
        <v>0.85000002384185791</v>
      </c>
      <c r="G1921" t="s">
        <v>182</v>
      </c>
    </row>
    <row r="1922" spans="1:7">
      <c r="A1922" t="s">
        <v>260</v>
      </c>
      <c r="B1922" t="s">
        <v>36</v>
      </c>
      <c r="C1922">
        <v>2070</v>
      </c>
      <c r="D1922">
        <v>2070</v>
      </c>
      <c r="E1922" t="s">
        <v>110</v>
      </c>
      <c r="F1922">
        <v>0.85000002384185791</v>
      </c>
      <c r="G1922" t="s">
        <v>182</v>
      </c>
    </row>
    <row r="1923" spans="1:7">
      <c r="A1923" t="s">
        <v>260</v>
      </c>
      <c r="B1923" t="s">
        <v>60</v>
      </c>
      <c r="C1923">
        <v>1990</v>
      </c>
      <c r="D1923">
        <v>1990</v>
      </c>
      <c r="E1923" t="s">
        <v>110</v>
      </c>
      <c r="F1923">
        <v>1</v>
      </c>
      <c r="G1923" t="s">
        <v>182</v>
      </c>
    </row>
    <row r="1924" spans="1:7">
      <c r="A1924" t="s">
        <v>260</v>
      </c>
      <c r="B1924" t="s">
        <v>60</v>
      </c>
      <c r="C1924">
        <v>1995</v>
      </c>
      <c r="D1924">
        <v>1995</v>
      </c>
      <c r="E1924" t="s">
        <v>110</v>
      </c>
      <c r="F1924">
        <v>1</v>
      </c>
      <c r="G1924" t="s">
        <v>182</v>
      </c>
    </row>
    <row r="1925" spans="1:7">
      <c r="A1925" t="s">
        <v>260</v>
      </c>
      <c r="B1925" t="s">
        <v>60</v>
      </c>
      <c r="C1925">
        <v>2000</v>
      </c>
      <c r="D1925">
        <v>2000</v>
      </c>
      <c r="E1925" t="s">
        <v>110</v>
      </c>
      <c r="F1925">
        <v>1</v>
      </c>
      <c r="G1925" t="s">
        <v>182</v>
      </c>
    </row>
    <row r="1926" spans="1:7">
      <c r="A1926" t="s">
        <v>260</v>
      </c>
      <c r="B1926" t="s">
        <v>60</v>
      </c>
      <c r="C1926">
        <v>2005</v>
      </c>
      <c r="D1926">
        <v>2005</v>
      </c>
      <c r="E1926" t="s">
        <v>110</v>
      </c>
      <c r="F1926">
        <v>1</v>
      </c>
      <c r="G1926" t="s">
        <v>182</v>
      </c>
    </row>
    <row r="1927" spans="1:7">
      <c r="A1927" t="s">
        <v>260</v>
      </c>
      <c r="B1927" t="s">
        <v>60</v>
      </c>
      <c r="C1927">
        <v>2010</v>
      </c>
      <c r="D1927">
        <v>2010</v>
      </c>
      <c r="E1927" t="s">
        <v>110</v>
      </c>
      <c r="F1927">
        <v>1</v>
      </c>
      <c r="G1927" t="s">
        <v>182</v>
      </c>
    </row>
    <row r="1928" spans="1:7">
      <c r="A1928" t="s">
        <v>260</v>
      </c>
      <c r="B1928" t="s">
        <v>60</v>
      </c>
      <c r="C1928">
        <v>2015</v>
      </c>
      <c r="D1928">
        <v>2015</v>
      </c>
      <c r="E1928" t="s">
        <v>110</v>
      </c>
      <c r="F1928">
        <v>1</v>
      </c>
      <c r="G1928" t="s">
        <v>182</v>
      </c>
    </row>
    <row r="1929" spans="1:7">
      <c r="A1929" t="s">
        <v>260</v>
      </c>
      <c r="B1929" t="s">
        <v>60</v>
      </c>
      <c r="C1929">
        <v>2020</v>
      </c>
      <c r="D1929">
        <v>2020</v>
      </c>
      <c r="E1929" t="s">
        <v>110</v>
      </c>
      <c r="F1929">
        <v>1</v>
      </c>
      <c r="G1929" t="s">
        <v>182</v>
      </c>
    </row>
    <row r="1930" spans="1:7">
      <c r="A1930" t="s">
        <v>260</v>
      </c>
      <c r="B1930" t="s">
        <v>60</v>
      </c>
      <c r="C1930">
        <v>2025</v>
      </c>
      <c r="D1930">
        <v>2025</v>
      </c>
      <c r="E1930" t="s">
        <v>110</v>
      </c>
      <c r="F1930">
        <v>1</v>
      </c>
      <c r="G1930" t="s">
        <v>182</v>
      </c>
    </row>
    <row r="1931" spans="1:7">
      <c r="A1931" t="s">
        <v>260</v>
      </c>
      <c r="B1931" t="s">
        <v>60</v>
      </c>
      <c r="C1931">
        <v>2030</v>
      </c>
      <c r="D1931">
        <v>2030</v>
      </c>
      <c r="E1931" t="s">
        <v>110</v>
      </c>
      <c r="F1931">
        <v>1</v>
      </c>
      <c r="G1931" t="s">
        <v>182</v>
      </c>
    </row>
    <row r="1932" spans="1:7">
      <c r="A1932" t="s">
        <v>260</v>
      </c>
      <c r="B1932" t="s">
        <v>60</v>
      </c>
      <c r="C1932">
        <v>2035</v>
      </c>
      <c r="D1932">
        <v>2035</v>
      </c>
      <c r="E1932" t="s">
        <v>110</v>
      </c>
      <c r="F1932">
        <v>1</v>
      </c>
      <c r="G1932" t="s">
        <v>182</v>
      </c>
    </row>
    <row r="1933" spans="1:7">
      <c r="A1933" t="s">
        <v>260</v>
      </c>
      <c r="B1933" t="s">
        <v>60</v>
      </c>
      <c r="C1933">
        <v>2040</v>
      </c>
      <c r="D1933">
        <v>2040</v>
      </c>
      <c r="E1933" t="s">
        <v>110</v>
      </c>
      <c r="F1933">
        <v>1</v>
      </c>
      <c r="G1933" t="s">
        <v>182</v>
      </c>
    </row>
    <row r="1934" spans="1:7">
      <c r="A1934" t="s">
        <v>260</v>
      </c>
      <c r="B1934" t="s">
        <v>60</v>
      </c>
      <c r="C1934">
        <v>2045</v>
      </c>
      <c r="D1934">
        <v>2045</v>
      </c>
      <c r="E1934" t="s">
        <v>110</v>
      </c>
      <c r="F1934">
        <v>1</v>
      </c>
      <c r="G1934" t="s">
        <v>182</v>
      </c>
    </row>
    <row r="1935" spans="1:7">
      <c r="A1935" t="s">
        <v>260</v>
      </c>
      <c r="B1935" t="s">
        <v>60</v>
      </c>
      <c r="C1935">
        <v>2050</v>
      </c>
      <c r="D1935">
        <v>2050</v>
      </c>
      <c r="E1935" t="s">
        <v>110</v>
      </c>
      <c r="F1935">
        <v>1</v>
      </c>
      <c r="G1935" t="s">
        <v>182</v>
      </c>
    </row>
    <row r="1936" spans="1:7">
      <c r="A1936" t="s">
        <v>260</v>
      </c>
      <c r="B1936" t="s">
        <v>60</v>
      </c>
      <c r="C1936">
        <v>2055</v>
      </c>
      <c r="D1936">
        <v>2055</v>
      </c>
      <c r="E1936" t="s">
        <v>110</v>
      </c>
      <c r="F1936">
        <v>1</v>
      </c>
      <c r="G1936" t="s">
        <v>182</v>
      </c>
    </row>
    <row r="1937" spans="1:7">
      <c r="A1937" t="s">
        <v>260</v>
      </c>
      <c r="B1937" t="s">
        <v>60</v>
      </c>
      <c r="C1937">
        <v>2060</v>
      </c>
      <c r="D1937">
        <v>2060</v>
      </c>
      <c r="E1937" t="s">
        <v>110</v>
      </c>
      <c r="F1937">
        <v>1</v>
      </c>
      <c r="G1937" t="s">
        <v>182</v>
      </c>
    </row>
    <row r="1938" spans="1:7">
      <c r="A1938" t="s">
        <v>260</v>
      </c>
      <c r="B1938" t="s">
        <v>60</v>
      </c>
      <c r="C1938">
        <v>2065</v>
      </c>
      <c r="D1938">
        <v>2065</v>
      </c>
      <c r="E1938" t="s">
        <v>110</v>
      </c>
      <c r="F1938">
        <v>1</v>
      </c>
      <c r="G1938" t="s">
        <v>182</v>
      </c>
    </row>
    <row r="1939" spans="1:7">
      <c r="A1939" t="s">
        <v>260</v>
      </c>
      <c r="B1939" t="s">
        <v>60</v>
      </c>
      <c r="C1939">
        <v>2070</v>
      </c>
      <c r="D1939">
        <v>2070</v>
      </c>
      <c r="E1939" t="s">
        <v>110</v>
      </c>
      <c r="F1939">
        <v>1</v>
      </c>
      <c r="G1939" t="s">
        <v>182</v>
      </c>
    </row>
    <row r="1940" spans="1:7">
      <c r="A1940" t="s">
        <v>260</v>
      </c>
      <c r="B1940" t="s">
        <v>61</v>
      </c>
      <c r="C1940">
        <v>1990</v>
      </c>
      <c r="D1940">
        <v>1990</v>
      </c>
      <c r="E1940" t="s">
        <v>110</v>
      </c>
      <c r="F1940">
        <v>0.64999997615814209</v>
      </c>
      <c r="G1940" t="s">
        <v>182</v>
      </c>
    </row>
    <row r="1941" spans="1:7">
      <c r="A1941" t="s">
        <v>260</v>
      </c>
      <c r="B1941" t="s">
        <v>61</v>
      </c>
      <c r="C1941">
        <v>1990</v>
      </c>
      <c r="D1941">
        <v>1995</v>
      </c>
      <c r="E1941" t="s">
        <v>110</v>
      </c>
      <c r="F1941">
        <v>0.64999997615814209</v>
      </c>
      <c r="G1941" t="s">
        <v>182</v>
      </c>
    </row>
    <row r="1942" spans="1:7">
      <c r="A1942" t="s">
        <v>260</v>
      </c>
      <c r="B1942" t="s">
        <v>61</v>
      </c>
      <c r="C1942">
        <v>1990</v>
      </c>
      <c r="D1942">
        <v>2000</v>
      </c>
      <c r="E1942" t="s">
        <v>110</v>
      </c>
      <c r="F1942">
        <v>0.64999997615814209</v>
      </c>
      <c r="G1942" t="s">
        <v>182</v>
      </c>
    </row>
    <row r="1943" spans="1:7">
      <c r="A1943" t="s">
        <v>260</v>
      </c>
      <c r="B1943" t="s">
        <v>61</v>
      </c>
      <c r="C1943">
        <v>1990</v>
      </c>
      <c r="D1943">
        <v>2005</v>
      </c>
      <c r="E1943" t="s">
        <v>110</v>
      </c>
      <c r="F1943">
        <v>0.64999997615814209</v>
      </c>
      <c r="G1943" t="s">
        <v>182</v>
      </c>
    </row>
    <row r="1944" spans="1:7">
      <c r="A1944" t="s">
        <v>260</v>
      </c>
      <c r="B1944" t="s">
        <v>61</v>
      </c>
      <c r="C1944">
        <v>1990</v>
      </c>
      <c r="D1944">
        <v>2010</v>
      </c>
      <c r="E1944" t="s">
        <v>110</v>
      </c>
      <c r="F1944">
        <v>0.64999997615814209</v>
      </c>
      <c r="G1944" t="s">
        <v>182</v>
      </c>
    </row>
    <row r="1945" spans="1:7">
      <c r="A1945" t="s">
        <v>260</v>
      </c>
      <c r="B1945" t="s">
        <v>61</v>
      </c>
      <c r="C1945">
        <v>1995</v>
      </c>
      <c r="D1945">
        <v>1995</v>
      </c>
      <c r="E1945" t="s">
        <v>110</v>
      </c>
      <c r="F1945">
        <v>0.64999997615814209</v>
      </c>
      <c r="G1945" t="s">
        <v>182</v>
      </c>
    </row>
    <row r="1946" spans="1:7">
      <c r="A1946" t="s">
        <v>260</v>
      </c>
      <c r="B1946" t="s">
        <v>61</v>
      </c>
      <c r="C1946">
        <v>1995</v>
      </c>
      <c r="D1946">
        <v>2000</v>
      </c>
      <c r="E1946" t="s">
        <v>110</v>
      </c>
      <c r="F1946">
        <v>0.64999997615814209</v>
      </c>
      <c r="G1946" t="s">
        <v>182</v>
      </c>
    </row>
    <row r="1947" spans="1:7">
      <c r="A1947" t="s">
        <v>260</v>
      </c>
      <c r="B1947" t="s">
        <v>61</v>
      </c>
      <c r="C1947">
        <v>1995</v>
      </c>
      <c r="D1947">
        <v>2005</v>
      </c>
      <c r="E1947" t="s">
        <v>110</v>
      </c>
      <c r="F1947">
        <v>0.64999997615814209</v>
      </c>
      <c r="G1947" t="s">
        <v>182</v>
      </c>
    </row>
    <row r="1948" spans="1:7">
      <c r="A1948" t="s">
        <v>260</v>
      </c>
      <c r="B1948" t="s">
        <v>61</v>
      </c>
      <c r="C1948">
        <v>1995</v>
      </c>
      <c r="D1948">
        <v>2010</v>
      </c>
      <c r="E1948" t="s">
        <v>110</v>
      </c>
      <c r="F1948">
        <v>0.64999997615814209</v>
      </c>
      <c r="G1948" t="s">
        <v>182</v>
      </c>
    </row>
    <row r="1949" spans="1:7">
      <c r="A1949" t="s">
        <v>260</v>
      </c>
      <c r="B1949" t="s">
        <v>61</v>
      </c>
      <c r="C1949">
        <v>1995</v>
      </c>
      <c r="D1949">
        <v>2015</v>
      </c>
      <c r="E1949" t="s">
        <v>110</v>
      </c>
      <c r="F1949">
        <v>0.64999997615814209</v>
      </c>
      <c r="G1949" t="s">
        <v>182</v>
      </c>
    </row>
    <row r="1950" spans="1:7">
      <c r="A1950" t="s">
        <v>260</v>
      </c>
      <c r="B1950" t="s">
        <v>61</v>
      </c>
      <c r="C1950">
        <v>2000</v>
      </c>
      <c r="D1950">
        <v>2000</v>
      </c>
      <c r="E1950" t="s">
        <v>110</v>
      </c>
      <c r="F1950">
        <v>0.64999997615814209</v>
      </c>
      <c r="G1950" t="s">
        <v>182</v>
      </c>
    </row>
    <row r="1951" spans="1:7">
      <c r="A1951" t="s">
        <v>260</v>
      </c>
      <c r="B1951" t="s">
        <v>61</v>
      </c>
      <c r="C1951">
        <v>2000</v>
      </c>
      <c r="D1951">
        <v>2005</v>
      </c>
      <c r="E1951" t="s">
        <v>110</v>
      </c>
      <c r="F1951">
        <v>0.64999997615814209</v>
      </c>
      <c r="G1951" t="s">
        <v>182</v>
      </c>
    </row>
    <row r="1952" spans="1:7">
      <c r="A1952" t="s">
        <v>260</v>
      </c>
      <c r="B1952" t="s">
        <v>61</v>
      </c>
      <c r="C1952">
        <v>2000</v>
      </c>
      <c r="D1952">
        <v>2010</v>
      </c>
      <c r="E1952" t="s">
        <v>110</v>
      </c>
      <c r="F1952">
        <v>0.64999997615814209</v>
      </c>
      <c r="G1952" t="s">
        <v>182</v>
      </c>
    </row>
    <row r="1953" spans="1:7">
      <c r="A1953" t="s">
        <v>260</v>
      </c>
      <c r="B1953" t="s">
        <v>61</v>
      </c>
      <c r="C1953">
        <v>2000</v>
      </c>
      <c r="D1953">
        <v>2015</v>
      </c>
      <c r="E1953" t="s">
        <v>110</v>
      </c>
      <c r="F1953">
        <v>0.64999997615814209</v>
      </c>
      <c r="G1953" t="s">
        <v>182</v>
      </c>
    </row>
    <row r="1954" spans="1:7">
      <c r="A1954" t="s">
        <v>260</v>
      </c>
      <c r="B1954" t="s">
        <v>61</v>
      </c>
      <c r="C1954">
        <v>2000</v>
      </c>
      <c r="D1954">
        <v>2020</v>
      </c>
      <c r="E1954" t="s">
        <v>110</v>
      </c>
      <c r="F1954">
        <v>0.64999997615814209</v>
      </c>
      <c r="G1954" t="s">
        <v>182</v>
      </c>
    </row>
    <row r="1955" spans="1:7">
      <c r="A1955" t="s">
        <v>260</v>
      </c>
      <c r="B1955" t="s">
        <v>61</v>
      </c>
      <c r="C1955">
        <v>2005</v>
      </c>
      <c r="D1955">
        <v>2005</v>
      </c>
      <c r="E1955" t="s">
        <v>110</v>
      </c>
      <c r="F1955">
        <v>0.64999997615814209</v>
      </c>
      <c r="G1955" t="s">
        <v>182</v>
      </c>
    </row>
    <row r="1956" spans="1:7">
      <c r="A1956" t="s">
        <v>260</v>
      </c>
      <c r="B1956" t="s">
        <v>61</v>
      </c>
      <c r="C1956">
        <v>2005</v>
      </c>
      <c r="D1956">
        <v>2010</v>
      </c>
      <c r="E1956" t="s">
        <v>110</v>
      </c>
      <c r="F1956">
        <v>0.64999997615814209</v>
      </c>
      <c r="G1956" t="s">
        <v>182</v>
      </c>
    </row>
    <row r="1957" spans="1:7">
      <c r="A1957" t="s">
        <v>260</v>
      </c>
      <c r="B1957" t="s">
        <v>61</v>
      </c>
      <c r="C1957">
        <v>2005</v>
      </c>
      <c r="D1957">
        <v>2015</v>
      </c>
      <c r="E1957" t="s">
        <v>110</v>
      </c>
      <c r="F1957">
        <v>0.64999997615814209</v>
      </c>
      <c r="G1957" t="s">
        <v>182</v>
      </c>
    </row>
    <row r="1958" spans="1:7">
      <c r="A1958" t="s">
        <v>260</v>
      </c>
      <c r="B1958" t="s">
        <v>61</v>
      </c>
      <c r="C1958">
        <v>2005</v>
      </c>
      <c r="D1958">
        <v>2020</v>
      </c>
      <c r="E1958" t="s">
        <v>110</v>
      </c>
      <c r="F1958">
        <v>0.64999997615814209</v>
      </c>
      <c r="G1958" t="s">
        <v>182</v>
      </c>
    </row>
    <row r="1959" spans="1:7">
      <c r="A1959" t="s">
        <v>260</v>
      </c>
      <c r="B1959" t="s">
        <v>61</v>
      </c>
      <c r="C1959">
        <v>2005</v>
      </c>
      <c r="D1959">
        <v>2025</v>
      </c>
      <c r="E1959" t="s">
        <v>110</v>
      </c>
      <c r="F1959">
        <v>0.64999997615814209</v>
      </c>
      <c r="G1959" t="s">
        <v>182</v>
      </c>
    </row>
    <row r="1960" spans="1:7">
      <c r="A1960" t="s">
        <v>260</v>
      </c>
      <c r="B1960" t="s">
        <v>61</v>
      </c>
      <c r="C1960">
        <v>2010</v>
      </c>
      <c r="D1960">
        <v>2010</v>
      </c>
      <c r="E1960" t="s">
        <v>110</v>
      </c>
      <c r="F1960">
        <v>0.64999997615814209</v>
      </c>
      <c r="G1960" t="s">
        <v>182</v>
      </c>
    </row>
    <row r="1961" spans="1:7">
      <c r="A1961" t="s">
        <v>260</v>
      </c>
      <c r="B1961" t="s">
        <v>61</v>
      </c>
      <c r="C1961">
        <v>2010</v>
      </c>
      <c r="D1961">
        <v>2015</v>
      </c>
      <c r="E1961" t="s">
        <v>110</v>
      </c>
      <c r="F1961">
        <v>0.64999997615814209</v>
      </c>
      <c r="G1961" t="s">
        <v>182</v>
      </c>
    </row>
    <row r="1962" spans="1:7">
      <c r="A1962" t="s">
        <v>260</v>
      </c>
      <c r="B1962" t="s">
        <v>61</v>
      </c>
      <c r="C1962">
        <v>2010</v>
      </c>
      <c r="D1962">
        <v>2020</v>
      </c>
      <c r="E1962" t="s">
        <v>110</v>
      </c>
      <c r="F1962">
        <v>0.64999997615814209</v>
      </c>
      <c r="G1962" t="s">
        <v>182</v>
      </c>
    </row>
    <row r="1963" spans="1:7">
      <c r="A1963" t="s">
        <v>260</v>
      </c>
      <c r="B1963" t="s">
        <v>61</v>
      </c>
      <c r="C1963">
        <v>2010</v>
      </c>
      <c r="D1963">
        <v>2025</v>
      </c>
      <c r="E1963" t="s">
        <v>110</v>
      </c>
      <c r="F1963">
        <v>0.64999997615814209</v>
      </c>
      <c r="G1963" t="s">
        <v>182</v>
      </c>
    </row>
    <row r="1964" spans="1:7">
      <c r="A1964" t="s">
        <v>260</v>
      </c>
      <c r="B1964" t="s">
        <v>61</v>
      </c>
      <c r="C1964">
        <v>2010</v>
      </c>
      <c r="D1964">
        <v>2030</v>
      </c>
      <c r="E1964" t="s">
        <v>110</v>
      </c>
      <c r="F1964">
        <v>0.64999997615814209</v>
      </c>
      <c r="G1964" t="s">
        <v>182</v>
      </c>
    </row>
    <row r="1965" spans="1:7">
      <c r="A1965" t="s">
        <v>260</v>
      </c>
      <c r="B1965" t="s">
        <v>61</v>
      </c>
      <c r="C1965">
        <v>2015</v>
      </c>
      <c r="D1965">
        <v>2015</v>
      </c>
      <c r="E1965" t="s">
        <v>110</v>
      </c>
      <c r="F1965">
        <v>0.64999997615814209</v>
      </c>
      <c r="G1965" t="s">
        <v>182</v>
      </c>
    </row>
    <row r="1966" spans="1:7">
      <c r="A1966" t="s">
        <v>260</v>
      </c>
      <c r="B1966" t="s">
        <v>61</v>
      </c>
      <c r="C1966">
        <v>2015</v>
      </c>
      <c r="D1966">
        <v>2020</v>
      </c>
      <c r="E1966" t="s">
        <v>110</v>
      </c>
      <c r="F1966">
        <v>0.64999997615814209</v>
      </c>
      <c r="G1966" t="s">
        <v>182</v>
      </c>
    </row>
    <row r="1967" spans="1:7">
      <c r="A1967" t="s">
        <v>260</v>
      </c>
      <c r="B1967" t="s">
        <v>61</v>
      </c>
      <c r="C1967">
        <v>2015</v>
      </c>
      <c r="D1967">
        <v>2025</v>
      </c>
      <c r="E1967" t="s">
        <v>110</v>
      </c>
      <c r="F1967">
        <v>0.64999997615814209</v>
      </c>
      <c r="G1967" t="s">
        <v>182</v>
      </c>
    </row>
    <row r="1968" spans="1:7">
      <c r="A1968" t="s">
        <v>260</v>
      </c>
      <c r="B1968" t="s">
        <v>61</v>
      </c>
      <c r="C1968">
        <v>2015</v>
      </c>
      <c r="D1968">
        <v>2030</v>
      </c>
      <c r="E1968" t="s">
        <v>110</v>
      </c>
      <c r="F1968">
        <v>0.64999997615814209</v>
      </c>
      <c r="G1968" t="s">
        <v>182</v>
      </c>
    </row>
    <row r="1969" spans="1:7">
      <c r="A1969" t="s">
        <v>260</v>
      </c>
      <c r="B1969" t="s">
        <v>61</v>
      </c>
      <c r="C1969">
        <v>2015</v>
      </c>
      <c r="D1969">
        <v>2035</v>
      </c>
      <c r="E1969" t="s">
        <v>110</v>
      </c>
      <c r="F1969">
        <v>0.64999997615814209</v>
      </c>
      <c r="G1969" t="s">
        <v>182</v>
      </c>
    </row>
    <row r="1970" spans="1:7">
      <c r="A1970" t="s">
        <v>260</v>
      </c>
      <c r="B1970" t="s">
        <v>61</v>
      </c>
      <c r="C1970">
        <v>2020</v>
      </c>
      <c r="D1970">
        <v>2020</v>
      </c>
      <c r="E1970" t="s">
        <v>110</v>
      </c>
      <c r="F1970">
        <v>0.64999997615814209</v>
      </c>
      <c r="G1970" t="s">
        <v>182</v>
      </c>
    </row>
    <row r="1971" spans="1:7">
      <c r="A1971" t="s">
        <v>260</v>
      </c>
      <c r="B1971" t="s">
        <v>61</v>
      </c>
      <c r="C1971">
        <v>2020</v>
      </c>
      <c r="D1971">
        <v>2025</v>
      </c>
      <c r="E1971" t="s">
        <v>110</v>
      </c>
      <c r="F1971">
        <v>0.64999997615814209</v>
      </c>
      <c r="G1971" t="s">
        <v>182</v>
      </c>
    </row>
    <row r="1972" spans="1:7">
      <c r="A1972" t="s">
        <v>260</v>
      </c>
      <c r="B1972" t="s">
        <v>61</v>
      </c>
      <c r="C1972">
        <v>2020</v>
      </c>
      <c r="D1972">
        <v>2030</v>
      </c>
      <c r="E1972" t="s">
        <v>110</v>
      </c>
      <c r="F1972">
        <v>0.64999997615814209</v>
      </c>
      <c r="G1972" t="s">
        <v>182</v>
      </c>
    </row>
    <row r="1973" spans="1:7">
      <c r="A1973" t="s">
        <v>260</v>
      </c>
      <c r="B1973" t="s">
        <v>61</v>
      </c>
      <c r="C1973">
        <v>2020</v>
      </c>
      <c r="D1973">
        <v>2035</v>
      </c>
      <c r="E1973" t="s">
        <v>110</v>
      </c>
      <c r="F1973">
        <v>0.64999997615814209</v>
      </c>
      <c r="G1973" t="s">
        <v>182</v>
      </c>
    </row>
    <row r="1974" spans="1:7">
      <c r="A1974" t="s">
        <v>260</v>
      </c>
      <c r="B1974" t="s">
        <v>61</v>
      </c>
      <c r="C1974">
        <v>2020</v>
      </c>
      <c r="D1974">
        <v>2040</v>
      </c>
      <c r="E1974" t="s">
        <v>110</v>
      </c>
      <c r="F1974">
        <v>0.64999997615814209</v>
      </c>
      <c r="G1974" t="s">
        <v>182</v>
      </c>
    </row>
    <row r="1975" spans="1:7">
      <c r="A1975" t="s">
        <v>260</v>
      </c>
      <c r="B1975" t="s">
        <v>61</v>
      </c>
      <c r="C1975">
        <v>2025</v>
      </c>
      <c r="D1975">
        <v>2025</v>
      </c>
      <c r="E1975" t="s">
        <v>110</v>
      </c>
      <c r="F1975">
        <v>0.64999997615814209</v>
      </c>
      <c r="G1975" t="s">
        <v>182</v>
      </c>
    </row>
    <row r="1976" spans="1:7">
      <c r="A1976" t="s">
        <v>260</v>
      </c>
      <c r="B1976" t="s">
        <v>61</v>
      </c>
      <c r="C1976">
        <v>2025</v>
      </c>
      <c r="D1976">
        <v>2030</v>
      </c>
      <c r="E1976" t="s">
        <v>110</v>
      </c>
      <c r="F1976">
        <v>0.64999997615814209</v>
      </c>
      <c r="G1976" t="s">
        <v>182</v>
      </c>
    </row>
    <row r="1977" spans="1:7">
      <c r="A1977" t="s">
        <v>260</v>
      </c>
      <c r="B1977" t="s">
        <v>61</v>
      </c>
      <c r="C1977">
        <v>2025</v>
      </c>
      <c r="D1977">
        <v>2035</v>
      </c>
      <c r="E1977" t="s">
        <v>110</v>
      </c>
      <c r="F1977">
        <v>0.64999997615814209</v>
      </c>
      <c r="G1977" t="s">
        <v>182</v>
      </c>
    </row>
    <row r="1978" spans="1:7">
      <c r="A1978" t="s">
        <v>260</v>
      </c>
      <c r="B1978" t="s">
        <v>61</v>
      </c>
      <c r="C1978">
        <v>2025</v>
      </c>
      <c r="D1978">
        <v>2040</v>
      </c>
      <c r="E1978" t="s">
        <v>110</v>
      </c>
      <c r="F1978">
        <v>0.64999997615814209</v>
      </c>
      <c r="G1978" t="s">
        <v>182</v>
      </c>
    </row>
    <row r="1979" spans="1:7">
      <c r="A1979" t="s">
        <v>260</v>
      </c>
      <c r="B1979" t="s">
        <v>61</v>
      </c>
      <c r="C1979">
        <v>2025</v>
      </c>
      <c r="D1979">
        <v>2045</v>
      </c>
      <c r="E1979" t="s">
        <v>110</v>
      </c>
      <c r="F1979">
        <v>0.64999997615814209</v>
      </c>
      <c r="G1979" t="s">
        <v>182</v>
      </c>
    </row>
    <row r="1980" spans="1:7">
      <c r="A1980" t="s">
        <v>260</v>
      </c>
      <c r="B1980" t="s">
        <v>61</v>
      </c>
      <c r="C1980">
        <v>2030</v>
      </c>
      <c r="D1980">
        <v>2030</v>
      </c>
      <c r="E1980" t="s">
        <v>110</v>
      </c>
      <c r="F1980">
        <v>0.64999997615814209</v>
      </c>
      <c r="G1980" t="s">
        <v>182</v>
      </c>
    </row>
    <row r="1981" spans="1:7">
      <c r="A1981" t="s">
        <v>260</v>
      </c>
      <c r="B1981" t="s">
        <v>61</v>
      </c>
      <c r="C1981">
        <v>2030</v>
      </c>
      <c r="D1981">
        <v>2035</v>
      </c>
      <c r="E1981" t="s">
        <v>110</v>
      </c>
      <c r="F1981">
        <v>0.64999997615814209</v>
      </c>
      <c r="G1981" t="s">
        <v>182</v>
      </c>
    </row>
    <row r="1982" spans="1:7">
      <c r="A1982" t="s">
        <v>260</v>
      </c>
      <c r="B1982" t="s">
        <v>61</v>
      </c>
      <c r="C1982">
        <v>2030</v>
      </c>
      <c r="D1982">
        <v>2040</v>
      </c>
      <c r="E1982" t="s">
        <v>110</v>
      </c>
      <c r="F1982">
        <v>0.64999997615814209</v>
      </c>
      <c r="G1982" t="s">
        <v>182</v>
      </c>
    </row>
    <row r="1983" spans="1:7">
      <c r="A1983" t="s">
        <v>260</v>
      </c>
      <c r="B1983" t="s">
        <v>61</v>
      </c>
      <c r="C1983">
        <v>2030</v>
      </c>
      <c r="D1983">
        <v>2045</v>
      </c>
      <c r="E1983" t="s">
        <v>110</v>
      </c>
      <c r="F1983">
        <v>0.64999997615814209</v>
      </c>
      <c r="G1983" t="s">
        <v>182</v>
      </c>
    </row>
    <row r="1984" spans="1:7">
      <c r="A1984" t="s">
        <v>260</v>
      </c>
      <c r="B1984" t="s">
        <v>61</v>
      </c>
      <c r="C1984">
        <v>2030</v>
      </c>
      <c r="D1984">
        <v>2050</v>
      </c>
      <c r="E1984" t="s">
        <v>110</v>
      </c>
      <c r="F1984">
        <v>0.64999997615814209</v>
      </c>
      <c r="G1984" t="s">
        <v>182</v>
      </c>
    </row>
    <row r="1985" spans="1:7">
      <c r="A1985" t="s">
        <v>260</v>
      </c>
      <c r="B1985" t="s">
        <v>61</v>
      </c>
      <c r="C1985">
        <v>2035</v>
      </c>
      <c r="D1985">
        <v>2035</v>
      </c>
      <c r="E1985" t="s">
        <v>110</v>
      </c>
      <c r="F1985">
        <v>0.64999997615814209</v>
      </c>
      <c r="G1985" t="s">
        <v>182</v>
      </c>
    </row>
    <row r="1986" spans="1:7">
      <c r="A1986" t="s">
        <v>260</v>
      </c>
      <c r="B1986" t="s">
        <v>61</v>
      </c>
      <c r="C1986">
        <v>2035</v>
      </c>
      <c r="D1986">
        <v>2040</v>
      </c>
      <c r="E1986" t="s">
        <v>110</v>
      </c>
      <c r="F1986">
        <v>0.64999997615814209</v>
      </c>
      <c r="G1986" t="s">
        <v>182</v>
      </c>
    </row>
    <row r="1987" spans="1:7">
      <c r="A1987" t="s">
        <v>260</v>
      </c>
      <c r="B1987" t="s">
        <v>61</v>
      </c>
      <c r="C1987">
        <v>2035</v>
      </c>
      <c r="D1987">
        <v>2045</v>
      </c>
      <c r="E1987" t="s">
        <v>110</v>
      </c>
      <c r="F1987">
        <v>0.64999997615814209</v>
      </c>
      <c r="G1987" t="s">
        <v>182</v>
      </c>
    </row>
    <row r="1988" spans="1:7">
      <c r="A1988" t="s">
        <v>260</v>
      </c>
      <c r="B1988" t="s">
        <v>61</v>
      </c>
      <c r="C1988">
        <v>2035</v>
      </c>
      <c r="D1988">
        <v>2050</v>
      </c>
      <c r="E1988" t="s">
        <v>110</v>
      </c>
      <c r="F1988">
        <v>0.64999997615814209</v>
      </c>
      <c r="G1988" t="s">
        <v>182</v>
      </c>
    </row>
    <row r="1989" spans="1:7">
      <c r="A1989" t="s">
        <v>260</v>
      </c>
      <c r="B1989" t="s">
        <v>61</v>
      </c>
      <c r="C1989">
        <v>2035</v>
      </c>
      <c r="D1989">
        <v>2055</v>
      </c>
      <c r="E1989" t="s">
        <v>110</v>
      </c>
      <c r="F1989">
        <v>0.64999997615814209</v>
      </c>
      <c r="G1989" t="s">
        <v>182</v>
      </c>
    </row>
    <row r="1990" spans="1:7">
      <c r="A1990" t="s">
        <v>260</v>
      </c>
      <c r="B1990" t="s">
        <v>61</v>
      </c>
      <c r="C1990">
        <v>2040</v>
      </c>
      <c r="D1990">
        <v>2040</v>
      </c>
      <c r="E1990" t="s">
        <v>110</v>
      </c>
      <c r="F1990">
        <v>0.64999997615814209</v>
      </c>
      <c r="G1990" t="s">
        <v>182</v>
      </c>
    </row>
    <row r="1991" spans="1:7">
      <c r="A1991" t="s">
        <v>260</v>
      </c>
      <c r="B1991" t="s">
        <v>61</v>
      </c>
      <c r="C1991">
        <v>2040</v>
      </c>
      <c r="D1991">
        <v>2045</v>
      </c>
      <c r="E1991" t="s">
        <v>110</v>
      </c>
      <c r="F1991">
        <v>0.64999997615814209</v>
      </c>
      <c r="G1991" t="s">
        <v>182</v>
      </c>
    </row>
    <row r="1992" spans="1:7">
      <c r="A1992" t="s">
        <v>260</v>
      </c>
      <c r="B1992" t="s">
        <v>61</v>
      </c>
      <c r="C1992">
        <v>2040</v>
      </c>
      <c r="D1992">
        <v>2050</v>
      </c>
      <c r="E1992" t="s">
        <v>110</v>
      </c>
      <c r="F1992">
        <v>0.64999997615814209</v>
      </c>
      <c r="G1992" t="s">
        <v>182</v>
      </c>
    </row>
    <row r="1993" spans="1:7">
      <c r="A1993" t="s">
        <v>260</v>
      </c>
      <c r="B1993" t="s">
        <v>61</v>
      </c>
      <c r="C1993">
        <v>2040</v>
      </c>
      <c r="D1993">
        <v>2055</v>
      </c>
      <c r="E1993" t="s">
        <v>110</v>
      </c>
      <c r="F1993">
        <v>0.64999997615814209</v>
      </c>
      <c r="G1993" t="s">
        <v>182</v>
      </c>
    </row>
    <row r="1994" spans="1:7">
      <c r="A1994" t="s">
        <v>260</v>
      </c>
      <c r="B1994" t="s">
        <v>61</v>
      </c>
      <c r="C1994">
        <v>2040</v>
      </c>
      <c r="D1994">
        <v>2060</v>
      </c>
      <c r="E1994" t="s">
        <v>110</v>
      </c>
      <c r="F1994">
        <v>0.64999997615814209</v>
      </c>
      <c r="G1994" t="s">
        <v>182</v>
      </c>
    </row>
    <row r="1995" spans="1:7">
      <c r="A1995" t="s">
        <v>260</v>
      </c>
      <c r="B1995" t="s">
        <v>61</v>
      </c>
      <c r="C1995">
        <v>2045</v>
      </c>
      <c r="D1995">
        <v>2045</v>
      </c>
      <c r="E1995" t="s">
        <v>110</v>
      </c>
      <c r="F1995">
        <v>0.64999997615814209</v>
      </c>
      <c r="G1995" t="s">
        <v>182</v>
      </c>
    </row>
    <row r="1996" spans="1:7">
      <c r="A1996" t="s">
        <v>260</v>
      </c>
      <c r="B1996" t="s">
        <v>61</v>
      </c>
      <c r="C1996">
        <v>2045</v>
      </c>
      <c r="D1996">
        <v>2050</v>
      </c>
      <c r="E1996" t="s">
        <v>110</v>
      </c>
      <c r="F1996">
        <v>0.64999997615814209</v>
      </c>
      <c r="G1996" t="s">
        <v>182</v>
      </c>
    </row>
    <row r="1997" spans="1:7">
      <c r="A1997" t="s">
        <v>260</v>
      </c>
      <c r="B1997" t="s">
        <v>61</v>
      </c>
      <c r="C1997">
        <v>2045</v>
      </c>
      <c r="D1997">
        <v>2055</v>
      </c>
      <c r="E1997" t="s">
        <v>110</v>
      </c>
      <c r="F1997">
        <v>0.64999997615814209</v>
      </c>
      <c r="G1997" t="s">
        <v>182</v>
      </c>
    </row>
    <row r="1998" spans="1:7">
      <c r="A1998" t="s">
        <v>260</v>
      </c>
      <c r="B1998" t="s">
        <v>61</v>
      </c>
      <c r="C1998">
        <v>2045</v>
      </c>
      <c r="D1998">
        <v>2060</v>
      </c>
      <c r="E1998" t="s">
        <v>110</v>
      </c>
      <c r="F1998">
        <v>0.64999997615814209</v>
      </c>
      <c r="G1998" t="s">
        <v>182</v>
      </c>
    </row>
    <row r="1999" spans="1:7">
      <c r="A1999" t="s">
        <v>260</v>
      </c>
      <c r="B1999" t="s">
        <v>61</v>
      </c>
      <c r="C1999">
        <v>2045</v>
      </c>
      <c r="D1999">
        <v>2065</v>
      </c>
      <c r="E1999" t="s">
        <v>110</v>
      </c>
      <c r="F1999">
        <v>0.64999997615814209</v>
      </c>
      <c r="G1999" t="s">
        <v>182</v>
      </c>
    </row>
    <row r="2000" spans="1:7">
      <c r="A2000" t="s">
        <v>260</v>
      </c>
      <c r="B2000" t="s">
        <v>61</v>
      </c>
      <c r="C2000">
        <v>2050</v>
      </c>
      <c r="D2000">
        <v>2050</v>
      </c>
      <c r="E2000" t="s">
        <v>110</v>
      </c>
      <c r="F2000">
        <v>0.64999997615814209</v>
      </c>
      <c r="G2000" t="s">
        <v>182</v>
      </c>
    </row>
    <row r="2001" spans="1:7">
      <c r="A2001" t="s">
        <v>260</v>
      </c>
      <c r="B2001" t="s">
        <v>61</v>
      </c>
      <c r="C2001">
        <v>2050</v>
      </c>
      <c r="D2001">
        <v>2055</v>
      </c>
      <c r="E2001" t="s">
        <v>110</v>
      </c>
      <c r="F2001">
        <v>0.64999997615814209</v>
      </c>
      <c r="G2001" t="s">
        <v>182</v>
      </c>
    </row>
    <row r="2002" spans="1:7">
      <c r="A2002" t="s">
        <v>260</v>
      </c>
      <c r="B2002" t="s">
        <v>61</v>
      </c>
      <c r="C2002">
        <v>2050</v>
      </c>
      <c r="D2002">
        <v>2060</v>
      </c>
      <c r="E2002" t="s">
        <v>110</v>
      </c>
      <c r="F2002">
        <v>0.64999997615814209</v>
      </c>
      <c r="G2002" t="s">
        <v>182</v>
      </c>
    </row>
    <row r="2003" spans="1:7">
      <c r="A2003" t="s">
        <v>260</v>
      </c>
      <c r="B2003" t="s">
        <v>61</v>
      </c>
      <c r="C2003">
        <v>2050</v>
      </c>
      <c r="D2003">
        <v>2065</v>
      </c>
      <c r="E2003" t="s">
        <v>110</v>
      </c>
      <c r="F2003">
        <v>0.64999997615814209</v>
      </c>
      <c r="G2003" t="s">
        <v>182</v>
      </c>
    </row>
    <row r="2004" spans="1:7">
      <c r="A2004" t="s">
        <v>260</v>
      </c>
      <c r="B2004" t="s">
        <v>61</v>
      </c>
      <c r="C2004">
        <v>2050</v>
      </c>
      <c r="D2004">
        <v>2070</v>
      </c>
      <c r="E2004" t="s">
        <v>110</v>
      </c>
      <c r="F2004">
        <v>0.64999997615814209</v>
      </c>
      <c r="G2004" t="s">
        <v>182</v>
      </c>
    </row>
    <row r="2005" spans="1:7">
      <c r="A2005" t="s">
        <v>260</v>
      </c>
      <c r="B2005" t="s">
        <v>61</v>
      </c>
      <c r="C2005">
        <v>2055</v>
      </c>
      <c r="D2005">
        <v>2055</v>
      </c>
      <c r="E2005" t="s">
        <v>110</v>
      </c>
      <c r="F2005">
        <v>0.64999997615814209</v>
      </c>
      <c r="G2005" t="s">
        <v>182</v>
      </c>
    </row>
    <row r="2006" spans="1:7">
      <c r="A2006" t="s">
        <v>260</v>
      </c>
      <c r="B2006" t="s">
        <v>61</v>
      </c>
      <c r="C2006">
        <v>2055</v>
      </c>
      <c r="D2006">
        <v>2060</v>
      </c>
      <c r="E2006" t="s">
        <v>110</v>
      </c>
      <c r="F2006">
        <v>0.64999997615814209</v>
      </c>
      <c r="G2006" t="s">
        <v>182</v>
      </c>
    </row>
    <row r="2007" spans="1:7">
      <c r="A2007" t="s">
        <v>260</v>
      </c>
      <c r="B2007" t="s">
        <v>61</v>
      </c>
      <c r="C2007">
        <v>2055</v>
      </c>
      <c r="D2007">
        <v>2065</v>
      </c>
      <c r="E2007" t="s">
        <v>110</v>
      </c>
      <c r="F2007">
        <v>0.64999997615814209</v>
      </c>
      <c r="G2007" t="s">
        <v>182</v>
      </c>
    </row>
    <row r="2008" spans="1:7">
      <c r="A2008" t="s">
        <v>260</v>
      </c>
      <c r="B2008" t="s">
        <v>61</v>
      </c>
      <c r="C2008">
        <v>2055</v>
      </c>
      <c r="D2008">
        <v>2070</v>
      </c>
      <c r="E2008" t="s">
        <v>110</v>
      </c>
      <c r="F2008">
        <v>0.64999997615814209</v>
      </c>
      <c r="G2008" t="s">
        <v>182</v>
      </c>
    </row>
    <row r="2009" spans="1:7">
      <c r="A2009" t="s">
        <v>260</v>
      </c>
      <c r="B2009" t="s">
        <v>61</v>
      </c>
      <c r="C2009">
        <v>2060</v>
      </c>
      <c r="D2009">
        <v>2060</v>
      </c>
      <c r="E2009" t="s">
        <v>110</v>
      </c>
      <c r="F2009">
        <v>0.64999997615814209</v>
      </c>
      <c r="G2009" t="s">
        <v>182</v>
      </c>
    </row>
    <row r="2010" spans="1:7">
      <c r="A2010" t="s">
        <v>260</v>
      </c>
      <c r="B2010" t="s">
        <v>61</v>
      </c>
      <c r="C2010">
        <v>2060</v>
      </c>
      <c r="D2010">
        <v>2065</v>
      </c>
      <c r="E2010" t="s">
        <v>110</v>
      </c>
      <c r="F2010">
        <v>0.64999997615814209</v>
      </c>
      <c r="G2010" t="s">
        <v>182</v>
      </c>
    </row>
    <row r="2011" spans="1:7">
      <c r="A2011" t="s">
        <v>260</v>
      </c>
      <c r="B2011" t="s">
        <v>61</v>
      </c>
      <c r="C2011">
        <v>2060</v>
      </c>
      <c r="D2011">
        <v>2070</v>
      </c>
      <c r="E2011" t="s">
        <v>110</v>
      </c>
      <c r="F2011">
        <v>0.64999997615814209</v>
      </c>
      <c r="G2011" t="s">
        <v>182</v>
      </c>
    </row>
    <row r="2012" spans="1:7">
      <c r="A2012" t="s">
        <v>260</v>
      </c>
      <c r="B2012" t="s">
        <v>61</v>
      </c>
      <c r="C2012">
        <v>2065</v>
      </c>
      <c r="D2012">
        <v>2065</v>
      </c>
      <c r="E2012" t="s">
        <v>110</v>
      </c>
      <c r="F2012">
        <v>0.64999997615814209</v>
      </c>
      <c r="G2012" t="s">
        <v>182</v>
      </c>
    </row>
    <row r="2013" spans="1:7">
      <c r="A2013" t="s">
        <v>260</v>
      </c>
      <c r="B2013" t="s">
        <v>61</v>
      </c>
      <c r="C2013">
        <v>2065</v>
      </c>
      <c r="D2013">
        <v>2070</v>
      </c>
      <c r="E2013" t="s">
        <v>110</v>
      </c>
      <c r="F2013">
        <v>0.64999997615814209</v>
      </c>
      <c r="G2013" t="s">
        <v>182</v>
      </c>
    </row>
    <row r="2014" spans="1:7">
      <c r="A2014" t="s">
        <v>260</v>
      </c>
      <c r="B2014" t="s">
        <v>61</v>
      </c>
      <c r="C2014">
        <v>2070</v>
      </c>
      <c r="D2014">
        <v>2070</v>
      </c>
      <c r="E2014" t="s">
        <v>110</v>
      </c>
      <c r="F2014">
        <v>0.64999997615814209</v>
      </c>
      <c r="G2014" t="s">
        <v>182</v>
      </c>
    </row>
    <row r="2015" spans="1:7">
      <c r="A2015" t="s">
        <v>260</v>
      </c>
      <c r="B2015" t="s">
        <v>58</v>
      </c>
      <c r="C2015">
        <v>1990</v>
      </c>
      <c r="D2015">
        <v>1990</v>
      </c>
      <c r="E2015" t="s">
        <v>110</v>
      </c>
      <c r="F2015">
        <v>0.20000000298023221</v>
      </c>
      <c r="G2015" t="s">
        <v>182</v>
      </c>
    </row>
    <row r="2016" spans="1:7">
      <c r="A2016" t="s">
        <v>260</v>
      </c>
      <c r="B2016" t="s">
        <v>58</v>
      </c>
      <c r="C2016">
        <v>1990</v>
      </c>
      <c r="D2016">
        <v>1995</v>
      </c>
      <c r="E2016" t="s">
        <v>110</v>
      </c>
      <c r="F2016">
        <v>0.239999994635582</v>
      </c>
      <c r="G2016" t="s">
        <v>182</v>
      </c>
    </row>
    <row r="2017" spans="1:7">
      <c r="A2017" t="s">
        <v>260</v>
      </c>
      <c r="B2017" t="s">
        <v>58</v>
      </c>
      <c r="C2017">
        <v>1990</v>
      </c>
      <c r="D2017">
        <v>2000</v>
      </c>
      <c r="E2017" t="s">
        <v>110</v>
      </c>
      <c r="F2017">
        <v>0.34000000357627869</v>
      </c>
      <c r="G2017" t="s">
        <v>182</v>
      </c>
    </row>
    <row r="2018" spans="1:7">
      <c r="A2018" t="s">
        <v>260</v>
      </c>
      <c r="B2018" t="s">
        <v>58</v>
      </c>
      <c r="C2018">
        <v>1990</v>
      </c>
      <c r="D2018">
        <v>2005</v>
      </c>
      <c r="E2018" t="s">
        <v>110</v>
      </c>
      <c r="F2018">
        <v>0.41999998688697809</v>
      </c>
      <c r="G2018" t="s">
        <v>182</v>
      </c>
    </row>
    <row r="2019" spans="1:7">
      <c r="A2019" t="s">
        <v>260</v>
      </c>
      <c r="B2019" t="s">
        <v>58</v>
      </c>
      <c r="C2019">
        <v>1990</v>
      </c>
      <c r="D2019">
        <v>2010</v>
      </c>
      <c r="E2019" t="s">
        <v>110</v>
      </c>
      <c r="F2019">
        <v>0.5</v>
      </c>
      <c r="G2019" t="s">
        <v>182</v>
      </c>
    </row>
    <row r="2020" spans="1:7">
      <c r="A2020" t="s">
        <v>260</v>
      </c>
      <c r="B2020" t="s">
        <v>58</v>
      </c>
      <c r="C2020">
        <v>1990</v>
      </c>
      <c r="D2020">
        <v>2015</v>
      </c>
      <c r="E2020" t="s">
        <v>110</v>
      </c>
      <c r="F2020">
        <v>0.57499998807907104</v>
      </c>
      <c r="G2020" t="s">
        <v>182</v>
      </c>
    </row>
    <row r="2021" spans="1:7">
      <c r="A2021" t="s">
        <v>260</v>
      </c>
      <c r="B2021" t="s">
        <v>58</v>
      </c>
      <c r="C2021">
        <v>1995</v>
      </c>
      <c r="D2021">
        <v>1995</v>
      </c>
      <c r="E2021" t="s">
        <v>110</v>
      </c>
      <c r="F2021">
        <v>0.239999994635582</v>
      </c>
      <c r="G2021" t="s">
        <v>182</v>
      </c>
    </row>
    <row r="2022" spans="1:7">
      <c r="A2022" t="s">
        <v>260</v>
      </c>
      <c r="B2022" t="s">
        <v>58</v>
      </c>
      <c r="C2022">
        <v>1995</v>
      </c>
      <c r="D2022">
        <v>2000</v>
      </c>
      <c r="E2022" t="s">
        <v>110</v>
      </c>
      <c r="F2022">
        <v>0.34000000357627869</v>
      </c>
      <c r="G2022" t="s">
        <v>182</v>
      </c>
    </row>
    <row r="2023" spans="1:7">
      <c r="A2023" t="s">
        <v>260</v>
      </c>
      <c r="B2023" t="s">
        <v>58</v>
      </c>
      <c r="C2023">
        <v>1995</v>
      </c>
      <c r="D2023">
        <v>2005</v>
      </c>
      <c r="E2023" t="s">
        <v>110</v>
      </c>
      <c r="F2023">
        <v>0.41999998688697809</v>
      </c>
      <c r="G2023" t="s">
        <v>182</v>
      </c>
    </row>
    <row r="2024" spans="1:7">
      <c r="A2024" t="s">
        <v>260</v>
      </c>
      <c r="B2024" t="s">
        <v>58</v>
      </c>
      <c r="C2024">
        <v>1995</v>
      </c>
      <c r="D2024">
        <v>2010</v>
      </c>
      <c r="E2024" t="s">
        <v>110</v>
      </c>
      <c r="F2024">
        <v>0.5</v>
      </c>
      <c r="G2024" t="s">
        <v>182</v>
      </c>
    </row>
    <row r="2025" spans="1:7">
      <c r="A2025" t="s">
        <v>260</v>
      </c>
      <c r="B2025" t="s">
        <v>58</v>
      </c>
      <c r="C2025">
        <v>1995</v>
      </c>
      <c r="D2025">
        <v>2015</v>
      </c>
      <c r="E2025" t="s">
        <v>110</v>
      </c>
      <c r="F2025">
        <v>0.57499998807907104</v>
      </c>
      <c r="G2025" t="s">
        <v>182</v>
      </c>
    </row>
    <row r="2026" spans="1:7">
      <c r="A2026" t="s">
        <v>260</v>
      </c>
      <c r="B2026" t="s">
        <v>58</v>
      </c>
      <c r="C2026">
        <v>1995</v>
      </c>
      <c r="D2026">
        <v>2020</v>
      </c>
      <c r="E2026" t="s">
        <v>110</v>
      </c>
      <c r="F2026">
        <v>0.64999997615814209</v>
      </c>
      <c r="G2026" t="s">
        <v>182</v>
      </c>
    </row>
    <row r="2027" spans="1:7">
      <c r="A2027" t="s">
        <v>260</v>
      </c>
      <c r="B2027" t="s">
        <v>58</v>
      </c>
      <c r="C2027">
        <v>2000</v>
      </c>
      <c r="D2027">
        <v>2000</v>
      </c>
      <c r="E2027" t="s">
        <v>110</v>
      </c>
      <c r="F2027">
        <v>0.34000000357627869</v>
      </c>
      <c r="G2027" t="s">
        <v>182</v>
      </c>
    </row>
    <row r="2028" spans="1:7">
      <c r="A2028" t="s">
        <v>260</v>
      </c>
      <c r="B2028" t="s">
        <v>58</v>
      </c>
      <c r="C2028">
        <v>2000</v>
      </c>
      <c r="D2028">
        <v>2005</v>
      </c>
      <c r="E2028" t="s">
        <v>110</v>
      </c>
      <c r="F2028">
        <v>0.41999998688697809</v>
      </c>
      <c r="G2028" t="s">
        <v>182</v>
      </c>
    </row>
    <row r="2029" spans="1:7">
      <c r="A2029" t="s">
        <v>260</v>
      </c>
      <c r="B2029" t="s">
        <v>58</v>
      </c>
      <c r="C2029">
        <v>2000</v>
      </c>
      <c r="D2029">
        <v>2010</v>
      </c>
      <c r="E2029" t="s">
        <v>110</v>
      </c>
      <c r="F2029">
        <v>0.5</v>
      </c>
      <c r="G2029" t="s">
        <v>182</v>
      </c>
    </row>
    <row r="2030" spans="1:7">
      <c r="A2030" t="s">
        <v>260</v>
      </c>
      <c r="B2030" t="s">
        <v>58</v>
      </c>
      <c r="C2030">
        <v>2000</v>
      </c>
      <c r="D2030">
        <v>2015</v>
      </c>
      <c r="E2030" t="s">
        <v>110</v>
      </c>
      <c r="F2030">
        <v>0.57499998807907104</v>
      </c>
      <c r="G2030" t="s">
        <v>182</v>
      </c>
    </row>
    <row r="2031" spans="1:7">
      <c r="A2031" t="s">
        <v>260</v>
      </c>
      <c r="B2031" t="s">
        <v>58</v>
      </c>
      <c r="C2031">
        <v>2000</v>
      </c>
      <c r="D2031">
        <v>2020</v>
      </c>
      <c r="E2031" t="s">
        <v>110</v>
      </c>
      <c r="F2031">
        <v>0.64999997615814209</v>
      </c>
      <c r="G2031" t="s">
        <v>182</v>
      </c>
    </row>
    <row r="2032" spans="1:7">
      <c r="A2032" t="s">
        <v>260</v>
      </c>
      <c r="B2032" t="s">
        <v>58</v>
      </c>
      <c r="C2032">
        <v>2000</v>
      </c>
      <c r="D2032">
        <v>2025</v>
      </c>
      <c r="E2032" t="s">
        <v>110</v>
      </c>
      <c r="F2032">
        <v>0.64999997615814209</v>
      </c>
      <c r="G2032" t="s">
        <v>182</v>
      </c>
    </row>
    <row r="2033" spans="1:7">
      <c r="A2033" t="s">
        <v>260</v>
      </c>
      <c r="B2033" t="s">
        <v>58</v>
      </c>
      <c r="C2033">
        <v>2005</v>
      </c>
      <c r="D2033">
        <v>2005</v>
      </c>
      <c r="E2033" t="s">
        <v>110</v>
      </c>
      <c r="F2033">
        <v>0.41999998688697809</v>
      </c>
      <c r="G2033" t="s">
        <v>182</v>
      </c>
    </row>
    <row r="2034" spans="1:7">
      <c r="A2034" t="s">
        <v>260</v>
      </c>
      <c r="B2034" t="s">
        <v>58</v>
      </c>
      <c r="C2034">
        <v>2005</v>
      </c>
      <c r="D2034">
        <v>2010</v>
      </c>
      <c r="E2034" t="s">
        <v>110</v>
      </c>
      <c r="F2034">
        <v>0.5</v>
      </c>
      <c r="G2034" t="s">
        <v>182</v>
      </c>
    </row>
    <row r="2035" spans="1:7">
      <c r="A2035" t="s">
        <v>260</v>
      </c>
      <c r="B2035" t="s">
        <v>58</v>
      </c>
      <c r="C2035">
        <v>2005</v>
      </c>
      <c r="D2035">
        <v>2015</v>
      </c>
      <c r="E2035" t="s">
        <v>110</v>
      </c>
      <c r="F2035">
        <v>0.57499998807907104</v>
      </c>
      <c r="G2035" t="s">
        <v>182</v>
      </c>
    </row>
    <row r="2036" spans="1:7">
      <c r="A2036" t="s">
        <v>260</v>
      </c>
      <c r="B2036" t="s">
        <v>58</v>
      </c>
      <c r="C2036">
        <v>2005</v>
      </c>
      <c r="D2036">
        <v>2020</v>
      </c>
      <c r="E2036" t="s">
        <v>110</v>
      </c>
      <c r="F2036">
        <v>0.64999997615814209</v>
      </c>
      <c r="G2036" t="s">
        <v>182</v>
      </c>
    </row>
    <row r="2037" spans="1:7">
      <c r="A2037" t="s">
        <v>260</v>
      </c>
      <c r="B2037" t="s">
        <v>58</v>
      </c>
      <c r="C2037">
        <v>2005</v>
      </c>
      <c r="D2037">
        <v>2025</v>
      </c>
      <c r="E2037" t="s">
        <v>110</v>
      </c>
      <c r="F2037">
        <v>0.64999997615814209</v>
      </c>
      <c r="G2037" t="s">
        <v>182</v>
      </c>
    </row>
    <row r="2038" spans="1:7">
      <c r="A2038" t="s">
        <v>260</v>
      </c>
      <c r="B2038" t="s">
        <v>58</v>
      </c>
      <c r="C2038">
        <v>2005</v>
      </c>
      <c r="D2038">
        <v>2030</v>
      </c>
      <c r="E2038" t="s">
        <v>110</v>
      </c>
      <c r="F2038">
        <v>0.64999997615814209</v>
      </c>
      <c r="G2038" t="s">
        <v>182</v>
      </c>
    </row>
    <row r="2039" spans="1:7">
      <c r="A2039" t="s">
        <v>260</v>
      </c>
      <c r="B2039" t="s">
        <v>58</v>
      </c>
      <c r="C2039">
        <v>2010</v>
      </c>
      <c r="D2039">
        <v>2010</v>
      </c>
      <c r="E2039" t="s">
        <v>110</v>
      </c>
      <c r="F2039">
        <v>0.5</v>
      </c>
      <c r="G2039" t="s">
        <v>182</v>
      </c>
    </row>
    <row r="2040" spans="1:7">
      <c r="A2040" t="s">
        <v>260</v>
      </c>
      <c r="B2040" t="s">
        <v>58</v>
      </c>
      <c r="C2040">
        <v>2010</v>
      </c>
      <c r="D2040">
        <v>2015</v>
      </c>
      <c r="E2040" t="s">
        <v>110</v>
      </c>
      <c r="F2040">
        <v>0.57499998807907104</v>
      </c>
      <c r="G2040" t="s">
        <v>182</v>
      </c>
    </row>
    <row r="2041" spans="1:7">
      <c r="A2041" t="s">
        <v>260</v>
      </c>
      <c r="B2041" t="s">
        <v>58</v>
      </c>
      <c r="C2041">
        <v>2010</v>
      </c>
      <c r="D2041">
        <v>2020</v>
      </c>
      <c r="E2041" t="s">
        <v>110</v>
      </c>
      <c r="F2041">
        <v>0.64999997615814209</v>
      </c>
      <c r="G2041" t="s">
        <v>182</v>
      </c>
    </row>
    <row r="2042" spans="1:7">
      <c r="A2042" t="s">
        <v>260</v>
      </c>
      <c r="B2042" t="s">
        <v>58</v>
      </c>
      <c r="C2042">
        <v>2010</v>
      </c>
      <c r="D2042">
        <v>2025</v>
      </c>
      <c r="E2042" t="s">
        <v>110</v>
      </c>
      <c r="F2042">
        <v>0.64999997615814209</v>
      </c>
      <c r="G2042" t="s">
        <v>182</v>
      </c>
    </row>
    <row r="2043" spans="1:7">
      <c r="A2043" t="s">
        <v>260</v>
      </c>
      <c r="B2043" t="s">
        <v>58</v>
      </c>
      <c r="C2043">
        <v>2010</v>
      </c>
      <c r="D2043">
        <v>2030</v>
      </c>
      <c r="E2043" t="s">
        <v>110</v>
      </c>
      <c r="F2043">
        <v>0.64999997615814209</v>
      </c>
      <c r="G2043" t="s">
        <v>182</v>
      </c>
    </row>
    <row r="2044" spans="1:7">
      <c r="A2044" t="s">
        <v>260</v>
      </c>
      <c r="B2044" t="s">
        <v>58</v>
      </c>
      <c r="C2044">
        <v>2010</v>
      </c>
      <c r="D2044">
        <v>2035</v>
      </c>
      <c r="E2044" t="s">
        <v>110</v>
      </c>
      <c r="F2044">
        <v>0.64999997615814209</v>
      </c>
      <c r="G2044" t="s">
        <v>182</v>
      </c>
    </row>
    <row r="2045" spans="1:7">
      <c r="A2045" t="s">
        <v>260</v>
      </c>
      <c r="B2045" t="s">
        <v>58</v>
      </c>
      <c r="C2045">
        <v>2015</v>
      </c>
      <c r="D2045">
        <v>2015</v>
      </c>
      <c r="E2045" t="s">
        <v>110</v>
      </c>
      <c r="F2045">
        <v>0.57499998807907104</v>
      </c>
      <c r="G2045" t="s">
        <v>182</v>
      </c>
    </row>
    <row r="2046" spans="1:7">
      <c r="A2046" t="s">
        <v>260</v>
      </c>
      <c r="B2046" t="s">
        <v>58</v>
      </c>
      <c r="C2046">
        <v>2015</v>
      </c>
      <c r="D2046">
        <v>2020</v>
      </c>
      <c r="E2046" t="s">
        <v>110</v>
      </c>
      <c r="F2046">
        <v>0.64999997615814209</v>
      </c>
      <c r="G2046" t="s">
        <v>182</v>
      </c>
    </row>
    <row r="2047" spans="1:7">
      <c r="A2047" t="s">
        <v>260</v>
      </c>
      <c r="B2047" t="s">
        <v>58</v>
      </c>
      <c r="C2047">
        <v>2015</v>
      </c>
      <c r="D2047">
        <v>2025</v>
      </c>
      <c r="E2047" t="s">
        <v>110</v>
      </c>
      <c r="F2047">
        <v>0.64999997615814209</v>
      </c>
      <c r="G2047" t="s">
        <v>182</v>
      </c>
    </row>
    <row r="2048" spans="1:7">
      <c r="A2048" t="s">
        <v>260</v>
      </c>
      <c r="B2048" t="s">
        <v>58</v>
      </c>
      <c r="C2048">
        <v>2015</v>
      </c>
      <c r="D2048">
        <v>2030</v>
      </c>
      <c r="E2048" t="s">
        <v>110</v>
      </c>
      <c r="F2048">
        <v>0.64999997615814209</v>
      </c>
      <c r="G2048" t="s">
        <v>182</v>
      </c>
    </row>
    <row r="2049" spans="1:7">
      <c r="A2049" t="s">
        <v>260</v>
      </c>
      <c r="B2049" t="s">
        <v>58</v>
      </c>
      <c r="C2049">
        <v>2015</v>
      </c>
      <c r="D2049">
        <v>2035</v>
      </c>
      <c r="E2049" t="s">
        <v>110</v>
      </c>
      <c r="F2049">
        <v>0.64999997615814209</v>
      </c>
      <c r="G2049" t="s">
        <v>182</v>
      </c>
    </row>
    <row r="2050" spans="1:7">
      <c r="A2050" t="s">
        <v>260</v>
      </c>
      <c r="B2050" t="s">
        <v>58</v>
      </c>
      <c r="C2050">
        <v>2015</v>
      </c>
      <c r="D2050">
        <v>2040</v>
      </c>
      <c r="E2050" t="s">
        <v>110</v>
      </c>
      <c r="F2050">
        <v>0.64999997615814209</v>
      </c>
      <c r="G2050" t="s">
        <v>182</v>
      </c>
    </row>
    <row r="2051" spans="1:7">
      <c r="A2051" t="s">
        <v>260</v>
      </c>
      <c r="B2051" t="s">
        <v>58</v>
      </c>
      <c r="C2051">
        <v>2020</v>
      </c>
      <c r="D2051">
        <v>2020</v>
      </c>
      <c r="E2051" t="s">
        <v>110</v>
      </c>
      <c r="F2051">
        <v>0.64999997615814209</v>
      </c>
      <c r="G2051" t="s">
        <v>182</v>
      </c>
    </row>
    <row r="2052" spans="1:7">
      <c r="A2052" t="s">
        <v>260</v>
      </c>
      <c r="B2052" t="s">
        <v>58</v>
      </c>
      <c r="C2052">
        <v>2020</v>
      </c>
      <c r="D2052">
        <v>2025</v>
      </c>
      <c r="E2052" t="s">
        <v>110</v>
      </c>
      <c r="F2052">
        <v>0.64999997615814209</v>
      </c>
      <c r="G2052" t="s">
        <v>182</v>
      </c>
    </row>
    <row r="2053" spans="1:7">
      <c r="A2053" t="s">
        <v>260</v>
      </c>
      <c r="B2053" t="s">
        <v>58</v>
      </c>
      <c r="C2053">
        <v>2020</v>
      </c>
      <c r="D2053">
        <v>2030</v>
      </c>
      <c r="E2053" t="s">
        <v>110</v>
      </c>
      <c r="F2053">
        <v>0.64999997615814209</v>
      </c>
      <c r="G2053" t="s">
        <v>182</v>
      </c>
    </row>
    <row r="2054" spans="1:7">
      <c r="A2054" t="s">
        <v>260</v>
      </c>
      <c r="B2054" t="s">
        <v>58</v>
      </c>
      <c r="C2054">
        <v>2020</v>
      </c>
      <c r="D2054">
        <v>2035</v>
      </c>
      <c r="E2054" t="s">
        <v>110</v>
      </c>
      <c r="F2054">
        <v>0.64999997615814209</v>
      </c>
      <c r="G2054" t="s">
        <v>182</v>
      </c>
    </row>
    <row r="2055" spans="1:7">
      <c r="A2055" t="s">
        <v>260</v>
      </c>
      <c r="B2055" t="s">
        <v>58</v>
      </c>
      <c r="C2055">
        <v>2020</v>
      </c>
      <c r="D2055">
        <v>2040</v>
      </c>
      <c r="E2055" t="s">
        <v>110</v>
      </c>
      <c r="F2055">
        <v>0.64999997615814209</v>
      </c>
      <c r="G2055" t="s">
        <v>182</v>
      </c>
    </row>
    <row r="2056" spans="1:7">
      <c r="A2056" t="s">
        <v>260</v>
      </c>
      <c r="B2056" t="s">
        <v>58</v>
      </c>
      <c r="C2056">
        <v>2020</v>
      </c>
      <c r="D2056">
        <v>2045</v>
      </c>
      <c r="E2056" t="s">
        <v>110</v>
      </c>
      <c r="F2056">
        <v>0.64999997615814209</v>
      </c>
      <c r="G2056" t="s">
        <v>182</v>
      </c>
    </row>
    <row r="2057" spans="1:7">
      <c r="A2057" t="s">
        <v>260</v>
      </c>
      <c r="B2057" t="s">
        <v>58</v>
      </c>
      <c r="C2057">
        <v>2025</v>
      </c>
      <c r="D2057">
        <v>2025</v>
      </c>
      <c r="E2057" t="s">
        <v>110</v>
      </c>
      <c r="F2057">
        <v>0.64999997615814209</v>
      </c>
      <c r="G2057" t="s">
        <v>182</v>
      </c>
    </row>
    <row r="2058" spans="1:7">
      <c r="A2058" t="s">
        <v>260</v>
      </c>
      <c r="B2058" t="s">
        <v>58</v>
      </c>
      <c r="C2058">
        <v>2025</v>
      </c>
      <c r="D2058">
        <v>2030</v>
      </c>
      <c r="E2058" t="s">
        <v>110</v>
      </c>
      <c r="F2058">
        <v>0.64999997615814209</v>
      </c>
      <c r="G2058" t="s">
        <v>182</v>
      </c>
    </row>
    <row r="2059" spans="1:7">
      <c r="A2059" t="s">
        <v>260</v>
      </c>
      <c r="B2059" t="s">
        <v>58</v>
      </c>
      <c r="C2059">
        <v>2025</v>
      </c>
      <c r="D2059">
        <v>2035</v>
      </c>
      <c r="E2059" t="s">
        <v>110</v>
      </c>
      <c r="F2059">
        <v>0.64999997615814209</v>
      </c>
      <c r="G2059" t="s">
        <v>182</v>
      </c>
    </row>
    <row r="2060" spans="1:7">
      <c r="A2060" t="s">
        <v>260</v>
      </c>
      <c r="B2060" t="s">
        <v>58</v>
      </c>
      <c r="C2060">
        <v>2025</v>
      </c>
      <c r="D2060">
        <v>2040</v>
      </c>
      <c r="E2060" t="s">
        <v>110</v>
      </c>
      <c r="F2060">
        <v>0.64999997615814209</v>
      </c>
      <c r="G2060" t="s">
        <v>182</v>
      </c>
    </row>
    <row r="2061" spans="1:7">
      <c r="A2061" t="s">
        <v>260</v>
      </c>
      <c r="B2061" t="s">
        <v>58</v>
      </c>
      <c r="C2061">
        <v>2025</v>
      </c>
      <c r="D2061">
        <v>2045</v>
      </c>
      <c r="E2061" t="s">
        <v>110</v>
      </c>
      <c r="F2061">
        <v>0.64999997615814209</v>
      </c>
      <c r="G2061" t="s">
        <v>182</v>
      </c>
    </row>
    <row r="2062" spans="1:7">
      <c r="A2062" t="s">
        <v>260</v>
      </c>
      <c r="B2062" t="s">
        <v>58</v>
      </c>
      <c r="C2062">
        <v>2025</v>
      </c>
      <c r="D2062">
        <v>2050</v>
      </c>
      <c r="E2062" t="s">
        <v>110</v>
      </c>
      <c r="F2062">
        <v>0.64999997615814209</v>
      </c>
      <c r="G2062" t="s">
        <v>182</v>
      </c>
    </row>
    <row r="2063" spans="1:7">
      <c r="A2063" t="s">
        <v>260</v>
      </c>
      <c r="B2063" t="s">
        <v>58</v>
      </c>
      <c r="C2063">
        <v>2030</v>
      </c>
      <c r="D2063">
        <v>2030</v>
      </c>
      <c r="E2063" t="s">
        <v>110</v>
      </c>
      <c r="F2063">
        <v>0.64999997615814209</v>
      </c>
      <c r="G2063" t="s">
        <v>182</v>
      </c>
    </row>
    <row r="2064" spans="1:7">
      <c r="A2064" t="s">
        <v>260</v>
      </c>
      <c r="B2064" t="s">
        <v>58</v>
      </c>
      <c r="C2064">
        <v>2030</v>
      </c>
      <c r="D2064">
        <v>2035</v>
      </c>
      <c r="E2064" t="s">
        <v>110</v>
      </c>
      <c r="F2064">
        <v>0.64999997615814209</v>
      </c>
      <c r="G2064" t="s">
        <v>182</v>
      </c>
    </row>
    <row r="2065" spans="1:7">
      <c r="A2065" t="s">
        <v>260</v>
      </c>
      <c r="B2065" t="s">
        <v>58</v>
      </c>
      <c r="C2065">
        <v>2030</v>
      </c>
      <c r="D2065">
        <v>2040</v>
      </c>
      <c r="E2065" t="s">
        <v>110</v>
      </c>
      <c r="F2065">
        <v>0.64999997615814209</v>
      </c>
      <c r="G2065" t="s">
        <v>182</v>
      </c>
    </row>
    <row r="2066" spans="1:7">
      <c r="A2066" t="s">
        <v>260</v>
      </c>
      <c r="B2066" t="s">
        <v>58</v>
      </c>
      <c r="C2066">
        <v>2030</v>
      </c>
      <c r="D2066">
        <v>2045</v>
      </c>
      <c r="E2066" t="s">
        <v>110</v>
      </c>
      <c r="F2066">
        <v>0.64999997615814209</v>
      </c>
      <c r="G2066" t="s">
        <v>182</v>
      </c>
    </row>
    <row r="2067" spans="1:7">
      <c r="A2067" t="s">
        <v>260</v>
      </c>
      <c r="B2067" t="s">
        <v>58</v>
      </c>
      <c r="C2067">
        <v>2030</v>
      </c>
      <c r="D2067">
        <v>2050</v>
      </c>
      <c r="E2067" t="s">
        <v>110</v>
      </c>
      <c r="F2067">
        <v>0.64999997615814209</v>
      </c>
      <c r="G2067" t="s">
        <v>182</v>
      </c>
    </row>
    <row r="2068" spans="1:7">
      <c r="A2068" t="s">
        <v>260</v>
      </c>
      <c r="B2068" t="s">
        <v>58</v>
      </c>
      <c r="C2068">
        <v>2030</v>
      </c>
      <c r="D2068">
        <v>2055</v>
      </c>
      <c r="E2068" t="s">
        <v>110</v>
      </c>
      <c r="F2068">
        <v>0.64999997615814209</v>
      </c>
      <c r="G2068" t="s">
        <v>182</v>
      </c>
    </row>
    <row r="2069" spans="1:7">
      <c r="A2069" t="s">
        <v>260</v>
      </c>
      <c r="B2069" t="s">
        <v>58</v>
      </c>
      <c r="C2069">
        <v>2035</v>
      </c>
      <c r="D2069">
        <v>2035</v>
      </c>
      <c r="E2069" t="s">
        <v>110</v>
      </c>
      <c r="F2069">
        <v>0.64999997615814209</v>
      </c>
      <c r="G2069" t="s">
        <v>182</v>
      </c>
    </row>
    <row r="2070" spans="1:7">
      <c r="A2070" t="s">
        <v>260</v>
      </c>
      <c r="B2070" t="s">
        <v>58</v>
      </c>
      <c r="C2070">
        <v>2035</v>
      </c>
      <c r="D2070">
        <v>2040</v>
      </c>
      <c r="E2070" t="s">
        <v>110</v>
      </c>
      <c r="F2070">
        <v>0.64999997615814209</v>
      </c>
      <c r="G2070" t="s">
        <v>182</v>
      </c>
    </row>
    <row r="2071" spans="1:7">
      <c r="A2071" t="s">
        <v>260</v>
      </c>
      <c r="B2071" t="s">
        <v>58</v>
      </c>
      <c r="C2071">
        <v>2035</v>
      </c>
      <c r="D2071">
        <v>2045</v>
      </c>
      <c r="E2071" t="s">
        <v>110</v>
      </c>
      <c r="F2071">
        <v>0.64999997615814209</v>
      </c>
      <c r="G2071" t="s">
        <v>182</v>
      </c>
    </row>
    <row r="2072" spans="1:7">
      <c r="A2072" t="s">
        <v>260</v>
      </c>
      <c r="B2072" t="s">
        <v>58</v>
      </c>
      <c r="C2072">
        <v>2035</v>
      </c>
      <c r="D2072">
        <v>2050</v>
      </c>
      <c r="E2072" t="s">
        <v>110</v>
      </c>
      <c r="F2072">
        <v>0.64999997615814209</v>
      </c>
      <c r="G2072" t="s">
        <v>182</v>
      </c>
    </row>
    <row r="2073" spans="1:7">
      <c r="A2073" t="s">
        <v>260</v>
      </c>
      <c r="B2073" t="s">
        <v>58</v>
      </c>
      <c r="C2073">
        <v>2035</v>
      </c>
      <c r="D2073">
        <v>2055</v>
      </c>
      <c r="E2073" t="s">
        <v>110</v>
      </c>
      <c r="F2073">
        <v>0.64999997615814209</v>
      </c>
      <c r="G2073" t="s">
        <v>182</v>
      </c>
    </row>
    <row r="2074" spans="1:7">
      <c r="A2074" t="s">
        <v>260</v>
      </c>
      <c r="B2074" t="s">
        <v>58</v>
      </c>
      <c r="C2074">
        <v>2035</v>
      </c>
      <c r="D2074">
        <v>2060</v>
      </c>
      <c r="E2074" t="s">
        <v>110</v>
      </c>
      <c r="F2074">
        <v>0.64999997615814209</v>
      </c>
      <c r="G2074" t="s">
        <v>182</v>
      </c>
    </row>
    <row r="2075" spans="1:7">
      <c r="A2075" t="s">
        <v>260</v>
      </c>
      <c r="B2075" t="s">
        <v>58</v>
      </c>
      <c r="C2075">
        <v>2040</v>
      </c>
      <c r="D2075">
        <v>2040</v>
      </c>
      <c r="E2075" t="s">
        <v>110</v>
      </c>
      <c r="F2075">
        <v>0.64999997615814209</v>
      </c>
      <c r="G2075" t="s">
        <v>182</v>
      </c>
    </row>
    <row r="2076" spans="1:7">
      <c r="A2076" t="s">
        <v>260</v>
      </c>
      <c r="B2076" t="s">
        <v>58</v>
      </c>
      <c r="C2076">
        <v>2040</v>
      </c>
      <c r="D2076">
        <v>2045</v>
      </c>
      <c r="E2076" t="s">
        <v>110</v>
      </c>
      <c r="F2076">
        <v>0.64999997615814209</v>
      </c>
      <c r="G2076" t="s">
        <v>182</v>
      </c>
    </row>
    <row r="2077" spans="1:7">
      <c r="A2077" t="s">
        <v>260</v>
      </c>
      <c r="B2077" t="s">
        <v>58</v>
      </c>
      <c r="C2077">
        <v>2040</v>
      </c>
      <c r="D2077">
        <v>2050</v>
      </c>
      <c r="E2077" t="s">
        <v>110</v>
      </c>
      <c r="F2077">
        <v>0.64999997615814209</v>
      </c>
      <c r="G2077" t="s">
        <v>182</v>
      </c>
    </row>
    <row r="2078" spans="1:7">
      <c r="A2078" t="s">
        <v>260</v>
      </c>
      <c r="B2078" t="s">
        <v>58</v>
      </c>
      <c r="C2078">
        <v>2040</v>
      </c>
      <c r="D2078">
        <v>2055</v>
      </c>
      <c r="E2078" t="s">
        <v>110</v>
      </c>
      <c r="F2078">
        <v>0.64999997615814209</v>
      </c>
      <c r="G2078" t="s">
        <v>182</v>
      </c>
    </row>
    <row r="2079" spans="1:7">
      <c r="A2079" t="s">
        <v>260</v>
      </c>
      <c r="B2079" t="s">
        <v>58</v>
      </c>
      <c r="C2079">
        <v>2040</v>
      </c>
      <c r="D2079">
        <v>2060</v>
      </c>
      <c r="E2079" t="s">
        <v>110</v>
      </c>
      <c r="F2079">
        <v>0.64999997615814209</v>
      </c>
      <c r="G2079" t="s">
        <v>182</v>
      </c>
    </row>
    <row r="2080" spans="1:7">
      <c r="A2080" t="s">
        <v>260</v>
      </c>
      <c r="B2080" t="s">
        <v>58</v>
      </c>
      <c r="C2080">
        <v>2040</v>
      </c>
      <c r="D2080">
        <v>2065</v>
      </c>
      <c r="E2080" t="s">
        <v>110</v>
      </c>
      <c r="F2080">
        <v>0.64999997615814209</v>
      </c>
      <c r="G2080" t="s">
        <v>182</v>
      </c>
    </row>
    <row r="2081" spans="1:7">
      <c r="A2081" t="s">
        <v>260</v>
      </c>
      <c r="B2081" t="s">
        <v>58</v>
      </c>
      <c r="C2081">
        <v>2045</v>
      </c>
      <c r="D2081">
        <v>2045</v>
      </c>
      <c r="E2081" t="s">
        <v>110</v>
      </c>
      <c r="F2081">
        <v>0.64999997615814209</v>
      </c>
      <c r="G2081" t="s">
        <v>182</v>
      </c>
    </row>
    <row r="2082" spans="1:7">
      <c r="A2082" t="s">
        <v>260</v>
      </c>
      <c r="B2082" t="s">
        <v>58</v>
      </c>
      <c r="C2082">
        <v>2045</v>
      </c>
      <c r="D2082">
        <v>2050</v>
      </c>
      <c r="E2082" t="s">
        <v>110</v>
      </c>
      <c r="F2082">
        <v>0.64999997615814209</v>
      </c>
      <c r="G2082" t="s">
        <v>182</v>
      </c>
    </row>
    <row r="2083" spans="1:7">
      <c r="A2083" t="s">
        <v>260</v>
      </c>
      <c r="B2083" t="s">
        <v>58</v>
      </c>
      <c r="C2083">
        <v>2045</v>
      </c>
      <c r="D2083">
        <v>2055</v>
      </c>
      <c r="E2083" t="s">
        <v>110</v>
      </c>
      <c r="F2083">
        <v>0.64999997615814209</v>
      </c>
      <c r="G2083" t="s">
        <v>182</v>
      </c>
    </row>
    <row r="2084" spans="1:7">
      <c r="A2084" t="s">
        <v>260</v>
      </c>
      <c r="B2084" t="s">
        <v>58</v>
      </c>
      <c r="C2084">
        <v>2045</v>
      </c>
      <c r="D2084">
        <v>2060</v>
      </c>
      <c r="E2084" t="s">
        <v>110</v>
      </c>
      <c r="F2084">
        <v>0.64999997615814209</v>
      </c>
      <c r="G2084" t="s">
        <v>182</v>
      </c>
    </row>
    <row r="2085" spans="1:7">
      <c r="A2085" t="s">
        <v>260</v>
      </c>
      <c r="B2085" t="s">
        <v>58</v>
      </c>
      <c r="C2085">
        <v>2045</v>
      </c>
      <c r="D2085">
        <v>2065</v>
      </c>
      <c r="E2085" t="s">
        <v>110</v>
      </c>
      <c r="F2085">
        <v>0.64999997615814209</v>
      </c>
      <c r="G2085" t="s">
        <v>182</v>
      </c>
    </row>
    <row r="2086" spans="1:7">
      <c r="A2086" t="s">
        <v>260</v>
      </c>
      <c r="B2086" t="s">
        <v>58</v>
      </c>
      <c r="C2086">
        <v>2045</v>
      </c>
      <c r="D2086">
        <v>2070</v>
      </c>
      <c r="E2086" t="s">
        <v>110</v>
      </c>
      <c r="F2086">
        <v>0.64999997615814209</v>
      </c>
      <c r="G2086" t="s">
        <v>182</v>
      </c>
    </row>
    <row r="2087" spans="1:7">
      <c r="A2087" t="s">
        <v>260</v>
      </c>
      <c r="B2087" t="s">
        <v>58</v>
      </c>
      <c r="C2087">
        <v>2050</v>
      </c>
      <c r="D2087">
        <v>2050</v>
      </c>
      <c r="E2087" t="s">
        <v>110</v>
      </c>
      <c r="F2087">
        <v>0.64999997615814209</v>
      </c>
      <c r="G2087" t="s">
        <v>182</v>
      </c>
    </row>
    <row r="2088" spans="1:7">
      <c r="A2088" t="s">
        <v>260</v>
      </c>
      <c r="B2088" t="s">
        <v>58</v>
      </c>
      <c r="C2088">
        <v>2050</v>
      </c>
      <c r="D2088">
        <v>2055</v>
      </c>
      <c r="E2088" t="s">
        <v>110</v>
      </c>
      <c r="F2088">
        <v>0.64999997615814209</v>
      </c>
      <c r="G2088" t="s">
        <v>182</v>
      </c>
    </row>
    <row r="2089" spans="1:7">
      <c r="A2089" t="s">
        <v>260</v>
      </c>
      <c r="B2089" t="s">
        <v>58</v>
      </c>
      <c r="C2089">
        <v>2050</v>
      </c>
      <c r="D2089">
        <v>2060</v>
      </c>
      <c r="E2089" t="s">
        <v>110</v>
      </c>
      <c r="F2089">
        <v>0.64999997615814209</v>
      </c>
      <c r="G2089" t="s">
        <v>182</v>
      </c>
    </row>
    <row r="2090" spans="1:7">
      <c r="A2090" t="s">
        <v>260</v>
      </c>
      <c r="B2090" t="s">
        <v>58</v>
      </c>
      <c r="C2090">
        <v>2050</v>
      </c>
      <c r="D2090">
        <v>2065</v>
      </c>
      <c r="E2090" t="s">
        <v>110</v>
      </c>
      <c r="F2090">
        <v>0.64999997615814209</v>
      </c>
      <c r="G2090" t="s">
        <v>182</v>
      </c>
    </row>
    <row r="2091" spans="1:7">
      <c r="A2091" t="s">
        <v>260</v>
      </c>
      <c r="B2091" t="s">
        <v>58</v>
      </c>
      <c r="C2091">
        <v>2050</v>
      </c>
      <c r="D2091">
        <v>2070</v>
      </c>
      <c r="E2091" t="s">
        <v>110</v>
      </c>
      <c r="F2091">
        <v>0.64999997615814209</v>
      </c>
      <c r="G2091" t="s">
        <v>182</v>
      </c>
    </row>
    <row r="2092" spans="1:7">
      <c r="A2092" t="s">
        <v>260</v>
      </c>
      <c r="B2092" t="s">
        <v>58</v>
      </c>
      <c r="C2092">
        <v>2055</v>
      </c>
      <c r="D2092">
        <v>2055</v>
      </c>
      <c r="E2092" t="s">
        <v>110</v>
      </c>
      <c r="F2092">
        <v>0.64999997615814209</v>
      </c>
      <c r="G2092" t="s">
        <v>182</v>
      </c>
    </row>
    <row r="2093" spans="1:7">
      <c r="A2093" t="s">
        <v>260</v>
      </c>
      <c r="B2093" t="s">
        <v>58</v>
      </c>
      <c r="C2093">
        <v>2055</v>
      </c>
      <c r="D2093">
        <v>2060</v>
      </c>
      <c r="E2093" t="s">
        <v>110</v>
      </c>
      <c r="F2093">
        <v>0.64999997615814209</v>
      </c>
      <c r="G2093" t="s">
        <v>182</v>
      </c>
    </row>
    <row r="2094" spans="1:7">
      <c r="A2094" t="s">
        <v>260</v>
      </c>
      <c r="B2094" t="s">
        <v>58</v>
      </c>
      <c r="C2094">
        <v>2055</v>
      </c>
      <c r="D2094">
        <v>2065</v>
      </c>
      <c r="E2094" t="s">
        <v>110</v>
      </c>
      <c r="F2094">
        <v>0.64999997615814209</v>
      </c>
      <c r="G2094" t="s">
        <v>182</v>
      </c>
    </row>
    <row r="2095" spans="1:7">
      <c r="A2095" t="s">
        <v>260</v>
      </c>
      <c r="B2095" t="s">
        <v>58</v>
      </c>
      <c r="C2095">
        <v>2055</v>
      </c>
      <c r="D2095">
        <v>2070</v>
      </c>
      <c r="E2095" t="s">
        <v>110</v>
      </c>
      <c r="F2095">
        <v>0.64999997615814209</v>
      </c>
      <c r="G2095" t="s">
        <v>182</v>
      </c>
    </row>
    <row r="2096" spans="1:7">
      <c r="A2096" t="s">
        <v>260</v>
      </c>
      <c r="B2096" t="s">
        <v>58</v>
      </c>
      <c r="C2096">
        <v>2060</v>
      </c>
      <c r="D2096">
        <v>2060</v>
      </c>
      <c r="E2096" t="s">
        <v>110</v>
      </c>
      <c r="F2096">
        <v>0.64999997615814209</v>
      </c>
      <c r="G2096" t="s">
        <v>182</v>
      </c>
    </row>
    <row r="2097" spans="1:7">
      <c r="A2097" t="s">
        <v>260</v>
      </c>
      <c r="B2097" t="s">
        <v>58</v>
      </c>
      <c r="C2097">
        <v>2060</v>
      </c>
      <c r="D2097">
        <v>2065</v>
      </c>
      <c r="E2097" t="s">
        <v>110</v>
      </c>
      <c r="F2097">
        <v>0.64999997615814209</v>
      </c>
      <c r="G2097" t="s">
        <v>182</v>
      </c>
    </row>
    <row r="2098" spans="1:7">
      <c r="A2098" t="s">
        <v>260</v>
      </c>
      <c r="B2098" t="s">
        <v>58</v>
      </c>
      <c r="C2098">
        <v>2060</v>
      </c>
      <c r="D2098">
        <v>2070</v>
      </c>
      <c r="E2098" t="s">
        <v>110</v>
      </c>
      <c r="F2098">
        <v>0.64999997615814209</v>
      </c>
      <c r="G2098" t="s">
        <v>182</v>
      </c>
    </row>
    <row r="2099" spans="1:7">
      <c r="A2099" t="s">
        <v>260</v>
      </c>
      <c r="B2099" t="s">
        <v>58</v>
      </c>
      <c r="C2099">
        <v>2065</v>
      </c>
      <c r="D2099">
        <v>2065</v>
      </c>
      <c r="E2099" t="s">
        <v>110</v>
      </c>
      <c r="F2099">
        <v>0.64999997615814209</v>
      </c>
      <c r="G2099" t="s">
        <v>182</v>
      </c>
    </row>
    <row r="2100" spans="1:7">
      <c r="A2100" t="s">
        <v>260</v>
      </c>
      <c r="B2100" t="s">
        <v>58</v>
      </c>
      <c r="C2100">
        <v>2065</v>
      </c>
      <c r="D2100">
        <v>2070</v>
      </c>
      <c r="E2100" t="s">
        <v>110</v>
      </c>
      <c r="F2100">
        <v>0.64999997615814209</v>
      </c>
      <c r="G2100" t="s">
        <v>182</v>
      </c>
    </row>
    <row r="2101" spans="1:7">
      <c r="A2101" t="s">
        <v>260</v>
      </c>
      <c r="B2101" t="s">
        <v>58</v>
      </c>
      <c r="C2101">
        <v>2070</v>
      </c>
      <c r="D2101">
        <v>2070</v>
      </c>
      <c r="E2101" t="s">
        <v>110</v>
      </c>
      <c r="F2101">
        <v>0.64999997615814209</v>
      </c>
      <c r="G2101" t="s">
        <v>182</v>
      </c>
    </row>
    <row r="2102" spans="1:7">
      <c r="A2102" t="s">
        <v>260</v>
      </c>
      <c r="B2102" t="s">
        <v>62</v>
      </c>
      <c r="C2102">
        <v>1990</v>
      </c>
      <c r="D2102">
        <v>1990</v>
      </c>
      <c r="E2102" t="s">
        <v>110</v>
      </c>
      <c r="F2102">
        <v>1</v>
      </c>
      <c r="G2102" t="s">
        <v>182</v>
      </c>
    </row>
    <row r="2103" spans="1:7">
      <c r="A2103" t="s">
        <v>260</v>
      </c>
      <c r="B2103" t="s">
        <v>62</v>
      </c>
      <c r="C2103">
        <v>1995</v>
      </c>
      <c r="D2103">
        <v>1995</v>
      </c>
      <c r="E2103" t="s">
        <v>110</v>
      </c>
      <c r="F2103">
        <v>1</v>
      </c>
      <c r="G2103" t="s">
        <v>182</v>
      </c>
    </row>
    <row r="2104" spans="1:7">
      <c r="A2104" t="s">
        <v>260</v>
      </c>
      <c r="B2104" t="s">
        <v>62</v>
      </c>
      <c r="C2104">
        <v>2000</v>
      </c>
      <c r="D2104">
        <v>2000</v>
      </c>
      <c r="E2104" t="s">
        <v>110</v>
      </c>
      <c r="F2104">
        <v>1</v>
      </c>
      <c r="G2104" t="s">
        <v>182</v>
      </c>
    </row>
    <row r="2105" spans="1:7">
      <c r="A2105" t="s">
        <v>260</v>
      </c>
      <c r="B2105" t="s">
        <v>62</v>
      </c>
      <c r="C2105">
        <v>2005</v>
      </c>
      <c r="D2105">
        <v>2005</v>
      </c>
      <c r="E2105" t="s">
        <v>110</v>
      </c>
      <c r="F2105">
        <v>1</v>
      </c>
      <c r="G2105" t="s">
        <v>182</v>
      </c>
    </row>
    <row r="2106" spans="1:7">
      <c r="A2106" t="s">
        <v>260</v>
      </c>
      <c r="B2106" t="s">
        <v>62</v>
      </c>
      <c r="C2106">
        <v>2010</v>
      </c>
      <c r="D2106">
        <v>2010</v>
      </c>
      <c r="E2106" t="s">
        <v>110</v>
      </c>
      <c r="F2106">
        <v>1</v>
      </c>
      <c r="G2106" t="s">
        <v>182</v>
      </c>
    </row>
    <row r="2107" spans="1:7">
      <c r="A2107" t="s">
        <v>260</v>
      </c>
      <c r="B2107" t="s">
        <v>62</v>
      </c>
      <c r="C2107">
        <v>2015</v>
      </c>
      <c r="D2107">
        <v>2015</v>
      </c>
      <c r="E2107" t="s">
        <v>110</v>
      </c>
      <c r="F2107">
        <v>1</v>
      </c>
      <c r="G2107" t="s">
        <v>182</v>
      </c>
    </row>
    <row r="2108" spans="1:7">
      <c r="A2108" t="s">
        <v>260</v>
      </c>
      <c r="B2108" t="s">
        <v>62</v>
      </c>
      <c r="C2108">
        <v>2020</v>
      </c>
      <c r="D2108">
        <v>2020</v>
      </c>
      <c r="E2108" t="s">
        <v>110</v>
      </c>
      <c r="F2108">
        <v>1</v>
      </c>
      <c r="G2108" t="s">
        <v>182</v>
      </c>
    </row>
    <row r="2109" spans="1:7">
      <c r="A2109" t="s">
        <v>260</v>
      </c>
      <c r="B2109" t="s">
        <v>62</v>
      </c>
      <c r="C2109">
        <v>2025</v>
      </c>
      <c r="D2109">
        <v>2025</v>
      </c>
      <c r="E2109" t="s">
        <v>110</v>
      </c>
      <c r="F2109">
        <v>1</v>
      </c>
      <c r="G2109" t="s">
        <v>182</v>
      </c>
    </row>
    <row r="2110" spans="1:7">
      <c r="A2110" t="s">
        <v>260</v>
      </c>
      <c r="B2110" t="s">
        <v>62</v>
      </c>
      <c r="C2110">
        <v>2030</v>
      </c>
      <c r="D2110">
        <v>2030</v>
      </c>
      <c r="E2110" t="s">
        <v>110</v>
      </c>
      <c r="F2110">
        <v>1</v>
      </c>
      <c r="G2110" t="s">
        <v>182</v>
      </c>
    </row>
    <row r="2111" spans="1:7">
      <c r="A2111" t="s">
        <v>260</v>
      </c>
      <c r="B2111" t="s">
        <v>62</v>
      </c>
      <c r="C2111">
        <v>2035</v>
      </c>
      <c r="D2111">
        <v>2035</v>
      </c>
      <c r="E2111" t="s">
        <v>110</v>
      </c>
      <c r="F2111">
        <v>1</v>
      </c>
      <c r="G2111" t="s">
        <v>182</v>
      </c>
    </row>
    <row r="2112" spans="1:7">
      <c r="A2112" t="s">
        <v>260</v>
      </c>
      <c r="B2112" t="s">
        <v>62</v>
      </c>
      <c r="C2112">
        <v>2040</v>
      </c>
      <c r="D2112">
        <v>2040</v>
      </c>
      <c r="E2112" t="s">
        <v>110</v>
      </c>
      <c r="F2112">
        <v>1</v>
      </c>
      <c r="G2112" t="s">
        <v>182</v>
      </c>
    </row>
    <row r="2113" spans="1:7">
      <c r="A2113" t="s">
        <v>260</v>
      </c>
      <c r="B2113" t="s">
        <v>62</v>
      </c>
      <c r="C2113">
        <v>2045</v>
      </c>
      <c r="D2113">
        <v>2045</v>
      </c>
      <c r="E2113" t="s">
        <v>110</v>
      </c>
      <c r="F2113">
        <v>1</v>
      </c>
      <c r="G2113" t="s">
        <v>182</v>
      </c>
    </row>
    <row r="2114" spans="1:7">
      <c r="A2114" t="s">
        <v>260</v>
      </c>
      <c r="B2114" t="s">
        <v>62</v>
      </c>
      <c r="C2114">
        <v>2050</v>
      </c>
      <c r="D2114">
        <v>2050</v>
      </c>
      <c r="E2114" t="s">
        <v>110</v>
      </c>
      <c r="F2114">
        <v>1</v>
      </c>
      <c r="G2114" t="s">
        <v>182</v>
      </c>
    </row>
    <row r="2115" spans="1:7">
      <c r="A2115" t="s">
        <v>260</v>
      </c>
      <c r="B2115" t="s">
        <v>62</v>
      </c>
      <c r="C2115">
        <v>2055</v>
      </c>
      <c r="D2115">
        <v>2055</v>
      </c>
      <c r="E2115" t="s">
        <v>110</v>
      </c>
      <c r="F2115">
        <v>1</v>
      </c>
      <c r="G2115" t="s">
        <v>182</v>
      </c>
    </row>
    <row r="2116" spans="1:7">
      <c r="A2116" t="s">
        <v>260</v>
      </c>
      <c r="B2116" t="s">
        <v>62</v>
      </c>
      <c r="C2116">
        <v>2060</v>
      </c>
      <c r="D2116">
        <v>2060</v>
      </c>
      <c r="E2116" t="s">
        <v>110</v>
      </c>
      <c r="F2116">
        <v>1</v>
      </c>
      <c r="G2116" t="s">
        <v>182</v>
      </c>
    </row>
    <row r="2117" spans="1:7">
      <c r="A2117" t="s">
        <v>260</v>
      </c>
      <c r="B2117" t="s">
        <v>62</v>
      </c>
      <c r="C2117">
        <v>2065</v>
      </c>
      <c r="D2117">
        <v>2065</v>
      </c>
      <c r="E2117" t="s">
        <v>110</v>
      </c>
      <c r="F2117">
        <v>1</v>
      </c>
      <c r="G2117" t="s">
        <v>182</v>
      </c>
    </row>
    <row r="2118" spans="1:7">
      <c r="A2118" t="s">
        <v>260</v>
      </c>
      <c r="B2118" t="s">
        <v>62</v>
      </c>
      <c r="C2118">
        <v>2070</v>
      </c>
      <c r="D2118">
        <v>2070</v>
      </c>
      <c r="E2118" t="s">
        <v>110</v>
      </c>
      <c r="F2118">
        <v>1</v>
      </c>
      <c r="G2118" t="s">
        <v>182</v>
      </c>
    </row>
    <row r="2119" spans="1:7">
      <c r="A2119" t="s">
        <v>260</v>
      </c>
      <c r="B2119" t="s">
        <v>59</v>
      </c>
      <c r="C2119">
        <v>1990</v>
      </c>
      <c r="D2119">
        <v>1990</v>
      </c>
      <c r="E2119" t="s">
        <v>110</v>
      </c>
      <c r="F2119">
        <v>1</v>
      </c>
      <c r="G2119" t="s">
        <v>182</v>
      </c>
    </row>
    <row r="2120" spans="1:7">
      <c r="A2120" t="s">
        <v>260</v>
      </c>
      <c r="B2120" t="s">
        <v>59</v>
      </c>
      <c r="C2120">
        <v>1995</v>
      </c>
      <c r="D2120">
        <v>1995</v>
      </c>
      <c r="E2120" t="s">
        <v>110</v>
      </c>
      <c r="F2120">
        <v>1</v>
      </c>
      <c r="G2120" t="s">
        <v>182</v>
      </c>
    </row>
    <row r="2121" spans="1:7">
      <c r="A2121" t="s">
        <v>260</v>
      </c>
      <c r="B2121" t="s">
        <v>59</v>
      </c>
      <c r="C2121">
        <v>2000</v>
      </c>
      <c r="D2121">
        <v>2000</v>
      </c>
      <c r="E2121" t="s">
        <v>110</v>
      </c>
      <c r="F2121">
        <v>1</v>
      </c>
      <c r="G2121" t="s">
        <v>182</v>
      </c>
    </row>
    <row r="2122" spans="1:7">
      <c r="A2122" t="s">
        <v>260</v>
      </c>
      <c r="B2122" t="s">
        <v>59</v>
      </c>
      <c r="C2122">
        <v>2005</v>
      </c>
      <c r="D2122">
        <v>2005</v>
      </c>
      <c r="E2122" t="s">
        <v>110</v>
      </c>
      <c r="F2122">
        <v>1</v>
      </c>
      <c r="G2122" t="s">
        <v>182</v>
      </c>
    </row>
    <row r="2123" spans="1:7">
      <c r="A2123" t="s">
        <v>260</v>
      </c>
      <c r="B2123" t="s">
        <v>59</v>
      </c>
      <c r="C2123">
        <v>2010</v>
      </c>
      <c r="D2123">
        <v>2010</v>
      </c>
      <c r="E2123" t="s">
        <v>110</v>
      </c>
      <c r="F2123">
        <v>1</v>
      </c>
      <c r="G2123" t="s">
        <v>182</v>
      </c>
    </row>
    <row r="2124" spans="1:7">
      <c r="A2124" t="s">
        <v>260</v>
      </c>
      <c r="B2124" t="s">
        <v>59</v>
      </c>
      <c r="C2124">
        <v>2015</v>
      </c>
      <c r="D2124">
        <v>2015</v>
      </c>
      <c r="E2124" t="s">
        <v>110</v>
      </c>
      <c r="F2124">
        <v>1</v>
      </c>
      <c r="G2124" t="s">
        <v>182</v>
      </c>
    </row>
    <row r="2125" spans="1:7">
      <c r="A2125" t="s">
        <v>260</v>
      </c>
      <c r="B2125" t="s">
        <v>59</v>
      </c>
      <c r="C2125">
        <v>2020</v>
      </c>
      <c r="D2125">
        <v>2020</v>
      </c>
      <c r="E2125" t="s">
        <v>110</v>
      </c>
      <c r="F2125">
        <v>1</v>
      </c>
      <c r="G2125" t="s">
        <v>182</v>
      </c>
    </row>
    <row r="2126" spans="1:7">
      <c r="A2126" t="s">
        <v>260</v>
      </c>
      <c r="B2126" t="s">
        <v>59</v>
      </c>
      <c r="C2126">
        <v>2025</v>
      </c>
      <c r="D2126">
        <v>2025</v>
      </c>
      <c r="E2126" t="s">
        <v>110</v>
      </c>
      <c r="F2126">
        <v>1</v>
      </c>
      <c r="G2126" t="s">
        <v>182</v>
      </c>
    </row>
    <row r="2127" spans="1:7">
      <c r="A2127" t="s">
        <v>260</v>
      </c>
      <c r="B2127" t="s">
        <v>59</v>
      </c>
      <c r="C2127">
        <v>2030</v>
      </c>
      <c r="D2127">
        <v>2030</v>
      </c>
      <c r="E2127" t="s">
        <v>110</v>
      </c>
      <c r="F2127">
        <v>1</v>
      </c>
      <c r="G2127" t="s">
        <v>182</v>
      </c>
    </row>
    <row r="2128" spans="1:7">
      <c r="A2128" t="s">
        <v>260</v>
      </c>
      <c r="B2128" t="s">
        <v>59</v>
      </c>
      <c r="C2128">
        <v>2035</v>
      </c>
      <c r="D2128">
        <v>2035</v>
      </c>
      <c r="E2128" t="s">
        <v>110</v>
      </c>
      <c r="F2128">
        <v>1</v>
      </c>
      <c r="G2128" t="s">
        <v>182</v>
      </c>
    </row>
    <row r="2129" spans="1:7">
      <c r="A2129" t="s">
        <v>260</v>
      </c>
      <c r="B2129" t="s">
        <v>59</v>
      </c>
      <c r="C2129">
        <v>2040</v>
      </c>
      <c r="D2129">
        <v>2040</v>
      </c>
      <c r="E2129" t="s">
        <v>110</v>
      </c>
      <c r="F2129">
        <v>1</v>
      </c>
      <c r="G2129" t="s">
        <v>182</v>
      </c>
    </row>
    <row r="2130" spans="1:7">
      <c r="A2130" t="s">
        <v>260</v>
      </c>
      <c r="B2130" t="s">
        <v>59</v>
      </c>
      <c r="C2130">
        <v>2045</v>
      </c>
      <c r="D2130">
        <v>2045</v>
      </c>
      <c r="E2130" t="s">
        <v>110</v>
      </c>
      <c r="F2130">
        <v>1</v>
      </c>
      <c r="G2130" t="s">
        <v>182</v>
      </c>
    </row>
    <row r="2131" spans="1:7">
      <c r="A2131" t="s">
        <v>260</v>
      </c>
      <c r="B2131" t="s">
        <v>59</v>
      </c>
      <c r="C2131">
        <v>2050</v>
      </c>
      <c r="D2131">
        <v>2050</v>
      </c>
      <c r="E2131" t="s">
        <v>110</v>
      </c>
      <c r="F2131">
        <v>1</v>
      </c>
      <c r="G2131" t="s">
        <v>182</v>
      </c>
    </row>
    <row r="2132" spans="1:7">
      <c r="A2132" t="s">
        <v>260</v>
      </c>
      <c r="B2132" t="s">
        <v>59</v>
      </c>
      <c r="C2132">
        <v>2055</v>
      </c>
      <c r="D2132">
        <v>2055</v>
      </c>
      <c r="E2132" t="s">
        <v>110</v>
      </c>
      <c r="F2132">
        <v>1</v>
      </c>
      <c r="G2132" t="s">
        <v>182</v>
      </c>
    </row>
    <row r="2133" spans="1:7">
      <c r="A2133" t="s">
        <v>260</v>
      </c>
      <c r="B2133" t="s">
        <v>59</v>
      </c>
      <c r="C2133">
        <v>2060</v>
      </c>
      <c r="D2133">
        <v>2060</v>
      </c>
      <c r="E2133" t="s">
        <v>110</v>
      </c>
      <c r="F2133">
        <v>1</v>
      </c>
      <c r="G2133" t="s">
        <v>182</v>
      </c>
    </row>
    <row r="2134" spans="1:7">
      <c r="A2134" t="s">
        <v>260</v>
      </c>
      <c r="B2134" t="s">
        <v>59</v>
      </c>
      <c r="C2134">
        <v>2065</v>
      </c>
      <c r="D2134">
        <v>2065</v>
      </c>
      <c r="E2134" t="s">
        <v>110</v>
      </c>
      <c r="F2134">
        <v>1</v>
      </c>
      <c r="G2134" t="s">
        <v>182</v>
      </c>
    </row>
    <row r="2135" spans="1:7">
      <c r="A2135" t="s">
        <v>260</v>
      </c>
      <c r="B2135" t="s">
        <v>59</v>
      </c>
      <c r="C2135">
        <v>2070</v>
      </c>
      <c r="D2135">
        <v>2070</v>
      </c>
      <c r="E2135" t="s">
        <v>110</v>
      </c>
      <c r="F2135">
        <v>1</v>
      </c>
      <c r="G2135" t="s">
        <v>182</v>
      </c>
    </row>
    <row r="2136" spans="1:7">
      <c r="A2136" t="s">
        <v>260</v>
      </c>
      <c r="B2136" t="s">
        <v>63</v>
      </c>
      <c r="C2136">
        <v>1990</v>
      </c>
      <c r="D2136">
        <v>1990</v>
      </c>
      <c r="E2136" t="s">
        <v>110</v>
      </c>
      <c r="F2136">
        <v>1</v>
      </c>
      <c r="G2136" t="s">
        <v>182</v>
      </c>
    </row>
    <row r="2137" spans="1:7">
      <c r="A2137" t="s">
        <v>260</v>
      </c>
      <c r="B2137" t="s">
        <v>63</v>
      </c>
      <c r="C2137">
        <v>1995</v>
      </c>
      <c r="D2137">
        <v>1995</v>
      </c>
      <c r="E2137" t="s">
        <v>110</v>
      </c>
      <c r="F2137">
        <v>1</v>
      </c>
      <c r="G2137" t="s">
        <v>182</v>
      </c>
    </row>
    <row r="2138" spans="1:7">
      <c r="A2138" t="s">
        <v>260</v>
      </c>
      <c r="B2138" t="s">
        <v>63</v>
      </c>
      <c r="C2138">
        <v>2000</v>
      </c>
      <c r="D2138">
        <v>2000</v>
      </c>
      <c r="E2138" t="s">
        <v>110</v>
      </c>
      <c r="F2138">
        <v>1</v>
      </c>
      <c r="G2138" t="s">
        <v>182</v>
      </c>
    </row>
    <row r="2139" spans="1:7">
      <c r="A2139" t="s">
        <v>260</v>
      </c>
      <c r="B2139" t="s">
        <v>63</v>
      </c>
      <c r="C2139">
        <v>2005</v>
      </c>
      <c r="D2139">
        <v>2005</v>
      </c>
      <c r="E2139" t="s">
        <v>110</v>
      </c>
      <c r="F2139">
        <v>1</v>
      </c>
      <c r="G2139" t="s">
        <v>182</v>
      </c>
    </row>
    <row r="2140" spans="1:7">
      <c r="A2140" t="s">
        <v>260</v>
      </c>
      <c r="B2140" t="s">
        <v>63</v>
      </c>
      <c r="C2140">
        <v>2010</v>
      </c>
      <c r="D2140">
        <v>2010</v>
      </c>
      <c r="E2140" t="s">
        <v>110</v>
      </c>
      <c r="F2140">
        <v>1</v>
      </c>
      <c r="G2140" t="s">
        <v>182</v>
      </c>
    </row>
    <row r="2141" spans="1:7">
      <c r="A2141" t="s">
        <v>260</v>
      </c>
      <c r="B2141" t="s">
        <v>63</v>
      </c>
      <c r="C2141">
        <v>2015</v>
      </c>
      <c r="D2141">
        <v>2015</v>
      </c>
      <c r="E2141" t="s">
        <v>110</v>
      </c>
      <c r="F2141">
        <v>1</v>
      </c>
      <c r="G2141" t="s">
        <v>182</v>
      </c>
    </row>
    <row r="2142" spans="1:7">
      <c r="A2142" t="s">
        <v>260</v>
      </c>
      <c r="B2142" t="s">
        <v>63</v>
      </c>
      <c r="C2142">
        <v>2020</v>
      </c>
      <c r="D2142">
        <v>2020</v>
      </c>
      <c r="E2142" t="s">
        <v>110</v>
      </c>
      <c r="F2142">
        <v>1</v>
      </c>
      <c r="G2142" t="s">
        <v>182</v>
      </c>
    </row>
    <row r="2143" spans="1:7">
      <c r="A2143" t="s">
        <v>260</v>
      </c>
      <c r="B2143" t="s">
        <v>63</v>
      </c>
      <c r="C2143">
        <v>2025</v>
      </c>
      <c r="D2143">
        <v>2025</v>
      </c>
      <c r="E2143" t="s">
        <v>110</v>
      </c>
      <c r="F2143">
        <v>1</v>
      </c>
      <c r="G2143" t="s">
        <v>182</v>
      </c>
    </row>
    <row r="2144" spans="1:7">
      <c r="A2144" t="s">
        <v>260</v>
      </c>
      <c r="B2144" t="s">
        <v>63</v>
      </c>
      <c r="C2144">
        <v>2030</v>
      </c>
      <c r="D2144">
        <v>2030</v>
      </c>
      <c r="E2144" t="s">
        <v>110</v>
      </c>
      <c r="F2144">
        <v>1</v>
      </c>
      <c r="G2144" t="s">
        <v>182</v>
      </c>
    </row>
    <row r="2145" spans="1:7">
      <c r="A2145" t="s">
        <v>260</v>
      </c>
      <c r="B2145" t="s">
        <v>63</v>
      </c>
      <c r="C2145">
        <v>2035</v>
      </c>
      <c r="D2145">
        <v>2035</v>
      </c>
      <c r="E2145" t="s">
        <v>110</v>
      </c>
      <c r="F2145">
        <v>1</v>
      </c>
      <c r="G2145" t="s">
        <v>182</v>
      </c>
    </row>
    <row r="2146" spans="1:7">
      <c r="A2146" t="s">
        <v>260</v>
      </c>
      <c r="B2146" t="s">
        <v>63</v>
      </c>
      <c r="C2146">
        <v>2040</v>
      </c>
      <c r="D2146">
        <v>2040</v>
      </c>
      <c r="E2146" t="s">
        <v>110</v>
      </c>
      <c r="F2146">
        <v>1</v>
      </c>
      <c r="G2146" t="s">
        <v>182</v>
      </c>
    </row>
    <row r="2147" spans="1:7">
      <c r="A2147" t="s">
        <v>260</v>
      </c>
      <c r="B2147" t="s">
        <v>63</v>
      </c>
      <c r="C2147">
        <v>2045</v>
      </c>
      <c r="D2147">
        <v>2045</v>
      </c>
      <c r="E2147" t="s">
        <v>110</v>
      </c>
      <c r="F2147">
        <v>1</v>
      </c>
      <c r="G2147" t="s">
        <v>182</v>
      </c>
    </row>
    <row r="2148" spans="1:7">
      <c r="A2148" t="s">
        <v>260</v>
      </c>
      <c r="B2148" t="s">
        <v>63</v>
      </c>
      <c r="C2148">
        <v>2050</v>
      </c>
      <c r="D2148">
        <v>2050</v>
      </c>
      <c r="E2148" t="s">
        <v>110</v>
      </c>
      <c r="F2148">
        <v>1</v>
      </c>
      <c r="G2148" t="s">
        <v>182</v>
      </c>
    </row>
    <row r="2149" spans="1:7">
      <c r="A2149" t="s">
        <v>260</v>
      </c>
      <c r="B2149" t="s">
        <v>63</v>
      </c>
      <c r="C2149">
        <v>2055</v>
      </c>
      <c r="D2149">
        <v>2055</v>
      </c>
      <c r="E2149" t="s">
        <v>110</v>
      </c>
      <c r="F2149">
        <v>1</v>
      </c>
      <c r="G2149" t="s">
        <v>182</v>
      </c>
    </row>
    <row r="2150" spans="1:7">
      <c r="A2150" t="s">
        <v>260</v>
      </c>
      <c r="B2150" t="s">
        <v>63</v>
      </c>
      <c r="C2150">
        <v>2060</v>
      </c>
      <c r="D2150">
        <v>2060</v>
      </c>
      <c r="E2150" t="s">
        <v>110</v>
      </c>
      <c r="F2150">
        <v>1</v>
      </c>
      <c r="G2150" t="s">
        <v>182</v>
      </c>
    </row>
    <row r="2151" spans="1:7">
      <c r="A2151" t="s">
        <v>260</v>
      </c>
      <c r="B2151" t="s">
        <v>63</v>
      </c>
      <c r="C2151">
        <v>2065</v>
      </c>
      <c r="D2151">
        <v>2065</v>
      </c>
      <c r="E2151" t="s">
        <v>110</v>
      </c>
      <c r="F2151">
        <v>1</v>
      </c>
      <c r="G2151" t="s">
        <v>182</v>
      </c>
    </row>
    <row r="2152" spans="1:7">
      <c r="A2152" t="s">
        <v>260</v>
      </c>
      <c r="B2152" t="s">
        <v>63</v>
      </c>
      <c r="C2152">
        <v>2070</v>
      </c>
      <c r="D2152">
        <v>2070</v>
      </c>
      <c r="E2152" t="s">
        <v>110</v>
      </c>
      <c r="F2152">
        <v>1</v>
      </c>
      <c r="G2152" t="s">
        <v>182</v>
      </c>
    </row>
    <row r="2153" spans="1:7">
      <c r="A2153" t="s">
        <v>260</v>
      </c>
      <c r="B2153" t="s">
        <v>69</v>
      </c>
      <c r="C2153">
        <v>2020</v>
      </c>
      <c r="D2153">
        <v>2020</v>
      </c>
      <c r="E2153" t="s">
        <v>110</v>
      </c>
      <c r="F2153">
        <v>0.89999997615814209</v>
      </c>
      <c r="G2153" t="s">
        <v>182</v>
      </c>
    </row>
    <row r="2154" spans="1:7">
      <c r="A2154" t="s">
        <v>260</v>
      </c>
      <c r="B2154" t="s">
        <v>69</v>
      </c>
      <c r="C2154">
        <v>2020</v>
      </c>
      <c r="D2154">
        <v>2025</v>
      </c>
      <c r="E2154" t="s">
        <v>110</v>
      </c>
      <c r="F2154">
        <v>0.89999997615814209</v>
      </c>
      <c r="G2154" t="s">
        <v>182</v>
      </c>
    </row>
    <row r="2155" spans="1:7">
      <c r="A2155" t="s">
        <v>260</v>
      </c>
      <c r="B2155" t="s">
        <v>69</v>
      </c>
      <c r="C2155">
        <v>2020</v>
      </c>
      <c r="D2155">
        <v>2030</v>
      </c>
      <c r="E2155" t="s">
        <v>110</v>
      </c>
      <c r="F2155">
        <v>0.89999997615814209</v>
      </c>
      <c r="G2155" t="s">
        <v>182</v>
      </c>
    </row>
    <row r="2156" spans="1:7">
      <c r="A2156" t="s">
        <v>260</v>
      </c>
      <c r="B2156" t="s">
        <v>69</v>
      </c>
      <c r="C2156">
        <v>2020</v>
      </c>
      <c r="D2156">
        <v>2035</v>
      </c>
      <c r="E2156" t="s">
        <v>110</v>
      </c>
      <c r="F2156">
        <v>0.89999997615814209</v>
      </c>
      <c r="G2156" t="s">
        <v>182</v>
      </c>
    </row>
    <row r="2157" spans="1:7">
      <c r="A2157" t="s">
        <v>260</v>
      </c>
      <c r="B2157" t="s">
        <v>69</v>
      </c>
      <c r="C2157">
        <v>2020</v>
      </c>
      <c r="D2157">
        <v>2040</v>
      </c>
      <c r="E2157" t="s">
        <v>110</v>
      </c>
      <c r="F2157">
        <v>0.89999997615814209</v>
      </c>
      <c r="G2157" t="s">
        <v>182</v>
      </c>
    </row>
    <row r="2158" spans="1:7">
      <c r="A2158" t="s">
        <v>260</v>
      </c>
      <c r="B2158" t="s">
        <v>69</v>
      </c>
      <c r="C2158">
        <v>2025</v>
      </c>
      <c r="D2158">
        <v>2025</v>
      </c>
      <c r="E2158" t="s">
        <v>110</v>
      </c>
      <c r="F2158">
        <v>0.89999997615814209</v>
      </c>
      <c r="G2158" t="s">
        <v>182</v>
      </c>
    </row>
    <row r="2159" spans="1:7">
      <c r="A2159" t="s">
        <v>260</v>
      </c>
      <c r="B2159" t="s">
        <v>69</v>
      </c>
      <c r="C2159">
        <v>2025</v>
      </c>
      <c r="D2159">
        <v>2030</v>
      </c>
      <c r="E2159" t="s">
        <v>110</v>
      </c>
      <c r="F2159">
        <v>0.89999997615814209</v>
      </c>
      <c r="G2159" t="s">
        <v>182</v>
      </c>
    </row>
    <row r="2160" spans="1:7">
      <c r="A2160" t="s">
        <v>260</v>
      </c>
      <c r="B2160" t="s">
        <v>69</v>
      </c>
      <c r="C2160">
        <v>2025</v>
      </c>
      <c r="D2160">
        <v>2035</v>
      </c>
      <c r="E2160" t="s">
        <v>110</v>
      </c>
      <c r="F2160">
        <v>0.89999997615814209</v>
      </c>
      <c r="G2160" t="s">
        <v>182</v>
      </c>
    </row>
    <row r="2161" spans="1:7">
      <c r="A2161" t="s">
        <v>260</v>
      </c>
      <c r="B2161" t="s">
        <v>69</v>
      </c>
      <c r="C2161">
        <v>2025</v>
      </c>
      <c r="D2161">
        <v>2040</v>
      </c>
      <c r="E2161" t="s">
        <v>110</v>
      </c>
      <c r="F2161">
        <v>0.89999997615814209</v>
      </c>
      <c r="G2161" t="s">
        <v>182</v>
      </c>
    </row>
    <row r="2162" spans="1:7">
      <c r="A2162" t="s">
        <v>260</v>
      </c>
      <c r="B2162" t="s">
        <v>69</v>
      </c>
      <c r="C2162">
        <v>2025</v>
      </c>
      <c r="D2162">
        <v>2045</v>
      </c>
      <c r="E2162" t="s">
        <v>110</v>
      </c>
      <c r="F2162">
        <v>0.89999997615814209</v>
      </c>
      <c r="G2162" t="s">
        <v>182</v>
      </c>
    </row>
    <row r="2163" spans="1:7">
      <c r="A2163" t="s">
        <v>260</v>
      </c>
      <c r="B2163" t="s">
        <v>69</v>
      </c>
      <c r="C2163">
        <v>2030</v>
      </c>
      <c r="D2163">
        <v>2030</v>
      </c>
      <c r="E2163" t="s">
        <v>110</v>
      </c>
      <c r="F2163">
        <v>0.89999997615814209</v>
      </c>
      <c r="G2163" t="s">
        <v>182</v>
      </c>
    </row>
    <row r="2164" spans="1:7">
      <c r="A2164" t="s">
        <v>260</v>
      </c>
      <c r="B2164" t="s">
        <v>69</v>
      </c>
      <c r="C2164">
        <v>2030</v>
      </c>
      <c r="D2164">
        <v>2035</v>
      </c>
      <c r="E2164" t="s">
        <v>110</v>
      </c>
      <c r="F2164">
        <v>0.89999997615814209</v>
      </c>
      <c r="G2164" t="s">
        <v>182</v>
      </c>
    </row>
    <row r="2165" spans="1:7">
      <c r="A2165" t="s">
        <v>260</v>
      </c>
      <c r="B2165" t="s">
        <v>69</v>
      </c>
      <c r="C2165">
        <v>2030</v>
      </c>
      <c r="D2165">
        <v>2040</v>
      </c>
      <c r="E2165" t="s">
        <v>110</v>
      </c>
      <c r="F2165">
        <v>0.89999997615814209</v>
      </c>
      <c r="G2165" t="s">
        <v>182</v>
      </c>
    </row>
    <row r="2166" spans="1:7">
      <c r="A2166" t="s">
        <v>260</v>
      </c>
      <c r="B2166" t="s">
        <v>69</v>
      </c>
      <c r="C2166">
        <v>2030</v>
      </c>
      <c r="D2166">
        <v>2045</v>
      </c>
      <c r="E2166" t="s">
        <v>110</v>
      </c>
      <c r="F2166">
        <v>0.89999997615814209</v>
      </c>
      <c r="G2166" t="s">
        <v>182</v>
      </c>
    </row>
    <row r="2167" spans="1:7">
      <c r="A2167" t="s">
        <v>260</v>
      </c>
      <c r="B2167" t="s">
        <v>69</v>
      </c>
      <c r="C2167">
        <v>2030</v>
      </c>
      <c r="D2167">
        <v>2050</v>
      </c>
      <c r="E2167" t="s">
        <v>110</v>
      </c>
      <c r="F2167">
        <v>0.89999997615814209</v>
      </c>
      <c r="G2167" t="s">
        <v>182</v>
      </c>
    </row>
    <row r="2168" spans="1:7">
      <c r="A2168" t="s">
        <v>260</v>
      </c>
      <c r="B2168" t="s">
        <v>69</v>
      </c>
      <c r="C2168">
        <v>2035</v>
      </c>
      <c r="D2168">
        <v>2035</v>
      </c>
      <c r="E2168" t="s">
        <v>110</v>
      </c>
      <c r="F2168">
        <v>0.89999997615814209</v>
      </c>
      <c r="G2168" t="s">
        <v>182</v>
      </c>
    </row>
    <row r="2169" spans="1:7">
      <c r="A2169" t="s">
        <v>260</v>
      </c>
      <c r="B2169" t="s">
        <v>69</v>
      </c>
      <c r="C2169">
        <v>2035</v>
      </c>
      <c r="D2169">
        <v>2040</v>
      </c>
      <c r="E2169" t="s">
        <v>110</v>
      </c>
      <c r="F2169">
        <v>0.89999997615814209</v>
      </c>
      <c r="G2169" t="s">
        <v>182</v>
      </c>
    </row>
    <row r="2170" spans="1:7">
      <c r="A2170" t="s">
        <v>260</v>
      </c>
      <c r="B2170" t="s">
        <v>69</v>
      </c>
      <c r="C2170">
        <v>2035</v>
      </c>
      <c r="D2170">
        <v>2045</v>
      </c>
      <c r="E2170" t="s">
        <v>110</v>
      </c>
      <c r="F2170">
        <v>0.89999997615814209</v>
      </c>
      <c r="G2170" t="s">
        <v>182</v>
      </c>
    </row>
    <row r="2171" spans="1:7">
      <c r="A2171" t="s">
        <v>260</v>
      </c>
      <c r="B2171" t="s">
        <v>69</v>
      </c>
      <c r="C2171">
        <v>2035</v>
      </c>
      <c r="D2171">
        <v>2050</v>
      </c>
      <c r="E2171" t="s">
        <v>110</v>
      </c>
      <c r="F2171">
        <v>0.89999997615814209</v>
      </c>
      <c r="G2171" t="s">
        <v>182</v>
      </c>
    </row>
    <row r="2172" spans="1:7">
      <c r="A2172" t="s">
        <v>260</v>
      </c>
      <c r="B2172" t="s">
        <v>69</v>
      </c>
      <c r="C2172">
        <v>2035</v>
      </c>
      <c r="D2172">
        <v>2055</v>
      </c>
      <c r="E2172" t="s">
        <v>110</v>
      </c>
      <c r="F2172">
        <v>0.89999997615814209</v>
      </c>
      <c r="G2172" t="s">
        <v>182</v>
      </c>
    </row>
    <row r="2173" spans="1:7">
      <c r="A2173" t="s">
        <v>260</v>
      </c>
      <c r="B2173" t="s">
        <v>69</v>
      </c>
      <c r="C2173">
        <v>2040</v>
      </c>
      <c r="D2173">
        <v>2040</v>
      </c>
      <c r="E2173" t="s">
        <v>110</v>
      </c>
      <c r="F2173">
        <v>0.89999997615814209</v>
      </c>
      <c r="G2173" t="s">
        <v>182</v>
      </c>
    </row>
    <row r="2174" spans="1:7">
      <c r="A2174" t="s">
        <v>260</v>
      </c>
      <c r="B2174" t="s">
        <v>69</v>
      </c>
      <c r="C2174">
        <v>2040</v>
      </c>
      <c r="D2174">
        <v>2045</v>
      </c>
      <c r="E2174" t="s">
        <v>110</v>
      </c>
      <c r="F2174">
        <v>0.89999997615814209</v>
      </c>
      <c r="G2174" t="s">
        <v>182</v>
      </c>
    </row>
    <row r="2175" spans="1:7">
      <c r="A2175" t="s">
        <v>260</v>
      </c>
      <c r="B2175" t="s">
        <v>69</v>
      </c>
      <c r="C2175">
        <v>2040</v>
      </c>
      <c r="D2175">
        <v>2050</v>
      </c>
      <c r="E2175" t="s">
        <v>110</v>
      </c>
      <c r="F2175">
        <v>0.89999997615814209</v>
      </c>
      <c r="G2175" t="s">
        <v>182</v>
      </c>
    </row>
    <row r="2176" spans="1:7">
      <c r="A2176" t="s">
        <v>260</v>
      </c>
      <c r="B2176" t="s">
        <v>69</v>
      </c>
      <c r="C2176">
        <v>2040</v>
      </c>
      <c r="D2176">
        <v>2055</v>
      </c>
      <c r="E2176" t="s">
        <v>110</v>
      </c>
      <c r="F2176">
        <v>0.89999997615814209</v>
      </c>
      <c r="G2176" t="s">
        <v>182</v>
      </c>
    </row>
    <row r="2177" spans="1:7">
      <c r="A2177" t="s">
        <v>260</v>
      </c>
      <c r="B2177" t="s">
        <v>69</v>
      </c>
      <c r="C2177">
        <v>2040</v>
      </c>
      <c r="D2177">
        <v>2060</v>
      </c>
      <c r="E2177" t="s">
        <v>110</v>
      </c>
      <c r="F2177">
        <v>0.89999997615814209</v>
      </c>
      <c r="G2177" t="s">
        <v>182</v>
      </c>
    </row>
    <row r="2178" spans="1:7">
      <c r="A2178" t="s">
        <v>260</v>
      </c>
      <c r="B2178" t="s">
        <v>69</v>
      </c>
      <c r="C2178">
        <v>2045</v>
      </c>
      <c r="D2178">
        <v>2045</v>
      </c>
      <c r="E2178" t="s">
        <v>110</v>
      </c>
      <c r="F2178">
        <v>0.89999997615814209</v>
      </c>
      <c r="G2178" t="s">
        <v>182</v>
      </c>
    </row>
    <row r="2179" spans="1:7">
      <c r="A2179" t="s">
        <v>260</v>
      </c>
      <c r="B2179" t="s">
        <v>69</v>
      </c>
      <c r="C2179">
        <v>2045</v>
      </c>
      <c r="D2179">
        <v>2050</v>
      </c>
      <c r="E2179" t="s">
        <v>110</v>
      </c>
      <c r="F2179">
        <v>0.89999997615814209</v>
      </c>
      <c r="G2179" t="s">
        <v>182</v>
      </c>
    </row>
    <row r="2180" spans="1:7">
      <c r="A2180" t="s">
        <v>260</v>
      </c>
      <c r="B2180" t="s">
        <v>69</v>
      </c>
      <c r="C2180">
        <v>2045</v>
      </c>
      <c r="D2180">
        <v>2055</v>
      </c>
      <c r="E2180" t="s">
        <v>110</v>
      </c>
      <c r="F2180">
        <v>0.89999997615814209</v>
      </c>
      <c r="G2180" t="s">
        <v>182</v>
      </c>
    </row>
    <row r="2181" spans="1:7">
      <c r="A2181" t="s">
        <v>260</v>
      </c>
      <c r="B2181" t="s">
        <v>69</v>
      </c>
      <c r="C2181">
        <v>2045</v>
      </c>
      <c r="D2181">
        <v>2060</v>
      </c>
      <c r="E2181" t="s">
        <v>110</v>
      </c>
      <c r="F2181">
        <v>0.89999997615814209</v>
      </c>
      <c r="G2181" t="s">
        <v>182</v>
      </c>
    </row>
    <row r="2182" spans="1:7">
      <c r="A2182" t="s">
        <v>260</v>
      </c>
      <c r="B2182" t="s">
        <v>69</v>
      </c>
      <c r="C2182">
        <v>2045</v>
      </c>
      <c r="D2182">
        <v>2065</v>
      </c>
      <c r="E2182" t="s">
        <v>110</v>
      </c>
      <c r="F2182">
        <v>0.89999997615814209</v>
      </c>
      <c r="G2182" t="s">
        <v>182</v>
      </c>
    </row>
    <row r="2183" spans="1:7">
      <c r="A2183" t="s">
        <v>260</v>
      </c>
      <c r="B2183" t="s">
        <v>69</v>
      </c>
      <c r="C2183">
        <v>2050</v>
      </c>
      <c r="D2183">
        <v>2050</v>
      </c>
      <c r="E2183" t="s">
        <v>110</v>
      </c>
      <c r="F2183">
        <v>0.89999997615814209</v>
      </c>
      <c r="G2183" t="s">
        <v>182</v>
      </c>
    </row>
    <row r="2184" spans="1:7">
      <c r="A2184" t="s">
        <v>260</v>
      </c>
      <c r="B2184" t="s">
        <v>69</v>
      </c>
      <c r="C2184">
        <v>2050</v>
      </c>
      <c r="D2184">
        <v>2055</v>
      </c>
      <c r="E2184" t="s">
        <v>110</v>
      </c>
      <c r="F2184">
        <v>0.89999997615814209</v>
      </c>
      <c r="G2184" t="s">
        <v>182</v>
      </c>
    </row>
    <row r="2185" spans="1:7">
      <c r="A2185" t="s">
        <v>260</v>
      </c>
      <c r="B2185" t="s">
        <v>69</v>
      </c>
      <c r="C2185">
        <v>2050</v>
      </c>
      <c r="D2185">
        <v>2060</v>
      </c>
      <c r="E2185" t="s">
        <v>110</v>
      </c>
      <c r="F2185">
        <v>0.89999997615814209</v>
      </c>
      <c r="G2185" t="s">
        <v>182</v>
      </c>
    </row>
    <row r="2186" spans="1:7">
      <c r="A2186" t="s">
        <v>260</v>
      </c>
      <c r="B2186" t="s">
        <v>69</v>
      </c>
      <c r="C2186">
        <v>2050</v>
      </c>
      <c r="D2186">
        <v>2065</v>
      </c>
      <c r="E2186" t="s">
        <v>110</v>
      </c>
      <c r="F2186">
        <v>0.89999997615814209</v>
      </c>
      <c r="G2186" t="s">
        <v>182</v>
      </c>
    </row>
    <row r="2187" spans="1:7">
      <c r="A2187" t="s">
        <v>260</v>
      </c>
      <c r="B2187" t="s">
        <v>69</v>
      </c>
      <c r="C2187">
        <v>2050</v>
      </c>
      <c r="D2187">
        <v>2070</v>
      </c>
      <c r="E2187" t="s">
        <v>110</v>
      </c>
      <c r="F2187">
        <v>0.89999997615814209</v>
      </c>
      <c r="G2187" t="s">
        <v>182</v>
      </c>
    </row>
    <row r="2188" spans="1:7">
      <c r="A2188" t="s">
        <v>260</v>
      </c>
      <c r="B2188" t="s">
        <v>69</v>
      </c>
      <c r="C2188">
        <v>2055</v>
      </c>
      <c r="D2188">
        <v>2055</v>
      </c>
      <c r="E2188" t="s">
        <v>110</v>
      </c>
      <c r="F2188">
        <v>0.89999997615814209</v>
      </c>
      <c r="G2188" t="s">
        <v>182</v>
      </c>
    </row>
    <row r="2189" spans="1:7">
      <c r="A2189" t="s">
        <v>260</v>
      </c>
      <c r="B2189" t="s">
        <v>69</v>
      </c>
      <c r="C2189">
        <v>2055</v>
      </c>
      <c r="D2189">
        <v>2060</v>
      </c>
      <c r="E2189" t="s">
        <v>110</v>
      </c>
      <c r="F2189">
        <v>0.89999997615814209</v>
      </c>
      <c r="G2189" t="s">
        <v>182</v>
      </c>
    </row>
    <row r="2190" spans="1:7">
      <c r="A2190" t="s">
        <v>260</v>
      </c>
      <c r="B2190" t="s">
        <v>69</v>
      </c>
      <c r="C2190">
        <v>2055</v>
      </c>
      <c r="D2190">
        <v>2065</v>
      </c>
      <c r="E2190" t="s">
        <v>110</v>
      </c>
      <c r="F2190">
        <v>0.89999997615814209</v>
      </c>
      <c r="G2190" t="s">
        <v>182</v>
      </c>
    </row>
    <row r="2191" spans="1:7">
      <c r="A2191" t="s">
        <v>260</v>
      </c>
      <c r="B2191" t="s">
        <v>69</v>
      </c>
      <c r="C2191">
        <v>2055</v>
      </c>
      <c r="D2191">
        <v>2070</v>
      </c>
      <c r="E2191" t="s">
        <v>110</v>
      </c>
      <c r="F2191">
        <v>0.89999997615814209</v>
      </c>
      <c r="G2191" t="s">
        <v>182</v>
      </c>
    </row>
    <row r="2192" spans="1:7">
      <c r="A2192" t="s">
        <v>260</v>
      </c>
      <c r="B2192" t="s">
        <v>69</v>
      </c>
      <c r="C2192">
        <v>2060</v>
      </c>
      <c r="D2192">
        <v>2060</v>
      </c>
      <c r="E2192" t="s">
        <v>110</v>
      </c>
      <c r="F2192">
        <v>0.89999997615814209</v>
      </c>
      <c r="G2192" t="s">
        <v>182</v>
      </c>
    </row>
    <row r="2193" spans="1:7">
      <c r="A2193" t="s">
        <v>260</v>
      </c>
      <c r="B2193" t="s">
        <v>69</v>
      </c>
      <c r="C2193">
        <v>2060</v>
      </c>
      <c r="D2193">
        <v>2065</v>
      </c>
      <c r="E2193" t="s">
        <v>110</v>
      </c>
      <c r="F2193">
        <v>0.89999997615814209</v>
      </c>
      <c r="G2193" t="s">
        <v>182</v>
      </c>
    </row>
    <row r="2194" spans="1:7">
      <c r="A2194" t="s">
        <v>260</v>
      </c>
      <c r="B2194" t="s">
        <v>69</v>
      </c>
      <c r="C2194">
        <v>2060</v>
      </c>
      <c r="D2194">
        <v>2070</v>
      </c>
      <c r="E2194" t="s">
        <v>110</v>
      </c>
      <c r="F2194">
        <v>0.89999997615814209</v>
      </c>
      <c r="G2194" t="s">
        <v>182</v>
      </c>
    </row>
    <row r="2195" spans="1:7">
      <c r="A2195" t="s">
        <v>260</v>
      </c>
      <c r="B2195" t="s">
        <v>69</v>
      </c>
      <c r="C2195">
        <v>2065</v>
      </c>
      <c r="D2195">
        <v>2065</v>
      </c>
      <c r="E2195" t="s">
        <v>110</v>
      </c>
      <c r="F2195">
        <v>0.89999997615814209</v>
      </c>
      <c r="G2195" t="s">
        <v>182</v>
      </c>
    </row>
    <row r="2196" spans="1:7">
      <c r="A2196" t="s">
        <v>260</v>
      </c>
      <c r="B2196" t="s">
        <v>69</v>
      </c>
      <c r="C2196">
        <v>2065</v>
      </c>
      <c r="D2196">
        <v>2070</v>
      </c>
      <c r="E2196" t="s">
        <v>110</v>
      </c>
      <c r="F2196">
        <v>0.89999997615814209</v>
      </c>
      <c r="G2196" t="s">
        <v>182</v>
      </c>
    </row>
    <row r="2197" spans="1:7">
      <c r="A2197" t="s">
        <v>260</v>
      </c>
      <c r="B2197" t="s">
        <v>69</v>
      </c>
      <c r="C2197">
        <v>2070</v>
      </c>
      <c r="D2197">
        <v>2070</v>
      </c>
      <c r="E2197" t="s">
        <v>110</v>
      </c>
      <c r="F2197">
        <v>0.89999997615814209</v>
      </c>
      <c r="G2197" t="s">
        <v>182</v>
      </c>
    </row>
    <row r="2198" spans="1:7">
      <c r="A2198" t="s">
        <v>260</v>
      </c>
      <c r="B2198" t="s">
        <v>70</v>
      </c>
      <c r="C2198">
        <v>2020</v>
      </c>
      <c r="D2198">
        <v>2020</v>
      </c>
      <c r="E2198" t="s">
        <v>110</v>
      </c>
      <c r="F2198">
        <v>0.89999997615814209</v>
      </c>
      <c r="G2198" t="s">
        <v>182</v>
      </c>
    </row>
    <row r="2199" spans="1:7">
      <c r="A2199" t="s">
        <v>260</v>
      </c>
      <c r="B2199" t="s">
        <v>70</v>
      </c>
      <c r="C2199">
        <v>2020</v>
      </c>
      <c r="D2199">
        <v>2025</v>
      </c>
      <c r="E2199" t="s">
        <v>110</v>
      </c>
      <c r="F2199">
        <v>0.89999997615814209</v>
      </c>
      <c r="G2199" t="s">
        <v>182</v>
      </c>
    </row>
    <row r="2200" spans="1:7">
      <c r="A2200" t="s">
        <v>260</v>
      </c>
      <c r="B2200" t="s">
        <v>70</v>
      </c>
      <c r="C2200">
        <v>2020</v>
      </c>
      <c r="D2200">
        <v>2030</v>
      </c>
      <c r="E2200" t="s">
        <v>110</v>
      </c>
      <c r="F2200">
        <v>0.89999997615814209</v>
      </c>
      <c r="G2200" t="s">
        <v>182</v>
      </c>
    </row>
    <row r="2201" spans="1:7">
      <c r="A2201" t="s">
        <v>260</v>
      </c>
      <c r="B2201" t="s">
        <v>70</v>
      </c>
      <c r="C2201">
        <v>2020</v>
      </c>
      <c r="D2201">
        <v>2035</v>
      </c>
      <c r="E2201" t="s">
        <v>110</v>
      </c>
      <c r="F2201">
        <v>0.89999997615814209</v>
      </c>
      <c r="G2201" t="s">
        <v>182</v>
      </c>
    </row>
    <row r="2202" spans="1:7">
      <c r="A2202" t="s">
        <v>260</v>
      </c>
      <c r="B2202" t="s">
        <v>70</v>
      </c>
      <c r="C2202">
        <v>2020</v>
      </c>
      <c r="D2202">
        <v>2040</v>
      </c>
      <c r="E2202" t="s">
        <v>110</v>
      </c>
      <c r="F2202">
        <v>0.89999997615814209</v>
      </c>
      <c r="G2202" t="s">
        <v>182</v>
      </c>
    </row>
    <row r="2203" spans="1:7">
      <c r="A2203" t="s">
        <v>260</v>
      </c>
      <c r="B2203" t="s">
        <v>70</v>
      </c>
      <c r="C2203">
        <v>2025</v>
      </c>
      <c r="D2203">
        <v>2025</v>
      </c>
      <c r="E2203" t="s">
        <v>110</v>
      </c>
      <c r="F2203">
        <v>0.89999997615814209</v>
      </c>
      <c r="G2203" t="s">
        <v>182</v>
      </c>
    </row>
    <row r="2204" spans="1:7">
      <c r="A2204" t="s">
        <v>260</v>
      </c>
      <c r="B2204" t="s">
        <v>70</v>
      </c>
      <c r="C2204">
        <v>2025</v>
      </c>
      <c r="D2204">
        <v>2030</v>
      </c>
      <c r="E2204" t="s">
        <v>110</v>
      </c>
      <c r="F2204">
        <v>0.89999997615814209</v>
      </c>
      <c r="G2204" t="s">
        <v>182</v>
      </c>
    </row>
    <row r="2205" spans="1:7">
      <c r="A2205" t="s">
        <v>260</v>
      </c>
      <c r="B2205" t="s">
        <v>70</v>
      </c>
      <c r="C2205">
        <v>2025</v>
      </c>
      <c r="D2205">
        <v>2035</v>
      </c>
      <c r="E2205" t="s">
        <v>110</v>
      </c>
      <c r="F2205">
        <v>0.89999997615814209</v>
      </c>
      <c r="G2205" t="s">
        <v>182</v>
      </c>
    </row>
    <row r="2206" spans="1:7">
      <c r="A2206" t="s">
        <v>260</v>
      </c>
      <c r="B2206" t="s">
        <v>70</v>
      </c>
      <c r="C2206">
        <v>2025</v>
      </c>
      <c r="D2206">
        <v>2040</v>
      </c>
      <c r="E2206" t="s">
        <v>110</v>
      </c>
      <c r="F2206">
        <v>0.89999997615814209</v>
      </c>
      <c r="G2206" t="s">
        <v>182</v>
      </c>
    </row>
    <row r="2207" spans="1:7">
      <c r="A2207" t="s">
        <v>260</v>
      </c>
      <c r="B2207" t="s">
        <v>70</v>
      </c>
      <c r="C2207">
        <v>2025</v>
      </c>
      <c r="D2207">
        <v>2045</v>
      </c>
      <c r="E2207" t="s">
        <v>110</v>
      </c>
      <c r="F2207">
        <v>0.89999997615814209</v>
      </c>
      <c r="G2207" t="s">
        <v>182</v>
      </c>
    </row>
    <row r="2208" spans="1:7">
      <c r="A2208" t="s">
        <v>260</v>
      </c>
      <c r="B2208" t="s">
        <v>70</v>
      </c>
      <c r="C2208">
        <v>2030</v>
      </c>
      <c r="D2208">
        <v>2030</v>
      </c>
      <c r="E2208" t="s">
        <v>110</v>
      </c>
      <c r="F2208">
        <v>0.89999997615814209</v>
      </c>
      <c r="G2208" t="s">
        <v>182</v>
      </c>
    </row>
    <row r="2209" spans="1:7">
      <c r="A2209" t="s">
        <v>260</v>
      </c>
      <c r="B2209" t="s">
        <v>70</v>
      </c>
      <c r="C2209">
        <v>2030</v>
      </c>
      <c r="D2209">
        <v>2035</v>
      </c>
      <c r="E2209" t="s">
        <v>110</v>
      </c>
      <c r="F2209">
        <v>0.89999997615814209</v>
      </c>
      <c r="G2209" t="s">
        <v>182</v>
      </c>
    </row>
    <row r="2210" spans="1:7">
      <c r="A2210" t="s">
        <v>260</v>
      </c>
      <c r="B2210" t="s">
        <v>70</v>
      </c>
      <c r="C2210">
        <v>2030</v>
      </c>
      <c r="D2210">
        <v>2040</v>
      </c>
      <c r="E2210" t="s">
        <v>110</v>
      </c>
      <c r="F2210">
        <v>0.89999997615814209</v>
      </c>
      <c r="G2210" t="s">
        <v>182</v>
      </c>
    </row>
    <row r="2211" spans="1:7">
      <c r="A2211" t="s">
        <v>260</v>
      </c>
      <c r="B2211" t="s">
        <v>70</v>
      </c>
      <c r="C2211">
        <v>2030</v>
      </c>
      <c r="D2211">
        <v>2045</v>
      </c>
      <c r="E2211" t="s">
        <v>110</v>
      </c>
      <c r="F2211">
        <v>0.89999997615814209</v>
      </c>
      <c r="G2211" t="s">
        <v>182</v>
      </c>
    </row>
    <row r="2212" spans="1:7">
      <c r="A2212" t="s">
        <v>260</v>
      </c>
      <c r="B2212" t="s">
        <v>70</v>
      </c>
      <c r="C2212">
        <v>2030</v>
      </c>
      <c r="D2212">
        <v>2050</v>
      </c>
      <c r="E2212" t="s">
        <v>110</v>
      </c>
      <c r="F2212">
        <v>0.89999997615814209</v>
      </c>
      <c r="G2212" t="s">
        <v>182</v>
      </c>
    </row>
    <row r="2213" spans="1:7">
      <c r="A2213" t="s">
        <v>260</v>
      </c>
      <c r="B2213" t="s">
        <v>70</v>
      </c>
      <c r="C2213">
        <v>2035</v>
      </c>
      <c r="D2213">
        <v>2035</v>
      </c>
      <c r="E2213" t="s">
        <v>110</v>
      </c>
      <c r="F2213">
        <v>0.89999997615814209</v>
      </c>
      <c r="G2213" t="s">
        <v>182</v>
      </c>
    </row>
    <row r="2214" spans="1:7">
      <c r="A2214" t="s">
        <v>260</v>
      </c>
      <c r="B2214" t="s">
        <v>70</v>
      </c>
      <c r="C2214">
        <v>2035</v>
      </c>
      <c r="D2214">
        <v>2040</v>
      </c>
      <c r="E2214" t="s">
        <v>110</v>
      </c>
      <c r="F2214">
        <v>0.89999997615814209</v>
      </c>
      <c r="G2214" t="s">
        <v>182</v>
      </c>
    </row>
    <row r="2215" spans="1:7">
      <c r="A2215" t="s">
        <v>260</v>
      </c>
      <c r="B2215" t="s">
        <v>70</v>
      </c>
      <c r="C2215">
        <v>2035</v>
      </c>
      <c r="D2215">
        <v>2045</v>
      </c>
      <c r="E2215" t="s">
        <v>110</v>
      </c>
      <c r="F2215">
        <v>0.89999997615814209</v>
      </c>
      <c r="G2215" t="s">
        <v>182</v>
      </c>
    </row>
    <row r="2216" spans="1:7">
      <c r="A2216" t="s">
        <v>260</v>
      </c>
      <c r="B2216" t="s">
        <v>70</v>
      </c>
      <c r="C2216">
        <v>2035</v>
      </c>
      <c r="D2216">
        <v>2050</v>
      </c>
      <c r="E2216" t="s">
        <v>110</v>
      </c>
      <c r="F2216">
        <v>0.89999997615814209</v>
      </c>
      <c r="G2216" t="s">
        <v>182</v>
      </c>
    </row>
    <row r="2217" spans="1:7">
      <c r="A2217" t="s">
        <v>260</v>
      </c>
      <c r="B2217" t="s">
        <v>70</v>
      </c>
      <c r="C2217">
        <v>2035</v>
      </c>
      <c r="D2217">
        <v>2055</v>
      </c>
      <c r="E2217" t="s">
        <v>110</v>
      </c>
      <c r="F2217">
        <v>0.89999997615814209</v>
      </c>
      <c r="G2217" t="s">
        <v>182</v>
      </c>
    </row>
    <row r="2218" spans="1:7">
      <c r="A2218" t="s">
        <v>260</v>
      </c>
      <c r="B2218" t="s">
        <v>70</v>
      </c>
      <c r="C2218">
        <v>2040</v>
      </c>
      <c r="D2218">
        <v>2040</v>
      </c>
      <c r="E2218" t="s">
        <v>110</v>
      </c>
      <c r="F2218">
        <v>0.89999997615814209</v>
      </c>
      <c r="G2218" t="s">
        <v>182</v>
      </c>
    </row>
    <row r="2219" spans="1:7">
      <c r="A2219" t="s">
        <v>260</v>
      </c>
      <c r="B2219" t="s">
        <v>70</v>
      </c>
      <c r="C2219">
        <v>2040</v>
      </c>
      <c r="D2219">
        <v>2045</v>
      </c>
      <c r="E2219" t="s">
        <v>110</v>
      </c>
      <c r="F2219">
        <v>0.89999997615814209</v>
      </c>
      <c r="G2219" t="s">
        <v>182</v>
      </c>
    </row>
    <row r="2220" spans="1:7">
      <c r="A2220" t="s">
        <v>260</v>
      </c>
      <c r="B2220" t="s">
        <v>70</v>
      </c>
      <c r="C2220">
        <v>2040</v>
      </c>
      <c r="D2220">
        <v>2050</v>
      </c>
      <c r="E2220" t="s">
        <v>110</v>
      </c>
      <c r="F2220">
        <v>0.89999997615814209</v>
      </c>
      <c r="G2220" t="s">
        <v>182</v>
      </c>
    </row>
    <row r="2221" spans="1:7">
      <c r="A2221" t="s">
        <v>260</v>
      </c>
      <c r="B2221" t="s">
        <v>70</v>
      </c>
      <c r="C2221">
        <v>2040</v>
      </c>
      <c r="D2221">
        <v>2055</v>
      </c>
      <c r="E2221" t="s">
        <v>110</v>
      </c>
      <c r="F2221">
        <v>0.89999997615814209</v>
      </c>
      <c r="G2221" t="s">
        <v>182</v>
      </c>
    </row>
    <row r="2222" spans="1:7">
      <c r="A2222" t="s">
        <v>260</v>
      </c>
      <c r="B2222" t="s">
        <v>70</v>
      </c>
      <c r="C2222">
        <v>2040</v>
      </c>
      <c r="D2222">
        <v>2060</v>
      </c>
      <c r="E2222" t="s">
        <v>110</v>
      </c>
      <c r="F2222">
        <v>0.89999997615814209</v>
      </c>
      <c r="G2222" t="s">
        <v>182</v>
      </c>
    </row>
    <row r="2223" spans="1:7">
      <c r="A2223" t="s">
        <v>260</v>
      </c>
      <c r="B2223" t="s">
        <v>70</v>
      </c>
      <c r="C2223">
        <v>2045</v>
      </c>
      <c r="D2223">
        <v>2045</v>
      </c>
      <c r="E2223" t="s">
        <v>110</v>
      </c>
      <c r="F2223">
        <v>0.89999997615814209</v>
      </c>
      <c r="G2223" t="s">
        <v>182</v>
      </c>
    </row>
    <row r="2224" spans="1:7">
      <c r="A2224" t="s">
        <v>260</v>
      </c>
      <c r="B2224" t="s">
        <v>70</v>
      </c>
      <c r="C2224">
        <v>2045</v>
      </c>
      <c r="D2224">
        <v>2050</v>
      </c>
      <c r="E2224" t="s">
        <v>110</v>
      </c>
      <c r="F2224">
        <v>0.89999997615814209</v>
      </c>
      <c r="G2224" t="s">
        <v>182</v>
      </c>
    </row>
    <row r="2225" spans="1:7">
      <c r="A2225" t="s">
        <v>260</v>
      </c>
      <c r="B2225" t="s">
        <v>70</v>
      </c>
      <c r="C2225">
        <v>2045</v>
      </c>
      <c r="D2225">
        <v>2055</v>
      </c>
      <c r="E2225" t="s">
        <v>110</v>
      </c>
      <c r="F2225">
        <v>0.89999997615814209</v>
      </c>
      <c r="G2225" t="s">
        <v>182</v>
      </c>
    </row>
    <row r="2226" spans="1:7">
      <c r="A2226" t="s">
        <v>260</v>
      </c>
      <c r="B2226" t="s">
        <v>70</v>
      </c>
      <c r="C2226">
        <v>2045</v>
      </c>
      <c r="D2226">
        <v>2060</v>
      </c>
      <c r="E2226" t="s">
        <v>110</v>
      </c>
      <c r="F2226">
        <v>0.89999997615814209</v>
      </c>
      <c r="G2226" t="s">
        <v>182</v>
      </c>
    </row>
    <row r="2227" spans="1:7">
      <c r="A2227" t="s">
        <v>260</v>
      </c>
      <c r="B2227" t="s">
        <v>70</v>
      </c>
      <c r="C2227">
        <v>2045</v>
      </c>
      <c r="D2227">
        <v>2065</v>
      </c>
      <c r="E2227" t="s">
        <v>110</v>
      </c>
      <c r="F2227">
        <v>0.89999997615814209</v>
      </c>
      <c r="G2227" t="s">
        <v>182</v>
      </c>
    </row>
    <row r="2228" spans="1:7">
      <c r="A2228" t="s">
        <v>260</v>
      </c>
      <c r="B2228" t="s">
        <v>70</v>
      </c>
      <c r="C2228">
        <v>2050</v>
      </c>
      <c r="D2228">
        <v>2050</v>
      </c>
      <c r="E2228" t="s">
        <v>110</v>
      </c>
      <c r="F2228">
        <v>0.89999997615814209</v>
      </c>
      <c r="G2228" t="s">
        <v>182</v>
      </c>
    </row>
    <row r="2229" spans="1:7">
      <c r="A2229" t="s">
        <v>260</v>
      </c>
      <c r="B2229" t="s">
        <v>70</v>
      </c>
      <c r="C2229">
        <v>2050</v>
      </c>
      <c r="D2229">
        <v>2055</v>
      </c>
      <c r="E2229" t="s">
        <v>110</v>
      </c>
      <c r="F2229">
        <v>0.89999997615814209</v>
      </c>
      <c r="G2229" t="s">
        <v>182</v>
      </c>
    </row>
    <row r="2230" spans="1:7">
      <c r="A2230" t="s">
        <v>260</v>
      </c>
      <c r="B2230" t="s">
        <v>70</v>
      </c>
      <c r="C2230">
        <v>2050</v>
      </c>
      <c r="D2230">
        <v>2060</v>
      </c>
      <c r="E2230" t="s">
        <v>110</v>
      </c>
      <c r="F2230">
        <v>0.89999997615814209</v>
      </c>
      <c r="G2230" t="s">
        <v>182</v>
      </c>
    </row>
    <row r="2231" spans="1:7">
      <c r="A2231" t="s">
        <v>260</v>
      </c>
      <c r="B2231" t="s">
        <v>70</v>
      </c>
      <c r="C2231">
        <v>2050</v>
      </c>
      <c r="D2231">
        <v>2065</v>
      </c>
      <c r="E2231" t="s">
        <v>110</v>
      </c>
      <c r="F2231">
        <v>0.89999997615814209</v>
      </c>
      <c r="G2231" t="s">
        <v>182</v>
      </c>
    </row>
    <row r="2232" spans="1:7">
      <c r="A2232" t="s">
        <v>260</v>
      </c>
      <c r="B2232" t="s">
        <v>70</v>
      </c>
      <c r="C2232">
        <v>2050</v>
      </c>
      <c r="D2232">
        <v>2070</v>
      </c>
      <c r="E2232" t="s">
        <v>110</v>
      </c>
      <c r="F2232">
        <v>0.89999997615814209</v>
      </c>
      <c r="G2232" t="s">
        <v>182</v>
      </c>
    </row>
    <row r="2233" spans="1:7">
      <c r="A2233" t="s">
        <v>260</v>
      </c>
      <c r="B2233" t="s">
        <v>70</v>
      </c>
      <c r="C2233">
        <v>2055</v>
      </c>
      <c r="D2233">
        <v>2055</v>
      </c>
      <c r="E2233" t="s">
        <v>110</v>
      </c>
      <c r="F2233">
        <v>0.89999997615814209</v>
      </c>
      <c r="G2233" t="s">
        <v>182</v>
      </c>
    </row>
    <row r="2234" spans="1:7">
      <c r="A2234" t="s">
        <v>260</v>
      </c>
      <c r="B2234" t="s">
        <v>70</v>
      </c>
      <c r="C2234">
        <v>2055</v>
      </c>
      <c r="D2234">
        <v>2060</v>
      </c>
      <c r="E2234" t="s">
        <v>110</v>
      </c>
      <c r="F2234">
        <v>0.89999997615814209</v>
      </c>
      <c r="G2234" t="s">
        <v>182</v>
      </c>
    </row>
    <row r="2235" spans="1:7">
      <c r="A2235" t="s">
        <v>260</v>
      </c>
      <c r="B2235" t="s">
        <v>70</v>
      </c>
      <c r="C2235">
        <v>2055</v>
      </c>
      <c r="D2235">
        <v>2065</v>
      </c>
      <c r="E2235" t="s">
        <v>110</v>
      </c>
      <c r="F2235">
        <v>0.89999997615814209</v>
      </c>
      <c r="G2235" t="s">
        <v>182</v>
      </c>
    </row>
    <row r="2236" spans="1:7">
      <c r="A2236" t="s">
        <v>260</v>
      </c>
      <c r="B2236" t="s">
        <v>70</v>
      </c>
      <c r="C2236">
        <v>2055</v>
      </c>
      <c r="D2236">
        <v>2070</v>
      </c>
      <c r="E2236" t="s">
        <v>110</v>
      </c>
      <c r="F2236">
        <v>0.89999997615814209</v>
      </c>
      <c r="G2236" t="s">
        <v>182</v>
      </c>
    </row>
    <row r="2237" spans="1:7">
      <c r="A2237" t="s">
        <v>260</v>
      </c>
      <c r="B2237" t="s">
        <v>70</v>
      </c>
      <c r="C2237">
        <v>2060</v>
      </c>
      <c r="D2237">
        <v>2060</v>
      </c>
      <c r="E2237" t="s">
        <v>110</v>
      </c>
      <c r="F2237">
        <v>0.89999997615814209</v>
      </c>
      <c r="G2237" t="s">
        <v>182</v>
      </c>
    </row>
    <row r="2238" spans="1:7">
      <c r="A2238" t="s">
        <v>260</v>
      </c>
      <c r="B2238" t="s">
        <v>70</v>
      </c>
      <c r="C2238">
        <v>2060</v>
      </c>
      <c r="D2238">
        <v>2065</v>
      </c>
      <c r="E2238" t="s">
        <v>110</v>
      </c>
      <c r="F2238">
        <v>0.89999997615814209</v>
      </c>
      <c r="G2238" t="s">
        <v>182</v>
      </c>
    </row>
    <row r="2239" spans="1:7">
      <c r="A2239" t="s">
        <v>260</v>
      </c>
      <c r="B2239" t="s">
        <v>70</v>
      </c>
      <c r="C2239">
        <v>2060</v>
      </c>
      <c r="D2239">
        <v>2070</v>
      </c>
      <c r="E2239" t="s">
        <v>110</v>
      </c>
      <c r="F2239">
        <v>0.89999997615814209</v>
      </c>
      <c r="G2239" t="s">
        <v>182</v>
      </c>
    </row>
    <row r="2240" spans="1:7">
      <c r="A2240" t="s">
        <v>260</v>
      </c>
      <c r="B2240" t="s">
        <v>70</v>
      </c>
      <c r="C2240">
        <v>2065</v>
      </c>
      <c r="D2240">
        <v>2065</v>
      </c>
      <c r="E2240" t="s">
        <v>110</v>
      </c>
      <c r="F2240">
        <v>0.89999997615814209</v>
      </c>
      <c r="G2240" t="s">
        <v>182</v>
      </c>
    </row>
    <row r="2241" spans="1:7">
      <c r="A2241" t="s">
        <v>260</v>
      </c>
      <c r="B2241" t="s">
        <v>70</v>
      </c>
      <c r="C2241">
        <v>2065</v>
      </c>
      <c r="D2241">
        <v>2070</v>
      </c>
      <c r="E2241" t="s">
        <v>110</v>
      </c>
      <c r="F2241">
        <v>0.89999997615814209</v>
      </c>
      <c r="G2241" t="s">
        <v>182</v>
      </c>
    </row>
    <row r="2242" spans="1:7">
      <c r="A2242" t="s">
        <v>260</v>
      </c>
      <c r="B2242" t="s">
        <v>70</v>
      </c>
      <c r="C2242">
        <v>2070</v>
      </c>
      <c r="D2242">
        <v>2070</v>
      </c>
      <c r="E2242" t="s">
        <v>110</v>
      </c>
      <c r="F2242">
        <v>0.89999997615814209</v>
      </c>
      <c r="G2242" t="s">
        <v>182</v>
      </c>
    </row>
    <row r="2243" spans="1:7">
      <c r="A2243" t="s">
        <v>260</v>
      </c>
      <c r="B2243" t="s">
        <v>74</v>
      </c>
      <c r="C2243">
        <v>2020</v>
      </c>
      <c r="D2243">
        <v>2020</v>
      </c>
      <c r="E2243" t="s">
        <v>110</v>
      </c>
      <c r="F2243">
        <v>0.89999997615814209</v>
      </c>
      <c r="G2243" t="s">
        <v>182</v>
      </c>
    </row>
    <row r="2244" spans="1:7">
      <c r="A2244" t="s">
        <v>260</v>
      </c>
      <c r="B2244" t="s">
        <v>74</v>
      </c>
      <c r="C2244">
        <v>2020</v>
      </c>
      <c r="D2244">
        <v>2025</v>
      </c>
      <c r="E2244" t="s">
        <v>110</v>
      </c>
      <c r="F2244">
        <v>0.89999997615814209</v>
      </c>
      <c r="G2244" t="s">
        <v>182</v>
      </c>
    </row>
    <row r="2245" spans="1:7">
      <c r="A2245" t="s">
        <v>260</v>
      </c>
      <c r="B2245" t="s">
        <v>74</v>
      </c>
      <c r="C2245">
        <v>2020</v>
      </c>
      <c r="D2245">
        <v>2030</v>
      </c>
      <c r="E2245" t="s">
        <v>110</v>
      </c>
      <c r="F2245">
        <v>0.89999997615814209</v>
      </c>
      <c r="G2245" t="s">
        <v>182</v>
      </c>
    </row>
    <row r="2246" spans="1:7">
      <c r="A2246" t="s">
        <v>260</v>
      </c>
      <c r="B2246" t="s">
        <v>74</v>
      </c>
      <c r="C2246">
        <v>2020</v>
      </c>
      <c r="D2246">
        <v>2035</v>
      </c>
      <c r="E2246" t="s">
        <v>110</v>
      </c>
      <c r="F2246">
        <v>0.89999997615814209</v>
      </c>
      <c r="G2246" t="s">
        <v>182</v>
      </c>
    </row>
    <row r="2247" spans="1:7">
      <c r="A2247" t="s">
        <v>260</v>
      </c>
      <c r="B2247" t="s">
        <v>74</v>
      </c>
      <c r="C2247">
        <v>2020</v>
      </c>
      <c r="D2247">
        <v>2040</v>
      </c>
      <c r="E2247" t="s">
        <v>110</v>
      </c>
      <c r="F2247">
        <v>0.89999997615814209</v>
      </c>
      <c r="G2247" t="s">
        <v>182</v>
      </c>
    </row>
    <row r="2248" spans="1:7">
      <c r="A2248" t="s">
        <v>260</v>
      </c>
      <c r="B2248" t="s">
        <v>74</v>
      </c>
      <c r="C2248">
        <v>2025</v>
      </c>
      <c r="D2248">
        <v>2025</v>
      </c>
      <c r="E2248" t="s">
        <v>110</v>
      </c>
      <c r="F2248">
        <v>0.89999997615814209</v>
      </c>
      <c r="G2248" t="s">
        <v>182</v>
      </c>
    </row>
    <row r="2249" spans="1:7">
      <c r="A2249" t="s">
        <v>260</v>
      </c>
      <c r="B2249" t="s">
        <v>74</v>
      </c>
      <c r="C2249">
        <v>2025</v>
      </c>
      <c r="D2249">
        <v>2030</v>
      </c>
      <c r="E2249" t="s">
        <v>110</v>
      </c>
      <c r="F2249">
        <v>0.89999997615814209</v>
      </c>
      <c r="G2249" t="s">
        <v>182</v>
      </c>
    </row>
    <row r="2250" spans="1:7">
      <c r="A2250" t="s">
        <v>260</v>
      </c>
      <c r="B2250" t="s">
        <v>74</v>
      </c>
      <c r="C2250">
        <v>2025</v>
      </c>
      <c r="D2250">
        <v>2035</v>
      </c>
      <c r="E2250" t="s">
        <v>110</v>
      </c>
      <c r="F2250">
        <v>0.89999997615814209</v>
      </c>
      <c r="G2250" t="s">
        <v>182</v>
      </c>
    </row>
    <row r="2251" spans="1:7">
      <c r="A2251" t="s">
        <v>260</v>
      </c>
      <c r="B2251" t="s">
        <v>74</v>
      </c>
      <c r="C2251">
        <v>2025</v>
      </c>
      <c r="D2251">
        <v>2040</v>
      </c>
      <c r="E2251" t="s">
        <v>110</v>
      </c>
      <c r="F2251">
        <v>0.89999997615814209</v>
      </c>
      <c r="G2251" t="s">
        <v>182</v>
      </c>
    </row>
    <row r="2252" spans="1:7">
      <c r="A2252" t="s">
        <v>260</v>
      </c>
      <c r="B2252" t="s">
        <v>74</v>
      </c>
      <c r="C2252">
        <v>2025</v>
      </c>
      <c r="D2252">
        <v>2045</v>
      </c>
      <c r="E2252" t="s">
        <v>110</v>
      </c>
      <c r="F2252">
        <v>0.89999997615814209</v>
      </c>
      <c r="G2252" t="s">
        <v>182</v>
      </c>
    </row>
    <row r="2253" spans="1:7">
      <c r="A2253" t="s">
        <v>260</v>
      </c>
      <c r="B2253" t="s">
        <v>74</v>
      </c>
      <c r="C2253">
        <v>2030</v>
      </c>
      <c r="D2253">
        <v>2030</v>
      </c>
      <c r="E2253" t="s">
        <v>110</v>
      </c>
      <c r="F2253">
        <v>0.89999997615814209</v>
      </c>
      <c r="G2253" t="s">
        <v>182</v>
      </c>
    </row>
    <row r="2254" spans="1:7">
      <c r="A2254" t="s">
        <v>260</v>
      </c>
      <c r="B2254" t="s">
        <v>74</v>
      </c>
      <c r="C2254">
        <v>2030</v>
      </c>
      <c r="D2254">
        <v>2035</v>
      </c>
      <c r="E2254" t="s">
        <v>110</v>
      </c>
      <c r="F2254">
        <v>0.89999997615814209</v>
      </c>
      <c r="G2254" t="s">
        <v>182</v>
      </c>
    </row>
    <row r="2255" spans="1:7">
      <c r="A2255" t="s">
        <v>260</v>
      </c>
      <c r="B2255" t="s">
        <v>74</v>
      </c>
      <c r="C2255">
        <v>2030</v>
      </c>
      <c r="D2255">
        <v>2040</v>
      </c>
      <c r="E2255" t="s">
        <v>110</v>
      </c>
      <c r="F2255">
        <v>0.89999997615814209</v>
      </c>
      <c r="G2255" t="s">
        <v>182</v>
      </c>
    </row>
    <row r="2256" spans="1:7">
      <c r="A2256" t="s">
        <v>260</v>
      </c>
      <c r="B2256" t="s">
        <v>74</v>
      </c>
      <c r="C2256">
        <v>2030</v>
      </c>
      <c r="D2256">
        <v>2045</v>
      </c>
      <c r="E2256" t="s">
        <v>110</v>
      </c>
      <c r="F2256">
        <v>0.89999997615814209</v>
      </c>
      <c r="G2256" t="s">
        <v>182</v>
      </c>
    </row>
    <row r="2257" spans="1:7">
      <c r="A2257" t="s">
        <v>260</v>
      </c>
      <c r="B2257" t="s">
        <v>74</v>
      </c>
      <c r="C2257">
        <v>2030</v>
      </c>
      <c r="D2257">
        <v>2050</v>
      </c>
      <c r="E2257" t="s">
        <v>110</v>
      </c>
      <c r="F2257">
        <v>0.89999997615814209</v>
      </c>
      <c r="G2257" t="s">
        <v>182</v>
      </c>
    </row>
    <row r="2258" spans="1:7">
      <c r="A2258" t="s">
        <v>260</v>
      </c>
      <c r="B2258" t="s">
        <v>74</v>
      </c>
      <c r="C2258">
        <v>2035</v>
      </c>
      <c r="D2258">
        <v>2035</v>
      </c>
      <c r="E2258" t="s">
        <v>110</v>
      </c>
      <c r="F2258">
        <v>0.89999997615814209</v>
      </c>
      <c r="G2258" t="s">
        <v>182</v>
      </c>
    </row>
    <row r="2259" spans="1:7">
      <c r="A2259" t="s">
        <v>260</v>
      </c>
      <c r="B2259" t="s">
        <v>74</v>
      </c>
      <c r="C2259">
        <v>2035</v>
      </c>
      <c r="D2259">
        <v>2040</v>
      </c>
      <c r="E2259" t="s">
        <v>110</v>
      </c>
      <c r="F2259">
        <v>0.89999997615814209</v>
      </c>
      <c r="G2259" t="s">
        <v>182</v>
      </c>
    </row>
    <row r="2260" spans="1:7">
      <c r="A2260" t="s">
        <v>260</v>
      </c>
      <c r="B2260" t="s">
        <v>74</v>
      </c>
      <c r="C2260">
        <v>2035</v>
      </c>
      <c r="D2260">
        <v>2045</v>
      </c>
      <c r="E2260" t="s">
        <v>110</v>
      </c>
      <c r="F2260">
        <v>0.89999997615814209</v>
      </c>
      <c r="G2260" t="s">
        <v>182</v>
      </c>
    </row>
    <row r="2261" spans="1:7">
      <c r="A2261" t="s">
        <v>260</v>
      </c>
      <c r="B2261" t="s">
        <v>74</v>
      </c>
      <c r="C2261">
        <v>2035</v>
      </c>
      <c r="D2261">
        <v>2050</v>
      </c>
      <c r="E2261" t="s">
        <v>110</v>
      </c>
      <c r="F2261">
        <v>0.89999997615814209</v>
      </c>
      <c r="G2261" t="s">
        <v>182</v>
      </c>
    </row>
    <row r="2262" spans="1:7">
      <c r="A2262" t="s">
        <v>260</v>
      </c>
      <c r="B2262" t="s">
        <v>74</v>
      </c>
      <c r="C2262">
        <v>2035</v>
      </c>
      <c r="D2262">
        <v>2055</v>
      </c>
      <c r="E2262" t="s">
        <v>110</v>
      </c>
      <c r="F2262">
        <v>0.89999997615814209</v>
      </c>
      <c r="G2262" t="s">
        <v>182</v>
      </c>
    </row>
    <row r="2263" spans="1:7">
      <c r="A2263" t="s">
        <v>260</v>
      </c>
      <c r="B2263" t="s">
        <v>74</v>
      </c>
      <c r="C2263">
        <v>2040</v>
      </c>
      <c r="D2263">
        <v>2040</v>
      </c>
      <c r="E2263" t="s">
        <v>110</v>
      </c>
      <c r="F2263">
        <v>0.89999997615814209</v>
      </c>
      <c r="G2263" t="s">
        <v>182</v>
      </c>
    </row>
    <row r="2264" spans="1:7">
      <c r="A2264" t="s">
        <v>260</v>
      </c>
      <c r="B2264" t="s">
        <v>74</v>
      </c>
      <c r="C2264">
        <v>2040</v>
      </c>
      <c r="D2264">
        <v>2045</v>
      </c>
      <c r="E2264" t="s">
        <v>110</v>
      </c>
      <c r="F2264">
        <v>0.89999997615814209</v>
      </c>
      <c r="G2264" t="s">
        <v>182</v>
      </c>
    </row>
    <row r="2265" spans="1:7">
      <c r="A2265" t="s">
        <v>260</v>
      </c>
      <c r="B2265" t="s">
        <v>74</v>
      </c>
      <c r="C2265">
        <v>2040</v>
      </c>
      <c r="D2265">
        <v>2050</v>
      </c>
      <c r="E2265" t="s">
        <v>110</v>
      </c>
      <c r="F2265">
        <v>0.89999997615814209</v>
      </c>
      <c r="G2265" t="s">
        <v>182</v>
      </c>
    </row>
    <row r="2266" spans="1:7">
      <c r="A2266" t="s">
        <v>260</v>
      </c>
      <c r="B2266" t="s">
        <v>74</v>
      </c>
      <c r="C2266">
        <v>2040</v>
      </c>
      <c r="D2266">
        <v>2055</v>
      </c>
      <c r="E2266" t="s">
        <v>110</v>
      </c>
      <c r="F2266">
        <v>0.89999997615814209</v>
      </c>
      <c r="G2266" t="s">
        <v>182</v>
      </c>
    </row>
    <row r="2267" spans="1:7">
      <c r="A2267" t="s">
        <v>260</v>
      </c>
      <c r="B2267" t="s">
        <v>74</v>
      </c>
      <c r="C2267">
        <v>2040</v>
      </c>
      <c r="D2267">
        <v>2060</v>
      </c>
      <c r="E2267" t="s">
        <v>110</v>
      </c>
      <c r="F2267">
        <v>0.89999997615814209</v>
      </c>
      <c r="G2267" t="s">
        <v>182</v>
      </c>
    </row>
    <row r="2268" spans="1:7">
      <c r="A2268" t="s">
        <v>260</v>
      </c>
      <c r="B2268" t="s">
        <v>74</v>
      </c>
      <c r="C2268">
        <v>2045</v>
      </c>
      <c r="D2268">
        <v>2045</v>
      </c>
      <c r="E2268" t="s">
        <v>110</v>
      </c>
      <c r="F2268">
        <v>0.89999997615814209</v>
      </c>
      <c r="G2268" t="s">
        <v>182</v>
      </c>
    </row>
    <row r="2269" spans="1:7">
      <c r="A2269" t="s">
        <v>260</v>
      </c>
      <c r="B2269" t="s">
        <v>74</v>
      </c>
      <c r="C2269">
        <v>2045</v>
      </c>
      <c r="D2269">
        <v>2050</v>
      </c>
      <c r="E2269" t="s">
        <v>110</v>
      </c>
      <c r="F2269">
        <v>0.89999997615814209</v>
      </c>
      <c r="G2269" t="s">
        <v>182</v>
      </c>
    </row>
    <row r="2270" spans="1:7">
      <c r="A2270" t="s">
        <v>260</v>
      </c>
      <c r="B2270" t="s">
        <v>74</v>
      </c>
      <c r="C2270">
        <v>2045</v>
      </c>
      <c r="D2270">
        <v>2055</v>
      </c>
      <c r="E2270" t="s">
        <v>110</v>
      </c>
      <c r="F2270">
        <v>0.89999997615814209</v>
      </c>
      <c r="G2270" t="s">
        <v>182</v>
      </c>
    </row>
    <row r="2271" spans="1:7">
      <c r="A2271" t="s">
        <v>260</v>
      </c>
      <c r="B2271" t="s">
        <v>74</v>
      </c>
      <c r="C2271">
        <v>2045</v>
      </c>
      <c r="D2271">
        <v>2060</v>
      </c>
      <c r="E2271" t="s">
        <v>110</v>
      </c>
      <c r="F2271">
        <v>0.89999997615814209</v>
      </c>
      <c r="G2271" t="s">
        <v>182</v>
      </c>
    </row>
    <row r="2272" spans="1:7">
      <c r="A2272" t="s">
        <v>260</v>
      </c>
      <c r="B2272" t="s">
        <v>74</v>
      </c>
      <c r="C2272">
        <v>2045</v>
      </c>
      <c r="D2272">
        <v>2065</v>
      </c>
      <c r="E2272" t="s">
        <v>110</v>
      </c>
      <c r="F2272">
        <v>0.89999997615814209</v>
      </c>
      <c r="G2272" t="s">
        <v>182</v>
      </c>
    </row>
    <row r="2273" spans="1:7">
      <c r="A2273" t="s">
        <v>260</v>
      </c>
      <c r="B2273" t="s">
        <v>74</v>
      </c>
      <c r="C2273">
        <v>2050</v>
      </c>
      <c r="D2273">
        <v>2050</v>
      </c>
      <c r="E2273" t="s">
        <v>110</v>
      </c>
      <c r="F2273">
        <v>0.89999997615814209</v>
      </c>
      <c r="G2273" t="s">
        <v>182</v>
      </c>
    </row>
    <row r="2274" spans="1:7">
      <c r="A2274" t="s">
        <v>260</v>
      </c>
      <c r="B2274" t="s">
        <v>74</v>
      </c>
      <c r="C2274">
        <v>2050</v>
      </c>
      <c r="D2274">
        <v>2055</v>
      </c>
      <c r="E2274" t="s">
        <v>110</v>
      </c>
      <c r="F2274">
        <v>0.89999997615814209</v>
      </c>
      <c r="G2274" t="s">
        <v>182</v>
      </c>
    </row>
    <row r="2275" spans="1:7">
      <c r="A2275" t="s">
        <v>260</v>
      </c>
      <c r="B2275" t="s">
        <v>74</v>
      </c>
      <c r="C2275">
        <v>2050</v>
      </c>
      <c r="D2275">
        <v>2060</v>
      </c>
      <c r="E2275" t="s">
        <v>110</v>
      </c>
      <c r="F2275">
        <v>0.89999997615814209</v>
      </c>
      <c r="G2275" t="s">
        <v>182</v>
      </c>
    </row>
    <row r="2276" spans="1:7">
      <c r="A2276" t="s">
        <v>260</v>
      </c>
      <c r="B2276" t="s">
        <v>74</v>
      </c>
      <c r="C2276">
        <v>2050</v>
      </c>
      <c r="D2276">
        <v>2065</v>
      </c>
      <c r="E2276" t="s">
        <v>110</v>
      </c>
      <c r="F2276">
        <v>0.89999997615814209</v>
      </c>
      <c r="G2276" t="s">
        <v>182</v>
      </c>
    </row>
    <row r="2277" spans="1:7">
      <c r="A2277" t="s">
        <v>260</v>
      </c>
      <c r="B2277" t="s">
        <v>74</v>
      </c>
      <c r="C2277">
        <v>2050</v>
      </c>
      <c r="D2277">
        <v>2070</v>
      </c>
      <c r="E2277" t="s">
        <v>110</v>
      </c>
      <c r="F2277">
        <v>0.89999997615814209</v>
      </c>
      <c r="G2277" t="s">
        <v>182</v>
      </c>
    </row>
    <row r="2278" spans="1:7">
      <c r="A2278" t="s">
        <v>260</v>
      </c>
      <c r="B2278" t="s">
        <v>74</v>
      </c>
      <c r="C2278">
        <v>2055</v>
      </c>
      <c r="D2278">
        <v>2055</v>
      </c>
      <c r="E2278" t="s">
        <v>110</v>
      </c>
      <c r="F2278">
        <v>0.89999997615814209</v>
      </c>
      <c r="G2278" t="s">
        <v>182</v>
      </c>
    </row>
    <row r="2279" spans="1:7">
      <c r="A2279" t="s">
        <v>260</v>
      </c>
      <c r="B2279" t="s">
        <v>74</v>
      </c>
      <c r="C2279">
        <v>2055</v>
      </c>
      <c r="D2279">
        <v>2060</v>
      </c>
      <c r="E2279" t="s">
        <v>110</v>
      </c>
      <c r="F2279">
        <v>0.89999997615814209</v>
      </c>
      <c r="G2279" t="s">
        <v>182</v>
      </c>
    </row>
    <row r="2280" spans="1:7">
      <c r="A2280" t="s">
        <v>260</v>
      </c>
      <c r="B2280" t="s">
        <v>74</v>
      </c>
      <c r="C2280">
        <v>2055</v>
      </c>
      <c r="D2280">
        <v>2065</v>
      </c>
      <c r="E2280" t="s">
        <v>110</v>
      </c>
      <c r="F2280">
        <v>0.89999997615814209</v>
      </c>
      <c r="G2280" t="s">
        <v>182</v>
      </c>
    </row>
    <row r="2281" spans="1:7">
      <c r="A2281" t="s">
        <v>260</v>
      </c>
      <c r="B2281" t="s">
        <v>74</v>
      </c>
      <c r="C2281">
        <v>2055</v>
      </c>
      <c r="D2281">
        <v>2070</v>
      </c>
      <c r="E2281" t="s">
        <v>110</v>
      </c>
      <c r="F2281">
        <v>0.89999997615814209</v>
      </c>
      <c r="G2281" t="s">
        <v>182</v>
      </c>
    </row>
    <row r="2282" spans="1:7">
      <c r="A2282" t="s">
        <v>260</v>
      </c>
      <c r="B2282" t="s">
        <v>74</v>
      </c>
      <c r="C2282">
        <v>2060</v>
      </c>
      <c r="D2282">
        <v>2060</v>
      </c>
      <c r="E2282" t="s">
        <v>110</v>
      </c>
      <c r="F2282">
        <v>0.89999997615814209</v>
      </c>
      <c r="G2282" t="s">
        <v>182</v>
      </c>
    </row>
    <row r="2283" spans="1:7">
      <c r="A2283" t="s">
        <v>260</v>
      </c>
      <c r="B2283" t="s">
        <v>74</v>
      </c>
      <c r="C2283">
        <v>2060</v>
      </c>
      <c r="D2283">
        <v>2065</v>
      </c>
      <c r="E2283" t="s">
        <v>110</v>
      </c>
      <c r="F2283">
        <v>0.89999997615814209</v>
      </c>
      <c r="G2283" t="s">
        <v>182</v>
      </c>
    </row>
    <row r="2284" spans="1:7">
      <c r="A2284" t="s">
        <v>260</v>
      </c>
      <c r="B2284" t="s">
        <v>74</v>
      </c>
      <c r="C2284">
        <v>2060</v>
      </c>
      <c r="D2284">
        <v>2070</v>
      </c>
      <c r="E2284" t="s">
        <v>110</v>
      </c>
      <c r="F2284">
        <v>0.89999997615814209</v>
      </c>
      <c r="G2284" t="s">
        <v>182</v>
      </c>
    </row>
    <row r="2285" spans="1:7">
      <c r="A2285" t="s">
        <v>260</v>
      </c>
      <c r="B2285" t="s">
        <v>74</v>
      </c>
      <c r="C2285">
        <v>2065</v>
      </c>
      <c r="D2285">
        <v>2065</v>
      </c>
      <c r="E2285" t="s">
        <v>110</v>
      </c>
      <c r="F2285">
        <v>0.89999997615814209</v>
      </c>
      <c r="G2285" t="s">
        <v>182</v>
      </c>
    </row>
    <row r="2286" spans="1:7">
      <c r="A2286" t="s">
        <v>260</v>
      </c>
      <c r="B2286" t="s">
        <v>74</v>
      </c>
      <c r="C2286">
        <v>2065</v>
      </c>
      <c r="D2286">
        <v>2070</v>
      </c>
      <c r="E2286" t="s">
        <v>110</v>
      </c>
      <c r="F2286">
        <v>0.89999997615814209</v>
      </c>
      <c r="G2286" t="s">
        <v>182</v>
      </c>
    </row>
    <row r="2287" spans="1:7">
      <c r="A2287" t="s">
        <v>260</v>
      </c>
      <c r="B2287" t="s">
        <v>74</v>
      </c>
      <c r="C2287">
        <v>2070</v>
      </c>
      <c r="D2287">
        <v>2070</v>
      </c>
      <c r="E2287" t="s">
        <v>110</v>
      </c>
      <c r="F2287">
        <v>0.89999997615814209</v>
      </c>
      <c r="G2287" t="s">
        <v>182</v>
      </c>
    </row>
    <row r="2288" spans="1:7">
      <c r="A2288" t="s">
        <v>260</v>
      </c>
      <c r="B2288" t="s">
        <v>75</v>
      </c>
      <c r="C2288">
        <v>2020</v>
      </c>
      <c r="D2288">
        <v>2020</v>
      </c>
      <c r="E2288" t="s">
        <v>110</v>
      </c>
      <c r="F2288">
        <v>0.89999997615814209</v>
      </c>
      <c r="G2288" t="s">
        <v>182</v>
      </c>
    </row>
    <row r="2289" spans="1:7">
      <c r="A2289" t="s">
        <v>260</v>
      </c>
      <c r="B2289" t="s">
        <v>75</v>
      </c>
      <c r="C2289">
        <v>2020</v>
      </c>
      <c r="D2289">
        <v>2025</v>
      </c>
      <c r="E2289" t="s">
        <v>110</v>
      </c>
      <c r="F2289">
        <v>0.89999997615814209</v>
      </c>
      <c r="G2289" t="s">
        <v>182</v>
      </c>
    </row>
    <row r="2290" spans="1:7">
      <c r="A2290" t="s">
        <v>260</v>
      </c>
      <c r="B2290" t="s">
        <v>75</v>
      </c>
      <c r="C2290">
        <v>2020</v>
      </c>
      <c r="D2290">
        <v>2030</v>
      </c>
      <c r="E2290" t="s">
        <v>110</v>
      </c>
      <c r="F2290">
        <v>0.89999997615814209</v>
      </c>
      <c r="G2290" t="s">
        <v>182</v>
      </c>
    </row>
    <row r="2291" spans="1:7">
      <c r="A2291" t="s">
        <v>260</v>
      </c>
      <c r="B2291" t="s">
        <v>75</v>
      </c>
      <c r="C2291">
        <v>2020</v>
      </c>
      <c r="D2291">
        <v>2035</v>
      </c>
      <c r="E2291" t="s">
        <v>110</v>
      </c>
      <c r="F2291">
        <v>0.89999997615814209</v>
      </c>
      <c r="G2291" t="s">
        <v>182</v>
      </c>
    </row>
    <row r="2292" spans="1:7">
      <c r="A2292" t="s">
        <v>260</v>
      </c>
      <c r="B2292" t="s">
        <v>75</v>
      </c>
      <c r="C2292">
        <v>2020</v>
      </c>
      <c r="D2292">
        <v>2040</v>
      </c>
      <c r="E2292" t="s">
        <v>110</v>
      </c>
      <c r="F2292">
        <v>0.89999997615814209</v>
      </c>
      <c r="G2292" t="s">
        <v>182</v>
      </c>
    </row>
    <row r="2293" spans="1:7">
      <c r="A2293" t="s">
        <v>260</v>
      </c>
      <c r="B2293" t="s">
        <v>75</v>
      </c>
      <c r="C2293">
        <v>2025</v>
      </c>
      <c r="D2293">
        <v>2025</v>
      </c>
      <c r="E2293" t="s">
        <v>110</v>
      </c>
      <c r="F2293">
        <v>0.89999997615814209</v>
      </c>
      <c r="G2293" t="s">
        <v>182</v>
      </c>
    </row>
    <row r="2294" spans="1:7">
      <c r="A2294" t="s">
        <v>260</v>
      </c>
      <c r="B2294" t="s">
        <v>75</v>
      </c>
      <c r="C2294">
        <v>2025</v>
      </c>
      <c r="D2294">
        <v>2030</v>
      </c>
      <c r="E2294" t="s">
        <v>110</v>
      </c>
      <c r="F2294">
        <v>0.89999997615814209</v>
      </c>
      <c r="G2294" t="s">
        <v>182</v>
      </c>
    </row>
    <row r="2295" spans="1:7">
      <c r="A2295" t="s">
        <v>260</v>
      </c>
      <c r="B2295" t="s">
        <v>75</v>
      </c>
      <c r="C2295">
        <v>2025</v>
      </c>
      <c r="D2295">
        <v>2035</v>
      </c>
      <c r="E2295" t="s">
        <v>110</v>
      </c>
      <c r="F2295">
        <v>0.89999997615814209</v>
      </c>
      <c r="G2295" t="s">
        <v>182</v>
      </c>
    </row>
    <row r="2296" spans="1:7">
      <c r="A2296" t="s">
        <v>260</v>
      </c>
      <c r="B2296" t="s">
        <v>75</v>
      </c>
      <c r="C2296">
        <v>2025</v>
      </c>
      <c r="D2296">
        <v>2040</v>
      </c>
      <c r="E2296" t="s">
        <v>110</v>
      </c>
      <c r="F2296">
        <v>0.89999997615814209</v>
      </c>
      <c r="G2296" t="s">
        <v>182</v>
      </c>
    </row>
    <row r="2297" spans="1:7">
      <c r="A2297" t="s">
        <v>260</v>
      </c>
      <c r="B2297" t="s">
        <v>75</v>
      </c>
      <c r="C2297">
        <v>2025</v>
      </c>
      <c r="D2297">
        <v>2045</v>
      </c>
      <c r="E2297" t="s">
        <v>110</v>
      </c>
      <c r="F2297">
        <v>0.89999997615814209</v>
      </c>
      <c r="G2297" t="s">
        <v>182</v>
      </c>
    </row>
    <row r="2298" spans="1:7">
      <c r="A2298" t="s">
        <v>260</v>
      </c>
      <c r="B2298" t="s">
        <v>75</v>
      </c>
      <c r="C2298">
        <v>2030</v>
      </c>
      <c r="D2298">
        <v>2030</v>
      </c>
      <c r="E2298" t="s">
        <v>110</v>
      </c>
      <c r="F2298">
        <v>0.89999997615814209</v>
      </c>
      <c r="G2298" t="s">
        <v>182</v>
      </c>
    </row>
    <row r="2299" spans="1:7">
      <c r="A2299" t="s">
        <v>260</v>
      </c>
      <c r="B2299" t="s">
        <v>75</v>
      </c>
      <c r="C2299">
        <v>2030</v>
      </c>
      <c r="D2299">
        <v>2035</v>
      </c>
      <c r="E2299" t="s">
        <v>110</v>
      </c>
      <c r="F2299">
        <v>0.89999997615814209</v>
      </c>
      <c r="G2299" t="s">
        <v>182</v>
      </c>
    </row>
    <row r="2300" spans="1:7">
      <c r="A2300" t="s">
        <v>260</v>
      </c>
      <c r="B2300" t="s">
        <v>75</v>
      </c>
      <c r="C2300">
        <v>2030</v>
      </c>
      <c r="D2300">
        <v>2040</v>
      </c>
      <c r="E2300" t="s">
        <v>110</v>
      </c>
      <c r="F2300">
        <v>0.89999997615814209</v>
      </c>
      <c r="G2300" t="s">
        <v>182</v>
      </c>
    </row>
    <row r="2301" spans="1:7">
      <c r="A2301" t="s">
        <v>260</v>
      </c>
      <c r="B2301" t="s">
        <v>75</v>
      </c>
      <c r="C2301">
        <v>2030</v>
      </c>
      <c r="D2301">
        <v>2045</v>
      </c>
      <c r="E2301" t="s">
        <v>110</v>
      </c>
      <c r="F2301">
        <v>0.89999997615814209</v>
      </c>
      <c r="G2301" t="s">
        <v>182</v>
      </c>
    </row>
    <row r="2302" spans="1:7">
      <c r="A2302" t="s">
        <v>260</v>
      </c>
      <c r="B2302" t="s">
        <v>75</v>
      </c>
      <c r="C2302">
        <v>2030</v>
      </c>
      <c r="D2302">
        <v>2050</v>
      </c>
      <c r="E2302" t="s">
        <v>110</v>
      </c>
      <c r="F2302">
        <v>0.89999997615814209</v>
      </c>
      <c r="G2302" t="s">
        <v>182</v>
      </c>
    </row>
    <row r="2303" spans="1:7">
      <c r="A2303" t="s">
        <v>260</v>
      </c>
      <c r="B2303" t="s">
        <v>75</v>
      </c>
      <c r="C2303">
        <v>2035</v>
      </c>
      <c r="D2303">
        <v>2035</v>
      </c>
      <c r="E2303" t="s">
        <v>110</v>
      </c>
      <c r="F2303">
        <v>0.89999997615814209</v>
      </c>
      <c r="G2303" t="s">
        <v>182</v>
      </c>
    </row>
    <row r="2304" spans="1:7">
      <c r="A2304" t="s">
        <v>260</v>
      </c>
      <c r="B2304" t="s">
        <v>75</v>
      </c>
      <c r="C2304">
        <v>2035</v>
      </c>
      <c r="D2304">
        <v>2040</v>
      </c>
      <c r="E2304" t="s">
        <v>110</v>
      </c>
      <c r="F2304">
        <v>0.89999997615814209</v>
      </c>
      <c r="G2304" t="s">
        <v>182</v>
      </c>
    </row>
    <row r="2305" spans="1:7">
      <c r="A2305" t="s">
        <v>260</v>
      </c>
      <c r="B2305" t="s">
        <v>75</v>
      </c>
      <c r="C2305">
        <v>2035</v>
      </c>
      <c r="D2305">
        <v>2045</v>
      </c>
      <c r="E2305" t="s">
        <v>110</v>
      </c>
      <c r="F2305">
        <v>0.89999997615814209</v>
      </c>
      <c r="G2305" t="s">
        <v>182</v>
      </c>
    </row>
    <row r="2306" spans="1:7">
      <c r="A2306" t="s">
        <v>260</v>
      </c>
      <c r="B2306" t="s">
        <v>75</v>
      </c>
      <c r="C2306">
        <v>2035</v>
      </c>
      <c r="D2306">
        <v>2050</v>
      </c>
      <c r="E2306" t="s">
        <v>110</v>
      </c>
      <c r="F2306">
        <v>0.89999997615814209</v>
      </c>
      <c r="G2306" t="s">
        <v>182</v>
      </c>
    </row>
    <row r="2307" spans="1:7">
      <c r="A2307" t="s">
        <v>260</v>
      </c>
      <c r="B2307" t="s">
        <v>75</v>
      </c>
      <c r="C2307">
        <v>2035</v>
      </c>
      <c r="D2307">
        <v>2055</v>
      </c>
      <c r="E2307" t="s">
        <v>110</v>
      </c>
      <c r="F2307">
        <v>0.89999997615814209</v>
      </c>
      <c r="G2307" t="s">
        <v>182</v>
      </c>
    </row>
    <row r="2308" spans="1:7">
      <c r="A2308" t="s">
        <v>260</v>
      </c>
      <c r="B2308" t="s">
        <v>75</v>
      </c>
      <c r="C2308">
        <v>2040</v>
      </c>
      <c r="D2308">
        <v>2040</v>
      </c>
      <c r="E2308" t="s">
        <v>110</v>
      </c>
      <c r="F2308">
        <v>0.89999997615814209</v>
      </c>
      <c r="G2308" t="s">
        <v>182</v>
      </c>
    </row>
    <row r="2309" spans="1:7">
      <c r="A2309" t="s">
        <v>260</v>
      </c>
      <c r="B2309" t="s">
        <v>75</v>
      </c>
      <c r="C2309">
        <v>2040</v>
      </c>
      <c r="D2309">
        <v>2045</v>
      </c>
      <c r="E2309" t="s">
        <v>110</v>
      </c>
      <c r="F2309">
        <v>0.89999997615814209</v>
      </c>
      <c r="G2309" t="s">
        <v>182</v>
      </c>
    </row>
    <row r="2310" spans="1:7">
      <c r="A2310" t="s">
        <v>260</v>
      </c>
      <c r="B2310" t="s">
        <v>75</v>
      </c>
      <c r="C2310">
        <v>2040</v>
      </c>
      <c r="D2310">
        <v>2050</v>
      </c>
      <c r="E2310" t="s">
        <v>110</v>
      </c>
      <c r="F2310">
        <v>0.89999997615814209</v>
      </c>
      <c r="G2310" t="s">
        <v>182</v>
      </c>
    </row>
    <row r="2311" spans="1:7">
      <c r="A2311" t="s">
        <v>260</v>
      </c>
      <c r="B2311" t="s">
        <v>75</v>
      </c>
      <c r="C2311">
        <v>2040</v>
      </c>
      <c r="D2311">
        <v>2055</v>
      </c>
      <c r="E2311" t="s">
        <v>110</v>
      </c>
      <c r="F2311">
        <v>0.89999997615814209</v>
      </c>
      <c r="G2311" t="s">
        <v>182</v>
      </c>
    </row>
    <row r="2312" spans="1:7">
      <c r="A2312" t="s">
        <v>260</v>
      </c>
      <c r="B2312" t="s">
        <v>75</v>
      </c>
      <c r="C2312">
        <v>2040</v>
      </c>
      <c r="D2312">
        <v>2060</v>
      </c>
      <c r="E2312" t="s">
        <v>110</v>
      </c>
      <c r="F2312">
        <v>0.89999997615814209</v>
      </c>
      <c r="G2312" t="s">
        <v>182</v>
      </c>
    </row>
    <row r="2313" spans="1:7">
      <c r="A2313" t="s">
        <v>260</v>
      </c>
      <c r="B2313" t="s">
        <v>75</v>
      </c>
      <c r="C2313">
        <v>2045</v>
      </c>
      <c r="D2313">
        <v>2045</v>
      </c>
      <c r="E2313" t="s">
        <v>110</v>
      </c>
      <c r="F2313">
        <v>0.89999997615814209</v>
      </c>
      <c r="G2313" t="s">
        <v>182</v>
      </c>
    </row>
    <row r="2314" spans="1:7">
      <c r="A2314" t="s">
        <v>260</v>
      </c>
      <c r="B2314" t="s">
        <v>75</v>
      </c>
      <c r="C2314">
        <v>2045</v>
      </c>
      <c r="D2314">
        <v>2050</v>
      </c>
      <c r="E2314" t="s">
        <v>110</v>
      </c>
      <c r="F2314">
        <v>0.89999997615814209</v>
      </c>
      <c r="G2314" t="s">
        <v>182</v>
      </c>
    </row>
    <row r="2315" spans="1:7">
      <c r="A2315" t="s">
        <v>260</v>
      </c>
      <c r="B2315" t="s">
        <v>75</v>
      </c>
      <c r="C2315">
        <v>2045</v>
      </c>
      <c r="D2315">
        <v>2055</v>
      </c>
      <c r="E2315" t="s">
        <v>110</v>
      </c>
      <c r="F2315">
        <v>0.89999997615814209</v>
      </c>
      <c r="G2315" t="s">
        <v>182</v>
      </c>
    </row>
    <row r="2316" spans="1:7">
      <c r="A2316" t="s">
        <v>260</v>
      </c>
      <c r="B2316" t="s">
        <v>75</v>
      </c>
      <c r="C2316">
        <v>2045</v>
      </c>
      <c r="D2316">
        <v>2060</v>
      </c>
      <c r="E2316" t="s">
        <v>110</v>
      </c>
      <c r="F2316">
        <v>0.89999997615814209</v>
      </c>
      <c r="G2316" t="s">
        <v>182</v>
      </c>
    </row>
    <row r="2317" spans="1:7">
      <c r="A2317" t="s">
        <v>260</v>
      </c>
      <c r="B2317" t="s">
        <v>75</v>
      </c>
      <c r="C2317">
        <v>2045</v>
      </c>
      <c r="D2317">
        <v>2065</v>
      </c>
      <c r="E2317" t="s">
        <v>110</v>
      </c>
      <c r="F2317">
        <v>0.89999997615814209</v>
      </c>
      <c r="G2317" t="s">
        <v>182</v>
      </c>
    </row>
    <row r="2318" spans="1:7">
      <c r="A2318" t="s">
        <v>260</v>
      </c>
      <c r="B2318" t="s">
        <v>75</v>
      </c>
      <c r="C2318">
        <v>2050</v>
      </c>
      <c r="D2318">
        <v>2050</v>
      </c>
      <c r="E2318" t="s">
        <v>110</v>
      </c>
      <c r="F2318">
        <v>0.89999997615814209</v>
      </c>
      <c r="G2318" t="s">
        <v>182</v>
      </c>
    </row>
    <row r="2319" spans="1:7">
      <c r="A2319" t="s">
        <v>260</v>
      </c>
      <c r="B2319" t="s">
        <v>75</v>
      </c>
      <c r="C2319">
        <v>2050</v>
      </c>
      <c r="D2319">
        <v>2055</v>
      </c>
      <c r="E2319" t="s">
        <v>110</v>
      </c>
      <c r="F2319">
        <v>0.89999997615814209</v>
      </c>
      <c r="G2319" t="s">
        <v>182</v>
      </c>
    </row>
    <row r="2320" spans="1:7">
      <c r="A2320" t="s">
        <v>260</v>
      </c>
      <c r="B2320" t="s">
        <v>75</v>
      </c>
      <c r="C2320">
        <v>2050</v>
      </c>
      <c r="D2320">
        <v>2060</v>
      </c>
      <c r="E2320" t="s">
        <v>110</v>
      </c>
      <c r="F2320">
        <v>0.89999997615814209</v>
      </c>
      <c r="G2320" t="s">
        <v>182</v>
      </c>
    </row>
    <row r="2321" spans="1:7">
      <c r="A2321" t="s">
        <v>260</v>
      </c>
      <c r="B2321" t="s">
        <v>75</v>
      </c>
      <c r="C2321">
        <v>2050</v>
      </c>
      <c r="D2321">
        <v>2065</v>
      </c>
      <c r="E2321" t="s">
        <v>110</v>
      </c>
      <c r="F2321">
        <v>0.89999997615814209</v>
      </c>
      <c r="G2321" t="s">
        <v>182</v>
      </c>
    </row>
    <row r="2322" spans="1:7">
      <c r="A2322" t="s">
        <v>260</v>
      </c>
      <c r="B2322" t="s">
        <v>75</v>
      </c>
      <c r="C2322">
        <v>2050</v>
      </c>
      <c r="D2322">
        <v>2070</v>
      </c>
      <c r="E2322" t="s">
        <v>110</v>
      </c>
      <c r="F2322">
        <v>0.89999997615814209</v>
      </c>
      <c r="G2322" t="s">
        <v>182</v>
      </c>
    </row>
    <row r="2323" spans="1:7">
      <c r="A2323" t="s">
        <v>260</v>
      </c>
      <c r="B2323" t="s">
        <v>75</v>
      </c>
      <c r="C2323">
        <v>2055</v>
      </c>
      <c r="D2323">
        <v>2055</v>
      </c>
      <c r="E2323" t="s">
        <v>110</v>
      </c>
      <c r="F2323">
        <v>0.89999997615814209</v>
      </c>
      <c r="G2323" t="s">
        <v>182</v>
      </c>
    </row>
    <row r="2324" spans="1:7">
      <c r="A2324" t="s">
        <v>260</v>
      </c>
      <c r="B2324" t="s">
        <v>75</v>
      </c>
      <c r="C2324">
        <v>2055</v>
      </c>
      <c r="D2324">
        <v>2060</v>
      </c>
      <c r="E2324" t="s">
        <v>110</v>
      </c>
      <c r="F2324">
        <v>0.89999997615814209</v>
      </c>
      <c r="G2324" t="s">
        <v>182</v>
      </c>
    </row>
    <row r="2325" spans="1:7">
      <c r="A2325" t="s">
        <v>260</v>
      </c>
      <c r="B2325" t="s">
        <v>75</v>
      </c>
      <c r="C2325">
        <v>2055</v>
      </c>
      <c r="D2325">
        <v>2065</v>
      </c>
      <c r="E2325" t="s">
        <v>110</v>
      </c>
      <c r="F2325">
        <v>0.89999997615814209</v>
      </c>
      <c r="G2325" t="s">
        <v>182</v>
      </c>
    </row>
    <row r="2326" spans="1:7">
      <c r="A2326" t="s">
        <v>260</v>
      </c>
      <c r="B2326" t="s">
        <v>75</v>
      </c>
      <c r="C2326">
        <v>2055</v>
      </c>
      <c r="D2326">
        <v>2070</v>
      </c>
      <c r="E2326" t="s">
        <v>110</v>
      </c>
      <c r="F2326">
        <v>0.89999997615814209</v>
      </c>
      <c r="G2326" t="s">
        <v>182</v>
      </c>
    </row>
    <row r="2327" spans="1:7">
      <c r="A2327" t="s">
        <v>260</v>
      </c>
      <c r="B2327" t="s">
        <v>75</v>
      </c>
      <c r="C2327">
        <v>2060</v>
      </c>
      <c r="D2327">
        <v>2060</v>
      </c>
      <c r="E2327" t="s">
        <v>110</v>
      </c>
      <c r="F2327">
        <v>0.89999997615814209</v>
      </c>
      <c r="G2327" t="s">
        <v>182</v>
      </c>
    </row>
    <row r="2328" spans="1:7">
      <c r="A2328" t="s">
        <v>260</v>
      </c>
      <c r="B2328" t="s">
        <v>75</v>
      </c>
      <c r="C2328">
        <v>2060</v>
      </c>
      <c r="D2328">
        <v>2065</v>
      </c>
      <c r="E2328" t="s">
        <v>110</v>
      </c>
      <c r="F2328">
        <v>0.89999997615814209</v>
      </c>
      <c r="G2328" t="s">
        <v>182</v>
      </c>
    </row>
    <row r="2329" spans="1:7">
      <c r="A2329" t="s">
        <v>260</v>
      </c>
      <c r="B2329" t="s">
        <v>75</v>
      </c>
      <c r="C2329">
        <v>2060</v>
      </c>
      <c r="D2329">
        <v>2070</v>
      </c>
      <c r="E2329" t="s">
        <v>110</v>
      </c>
      <c r="F2329">
        <v>0.89999997615814209</v>
      </c>
      <c r="G2329" t="s">
        <v>182</v>
      </c>
    </row>
    <row r="2330" spans="1:7">
      <c r="A2330" t="s">
        <v>260</v>
      </c>
      <c r="B2330" t="s">
        <v>75</v>
      </c>
      <c r="C2330">
        <v>2065</v>
      </c>
      <c r="D2330">
        <v>2065</v>
      </c>
      <c r="E2330" t="s">
        <v>110</v>
      </c>
      <c r="F2330">
        <v>0.89999997615814209</v>
      </c>
      <c r="G2330" t="s">
        <v>182</v>
      </c>
    </row>
    <row r="2331" spans="1:7">
      <c r="A2331" t="s">
        <v>260</v>
      </c>
      <c r="B2331" t="s">
        <v>75</v>
      </c>
      <c r="C2331">
        <v>2065</v>
      </c>
      <c r="D2331">
        <v>2070</v>
      </c>
      <c r="E2331" t="s">
        <v>110</v>
      </c>
      <c r="F2331">
        <v>0.89999997615814209</v>
      </c>
      <c r="G2331" t="s">
        <v>182</v>
      </c>
    </row>
    <row r="2332" spans="1:7">
      <c r="A2332" t="s">
        <v>260</v>
      </c>
      <c r="B2332" t="s">
        <v>75</v>
      </c>
      <c r="C2332">
        <v>2070</v>
      </c>
      <c r="D2332">
        <v>2070</v>
      </c>
      <c r="E2332" t="s">
        <v>110</v>
      </c>
      <c r="F2332">
        <v>0.89999997615814209</v>
      </c>
      <c r="G2332" t="s">
        <v>182</v>
      </c>
    </row>
    <row r="2333" spans="1:7">
      <c r="A2333" t="s">
        <v>260</v>
      </c>
      <c r="B2333" t="s">
        <v>79</v>
      </c>
      <c r="C2333">
        <v>2010</v>
      </c>
      <c r="D2333">
        <v>2010</v>
      </c>
      <c r="E2333" t="s">
        <v>110</v>
      </c>
      <c r="F2333">
        <v>0.73000001907348633</v>
      </c>
      <c r="G2333" t="s">
        <v>182</v>
      </c>
    </row>
    <row r="2334" spans="1:7">
      <c r="A2334" t="s">
        <v>260</v>
      </c>
      <c r="B2334" t="s">
        <v>79</v>
      </c>
      <c r="C2334">
        <v>2010</v>
      </c>
      <c r="D2334">
        <v>2015</v>
      </c>
      <c r="E2334" t="s">
        <v>110</v>
      </c>
      <c r="F2334">
        <v>0.73000001907348633</v>
      </c>
      <c r="G2334" t="s">
        <v>182</v>
      </c>
    </row>
    <row r="2335" spans="1:7">
      <c r="A2335" t="s">
        <v>260</v>
      </c>
      <c r="B2335" t="s">
        <v>79</v>
      </c>
      <c r="C2335">
        <v>2010</v>
      </c>
      <c r="D2335">
        <v>2020</v>
      </c>
      <c r="E2335" t="s">
        <v>110</v>
      </c>
      <c r="F2335">
        <v>0.73000001907348633</v>
      </c>
      <c r="G2335" t="s">
        <v>182</v>
      </c>
    </row>
    <row r="2336" spans="1:7">
      <c r="A2336" t="s">
        <v>260</v>
      </c>
      <c r="B2336" t="s">
        <v>79</v>
      </c>
      <c r="C2336">
        <v>2010</v>
      </c>
      <c r="D2336">
        <v>2025</v>
      </c>
      <c r="E2336" t="s">
        <v>110</v>
      </c>
      <c r="F2336">
        <v>0.73000001907348633</v>
      </c>
      <c r="G2336" t="s">
        <v>182</v>
      </c>
    </row>
    <row r="2337" spans="1:7">
      <c r="A2337" t="s">
        <v>260</v>
      </c>
      <c r="B2337" t="s">
        <v>79</v>
      </c>
      <c r="C2337">
        <v>2010</v>
      </c>
      <c r="D2337">
        <v>2030</v>
      </c>
      <c r="E2337" t="s">
        <v>110</v>
      </c>
      <c r="F2337">
        <v>0.73000001907348633</v>
      </c>
      <c r="G2337" t="s">
        <v>182</v>
      </c>
    </row>
    <row r="2338" spans="1:7">
      <c r="A2338" t="s">
        <v>260</v>
      </c>
      <c r="B2338" t="s">
        <v>79</v>
      </c>
      <c r="C2338">
        <v>2010</v>
      </c>
      <c r="D2338">
        <v>2035</v>
      </c>
      <c r="E2338" t="s">
        <v>110</v>
      </c>
      <c r="F2338">
        <v>0.73000001907348633</v>
      </c>
      <c r="G2338" t="s">
        <v>182</v>
      </c>
    </row>
    <row r="2339" spans="1:7">
      <c r="A2339" t="s">
        <v>260</v>
      </c>
      <c r="B2339" t="s">
        <v>79</v>
      </c>
      <c r="C2339">
        <v>2010</v>
      </c>
      <c r="D2339">
        <v>2040</v>
      </c>
      <c r="E2339" t="s">
        <v>110</v>
      </c>
      <c r="F2339">
        <v>0.73000001907348633</v>
      </c>
      <c r="G2339" t="s">
        <v>182</v>
      </c>
    </row>
    <row r="2340" spans="1:7">
      <c r="A2340" t="s">
        <v>260</v>
      </c>
      <c r="B2340" t="s">
        <v>79</v>
      </c>
      <c r="C2340">
        <v>2010</v>
      </c>
      <c r="D2340">
        <v>2045</v>
      </c>
      <c r="E2340" t="s">
        <v>110</v>
      </c>
      <c r="F2340">
        <v>0.72000002861022949</v>
      </c>
      <c r="G2340" t="s">
        <v>182</v>
      </c>
    </row>
    <row r="2341" spans="1:7">
      <c r="A2341" t="s">
        <v>260</v>
      </c>
      <c r="B2341" t="s">
        <v>79</v>
      </c>
      <c r="C2341">
        <v>2015</v>
      </c>
      <c r="D2341">
        <v>2015</v>
      </c>
      <c r="E2341" t="s">
        <v>110</v>
      </c>
      <c r="F2341">
        <v>0.73000001907348633</v>
      </c>
      <c r="G2341" t="s">
        <v>182</v>
      </c>
    </row>
    <row r="2342" spans="1:7">
      <c r="A2342" t="s">
        <v>260</v>
      </c>
      <c r="B2342" t="s">
        <v>79</v>
      </c>
      <c r="C2342">
        <v>2015</v>
      </c>
      <c r="D2342">
        <v>2020</v>
      </c>
      <c r="E2342" t="s">
        <v>110</v>
      </c>
      <c r="F2342">
        <v>0.71500003337860107</v>
      </c>
      <c r="G2342" t="s">
        <v>182</v>
      </c>
    </row>
    <row r="2343" spans="1:7">
      <c r="A2343" t="s">
        <v>260</v>
      </c>
      <c r="B2343" t="s">
        <v>79</v>
      </c>
      <c r="C2343">
        <v>2015</v>
      </c>
      <c r="D2343">
        <v>2025</v>
      </c>
      <c r="E2343" t="s">
        <v>110</v>
      </c>
      <c r="F2343">
        <v>0.7225000262260437</v>
      </c>
      <c r="G2343" t="s">
        <v>182</v>
      </c>
    </row>
    <row r="2344" spans="1:7">
      <c r="A2344" t="s">
        <v>260</v>
      </c>
      <c r="B2344" t="s">
        <v>79</v>
      </c>
      <c r="C2344">
        <v>2015</v>
      </c>
      <c r="D2344">
        <v>2030</v>
      </c>
      <c r="E2344" t="s">
        <v>110</v>
      </c>
      <c r="F2344">
        <v>0.73000001907348633</v>
      </c>
      <c r="G2344" t="s">
        <v>182</v>
      </c>
    </row>
    <row r="2345" spans="1:7">
      <c r="A2345" t="s">
        <v>260</v>
      </c>
      <c r="B2345" t="s">
        <v>79</v>
      </c>
      <c r="C2345">
        <v>2015</v>
      </c>
      <c r="D2345">
        <v>2035</v>
      </c>
      <c r="E2345" t="s">
        <v>110</v>
      </c>
      <c r="F2345">
        <v>0.7225000262260437</v>
      </c>
      <c r="G2345" t="s">
        <v>182</v>
      </c>
    </row>
    <row r="2346" spans="1:7">
      <c r="A2346" t="s">
        <v>260</v>
      </c>
      <c r="B2346" t="s">
        <v>79</v>
      </c>
      <c r="C2346">
        <v>2015</v>
      </c>
      <c r="D2346">
        <v>2040</v>
      </c>
      <c r="E2346" t="s">
        <v>110</v>
      </c>
      <c r="F2346">
        <v>0.71500003337860107</v>
      </c>
      <c r="G2346" t="s">
        <v>182</v>
      </c>
    </row>
    <row r="2347" spans="1:7">
      <c r="A2347" t="s">
        <v>260</v>
      </c>
      <c r="B2347" t="s">
        <v>79</v>
      </c>
      <c r="C2347">
        <v>2015</v>
      </c>
      <c r="D2347">
        <v>2045</v>
      </c>
      <c r="E2347" t="s">
        <v>110</v>
      </c>
      <c r="F2347">
        <v>0.71249997615814209</v>
      </c>
      <c r="G2347" t="s">
        <v>182</v>
      </c>
    </row>
    <row r="2348" spans="1:7">
      <c r="A2348" t="s">
        <v>260</v>
      </c>
      <c r="B2348" t="s">
        <v>79</v>
      </c>
      <c r="C2348">
        <v>2015</v>
      </c>
      <c r="D2348">
        <v>2050</v>
      </c>
      <c r="E2348" t="s">
        <v>110</v>
      </c>
      <c r="F2348">
        <v>0.70999997854232788</v>
      </c>
      <c r="G2348" t="s">
        <v>182</v>
      </c>
    </row>
    <row r="2349" spans="1:7">
      <c r="A2349" t="s">
        <v>260</v>
      </c>
      <c r="B2349" t="s">
        <v>79</v>
      </c>
      <c r="C2349">
        <v>2020</v>
      </c>
      <c r="D2349">
        <v>2020</v>
      </c>
      <c r="E2349" t="s">
        <v>110</v>
      </c>
      <c r="F2349">
        <v>0.69999998807907104</v>
      </c>
      <c r="G2349" t="s">
        <v>182</v>
      </c>
    </row>
    <row r="2350" spans="1:7">
      <c r="A2350" t="s">
        <v>260</v>
      </c>
      <c r="B2350" t="s">
        <v>79</v>
      </c>
      <c r="C2350">
        <v>2020</v>
      </c>
      <c r="D2350">
        <v>2025</v>
      </c>
      <c r="E2350" t="s">
        <v>110</v>
      </c>
      <c r="F2350">
        <v>0.71500003337860107</v>
      </c>
      <c r="G2350" t="s">
        <v>182</v>
      </c>
    </row>
    <row r="2351" spans="1:7">
      <c r="A2351" t="s">
        <v>260</v>
      </c>
      <c r="B2351" t="s">
        <v>79</v>
      </c>
      <c r="C2351">
        <v>2020</v>
      </c>
      <c r="D2351">
        <v>2030</v>
      </c>
      <c r="E2351" t="s">
        <v>110</v>
      </c>
      <c r="F2351">
        <v>0.73000001907348633</v>
      </c>
      <c r="G2351" t="s">
        <v>182</v>
      </c>
    </row>
    <row r="2352" spans="1:7">
      <c r="A2352" t="s">
        <v>260</v>
      </c>
      <c r="B2352" t="s">
        <v>79</v>
      </c>
      <c r="C2352">
        <v>2020</v>
      </c>
      <c r="D2352">
        <v>2035</v>
      </c>
      <c r="E2352" t="s">
        <v>110</v>
      </c>
      <c r="F2352">
        <v>0.71500003337860107</v>
      </c>
      <c r="G2352" t="s">
        <v>182</v>
      </c>
    </row>
    <row r="2353" spans="1:7">
      <c r="A2353" t="s">
        <v>260</v>
      </c>
      <c r="B2353" t="s">
        <v>79</v>
      </c>
      <c r="C2353">
        <v>2020</v>
      </c>
      <c r="D2353">
        <v>2040</v>
      </c>
      <c r="E2353" t="s">
        <v>110</v>
      </c>
      <c r="F2353">
        <v>0.69999998807907104</v>
      </c>
      <c r="G2353" t="s">
        <v>182</v>
      </c>
    </row>
    <row r="2354" spans="1:7">
      <c r="A2354" t="s">
        <v>260</v>
      </c>
      <c r="B2354" t="s">
        <v>79</v>
      </c>
      <c r="C2354">
        <v>2020</v>
      </c>
      <c r="D2354">
        <v>2045</v>
      </c>
      <c r="E2354" t="s">
        <v>110</v>
      </c>
      <c r="F2354">
        <v>0.70499998331069946</v>
      </c>
      <c r="G2354" t="s">
        <v>182</v>
      </c>
    </row>
    <row r="2355" spans="1:7">
      <c r="A2355" t="s">
        <v>260</v>
      </c>
      <c r="B2355" t="s">
        <v>79</v>
      </c>
      <c r="C2355">
        <v>2020</v>
      </c>
      <c r="D2355">
        <v>2050</v>
      </c>
      <c r="E2355" t="s">
        <v>110</v>
      </c>
      <c r="F2355">
        <v>0.70999997854232788</v>
      </c>
      <c r="G2355" t="s">
        <v>182</v>
      </c>
    </row>
    <row r="2356" spans="1:7">
      <c r="A2356" t="s">
        <v>260</v>
      </c>
      <c r="B2356" t="s">
        <v>79</v>
      </c>
      <c r="C2356">
        <v>2020</v>
      </c>
      <c r="D2356">
        <v>2055</v>
      </c>
      <c r="E2356" t="s">
        <v>110</v>
      </c>
      <c r="F2356">
        <v>0.70999997854232788</v>
      </c>
      <c r="G2356" t="s">
        <v>182</v>
      </c>
    </row>
    <row r="2357" spans="1:7">
      <c r="A2357" t="s">
        <v>260</v>
      </c>
      <c r="B2357" t="s">
        <v>79</v>
      </c>
      <c r="C2357">
        <v>2025</v>
      </c>
      <c r="D2357">
        <v>2025</v>
      </c>
      <c r="E2357" t="s">
        <v>110</v>
      </c>
      <c r="F2357">
        <v>0.71500003337860107</v>
      </c>
      <c r="G2357" t="s">
        <v>182</v>
      </c>
    </row>
    <row r="2358" spans="1:7">
      <c r="A2358" t="s">
        <v>260</v>
      </c>
      <c r="B2358" t="s">
        <v>79</v>
      </c>
      <c r="C2358">
        <v>2025</v>
      </c>
      <c r="D2358">
        <v>2030</v>
      </c>
      <c r="E2358" t="s">
        <v>110</v>
      </c>
      <c r="F2358">
        <v>0.71500003337860107</v>
      </c>
      <c r="G2358" t="s">
        <v>182</v>
      </c>
    </row>
    <row r="2359" spans="1:7">
      <c r="A2359" t="s">
        <v>260</v>
      </c>
      <c r="B2359" t="s">
        <v>79</v>
      </c>
      <c r="C2359">
        <v>2025</v>
      </c>
      <c r="D2359">
        <v>2035</v>
      </c>
      <c r="E2359" t="s">
        <v>110</v>
      </c>
      <c r="F2359">
        <v>0.71000003814697266</v>
      </c>
      <c r="G2359" t="s">
        <v>182</v>
      </c>
    </row>
    <row r="2360" spans="1:7">
      <c r="A2360" t="s">
        <v>260</v>
      </c>
      <c r="B2360" t="s">
        <v>79</v>
      </c>
      <c r="C2360">
        <v>2025</v>
      </c>
      <c r="D2360">
        <v>2040</v>
      </c>
      <c r="E2360" t="s">
        <v>110</v>
      </c>
      <c r="F2360">
        <v>0.70499998331069946</v>
      </c>
      <c r="G2360" t="s">
        <v>182</v>
      </c>
    </row>
    <row r="2361" spans="1:7">
      <c r="A2361" t="s">
        <v>260</v>
      </c>
      <c r="B2361" t="s">
        <v>79</v>
      </c>
      <c r="C2361">
        <v>2025</v>
      </c>
      <c r="D2361">
        <v>2045</v>
      </c>
      <c r="E2361" t="s">
        <v>110</v>
      </c>
      <c r="F2361">
        <v>0.70749998092651367</v>
      </c>
      <c r="G2361" t="s">
        <v>182</v>
      </c>
    </row>
    <row r="2362" spans="1:7">
      <c r="A2362" t="s">
        <v>260</v>
      </c>
      <c r="B2362" t="s">
        <v>79</v>
      </c>
      <c r="C2362">
        <v>2025</v>
      </c>
      <c r="D2362">
        <v>2050</v>
      </c>
      <c r="E2362" t="s">
        <v>110</v>
      </c>
      <c r="F2362">
        <v>0.70999997854232788</v>
      </c>
      <c r="G2362" t="s">
        <v>182</v>
      </c>
    </row>
    <row r="2363" spans="1:7">
      <c r="A2363" t="s">
        <v>260</v>
      </c>
      <c r="B2363" t="s">
        <v>79</v>
      </c>
      <c r="C2363">
        <v>2025</v>
      </c>
      <c r="D2363">
        <v>2055</v>
      </c>
      <c r="E2363" t="s">
        <v>110</v>
      </c>
      <c r="F2363">
        <v>0.70999997854232788</v>
      </c>
      <c r="G2363" t="s">
        <v>182</v>
      </c>
    </row>
    <row r="2364" spans="1:7">
      <c r="A2364" t="s">
        <v>260</v>
      </c>
      <c r="B2364" t="s">
        <v>79</v>
      </c>
      <c r="C2364">
        <v>2025</v>
      </c>
      <c r="D2364">
        <v>2060</v>
      </c>
      <c r="E2364" t="s">
        <v>110</v>
      </c>
      <c r="F2364">
        <v>0.70999997854232788</v>
      </c>
      <c r="G2364" t="s">
        <v>182</v>
      </c>
    </row>
    <row r="2365" spans="1:7">
      <c r="A2365" t="s">
        <v>260</v>
      </c>
      <c r="B2365" t="s">
        <v>79</v>
      </c>
      <c r="C2365">
        <v>2030</v>
      </c>
      <c r="D2365">
        <v>2030</v>
      </c>
      <c r="E2365" t="s">
        <v>110</v>
      </c>
      <c r="F2365">
        <v>0.69999998807907104</v>
      </c>
      <c r="G2365" t="s">
        <v>182</v>
      </c>
    </row>
    <row r="2366" spans="1:7">
      <c r="A2366" t="s">
        <v>260</v>
      </c>
      <c r="B2366" t="s">
        <v>79</v>
      </c>
      <c r="C2366">
        <v>2030</v>
      </c>
      <c r="D2366">
        <v>2035</v>
      </c>
      <c r="E2366" t="s">
        <v>110</v>
      </c>
      <c r="F2366">
        <v>0.70499998331069946</v>
      </c>
      <c r="G2366" t="s">
        <v>182</v>
      </c>
    </row>
    <row r="2367" spans="1:7">
      <c r="A2367" t="s">
        <v>260</v>
      </c>
      <c r="B2367" t="s">
        <v>79</v>
      </c>
      <c r="C2367">
        <v>2030</v>
      </c>
      <c r="D2367">
        <v>2040</v>
      </c>
      <c r="E2367" t="s">
        <v>110</v>
      </c>
      <c r="F2367">
        <v>0.70999997854232788</v>
      </c>
      <c r="G2367" t="s">
        <v>182</v>
      </c>
    </row>
    <row r="2368" spans="1:7">
      <c r="A2368" t="s">
        <v>260</v>
      </c>
      <c r="B2368" t="s">
        <v>79</v>
      </c>
      <c r="C2368">
        <v>2030</v>
      </c>
      <c r="D2368">
        <v>2045</v>
      </c>
      <c r="E2368" t="s">
        <v>110</v>
      </c>
      <c r="F2368">
        <v>0.70999997854232788</v>
      </c>
      <c r="G2368" t="s">
        <v>182</v>
      </c>
    </row>
    <row r="2369" spans="1:7">
      <c r="A2369" t="s">
        <v>260</v>
      </c>
      <c r="B2369" t="s">
        <v>79</v>
      </c>
      <c r="C2369">
        <v>2030</v>
      </c>
      <c r="D2369">
        <v>2050</v>
      </c>
      <c r="E2369" t="s">
        <v>110</v>
      </c>
      <c r="F2369">
        <v>0.70999997854232788</v>
      </c>
      <c r="G2369" t="s">
        <v>182</v>
      </c>
    </row>
    <row r="2370" spans="1:7">
      <c r="A2370" t="s">
        <v>260</v>
      </c>
      <c r="B2370" t="s">
        <v>79</v>
      </c>
      <c r="C2370">
        <v>2030</v>
      </c>
      <c r="D2370">
        <v>2055</v>
      </c>
      <c r="E2370" t="s">
        <v>110</v>
      </c>
      <c r="F2370">
        <v>0.70999997854232788</v>
      </c>
      <c r="G2370" t="s">
        <v>182</v>
      </c>
    </row>
    <row r="2371" spans="1:7">
      <c r="A2371" t="s">
        <v>260</v>
      </c>
      <c r="B2371" t="s">
        <v>79</v>
      </c>
      <c r="C2371">
        <v>2030</v>
      </c>
      <c r="D2371">
        <v>2060</v>
      </c>
      <c r="E2371" t="s">
        <v>110</v>
      </c>
      <c r="F2371">
        <v>0.70999997854232788</v>
      </c>
      <c r="G2371" t="s">
        <v>182</v>
      </c>
    </row>
    <row r="2372" spans="1:7">
      <c r="A2372" t="s">
        <v>260</v>
      </c>
      <c r="B2372" t="s">
        <v>79</v>
      </c>
      <c r="C2372">
        <v>2030</v>
      </c>
      <c r="D2372">
        <v>2065</v>
      </c>
      <c r="E2372" t="s">
        <v>110</v>
      </c>
      <c r="F2372">
        <v>0.70999997854232788</v>
      </c>
      <c r="G2372" t="s">
        <v>182</v>
      </c>
    </row>
    <row r="2373" spans="1:7">
      <c r="A2373" t="s">
        <v>260</v>
      </c>
      <c r="B2373" t="s">
        <v>79</v>
      </c>
      <c r="C2373">
        <v>2035</v>
      </c>
      <c r="D2373">
        <v>2035</v>
      </c>
      <c r="E2373" t="s">
        <v>110</v>
      </c>
      <c r="F2373">
        <v>0.70499998331069946</v>
      </c>
      <c r="G2373" t="s">
        <v>182</v>
      </c>
    </row>
    <row r="2374" spans="1:7">
      <c r="A2374" t="s">
        <v>260</v>
      </c>
      <c r="B2374" t="s">
        <v>79</v>
      </c>
      <c r="C2374">
        <v>2035</v>
      </c>
      <c r="D2374">
        <v>2040</v>
      </c>
      <c r="E2374" t="s">
        <v>110</v>
      </c>
      <c r="F2374">
        <v>0.70999997854232788</v>
      </c>
      <c r="G2374" t="s">
        <v>182</v>
      </c>
    </row>
    <row r="2375" spans="1:7">
      <c r="A2375" t="s">
        <v>260</v>
      </c>
      <c r="B2375" t="s">
        <v>79</v>
      </c>
      <c r="C2375">
        <v>2035</v>
      </c>
      <c r="D2375">
        <v>2045</v>
      </c>
      <c r="E2375" t="s">
        <v>110</v>
      </c>
      <c r="F2375">
        <v>0.70999997854232788</v>
      </c>
      <c r="G2375" t="s">
        <v>182</v>
      </c>
    </row>
    <row r="2376" spans="1:7">
      <c r="A2376" t="s">
        <v>260</v>
      </c>
      <c r="B2376" t="s">
        <v>79</v>
      </c>
      <c r="C2376">
        <v>2035</v>
      </c>
      <c r="D2376">
        <v>2050</v>
      </c>
      <c r="E2376" t="s">
        <v>110</v>
      </c>
      <c r="F2376">
        <v>0.70999997854232788</v>
      </c>
      <c r="G2376" t="s">
        <v>182</v>
      </c>
    </row>
    <row r="2377" spans="1:7">
      <c r="A2377" t="s">
        <v>260</v>
      </c>
      <c r="B2377" t="s">
        <v>79</v>
      </c>
      <c r="C2377">
        <v>2035</v>
      </c>
      <c r="D2377">
        <v>2055</v>
      </c>
      <c r="E2377" t="s">
        <v>110</v>
      </c>
      <c r="F2377">
        <v>0.70999997854232788</v>
      </c>
      <c r="G2377" t="s">
        <v>182</v>
      </c>
    </row>
    <row r="2378" spans="1:7">
      <c r="A2378" t="s">
        <v>260</v>
      </c>
      <c r="B2378" t="s">
        <v>79</v>
      </c>
      <c r="C2378">
        <v>2035</v>
      </c>
      <c r="D2378">
        <v>2060</v>
      </c>
      <c r="E2378" t="s">
        <v>110</v>
      </c>
      <c r="F2378">
        <v>0.70999997854232788</v>
      </c>
      <c r="G2378" t="s">
        <v>182</v>
      </c>
    </row>
    <row r="2379" spans="1:7">
      <c r="A2379" t="s">
        <v>260</v>
      </c>
      <c r="B2379" t="s">
        <v>79</v>
      </c>
      <c r="C2379">
        <v>2035</v>
      </c>
      <c r="D2379">
        <v>2065</v>
      </c>
      <c r="E2379" t="s">
        <v>110</v>
      </c>
      <c r="F2379">
        <v>0.70999997854232788</v>
      </c>
      <c r="G2379" t="s">
        <v>182</v>
      </c>
    </row>
    <row r="2380" spans="1:7">
      <c r="A2380" t="s">
        <v>260</v>
      </c>
      <c r="B2380" t="s">
        <v>79</v>
      </c>
      <c r="C2380">
        <v>2035</v>
      </c>
      <c r="D2380">
        <v>2070</v>
      </c>
      <c r="E2380" t="s">
        <v>110</v>
      </c>
      <c r="F2380">
        <v>0.70999997854232788</v>
      </c>
      <c r="G2380" t="s">
        <v>182</v>
      </c>
    </row>
    <row r="2381" spans="1:7">
      <c r="A2381" t="s">
        <v>260</v>
      </c>
      <c r="B2381" t="s">
        <v>79</v>
      </c>
      <c r="C2381">
        <v>2040</v>
      </c>
      <c r="D2381">
        <v>2040</v>
      </c>
      <c r="E2381" t="s">
        <v>110</v>
      </c>
      <c r="F2381">
        <v>0.70999997854232788</v>
      </c>
      <c r="G2381" t="s">
        <v>182</v>
      </c>
    </row>
    <row r="2382" spans="1:7">
      <c r="A2382" t="s">
        <v>260</v>
      </c>
      <c r="B2382" t="s">
        <v>79</v>
      </c>
      <c r="C2382">
        <v>2040</v>
      </c>
      <c r="D2382">
        <v>2045</v>
      </c>
      <c r="E2382" t="s">
        <v>110</v>
      </c>
      <c r="F2382">
        <v>0.70999997854232788</v>
      </c>
      <c r="G2382" t="s">
        <v>182</v>
      </c>
    </row>
    <row r="2383" spans="1:7">
      <c r="A2383" t="s">
        <v>260</v>
      </c>
      <c r="B2383" t="s">
        <v>79</v>
      </c>
      <c r="C2383">
        <v>2040</v>
      </c>
      <c r="D2383">
        <v>2050</v>
      </c>
      <c r="E2383" t="s">
        <v>110</v>
      </c>
      <c r="F2383">
        <v>0.70999997854232788</v>
      </c>
      <c r="G2383" t="s">
        <v>182</v>
      </c>
    </row>
    <row r="2384" spans="1:7">
      <c r="A2384" t="s">
        <v>260</v>
      </c>
      <c r="B2384" t="s">
        <v>79</v>
      </c>
      <c r="C2384">
        <v>2040</v>
      </c>
      <c r="D2384">
        <v>2055</v>
      </c>
      <c r="E2384" t="s">
        <v>110</v>
      </c>
      <c r="F2384">
        <v>0.70999997854232788</v>
      </c>
      <c r="G2384" t="s">
        <v>182</v>
      </c>
    </row>
    <row r="2385" spans="1:7">
      <c r="A2385" t="s">
        <v>260</v>
      </c>
      <c r="B2385" t="s">
        <v>79</v>
      </c>
      <c r="C2385">
        <v>2040</v>
      </c>
      <c r="D2385">
        <v>2060</v>
      </c>
      <c r="E2385" t="s">
        <v>110</v>
      </c>
      <c r="F2385">
        <v>0.70999997854232788</v>
      </c>
      <c r="G2385" t="s">
        <v>182</v>
      </c>
    </row>
    <row r="2386" spans="1:7">
      <c r="A2386" t="s">
        <v>260</v>
      </c>
      <c r="B2386" t="s">
        <v>79</v>
      </c>
      <c r="C2386">
        <v>2040</v>
      </c>
      <c r="D2386">
        <v>2065</v>
      </c>
      <c r="E2386" t="s">
        <v>110</v>
      </c>
      <c r="F2386">
        <v>0.70999997854232788</v>
      </c>
      <c r="G2386" t="s">
        <v>182</v>
      </c>
    </row>
    <row r="2387" spans="1:7">
      <c r="A2387" t="s">
        <v>260</v>
      </c>
      <c r="B2387" t="s">
        <v>79</v>
      </c>
      <c r="C2387">
        <v>2040</v>
      </c>
      <c r="D2387">
        <v>2070</v>
      </c>
      <c r="E2387" t="s">
        <v>110</v>
      </c>
      <c r="F2387">
        <v>0.70999997854232788</v>
      </c>
      <c r="G2387" t="s">
        <v>182</v>
      </c>
    </row>
    <row r="2388" spans="1:7">
      <c r="A2388" t="s">
        <v>260</v>
      </c>
      <c r="B2388" t="s">
        <v>79</v>
      </c>
      <c r="C2388">
        <v>2045</v>
      </c>
      <c r="D2388">
        <v>2045</v>
      </c>
      <c r="E2388" t="s">
        <v>110</v>
      </c>
      <c r="F2388">
        <v>0.70999997854232788</v>
      </c>
      <c r="G2388" t="s">
        <v>182</v>
      </c>
    </row>
    <row r="2389" spans="1:7">
      <c r="A2389" t="s">
        <v>260</v>
      </c>
      <c r="B2389" t="s">
        <v>79</v>
      </c>
      <c r="C2389">
        <v>2045</v>
      </c>
      <c r="D2389">
        <v>2050</v>
      </c>
      <c r="E2389" t="s">
        <v>110</v>
      </c>
      <c r="F2389">
        <v>0.70999997854232788</v>
      </c>
      <c r="G2389" t="s">
        <v>182</v>
      </c>
    </row>
    <row r="2390" spans="1:7">
      <c r="A2390" t="s">
        <v>260</v>
      </c>
      <c r="B2390" t="s">
        <v>79</v>
      </c>
      <c r="C2390">
        <v>2045</v>
      </c>
      <c r="D2390">
        <v>2055</v>
      </c>
      <c r="E2390" t="s">
        <v>110</v>
      </c>
      <c r="F2390">
        <v>0.70999997854232788</v>
      </c>
      <c r="G2390" t="s">
        <v>182</v>
      </c>
    </row>
    <row r="2391" spans="1:7">
      <c r="A2391" t="s">
        <v>260</v>
      </c>
      <c r="B2391" t="s">
        <v>79</v>
      </c>
      <c r="C2391">
        <v>2045</v>
      </c>
      <c r="D2391">
        <v>2060</v>
      </c>
      <c r="E2391" t="s">
        <v>110</v>
      </c>
      <c r="F2391">
        <v>0.70999997854232788</v>
      </c>
      <c r="G2391" t="s">
        <v>182</v>
      </c>
    </row>
    <row r="2392" spans="1:7">
      <c r="A2392" t="s">
        <v>260</v>
      </c>
      <c r="B2392" t="s">
        <v>79</v>
      </c>
      <c r="C2392">
        <v>2045</v>
      </c>
      <c r="D2392">
        <v>2065</v>
      </c>
      <c r="E2392" t="s">
        <v>110</v>
      </c>
      <c r="F2392">
        <v>0.70999997854232788</v>
      </c>
      <c r="G2392" t="s">
        <v>182</v>
      </c>
    </row>
    <row r="2393" spans="1:7">
      <c r="A2393" t="s">
        <v>260</v>
      </c>
      <c r="B2393" t="s">
        <v>79</v>
      </c>
      <c r="C2393">
        <v>2045</v>
      </c>
      <c r="D2393">
        <v>2070</v>
      </c>
      <c r="E2393" t="s">
        <v>110</v>
      </c>
      <c r="F2393">
        <v>0.70999997854232788</v>
      </c>
      <c r="G2393" t="s">
        <v>182</v>
      </c>
    </row>
    <row r="2394" spans="1:7">
      <c r="A2394" t="s">
        <v>260</v>
      </c>
      <c r="B2394" t="s">
        <v>79</v>
      </c>
      <c r="C2394">
        <v>2050</v>
      </c>
      <c r="D2394">
        <v>2050</v>
      </c>
      <c r="E2394" t="s">
        <v>110</v>
      </c>
      <c r="F2394">
        <v>0.70999997854232788</v>
      </c>
      <c r="G2394" t="s">
        <v>182</v>
      </c>
    </row>
    <row r="2395" spans="1:7">
      <c r="A2395" t="s">
        <v>260</v>
      </c>
      <c r="B2395" t="s">
        <v>79</v>
      </c>
      <c r="C2395">
        <v>2050</v>
      </c>
      <c r="D2395">
        <v>2055</v>
      </c>
      <c r="E2395" t="s">
        <v>110</v>
      </c>
      <c r="F2395">
        <v>0.70999997854232788</v>
      </c>
      <c r="G2395" t="s">
        <v>182</v>
      </c>
    </row>
    <row r="2396" spans="1:7">
      <c r="A2396" t="s">
        <v>260</v>
      </c>
      <c r="B2396" t="s">
        <v>79</v>
      </c>
      <c r="C2396">
        <v>2050</v>
      </c>
      <c r="D2396">
        <v>2060</v>
      </c>
      <c r="E2396" t="s">
        <v>110</v>
      </c>
      <c r="F2396">
        <v>0.70999997854232788</v>
      </c>
      <c r="G2396" t="s">
        <v>182</v>
      </c>
    </row>
    <row r="2397" spans="1:7">
      <c r="A2397" t="s">
        <v>260</v>
      </c>
      <c r="B2397" t="s">
        <v>79</v>
      </c>
      <c r="C2397">
        <v>2050</v>
      </c>
      <c r="D2397">
        <v>2065</v>
      </c>
      <c r="E2397" t="s">
        <v>110</v>
      </c>
      <c r="F2397">
        <v>0.70999997854232788</v>
      </c>
      <c r="G2397" t="s">
        <v>182</v>
      </c>
    </row>
    <row r="2398" spans="1:7">
      <c r="A2398" t="s">
        <v>260</v>
      </c>
      <c r="B2398" t="s">
        <v>79</v>
      </c>
      <c r="C2398">
        <v>2050</v>
      </c>
      <c r="D2398">
        <v>2070</v>
      </c>
      <c r="E2398" t="s">
        <v>110</v>
      </c>
      <c r="F2398">
        <v>0.70999997854232788</v>
      </c>
      <c r="G2398" t="s">
        <v>182</v>
      </c>
    </row>
    <row r="2399" spans="1:7">
      <c r="A2399" t="s">
        <v>260</v>
      </c>
      <c r="B2399" t="s">
        <v>79</v>
      </c>
      <c r="C2399">
        <v>2055</v>
      </c>
      <c r="D2399">
        <v>2055</v>
      </c>
      <c r="E2399" t="s">
        <v>110</v>
      </c>
      <c r="F2399">
        <v>0.70999997854232788</v>
      </c>
      <c r="G2399" t="s">
        <v>182</v>
      </c>
    </row>
    <row r="2400" spans="1:7">
      <c r="A2400" t="s">
        <v>260</v>
      </c>
      <c r="B2400" t="s">
        <v>79</v>
      </c>
      <c r="C2400">
        <v>2055</v>
      </c>
      <c r="D2400">
        <v>2060</v>
      </c>
      <c r="E2400" t="s">
        <v>110</v>
      </c>
      <c r="F2400">
        <v>0.70999997854232788</v>
      </c>
      <c r="G2400" t="s">
        <v>182</v>
      </c>
    </row>
    <row r="2401" spans="1:7">
      <c r="A2401" t="s">
        <v>260</v>
      </c>
      <c r="B2401" t="s">
        <v>79</v>
      </c>
      <c r="C2401">
        <v>2055</v>
      </c>
      <c r="D2401">
        <v>2065</v>
      </c>
      <c r="E2401" t="s">
        <v>110</v>
      </c>
      <c r="F2401">
        <v>0.70999997854232788</v>
      </c>
      <c r="G2401" t="s">
        <v>182</v>
      </c>
    </row>
    <row r="2402" spans="1:7">
      <c r="A2402" t="s">
        <v>260</v>
      </c>
      <c r="B2402" t="s">
        <v>79</v>
      </c>
      <c r="C2402">
        <v>2055</v>
      </c>
      <c r="D2402">
        <v>2070</v>
      </c>
      <c r="E2402" t="s">
        <v>110</v>
      </c>
      <c r="F2402">
        <v>0.70999997854232788</v>
      </c>
      <c r="G2402" t="s">
        <v>182</v>
      </c>
    </row>
    <row r="2403" spans="1:7">
      <c r="A2403" t="s">
        <v>260</v>
      </c>
      <c r="B2403" t="s">
        <v>79</v>
      </c>
      <c r="C2403">
        <v>2060</v>
      </c>
      <c r="D2403">
        <v>2060</v>
      </c>
      <c r="E2403" t="s">
        <v>110</v>
      </c>
      <c r="F2403">
        <v>0.70999997854232788</v>
      </c>
      <c r="G2403" t="s">
        <v>182</v>
      </c>
    </row>
    <row r="2404" spans="1:7">
      <c r="A2404" t="s">
        <v>260</v>
      </c>
      <c r="B2404" t="s">
        <v>79</v>
      </c>
      <c r="C2404">
        <v>2060</v>
      </c>
      <c r="D2404">
        <v>2065</v>
      </c>
      <c r="E2404" t="s">
        <v>110</v>
      </c>
      <c r="F2404">
        <v>0.70999997854232788</v>
      </c>
      <c r="G2404" t="s">
        <v>182</v>
      </c>
    </row>
    <row r="2405" spans="1:7">
      <c r="A2405" t="s">
        <v>260</v>
      </c>
      <c r="B2405" t="s">
        <v>79</v>
      </c>
      <c r="C2405">
        <v>2060</v>
      </c>
      <c r="D2405">
        <v>2070</v>
      </c>
      <c r="E2405" t="s">
        <v>110</v>
      </c>
      <c r="F2405">
        <v>0.70999997854232788</v>
      </c>
      <c r="G2405" t="s">
        <v>182</v>
      </c>
    </row>
    <row r="2406" spans="1:7">
      <c r="A2406" t="s">
        <v>260</v>
      </c>
      <c r="B2406" t="s">
        <v>79</v>
      </c>
      <c r="C2406">
        <v>2065</v>
      </c>
      <c r="D2406">
        <v>2065</v>
      </c>
      <c r="E2406" t="s">
        <v>110</v>
      </c>
      <c r="F2406">
        <v>0.70999997854232788</v>
      </c>
      <c r="G2406" t="s">
        <v>182</v>
      </c>
    </row>
    <row r="2407" spans="1:7">
      <c r="A2407" t="s">
        <v>260</v>
      </c>
      <c r="B2407" t="s">
        <v>79</v>
      </c>
      <c r="C2407">
        <v>2065</v>
      </c>
      <c r="D2407">
        <v>2070</v>
      </c>
      <c r="E2407" t="s">
        <v>110</v>
      </c>
      <c r="F2407">
        <v>0.70999997854232788</v>
      </c>
      <c r="G2407" t="s">
        <v>182</v>
      </c>
    </row>
    <row r="2408" spans="1:7">
      <c r="A2408" t="s">
        <v>260</v>
      </c>
      <c r="B2408" t="s">
        <v>79</v>
      </c>
      <c r="C2408">
        <v>2070</v>
      </c>
      <c r="D2408">
        <v>2070</v>
      </c>
      <c r="E2408" t="s">
        <v>110</v>
      </c>
      <c r="F2408">
        <v>0.70999997854232788</v>
      </c>
      <c r="G2408" t="s">
        <v>182</v>
      </c>
    </row>
    <row r="2409" spans="1:7">
      <c r="A2409" t="s">
        <v>260</v>
      </c>
      <c r="B2409" t="s">
        <v>51</v>
      </c>
      <c r="C2409">
        <v>1990</v>
      </c>
      <c r="D2409">
        <v>1990</v>
      </c>
      <c r="E2409" t="s">
        <v>110</v>
      </c>
      <c r="F2409">
        <v>1</v>
      </c>
      <c r="G2409" t="s">
        <v>182</v>
      </c>
    </row>
    <row r="2410" spans="1:7">
      <c r="A2410" t="s">
        <v>260</v>
      </c>
      <c r="B2410" t="s">
        <v>51</v>
      </c>
      <c r="C2410">
        <v>1995</v>
      </c>
      <c r="D2410">
        <v>1995</v>
      </c>
      <c r="E2410" t="s">
        <v>110</v>
      </c>
      <c r="F2410">
        <v>1</v>
      </c>
      <c r="G2410" t="s">
        <v>182</v>
      </c>
    </row>
    <row r="2411" spans="1:7">
      <c r="A2411" t="s">
        <v>260</v>
      </c>
      <c r="B2411" t="s">
        <v>51</v>
      </c>
      <c r="C2411">
        <v>2000</v>
      </c>
      <c r="D2411">
        <v>2000</v>
      </c>
      <c r="E2411" t="s">
        <v>110</v>
      </c>
      <c r="F2411">
        <v>1</v>
      </c>
      <c r="G2411" t="s">
        <v>182</v>
      </c>
    </row>
    <row r="2412" spans="1:7">
      <c r="A2412" t="s">
        <v>260</v>
      </c>
      <c r="B2412" t="s">
        <v>51</v>
      </c>
      <c r="C2412">
        <v>2005</v>
      </c>
      <c r="D2412">
        <v>2005</v>
      </c>
      <c r="E2412" t="s">
        <v>110</v>
      </c>
      <c r="F2412">
        <v>1</v>
      </c>
      <c r="G2412" t="s">
        <v>182</v>
      </c>
    </row>
    <row r="2413" spans="1:7">
      <c r="A2413" t="s">
        <v>260</v>
      </c>
      <c r="B2413" t="s">
        <v>51</v>
      </c>
      <c r="C2413">
        <v>2010</v>
      </c>
      <c r="D2413">
        <v>2010</v>
      </c>
      <c r="E2413" t="s">
        <v>110</v>
      </c>
      <c r="F2413">
        <v>1</v>
      </c>
      <c r="G2413" t="s">
        <v>182</v>
      </c>
    </row>
    <row r="2414" spans="1:7">
      <c r="A2414" t="s">
        <v>260</v>
      </c>
      <c r="B2414" t="s">
        <v>51</v>
      </c>
      <c r="C2414">
        <v>2015</v>
      </c>
      <c r="D2414">
        <v>2015</v>
      </c>
      <c r="E2414" t="s">
        <v>110</v>
      </c>
      <c r="F2414">
        <v>1</v>
      </c>
      <c r="G2414" t="s">
        <v>182</v>
      </c>
    </row>
    <row r="2415" spans="1:7">
      <c r="A2415" t="s">
        <v>260</v>
      </c>
      <c r="B2415" t="s">
        <v>51</v>
      </c>
      <c r="C2415">
        <v>2020</v>
      </c>
      <c r="D2415">
        <v>2020</v>
      </c>
      <c r="E2415" t="s">
        <v>110</v>
      </c>
      <c r="F2415">
        <v>1</v>
      </c>
      <c r="G2415" t="s">
        <v>182</v>
      </c>
    </row>
    <row r="2416" spans="1:7">
      <c r="A2416" t="s">
        <v>260</v>
      </c>
      <c r="B2416" t="s">
        <v>51</v>
      </c>
      <c r="C2416">
        <v>2025</v>
      </c>
      <c r="D2416">
        <v>2025</v>
      </c>
      <c r="E2416" t="s">
        <v>110</v>
      </c>
      <c r="F2416">
        <v>1</v>
      </c>
      <c r="G2416" t="s">
        <v>182</v>
      </c>
    </row>
    <row r="2417" spans="1:7">
      <c r="A2417" t="s">
        <v>260</v>
      </c>
      <c r="B2417" t="s">
        <v>51</v>
      </c>
      <c r="C2417">
        <v>2030</v>
      </c>
      <c r="D2417">
        <v>2030</v>
      </c>
      <c r="E2417" t="s">
        <v>110</v>
      </c>
      <c r="F2417">
        <v>1</v>
      </c>
      <c r="G2417" t="s">
        <v>182</v>
      </c>
    </row>
    <row r="2418" spans="1:7">
      <c r="A2418" t="s">
        <v>260</v>
      </c>
      <c r="B2418" t="s">
        <v>51</v>
      </c>
      <c r="C2418">
        <v>2035</v>
      </c>
      <c r="D2418">
        <v>2035</v>
      </c>
      <c r="E2418" t="s">
        <v>110</v>
      </c>
      <c r="F2418">
        <v>1</v>
      </c>
      <c r="G2418" t="s">
        <v>182</v>
      </c>
    </row>
    <row r="2419" spans="1:7">
      <c r="A2419" t="s">
        <v>260</v>
      </c>
      <c r="B2419" t="s">
        <v>51</v>
      </c>
      <c r="C2419">
        <v>2040</v>
      </c>
      <c r="D2419">
        <v>2040</v>
      </c>
      <c r="E2419" t="s">
        <v>110</v>
      </c>
      <c r="F2419">
        <v>1</v>
      </c>
      <c r="G2419" t="s">
        <v>182</v>
      </c>
    </row>
    <row r="2420" spans="1:7">
      <c r="A2420" t="s">
        <v>260</v>
      </c>
      <c r="B2420" t="s">
        <v>51</v>
      </c>
      <c r="C2420">
        <v>2045</v>
      </c>
      <c r="D2420">
        <v>2045</v>
      </c>
      <c r="E2420" t="s">
        <v>110</v>
      </c>
      <c r="F2420">
        <v>1</v>
      </c>
      <c r="G2420" t="s">
        <v>182</v>
      </c>
    </row>
    <row r="2421" spans="1:7">
      <c r="A2421" t="s">
        <v>260</v>
      </c>
      <c r="B2421" t="s">
        <v>51</v>
      </c>
      <c r="C2421">
        <v>2050</v>
      </c>
      <c r="D2421">
        <v>2050</v>
      </c>
      <c r="E2421" t="s">
        <v>110</v>
      </c>
      <c r="F2421">
        <v>1</v>
      </c>
      <c r="G2421" t="s">
        <v>182</v>
      </c>
    </row>
    <row r="2422" spans="1:7">
      <c r="A2422" t="s">
        <v>260</v>
      </c>
      <c r="B2422" t="s">
        <v>51</v>
      </c>
      <c r="C2422">
        <v>2055</v>
      </c>
      <c r="D2422">
        <v>2055</v>
      </c>
      <c r="E2422" t="s">
        <v>110</v>
      </c>
      <c r="F2422">
        <v>1</v>
      </c>
      <c r="G2422" t="s">
        <v>182</v>
      </c>
    </row>
    <row r="2423" spans="1:7">
      <c r="A2423" t="s">
        <v>260</v>
      </c>
      <c r="B2423" t="s">
        <v>51</v>
      </c>
      <c r="C2423">
        <v>2060</v>
      </c>
      <c r="D2423">
        <v>2060</v>
      </c>
      <c r="E2423" t="s">
        <v>110</v>
      </c>
      <c r="F2423">
        <v>1</v>
      </c>
      <c r="G2423" t="s">
        <v>182</v>
      </c>
    </row>
    <row r="2424" spans="1:7">
      <c r="A2424" t="s">
        <v>260</v>
      </c>
      <c r="B2424" t="s">
        <v>51</v>
      </c>
      <c r="C2424">
        <v>2065</v>
      </c>
      <c r="D2424">
        <v>2065</v>
      </c>
      <c r="E2424" t="s">
        <v>110</v>
      </c>
      <c r="F2424">
        <v>1</v>
      </c>
      <c r="G2424" t="s">
        <v>182</v>
      </c>
    </row>
    <row r="2425" spans="1:7">
      <c r="A2425" t="s">
        <v>260</v>
      </c>
      <c r="B2425" t="s">
        <v>51</v>
      </c>
      <c r="C2425">
        <v>2070</v>
      </c>
      <c r="D2425">
        <v>2070</v>
      </c>
      <c r="E2425" t="s">
        <v>110</v>
      </c>
      <c r="F2425">
        <v>1</v>
      </c>
      <c r="G2425" t="s">
        <v>182</v>
      </c>
    </row>
    <row r="2426" spans="1:7">
      <c r="A2426" t="s">
        <v>260</v>
      </c>
      <c r="B2426" t="s">
        <v>76</v>
      </c>
      <c r="C2426">
        <v>1995</v>
      </c>
      <c r="D2426">
        <v>1995</v>
      </c>
      <c r="E2426" t="s">
        <v>110</v>
      </c>
      <c r="F2426">
        <v>0.89999997615814209</v>
      </c>
      <c r="G2426" t="s">
        <v>182</v>
      </c>
    </row>
    <row r="2427" spans="1:7">
      <c r="A2427" t="s">
        <v>260</v>
      </c>
      <c r="B2427" t="s">
        <v>76</v>
      </c>
      <c r="C2427">
        <v>1995</v>
      </c>
      <c r="D2427">
        <v>2000</v>
      </c>
      <c r="E2427" t="s">
        <v>110</v>
      </c>
      <c r="F2427">
        <v>0.89999997615814209</v>
      </c>
      <c r="G2427" t="s">
        <v>182</v>
      </c>
    </row>
    <row r="2428" spans="1:7">
      <c r="A2428" t="s">
        <v>260</v>
      </c>
      <c r="B2428" t="s">
        <v>76</v>
      </c>
      <c r="C2428">
        <v>1995</v>
      </c>
      <c r="D2428">
        <v>2005</v>
      </c>
      <c r="E2428" t="s">
        <v>110</v>
      </c>
      <c r="F2428">
        <v>0.89999997615814209</v>
      </c>
      <c r="G2428" t="s">
        <v>182</v>
      </c>
    </row>
    <row r="2429" spans="1:7">
      <c r="A2429" t="s">
        <v>260</v>
      </c>
      <c r="B2429" t="s">
        <v>76</v>
      </c>
      <c r="C2429">
        <v>1995</v>
      </c>
      <c r="D2429">
        <v>2010</v>
      </c>
      <c r="E2429" t="s">
        <v>110</v>
      </c>
      <c r="F2429">
        <v>0.89999997615814209</v>
      </c>
      <c r="G2429" t="s">
        <v>182</v>
      </c>
    </row>
    <row r="2430" spans="1:7">
      <c r="A2430" t="s">
        <v>260</v>
      </c>
      <c r="B2430" t="s">
        <v>76</v>
      </c>
      <c r="C2430">
        <v>1995</v>
      </c>
      <c r="D2430">
        <v>2015</v>
      </c>
      <c r="E2430" t="s">
        <v>110</v>
      </c>
      <c r="F2430">
        <v>0.89999997615814209</v>
      </c>
      <c r="G2430" t="s">
        <v>182</v>
      </c>
    </row>
    <row r="2431" spans="1:7">
      <c r="A2431" t="s">
        <v>260</v>
      </c>
      <c r="B2431" t="s">
        <v>76</v>
      </c>
      <c r="C2431">
        <v>1995</v>
      </c>
      <c r="D2431">
        <v>2020</v>
      </c>
      <c r="E2431" t="s">
        <v>110</v>
      </c>
      <c r="F2431">
        <v>0.89999997615814209</v>
      </c>
      <c r="G2431" t="s">
        <v>182</v>
      </c>
    </row>
    <row r="2432" spans="1:7">
      <c r="A2432" t="s">
        <v>260</v>
      </c>
      <c r="B2432" t="s">
        <v>76</v>
      </c>
      <c r="C2432">
        <v>2000</v>
      </c>
      <c r="D2432">
        <v>2000</v>
      </c>
      <c r="E2432" t="s">
        <v>110</v>
      </c>
      <c r="F2432">
        <v>0.89999997615814209</v>
      </c>
      <c r="G2432" t="s">
        <v>182</v>
      </c>
    </row>
    <row r="2433" spans="1:7">
      <c r="A2433" t="s">
        <v>260</v>
      </c>
      <c r="B2433" t="s">
        <v>76</v>
      </c>
      <c r="C2433">
        <v>2000</v>
      </c>
      <c r="D2433">
        <v>2005</v>
      </c>
      <c r="E2433" t="s">
        <v>110</v>
      </c>
      <c r="F2433">
        <v>0.89999997615814209</v>
      </c>
      <c r="G2433" t="s">
        <v>182</v>
      </c>
    </row>
    <row r="2434" spans="1:7">
      <c r="A2434" t="s">
        <v>260</v>
      </c>
      <c r="B2434" t="s">
        <v>76</v>
      </c>
      <c r="C2434">
        <v>2000</v>
      </c>
      <c r="D2434">
        <v>2010</v>
      </c>
      <c r="E2434" t="s">
        <v>110</v>
      </c>
      <c r="F2434">
        <v>0.89999997615814209</v>
      </c>
      <c r="G2434" t="s">
        <v>182</v>
      </c>
    </row>
    <row r="2435" spans="1:7">
      <c r="A2435" t="s">
        <v>260</v>
      </c>
      <c r="B2435" t="s">
        <v>76</v>
      </c>
      <c r="C2435">
        <v>2000</v>
      </c>
      <c r="D2435">
        <v>2015</v>
      </c>
      <c r="E2435" t="s">
        <v>110</v>
      </c>
      <c r="F2435">
        <v>0.89999997615814209</v>
      </c>
      <c r="G2435" t="s">
        <v>182</v>
      </c>
    </row>
    <row r="2436" spans="1:7">
      <c r="A2436" t="s">
        <v>260</v>
      </c>
      <c r="B2436" t="s">
        <v>76</v>
      </c>
      <c r="C2436">
        <v>2000</v>
      </c>
      <c r="D2436">
        <v>2020</v>
      </c>
      <c r="E2436" t="s">
        <v>110</v>
      </c>
      <c r="F2436">
        <v>0.89999997615814209</v>
      </c>
      <c r="G2436" t="s">
        <v>182</v>
      </c>
    </row>
    <row r="2437" spans="1:7">
      <c r="A2437" t="s">
        <v>260</v>
      </c>
      <c r="B2437" t="s">
        <v>76</v>
      </c>
      <c r="C2437">
        <v>2000</v>
      </c>
      <c r="D2437">
        <v>2025</v>
      </c>
      <c r="E2437" t="s">
        <v>110</v>
      </c>
      <c r="F2437">
        <v>0.89999997615814209</v>
      </c>
      <c r="G2437" t="s">
        <v>182</v>
      </c>
    </row>
    <row r="2438" spans="1:7">
      <c r="A2438" t="s">
        <v>260</v>
      </c>
      <c r="B2438" t="s">
        <v>76</v>
      </c>
      <c r="C2438">
        <v>2005</v>
      </c>
      <c r="D2438">
        <v>2005</v>
      </c>
      <c r="E2438" t="s">
        <v>110</v>
      </c>
      <c r="F2438">
        <v>0.89999997615814209</v>
      </c>
      <c r="G2438" t="s">
        <v>182</v>
      </c>
    </row>
    <row r="2439" spans="1:7">
      <c r="A2439" t="s">
        <v>260</v>
      </c>
      <c r="B2439" t="s">
        <v>76</v>
      </c>
      <c r="C2439">
        <v>2005</v>
      </c>
      <c r="D2439">
        <v>2010</v>
      </c>
      <c r="E2439" t="s">
        <v>110</v>
      </c>
      <c r="F2439">
        <v>0.89999997615814209</v>
      </c>
      <c r="G2439" t="s">
        <v>182</v>
      </c>
    </row>
    <row r="2440" spans="1:7">
      <c r="A2440" t="s">
        <v>260</v>
      </c>
      <c r="B2440" t="s">
        <v>76</v>
      </c>
      <c r="C2440">
        <v>2005</v>
      </c>
      <c r="D2440">
        <v>2015</v>
      </c>
      <c r="E2440" t="s">
        <v>110</v>
      </c>
      <c r="F2440">
        <v>0.89999997615814209</v>
      </c>
      <c r="G2440" t="s">
        <v>182</v>
      </c>
    </row>
    <row r="2441" spans="1:7">
      <c r="A2441" t="s">
        <v>260</v>
      </c>
      <c r="B2441" t="s">
        <v>76</v>
      </c>
      <c r="C2441">
        <v>2005</v>
      </c>
      <c r="D2441">
        <v>2020</v>
      </c>
      <c r="E2441" t="s">
        <v>110</v>
      </c>
      <c r="F2441">
        <v>0.89999997615814209</v>
      </c>
      <c r="G2441" t="s">
        <v>182</v>
      </c>
    </row>
    <row r="2442" spans="1:7">
      <c r="A2442" t="s">
        <v>260</v>
      </c>
      <c r="B2442" t="s">
        <v>76</v>
      </c>
      <c r="C2442">
        <v>2005</v>
      </c>
      <c r="D2442">
        <v>2025</v>
      </c>
      <c r="E2442" t="s">
        <v>110</v>
      </c>
      <c r="F2442">
        <v>0.89999997615814209</v>
      </c>
      <c r="G2442" t="s">
        <v>182</v>
      </c>
    </row>
    <row r="2443" spans="1:7">
      <c r="A2443" t="s">
        <v>260</v>
      </c>
      <c r="B2443" t="s">
        <v>76</v>
      </c>
      <c r="C2443">
        <v>2005</v>
      </c>
      <c r="D2443">
        <v>2030</v>
      </c>
      <c r="E2443" t="s">
        <v>110</v>
      </c>
      <c r="F2443">
        <v>0.89999997615814209</v>
      </c>
      <c r="G2443" t="s">
        <v>182</v>
      </c>
    </row>
    <row r="2444" spans="1:7">
      <c r="A2444" t="s">
        <v>260</v>
      </c>
      <c r="B2444" t="s">
        <v>76</v>
      </c>
      <c r="C2444">
        <v>2010</v>
      </c>
      <c r="D2444">
        <v>2010</v>
      </c>
      <c r="E2444" t="s">
        <v>110</v>
      </c>
      <c r="F2444">
        <v>0.89999997615814209</v>
      </c>
      <c r="G2444" t="s">
        <v>182</v>
      </c>
    </row>
    <row r="2445" spans="1:7">
      <c r="A2445" t="s">
        <v>260</v>
      </c>
      <c r="B2445" t="s">
        <v>76</v>
      </c>
      <c r="C2445">
        <v>2010</v>
      </c>
      <c r="D2445">
        <v>2015</v>
      </c>
      <c r="E2445" t="s">
        <v>110</v>
      </c>
      <c r="F2445">
        <v>0.89999997615814209</v>
      </c>
      <c r="G2445" t="s">
        <v>182</v>
      </c>
    </row>
    <row r="2446" spans="1:7">
      <c r="A2446" t="s">
        <v>260</v>
      </c>
      <c r="B2446" t="s">
        <v>76</v>
      </c>
      <c r="C2446">
        <v>2010</v>
      </c>
      <c r="D2446">
        <v>2020</v>
      </c>
      <c r="E2446" t="s">
        <v>110</v>
      </c>
      <c r="F2446">
        <v>0.89999997615814209</v>
      </c>
      <c r="G2446" t="s">
        <v>182</v>
      </c>
    </row>
    <row r="2447" spans="1:7">
      <c r="A2447" t="s">
        <v>260</v>
      </c>
      <c r="B2447" t="s">
        <v>76</v>
      </c>
      <c r="C2447">
        <v>2010</v>
      </c>
      <c r="D2447">
        <v>2025</v>
      </c>
      <c r="E2447" t="s">
        <v>110</v>
      </c>
      <c r="F2447">
        <v>0.89999997615814209</v>
      </c>
      <c r="G2447" t="s">
        <v>182</v>
      </c>
    </row>
    <row r="2448" spans="1:7">
      <c r="A2448" t="s">
        <v>260</v>
      </c>
      <c r="B2448" t="s">
        <v>76</v>
      </c>
      <c r="C2448">
        <v>2010</v>
      </c>
      <c r="D2448">
        <v>2030</v>
      </c>
      <c r="E2448" t="s">
        <v>110</v>
      </c>
      <c r="F2448">
        <v>0.89999997615814209</v>
      </c>
      <c r="G2448" t="s">
        <v>182</v>
      </c>
    </row>
    <row r="2449" spans="1:7">
      <c r="A2449" t="s">
        <v>260</v>
      </c>
      <c r="B2449" t="s">
        <v>76</v>
      </c>
      <c r="C2449">
        <v>2010</v>
      </c>
      <c r="D2449">
        <v>2035</v>
      </c>
      <c r="E2449" t="s">
        <v>110</v>
      </c>
      <c r="F2449">
        <v>0.89999997615814209</v>
      </c>
      <c r="G2449" t="s">
        <v>182</v>
      </c>
    </row>
    <row r="2450" spans="1:7">
      <c r="A2450" t="s">
        <v>260</v>
      </c>
      <c r="B2450" t="s">
        <v>76</v>
      </c>
      <c r="C2450">
        <v>2015</v>
      </c>
      <c r="D2450">
        <v>2015</v>
      </c>
      <c r="E2450" t="s">
        <v>110</v>
      </c>
      <c r="F2450">
        <v>0.89999997615814209</v>
      </c>
      <c r="G2450" t="s">
        <v>182</v>
      </c>
    </row>
    <row r="2451" spans="1:7">
      <c r="A2451" t="s">
        <v>260</v>
      </c>
      <c r="B2451" t="s">
        <v>76</v>
      </c>
      <c r="C2451">
        <v>2015</v>
      </c>
      <c r="D2451">
        <v>2020</v>
      </c>
      <c r="E2451" t="s">
        <v>110</v>
      </c>
      <c r="F2451">
        <v>0.89999997615814209</v>
      </c>
      <c r="G2451" t="s">
        <v>182</v>
      </c>
    </row>
    <row r="2452" spans="1:7">
      <c r="A2452" t="s">
        <v>260</v>
      </c>
      <c r="B2452" t="s">
        <v>76</v>
      </c>
      <c r="C2452">
        <v>2015</v>
      </c>
      <c r="D2452">
        <v>2025</v>
      </c>
      <c r="E2452" t="s">
        <v>110</v>
      </c>
      <c r="F2452">
        <v>0.89999997615814209</v>
      </c>
      <c r="G2452" t="s">
        <v>182</v>
      </c>
    </row>
    <row r="2453" spans="1:7">
      <c r="A2453" t="s">
        <v>260</v>
      </c>
      <c r="B2453" t="s">
        <v>76</v>
      </c>
      <c r="C2453">
        <v>2015</v>
      </c>
      <c r="D2453">
        <v>2030</v>
      </c>
      <c r="E2453" t="s">
        <v>110</v>
      </c>
      <c r="F2453">
        <v>0.89999997615814209</v>
      </c>
      <c r="G2453" t="s">
        <v>182</v>
      </c>
    </row>
    <row r="2454" spans="1:7">
      <c r="A2454" t="s">
        <v>260</v>
      </c>
      <c r="B2454" t="s">
        <v>76</v>
      </c>
      <c r="C2454">
        <v>2015</v>
      </c>
      <c r="D2454">
        <v>2035</v>
      </c>
      <c r="E2454" t="s">
        <v>110</v>
      </c>
      <c r="F2454">
        <v>0.89999997615814209</v>
      </c>
      <c r="G2454" t="s">
        <v>182</v>
      </c>
    </row>
    <row r="2455" spans="1:7">
      <c r="A2455" t="s">
        <v>260</v>
      </c>
      <c r="B2455" t="s">
        <v>76</v>
      </c>
      <c r="C2455">
        <v>2015</v>
      </c>
      <c r="D2455">
        <v>2040</v>
      </c>
      <c r="E2455" t="s">
        <v>110</v>
      </c>
      <c r="F2455">
        <v>0.89999997615814209</v>
      </c>
      <c r="G2455" t="s">
        <v>182</v>
      </c>
    </row>
    <row r="2456" spans="1:7">
      <c r="A2456" t="s">
        <v>260</v>
      </c>
      <c r="B2456" t="s">
        <v>76</v>
      </c>
      <c r="C2456">
        <v>2020</v>
      </c>
      <c r="D2456">
        <v>2020</v>
      </c>
      <c r="E2456" t="s">
        <v>110</v>
      </c>
      <c r="F2456">
        <v>0.89999997615814209</v>
      </c>
      <c r="G2456" t="s">
        <v>182</v>
      </c>
    </row>
    <row r="2457" spans="1:7">
      <c r="A2457" t="s">
        <v>260</v>
      </c>
      <c r="B2457" t="s">
        <v>76</v>
      </c>
      <c r="C2457">
        <v>2020</v>
      </c>
      <c r="D2457">
        <v>2025</v>
      </c>
      <c r="E2457" t="s">
        <v>110</v>
      </c>
      <c r="F2457">
        <v>0.89999997615814209</v>
      </c>
      <c r="G2457" t="s">
        <v>182</v>
      </c>
    </row>
    <row r="2458" spans="1:7">
      <c r="A2458" t="s">
        <v>260</v>
      </c>
      <c r="B2458" t="s">
        <v>76</v>
      </c>
      <c r="C2458">
        <v>2020</v>
      </c>
      <c r="D2458">
        <v>2030</v>
      </c>
      <c r="E2458" t="s">
        <v>110</v>
      </c>
      <c r="F2458">
        <v>0.89999997615814209</v>
      </c>
      <c r="G2458" t="s">
        <v>182</v>
      </c>
    </row>
    <row r="2459" spans="1:7">
      <c r="A2459" t="s">
        <v>260</v>
      </c>
      <c r="B2459" t="s">
        <v>76</v>
      </c>
      <c r="C2459">
        <v>2020</v>
      </c>
      <c r="D2459">
        <v>2035</v>
      </c>
      <c r="E2459" t="s">
        <v>110</v>
      </c>
      <c r="F2459">
        <v>0.89999997615814209</v>
      </c>
      <c r="G2459" t="s">
        <v>182</v>
      </c>
    </row>
    <row r="2460" spans="1:7">
      <c r="A2460" t="s">
        <v>260</v>
      </c>
      <c r="B2460" t="s">
        <v>76</v>
      </c>
      <c r="C2460">
        <v>2020</v>
      </c>
      <c r="D2460">
        <v>2040</v>
      </c>
      <c r="E2460" t="s">
        <v>110</v>
      </c>
      <c r="F2460">
        <v>0.89999997615814209</v>
      </c>
      <c r="G2460" t="s">
        <v>182</v>
      </c>
    </row>
    <row r="2461" spans="1:7">
      <c r="A2461" t="s">
        <v>260</v>
      </c>
      <c r="B2461" t="s">
        <v>76</v>
      </c>
      <c r="C2461">
        <v>2020</v>
      </c>
      <c r="D2461">
        <v>2045</v>
      </c>
      <c r="E2461" t="s">
        <v>110</v>
      </c>
      <c r="F2461">
        <v>0.89999997615814209</v>
      </c>
      <c r="G2461" t="s">
        <v>182</v>
      </c>
    </row>
    <row r="2462" spans="1:7">
      <c r="A2462" t="s">
        <v>260</v>
      </c>
      <c r="B2462" t="s">
        <v>76</v>
      </c>
      <c r="C2462">
        <v>2025</v>
      </c>
      <c r="D2462">
        <v>2025</v>
      </c>
      <c r="E2462" t="s">
        <v>110</v>
      </c>
      <c r="F2462">
        <v>0.89999997615814209</v>
      </c>
      <c r="G2462" t="s">
        <v>182</v>
      </c>
    </row>
    <row r="2463" spans="1:7">
      <c r="A2463" t="s">
        <v>260</v>
      </c>
      <c r="B2463" t="s">
        <v>76</v>
      </c>
      <c r="C2463">
        <v>2025</v>
      </c>
      <c r="D2463">
        <v>2030</v>
      </c>
      <c r="E2463" t="s">
        <v>110</v>
      </c>
      <c r="F2463">
        <v>0.89999997615814209</v>
      </c>
      <c r="G2463" t="s">
        <v>182</v>
      </c>
    </row>
    <row r="2464" spans="1:7">
      <c r="A2464" t="s">
        <v>260</v>
      </c>
      <c r="B2464" t="s">
        <v>76</v>
      </c>
      <c r="C2464">
        <v>2025</v>
      </c>
      <c r="D2464">
        <v>2035</v>
      </c>
      <c r="E2464" t="s">
        <v>110</v>
      </c>
      <c r="F2464">
        <v>0.89999997615814209</v>
      </c>
      <c r="G2464" t="s">
        <v>182</v>
      </c>
    </row>
    <row r="2465" spans="1:7">
      <c r="A2465" t="s">
        <v>260</v>
      </c>
      <c r="B2465" t="s">
        <v>76</v>
      </c>
      <c r="C2465">
        <v>2025</v>
      </c>
      <c r="D2465">
        <v>2040</v>
      </c>
      <c r="E2465" t="s">
        <v>110</v>
      </c>
      <c r="F2465">
        <v>0.89999997615814209</v>
      </c>
      <c r="G2465" t="s">
        <v>182</v>
      </c>
    </row>
    <row r="2466" spans="1:7">
      <c r="A2466" t="s">
        <v>260</v>
      </c>
      <c r="B2466" t="s">
        <v>76</v>
      </c>
      <c r="C2466">
        <v>2025</v>
      </c>
      <c r="D2466">
        <v>2045</v>
      </c>
      <c r="E2466" t="s">
        <v>110</v>
      </c>
      <c r="F2466">
        <v>0.89999997615814209</v>
      </c>
      <c r="G2466" t="s">
        <v>182</v>
      </c>
    </row>
    <row r="2467" spans="1:7">
      <c r="A2467" t="s">
        <v>260</v>
      </c>
      <c r="B2467" t="s">
        <v>76</v>
      </c>
      <c r="C2467">
        <v>2025</v>
      </c>
      <c r="D2467">
        <v>2050</v>
      </c>
      <c r="E2467" t="s">
        <v>110</v>
      </c>
      <c r="F2467">
        <v>0.89999997615814209</v>
      </c>
      <c r="G2467" t="s">
        <v>182</v>
      </c>
    </row>
    <row r="2468" spans="1:7">
      <c r="A2468" t="s">
        <v>260</v>
      </c>
      <c r="B2468" t="s">
        <v>76</v>
      </c>
      <c r="C2468">
        <v>2030</v>
      </c>
      <c r="D2468">
        <v>2030</v>
      </c>
      <c r="E2468" t="s">
        <v>110</v>
      </c>
      <c r="F2468">
        <v>0.89999997615814209</v>
      </c>
      <c r="G2468" t="s">
        <v>182</v>
      </c>
    </row>
    <row r="2469" spans="1:7">
      <c r="A2469" t="s">
        <v>260</v>
      </c>
      <c r="B2469" t="s">
        <v>76</v>
      </c>
      <c r="C2469">
        <v>2030</v>
      </c>
      <c r="D2469">
        <v>2035</v>
      </c>
      <c r="E2469" t="s">
        <v>110</v>
      </c>
      <c r="F2469">
        <v>0.89999997615814209</v>
      </c>
      <c r="G2469" t="s">
        <v>182</v>
      </c>
    </row>
    <row r="2470" spans="1:7">
      <c r="A2470" t="s">
        <v>260</v>
      </c>
      <c r="B2470" t="s">
        <v>76</v>
      </c>
      <c r="C2470">
        <v>2030</v>
      </c>
      <c r="D2470">
        <v>2040</v>
      </c>
      <c r="E2470" t="s">
        <v>110</v>
      </c>
      <c r="F2470">
        <v>0.89999997615814209</v>
      </c>
      <c r="G2470" t="s">
        <v>182</v>
      </c>
    </row>
    <row r="2471" spans="1:7">
      <c r="A2471" t="s">
        <v>260</v>
      </c>
      <c r="B2471" t="s">
        <v>76</v>
      </c>
      <c r="C2471">
        <v>2030</v>
      </c>
      <c r="D2471">
        <v>2045</v>
      </c>
      <c r="E2471" t="s">
        <v>110</v>
      </c>
      <c r="F2471">
        <v>0.89999997615814209</v>
      </c>
      <c r="G2471" t="s">
        <v>182</v>
      </c>
    </row>
    <row r="2472" spans="1:7">
      <c r="A2472" t="s">
        <v>260</v>
      </c>
      <c r="B2472" t="s">
        <v>76</v>
      </c>
      <c r="C2472">
        <v>2030</v>
      </c>
      <c r="D2472">
        <v>2050</v>
      </c>
      <c r="E2472" t="s">
        <v>110</v>
      </c>
      <c r="F2472">
        <v>0.89999997615814209</v>
      </c>
      <c r="G2472" t="s">
        <v>182</v>
      </c>
    </row>
    <row r="2473" spans="1:7">
      <c r="A2473" t="s">
        <v>260</v>
      </c>
      <c r="B2473" t="s">
        <v>76</v>
      </c>
      <c r="C2473">
        <v>2030</v>
      </c>
      <c r="D2473">
        <v>2055</v>
      </c>
      <c r="E2473" t="s">
        <v>110</v>
      </c>
      <c r="F2473">
        <v>0.89999997615814209</v>
      </c>
      <c r="G2473" t="s">
        <v>182</v>
      </c>
    </row>
    <row r="2474" spans="1:7">
      <c r="A2474" t="s">
        <v>260</v>
      </c>
      <c r="B2474" t="s">
        <v>76</v>
      </c>
      <c r="C2474">
        <v>2035</v>
      </c>
      <c r="D2474">
        <v>2035</v>
      </c>
      <c r="E2474" t="s">
        <v>110</v>
      </c>
      <c r="F2474">
        <v>0.89999997615814209</v>
      </c>
      <c r="G2474" t="s">
        <v>182</v>
      </c>
    </row>
    <row r="2475" spans="1:7">
      <c r="A2475" t="s">
        <v>260</v>
      </c>
      <c r="B2475" t="s">
        <v>76</v>
      </c>
      <c r="C2475">
        <v>2035</v>
      </c>
      <c r="D2475">
        <v>2040</v>
      </c>
      <c r="E2475" t="s">
        <v>110</v>
      </c>
      <c r="F2475">
        <v>0.89999997615814209</v>
      </c>
      <c r="G2475" t="s">
        <v>182</v>
      </c>
    </row>
    <row r="2476" spans="1:7">
      <c r="A2476" t="s">
        <v>260</v>
      </c>
      <c r="B2476" t="s">
        <v>76</v>
      </c>
      <c r="C2476">
        <v>2035</v>
      </c>
      <c r="D2476">
        <v>2045</v>
      </c>
      <c r="E2476" t="s">
        <v>110</v>
      </c>
      <c r="F2476">
        <v>0.89999997615814209</v>
      </c>
      <c r="G2476" t="s">
        <v>182</v>
      </c>
    </row>
    <row r="2477" spans="1:7">
      <c r="A2477" t="s">
        <v>260</v>
      </c>
      <c r="B2477" t="s">
        <v>76</v>
      </c>
      <c r="C2477">
        <v>2035</v>
      </c>
      <c r="D2477">
        <v>2050</v>
      </c>
      <c r="E2477" t="s">
        <v>110</v>
      </c>
      <c r="F2477">
        <v>0.89999997615814209</v>
      </c>
      <c r="G2477" t="s">
        <v>182</v>
      </c>
    </row>
    <row r="2478" spans="1:7">
      <c r="A2478" t="s">
        <v>260</v>
      </c>
      <c r="B2478" t="s">
        <v>76</v>
      </c>
      <c r="C2478">
        <v>2035</v>
      </c>
      <c r="D2478">
        <v>2055</v>
      </c>
      <c r="E2478" t="s">
        <v>110</v>
      </c>
      <c r="F2478">
        <v>0.89999997615814209</v>
      </c>
      <c r="G2478" t="s">
        <v>182</v>
      </c>
    </row>
    <row r="2479" spans="1:7">
      <c r="A2479" t="s">
        <v>260</v>
      </c>
      <c r="B2479" t="s">
        <v>76</v>
      </c>
      <c r="C2479">
        <v>2035</v>
      </c>
      <c r="D2479">
        <v>2060</v>
      </c>
      <c r="E2479" t="s">
        <v>110</v>
      </c>
      <c r="F2479">
        <v>0.89999997615814209</v>
      </c>
      <c r="G2479" t="s">
        <v>182</v>
      </c>
    </row>
    <row r="2480" spans="1:7">
      <c r="A2480" t="s">
        <v>260</v>
      </c>
      <c r="B2480" t="s">
        <v>76</v>
      </c>
      <c r="C2480">
        <v>2040</v>
      </c>
      <c r="D2480">
        <v>2040</v>
      </c>
      <c r="E2480" t="s">
        <v>110</v>
      </c>
      <c r="F2480">
        <v>0.89999997615814209</v>
      </c>
      <c r="G2480" t="s">
        <v>182</v>
      </c>
    </row>
    <row r="2481" spans="1:7">
      <c r="A2481" t="s">
        <v>260</v>
      </c>
      <c r="B2481" t="s">
        <v>76</v>
      </c>
      <c r="C2481">
        <v>2040</v>
      </c>
      <c r="D2481">
        <v>2045</v>
      </c>
      <c r="E2481" t="s">
        <v>110</v>
      </c>
      <c r="F2481">
        <v>0.89999997615814209</v>
      </c>
      <c r="G2481" t="s">
        <v>182</v>
      </c>
    </row>
    <row r="2482" spans="1:7">
      <c r="A2482" t="s">
        <v>260</v>
      </c>
      <c r="B2482" t="s">
        <v>76</v>
      </c>
      <c r="C2482">
        <v>2040</v>
      </c>
      <c r="D2482">
        <v>2050</v>
      </c>
      <c r="E2482" t="s">
        <v>110</v>
      </c>
      <c r="F2482">
        <v>0.89999997615814209</v>
      </c>
      <c r="G2482" t="s">
        <v>182</v>
      </c>
    </row>
    <row r="2483" spans="1:7">
      <c r="A2483" t="s">
        <v>260</v>
      </c>
      <c r="B2483" t="s">
        <v>76</v>
      </c>
      <c r="C2483">
        <v>2040</v>
      </c>
      <c r="D2483">
        <v>2055</v>
      </c>
      <c r="E2483" t="s">
        <v>110</v>
      </c>
      <c r="F2483">
        <v>0.89999997615814209</v>
      </c>
      <c r="G2483" t="s">
        <v>182</v>
      </c>
    </row>
    <row r="2484" spans="1:7">
      <c r="A2484" t="s">
        <v>260</v>
      </c>
      <c r="B2484" t="s">
        <v>76</v>
      </c>
      <c r="C2484">
        <v>2040</v>
      </c>
      <c r="D2484">
        <v>2060</v>
      </c>
      <c r="E2484" t="s">
        <v>110</v>
      </c>
      <c r="F2484">
        <v>0.89999997615814209</v>
      </c>
      <c r="G2484" t="s">
        <v>182</v>
      </c>
    </row>
    <row r="2485" spans="1:7">
      <c r="A2485" t="s">
        <v>260</v>
      </c>
      <c r="B2485" t="s">
        <v>76</v>
      </c>
      <c r="C2485">
        <v>2040</v>
      </c>
      <c r="D2485">
        <v>2065</v>
      </c>
      <c r="E2485" t="s">
        <v>110</v>
      </c>
      <c r="F2485">
        <v>0.89999997615814209</v>
      </c>
      <c r="G2485" t="s">
        <v>182</v>
      </c>
    </row>
    <row r="2486" spans="1:7">
      <c r="A2486" t="s">
        <v>260</v>
      </c>
      <c r="B2486" t="s">
        <v>76</v>
      </c>
      <c r="C2486">
        <v>2045</v>
      </c>
      <c r="D2486">
        <v>2045</v>
      </c>
      <c r="E2486" t="s">
        <v>110</v>
      </c>
      <c r="F2486">
        <v>0.89999997615814209</v>
      </c>
      <c r="G2486" t="s">
        <v>182</v>
      </c>
    </row>
    <row r="2487" spans="1:7">
      <c r="A2487" t="s">
        <v>260</v>
      </c>
      <c r="B2487" t="s">
        <v>76</v>
      </c>
      <c r="C2487">
        <v>2045</v>
      </c>
      <c r="D2487">
        <v>2050</v>
      </c>
      <c r="E2487" t="s">
        <v>110</v>
      </c>
      <c r="F2487">
        <v>0.89999997615814209</v>
      </c>
      <c r="G2487" t="s">
        <v>182</v>
      </c>
    </row>
    <row r="2488" spans="1:7">
      <c r="A2488" t="s">
        <v>260</v>
      </c>
      <c r="B2488" t="s">
        <v>76</v>
      </c>
      <c r="C2488">
        <v>2045</v>
      </c>
      <c r="D2488">
        <v>2055</v>
      </c>
      <c r="E2488" t="s">
        <v>110</v>
      </c>
      <c r="F2488">
        <v>0.89999997615814209</v>
      </c>
      <c r="G2488" t="s">
        <v>182</v>
      </c>
    </row>
    <row r="2489" spans="1:7">
      <c r="A2489" t="s">
        <v>260</v>
      </c>
      <c r="B2489" t="s">
        <v>76</v>
      </c>
      <c r="C2489">
        <v>2045</v>
      </c>
      <c r="D2489">
        <v>2060</v>
      </c>
      <c r="E2489" t="s">
        <v>110</v>
      </c>
      <c r="F2489">
        <v>0.89999997615814209</v>
      </c>
      <c r="G2489" t="s">
        <v>182</v>
      </c>
    </row>
    <row r="2490" spans="1:7">
      <c r="A2490" t="s">
        <v>260</v>
      </c>
      <c r="B2490" t="s">
        <v>76</v>
      </c>
      <c r="C2490">
        <v>2045</v>
      </c>
      <c r="D2490">
        <v>2065</v>
      </c>
      <c r="E2490" t="s">
        <v>110</v>
      </c>
      <c r="F2490">
        <v>0.89999997615814209</v>
      </c>
      <c r="G2490" t="s">
        <v>182</v>
      </c>
    </row>
    <row r="2491" spans="1:7">
      <c r="A2491" t="s">
        <v>260</v>
      </c>
      <c r="B2491" t="s">
        <v>76</v>
      </c>
      <c r="C2491">
        <v>2045</v>
      </c>
      <c r="D2491">
        <v>2070</v>
      </c>
      <c r="E2491" t="s">
        <v>110</v>
      </c>
      <c r="F2491">
        <v>0.89999997615814209</v>
      </c>
      <c r="G2491" t="s">
        <v>182</v>
      </c>
    </row>
    <row r="2492" spans="1:7">
      <c r="A2492" t="s">
        <v>260</v>
      </c>
      <c r="B2492" t="s">
        <v>76</v>
      </c>
      <c r="C2492">
        <v>2050</v>
      </c>
      <c r="D2492">
        <v>2050</v>
      </c>
      <c r="E2492" t="s">
        <v>110</v>
      </c>
      <c r="F2492">
        <v>0.89999997615814209</v>
      </c>
      <c r="G2492" t="s">
        <v>182</v>
      </c>
    </row>
    <row r="2493" spans="1:7">
      <c r="A2493" t="s">
        <v>260</v>
      </c>
      <c r="B2493" t="s">
        <v>76</v>
      </c>
      <c r="C2493">
        <v>2050</v>
      </c>
      <c r="D2493">
        <v>2055</v>
      </c>
      <c r="E2493" t="s">
        <v>110</v>
      </c>
      <c r="F2493">
        <v>0.89999997615814209</v>
      </c>
      <c r="G2493" t="s">
        <v>182</v>
      </c>
    </row>
    <row r="2494" spans="1:7">
      <c r="A2494" t="s">
        <v>260</v>
      </c>
      <c r="B2494" t="s">
        <v>76</v>
      </c>
      <c r="C2494">
        <v>2050</v>
      </c>
      <c r="D2494">
        <v>2060</v>
      </c>
      <c r="E2494" t="s">
        <v>110</v>
      </c>
      <c r="F2494">
        <v>0.89999997615814209</v>
      </c>
      <c r="G2494" t="s">
        <v>182</v>
      </c>
    </row>
    <row r="2495" spans="1:7">
      <c r="A2495" t="s">
        <v>260</v>
      </c>
      <c r="B2495" t="s">
        <v>76</v>
      </c>
      <c r="C2495">
        <v>2050</v>
      </c>
      <c r="D2495">
        <v>2065</v>
      </c>
      <c r="E2495" t="s">
        <v>110</v>
      </c>
      <c r="F2495">
        <v>0.89999997615814209</v>
      </c>
      <c r="G2495" t="s">
        <v>182</v>
      </c>
    </row>
    <row r="2496" spans="1:7">
      <c r="A2496" t="s">
        <v>260</v>
      </c>
      <c r="B2496" t="s">
        <v>76</v>
      </c>
      <c r="C2496">
        <v>2050</v>
      </c>
      <c r="D2496">
        <v>2070</v>
      </c>
      <c r="E2496" t="s">
        <v>110</v>
      </c>
      <c r="F2496">
        <v>0.89999997615814209</v>
      </c>
      <c r="G2496" t="s">
        <v>182</v>
      </c>
    </row>
    <row r="2497" spans="1:7">
      <c r="A2497" t="s">
        <v>260</v>
      </c>
      <c r="B2497" t="s">
        <v>76</v>
      </c>
      <c r="C2497">
        <v>2055</v>
      </c>
      <c r="D2497">
        <v>2055</v>
      </c>
      <c r="E2497" t="s">
        <v>110</v>
      </c>
      <c r="F2497">
        <v>0.89999997615814209</v>
      </c>
      <c r="G2497" t="s">
        <v>182</v>
      </c>
    </row>
    <row r="2498" spans="1:7">
      <c r="A2498" t="s">
        <v>260</v>
      </c>
      <c r="B2498" t="s">
        <v>76</v>
      </c>
      <c r="C2498">
        <v>2055</v>
      </c>
      <c r="D2498">
        <v>2060</v>
      </c>
      <c r="E2498" t="s">
        <v>110</v>
      </c>
      <c r="F2498">
        <v>0.89999997615814209</v>
      </c>
      <c r="G2498" t="s">
        <v>182</v>
      </c>
    </row>
    <row r="2499" spans="1:7">
      <c r="A2499" t="s">
        <v>260</v>
      </c>
      <c r="B2499" t="s">
        <v>76</v>
      </c>
      <c r="C2499">
        <v>2055</v>
      </c>
      <c r="D2499">
        <v>2065</v>
      </c>
      <c r="E2499" t="s">
        <v>110</v>
      </c>
      <c r="F2499">
        <v>0.89999997615814209</v>
      </c>
      <c r="G2499" t="s">
        <v>182</v>
      </c>
    </row>
    <row r="2500" spans="1:7">
      <c r="A2500" t="s">
        <v>260</v>
      </c>
      <c r="B2500" t="s">
        <v>76</v>
      </c>
      <c r="C2500">
        <v>2055</v>
      </c>
      <c r="D2500">
        <v>2070</v>
      </c>
      <c r="E2500" t="s">
        <v>110</v>
      </c>
      <c r="F2500">
        <v>0.89999997615814209</v>
      </c>
      <c r="G2500" t="s">
        <v>182</v>
      </c>
    </row>
    <row r="2501" spans="1:7">
      <c r="A2501" t="s">
        <v>260</v>
      </c>
      <c r="B2501" t="s">
        <v>76</v>
      </c>
      <c r="C2501">
        <v>2060</v>
      </c>
      <c r="D2501">
        <v>2060</v>
      </c>
      <c r="E2501" t="s">
        <v>110</v>
      </c>
      <c r="F2501">
        <v>0.89999997615814209</v>
      </c>
      <c r="G2501" t="s">
        <v>182</v>
      </c>
    </row>
    <row r="2502" spans="1:7">
      <c r="A2502" t="s">
        <v>260</v>
      </c>
      <c r="B2502" t="s">
        <v>76</v>
      </c>
      <c r="C2502">
        <v>2060</v>
      </c>
      <c r="D2502">
        <v>2065</v>
      </c>
      <c r="E2502" t="s">
        <v>110</v>
      </c>
      <c r="F2502">
        <v>0.89999997615814209</v>
      </c>
      <c r="G2502" t="s">
        <v>182</v>
      </c>
    </row>
    <row r="2503" spans="1:7">
      <c r="A2503" t="s">
        <v>260</v>
      </c>
      <c r="B2503" t="s">
        <v>76</v>
      </c>
      <c r="C2503">
        <v>2060</v>
      </c>
      <c r="D2503">
        <v>2070</v>
      </c>
      <c r="E2503" t="s">
        <v>110</v>
      </c>
      <c r="F2503">
        <v>0.89999997615814209</v>
      </c>
      <c r="G2503" t="s">
        <v>182</v>
      </c>
    </row>
    <row r="2504" spans="1:7">
      <c r="A2504" t="s">
        <v>260</v>
      </c>
      <c r="B2504" t="s">
        <v>76</v>
      </c>
      <c r="C2504">
        <v>2065</v>
      </c>
      <c r="D2504">
        <v>2065</v>
      </c>
      <c r="E2504" t="s">
        <v>110</v>
      </c>
      <c r="F2504">
        <v>0.89999997615814209</v>
      </c>
      <c r="G2504" t="s">
        <v>182</v>
      </c>
    </row>
    <row r="2505" spans="1:7">
      <c r="A2505" t="s">
        <v>260</v>
      </c>
      <c r="B2505" t="s">
        <v>76</v>
      </c>
      <c r="C2505">
        <v>2065</v>
      </c>
      <c r="D2505">
        <v>2070</v>
      </c>
      <c r="E2505" t="s">
        <v>110</v>
      </c>
      <c r="F2505">
        <v>0.89999997615814209</v>
      </c>
      <c r="G2505" t="s">
        <v>182</v>
      </c>
    </row>
    <row r="2506" spans="1:7">
      <c r="A2506" t="s">
        <v>260</v>
      </c>
      <c r="B2506" t="s">
        <v>76</v>
      </c>
      <c r="C2506">
        <v>2070</v>
      </c>
      <c r="D2506">
        <v>2070</v>
      </c>
      <c r="E2506" t="s">
        <v>110</v>
      </c>
      <c r="F2506">
        <v>0.89999997615814209</v>
      </c>
      <c r="G2506" t="s">
        <v>182</v>
      </c>
    </row>
    <row r="2507" spans="1:7">
      <c r="A2507" t="s">
        <v>260</v>
      </c>
      <c r="B2507" t="s">
        <v>82</v>
      </c>
      <c r="C2507">
        <v>2010</v>
      </c>
      <c r="D2507">
        <v>2010</v>
      </c>
      <c r="E2507" t="s">
        <v>110</v>
      </c>
      <c r="F2507" s="7">
        <v>0.4</v>
      </c>
      <c r="G2507" t="s">
        <v>182</v>
      </c>
    </row>
    <row r="2508" spans="1:7">
      <c r="A2508" t="s">
        <v>260</v>
      </c>
      <c r="B2508" t="s">
        <v>82</v>
      </c>
      <c r="C2508">
        <v>2010</v>
      </c>
      <c r="D2508">
        <v>2015</v>
      </c>
      <c r="E2508" t="s">
        <v>110</v>
      </c>
      <c r="F2508" s="7">
        <v>0.4</v>
      </c>
      <c r="G2508" t="s">
        <v>182</v>
      </c>
    </row>
    <row r="2509" spans="1:7">
      <c r="A2509" t="s">
        <v>260</v>
      </c>
      <c r="B2509" t="s">
        <v>82</v>
      </c>
      <c r="C2509">
        <v>2010</v>
      </c>
      <c r="D2509">
        <v>2020</v>
      </c>
      <c r="E2509" t="s">
        <v>110</v>
      </c>
      <c r="F2509" s="7">
        <v>0.4</v>
      </c>
      <c r="G2509" t="s">
        <v>182</v>
      </c>
    </row>
    <row r="2510" spans="1:7">
      <c r="A2510" t="s">
        <v>260</v>
      </c>
      <c r="B2510" t="s">
        <v>82</v>
      </c>
      <c r="C2510">
        <v>2015</v>
      </c>
      <c r="D2510">
        <v>2015</v>
      </c>
      <c r="E2510" t="s">
        <v>110</v>
      </c>
      <c r="F2510" s="7">
        <v>0.4</v>
      </c>
      <c r="G2510" t="s">
        <v>182</v>
      </c>
    </row>
    <row r="2511" spans="1:7">
      <c r="A2511" t="s">
        <v>260</v>
      </c>
      <c r="B2511" t="s">
        <v>82</v>
      </c>
      <c r="C2511">
        <v>2015</v>
      </c>
      <c r="D2511">
        <v>2020</v>
      </c>
      <c r="E2511" t="s">
        <v>110</v>
      </c>
      <c r="F2511" s="7">
        <v>0.4</v>
      </c>
      <c r="G2511" t="s">
        <v>182</v>
      </c>
    </row>
    <row r="2512" spans="1:7">
      <c r="A2512" t="s">
        <v>260</v>
      </c>
      <c r="B2512" t="s">
        <v>82</v>
      </c>
      <c r="C2512">
        <v>2015</v>
      </c>
      <c r="D2512">
        <v>2025</v>
      </c>
      <c r="E2512" t="s">
        <v>110</v>
      </c>
      <c r="F2512" s="7">
        <v>0.4</v>
      </c>
      <c r="G2512" t="s">
        <v>182</v>
      </c>
    </row>
    <row r="2513" spans="1:7">
      <c r="A2513" t="s">
        <v>260</v>
      </c>
      <c r="B2513" t="s">
        <v>82</v>
      </c>
      <c r="C2513">
        <v>2020</v>
      </c>
      <c r="D2513">
        <v>2020</v>
      </c>
      <c r="E2513" t="s">
        <v>110</v>
      </c>
      <c r="F2513" s="7">
        <v>0.4</v>
      </c>
      <c r="G2513" t="s">
        <v>182</v>
      </c>
    </row>
    <row r="2514" spans="1:7">
      <c r="A2514" t="s">
        <v>260</v>
      </c>
      <c r="B2514" t="s">
        <v>82</v>
      </c>
      <c r="C2514">
        <v>2020</v>
      </c>
      <c r="D2514">
        <v>2025</v>
      </c>
      <c r="E2514" t="s">
        <v>110</v>
      </c>
      <c r="F2514" s="7">
        <v>0.4</v>
      </c>
      <c r="G2514" t="s">
        <v>182</v>
      </c>
    </row>
    <row r="2515" spans="1:7">
      <c r="A2515" t="s">
        <v>260</v>
      </c>
      <c r="B2515" t="s">
        <v>82</v>
      </c>
      <c r="C2515">
        <v>2020</v>
      </c>
      <c r="D2515">
        <v>2030</v>
      </c>
      <c r="E2515" t="s">
        <v>110</v>
      </c>
      <c r="F2515" s="7">
        <v>0.4</v>
      </c>
      <c r="G2515" t="s">
        <v>182</v>
      </c>
    </row>
    <row r="2516" spans="1:7">
      <c r="A2516" t="s">
        <v>260</v>
      </c>
      <c r="B2516" t="s">
        <v>82</v>
      </c>
      <c r="C2516">
        <v>2025</v>
      </c>
      <c r="D2516">
        <v>2025</v>
      </c>
      <c r="E2516" t="s">
        <v>110</v>
      </c>
      <c r="F2516" s="7">
        <v>0.4</v>
      </c>
      <c r="G2516" t="s">
        <v>182</v>
      </c>
    </row>
    <row r="2517" spans="1:7">
      <c r="A2517" t="s">
        <v>260</v>
      </c>
      <c r="B2517" t="s">
        <v>82</v>
      </c>
      <c r="C2517">
        <v>2025</v>
      </c>
      <c r="D2517">
        <v>2030</v>
      </c>
      <c r="E2517" t="s">
        <v>110</v>
      </c>
      <c r="F2517" s="7">
        <v>0.4</v>
      </c>
      <c r="G2517" t="s">
        <v>182</v>
      </c>
    </row>
    <row r="2518" spans="1:7">
      <c r="A2518" t="s">
        <v>260</v>
      </c>
      <c r="B2518" t="s">
        <v>82</v>
      </c>
      <c r="C2518">
        <v>2025</v>
      </c>
      <c r="D2518">
        <v>2035</v>
      </c>
      <c r="E2518" t="s">
        <v>110</v>
      </c>
      <c r="F2518" s="7">
        <v>0.4</v>
      </c>
      <c r="G2518" t="s">
        <v>182</v>
      </c>
    </row>
    <row r="2519" spans="1:7">
      <c r="A2519" t="s">
        <v>260</v>
      </c>
      <c r="B2519" t="s">
        <v>82</v>
      </c>
      <c r="C2519">
        <v>2030</v>
      </c>
      <c r="D2519">
        <v>2030</v>
      </c>
      <c r="E2519" t="s">
        <v>110</v>
      </c>
      <c r="F2519" s="7">
        <v>0.4</v>
      </c>
      <c r="G2519" t="s">
        <v>182</v>
      </c>
    </row>
    <row r="2520" spans="1:7">
      <c r="A2520" t="s">
        <v>260</v>
      </c>
      <c r="B2520" t="s">
        <v>82</v>
      </c>
      <c r="C2520">
        <v>2030</v>
      </c>
      <c r="D2520">
        <v>2035</v>
      </c>
      <c r="E2520" t="s">
        <v>110</v>
      </c>
      <c r="F2520" s="7">
        <v>0.4</v>
      </c>
      <c r="G2520" t="s">
        <v>182</v>
      </c>
    </row>
    <row r="2521" spans="1:7">
      <c r="A2521" t="s">
        <v>260</v>
      </c>
      <c r="B2521" t="s">
        <v>82</v>
      </c>
      <c r="C2521">
        <v>2030</v>
      </c>
      <c r="D2521">
        <v>2040</v>
      </c>
      <c r="E2521" t="s">
        <v>110</v>
      </c>
      <c r="F2521" s="7">
        <v>0.4</v>
      </c>
      <c r="G2521" t="s">
        <v>182</v>
      </c>
    </row>
    <row r="2522" spans="1:7">
      <c r="A2522" t="s">
        <v>260</v>
      </c>
      <c r="B2522" t="s">
        <v>82</v>
      </c>
      <c r="C2522">
        <v>2035</v>
      </c>
      <c r="D2522">
        <v>2035</v>
      </c>
      <c r="E2522" t="s">
        <v>110</v>
      </c>
      <c r="F2522" s="7">
        <v>0.4</v>
      </c>
      <c r="G2522" t="s">
        <v>182</v>
      </c>
    </row>
    <row r="2523" spans="1:7">
      <c r="A2523" t="s">
        <v>260</v>
      </c>
      <c r="B2523" t="s">
        <v>82</v>
      </c>
      <c r="C2523">
        <v>2035</v>
      </c>
      <c r="D2523">
        <v>2040</v>
      </c>
      <c r="E2523" t="s">
        <v>110</v>
      </c>
      <c r="F2523" s="7">
        <v>0.4</v>
      </c>
      <c r="G2523" t="s">
        <v>182</v>
      </c>
    </row>
    <row r="2524" spans="1:7">
      <c r="A2524" t="s">
        <v>260</v>
      </c>
      <c r="B2524" t="s">
        <v>82</v>
      </c>
      <c r="C2524">
        <v>2035</v>
      </c>
      <c r="D2524">
        <v>2045</v>
      </c>
      <c r="E2524" t="s">
        <v>110</v>
      </c>
      <c r="F2524" s="7">
        <v>0.4</v>
      </c>
      <c r="G2524" t="s">
        <v>182</v>
      </c>
    </row>
    <row r="2525" spans="1:7">
      <c r="A2525" t="s">
        <v>260</v>
      </c>
      <c r="B2525" t="s">
        <v>82</v>
      </c>
      <c r="C2525">
        <v>2040</v>
      </c>
      <c r="D2525">
        <v>2040</v>
      </c>
      <c r="E2525" t="s">
        <v>110</v>
      </c>
      <c r="F2525" s="7">
        <v>0.4</v>
      </c>
      <c r="G2525" t="s">
        <v>182</v>
      </c>
    </row>
    <row r="2526" spans="1:7">
      <c r="A2526" t="s">
        <v>260</v>
      </c>
      <c r="B2526" t="s">
        <v>82</v>
      </c>
      <c r="C2526">
        <v>2040</v>
      </c>
      <c r="D2526">
        <v>2045</v>
      </c>
      <c r="E2526" t="s">
        <v>110</v>
      </c>
      <c r="F2526" s="7">
        <v>0.4</v>
      </c>
      <c r="G2526" t="s">
        <v>182</v>
      </c>
    </row>
    <row r="2527" spans="1:7">
      <c r="A2527" t="s">
        <v>260</v>
      </c>
      <c r="B2527" t="s">
        <v>82</v>
      </c>
      <c r="C2527">
        <v>2040</v>
      </c>
      <c r="D2527">
        <v>2050</v>
      </c>
      <c r="E2527" t="s">
        <v>110</v>
      </c>
      <c r="F2527" s="7">
        <v>0.4</v>
      </c>
      <c r="G2527" t="s">
        <v>182</v>
      </c>
    </row>
    <row r="2528" spans="1:7">
      <c r="A2528" t="s">
        <v>260</v>
      </c>
      <c r="B2528" t="s">
        <v>82</v>
      </c>
      <c r="C2528">
        <v>2045</v>
      </c>
      <c r="D2528">
        <v>2045</v>
      </c>
      <c r="E2528" t="s">
        <v>110</v>
      </c>
      <c r="F2528" s="7">
        <v>0.4</v>
      </c>
      <c r="G2528" t="s">
        <v>182</v>
      </c>
    </row>
    <row r="2529" spans="1:7">
      <c r="A2529" t="s">
        <v>260</v>
      </c>
      <c r="B2529" t="s">
        <v>82</v>
      </c>
      <c r="C2529">
        <v>2045</v>
      </c>
      <c r="D2529">
        <v>2050</v>
      </c>
      <c r="E2529" t="s">
        <v>110</v>
      </c>
      <c r="F2529" s="7">
        <v>0.4</v>
      </c>
      <c r="G2529" t="s">
        <v>182</v>
      </c>
    </row>
    <row r="2530" spans="1:7">
      <c r="A2530" t="s">
        <v>260</v>
      </c>
      <c r="B2530" t="s">
        <v>82</v>
      </c>
      <c r="C2530">
        <v>2045</v>
      </c>
      <c r="D2530">
        <v>2055</v>
      </c>
      <c r="E2530" t="s">
        <v>110</v>
      </c>
      <c r="F2530" s="7">
        <v>0.4</v>
      </c>
      <c r="G2530" t="s">
        <v>182</v>
      </c>
    </row>
    <row r="2531" spans="1:7">
      <c r="A2531" t="s">
        <v>260</v>
      </c>
      <c r="B2531" t="s">
        <v>82</v>
      </c>
      <c r="C2531">
        <v>2050</v>
      </c>
      <c r="D2531">
        <v>2050</v>
      </c>
      <c r="E2531" t="s">
        <v>110</v>
      </c>
      <c r="F2531" s="7">
        <v>0.4</v>
      </c>
      <c r="G2531" t="s">
        <v>182</v>
      </c>
    </row>
    <row r="2532" spans="1:7">
      <c r="A2532" t="s">
        <v>260</v>
      </c>
      <c r="B2532" t="s">
        <v>82</v>
      </c>
      <c r="C2532">
        <v>2050</v>
      </c>
      <c r="D2532">
        <v>2055</v>
      </c>
      <c r="E2532" t="s">
        <v>110</v>
      </c>
      <c r="F2532" s="7">
        <v>0.4</v>
      </c>
      <c r="G2532" t="s">
        <v>182</v>
      </c>
    </row>
    <row r="2533" spans="1:7">
      <c r="A2533" t="s">
        <v>260</v>
      </c>
      <c r="B2533" t="s">
        <v>82</v>
      </c>
      <c r="C2533">
        <v>2050</v>
      </c>
      <c r="D2533">
        <v>2060</v>
      </c>
      <c r="E2533" t="s">
        <v>110</v>
      </c>
      <c r="F2533" s="7">
        <v>0.4</v>
      </c>
      <c r="G2533" t="s">
        <v>182</v>
      </c>
    </row>
    <row r="2534" spans="1:7">
      <c r="A2534" t="s">
        <v>260</v>
      </c>
      <c r="B2534" t="s">
        <v>82</v>
      </c>
      <c r="C2534">
        <v>2055</v>
      </c>
      <c r="D2534">
        <v>2055</v>
      </c>
      <c r="E2534" t="s">
        <v>110</v>
      </c>
      <c r="F2534" s="7">
        <v>0.4</v>
      </c>
      <c r="G2534" t="s">
        <v>182</v>
      </c>
    </row>
    <row r="2535" spans="1:7">
      <c r="A2535" t="s">
        <v>260</v>
      </c>
      <c r="B2535" t="s">
        <v>82</v>
      </c>
      <c r="C2535">
        <v>2055</v>
      </c>
      <c r="D2535">
        <v>2060</v>
      </c>
      <c r="E2535" t="s">
        <v>110</v>
      </c>
      <c r="F2535" s="7">
        <v>0.4</v>
      </c>
      <c r="G2535" t="s">
        <v>182</v>
      </c>
    </row>
    <row r="2536" spans="1:7">
      <c r="A2536" t="s">
        <v>260</v>
      </c>
      <c r="B2536" t="s">
        <v>82</v>
      </c>
      <c r="C2536">
        <v>2055</v>
      </c>
      <c r="D2536">
        <v>2065</v>
      </c>
      <c r="E2536" t="s">
        <v>110</v>
      </c>
      <c r="F2536" s="7">
        <v>0.4</v>
      </c>
      <c r="G2536" t="s">
        <v>182</v>
      </c>
    </row>
    <row r="2537" spans="1:7">
      <c r="A2537" t="s">
        <v>260</v>
      </c>
      <c r="B2537" t="s">
        <v>82</v>
      </c>
      <c r="C2537">
        <v>2060</v>
      </c>
      <c r="D2537">
        <v>2060</v>
      </c>
      <c r="E2537" t="s">
        <v>110</v>
      </c>
      <c r="F2537" s="7">
        <v>0.4</v>
      </c>
      <c r="G2537" t="s">
        <v>182</v>
      </c>
    </row>
    <row r="2538" spans="1:7">
      <c r="A2538" t="s">
        <v>260</v>
      </c>
      <c r="B2538" t="s">
        <v>82</v>
      </c>
      <c r="C2538">
        <v>2060</v>
      </c>
      <c r="D2538">
        <v>2065</v>
      </c>
      <c r="E2538" t="s">
        <v>110</v>
      </c>
      <c r="F2538" s="7">
        <v>0.4</v>
      </c>
      <c r="G2538" t="s">
        <v>182</v>
      </c>
    </row>
    <row r="2539" spans="1:7">
      <c r="A2539" t="s">
        <v>260</v>
      </c>
      <c r="B2539" t="s">
        <v>82</v>
      </c>
      <c r="C2539">
        <v>2060</v>
      </c>
      <c r="D2539">
        <v>2070</v>
      </c>
      <c r="E2539" t="s">
        <v>110</v>
      </c>
      <c r="F2539" s="7">
        <v>0.4</v>
      </c>
      <c r="G2539" t="s">
        <v>182</v>
      </c>
    </row>
    <row r="2540" spans="1:7">
      <c r="A2540" t="s">
        <v>260</v>
      </c>
      <c r="B2540" t="s">
        <v>82</v>
      </c>
      <c r="C2540">
        <v>2065</v>
      </c>
      <c r="D2540">
        <v>2065</v>
      </c>
      <c r="E2540" t="s">
        <v>110</v>
      </c>
      <c r="F2540" s="7">
        <v>0.4</v>
      </c>
      <c r="G2540" t="s">
        <v>182</v>
      </c>
    </row>
    <row r="2541" spans="1:7">
      <c r="A2541" t="s">
        <v>260</v>
      </c>
      <c r="B2541" t="s">
        <v>82</v>
      </c>
      <c r="C2541">
        <v>2065</v>
      </c>
      <c r="D2541">
        <v>2070</v>
      </c>
      <c r="E2541" t="s">
        <v>110</v>
      </c>
      <c r="F2541" s="7">
        <v>0.4</v>
      </c>
      <c r="G2541" t="s">
        <v>182</v>
      </c>
    </row>
    <row r="2542" spans="1:7">
      <c r="A2542" t="s">
        <v>260</v>
      </c>
      <c r="B2542" t="s">
        <v>82</v>
      </c>
      <c r="C2542">
        <v>2070</v>
      </c>
      <c r="D2542">
        <v>2070</v>
      </c>
      <c r="E2542" t="s">
        <v>110</v>
      </c>
      <c r="F2542" s="7">
        <v>0.4</v>
      </c>
      <c r="G2542" t="s">
        <v>182</v>
      </c>
    </row>
    <row r="2543" spans="1:7">
      <c r="A2543" t="s">
        <v>260</v>
      </c>
      <c r="B2543" t="s">
        <v>77</v>
      </c>
      <c r="C2543">
        <v>1990</v>
      </c>
      <c r="D2543">
        <v>1990</v>
      </c>
      <c r="E2543" t="s">
        <v>110</v>
      </c>
      <c r="F2543">
        <v>1</v>
      </c>
      <c r="G2543" t="s">
        <v>182</v>
      </c>
    </row>
    <row r="2544" spans="1:7">
      <c r="A2544" t="s">
        <v>260</v>
      </c>
      <c r="B2544" t="s">
        <v>77</v>
      </c>
      <c r="C2544">
        <v>1995</v>
      </c>
      <c r="D2544">
        <v>1995</v>
      </c>
      <c r="E2544" t="s">
        <v>110</v>
      </c>
      <c r="F2544">
        <v>1</v>
      </c>
      <c r="G2544" t="s">
        <v>182</v>
      </c>
    </row>
    <row r="2545" spans="1:7">
      <c r="A2545" t="s">
        <v>260</v>
      </c>
      <c r="B2545" t="s">
        <v>77</v>
      </c>
      <c r="C2545">
        <v>2000</v>
      </c>
      <c r="D2545">
        <v>2000</v>
      </c>
      <c r="E2545" t="s">
        <v>110</v>
      </c>
      <c r="F2545">
        <v>1</v>
      </c>
      <c r="G2545" t="s">
        <v>182</v>
      </c>
    </row>
    <row r="2546" spans="1:7">
      <c r="A2546" t="s">
        <v>260</v>
      </c>
      <c r="B2546" t="s">
        <v>77</v>
      </c>
      <c r="C2546">
        <v>2005</v>
      </c>
      <c r="D2546">
        <v>2005</v>
      </c>
      <c r="E2546" t="s">
        <v>110</v>
      </c>
      <c r="F2546">
        <v>1</v>
      </c>
      <c r="G2546" t="s">
        <v>182</v>
      </c>
    </row>
    <row r="2547" spans="1:7">
      <c r="A2547" t="s">
        <v>260</v>
      </c>
      <c r="B2547" t="s">
        <v>77</v>
      </c>
      <c r="C2547">
        <v>2010</v>
      </c>
      <c r="D2547">
        <v>2010</v>
      </c>
      <c r="E2547" t="s">
        <v>110</v>
      </c>
      <c r="F2547">
        <v>1</v>
      </c>
      <c r="G2547" t="s">
        <v>182</v>
      </c>
    </row>
    <row r="2548" spans="1:7">
      <c r="A2548" t="s">
        <v>260</v>
      </c>
      <c r="B2548" t="s">
        <v>77</v>
      </c>
      <c r="C2548">
        <v>2015</v>
      </c>
      <c r="D2548">
        <v>2015</v>
      </c>
      <c r="E2548" t="s">
        <v>110</v>
      </c>
      <c r="F2548">
        <v>1</v>
      </c>
      <c r="G2548" t="s">
        <v>182</v>
      </c>
    </row>
    <row r="2549" spans="1:7">
      <c r="A2549" t="s">
        <v>260</v>
      </c>
      <c r="B2549" t="s">
        <v>77</v>
      </c>
      <c r="C2549">
        <v>2020</v>
      </c>
      <c r="D2549">
        <v>2020</v>
      </c>
      <c r="E2549" t="s">
        <v>110</v>
      </c>
      <c r="F2549">
        <v>1</v>
      </c>
      <c r="G2549" t="s">
        <v>182</v>
      </c>
    </row>
    <row r="2550" spans="1:7">
      <c r="A2550" t="s">
        <v>260</v>
      </c>
      <c r="B2550" t="s">
        <v>77</v>
      </c>
      <c r="C2550">
        <v>2025</v>
      </c>
      <c r="D2550">
        <v>2025</v>
      </c>
      <c r="E2550" t="s">
        <v>110</v>
      </c>
      <c r="F2550">
        <v>1</v>
      </c>
      <c r="G2550" t="s">
        <v>182</v>
      </c>
    </row>
    <row r="2551" spans="1:7">
      <c r="A2551" t="s">
        <v>260</v>
      </c>
      <c r="B2551" t="s">
        <v>77</v>
      </c>
      <c r="C2551">
        <v>2030</v>
      </c>
      <c r="D2551">
        <v>2030</v>
      </c>
      <c r="E2551" t="s">
        <v>110</v>
      </c>
      <c r="F2551">
        <v>1</v>
      </c>
      <c r="G2551" t="s">
        <v>182</v>
      </c>
    </row>
    <row r="2552" spans="1:7">
      <c r="A2552" t="s">
        <v>260</v>
      </c>
      <c r="B2552" t="s">
        <v>77</v>
      </c>
      <c r="C2552">
        <v>2035</v>
      </c>
      <c r="D2552">
        <v>2035</v>
      </c>
      <c r="E2552" t="s">
        <v>110</v>
      </c>
      <c r="F2552">
        <v>1</v>
      </c>
      <c r="G2552" t="s">
        <v>182</v>
      </c>
    </row>
    <row r="2553" spans="1:7">
      <c r="A2553" t="s">
        <v>260</v>
      </c>
      <c r="B2553" t="s">
        <v>77</v>
      </c>
      <c r="C2553">
        <v>2040</v>
      </c>
      <c r="D2553">
        <v>2040</v>
      </c>
      <c r="E2553" t="s">
        <v>110</v>
      </c>
      <c r="F2553">
        <v>1</v>
      </c>
      <c r="G2553" t="s">
        <v>182</v>
      </c>
    </row>
    <row r="2554" spans="1:7">
      <c r="A2554" t="s">
        <v>260</v>
      </c>
      <c r="B2554" t="s">
        <v>77</v>
      </c>
      <c r="C2554">
        <v>2045</v>
      </c>
      <c r="D2554">
        <v>2045</v>
      </c>
      <c r="E2554" t="s">
        <v>110</v>
      </c>
      <c r="F2554">
        <v>1</v>
      </c>
      <c r="G2554" t="s">
        <v>182</v>
      </c>
    </row>
    <row r="2555" spans="1:7">
      <c r="A2555" t="s">
        <v>260</v>
      </c>
      <c r="B2555" t="s">
        <v>77</v>
      </c>
      <c r="C2555">
        <v>2050</v>
      </c>
      <c r="D2555">
        <v>2050</v>
      </c>
      <c r="E2555" t="s">
        <v>110</v>
      </c>
      <c r="F2555">
        <v>1</v>
      </c>
      <c r="G2555" t="s">
        <v>182</v>
      </c>
    </row>
    <row r="2556" spans="1:7">
      <c r="A2556" t="s">
        <v>260</v>
      </c>
      <c r="B2556" t="s">
        <v>77</v>
      </c>
      <c r="C2556">
        <v>2055</v>
      </c>
      <c r="D2556">
        <v>2055</v>
      </c>
      <c r="E2556" t="s">
        <v>110</v>
      </c>
      <c r="F2556">
        <v>1</v>
      </c>
      <c r="G2556" t="s">
        <v>182</v>
      </c>
    </row>
    <row r="2557" spans="1:7">
      <c r="A2557" t="s">
        <v>260</v>
      </c>
      <c r="B2557" t="s">
        <v>77</v>
      </c>
      <c r="C2557">
        <v>2060</v>
      </c>
      <c r="D2557">
        <v>2060</v>
      </c>
      <c r="E2557" t="s">
        <v>110</v>
      </c>
      <c r="F2557">
        <v>1</v>
      </c>
      <c r="G2557" t="s">
        <v>182</v>
      </c>
    </row>
    <row r="2558" spans="1:7">
      <c r="A2558" t="s">
        <v>260</v>
      </c>
      <c r="B2558" t="s">
        <v>77</v>
      </c>
      <c r="C2558">
        <v>2065</v>
      </c>
      <c r="D2558">
        <v>2065</v>
      </c>
      <c r="E2558" t="s">
        <v>110</v>
      </c>
      <c r="F2558">
        <v>1</v>
      </c>
      <c r="G2558" t="s">
        <v>182</v>
      </c>
    </row>
    <row r="2559" spans="1:7">
      <c r="A2559" t="s">
        <v>260</v>
      </c>
      <c r="B2559" t="s">
        <v>77</v>
      </c>
      <c r="C2559">
        <v>2070</v>
      </c>
      <c r="D2559">
        <v>2070</v>
      </c>
      <c r="E2559" t="s">
        <v>110</v>
      </c>
      <c r="F2559">
        <v>1</v>
      </c>
      <c r="G2559" t="s">
        <v>182</v>
      </c>
    </row>
    <row r="2560" spans="1:7">
      <c r="A2560" t="s">
        <v>260</v>
      </c>
      <c r="B2560" t="s">
        <v>78</v>
      </c>
      <c r="C2560">
        <v>1990</v>
      </c>
      <c r="D2560">
        <v>1990</v>
      </c>
      <c r="E2560" t="s">
        <v>110</v>
      </c>
      <c r="F2560">
        <v>1</v>
      </c>
      <c r="G2560" t="s">
        <v>182</v>
      </c>
    </row>
    <row r="2561" spans="1:7">
      <c r="A2561" t="s">
        <v>260</v>
      </c>
      <c r="B2561" t="s">
        <v>78</v>
      </c>
      <c r="C2561">
        <v>1995</v>
      </c>
      <c r="D2561">
        <v>1995</v>
      </c>
      <c r="E2561" t="s">
        <v>110</v>
      </c>
      <c r="F2561">
        <v>1</v>
      </c>
      <c r="G2561" t="s">
        <v>182</v>
      </c>
    </row>
    <row r="2562" spans="1:7">
      <c r="A2562" t="s">
        <v>260</v>
      </c>
      <c r="B2562" t="s">
        <v>78</v>
      </c>
      <c r="C2562">
        <v>2000</v>
      </c>
      <c r="D2562">
        <v>2000</v>
      </c>
      <c r="E2562" t="s">
        <v>110</v>
      </c>
      <c r="F2562">
        <v>1</v>
      </c>
      <c r="G2562" t="s">
        <v>182</v>
      </c>
    </row>
    <row r="2563" spans="1:7">
      <c r="A2563" t="s">
        <v>260</v>
      </c>
      <c r="B2563" t="s">
        <v>78</v>
      </c>
      <c r="C2563">
        <v>2005</v>
      </c>
      <c r="D2563">
        <v>2005</v>
      </c>
      <c r="E2563" t="s">
        <v>110</v>
      </c>
      <c r="F2563">
        <v>1</v>
      </c>
      <c r="G2563" t="s">
        <v>182</v>
      </c>
    </row>
    <row r="2564" spans="1:7">
      <c r="A2564" t="s">
        <v>260</v>
      </c>
      <c r="B2564" t="s">
        <v>78</v>
      </c>
      <c r="C2564">
        <v>2010</v>
      </c>
      <c r="D2564">
        <v>2010</v>
      </c>
      <c r="E2564" t="s">
        <v>110</v>
      </c>
      <c r="F2564">
        <v>1</v>
      </c>
      <c r="G2564" t="s">
        <v>182</v>
      </c>
    </row>
    <row r="2565" spans="1:7">
      <c r="A2565" t="s">
        <v>260</v>
      </c>
      <c r="B2565" t="s">
        <v>78</v>
      </c>
      <c r="C2565">
        <v>2015</v>
      </c>
      <c r="D2565">
        <v>2015</v>
      </c>
      <c r="E2565" t="s">
        <v>110</v>
      </c>
      <c r="F2565">
        <v>1</v>
      </c>
      <c r="G2565" t="s">
        <v>182</v>
      </c>
    </row>
    <row r="2566" spans="1:7">
      <c r="A2566" t="s">
        <v>260</v>
      </c>
      <c r="B2566" t="s">
        <v>78</v>
      </c>
      <c r="C2566">
        <v>2020</v>
      </c>
      <c r="D2566">
        <v>2020</v>
      </c>
      <c r="E2566" t="s">
        <v>110</v>
      </c>
      <c r="F2566">
        <v>1</v>
      </c>
      <c r="G2566" t="s">
        <v>182</v>
      </c>
    </row>
    <row r="2567" spans="1:7">
      <c r="A2567" t="s">
        <v>260</v>
      </c>
      <c r="B2567" t="s">
        <v>78</v>
      </c>
      <c r="C2567">
        <v>2025</v>
      </c>
      <c r="D2567">
        <v>2025</v>
      </c>
      <c r="E2567" t="s">
        <v>110</v>
      </c>
      <c r="F2567">
        <v>1</v>
      </c>
      <c r="G2567" t="s">
        <v>182</v>
      </c>
    </row>
    <row r="2568" spans="1:7">
      <c r="A2568" t="s">
        <v>260</v>
      </c>
      <c r="B2568" t="s">
        <v>78</v>
      </c>
      <c r="C2568">
        <v>2030</v>
      </c>
      <c r="D2568">
        <v>2030</v>
      </c>
      <c r="E2568" t="s">
        <v>110</v>
      </c>
      <c r="F2568">
        <v>1</v>
      </c>
      <c r="G2568" t="s">
        <v>182</v>
      </c>
    </row>
    <row r="2569" spans="1:7">
      <c r="A2569" t="s">
        <v>260</v>
      </c>
      <c r="B2569" t="s">
        <v>78</v>
      </c>
      <c r="C2569">
        <v>2035</v>
      </c>
      <c r="D2569">
        <v>2035</v>
      </c>
      <c r="E2569" t="s">
        <v>110</v>
      </c>
      <c r="F2569">
        <v>1</v>
      </c>
      <c r="G2569" t="s">
        <v>182</v>
      </c>
    </row>
    <row r="2570" spans="1:7">
      <c r="A2570" t="s">
        <v>260</v>
      </c>
      <c r="B2570" t="s">
        <v>78</v>
      </c>
      <c r="C2570">
        <v>2040</v>
      </c>
      <c r="D2570">
        <v>2040</v>
      </c>
      <c r="E2570" t="s">
        <v>110</v>
      </c>
      <c r="F2570">
        <v>1</v>
      </c>
      <c r="G2570" t="s">
        <v>182</v>
      </c>
    </row>
    <row r="2571" spans="1:7">
      <c r="A2571" t="s">
        <v>260</v>
      </c>
      <c r="B2571" t="s">
        <v>78</v>
      </c>
      <c r="C2571">
        <v>2045</v>
      </c>
      <c r="D2571">
        <v>2045</v>
      </c>
      <c r="E2571" t="s">
        <v>110</v>
      </c>
      <c r="F2571">
        <v>1</v>
      </c>
      <c r="G2571" t="s">
        <v>182</v>
      </c>
    </row>
    <row r="2572" spans="1:7">
      <c r="A2572" t="s">
        <v>260</v>
      </c>
      <c r="B2572" t="s">
        <v>78</v>
      </c>
      <c r="C2572">
        <v>2050</v>
      </c>
      <c r="D2572">
        <v>2050</v>
      </c>
      <c r="E2572" t="s">
        <v>110</v>
      </c>
      <c r="F2572">
        <v>1</v>
      </c>
      <c r="G2572" t="s">
        <v>182</v>
      </c>
    </row>
    <row r="2573" spans="1:7">
      <c r="A2573" t="s">
        <v>260</v>
      </c>
      <c r="B2573" t="s">
        <v>78</v>
      </c>
      <c r="C2573">
        <v>2055</v>
      </c>
      <c r="D2573">
        <v>2055</v>
      </c>
      <c r="E2573" t="s">
        <v>110</v>
      </c>
      <c r="F2573">
        <v>1</v>
      </c>
      <c r="G2573" t="s">
        <v>182</v>
      </c>
    </row>
    <row r="2574" spans="1:7">
      <c r="A2574" t="s">
        <v>260</v>
      </c>
      <c r="B2574" t="s">
        <v>78</v>
      </c>
      <c r="C2574">
        <v>2060</v>
      </c>
      <c r="D2574">
        <v>2060</v>
      </c>
      <c r="E2574" t="s">
        <v>110</v>
      </c>
      <c r="F2574">
        <v>1</v>
      </c>
      <c r="G2574" t="s">
        <v>182</v>
      </c>
    </row>
    <row r="2575" spans="1:7">
      <c r="A2575" t="s">
        <v>260</v>
      </c>
      <c r="B2575" t="s">
        <v>78</v>
      </c>
      <c r="C2575">
        <v>2065</v>
      </c>
      <c r="D2575">
        <v>2065</v>
      </c>
      <c r="E2575" t="s">
        <v>110</v>
      </c>
      <c r="F2575">
        <v>1</v>
      </c>
      <c r="G2575" t="s">
        <v>182</v>
      </c>
    </row>
    <row r="2576" spans="1:7">
      <c r="A2576" t="s">
        <v>260</v>
      </c>
      <c r="B2576" t="s">
        <v>78</v>
      </c>
      <c r="C2576">
        <v>2070</v>
      </c>
      <c r="D2576">
        <v>2070</v>
      </c>
      <c r="E2576" t="s">
        <v>110</v>
      </c>
      <c r="F2576">
        <v>1</v>
      </c>
      <c r="G2576" t="s">
        <v>182</v>
      </c>
    </row>
    <row r="2577" spans="1:7">
      <c r="A2577" t="s">
        <v>260</v>
      </c>
      <c r="B2577" t="s">
        <v>71</v>
      </c>
      <c r="C2577">
        <v>2020</v>
      </c>
      <c r="D2577">
        <v>2020</v>
      </c>
      <c r="E2577" t="s">
        <v>110</v>
      </c>
      <c r="F2577">
        <v>0.89999997615814209</v>
      </c>
      <c r="G2577" t="s">
        <v>182</v>
      </c>
    </row>
    <row r="2578" spans="1:7">
      <c r="A2578" t="s">
        <v>260</v>
      </c>
      <c r="B2578" t="s">
        <v>71</v>
      </c>
      <c r="C2578">
        <v>2020</v>
      </c>
      <c r="D2578">
        <v>2025</v>
      </c>
      <c r="E2578" t="s">
        <v>110</v>
      </c>
      <c r="F2578">
        <v>0.89999997615814209</v>
      </c>
      <c r="G2578" t="s">
        <v>182</v>
      </c>
    </row>
    <row r="2579" spans="1:7">
      <c r="A2579" t="s">
        <v>260</v>
      </c>
      <c r="B2579" t="s">
        <v>71</v>
      </c>
      <c r="C2579">
        <v>2020</v>
      </c>
      <c r="D2579">
        <v>2030</v>
      </c>
      <c r="E2579" t="s">
        <v>110</v>
      </c>
      <c r="F2579">
        <v>0.89999997615814209</v>
      </c>
      <c r="G2579" t="s">
        <v>182</v>
      </c>
    </row>
    <row r="2580" spans="1:7">
      <c r="A2580" t="s">
        <v>260</v>
      </c>
      <c r="B2580" t="s">
        <v>71</v>
      </c>
      <c r="C2580">
        <v>2020</v>
      </c>
      <c r="D2580">
        <v>2035</v>
      </c>
      <c r="E2580" t="s">
        <v>110</v>
      </c>
      <c r="F2580">
        <v>0.89999997615814209</v>
      </c>
      <c r="G2580" t="s">
        <v>182</v>
      </c>
    </row>
    <row r="2581" spans="1:7">
      <c r="A2581" t="s">
        <v>260</v>
      </c>
      <c r="B2581" t="s">
        <v>71</v>
      </c>
      <c r="C2581">
        <v>2020</v>
      </c>
      <c r="D2581">
        <v>2040</v>
      </c>
      <c r="E2581" t="s">
        <v>110</v>
      </c>
      <c r="F2581">
        <v>0.89999997615814209</v>
      </c>
      <c r="G2581" t="s">
        <v>182</v>
      </c>
    </row>
    <row r="2582" spans="1:7">
      <c r="A2582" t="s">
        <v>260</v>
      </c>
      <c r="B2582" t="s">
        <v>71</v>
      </c>
      <c r="C2582">
        <v>2025</v>
      </c>
      <c r="D2582">
        <v>2025</v>
      </c>
      <c r="E2582" t="s">
        <v>110</v>
      </c>
      <c r="F2582">
        <v>0.89999997615814209</v>
      </c>
      <c r="G2582" t="s">
        <v>182</v>
      </c>
    </row>
    <row r="2583" spans="1:7">
      <c r="A2583" t="s">
        <v>260</v>
      </c>
      <c r="B2583" t="s">
        <v>71</v>
      </c>
      <c r="C2583">
        <v>2025</v>
      </c>
      <c r="D2583">
        <v>2030</v>
      </c>
      <c r="E2583" t="s">
        <v>110</v>
      </c>
      <c r="F2583">
        <v>0.89999997615814209</v>
      </c>
      <c r="G2583" t="s">
        <v>182</v>
      </c>
    </row>
    <row r="2584" spans="1:7">
      <c r="A2584" t="s">
        <v>260</v>
      </c>
      <c r="B2584" t="s">
        <v>71</v>
      </c>
      <c r="C2584">
        <v>2025</v>
      </c>
      <c r="D2584">
        <v>2035</v>
      </c>
      <c r="E2584" t="s">
        <v>110</v>
      </c>
      <c r="F2584">
        <v>0.89999997615814209</v>
      </c>
      <c r="G2584" t="s">
        <v>182</v>
      </c>
    </row>
    <row r="2585" spans="1:7">
      <c r="A2585" t="s">
        <v>260</v>
      </c>
      <c r="B2585" t="s">
        <v>71</v>
      </c>
      <c r="C2585">
        <v>2025</v>
      </c>
      <c r="D2585">
        <v>2040</v>
      </c>
      <c r="E2585" t="s">
        <v>110</v>
      </c>
      <c r="F2585">
        <v>0.89999997615814209</v>
      </c>
      <c r="G2585" t="s">
        <v>182</v>
      </c>
    </row>
    <row r="2586" spans="1:7">
      <c r="A2586" t="s">
        <v>260</v>
      </c>
      <c r="B2586" t="s">
        <v>71</v>
      </c>
      <c r="C2586">
        <v>2025</v>
      </c>
      <c r="D2586">
        <v>2045</v>
      </c>
      <c r="E2586" t="s">
        <v>110</v>
      </c>
      <c r="F2586">
        <v>0.89999997615814209</v>
      </c>
      <c r="G2586" t="s">
        <v>182</v>
      </c>
    </row>
    <row r="2587" spans="1:7">
      <c r="A2587" t="s">
        <v>260</v>
      </c>
      <c r="B2587" t="s">
        <v>71</v>
      </c>
      <c r="C2587">
        <v>2030</v>
      </c>
      <c r="D2587">
        <v>2030</v>
      </c>
      <c r="E2587" t="s">
        <v>110</v>
      </c>
      <c r="F2587">
        <v>0.89999997615814209</v>
      </c>
      <c r="G2587" t="s">
        <v>182</v>
      </c>
    </row>
    <row r="2588" spans="1:7">
      <c r="A2588" t="s">
        <v>260</v>
      </c>
      <c r="B2588" t="s">
        <v>71</v>
      </c>
      <c r="C2588">
        <v>2030</v>
      </c>
      <c r="D2588">
        <v>2035</v>
      </c>
      <c r="E2588" t="s">
        <v>110</v>
      </c>
      <c r="F2588">
        <v>0.89999997615814209</v>
      </c>
      <c r="G2588" t="s">
        <v>182</v>
      </c>
    </row>
    <row r="2589" spans="1:7">
      <c r="A2589" t="s">
        <v>260</v>
      </c>
      <c r="B2589" t="s">
        <v>71</v>
      </c>
      <c r="C2589">
        <v>2030</v>
      </c>
      <c r="D2589">
        <v>2040</v>
      </c>
      <c r="E2589" t="s">
        <v>110</v>
      </c>
      <c r="F2589">
        <v>0.89999997615814209</v>
      </c>
      <c r="G2589" t="s">
        <v>182</v>
      </c>
    </row>
    <row r="2590" spans="1:7">
      <c r="A2590" t="s">
        <v>260</v>
      </c>
      <c r="B2590" t="s">
        <v>71</v>
      </c>
      <c r="C2590">
        <v>2030</v>
      </c>
      <c r="D2590">
        <v>2045</v>
      </c>
      <c r="E2590" t="s">
        <v>110</v>
      </c>
      <c r="F2590">
        <v>0.89999997615814209</v>
      </c>
      <c r="G2590" t="s">
        <v>182</v>
      </c>
    </row>
    <row r="2591" spans="1:7">
      <c r="A2591" t="s">
        <v>260</v>
      </c>
      <c r="B2591" t="s">
        <v>71</v>
      </c>
      <c r="C2591">
        <v>2030</v>
      </c>
      <c r="D2591">
        <v>2050</v>
      </c>
      <c r="E2591" t="s">
        <v>110</v>
      </c>
      <c r="F2591">
        <v>0.89999997615814209</v>
      </c>
      <c r="G2591" t="s">
        <v>182</v>
      </c>
    </row>
    <row r="2592" spans="1:7">
      <c r="A2592" t="s">
        <v>260</v>
      </c>
      <c r="B2592" t="s">
        <v>71</v>
      </c>
      <c r="C2592">
        <v>2035</v>
      </c>
      <c r="D2592">
        <v>2035</v>
      </c>
      <c r="E2592" t="s">
        <v>110</v>
      </c>
      <c r="F2592">
        <v>0.89999997615814209</v>
      </c>
      <c r="G2592" t="s">
        <v>182</v>
      </c>
    </row>
    <row r="2593" spans="1:7">
      <c r="A2593" t="s">
        <v>260</v>
      </c>
      <c r="B2593" t="s">
        <v>71</v>
      </c>
      <c r="C2593">
        <v>2035</v>
      </c>
      <c r="D2593">
        <v>2040</v>
      </c>
      <c r="E2593" t="s">
        <v>110</v>
      </c>
      <c r="F2593">
        <v>0.89999997615814209</v>
      </c>
      <c r="G2593" t="s">
        <v>182</v>
      </c>
    </row>
    <row r="2594" spans="1:7">
      <c r="A2594" t="s">
        <v>260</v>
      </c>
      <c r="B2594" t="s">
        <v>71</v>
      </c>
      <c r="C2594">
        <v>2035</v>
      </c>
      <c r="D2594">
        <v>2045</v>
      </c>
      <c r="E2594" t="s">
        <v>110</v>
      </c>
      <c r="F2594">
        <v>0.89999997615814209</v>
      </c>
      <c r="G2594" t="s">
        <v>182</v>
      </c>
    </row>
    <row r="2595" spans="1:7">
      <c r="A2595" t="s">
        <v>260</v>
      </c>
      <c r="B2595" t="s">
        <v>71</v>
      </c>
      <c r="C2595">
        <v>2035</v>
      </c>
      <c r="D2595">
        <v>2050</v>
      </c>
      <c r="E2595" t="s">
        <v>110</v>
      </c>
      <c r="F2595">
        <v>0.89999997615814209</v>
      </c>
      <c r="G2595" t="s">
        <v>182</v>
      </c>
    </row>
    <row r="2596" spans="1:7">
      <c r="A2596" t="s">
        <v>260</v>
      </c>
      <c r="B2596" t="s">
        <v>71</v>
      </c>
      <c r="C2596">
        <v>2035</v>
      </c>
      <c r="D2596">
        <v>2055</v>
      </c>
      <c r="E2596" t="s">
        <v>110</v>
      </c>
      <c r="F2596">
        <v>0.89999997615814209</v>
      </c>
      <c r="G2596" t="s">
        <v>182</v>
      </c>
    </row>
    <row r="2597" spans="1:7">
      <c r="A2597" t="s">
        <v>260</v>
      </c>
      <c r="B2597" t="s">
        <v>71</v>
      </c>
      <c r="C2597">
        <v>2040</v>
      </c>
      <c r="D2597">
        <v>2040</v>
      </c>
      <c r="E2597" t="s">
        <v>110</v>
      </c>
      <c r="F2597">
        <v>0.89999997615814209</v>
      </c>
      <c r="G2597" t="s">
        <v>182</v>
      </c>
    </row>
    <row r="2598" spans="1:7">
      <c r="A2598" t="s">
        <v>260</v>
      </c>
      <c r="B2598" t="s">
        <v>71</v>
      </c>
      <c r="C2598">
        <v>2040</v>
      </c>
      <c r="D2598">
        <v>2045</v>
      </c>
      <c r="E2598" t="s">
        <v>110</v>
      </c>
      <c r="F2598">
        <v>0.89999997615814209</v>
      </c>
      <c r="G2598" t="s">
        <v>182</v>
      </c>
    </row>
    <row r="2599" spans="1:7">
      <c r="A2599" t="s">
        <v>260</v>
      </c>
      <c r="B2599" t="s">
        <v>71</v>
      </c>
      <c r="C2599">
        <v>2040</v>
      </c>
      <c r="D2599">
        <v>2050</v>
      </c>
      <c r="E2599" t="s">
        <v>110</v>
      </c>
      <c r="F2599">
        <v>0.89999997615814209</v>
      </c>
      <c r="G2599" t="s">
        <v>182</v>
      </c>
    </row>
    <row r="2600" spans="1:7">
      <c r="A2600" t="s">
        <v>260</v>
      </c>
      <c r="B2600" t="s">
        <v>71</v>
      </c>
      <c r="C2600">
        <v>2040</v>
      </c>
      <c r="D2600">
        <v>2055</v>
      </c>
      <c r="E2600" t="s">
        <v>110</v>
      </c>
      <c r="F2600">
        <v>0.89999997615814209</v>
      </c>
      <c r="G2600" t="s">
        <v>182</v>
      </c>
    </row>
    <row r="2601" spans="1:7">
      <c r="A2601" t="s">
        <v>260</v>
      </c>
      <c r="B2601" t="s">
        <v>71</v>
      </c>
      <c r="C2601">
        <v>2040</v>
      </c>
      <c r="D2601">
        <v>2060</v>
      </c>
      <c r="E2601" t="s">
        <v>110</v>
      </c>
      <c r="F2601">
        <v>0.89999997615814209</v>
      </c>
      <c r="G2601" t="s">
        <v>182</v>
      </c>
    </row>
    <row r="2602" spans="1:7">
      <c r="A2602" t="s">
        <v>260</v>
      </c>
      <c r="B2602" t="s">
        <v>71</v>
      </c>
      <c r="C2602">
        <v>2045</v>
      </c>
      <c r="D2602">
        <v>2045</v>
      </c>
      <c r="E2602" t="s">
        <v>110</v>
      </c>
      <c r="F2602">
        <v>0.89999997615814209</v>
      </c>
      <c r="G2602" t="s">
        <v>182</v>
      </c>
    </row>
    <row r="2603" spans="1:7">
      <c r="A2603" t="s">
        <v>260</v>
      </c>
      <c r="B2603" t="s">
        <v>71</v>
      </c>
      <c r="C2603">
        <v>2045</v>
      </c>
      <c r="D2603">
        <v>2050</v>
      </c>
      <c r="E2603" t="s">
        <v>110</v>
      </c>
      <c r="F2603">
        <v>0.89999997615814209</v>
      </c>
      <c r="G2603" t="s">
        <v>182</v>
      </c>
    </row>
    <row r="2604" spans="1:7">
      <c r="A2604" t="s">
        <v>260</v>
      </c>
      <c r="B2604" t="s">
        <v>71</v>
      </c>
      <c r="C2604">
        <v>2045</v>
      </c>
      <c r="D2604">
        <v>2055</v>
      </c>
      <c r="E2604" t="s">
        <v>110</v>
      </c>
      <c r="F2604">
        <v>0.89999997615814209</v>
      </c>
      <c r="G2604" t="s">
        <v>182</v>
      </c>
    </row>
    <row r="2605" spans="1:7">
      <c r="A2605" t="s">
        <v>260</v>
      </c>
      <c r="B2605" t="s">
        <v>71</v>
      </c>
      <c r="C2605">
        <v>2045</v>
      </c>
      <c r="D2605">
        <v>2060</v>
      </c>
      <c r="E2605" t="s">
        <v>110</v>
      </c>
      <c r="F2605">
        <v>0.89999997615814209</v>
      </c>
      <c r="G2605" t="s">
        <v>182</v>
      </c>
    </row>
    <row r="2606" spans="1:7">
      <c r="A2606" t="s">
        <v>260</v>
      </c>
      <c r="B2606" t="s">
        <v>71</v>
      </c>
      <c r="C2606">
        <v>2045</v>
      </c>
      <c r="D2606">
        <v>2065</v>
      </c>
      <c r="E2606" t="s">
        <v>110</v>
      </c>
      <c r="F2606">
        <v>0.89999997615814209</v>
      </c>
      <c r="G2606" t="s">
        <v>182</v>
      </c>
    </row>
    <row r="2607" spans="1:7">
      <c r="A2607" t="s">
        <v>260</v>
      </c>
      <c r="B2607" t="s">
        <v>71</v>
      </c>
      <c r="C2607">
        <v>2050</v>
      </c>
      <c r="D2607">
        <v>2050</v>
      </c>
      <c r="E2607" t="s">
        <v>110</v>
      </c>
      <c r="F2607">
        <v>0.89999997615814209</v>
      </c>
      <c r="G2607" t="s">
        <v>182</v>
      </c>
    </row>
    <row r="2608" spans="1:7">
      <c r="A2608" t="s">
        <v>260</v>
      </c>
      <c r="B2608" t="s">
        <v>71</v>
      </c>
      <c r="C2608">
        <v>2050</v>
      </c>
      <c r="D2608">
        <v>2055</v>
      </c>
      <c r="E2608" t="s">
        <v>110</v>
      </c>
      <c r="F2608">
        <v>0.89999997615814209</v>
      </c>
      <c r="G2608" t="s">
        <v>182</v>
      </c>
    </row>
    <row r="2609" spans="1:7">
      <c r="A2609" t="s">
        <v>260</v>
      </c>
      <c r="B2609" t="s">
        <v>71</v>
      </c>
      <c r="C2609">
        <v>2050</v>
      </c>
      <c r="D2609">
        <v>2060</v>
      </c>
      <c r="E2609" t="s">
        <v>110</v>
      </c>
      <c r="F2609">
        <v>0.89999997615814209</v>
      </c>
      <c r="G2609" t="s">
        <v>182</v>
      </c>
    </row>
    <row r="2610" spans="1:7">
      <c r="A2610" t="s">
        <v>260</v>
      </c>
      <c r="B2610" t="s">
        <v>71</v>
      </c>
      <c r="C2610">
        <v>2050</v>
      </c>
      <c r="D2610">
        <v>2065</v>
      </c>
      <c r="E2610" t="s">
        <v>110</v>
      </c>
      <c r="F2610">
        <v>0.89999997615814209</v>
      </c>
      <c r="G2610" t="s">
        <v>182</v>
      </c>
    </row>
    <row r="2611" spans="1:7">
      <c r="A2611" t="s">
        <v>260</v>
      </c>
      <c r="B2611" t="s">
        <v>71</v>
      </c>
      <c r="C2611">
        <v>2050</v>
      </c>
      <c r="D2611">
        <v>2070</v>
      </c>
      <c r="E2611" t="s">
        <v>110</v>
      </c>
      <c r="F2611">
        <v>0.89999997615814209</v>
      </c>
      <c r="G2611" t="s">
        <v>182</v>
      </c>
    </row>
    <row r="2612" spans="1:7">
      <c r="A2612" t="s">
        <v>260</v>
      </c>
      <c r="B2612" t="s">
        <v>71</v>
      </c>
      <c r="C2612">
        <v>2055</v>
      </c>
      <c r="D2612">
        <v>2055</v>
      </c>
      <c r="E2612" t="s">
        <v>110</v>
      </c>
      <c r="F2612">
        <v>0.89999997615814209</v>
      </c>
      <c r="G2612" t="s">
        <v>182</v>
      </c>
    </row>
    <row r="2613" spans="1:7">
      <c r="A2613" t="s">
        <v>260</v>
      </c>
      <c r="B2613" t="s">
        <v>71</v>
      </c>
      <c r="C2613">
        <v>2055</v>
      </c>
      <c r="D2613">
        <v>2060</v>
      </c>
      <c r="E2613" t="s">
        <v>110</v>
      </c>
      <c r="F2613">
        <v>0.89999997615814209</v>
      </c>
      <c r="G2613" t="s">
        <v>182</v>
      </c>
    </row>
    <row r="2614" spans="1:7">
      <c r="A2614" t="s">
        <v>260</v>
      </c>
      <c r="B2614" t="s">
        <v>71</v>
      </c>
      <c r="C2614">
        <v>2055</v>
      </c>
      <c r="D2614">
        <v>2065</v>
      </c>
      <c r="E2614" t="s">
        <v>110</v>
      </c>
      <c r="F2614">
        <v>0.89999997615814209</v>
      </c>
      <c r="G2614" t="s">
        <v>182</v>
      </c>
    </row>
    <row r="2615" spans="1:7">
      <c r="A2615" t="s">
        <v>260</v>
      </c>
      <c r="B2615" t="s">
        <v>71</v>
      </c>
      <c r="C2615">
        <v>2055</v>
      </c>
      <c r="D2615">
        <v>2070</v>
      </c>
      <c r="E2615" t="s">
        <v>110</v>
      </c>
      <c r="F2615">
        <v>0.89999997615814209</v>
      </c>
      <c r="G2615" t="s">
        <v>182</v>
      </c>
    </row>
    <row r="2616" spans="1:7">
      <c r="A2616" t="s">
        <v>260</v>
      </c>
      <c r="B2616" t="s">
        <v>71</v>
      </c>
      <c r="C2616">
        <v>2060</v>
      </c>
      <c r="D2616">
        <v>2060</v>
      </c>
      <c r="E2616" t="s">
        <v>110</v>
      </c>
      <c r="F2616">
        <v>0.89999997615814209</v>
      </c>
      <c r="G2616" t="s">
        <v>182</v>
      </c>
    </row>
    <row r="2617" spans="1:7">
      <c r="A2617" t="s">
        <v>260</v>
      </c>
      <c r="B2617" t="s">
        <v>71</v>
      </c>
      <c r="C2617">
        <v>2060</v>
      </c>
      <c r="D2617">
        <v>2065</v>
      </c>
      <c r="E2617" t="s">
        <v>110</v>
      </c>
      <c r="F2617">
        <v>0.89999997615814209</v>
      </c>
      <c r="G2617" t="s">
        <v>182</v>
      </c>
    </row>
    <row r="2618" spans="1:7">
      <c r="A2618" t="s">
        <v>260</v>
      </c>
      <c r="B2618" t="s">
        <v>71</v>
      </c>
      <c r="C2618">
        <v>2060</v>
      </c>
      <c r="D2618">
        <v>2070</v>
      </c>
      <c r="E2618" t="s">
        <v>110</v>
      </c>
      <c r="F2618">
        <v>0.89999997615814209</v>
      </c>
      <c r="G2618" t="s">
        <v>182</v>
      </c>
    </row>
    <row r="2619" spans="1:7">
      <c r="A2619" t="s">
        <v>260</v>
      </c>
      <c r="B2619" t="s">
        <v>71</v>
      </c>
      <c r="C2619">
        <v>2065</v>
      </c>
      <c r="D2619">
        <v>2065</v>
      </c>
      <c r="E2619" t="s">
        <v>110</v>
      </c>
      <c r="F2619">
        <v>0.89999997615814209</v>
      </c>
      <c r="G2619" t="s">
        <v>182</v>
      </c>
    </row>
    <row r="2620" spans="1:7">
      <c r="A2620" t="s">
        <v>260</v>
      </c>
      <c r="B2620" t="s">
        <v>71</v>
      </c>
      <c r="C2620">
        <v>2065</v>
      </c>
      <c r="D2620">
        <v>2070</v>
      </c>
      <c r="E2620" t="s">
        <v>110</v>
      </c>
      <c r="F2620">
        <v>0.89999997615814209</v>
      </c>
      <c r="G2620" t="s">
        <v>182</v>
      </c>
    </row>
    <row r="2621" spans="1:7">
      <c r="A2621" t="s">
        <v>260</v>
      </c>
      <c r="B2621" t="s">
        <v>71</v>
      </c>
      <c r="C2621">
        <v>2070</v>
      </c>
      <c r="D2621">
        <v>2070</v>
      </c>
      <c r="E2621" t="s">
        <v>110</v>
      </c>
      <c r="F2621">
        <v>0.89999997615814209</v>
      </c>
      <c r="G2621" t="s">
        <v>182</v>
      </c>
    </row>
    <row r="2622" spans="1:7">
      <c r="A2622" t="s">
        <v>260</v>
      </c>
      <c r="B2622" t="s">
        <v>72</v>
      </c>
      <c r="C2622">
        <v>2020</v>
      </c>
      <c r="D2622">
        <v>2020</v>
      </c>
      <c r="E2622" t="s">
        <v>110</v>
      </c>
      <c r="F2622">
        <v>0.89999997615814209</v>
      </c>
      <c r="G2622" t="s">
        <v>182</v>
      </c>
    </row>
    <row r="2623" spans="1:7">
      <c r="A2623" t="s">
        <v>260</v>
      </c>
      <c r="B2623" t="s">
        <v>72</v>
      </c>
      <c r="C2623">
        <v>2020</v>
      </c>
      <c r="D2623">
        <v>2025</v>
      </c>
      <c r="E2623" t="s">
        <v>110</v>
      </c>
      <c r="F2623">
        <v>0.89999997615814209</v>
      </c>
      <c r="G2623" t="s">
        <v>182</v>
      </c>
    </row>
    <row r="2624" spans="1:7">
      <c r="A2624" t="s">
        <v>260</v>
      </c>
      <c r="B2624" t="s">
        <v>72</v>
      </c>
      <c r="C2624">
        <v>2020</v>
      </c>
      <c r="D2624">
        <v>2030</v>
      </c>
      <c r="E2624" t="s">
        <v>110</v>
      </c>
      <c r="F2624">
        <v>0.89999997615814209</v>
      </c>
      <c r="G2624" t="s">
        <v>182</v>
      </c>
    </row>
    <row r="2625" spans="1:7">
      <c r="A2625" t="s">
        <v>260</v>
      </c>
      <c r="B2625" t="s">
        <v>72</v>
      </c>
      <c r="C2625">
        <v>2020</v>
      </c>
      <c r="D2625">
        <v>2035</v>
      </c>
      <c r="E2625" t="s">
        <v>110</v>
      </c>
      <c r="F2625">
        <v>0.89999997615814209</v>
      </c>
      <c r="G2625" t="s">
        <v>182</v>
      </c>
    </row>
    <row r="2626" spans="1:7">
      <c r="A2626" t="s">
        <v>260</v>
      </c>
      <c r="B2626" t="s">
        <v>72</v>
      </c>
      <c r="C2626">
        <v>2020</v>
      </c>
      <c r="D2626">
        <v>2040</v>
      </c>
      <c r="E2626" t="s">
        <v>110</v>
      </c>
      <c r="F2626">
        <v>0.89999997615814209</v>
      </c>
      <c r="G2626" t="s">
        <v>182</v>
      </c>
    </row>
    <row r="2627" spans="1:7">
      <c r="A2627" t="s">
        <v>260</v>
      </c>
      <c r="B2627" t="s">
        <v>72</v>
      </c>
      <c r="C2627">
        <v>2025</v>
      </c>
      <c r="D2627">
        <v>2025</v>
      </c>
      <c r="E2627" t="s">
        <v>110</v>
      </c>
      <c r="F2627">
        <v>0.89999997615814209</v>
      </c>
      <c r="G2627" t="s">
        <v>182</v>
      </c>
    </row>
    <row r="2628" spans="1:7">
      <c r="A2628" t="s">
        <v>260</v>
      </c>
      <c r="B2628" t="s">
        <v>72</v>
      </c>
      <c r="C2628">
        <v>2025</v>
      </c>
      <c r="D2628">
        <v>2030</v>
      </c>
      <c r="E2628" t="s">
        <v>110</v>
      </c>
      <c r="F2628">
        <v>0.89999997615814209</v>
      </c>
      <c r="G2628" t="s">
        <v>182</v>
      </c>
    </row>
    <row r="2629" spans="1:7">
      <c r="A2629" t="s">
        <v>260</v>
      </c>
      <c r="B2629" t="s">
        <v>72</v>
      </c>
      <c r="C2629">
        <v>2025</v>
      </c>
      <c r="D2629">
        <v>2035</v>
      </c>
      <c r="E2629" t="s">
        <v>110</v>
      </c>
      <c r="F2629">
        <v>0.89999997615814209</v>
      </c>
      <c r="G2629" t="s">
        <v>182</v>
      </c>
    </row>
    <row r="2630" spans="1:7">
      <c r="A2630" t="s">
        <v>260</v>
      </c>
      <c r="B2630" t="s">
        <v>72</v>
      </c>
      <c r="C2630">
        <v>2025</v>
      </c>
      <c r="D2630">
        <v>2040</v>
      </c>
      <c r="E2630" t="s">
        <v>110</v>
      </c>
      <c r="F2630">
        <v>0.89999997615814209</v>
      </c>
      <c r="G2630" t="s">
        <v>182</v>
      </c>
    </row>
    <row r="2631" spans="1:7">
      <c r="A2631" t="s">
        <v>260</v>
      </c>
      <c r="B2631" t="s">
        <v>72</v>
      </c>
      <c r="C2631">
        <v>2025</v>
      </c>
      <c r="D2631">
        <v>2045</v>
      </c>
      <c r="E2631" t="s">
        <v>110</v>
      </c>
      <c r="F2631">
        <v>0.89999997615814209</v>
      </c>
      <c r="G2631" t="s">
        <v>182</v>
      </c>
    </row>
    <row r="2632" spans="1:7">
      <c r="A2632" t="s">
        <v>260</v>
      </c>
      <c r="B2632" t="s">
        <v>72</v>
      </c>
      <c r="C2632">
        <v>2030</v>
      </c>
      <c r="D2632">
        <v>2030</v>
      </c>
      <c r="E2632" t="s">
        <v>110</v>
      </c>
      <c r="F2632">
        <v>0.89999997615814209</v>
      </c>
      <c r="G2632" t="s">
        <v>182</v>
      </c>
    </row>
    <row r="2633" spans="1:7">
      <c r="A2633" t="s">
        <v>260</v>
      </c>
      <c r="B2633" t="s">
        <v>72</v>
      </c>
      <c r="C2633">
        <v>2030</v>
      </c>
      <c r="D2633">
        <v>2035</v>
      </c>
      <c r="E2633" t="s">
        <v>110</v>
      </c>
      <c r="F2633">
        <v>0.89999997615814209</v>
      </c>
      <c r="G2633" t="s">
        <v>182</v>
      </c>
    </row>
    <row r="2634" spans="1:7">
      <c r="A2634" t="s">
        <v>260</v>
      </c>
      <c r="B2634" t="s">
        <v>72</v>
      </c>
      <c r="C2634">
        <v>2030</v>
      </c>
      <c r="D2634">
        <v>2040</v>
      </c>
      <c r="E2634" t="s">
        <v>110</v>
      </c>
      <c r="F2634">
        <v>0.89999997615814209</v>
      </c>
      <c r="G2634" t="s">
        <v>182</v>
      </c>
    </row>
    <row r="2635" spans="1:7">
      <c r="A2635" t="s">
        <v>260</v>
      </c>
      <c r="B2635" t="s">
        <v>72</v>
      </c>
      <c r="C2635">
        <v>2030</v>
      </c>
      <c r="D2635">
        <v>2045</v>
      </c>
      <c r="E2635" t="s">
        <v>110</v>
      </c>
      <c r="F2635">
        <v>0.89999997615814209</v>
      </c>
      <c r="G2635" t="s">
        <v>182</v>
      </c>
    </row>
    <row r="2636" spans="1:7">
      <c r="A2636" t="s">
        <v>260</v>
      </c>
      <c r="B2636" t="s">
        <v>72</v>
      </c>
      <c r="C2636">
        <v>2030</v>
      </c>
      <c r="D2636">
        <v>2050</v>
      </c>
      <c r="E2636" t="s">
        <v>110</v>
      </c>
      <c r="F2636">
        <v>0.89999997615814209</v>
      </c>
      <c r="G2636" t="s">
        <v>182</v>
      </c>
    </row>
    <row r="2637" spans="1:7">
      <c r="A2637" t="s">
        <v>260</v>
      </c>
      <c r="B2637" t="s">
        <v>72</v>
      </c>
      <c r="C2637">
        <v>2035</v>
      </c>
      <c r="D2637">
        <v>2035</v>
      </c>
      <c r="E2637" t="s">
        <v>110</v>
      </c>
      <c r="F2637">
        <v>0.89999997615814209</v>
      </c>
      <c r="G2637" t="s">
        <v>182</v>
      </c>
    </row>
    <row r="2638" spans="1:7">
      <c r="A2638" t="s">
        <v>260</v>
      </c>
      <c r="B2638" t="s">
        <v>72</v>
      </c>
      <c r="C2638">
        <v>2035</v>
      </c>
      <c r="D2638">
        <v>2040</v>
      </c>
      <c r="E2638" t="s">
        <v>110</v>
      </c>
      <c r="F2638">
        <v>0.89999997615814209</v>
      </c>
      <c r="G2638" t="s">
        <v>182</v>
      </c>
    </row>
    <row r="2639" spans="1:7">
      <c r="A2639" t="s">
        <v>260</v>
      </c>
      <c r="B2639" t="s">
        <v>72</v>
      </c>
      <c r="C2639">
        <v>2035</v>
      </c>
      <c r="D2639">
        <v>2045</v>
      </c>
      <c r="E2639" t="s">
        <v>110</v>
      </c>
      <c r="F2639">
        <v>0.89999997615814209</v>
      </c>
      <c r="G2639" t="s">
        <v>182</v>
      </c>
    </row>
    <row r="2640" spans="1:7">
      <c r="A2640" t="s">
        <v>260</v>
      </c>
      <c r="B2640" t="s">
        <v>72</v>
      </c>
      <c r="C2640">
        <v>2035</v>
      </c>
      <c r="D2640">
        <v>2050</v>
      </c>
      <c r="E2640" t="s">
        <v>110</v>
      </c>
      <c r="F2640">
        <v>0.89999997615814209</v>
      </c>
      <c r="G2640" t="s">
        <v>182</v>
      </c>
    </row>
    <row r="2641" spans="1:7">
      <c r="A2641" t="s">
        <v>260</v>
      </c>
      <c r="B2641" t="s">
        <v>72</v>
      </c>
      <c r="C2641">
        <v>2035</v>
      </c>
      <c r="D2641">
        <v>2055</v>
      </c>
      <c r="E2641" t="s">
        <v>110</v>
      </c>
      <c r="F2641">
        <v>0.89999997615814209</v>
      </c>
      <c r="G2641" t="s">
        <v>182</v>
      </c>
    </row>
    <row r="2642" spans="1:7">
      <c r="A2642" t="s">
        <v>260</v>
      </c>
      <c r="B2642" t="s">
        <v>72</v>
      </c>
      <c r="C2642">
        <v>2040</v>
      </c>
      <c r="D2642">
        <v>2040</v>
      </c>
      <c r="E2642" t="s">
        <v>110</v>
      </c>
      <c r="F2642">
        <v>0.89999997615814209</v>
      </c>
      <c r="G2642" t="s">
        <v>182</v>
      </c>
    </row>
    <row r="2643" spans="1:7">
      <c r="A2643" t="s">
        <v>260</v>
      </c>
      <c r="B2643" t="s">
        <v>72</v>
      </c>
      <c r="C2643">
        <v>2040</v>
      </c>
      <c r="D2643">
        <v>2045</v>
      </c>
      <c r="E2643" t="s">
        <v>110</v>
      </c>
      <c r="F2643">
        <v>0.89999997615814209</v>
      </c>
      <c r="G2643" t="s">
        <v>182</v>
      </c>
    </row>
    <row r="2644" spans="1:7">
      <c r="A2644" t="s">
        <v>260</v>
      </c>
      <c r="B2644" t="s">
        <v>72</v>
      </c>
      <c r="C2644">
        <v>2040</v>
      </c>
      <c r="D2644">
        <v>2050</v>
      </c>
      <c r="E2644" t="s">
        <v>110</v>
      </c>
      <c r="F2644">
        <v>0.89999997615814209</v>
      </c>
      <c r="G2644" t="s">
        <v>182</v>
      </c>
    </row>
    <row r="2645" spans="1:7">
      <c r="A2645" t="s">
        <v>260</v>
      </c>
      <c r="B2645" t="s">
        <v>72</v>
      </c>
      <c r="C2645">
        <v>2040</v>
      </c>
      <c r="D2645">
        <v>2055</v>
      </c>
      <c r="E2645" t="s">
        <v>110</v>
      </c>
      <c r="F2645">
        <v>0.89999997615814209</v>
      </c>
      <c r="G2645" t="s">
        <v>182</v>
      </c>
    </row>
    <row r="2646" spans="1:7">
      <c r="A2646" t="s">
        <v>260</v>
      </c>
      <c r="B2646" t="s">
        <v>72</v>
      </c>
      <c r="C2646">
        <v>2040</v>
      </c>
      <c r="D2646">
        <v>2060</v>
      </c>
      <c r="E2646" t="s">
        <v>110</v>
      </c>
      <c r="F2646">
        <v>0.89999997615814209</v>
      </c>
      <c r="G2646" t="s">
        <v>182</v>
      </c>
    </row>
    <row r="2647" spans="1:7">
      <c r="A2647" t="s">
        <v>260</v>
      </c>
      <c r="B2647" t="s">
        <v>72</v>
      </c>
      <c r="C2647">
        <v>2045</v>
      </c>
      <c r="D2647">
        <v>2045</v>
      </c>
      <c r="E2647" t="s">
        <v>110</v>
      </c>
      <c r="F2647">
        <v>0.89999997615814209</v>
      </c>
      <c r="G2647" t="s">
        <v>182</v>
      </c>
    </row>
    <row r="2648" spans="1:7">
      <c r="A2648" t="s">
        <v>260</v>
      </c>
      <c r="B2648" t="s">
        <v>72</v>
      </c>
      <c r="C2648">
        <v>2045</v>
      </c>
      <c r="D2648">
        <v>2050</v>
      </c>
      <c r="E2648" t="s">
        <v>110</v>
      </c>
      <c r="F2648">
        <v>0.89999997615814209</v>
      </c>
      <c r="G2648" t="s">
        <v>182</v>
      </c>
    </row>
    <row r="2649" spans="1:7">
      <c r="A2649" t="s">
        <v>260</v>
      </c>
      <c r="B2649" t="s">
        <v>72</v>
      </c>
      <c r="C2649">
        <v>2045</v>
      </c>
      <c r="D2649">
        <v>2055</v>
      </c>
      <c r="E2649" t="s">
        <v>110</v>
      </c>
      <c r="F2649">
        <v>0.89999997615814209</v>
      </c>
      <c r="G2649" t="s">
        <v>182</v>
      </c>
    </row>
    <row r="2650" spans="1:7">
      <c r="A2650" t="s">
        <v>260</v>
      </c>
      <c r="B2650" t="s">
        <v>72</v>
      </c>
      <c r="C2650">
        <v>2045</v>
      </c>
      <c r="D2650">
        <v>2060</v>
      </c>
      <c r="E2650" t="s">
        <v>110</v>
      </c>
      <c r="F2650">
        <v>0.89999997615814209</v>
      </c>
      <c r="G2650" t="s">
        <v>182</v>
      </c>
    </row>
    <row r="2651" spans="1:7">
      <c r="A2651" t="s">
        <v>260</v>
      </c>
      <c r="B2651" t="s">
        <v>72</v>
      </c>
      <c r="C2651">
        <v>2045</v>
      </c>
      <c r="D2651">
        <v>2065</v>
      </c>
      <c r="E2651" t="s">
        <v>110</v>
      </c>
      <c r="F2651">
        <v>0.89999997615814209</v>
      </c>
      <c r="G2651" t="s">
        <v>182</v>
      </c>
    </row>
    <row r="2652" spans="1:7">
      <c r="A2652" t="s">
        <v>260</v>
      </c>
      <c r="B2652" t="s">
        <v>72</v>
      </c>
      <c r="C2652">
        <v>2050</v>
      </c>
      <c r="D2652">
        <v>2050</v>
      </c>
      <c r="E2652" t="s">
        <v>110</v>
      </c>
      <c r="F2652">
        <v>0.89999997615814209</v>
      </c>
      <c r="G2652" t="s">
        <v>182</v>
      </c>
    </row>
    <row r="2653" spans="1:7">
      <c r="A2653" t="s">
        <v>260</v>
      </c>
      <c r="B2653" t="s">
        <v>72</v>
      </c>
      <c r="C2653">
        <v>2050</v>
      </c>
      <c r="D2653">
        <v>2055</v>
      </c>
      <c r="E2653" t="s">
        <v>110</v>
      </c>
      <c r="F2653">
        <v>0.89999997615814209</v>
      </c>
      <c r="G2653" t="s">
        <v>182</v>
      </c>
    </row>
    <row r="2654" spans="1:7">
      <c r="A2654" t="s">
        <v>260</v>
      </c>
      <c r="B2654" t="s">
        <v>72</v>
      </c>
      <c r="C2654">
        <v>2050</v>
      </c>
      <c r="D2654">
        <v>2060</v>
      </c>
      <c r="E2654" t="s">
        <v>110</v>
      </c>
      <c r="F2654">
        <v>0.89999997615814209</v>
      </c>
      <c r="G2654" t="s">
        <v>182</v>
      </c>
    </row>
    <row r="2655" spans="1:7">
      <c r="A2655" t="s">
        <v>260</v>
      </c>
      <c r="B2655" t="s">
        <v>72</v>
      </c>
      <c r="C2655">
        <v>2050</v>
      </c>
      <c r="D2655">
        <v>2065</v>
      </c>
      <c r="E2655" t="s">
        <v>110</v>
      </c>
      <c r="F2655">
        <v>0.89999997615814209</v>
      </c>
      <c r="G2655" t="s">
        <v>182</v>
      </c>
    </row>
    <row r="2656" spans="1:7">
      <c r="A2656" t="s">
        <v>260</v>
      </c>
      <c r="B2656" t="s">
        <v>72</v>
      </c>
      <c r="C2656">
        <v>2050</v>
      </c>
      <c r="D2656">
        <v>2070</v>
      </c>
      <c r="E2656" t="s">
        <v>110</v>
      </c>
      <c r="F2656">
        <v>0.89999997615814209</v>
      </c>
      <c r="G2656" t="s">
        <v>182</v>
      </c>
    </row>
    <row r="2657" spans="1:7">
      <c r="A2657" t="s">
        <v>260</v>
      </c>
      <c r="B2657" t="s">
        <v>72</v>
      </c>
      <c r="C2657">
        <v>2055</v>
      </c>
      <c r="D2657">
        <v>2055</v>
      </c>
      <c r="E2657" t="s">
        <v>110</v>
      </c>
      <c r="F2657">
        <v>0.89999997615814209</v>
      </c>
      <c r="G2657" t="s">
        <v>182</v>
      </c>
    </row>
    <row r="2658" spans="1:7">
      <c r="A2658" t="s">
        <v>260</v>
      </c>
      <c r="B2658" t="s">
        <v>72</v>
      </c>
      <c r="C2658">
        <v>2055</v>
      </c>
      <c r="D2658">
        <v>2060</v>
      </c>
      <c r="E2658" t="s">
        <v>110</v>
      </c>
      <c r="F2658">
        <v>0.89999997615814209</v>
      </c>
      <c r="G2658" t="s">
        <v>182</v>
      </c>
    </row>
    <row r="2659" spans="1:7">
      <c r="A2659" t="s">
        <v>260</v>
      </c>
      <c r="B2659" t="s">
        <v>72</v>
      </c>
      <c r="C2659">
        <v>2055</v>
      </c>
      <c r="D2659">
        <v>2065</v>
      </c>
      <c r="E2659" t="s">
        <v>110</v>
      </c>
      <c r="F2659">
        <v>0.89999997615814209</v>
      </c>
      <c r="G2659" t="s">
        <v>182</v>
      </c>
    </row>
    <row r="2660" spans="1:7">
      <c r="A2660" t="s">
        <v>260</v>
      </c>
      <c r="B2660" t="s">
        <v>72</v>
      </c>
      <c r="C2660">
        <v>2055</v>
      </c>
      <c r="D2660">
        <v>2070</v>
      </c>
      <c r="E2660" t="s">
        <v>110</v>
      </c>
      <c r="F2660">
        <v>0.89999997615814209</v>
      </c>
      <c r="G2660" t="s">
        <v>182</v>
      </c>
    </row>
    <row r="2661" spans="1:7">
      <c r="A2661" t="s">
        <v>260</v>
      </c>
      <c r="B2661" t="s">
        <v>72</v>
      </c>
      <c r="C2661">
        <v>2060</v>
      </c>
      <c r="D2661">
        <v>2060</v>
      </c>
      <c r="E2661" t="s">
        <v>110</v>
      </c>
      <c r="F2661">
        <v>0.89999997615814209</v>
      </c>
      <c r="G2661" t="s">
        <v>182</v>
      </c>
    </row>
    <row r="2662" spans="1:7">
      <c r="A2662" t="s">
        <v>260</v>
      </c>
      <c r="B2662" t="s">
        <v>72</v>
      </c>
      <c r="C2662">
        <v>2060</v>
      </c>
      <c r="D2662">
        <v>2065</v>
      </c>
      <c r="E2662" t="s">
        <v>110</v>
      </c>
      <c r="F2662">
        <v>0.89999997615814209</v>
      </c>
      <c r="G2662" t="s">
        <v>182</v>
      </c>
    </row>
    <row r="2663" spans="1:7">
      <c r="A2663" t="s">
        <v>260</v>
      </c>
      <c r="B2663" t="s">
        <v>72</v>
      </c>
      <c r="C2663">
        <v>2060</v>
      </c>
      <c r="D2663">
        <v>2070</v>
      </c>
      <c r="E2663" t="s">
        <v>110</v>
      </c>
      <c r="F2663">
        <v>0.89999997615814209</v>
      </c>
      <c r="G2663" t="s">
        <v>182</v>
      </c>
    </row>
    <row r="2664" spans="1:7">
      <c r="A2664" t="s">
        <v>260</v>
      </c>
      <c r="B2664" t="s">
        <v>72</v>
      </c>
      <c r="C2664">
        <v>2065</v>
      </c>
      <c r="D2664">
        <v>2065</v>
      </c>
      <c r="E2664" t="s">
        <v>110</v>
      </c>
      <c r="F2664">
        <v>0.89999997615814209</v>
      </c>
      <c r="G2664" t="s">
        <v>182</v>
      </c>
    </row>
    <row r="2665" spans="1:7">
      <c r="A2665" t="s">
        <v>260</v>
      </c>
      <c r="B2665" t="s">
        <v>72</v>
      </c>
      <c r="C2665">
        <v>2065</v>
      </c>
      <c r="D2665">
        <v>2070</v>
      </c>
      <c r="E2665" t="s">
        <v>110</v>
      </c>
      <c r="F2665">
        <v>0.89999997615814209</v>
      </c>
      <c r="G2665" t="s">
        <v>182</v>
      </c>
    </row>
    <row r="2666" spans="1:7">
      <c r="A2666" t="s">
        <v>260</v>
      </c>
      <c r="B2666" t="s">
        <v>72</v>
      </c>
      <c r="C2666">
        <v>2070</v>
      </c>
      <c r="D2666">
        <v>2070</v>
      </c>
      <c r="E2666" t="s">
        <v>110</v>
      </c>
      <c r="F2666">
        <v>0.89999997615814209</v>
      </c>
      <c r="G2666" t="s">
        <v>182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5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>
        <v>2020</v>
      </c>
      <c r="E2">
        <v>0.10000000149011611</v>
      </c>
      <c r="F2" t="s">
        <v>182</v>
      </c>
    </row>
    <row r="3" spans="1:6">
      <c r="A3" t="s">
        <v>260</v>
      </c>
      <c r="B3" t="s">
        <v>84</v>
      </c>
      <c r="C3">
        <v>2025</v>
      </c>
      <c r="D3">
        <v>2025</v>
      </c>
      <c r="E3">
        <v>0.10000000149011611</v>
      </c>
      <c r="F3" t="s">
        <v>182</v>
      </c>
    </row>
    <row r="4" spans="1:6">
      <c r="A4" t="s">
        <v>260</v>
      </c>
      <c r="B4" t="s">
        <v>84</v>
      </c>
      <c r="C4">
        <v>2030</v>
      </c>
      <c r="D4">
        <v>2030</v>
      </c>
      <c r="E4">
        <v>0.10000000149011611</v>
      </c>
      <c r="F4" t="s">
        <v>182</v>
      </c>
    </row>
    <row r="5" spans="1:6">
      <c r="A5" t="s">
        <v>260</v>
      </c>
      <c r="B5" t="s">
        <v>84</v>
      </c>
      <c r="C5">
        <v>2035</v>
      </c>
      <c r="D5">
        <v>2035</v>
      </c>
      <c r="E5">
        <v>0.10000000149011611</v>
      </c>
      <c r="F5" t="s">
        <v>182</v>
      </c>
    </row>
    <row r="6" spans="1:6">
      <c r="A6" t="s">
        <v>260</v>
      </c>
      <c r="B6" t="s">
        <v>84</v>
      </c>
      <c r="C6">
        <v>2040</v>
      </c>
      <c r="D6">
        <v>2040</v>
      </c>
      <c r="E6">
        <v>0.10000000149011611</v>
      </c>
      <c r="F6" t="s">
        <v>182</v>
      </c>
    </row>
    <row r="7" spans="1:6">
      <c r="A7" t="s">
        <v>260</v>
      </c>
      <c r="B7" t="s">
        <v>84</v>
      </c>
      <c r="C7">
        <v>2045</v>
      </c>
      <c r="D7">
        <v>2045</v>
      </c>
      <c r="E7">
        <v>0.10000000149011611</v>
      </c>
      <c r="F7" t="s">
        <v>182</v>
      </c>
    </row>
    <row r="8" spans="1:6">
      <c r="A8" t="s">
        <v>260</v>
      </c>
      <c r="B8" t="s">
        <v>84</v>
      </c>
      <c r="C8">
        <v>2050</v>
      </c>
      <c r="D8">
        <v>2050</v>
      </c>
      <c r="E8">
        <v>0.10000000149011611</v>
      </c>
      <c r="F8" t="s">
        <v>182</v>
      </c>
    </row>
    <row r="9" spans="1:6">
      <c r="A9" t="s">
        <v>260</v>
      </c>
      <c r="B9" t="s">
        <v>84</v>
      </c>
      <c r="C9">
        <v>2055</v>
      </c>
      <c r="D9">
        <v>2055</v>
      </c>
      <c r="E9">
        <v>0.10000000149011611</v>
      </c>
      <c r="F9" t="s">
        <v>182</v>
      </c>
    </row>
    <row r="10" spans="1:6">
      <c r="A10" t="s">
        <v>260</v>
      </c>
      <c r="B10" t="s">
        <v>84</v>
      </c>
      <c r="C10">
        <v>2060</v>
      </c>
      <c r="D10">
        <v>2060</v>
      </c>
      <c r="E10">
        <v>0.10000000149011611</v>
      </c>
      <c r="F10" t="s">
        <v>182</v>
      </c>
    </row>
    <row r="11" spans="1:6">
      <c r="A11" t="s">
        <v>260</v>
      </c>
      <c r="B11" t="s">
        <v>84</v>
      </c>
      <c r="C11">
        <v>2065</v>
      </c>
      <c r="D11">
        <v>2065</v>
      </c>
      <c r="E11">
        <v>0.10000000149011611</v>
      </c>
      <c r="F11" t="s">
        <v>182</v>
      </c>
    </row>
    <row r="12" spans="1:6">
      <c r="A12" t="s">
        <v>260</v>
      </c>
      <c r="B12" t="s">
        <v>84</v>
      </c>
      <c r="C12">
        <v>2070</v>
      </c>
      <c r="D12">
        <v>2070</v>
      </c>
      <c r="E12">
        <v>0.10000000149011611</v>
      </c>
      <c r="F12" t="s">
        <v>182</v>
      </c>
    </row>
    <row r="13" spans="1:6">
      <c r="A13" t="s">
        <v>260</v>
      </c>
      <c r="B13" t="s">
        <v>25</v>
      </c>
      <c r="C13">
        <v>2010</v>
      </c>
      <c r="D13">
        <v>2020</v>
      </c>
      <c r="E13">
        <v>0.10000000149011611</v>
      </c>
      <c r="F13" t="s">
        <v>182</v>
      </c>
    </row>
    <row r="14" spans="1:6">
      <c r="A14" t="s">
        <v>260</v>
      </c>
      <c r="B14" t="s">
        <v>25</v>
      </c>
      <c r="C14">
        <v>2010</v>
      </c>
      <c r="D14">
        <v>2025</v>
      </c>
      <c r="E14">
        <v>0.10000000149011611</v>
      </c>
      <c r="F14" t="s">
        <v>182</v>
      </c>
    </row>
    <row r="15" spans="1:6">
      <c r="A15" t="s">
        <v>260</v>
      </c>
      <c r="B15" t="s">
        <v>25</v>
      </c>
      <c r="C15">
        <v>2010</v>
      </c>
      <c r="D15">
        <v>2030</v>
      </c>
      <c r="E15">
        <v>0.10000000149011611</v>
      </c>
      <c r="F15" t="s">
        <v>182</v>
      </c>
    </row>
    <row r="16" spans="1:6">
      <c r="A16" t="s">
        <v>260</v>
      </c>
      <c r="B16" t="s">
        <v>25</v>
      </c>
      <c r="C16">
        <v>2020</v>
      </c>
      <c r="D16">
        <v>2020</v>
      </c>
      <c r="E16">
        <v>0.10000000149011611</v>
      </c>
      <c r="F16" t="s">
        <v>182</v>
      </c>
    </row>
    <row r="17" spans="1:6">
      <c r="A17" t="s">
        <v>260</v>
      </c>
      <c r="B17" t="s">
        <v>25</v>
      </c>
      <c r="C17">
        <v>2020</v>
      </c>
      <c r="D17">
        <v>2025</v>
      </c>
      <c r="E17">
        <v>0.10000000149011611</v>
      </c>
      <c r="F17" t="s">
        <v>182</v>
      </c>
    </row>
    <row r="18" spans="1:6">
      <c r="A18" t="s">
        <v>260</v>
      </c>
      <c r="B18" t="s">
        <v>25</v>
      </c>
      <c r="C18">
        <v>2020</v>
      </c>
      <c r="D18">
        <v>2030</v>
      </c>
      <c r="E18">
        <v>0.10000000149011611</v>
      </c>
      <c r="F18" t="s">
        <v>182</v>
      </c>
    </row>
    <row r="19" spans="1:6">
      <c r="A19" t="s">
        <v>260</v>
      </c>
      <c r="B19" t="s">
        <v>25</v>
      </c>
      <c r="C19">
        <v>2020</v>
      </c>
      <c r="D19">
        <v>2035</v>
      </c>
      <c r="E19">
        <v>0.10000000149011611</v>
      </c>
      <c r="F19" t="s">
        <v>182</v>
      </c>
    </row>
    <row r="20" spans="1:6">
      <c r="A20" t="s">
        <v>260</v>
      </c>
      <c r="B20" t="s">
        <v>25</v>
      </c>
      <c r="C20">
        <v>2020</v>
      </c>
      <c r="D20">
        <v>2040</v>
      </c>
      <c r="E20">
        <v>0.10000000149011611</v>
      </c>
      <c r="F20" t="s">
        <v>182</v>
      </c>
    </row>
    <row r="21" spans="1:6">
      <c r="A21" t="s">
        <v>260</v>
      </c>
      <c r="B21" t="s">
        <v>25</v>
      </c>
      <c r="C21">
        <v>2025</v>
      </c>
      <c r="D21">
        <v>2025</v>
      </c>
      <c r="E21">
        <v>0.10000000149011611</v>
      </c>
      <c r="F21" t="s">
        <v>182</v>
      </c>
    </row>
    <row r="22" spans="1:6">
      <c r="A22" t="s">
        <v>260</v>
      </c>
      <c r="B22" t="s">
        <v>25</v>
      </c>
      <c r="C22">
        <v>2025</v>
      </c>
      <c r="D22">
        <v>2030</v>
      </c>
      <c r="E22">
        <v>0.10000000149011611</v>
      </c>
      <c r="F22" t="s">
        <v>182</v>
      </c>
    </row>
    <row r="23" spans="1:6">
      <c r="A23" t="s">
        <v>260</v>
      </c>
      <c r="B23" t="s">
        <v>25</v>
      </c>
      <c r="C23">
        <v>2025</v>
      </c>
      <c r="D23">
        <v>2035</v>
      </c>
      <c r="E23">
        <v>0.10000000149011611</v>
      </c>
      <c r="F23" t="s">
        <v>182</v>
      </c>
    </row>
    <row r="24" spans="1:6">
      <c r="A24" t="s">
        <v>260</v>
      </c>
      <c r="B24" t="s">
        <v>25</v>
      </c>
      <c r="C24">
        <v>2025</v>
      </c>
      <c r="D24">
        <v>2040</v>
      </c>
      <c r="E24">
        <v>0.10000000149011611</v>
      </c>
      <c r="F24" t="s">
        <v>182</v>
      </c>
    </row>
    <row r="25" spans="1:6">
      <c r="A25" t="s">
        <v>260</v>
      </c>
      <c r="B25" t="s">
        <v>25</v>
      </c>
      <c r="C25">
        <v>2025</v>
      </c>
      <c r="D25">
        <v>2045</v>
      </c>
      <c r="E25">
        <v>0.10000000149011611</v>
      </c>
      <c r="F25" t="s">
        <v>182</v>
      </c>
    </row>
    <row r="26" spans="1:6">
      <c r="A26" t="s">
        <v>260</v>
      </c>
      <c r="B26" t="s">
        <v>25</v>
      </c>
      <c r="C26">
        <v>2030</v>
      </c>
      <c r="D26">
        <v>2030</v>
      </c>
      <c r="E26">
        <v>0.10000000149011611</v>
      </c>
      <c r="F26" t="s">
        <v>182</v>
      </c>
    </row>
    <row r="27" spans="1:6">
      <c r="A27" t="s">
        <v>260</v>
      </c>
      <c r="B27" t="s">
        <v>25</v>
      </c>
      <c r="C27">
        <v>2030</v>
      </c>
      <c r="D27">
        <v>2035</v>
      </c>
      <c r="E27">
        <v>0.10000000149011611</v>
      </c>
      <c r="F27" t="s">
        <v>182</v>
      </c>
    </row>
    <row r="28" spans="1:6">
      <c r="A28" t="s">
        <v>260</v>
      </c>
      <c r="B28" t="s">
        <v>25</v>
      </c>
      <c r="C28">
        <v>2030</v>
      </c>
      <c r="D28">
        <v>2040</v>
      </c>
      <c r="E28">
        <v>0.10000000149011611</v>
      </c>
      <c r="F28" t="s">
        <v>182</v>
      </c>
    </row>
    <row r="29" spans="1:6">
      <c r="A29" t="s">
        <v>260</v>
      </c>
      <c r="B29" t="s">
        <v>25</v>
      </c>
      <c r="C29">
        <v>2030</v>
      </c>
      <c r="D29">
        <v>2045</v>
      </c>
      <c r="E29">
        <v>0.10000000149011611</v>
      </c>
      <c r="F29" t="s">
        <v>182</v>
      </c>
    </row>
    <row r="30" spans="1:6">
      <c r="A30" t="s">
        <v>260</v>
      </c>
      <c r="B30" t="s">
        <v>25</v>
      </c>
      <c r="C30">
        <v>2030</v>
      </c>
      <c r="D30">
        <v>2050</v>
      </c>
      <c r="E30">
        <v>0.10000000149011611</v>
      </c>
      <c r="F30" t="s">
        <v>182</v>
      </c>
    </row>
    <row r="31" spans="1:6">
      <c r="A31" t="s">
        <v>260</v>
      </c>
      <c r="B31" t="s">
        <v>25</v>
      </c>
      <c r="C31">
        <v>2035</v>
      </c>
      <c r="D31">
        <v>2035</v>
      </c>
      <c r="E31">
        <v>0.10000000149011611</v>
      </c>
      <c r="F31" t="s">
        <v>182</v>
      </c>
    </row>
    <row r="32" spans="1:6">
      <c r="A32" t="s">
        <v>260</v>
      </c>
      <c r="B32" t="s">
        <v>25</v>
      </c>
      <c r="C32">
        <v>2035</v>
      </c>
      <c r="D32">
        <v>2040</v>
      </c>
      <c r="E32">
        <v>0.10000000149011611</v>
      </c>
      <c r="F32" t="s">
        <v>182</v>
      </c>
    </row>
    <row r="33" spans="1:6">
      <c r="A33" t="s">
        <v>260</v>
      </c>
      <c r="B33" t="s">
        <v>25</v>
      </c>
      <c r="C33">
        <v>2035</v>
      </c>
      <c r="D33">
        <v>2045</v>
      </c>
      <c r="E33">
        <v>0.10000000149011611</v>
      </c>
      <c r="F33" t="s">
        <v>182</v>
      </c>
    </row>
    <row r="34" spans="1:6">
      <c r="A34" t="s">
        <v>260</v>
      </c>
      <c r="B34" t="s">
        <v>25</v>
      </c>
      <c r="C34">
        <v>2035</v>
      </c>
      <c r="D34">
        <v>2050</v>
      </c>
      <c r="E34">
        <v>0.10000000149011611</v>
      </c>
      <c r="F34" t="s">
        <v>182</v>
      </c>
    </row>
    <row r="35" spans="1:6">
      <c r="A35" t="s">
        <v>260</v>
      </c>
      <c r="B35" t="s">
        <v>25</v>
      </c>
      <c r="C35">
        <v>2035</v>
      </c>
      <c r="D35">
        <v>2055</v>
      </c>
      <c r="E35">
        <v>0.10000000149011611</v>
      </c>
      <c r="F35" t="s">
        <v>182</v>
      </c>
    </row>
    <row r="36" spans="1:6">
      <c r="A36" t="s">
        <v>260</v>
      </c>
      <c r="B36" t="s">
        <v>25</v>
      </c>
      <c r="C36">
        <v>2040</v>
      </c>
      <c r="D36">
        <v>2040</v>
      </c>
      <c r="E36">
        <v>0.10000000149011611</v>
      </c>
      <c r="F36" t="s">
        <v>182</v>
      </c>
    </row>
    <row r="37" spans="1:6">
      <c r="A37" t="s">
        <v>260</v>
      </c>
      <c r="B37" t="s">
        <v>25</v>
      </c>
      <c r="C37">
        <v>2040</v>
      </c>
      <c r="D37">
        <v>2045</v>
      </c>
      <c r="E37">
        <v>0.10000000149011611</v>
      </c>
      <c r="F37" t="s">
        <v>182</v>
      </c>
    </row>
    <row r="38" spans="1:6">
      <c r="A38" t="s">
        <v>260</v>
      </c>
      <c r="B38" t="s">
        <v>25</v>
      </c>
      <c r="C38">
        <v>2040</v>
      </c>
      <c r="D38">
        <v>2050</v>
      </c>
      <c r="E38">
        <v>0.10000000149011611</v>
      </c>
      <c r="F38" t="s">
        <v>182</v>
      </c>
    </row>
    <row r="39" spans="1:6">
      <c r="A39" t="s">
        <v>260</v>
      </c>
      <c r="B39" t="s">
        <v>25</v>
      </c>
      <c r="C39">
        <v>2040</v>
      </c>
      <c r="D39">
        <v>2055</v>
      </c>
      <c r="E39">
        <v>0.10000000149011611</v>
      </c>
      <c r="F39" t="s">
        <v>182</v>
      </c>
    </row>
    <row r="40" spans="1:6">
      <c r="A40" t="s">
        <v>260</v>
      </c>
      <c r="B40" t="s">
        <v>25</v>
      </c>
      <c r="C40">
        <v>2040</v>
      </c>
      <c r="D40">
        <v>2060</v>
      </c>
      <c r="E40">
        <v>0.10000000149011611</v>
      </c>
      <c r="F40" t="s">
        <v>182</v>
      </c>
    </row>
    <row r="41" spans="1:6">
      <c r="A41" t="s">
        <v>260</v>
      </c>
      <c r="B41" t="s">
        <v>25</v>
      </c>
      <c r="C41">
        <v>2045</v>
      </c>
      <c r="D41">
        <v>2045</v>
      </c>
      <c r="E41">
        <v>0.10000000149011611</v>
      </c>
      <c r="F41" t="s">
        <v>182</v>
      </c>
    </row>
    <row r="42" spans="1:6">
      <c r="A42" t="s">
        <v>260</v>
      </c>
      <c r="B42" t="s">
        <v>25</v>
      </c>
      <c r="C42">
        <v>2045</v>
      </c>
      <c r="D42">
        <v>2050</v>
      </c>
      <c r="E42">
        <v>0.10000000149011611</v>
      </c>
      <c r="F42" t="s">
        <v>182</v>
      </c>
    </row>
    <row r="43" spans="1:6">
      <c r="A43" t="s">
        <v>260</v>
      </c>
      <c r="B43" t="s">
        <v>25</v>
      </c>
      <c r="C43">
        <v>2045</v>
      </c>
      <c r="D43">
        <v>2055</v>
      </c>
      <c r="E43">
        <v>0.10000000149011611</v>
      </c>
      <c r="F43" t="s">
        <v>182</v>
      </c>
    </row>
    <row r="44" spans="1:6">
      <c r="A44" t="s">
        <v>260</v>
      </c>
      <c r="B44" t="s">
        <v>25</v>
      </c>
      <c r="C44">
        <v>2045</v>
      </c>
      <c r="D44">
        <v>2060</v>
      </c>
      <c r="E44">
        <v>0.10000000149011611</v>
      </c>
      <c r="F44" t="s">
        <v>182</v>
      </c>
    </row>
    <row r="45" spans="1:6">
      <c r="A45" t="s">
        <v>260</v>
      </c>
      <c r="B45" t="s">
        <v>25</v>
      </c>
      <c r="C45">
        <v>2045</v>
      </c>
      <c r="D45">
        <v>2065</v>
      </c>
      <c r="E45">
        <v>0.10000000149011611</v>
      </c>
      <c r="F45" t="s">
        <v>182</v>
      </c>
    </row>
    <row r="46" spans="1:6">
      <c r="A46" t="s">
        <v>260</v>
      </c>
      <c r="B46" t="s">
        <v>25</v>
      </c>
      <c r="C46">
        <v>2050</v>
      </c>
      <c r="D46">
        <v>2050</v>
      </c>
      <c r="E46">
        <v>0.10000000149011611</v>
      </c>
      <c r="F46" t="s">
        <v>182</v>
      </c>
    </row>
    <row r="47" spans="1:6">
      <c r="A47" t="s">
        <v>260</v>
      </c>
      <c r="B47" t="s">
        <v>25</v>
      </c>
      <c r="C47">
        <v>2050</v>
      </c>
      <c r="D47">
        <v>2055</v>
      </c>
      <c r="E47">
        <v>0.10000000149011611</v>
      </c>
      <c r="F47" t="s">
        <v>182</v>
      </c>
    </row>
    <row r="48" spans="1:6">
      <c r="A48" t="s">
        <v>260</v>
      </c>
      <c r="B48" t="s">
        <v>25</v>
      </c>
      <c r="C48">
        <v>2050</v>
      </c>
      <c r="D48">
        <v>2060</v>
      </c>
      <c r="E48">
        <v>0.10000000149011611</v>
      </c>
      <c r="F48" t="s">
        <v>182</v>
      </c>
    </row>
    <row r="49" spans="1:6">
      <c r="A49" t="s">
        <v>260</v>
      </c>
      <c r="B49" t="s">
        <v>25</v>
      </c>
      <c r="C49">
        <v>2050</v>
      </c>
      <c r="D49">
        <v>2065</v>
      </c>
      <c r="E49">
        <v>0.10000000149011611</v>
      </c>
      <c r="F49" t="s">
        <v>182</v>
      </c>
    </row>
    <row r="50" spans="1:6">
      <c r="A50" t="s">
        <v>260</v>
      </c>
      <c r="B50" t="s">
        <v>25</v>
      </c>
      <c r="C50">
        <v>2050</v>
      </c>
      <c r="D50">
        <v>2070</v>
      </c>
      <c r="E50">
        <v>0.10000000149011611</v>
      </c>
      <c r="F50" t="s">
        <v>182</v>
      </c>
    </row>
    <row r="51" spans="1:6">
      <c r="A51" t="s">
        <v>260</v>
      </c>
      <c r="B51" t="s">
        <v>25</v>
      </c>
      <c r="C51">
        <v>2055</v>
      </c>
      <c r="D51">
        <v>2055</v>
      </c>
      <c r="E51">
        <v>0.10000000149011611</v>
      </c>
      <c r="F51" t="s">
        <v>182</v>
      </c>
    </row>
    <row r="52" spans="1:6">
      <c r="A52" t="s">
        <v>260</v>
      </c>
      <c r="B52" t="s">
        <v>25</v>
      </c>
      <c r="C52">
        <v>2055</v>
      </c>
      <c r="D52">
        <v>2060</v>
      </c>
      <c r="E52">
        <v>0.10000000149011611</v>
      </c>
      <c r="F52" t="s">
        <v>182</v>
      </c>
    </row>
    <row r="53" spans="1:6">
      <c r="A53" t="s">
        <v>260</v>
      </c>
      <c r="B53" t="s">
        <v>25</v>
      </c>
      <c r="C53">
        <v>2055</v>
      </c>
      <c r="D53">
        <v>2065</v>
      </c>
      <c r="E53">
        <v>0.10000000149011611</v>
      </c>
      <c r="F53" t="s">
        <v>182</v>
      </c>
    </row>
    <row r="54" spans="1:6">
      <c r="A54" t="s">
        <v>260</v>
      </c>
      <c r="B54" t="s">
        <v>25</v>
      </c>
      <c r="C54">
        <v>2055</v>
      </c>
      <c r="D54">
        <v>2070</v>
      </c>
      <c r="E54">
        <v>0.10000000149011611</v>
      </c>
      <c r="F54" t="s">
        <v>182</v>
      </c>
    </row>
    <row r="55" spans="1:6">
      <c r="A55" t="s">
        <v>260</v>
      </c>
      <c r="B55" t="s">
        <v>25</v>
      </c>
      <c r="C55">
        <v>2060</v>
      </c>
      <c r="D55">
        <v>2060</v>
      </c>
      <c r="E55">
        <v>0.10000000149011611</v>
      </c>
      <c r="F55" t="s">
        <v>182</v>
      </c>
    </row>
    <row r="56" spans="1:6">
      <c r="A56" t="s">
        <v>260</v>
      </c>
      <c r="B56" t="s">
        <v>25</v>
      </c>
      <c r="C56">
        <v>2060</v>
      </c>
      <c r="D56">
        <v>2065</v>
      </c>
      <c r="E56">
        <v>0.10000000149011611</v>
      </c>
      <c r="F56" t="s">
        <v>182</v>
      </c>
    </row>
    <row r="57" spans="1:6">
      <c r="A57" t="s">
        <v>260</v>
      </c>
      <c r="B57" t="s">
        <v>25</v>
      </c>
      <c r="C57">
        <v>2060</v>
      </c>
      <c r="D57">
        <v>2070</v>
      </c>
      <c r="E57">
        <v>0.10000000149011611</v>
      </c>
      <c r="F57" t="s">
        <v>182</v>
      </c>
    </row>
    <row r="58" spans="1:6">
      <c r="A58" t="s">
        <v>260</v>
      </c>
      <c r="B58" t="s">
        <v>25</v>
      </c>
      <c r="C58">
        <v>2065</v>
      </c>
      <c r="D58">
        <v>2065</v>
      </c>
      <c r="E58">
        <v>0.10000000149011611</v>
      </c>
      <c r="F58" t="s">
        <v>182</v>
      </c>
    </row>
    <row r="59" spans="1:6">
      <c r="A59" t="s">
        <v>260</v>
      </c>
      <c r="B59" t="s">
        <v>25</v>
      </c>
      <c r="C59">
        <v>2065</v>
      </c>
      <c r="D59">
        <v>2070</v>
      </c>
      <c r="E59">
        <v>0.10000000149011611</v>
      </c>
      <c r="F59" t="s">
        <v>182</v>
      </c>
    </row>
    <row r="60" spans="1:6">
      <c r="A60" t="s">
        <v>260</v>
      </c>
      <c r="B60" t="s">
        <v>25</v>
      </c>
      <c r="C60">
        <v>2070</v>
      </c>
      <c r="D60">
        <v>2070</v>
      </c>
      <c r="E60">
        <v>0.10000000149011611</v>
      </c>
      <c r="F60" t="s">
        <v>182</v>
      </c>
    </row>
    <row r="61" spans="1:6">
      <c r="A61" t="s">
        <v>260</v>
      </c>
      <c r="B61" t="s">
        <v>27</v>
      </c>
      <c r="C61">
        <v>2000</v>
      </c>
      <c r="D61">
        <v>2020</v>
      </c>
      <c r="E61">
        <v>0.10000000149011611</v>
      </c>
      <c r="F61" t="s">
        <v>182</v>
      </c>
    </row>
    <row r="62" spans="1:6">
      <c r="A62" t="s">
        <v>260</v>
      </c>
      <c r="B62" t="s">
        <v>27</v>
      </c>
      <c r="C62">
        <v>2005</v>
      </c>
      <c r="D62">
        <v>2020</v>
      </c>
      <c r="E62">
        <v>0.10000000149011611</v>
      </c>
      <c r="F62" t="s">
        <v>182</v>
      </c>
    </row>
    <row r="63" spans="1:6">
      <c r="A63" t="s">
        <v>260</v>
      </c>
      <c r="B63" t="s">
        <v>27</v>
      </c>
      <c r="C63">
        <v>2005</v>
      </c>
      <c r="D63">
        <v>2025</v>
      </c>
      <c r="E63">
        <v>0.10000000149011611</v>
      </c>
      <c r="F63" t="s">
        <v>182</v>
      </c>
    </row>
    <row r="64" spans="1:6">
      <c r="A64" t="s">
        <v>260</v>
      </c>
      <c r="B64" t="s">
        <v>27</v>
      </c>
      <c r="C64">
        <v>2010</v>
      </c>
      <c r="D64">
        <v>2020</v>
      </c>
      <c r="E64">
        <v>0.10000000149011611</v>
      </c>
      <c r="F64" t="s">
        <v>182</v>
      </c>
    </row>
    <row r="65" spans="1:6">
      <c r="A65" t="s">
        <v>260</v>
      </c>
      <c r="B65" t="s">
        <v>27</v>
      </c>
      <c r="C65">
        <v>2010</v>
      </c>
      <c r="D65">
        <v>2025</v>
      </c>
      <c r="E65">
        <v>0.10000000149011611</v>
      </c>
      <c r="F65" t="s">
        <v>182</v>
      </c>
    </row>
    <row r="66" spans="1:6">
      <c r="A66" t="s">
        <v>260</v>
      </c>
      <c r="B66" t="s">
        <v>27</v>
      </c>
      <c r="C66">
        <v>2010</v>
      </c>
      <c r="D66">
        <v>2030</v>
      </c>
      <c r="E66">
        <v>0.10000000149011611</v>
      </c>
      <c r="F66" t="s">
        <v>182</v>
      </c>
    </row>
    <row r="67" spans="1:6">
      <c r="A67" t="s">
        <v>260</v>
      </c>
      <c r="B67" t="s">
        <v>27</v>
      </c>
      <c r="C67">
        <v>2020</v>
      </c>
      <c r="D67">
        <v>2020</v>
      </c>
      <c r="E67">
        <v>0.10000000149011611</v>
      </c>
      <c r="F67" t="s">
        <v>182</v>
      </c>
    </row>
    <row r="68" spans="1:6">
      <c r="A68" t="s">
        <v>260</v>
      </c>
      <c r="B68" t="s">
        <v>27</v>
      </c>
      <c r="C68">
        <v>2020</v>
      </c>
      <c r="D68">
        <v>2025</v>
      </c>
      <c r="E68">
        <v>0.10000000149011611</v>
      </c>
      <c r="F68" t="s">
        <v>182</v>
      </c>
    </row>
    <row r="69" spans="1:6">
      <c r="A69" t="s">
        <v>260</v>
      </c>
      <c r="B69" t="s">
        <v>27</v>
      </c>
      <c r="C69">
        <v>2020</v>
      </c>
      <c r="D69">
        <v>2030</v>
      </c>
      <c r="E69">
        <v>0.10000000149011611</v>
      </c>
      <c r="F69" t="s">
        <v>182</v>
      </c>
    </row>
    <row r="70" spans="1:6">
      <c r="A70" t="s">
        <v>260</v>
      </c>
      <c r="B70" t="s">
        <v>27</v>
      </c>
      <c r="C70">
        <v>2020</v>
      </c>
      <c r="D70">
        <v>2035</v>
      </c>
      <c r="E70">
        <v>0.10000000149011611</v>
      </c>
      <c r="F70" t="s">
        <v>182</v>
      </c>
    </row>
    <row r="71" spans="1:6">
      <c r="A71" t="s">
        <v>260</v>
      </c>
      <c r="B71" t="s">
        <v>27</v>
      </c>
      <c r="C71">
        <v>2020</v>
      </c>
      <c r="D71">
        <v>2040</v>
      </c>
      <c r="E71">
        <v>0.10000000149011611</v>
      </c>
      <c r="F71" t="s">
        <v>182</v>
      </c>
    </row>
    <row r="72" spans="1:6">
      <c r="A72" t="s">
        <v>260</v>
      </c>
      <c r="B72" t="s">
        <v>27</v>
      </c>
      <c r="C72">
        <v>2025</v>
      </c>
      <c r="D72">
        <v>2025</v>
      </c>
      <c r="E72">
        <v>0.10000000149011611</v>
      </c>
      <c r="F72" t="s">
        <v>182</v>
      </c>
    </row>
    <row r="73" spans="1:6">
      <c r="A73" t="s">
        <v>260</v>
      </c>
      <c r="B73" t="s">
        <v>27</v>
      </c>
      <c r="C73">
        <v>2025</v>
      </c>
      <c r="D73">
        <v>2030</v>
      </c>
      <c r="E73">
        <v>0.10000000149011611</v>
      </c>
      <c r="F73" t="s">
        <v>182</v>
      </c>
    </row>
    <row r="74" spans="1:6">
      <c r="A74" t="s">
        <v>260</v>
      </c>
      <c r="B74" t="s">
        <v>27</v>
      </c>
      <c r="C74">
        <v>2025</v>
      </c>
      <c r="D74">
        <v>2035</v>
      </c>
      <c r="E74">
        <v>0.10000000149011611</v>
      </c>
      <c r="F74" t="s">
        <v>182</v>
      </c>
    </row>
    <row r="75" spans="1:6">
      <c r="A75" t="s">
        <v>260</v>
      </c>
      <c r="B75" t="s">
        <v>27</v>
      </c>
      <c r="C75">
        <v>2025</v>
      </c>
      <c r="D75">
        <v>2040</v>
      </c>
      <c r="E75">
        <v>0.10000000149011611</v>
      </c>
      <c r="F75" t="s">
        <v>182</v>
      </c>
    </row>
    <row r="76" spans="1:6">
      <c r="A76" t="s">
        <v>260</v>
      </c>
      <c r="B76" t="s">
        <v>27</v>
      </c>
      <c r="C76">
        <v>2025</v>
      </c>
      <c r="D76">
        <v>2045</v>
      </c>
      <c r="E76">
        <v>0.10000000149011611</v>
      </c>
      <c r="F76" t="s">
        <v>182</v>
      </c>
    </row>
    <row r="77" spans="1:6">
      <c r="A77" t="s">
        <v>260</v>
      </c>
      <c r="B77" t="s">
        <v>27</v>
      </c>
      <c r="C77">
        <v>2030</v>
      </c>
      <c r="D77">
        <v>2030</v>
      </c>
      <c r="E77">
        <v>0.10000000149011611</v>
      </c>
      <c r="F77" t="s">
        <v>182</v>
      </c>
    </row>
    <row r="78" spans="1:6">
      <c r="A78" t="s">
        <v>260</v>
      </c>
      <c r="B78" t="s">
        <v>27</v>
      </c>
      <c r="C78">
        <v>2030</v>
      </c>
      <c r="D78">
        <v>2035</v>
      </c>
      <c r="E78">
        <v>0.10000000149011611</v>
      </c>
      <c r="F78" t="s">
        <v>182</v>
      </c>
    </row>
    <row r="79" spans="1:6">
      <c r="A79" t="s">
        <v>260</v>
      </c>
      <c r="B79" t="s">
        <v>27</v>
      </c>
      <c r="C79">
        <v>2030</v>
      </c>
      <c r="D79">
        <v>2040</v>
      </c>
      <c r="E79">
        <v>0.10000000149011611</v>
      </c>
      <c r="F79" t="s">
        <v>182</v>
      </c>
    </row>
    <row r="80" spans="1:6">
      <c r="A80" t="s">
        <v>260</v>
      </c>
      <c r="B80" t="s">
        <v>27</v>
      </c>
      <c r="C80">
        <v>2030</v>
      </c>
      <c r="D80">
        <v>2045</v>
      </c>
      <c r="E80">
        <v>0.10000000149011611</v>
      </c>
      <c r="F80" t="s">
        <v>182</v>
      </c>
    </row>
    <row r="81" spans="1:6">
      <c r="A81" t="s">
        <v>260</v>
      </c>
      <c r="B81" t="s">
        <v>27</v>
      </c>
      <c r="C81">
        <v>2030</v>
      </c>
      <c r="D81">
        <v>2050</v>
      </c>
      <c r="E81">
        <v>0.10000000149011611</v>
      </c>
      <c r="F81" t="s">
        <v>182</v>
      </c>
    </row>
    <row r="82" spans="1:6">
      <c r="A82" t="s">
        <v>260</v>
      </c>
      <c r="B82" t="s">
        <v>27</v>
      </c>
      <c r="C82">
        <v>2035</v>
      </c>
      <c r="D82">
        <v>2035</v>
      </c>
      <c r="E82">
        <v>0.10000000149011611</v>
      </c>
      <c r="F82" t="s">
        <v>182</v>
      </c>
    </row>
    <row r="83" spans="1:6">
      <c r="A83" t="s">
        <v>260</v>
      </c>
      <c r="B83" t="s">
        <v>27</v>
      </c>
      <c r="C83">
        <v>2035</v>
      </c>
      <c r="D83">
        <v>2040</v>
      </c>
      <c r="E83">
        <v>0.10000000149011611</v>
      </c>
      <c r="F83" t="s">
        <v>182</v>
      </c>
    </row>
    <row r="84" spans="1:6">
      <c r="A84" t="s">
        <v>260</v>
      </c>
      <c r="B84" t="s">
        <v>27</v>
      </c>
      <c r="C84">
        <v>2035</v>
      </c>
      <c r="D84">
        <v>2045</v>
      </c>
      <c r="E84">
        <v>0.10000000149011611</v>
      </c>
      <c r="F84" t="s">
        <v>182</v>
      </c>
    </row>
    <row r="85" spans="1:6">
      <c r="A85" t="s">
        <v>260</v>
      </c>
      <c r="B85" t="s">
        <v>27</v>
      </c>
      <c r="C85">
        <v>2035</v>
      </c>
      <c r="D85">
        <v>2050</v>
      </c>
      <c r="E85">
        <v>0.10000000149011611</v>
      </c>
      <c r="F85" t="s">
        <v>182</v>
      </c>
    </row>
    <row r="86" spans="1:6">
      <c r="A86" t="s">
        <v>260</v>
      </c>
      <c r="B86" t="s">
        <v>27</v>
      </c>
      <c r="C86">
        <v>2035</v>
      </c>
      <c r="D86">
        <v>2055</v>
      </c>
      <c r="E86">
        <v>0.10000000149011611</v>
      </c>
      <c r="F86" t="s">
        <v>182</v>
      </c>
    </row>
    <row r="87" spans="1:6">
      <c r="A87" t="s">
        <v>260</v>
      </c>
      <c r="B87" t="s">
        <v>27</v>
      </c>
      <c r="C87">
        <v>2040</v>
      </c>
      <c r="D87">
        <v>2040</v>
      </c>
      <c r="E87">
        <v>0.10000000149011611</v>
      </c>
      <c r="F87" t="s">
        <v>182</v>
      </c>
    </row>
    <row r="88" spans="1:6">
      <c r="A88" t="s">
        <v>260</v>
      </c>
      <c r="B88" t="s">
        <v>27</v>
      </c>
      <c r="C88">
        <v>2040</v>
      </c>
      <c r="D88">
        <v>2045</v>
      </c>
      <c r="E88">
        <v>0.10000000149011611</v>
      </c>
      <c r="F88" t="s">
        <v>182</v>
      </c>
    </row>
    <row r="89" spans="1:6">
      <c r="A89" t="s">
        <v>260</v>
      </c>
      <c r="B89" t="s">
        <v>27</v>
      </c>
      <c r="C89">
        <v>2040</v>
      </c>
      <c r="D89">
        <v>2050</v>
      </c>
      <c r="E89">
        <v>0.10000000149011611</v>
      </c>
      <c r="F89" t="s">
        <v>182</v>
      </c>
    </row>
    <row r="90" spans="1:6">
      <c r="A90" t="s">
        <v>260</v>
      </c>
      <c r="B90" t="s">
        <v>27</v>
      </c>
      <c r="C90">
        <v>2040</v>
      </c>
      <c r="D90">
        <v>2055</v>
      </c>
      <c r="E90">
        <v>0.10000000149011611</v>
      </c>
      <c r="F90" t="s">
        <v>182</v>
      </c>
    </row>
    <row r="91" spans="1:6">
      <c r="A91" t="s">
        <v>260</v>
      </c>
      <c r="B91" t="s">
        <v>27</v>
      </c>
      <c r="C91">
        <v>2040</v>
      </c>
      <c r="D91">
        <v>2060</v>
      </c>
      <c r="E91">
        <v>0.10000000149011611</v>
      </c>
      <c r="F91" t="s">
        <v>182</v>
      </c>
    </row>
    <row r="92" spans="1:6">
      <c r="A92" t="s">
        <v>260</v>
      </c>
      <c r="B92" t="s">
        <v>27</v>
      </c>
      <c r="C92">
        <v>2045</v>
      </c>
      <c r="D92">
        <v>2045</v>
      </c>
      <c r="E92">
        <v>0.10000000149011611</v>
      </c>
      <c r="F92" t="s">
        <v>182</v>
      </c>
    </row>
    <row r="93" spans="1:6">
      <c r="A93" t="s">
        <v>260</v>
      </c>
      <c r="B93" t="s">
        <v>27</v>
      </c>
      <c r="C93">
        <v>2045</v>
      </c>
      <c r="D93">
        <v>2050</v>
      </c>
      <c r="E93">
        <v>0.10000000149011611</v>
      </c>
      <c r="F93" t="s">
        <v>182</v>
      </c>
    </row>
    <row r="94" spans="1:6">
      <c r="A94" t="s">
        <v>260</v>
      </c>
      <c r="B94" t="s">
        <v>27</v>
      </c>
      <c r="C94">
        <v>2045</v>
      </c>
      <c r="D94">
        <v>2055</v>
      </c>
      <c r="E94">
        <v>0.10000000149011611</v>
      </c>
      <c r="F94" t="s">
        <v>182</v>
      </c>
    </row>
    <row r="95" spans="1:6">
      <c r="A95" t="s">
        <v>260</v>
      </c>
      <c r="B95" t="s">
        <v>27</v>
      </c>
      <c r="C95">
        <v>2045</v>
      </c>
      <c r="D95">
        <v>2060</v>
      </c>
      <c r="E95">
        <v>0.10000000149011611</v>
      </c>
      <c r="F95" t="s">
        <v>182</v>
      </c>
    </row>
    <row r="96" spans="1:6">
      <c r="A96" t="s">
        <v>260</v>
      </c>
      <c r="B96" t="s">
        <v>27</v>
      </c>
      <c r="C96">
        <v>2045</v>
      </c>
      <c r="D96">
        <v>2065</v>
      </c>
      <c r="E96">
        <v>0.10000000149011611</v>
      </c>
      <c r="F96" t="s">
        <v>182</v>
      </c>
    </row>
    <row r="97" spans="1:6">
      <c r="A97" t="s">
        <v>260</v>
      </c>
      <c r="B97" t="s">
        <v>27</v>
      </c>
      <c r="C97">
        <v>2050</v>
      </c>
      <c r="D97">
        <v>2050</v>
      </c>
      <c r="E97">
        <v>0.10000000149011611</v>
      </c>
      <c r="F97" t="s">
        <v>182</v>
      </c>
    </row>
    <row r="98" spans="1:6">
      <c r="A98" t="s">
        <v>260</v>
      </c>
      <c r="B98" t="s">
        <v>27</v>
      </c>
      <c r="C98">
        <v>2050</v>
      </c>
      <c r="D98">
        <v>2055</v>
      </c>
      <c r="E98">
        <v>0.10000000149011611</v>
      </c>
      <c r="F98" t="s">
        <v>182</v>
      </c>
    </row>
    <row r="99" spans="1:6">
      <c r="A99" t="s">
        <v>260</v>
      </c>
      <c r="B99" t="s">
        <v>27</v>
      </c>
      <c r="C99">
        <v>2050</v>
      </c>
      <c r="D99">
        <v>2060</v>
      </c>
      <c r="E99">
        <v>0.10000000149011611</v>
      </c>
      <c r="F99" t="s">
        <v>182</v>
      </c>
    </row>
    <row r="100" spans="1:6">
      <c r="A100" t="s">
        <v>260</v>
      </c>
      <c r="B100" t="s">
        <v>27</v>
      </c>
      <c r="C100">
        <v>2050</v>
      </c>
      <c r="D100">
        <v>2065</v>
      </c>
      <c r="E100">
        <v>0.10000000149011611</v>
      </c>
      <c r="F100" t="s">
        <v>182</v>
      </c>
    </row>
    <row r="101" spans="1:6">
      <c r="A101" t="s">
        <v>260</v>
      </c>
      <c r="B101" t="s">
        <v>27</v>
      </c>
      <c r="C101">
        <v>2050</v>
      </c>
      <c r="D101">
        <v>2070</v>
      </c>
      <c r="E101">
        <v>0.10000000149011611</v>
      </c>
      <c r="F101" t="s">
        <v>182</v>
      </c>
    </row>
    <row r="102" spans="1:6">
      <c r="A102" t="s">
        <v>260</v>
      </c>
      <c r="B102" t="s">
        <v>27</v>
      </c>
      <c r="C102">
        <v>2055</v>
      </c>
      <c r="D102">
        <v>2055</v>
      </c>
      <c r="E102">
        <v>0.10000000149011611</v>
      </c>
      <c r="F102" t="s">
        <v>182</v>
      </c>
    </row>
    <row r="103" spans="1:6">
      <c r="A103" t="s">
        <v>260</v>
      </c>
      <c r="B103" t="s">
        <v>27</v>
      </c>
      <c r="C103">
        <v>2055</v>
      </c>
      <c r="D103">
        <v>2060</v>
      </c>
      <c r="E103">
        <v>0.10000000149011611</v>
      </c>
      <c r="F103" t="s">
        <v>182</v>
      </c>
    </row>
    <row r="104" spans="1:6">
      <c r="A104" t="s">
        <v>260</v>
      </c>
      <c r="B104" t="s">
        <v>27</v>
      </c>
      <c r="C104">
        <v>2055</v>
      </c>
      <c r="D104">
        <v>2065</v>
      </c>
      <c r="E104">
        <v>0.10000000149011611</v>
      </c>
      <c r="F104" t="s">
        <v>182</v>
      </c>
    </row>
    <row r="105" spans="1:6">
      <c r="A105" t="s">
        <v>260</v>
      </c>
      <c r="B105" t="s">
        <v>27</v>
      </c>
      <c r="C105">
        <v>2055</v>
      </c>
      <c r="D105">
        <v>2070</v>
      </c>
      <c r="E105">
        <v>0.10000000149011611</v>
      </c>
      <c r="F105" t="s">
        <v>182</v>
      </c>
    </row>
    <row r="106" spans="1:6">
      <c r="A106" t="s">
        <v>260</v>
      </c>
      <c r="B106" t="s">
        <v>27</v>
      </c>
      <c r="C106">
        <v>2060</v>
      </c>
      <c r="D106">
        <v>2060</v>
      </c>
      <c r="E106">
        <v>0.10000000149011611</v>
      </c>
      <c r="F106" t="s">
        <v>182</v>
      </c>
    </row>
    <row r="107" spans="1:6">
      <c r="A107" t="s">
        <v>260</v>
      </c>
      <c r="B107" t="s">
        <v>27</v>
      </c>
      <c r="C107">
        <v>2060</v>
      </c>
      <c r="D107">
        <v>2065</v>
      </c>
      <c r="E107">
        <v>0.10000000149011611</v>
      </c>
      <c r="F107" t="s">
        <v>182</v>
      </c>
    </row>
    <row r="108" spans="1:6">
      <c r="A108" t="s">
        <v>260</v>
      </c>
      <c r="B108" t="s">
        <v>27</v>
      </c>
      <c r="C108">
        <v>2060</v>
      </c>
      <c r="D108">
        <v>2070</v>
      </c>
      <c r="E108">
        <v>0.10000000149011611</v>
      </c>
      <c r="F108" t="s">
        <v>182</v>
      </c>
    </row>
    <row r="109" spans="1:6">
      <c r="A109" t="s">
        <v>260</v>
      </c>
      <c r="B109" t="s">
        <v>27</v>
      </c>
      <c r="C109">
        <v>2065</v>
      </c>
      <c r="D109">
        <v>2065</v>
      </c>
      <c r="E109">
        <v>0.10000000149011611</v>
      </c>
      <c r="F109" t="s">
        <v>182</v>
      </c>
    </row>
    <row r="110" spans="1:6">
      <c r="A110" t="s">
        <v>260</v>
      </c>
      <c r="B110" t="s">
        <v>27</v>
      </c>
      <c r="C110">
        <v>2065</v>
      </c>
      <c r="D110">
        <v>2070</v>
      </c>
      <c r="E110">
        <v>0.10000000149011611</v>
      </c>
      <c r="F110" t="s">
        <v>182</v>
      </c>
    </row>
    <row r="111" spans="1:6">
      <c r="A111" t="s">
        <v>260</v>
      </c>
      <c r="B111" t="s">
        <v>27</v>
      </c>
      <c r="C111">
        <v>2070</v>
      </c>
      <c r="D111">
        <v>2070</v>
      </c>
      <c r="E111">
        <v>0.10000000149011611</v>
      </c>
      <c r="F111" t="s">
        <v>182</v>
      </c>
    </row>
    <row r="112" spans="1:6">
      <c r="A112" t="s">
        <v>260</v>
      </c>
      <c r="B112" t="s">
        <v>29</v>
      </c>
      <c r="C112">
        <v>2020</v>
      </c>
      <c r="D112">
        <v>2020</v>
      </c>
      <c r="E112">
        <v>0.10000000149011611</v>
      </c>
      <c r="F112" t="s">
        <v>182</v>
      </c>
    </row>
    <row r="113" spans="1:6">
      <c r="A113" t="s">
        <v>260</v>
      </c>
      <c r="B113" t="s">
        <v>29</v>
      </c>
      <c r="C113">
        <v>2020</v>
      </c>
      <c r="D113">
        <v>2025</v>
      </c>
      <c r="E113">
        <v>0.10000000149011611</v>
      </c>
      <c r="F113" t="s">
        <v>182</v>
      </c>
    </row>
    <row r="114" spans="1:6">
      <c r="A114" t="s">
        <v>260</v>
      </c>
      <c r="B114" t="s">
        <v>29</v>
      </c>
      <c r="C114">
        <v>2025</v>
      </c>
      <c r="D114">
        <v>2025</v>
      </c>
      <c r="E114">
        <v>0.10000000149011611</v>
      </c>
      <c r="F114" t="s">
        <v>182</v>
      </c>
    </row>
    <row r="115" spans="1:6">
      <c r="A115" t="s">
        <v>260</v>
      </c>
      <c r="B115" t="s">
        <v>29</v>
      </c>
      <c r="C115">
        <v>2025</v>
      </c>
      <c r="D115">
        <v>2030</v>
      </c>
      <c r="E115">
        <v>0.10000000149011611</v>
      </c>
      <c r="F115" t="s">
        <v>182</v>
      </c>
    </row>
    <row r="116" spans="1:6">
      <c r="A116" t="s">
        <v>260</v>
      </c>
      <c r="B116" t="s">
        <v>29</v>
      </c>
      <c r="C116">
        <v>2030</v>
      </c>
      <c r="D116">
        <v>2030</v>
      </c>
      <c r="E116">
        <v>0.10000000149011611</v>
      </c>
      <c r="F116" t="s">
        <v>182</v>
      </c>
    </row>
    <row r="117" spans="1:6">
      <c r="A117" t="s">
        <v>260</v>
      </c>
      <c r="B117" t="s">
        <v>29</v>
      </c>
      <c r="C117">
        <v>2030</v>
      </c>
      <c r="D117">
        <v>2035</v>
      </c>
      <c r="E117">
        <v>0.10000000149011611</v>
      </c>
      <c r="F117" t="s">
        <v>182</v>
      </c>
    </row>
    <row r="118" spans="1:6">
      <c r="A118" t="s">
        <v>260</v>
      </c>
      <c r="B118" t="s">
        <v>29</v>
      </c>
      <c r="C118">
        <v>2035</v>
      </c>
      <c r="D118">
        <v>2035</v>
      </c>
      <c r="E118">
        <v>0.10000000149011611</v>
      </c>
      <c r="F118" t="s">
        <v>182</v>
      </c>
    </row>
    <row r="119" spans="1:6">
      <c r="A119" t="s">
        <v>260</v>
      </c>
      <c r="B119" t="s">
        <v>29</v>
      </c>
      <c r="C119">
        <v>2035</v>
      </c>
      <c r="D119">
        <v>2040</v>
      </c>
      <c r="E119">
        <v>0.10000000149011611</v>
      </c>
      <c r="F119" t="s">
        <v>182</v>
      </c>
    </row>
    <row r="120" spans="1:6">
      <c r="A120" t="s">
        <v>260</v>
      </c>
      <c r="B120" t="s">
        <v>29</v>
      </c>
      <c r="C120">
        <v>2040</v>
      </c>
      <c r="D120">
        <v>2040</v>
      </c>
      <c r="E120">
        <v>0.10000000149011611</v>
      </c>
      <c r="F120" t="s">
        <v>182</v>
      </c>
    </row>
    <row r="121" spans="1:6">
      <c r="A121" t="s">
        <v>260</v>
      </c>
      <c r="B121" t="s">
        <v>29</v>
      </c>
      <c r="C121">
        <v>2040</v>
      </c>
      <c r="D121">
        <v>2045</v>
      </c>
      <c r="E121">
        <v>0.10000000149011611</v>
      </c>
      <c r="F121" t="s">
        <v>182</v>
      </c>
    </row>
    <row r="122" spans="1:6">
      <c r="A122" t="s">
        <v>260</v>
      </c>
      <c r="B122" t="s">
        <v>29</v>
      </c>
      <c r="C122">
        <v>2045</v>
      </c>
      <c r="D122">
        <v>2045</v>
      </c>
      <c r="E122">
        <v>0.10000000149011611</v>
      </c>
      <c r="F122" t="s">
        <v>182</v>
      </c>
    </row>
    <row r="123" spans="1:6">
      <c r="A123" t="s">
        <v>260</v>
      </c>
      <c r="B123" t="s">
        <v>29</v>
      </c>
      <c r="C123">
        <v>2045</v>
      </c>
      <c r="D123">
        <v>2050</v>
      </c>
      <c r="E123">
        <v>0.10000000149011611</v>
      </c>
      <c r="F123" t="s">
        <v>182</v>
      </c>
    </row>
    <row r="124" spans="1:6">
      <c r="A124" t="s">
        <v>260</v>
      </c>
      <c r="B124" t="s">
        <v>29</v>
      </c>
      <c r="C124">
        <v>2050</v>
      </c>
      <c r="D124">
        <v>2050</v>
      </c>
      <c r="E124">
        <v>0.10000000149011611</v>
      </c>
      <c r="F124" t="s">
        <v>182</v>
      </c>
    </row>
    <row r="125" spans="1:6">
      <c r="A125" t="s">
        <v>260</v>
      </c>
      <c r="B125" t="s">
        <v>29</v>
      </c>
      <c r="C125">
        <v>2050</v>
      </c>
      <c r="D125">
        <v>2055</v>
      </c>
      <c r="E125">
        <v>0.10000000149011611</v>
      </c>
      <c r="F125" t="s">
        <v>182</v>
      </c>
    </row>
    <row r="126" spans="1:6">
      <c r="A126" t="s">
        <v>260</v>
      </c>
      <c r="B126" t="s">
        <v>29</v>
      </c>
      <c r="C126">
        <v>2055</v>
      </c>
      <c r="D126">
        <v>2055</v>
      </c>
      <c r="E126">
        <v>0.10000000149011611</v>
      </c>
      <c r="F126" t="s">
        <v>182</v>
      </c>
    </row>
    <row r="127" spans="1:6">
      <c r="A127" t="s">
        <v>260</v>
      </c>
      <c r="B127" t="s">
        <v>29</v>
      </c>
      <c r="C127">
        <v>2055</v>
      </c>
      <c r="D127">
        <v>2060</v>
      </c>
      <c r="E127">
        <v>0.10000000149011611</v>
      </c>
      <c r="F127" t="s">
        <v>182</v>
      </c>
    </row>
    <row r="128" spans="1:6">
      <c r="A128" t="s">
        <v>260</v>
      </c>
      <c r="B128" t="s">
        <v>29</v>
      </c>
      <c r="C128">
        <v>2060</v>
      </c>
      <c r="D128">
        <v>2060</v>
      </c>
      <c r="E128">
        <v>0.10000000149011611</v>
      </c>
      <c r="F128" t="s">
        <v>182</v>
      </c>
    </row>
    <row r="129" spans="1:6">
      <c r="A129" t="s">
        <v>260</v>
      </c>
      <c r="B129" t="s">
        <v>29</v>
      </c>
      <c r="C129">
        <v>2060</v>
      </c>
      <c r="D129">
        <v>2065</v>
      </c>
      <c r="E129">
        <v>0.10000000149011611</v>
      </c>
      <c r="F129" t="s">
        <v>182</v>
      </c>
    </row>
    <row r="130" spans="1:6">
      <c r="A130" t="s">
        <v>260</v>
      </c>
      <c r="B130" t="s">
        <v>29</v>
      </c>
      <c r="C130">
        <v>2065</v>
      </c>
      <c r="D130">
        <v>2065</v>
      </c>
      <c r="E130">
        <v>0.10000000149011611</v>
      </c>
      <c r="F130" t="s">
        <v>182</v>
      </c>
    </row>
    <row r="131" spans="1:6">
      <c r="A131" t="s">
        <v>260</v>
      </c>
      <c r="B131" t="s">
        <v>29</v>
      </c>
      <c r="C131">
        <v>2065</v>
      </c>
      <c r="D131">
        <v>2070</v>
      </c>
      <c r="E131">
        <v>0.10000000149011611</v>
      </c>
      <c r="F131" t="s">
        <v>182</v>
      </c>
    </row>
    <row r="132" spans="1:6">
      <c r="A132" t="s">
        <v>260</v>
      </c>
      <c r="B132" t="s">
        <v>29</v>
      </c>
      <c r="C132">
        <v>2070</v>
      </c>
      <c r="D132">
        <v>2070</v>
      </c>
      <c r="E132">
        <v>0.10000000149011611</v>
      </c>
      <c r="F132" t="s">
        <v>182</v>
      </c>
    </row>
    <row r="133" spans="1:6">
      <c r="A133" t="s">
        <v>260</v>
      </c>
      <c r="B133" t="s">
        <v>28</v>
      </c>
      <c r="C133">
        <v>2020</v>
      </c>
      <c r="D133">
        <v>2020</v>
      </c>
      <c r="E133">
        <v>0.10000000149011611</v>
      </c>
      <c r="F133" t="s">
        <v>182</v>
      </c>
    </row>
    <row r="134" spans="1:6">
      <c r="A134" t="s">
        <v>260</v>
      </c>
      <c r="B134" t="s">
        <v>28</v>
      </c>
      <c r="C134">
        <v>2025</v>
      </c>
      <c r="D134">
        <v>2025</v>
      </c>
      <c r="E134">
        <v>0.10000000149011611</v>
      </c>
      <c r="F134" t="s">
        <v>182</v>
      </c>
    </row>
    <row r="135" spans="1:6">
      <c r="A135" t="s">
        <v>260</v>
      </c>
      <c r="B135" t="s">
        <v>28</v>
      </c>
      <c r="C135">
        <v>2030</v>
      </c>
      <c r="D135">
        <v>2030</v>
      </c>
      <c r="E135">
        <v>0.10000000149011611</v>
      </c>
      <c r="F135" t="s">
        <v>182</v>
      </c>
    </row>
    <row r="136" spans="1:6">
      <c r="A136" t="s">
        <v>260</v>
      </c>
      <c r="B136" t="s">
        <v>28</v>
      </c>
      <c r="C136">
        <v>2035</v>
      </c>
      <c r="D136">
        <v>2035</v>
      </c>
      <c r="E136">
        <v>0.10000000149011611</v>
      </c>
      <c r="F136" t="s">
        <v>182</v>
      </c>
    </row>
    <row r="137" spans="1:6">
      <c r="A137" t="s">
        <v>260</v>
      </c>
      <c r="B137" t="s">
        <v>28</v>
      </c>
      <c r="C137">
        <v>2040</v>
      </c>
      <c r="D137">
        <v>2040</v>
      </c>
      <c r="E137">
        <v>0.10000000149011611</v>
      </c>
      <c r="F137" t="s">
        <v>182</v>
      </c>
    </row>
    <row r="138" spans="1:6">
      <c r="A138" t="s">
        <v>260</v>
      </c>
      <c r="B138" t="s">
        <v>28</v>
      </c>
      <c r="C138">
        <v>2045</v>
      </c>
      <c r="D138">
        <v>2045</v>
      </c>
      <c r="E138">
        <v>0.10000000149011611</v>
      </c>
      <c r="F138" t="s">
        <v>182</v>
      </c>
    </row>
    <row r="139" spans="1:6">
      <c r="A139" t="s">
        <v>260</v>
      </c>
      <c r="B139" t="s">
        <v>28</v>
      </c>
      <c r="C139">
        <v>2050</v>
      </c>
      <c r="D139">
        <v>2050</v>
      </c>
      <c r="E139">
        <v>0.10000000149011611</v>
      </c>
      <c r="F139" t="s">
        <v>182</v>
      </c>
    </row>
    <row r="140" spans="1:6">
      <c r="A140" t="s">
        <v>260</v>
      </c>
      <c r="B140" t="s">
        <v>28</v>
      </c>
      <c r="C140">
        <v>2055</v>
      </c>
      <c r="D140">
        <v>2055</v>
      </c>
      <c r="E140">
        <v>0.10000000149011611</v>
      </c>
      <c r="F140" t="s">
        <v>182</v>
      </c>
    </row>
    <row r="141" spans="1:6">
      <c r="A141" t="s">
        <v>260</v>
      </c>
      <c r="B141" t="s">
        <v>28</v>
      </c>
      <c r="C141">
        <v>2060</v>
      </c>
      <c r="D141">
        <v>2060</v>
      </c>
      <c r="E141">
        <v>0.10000000149011611</v>
      </c>
      <c r="F141" t="s">
        <v>182</v>
      </c>
    </row>
    <row r="142" spans="1:6">
      <c r="A142" t="s">
        <v>260</v>
      </c>
      <c r="B142" t="s">
        <v>28</v>
      </c>
      <c r="C142">
        <v>2065</v>
      </c>
      <c r="D142">
        <v>2065</v>
      </c>
      <c r="E142">
        <v>0.10000000149011611</v>
      </c>
      <c r="F142" t="s">
        <v>182</v>
      </c>
    </row>
    <row r="143" spans="1:6">
      <c r="A143" t="s">
        <v>260</v>
      </c>
      <c r="B143" t="s">
        <v>28</v>
      </c>
      <c r="C143">
        <v>2070</v>
      </c>
      <c r="D143">
        <v>2070</v>
      </c>
      <c r="E143">
        <v>0.10000000149011611</v>
      </c>
      <c r="F143" t="s">
        <v>182</v>
      </c>
    </row>
    <row r="144" spans="1:6">
      <c r="A144" t="s">
        <v>260</v>
      </c>
      <c r="B144" t="s">
        <v>26</v>
      </c>
      <c r="C144">
        <v>2020</v>
      </c>
      <c r="D144">
        <v>2020</v>
      </c>
      <c r="E144">
        <v>0.10000000149011611</v>
      </c>
      <c r="F144" t="s">
        <v>182</v>
      </c>
    </row>
    <row r="145" spans="1:6">
      <c r="A145" t="s">
        <v>260</v>
      </c>
      <c r="B145" t="s">
        <v>26</v>
      </c>
      <c r="C145">
        <v>2025</v>
      </c>
      <c r="D145">
        <v>2025</v>
      </c>
      <c r="E145">
        <v>0.10000000149011611</v>
      </c>
      <c r="F145" t="s">
        <v>182</v>
      </c>
    </row>
    <row r="146" spans="1:6">
      <c r="A146" t="s">
        <v>260</v>
      </c>
      <c r="B146" t="s">
        <v>26</v>
      </c>
      <c r="C146">
        <v>2030</v>
      </c>
      <c r="D146">
        <v>2030</v>
      </c>
      <c r="E146">
        <v>0.10000000149011611</v>
      </c>
      <c r="F146" t="s">
        <v>182</v>
      </c>
    </row>
    <row r="147" spans="1:6">
      <c r="A147" t="s">
        <v>260</v>
      </c>
      <c r="B147" t="s">
        <v>26</v>
      </c>
      <c r="C147">
        <v>2035</v>
      </c>
      <c r="D147">
        <v>2035</v>
      </c>
      <c r="E147">
        <v>0.10000000149011611</v>
      </c>
      <c r="F147" t="s">
        <v>182</v>
      </c>
    </row>
    <row r="148" spans="1:6">
      <c r="A148" t="s">
        <v>260</v>
      </c>
      <c r="B148" t="s">
        <v>26</v>
      </c>
      <c r="C148">
        <v>2040</v>
      </c>
      <c r="D148">
        <v>2040</v>
      </c>
      <c r="E148">
        <v>0.10000000149011611</v>
      </c>
      <c r="F148" t="s">
        <v>182</v>
      </c>
    </row>
    <row r="149" spans="1:6">
      <c r="A149" t="s">
        <v>260</v>
      </c>
      <c r="B149" t="s">
        <v>26</v>
      </c>
      <c r="C149">
        <v>2045</v>
      </c>
      <c r="D149">
        <v>2045</v>
      </c>
      <c r="E149">
        <v>0.10000000149011611</v>
      </c>
      <c r="F149" t="s">
        <v>182</v>
      </c>
    </row>
    <row r="150" spans="1:6">
      <c r="A150" t="s">
        <v>260</v>
      </c>
      <c r="B150" t="s">
        <v>26</v>
      </c>
      <c r="C150">
        <v>2050</v>
      </c>
      <c r="D150">
        <v>2050</v>
      </c>
      <c r="E150">
        <v>0.10000000149011611</v>
      </c>
      <c r="F150" t="s">
        <v>182</v>
      </c>
    </row>
    <row r="151" spans="1:6">
      <c r="A151" t="s">
        <v>260</v>
      </c>
      <c r="B151" t="s">
        <v>26</v>
      </c>
      <c r="C151">
        <v>2055</v>
      </c>
      <c r="D151">
        <v>2055</v>
      </c>
      <c r="E151">
        <v>0.10000000149011611</v>
      </c>
      <c r="F151" t="s">
        <v>182</v>
      </c>
    </row>
    <row r="152" spans="1:6">
      <c r="A152" t="s">
        <v>260</v>
      </c>
      <c r="B152" t="s">
        <v>26</v>
      </c>
      <c r="C152">
        <v>2060</v>
      </c>
      <c r="D152">
        <v>2060</v>
      </c>
      <c r="E152">
        <v>0.10000000149011611</v>
      </c>
      <c r="F152" t="s">
        <v>182</v>
      </c>
    </row>
    <row r="153" spans="1:6">
      <c r="A153" t="s">
        <v>260</v>
      </c>
      <c r="B153" t="s">
        <v>26</v>
      </c>
      <c r="C153">
        <v>2065</v>
      </c>
      <c r="D153">
        <v>2065</v>
      </c>
      <c r="E153">
        <v>0.10000000149011611</v>
      </c>
      <c r="F153" t="s">
        <v>182</v>
      </c>
    </row>
    <row r="154" spans="1:6">
      <c r="A154" t="s">
        <v>260</v>
      </c>
      <c r="B154" t="s">
        <v>26</v>
      </c>
      <c r="C154">
        <v>2070</v>
      </c>
      <c r="D154">
        <v>2070</v>
      </c>
      <c r="E154">
        <v>0.10000000149011611</v>
      </c>
      <c r="F154" t="s">
        <v>182</v>
      </c>
    </row>
    <row r="155" spans="1:6">
      <c r="A155" t="s">
        <v>260</v>
      </c>
      <c r="B155" t="s">
        <v>32</v>
      </c>
      <c r="C155">
        <v>2010</v>
      </c>
      <c r="D155">
        <v>2020</v>
      </c>
      <c r="E155">
        <v>0.10000000149011611</v>
      </c>
      <c r="F155" t="s">
        <v>182</v>
      </c>
    </row>
    <row r="156" spans="1:6">
      <c r="A156" t="s">
        <v>260</v>
      </c>
      <c r="B156" t="s">
        <v>32</v>
      </c>
      <c r="C156">
        <v>2010</v>
      </c>
      <c r="D156">
        <v>2025</v>
      </c>
      <c r="E156">
        <v>0.10000000149011611</v>
      </c>
      <c r="F156" t="s">
        <v>182</v>
      </c>
    </row>
    <row r="157" spans="1:6">
      <c r="A157" t="s">
        <v>260</v>
      </c>
      <c r="B157" t="s">
        <v>32</v>
      </c>
      <c r="C157">
        <v>2010</v>
      </c>
      <c r="D157">
        <v>2030</v>
      </c>
      <c r="E157">
        <v>0.10000000149011611</v>
      </c>
      <c r="F157" t="s">
        <v>182</v>
      </c>
    </row>
    <row r="158" spans="1:6">
      <c r="A158" t="s">
        <v>260</v>
      </c>
      <c r="B158" t="s">
        <v>32</v>
      </c>
      <c r="C158">
        <v>2010</v>
      </c>
      <c r="D158">
        <v>2035</v>
      </c>
      <c r="E158">
        <v>0.10000000149011611</v>
      </c>
      <c r="F158" t="s">
        <v>182</v>
      </c>
    </row>
    <row r="159" spans="1:6">
      <c r="A159" t="s">
        <v>260</v>
      </c>
      <c r="B159" t="s">
        <v>32</v>
      </c>
      <c r="C159">
        <v>2020</v>
      </c>
      <c r="D159">
        <v>2020</v>
      </c>
      <c r="E159">
        <v>0.10000000149011611</v>
      </c>
      <c r="F159" t="s">
        <v>182</v>
      </c>
    </row>
    <row r="160" spans="1:6">
      <c r="A160" t="s">
        <v>260</v>
      </c>
      <c r="B160" t="s">
        <v>32</v>
      </c>
      <c r="C160">
        <v>2020</v>
      </c>
      <c r="D160">
        <v>2025</v>
      </c>
      <c r="E160">
        <v>0.10000000149011611</v>
      </c>
      <c r="F160" t="s">
        <v>182</v>
      </c>
    </row>
    <row r="161" spans="1:6">
      <c r="A161" t="s">
        <v>260</v>
      </c>
      <c r="B161" t="s">
        <v>32</v>
      </c>
      <c r="C161">
        <v>2020</v>
      </c>
      <c r="D161">
        <v>2030</v>
      </c>
      <c r="E161">
        <v>0.10000000149011611</v>
      </c>
      <c r="F161" t="s">
        <v>182</v>
      </c>
    </row>
    <row r="162" spans="1:6">
      <c r="A162" t="s">
        <v>260</v>
      </c>
      <c r="B162" t="s">
        <v>32</v>
      </c>
      <c r="C162">
        <v>2020</v>
      </c>
      <c r="D162">
        <v>2035</v>
      </c>
      <c r="E162">
        <v>0.10000000149011611</v>
      </c>
      <c r="F162" t="s">
        <v>182</v>
      </c>
    </row>
    <row r="163" spans="1:6">
      <c r="A163" t="s">
        <v>260</v>
      </c>
      <c r="B163" t="s">
        <v>32</v>
      </c>
      <c r="C163">
        <v>2020</v>
      </c>
      <c r="D163">
        <v>2040</v>
      </c>
      <c r="E163">
        <v>0.10000000149011611</v>
      </c>
      <c r="F163" t="s">
        <v>182</v>
      </c>
    </row>
    <row r="164" spans="1:6">
      <c r="A164" t="s">
        <v>260</v>
      </c>
      <c r="B164" t="s">
        <v>32</v>
      </c>
      <c r="C164">
        <v>2020</v>
      </c>
      <c r="D164">
        <v>2045</v>
      </c>
      <c r="E164">
        <v>0.10000000149011611</v>
      </c>
      <c r="F164" t="s">
        <v>182</v>
      </c>
    </row>
    <row r="165" spans="1:6">
      <c r="A165" t="s">
        <v>260</v>
      </c>
      <c r="B165" t="s">
        <v>32</v>
      </c>
      <c r="C165">
        <v>2025</v>
      </c>
      <c r="D165">
        <v>2025</v>
      </c>
      <c r="E165">
        <v>0.10000000149011611</v>
      </c>
      <c r="F165" t="s">
        <v>182</v>
      </c>
    </row>
    <row r="166" spans="1:6">
      <c r="A166" t="s">
        <v>260</v>
      </c>
      <c r="B166" t="s">
        <v>32</v>
      </c>
      <c r="C166">
        <v>2025</v>
      </c>
      <c r="D166">
        <v>2030</v>
      </c>
      <c r="E166">
        <v>0.10000000149011611</v>
      </c>
      <c r="F166" t="s">
        <v>182</v>
      </c>
    </row>
    <row r="167" spans="1:6">
      <c r="A167" t="s">
        <v>260</v>
      </c>
      <c r="B167" t="s">
        <v>32</v>
      </c>
      <c r="C167">
        <v>2025</v>
      </c>
      <c r="D167">
        <v>2035</v>
      </c>
      <c r="E167">
        <v>0.10000000149011611</v>
      </c>
      <c r="F167" t="s">
        <v>182</v>
      </c>
    </row>
    <row r="168" spans="1:6">
      <c r="A168" t="s">
        <v>260</v>
      </c>
      <c r="B168" t="s">
        <v>32</v>
      </c>
      <c r="C168">
        <v>2025</v>
      </c>
      <c r="D168">
        <v>2040</v>
      </c>
      <c r="E168">
        <v>0.10000000149011611</v>
      </c>
      <c r="F168" t="s">
        <v>182</v>
      </c>
    </row>
    <row r="169" spans="1:6">
      <c r="A169" t="s">
        <v>260</v>
      </c>
      <c r="B169" t="s">
        <v>32</v>
      </c>
      <c r="C169">
        <v>2025</v>
      </c>
      <c r="D169">
        <v>2045</v>
      </c>
      <c r="E169">
        <v>0.10000000149011611</v>
      </c>
      <c r="F169" t="s">
        <v>182</v>
      </c>
    </row>
    <row r="170" spans="1:6">
      <c r="A170" t="s">
        <v>260</v>
      </c>
      <c r="B170" t="s">
        <v>32</v>
      </c>
      <c r="C170">
        <v>2025</v>
      </c>
      <c r="D170">
        <v>2050</v>
      </c>
      <c r="E170">
        <v>0.10000000149011611</v>
      </c>
      <c r="F170" t="s">
        <v>182</v>
      </c>
    </row>
    <row r="171" spans="1:6">
      <c r="A171" t="s">
        <v>260</v>
      </c>
      <c r="B171" t="s">
        <v>32</v>
      </c>
      <c r="C171">
        <v>2030</v>
      </c>
      <c r="D171">
        <v>2030</v>
      </c>
      <c r="E171">
        <v>0.10000000149011611</v>
      </c>
      <c r="F171" t="s">
        <v>182</v>
      </c>
    </row>
    <row r="172" spans="1:6">
      <c r="A172" t="s">
        <v>260</v>
      </c>
      <c r="B172" t="s">
        <v>32</v>
      </c>
      <c r="C172">
        <v>2030</v>
      </c>
      <c r="D172">
        <v>2035</v>
      </c>
      <c r="E172">
        <v>0.10000000149011611</v>
      </c>
      <c r="F172" t="s">
        <v>182</v>
      </c>
    </row>
    <row r="173" spans="1:6">
      <c r="A173" t="s">
        <v>260</v>
      </c>
      <c r="B173" t="s">
        <v>32</v>
      </c>
      <c r="C173">
        <v>2030</v>
      </c>
      <c r="D173">
        <v>2040</v>
      </c>
      <c r="E173">
        <v>0.10000000149011611</v>
      </c>
      <c r="F173" t="s">
        <v>182</v>
      </c>
    </row>
    <row r="174" spans="1:6">
      <c r="A174" t="s">
        <v>260</v>
      </c>
      <c r="B174" t="s">
        <v>32</v>
      </c>
      <c r="C174">
        <v>2030</v>
      </c>
      <c r="D174">
        <v>2045</v>
      </c>
      <c r="E174">
        <v>0.10000000149011611</v>
      </c>
      <c r="F174" t="s">
        <v>182</v>
      </c>
    </row>
    <row r="175" spans="1:6">
      <c r="A175" t="s">
        <v>260</v>
      </c>
      <c r="B175" t="s">
        <v>32</v>
      </c>
      <c r="C175">
        <v>2030</v>
      </c>
      <c r="D175">
        <v>2050</v>
      </c>
      <c r="E175">
        <v>0.10000000149011611</v>
      </c>
      <c r="F175" t="s">
        <v>182</v>
      </c>
    </row>
    <row r="176" spans="1:6">
      <c r="A176" t="s">
        <v>260</v>
      </c>
      <c r="B176" t="s">
        <v>32</v>
      </c>
      <c r="C176">
        <v>2030</v>
      </c>
      <c r="D176">
        <v>2055</v>
      </c>
      <c r="E176">
        <v>0.10000000149011611</v>
      </c>
      <c r="F176" t="s">
        <v>182</v>
      </c>
    </row>
    <row r="177" spans="1:6">
      <c r="A177" t="s">
        <v>260</v>
      </c>
      <c r="B177" t="s">
        <v>32</v>
      </c>
      <c r="C177">
        <v>2035</v>
      </c>
      <c r="D177">
        <v>2035</v>
      </c>
      <c r="E177">
        <v>0.10000000149011611</v>
      </c>
      <c r="F177" t="s">
        <v>182</v>
      </c>
    </row>
    <row r="178" spans="1:6">
      <c r="A178" t="s">
        <v>260</v>
      </c>
      <c r="B178" t="s">
        <v>32</v>
      </c>
      <c r="C178">
        <v>2035</v>
      </c>
      <c r="D178">
        <v>2040</v>
      </c>
      <c r="E178">
        <v>0.10000000149011611</v>
      </c>
      <c r="F178" t="s">
        <v>182</v>
      </c>
    </row>
    <row r="179" spans="1:6">
      <c r="A179" t="s">
        <v>260</v>
      </c>
      <c r="B179" t="s">
        <v>32</v>
      </c>
      <c r="C179">
        <v>2035</v>
      </c>
      <c r="D179">
        <v>2045</v>
      </c>
      <c r="E179">
        <v>0.10000000149011611</v>
      </c>
      <c r="F179" t="s">
        <v>182</v>
      </c>
    </row>
    <row r="180" spans="1:6">
      <c r="A180" t="s">
        <v>260</v>
      </c>
      <c r="B180" t="s">
        <v>32</v>
      </c>
      <c r="C180">
        <v>2035</v>
      </c>
      <c r="D180">
        <v>2050</v>
      </c>
      <c r="E180">
        <v>0.10000000149011611</v>
      </c>
      <c r="F180" t="s">
        <v>182</v>
      </c>
    </row>
    <row r="181" spans="1:6">
      <c r="A181" t="s">
        <v>260</v>
      </c>
      <c r="B181" t="s">
        <v>32</v>
      </c>
      <c r="C181">
        <v>2035</v>
      </c>
      <c r="D181">
        <v>2055</v>
      </c>
      <c r="E181">
        <v>0.10000000149011611</v>
      </c>
      <c r="F181" t="s">
        <v>182</v>
      </c>
    </row>
    <row r="182" spans="1:6">
      <c r="A182" t="s">
        <v>260</v>
      </c>
      <c r="B182" t="s">
        <v>32</v>
      </c>
      <c r="C182">
        <v>2035</v>
      </c>
      <c r="D182">
        <v>2060</v>
      </c>
      <c r="E182">
        <v>0.10000000149011611</v>
      </c>
      <c r="F182" t="s">
        <v>182</v>
      </c>
    </row>
    <row r="183" spans="1:6">
      <c r="A183" t="s">
        <v>260</v>
      </c>
      <c r="B183" t="s">
        <v>32</v>
      </c>
      <c r="C183">
        <v>2040</v>
      </c>
      <c r="D183">
        <v>2040</v>
      </c>
      <c r="E183">
        <v>0.10000000149011611</v>
      </c>
      <c r="F183" t="s">
        <v>182</v>
      </c>
    </row>
    <row r="184" spans="1:6">
      <c r="A184" t="s">
        <v>260</v>
      </c>
      <c r="B184" t="s">
        <v>32</v>
      </c>
      <c r="C184">
        <v>2040</v>
      </c>
      <c r="D184">
        <v>2045</v>
      </c>
      <c r="E184">
        <v>0.10000000149011611</v>
      </c>
      <c r="F184" t="s">
        <v>182</v>
      </c>
    </row>
    <row r="185" spans="1:6">
      <c r="A185" t="s">
        <v>260</v>
      </c>
      <c r="B185" t="s">
        <v>32</v>
      </c>
      <c r="C185">
        <v>2040</v>
      </c>
      <c r="D185">
        <v>2050</v>
      </c>
      <c r="E185">
        <v>0.10000000149011611</v>
      </c>
      <c r="F185" t="s">
        <v>182</v>
      </c>
    </row>
    <row r="186" spans="1:6">
      <c r="A186" t="s">
        <v>260</v>
      </c>
      <c r="B186" t="s">
        <v>32</v>
      </c>
      <c r="C186">
        <v>2040</v>
      </c>
      <c r="D186">
        <v>2055</v>
      </c>
      <c r="E186">
        <v>0.10000000149011611</v>
      </c>
      <c r="F186" t="s">
        <v>182</v>
      </c>
    </row>
    <row r="187" spans="1:6">
      <c r="A187" t="s">
        <v>260</v>
      </c>
      <c r="B187" t="s">
        <v>32</v>
      </c>
      <c r="C187">
        <v>2040</v>
      </c>
      <c r="D187">
        <v>2060</v>
      </c>
      <c r="E187">
        <v>0.10000000149011611</v>
      </c>
      <c r="F187" t="s">
        <v>182</v>
      </c>
    </row>
    <row r="188" spans="1:6">
      <c r="A188" t="s">
        <v>260</v>
      </c>
      <c r="B188" t="s">
        <v>32</v>
      </c>
      <c r="C188">
        <v>2040</v>
      </c>
      <c r="D188">
        <v>2065</v>
      </c>
      <c r="E188">
        <v>0.10000000149011611</v>
      </c>
      <c r="F188" t="s">
        <v>182</v>
      </c>
    </row>
    <row r="189" spans="1:6">
      <c r="A189" t="s">
        <v>260</v>
      </c>
      <c r="B189" t="s">
        <v>32</v>
      </c>
      <c r="C189">
        <v>2045</v>
      </c>
      <c r="D189">
        <v>2045</v>
      </c>
      <c r="E189">
        <v>0.10000000149011611</v>
      </c>
      <c r="F189" t="s">
        <v>182</v>
      </c>
    </row>
    <row r="190" spans="1:6">
      <c r="A190" t="s">
        <v>260</v>
      </c>
      <c r="B190" t="s">
        <v>32</v>
      </c>
      <c r="C190">
        <v>2045</v>
      </c>
      <c r="D190">
        <v>2050</v>
      </c>
      <c r="E190">
        <v>0.10000000149011611</v>
      </c>
      <c r="F190" t="s">
        <v>182</v>
      </c>
    </row>
    <row r="191" spans="1:6">
      <c r="A191" t="s">
        <v>260</v>
      </c>
      <c r="B191" t="s">
        <v>32</v>
      </c>
      <c r="C191">
        <v>2045</v>
      </c>
      <c r="D191">
        <v>2055</v>
      </c>
      <c r="E191">
        <v>0.10000000149011611</v>
      </c>
      <c r="F191" t="s">
        <v>182</v>
      </c>
    </row>
    <row r="192" spans="1:6">
      <c r="A192" t="s">
        <v>260</v>
      </c>
      <c r="B192" t="s">
        <v>32</v>
      </c>
      <c r="C192">
        <v>2045</v>
      </c>
      <c r="D192">
        <v>2060</v>
      </c>
      <c r="E192">
        <v>0.10000000149011611</v>
      </c>
      <c r="F192" t="s">
        <v>182</v>
      </c>
    </row>
    <row r="193" spans="1:6">
      <c r="A193" t="s">
        <v>260</v>
      </c>
      <c r="B193" t="s">
        <v>32</v>
      </c>
      <c r="C193">
        <v>2045</v>
      </c>
      <c r="D193">
        <v>2065</v>
      </c>
      <c r="E193">
        <v>0.10000000149011611</v>
      </c>
      <c r="F193" t="s">
        <v>182</v>
      </c>
    </row>
    <row r="194" spans="1:6">
      <c r="A194" t="s">
        <v>260</v>
      </c>
      <c r="B194" t="s">
        <v>32</v>
      </c>
      <c r="C194">
        <v>2045</v>
      </c>
      <c r="D194">
        <v>2070</v>
      </c>
      <c r="E194">
        <v>0.10000000149011611</v>
      </c>
      <c r="F194" t="s">
        <v>182</v>
      </c>
    </row>
    <row r="195" spans="1:6">
      <c r="A195" t="s">
        <v>260</v>
      </c>
      <c r="B195" t="s">
        <v>32</v>
      </c>
      <c r="C195">
        <v>2050</v>
      </c>
      <c r="D195">
        <v>2050</v>
      </c>
      <c r="E195">
        <v>0.10000000149011611</v>
      </c>
      <c r="F195" t="s">
        <v>182</v>
      </c>
    </row>
    <row r="196" spans="1:6">
      <c r="A196" t="s">
        <v>260</v>
      </c>
      <c r="B196" t="s">
        <v>32</v>
      </c>
      <c r="C196">
        <v>2050</v>
      </c>
      <c r="D196">
        <v>2055</v>
      </c>
      <c r="E196">
        <v>0.10000000149011611</v>
      </c>
      <c r="F196" t="s">
        <v>182</v>
      </c>
    </row>
    <row r="197" spans="1:6">
      <c r="A197" t="s">
        <v>260</v>
      </c>
      <c r="B197" t="s">
        <v>32</v>
      </c>
      <c r="C197">
        <v>2050</v>
      </c>
      <c r="D197">
        <v>2060</v>
      </c>
      <c r="E197">
        <v>0.10000000149011611</v>
      </c>
      <c r="F197" t="s">
        <v>182</v>
      </c>
    </row>
    <row r="198" spans="1:6">
      <c r="A198" t="s">
        <v>260</v>
      </c>
      <c r="B198" t="s">
        <v>32</v>
      </c>
      <c r="C198">
        <v>2050</v>
      </c>
      <c r="D198">
        <v>2065</v>
      </c>
      <c r="E198">
        <v>0.10000000149011611</v>
      </c>
      <c r="F198" t="s">
        <v>182</v>
      </c>
    </row>
    <row r="199" spans="1:6">
      <c r="A199" t="s">
        <v>260</v>
      </c>
      <c r="B199" t="s">
        <v>32</v>
      </c>
      <c r="C199">
        <v>2050</v>
      </c>
      <c r="D199">
        <v>2070</v>
      </c>
      <c r="E199">
        <v>0.10000000149011611</v>
      </c>
      <c r="F199" t="s">
        <v>182</v>
      </c>
    </row>
    <row r="200" spans="1:6">
      <c r="A200" t="s">
        <v>260</v>
      </c>
      <c r="B200" t="s">
        <v>32</v>
      </c>
      <c r="C200">
        <v>2055</v>
      </c>
      <c r="D200">
        <v>2055</v>
      </c>
      <c r="E200">
        <v>0.10000000149011611</v>
      </c>
      <c r="F200" t="s">
        <v>182</v>
      </c>
    </row>
    <row r="201" spans="1:6">
      <c r="A201" t="s">
        <v>260</v>
      </c>
      <c r="B201" t="s">
        <v>32</v>
      </c>
      <c r="C201">
        <v>2055</v>
      </c>
      <c r="D201">
        <v>2060</v>
      </c>
      <c r="E201">
        <v>0.10000000149011611</v>
      </c>
      <c r="F201" t="s">
        <v>182</v>
      </c>
    </row>
    <row r="202" spans="1:6">
      <c r="A202" t="s">
        <v>260</v>
      </c>
      <c r="B202" t="s">
        <v>32</v>
      </c>
      <c r="C202">
        <v>2055</v>
      </c>
      <c r="D202">
        <v>2065</v>
      </c>
      <c r="E202">
        <v>0.10000000149011611</v>
      </c>
      <c r="F202" t="s">
        <v>182</v>
      </c>
    </row>
    <row r="203" spans="1:6">
      <c r="A203" t="s">
        <v>260</v>
      </c>
      <c r="B203" t="s">
        <v>32</v>
      </c>
      <c r="C203">
        <v>2055</v>
      </c>
      <c r="D203">
        <v>2070</v>
      </c>
      <c r="E203">
        <v>0.10000000149011611</v>
      </c>
      <c r="F203" t="s">
        <v>182</v>
      </c>
    </row>
    <row r="204" spans="1:6">
      <c r="A204" t="s">
        <v>260</v>
      </c>
      <c r="B204" t="s">
        <v>32</v>
      </c>
      <c r="C204">
        <v>2060</v>
      </c>
      <c r="D204">
        <v>2060</v>
      </c>
      <c r="E204">
        <v>0.10000000149011611</v>
      </c>
      <c r="F204" t="s">
        <v>182</v>
      </c>
    </row>
    <row r="205" spans="1:6">
      <c r="A205" t="s">
        <v>260</v>
      </c>
      <c r="B205" t="s">
        <v>32</v>
      </c>
      <c r="C205">
        <v>2060</v>
      </c>
      <c r="D205">
        <v>2065</v>
      </c>
      <c r="E205">
        <v>0.10000000149011611</v>
      </c>
      <c r="F205" t="s">
        <v>182</v>
      </c>
    </row>
    <row r="206" spans="1:6">
      <c r="A206" t="s">
        <v>260</v>
      </c>
      <c r="B206" t="s">
        <v>32</v>
      </c>
      <c r="C206">
        <v>2060</v>
      </c>
      <c r="D206">
        <v>2070</v>
      </c>
      <c r="E206">
        <v>0.10000000149011611</v>
      </c>
      <c r="F206" t="s">
        <v>182</v>
      </c>
    </row>
    <row r="207" spans="1:6">
      <c r="A207" t="s">
        <v>260</v>
      </c>
      <c r="B207" t="s">
        <v>32</v>
      </c>
      <c r="C207">
        <v>2065</v>
      </c>
      <c r="D207">
        <v>2065</v>
      </c>
      <c r="E207">
        <v>0.10000000149011611</v>
      </c>
      <c r="F207" t="s">
        <v>182</v>
      </c>
    </row>
    <row r="208" spans="1:6">
      <c r="A208" t="s">
        <v>260</v>
      </c>
      <c r="B208" t="s">
        <v>32</v>
      </c>
      <c r="C208">
        <v>2065</v>
      </c>
      <c r="D208">
        <v>2070</v>
      </c>
      <c r="E208">
        <v>0.10000000149011611</v>
      </c>
      <c r="F208" t="s">
        <v>182</v>
      </c>
    </row>
    <row r="209" spans="1:6">
      <c r="A209" t="s">
        <v>260</v>
      </c>
      <c r="B209" t="s">
        <v>32</v>
      </c>
      <c r="C209">
        <v>2070</v>
      </c>
      <c r="D209">
        <v>2070</v>
      </c>
      <c r="E209">
        <v>0.10000000149011611</v>
      </c>
      <c r="F209" t="s">
        <v>182</v>
      </c>
    </row>
    <row r="210" spans="1:6">
      <c r="A210" t="s">
        <v>260</v>
      </c>
      <c r="B210" t="s">
        <v>33</v>
      </c>
      <c r="C210">
        <v>2020</v>
      </c>
      <c r="D210">
        <v>2020</v>
      </c>
      <c r="E210">
        <v>0.10000000149011611</v>
      </c>
      <c r="F210" t="s">
        <v>182</v>
      </c>
    </row>
    <row r="211" spans="1:6">
      <c r="A211" t="s">
        <v>260</v>
      </c>
      <c r="B211" t="s">
        <v>33</v>
      </c>
      <c r="C211">
        <v>2020</v>
      </c>
      <c r="D211">
        <v>2025</v>
      </c>
      <c r="E211">
        <v>0.10000000149011611</v>
      </c>
      <c r="F211" t="s">
        <v>182</v>
      </c>
    </row>
    <row r="212" spans="1:6">
      <c r="A212" t="s">
        <v>260</v>
      </c>
      <c r="B212" t="s">
        <v>33</v>
      </c>
      <c r="C212">
        <v>2020</v>
      </c>
      <c r="D212">
        <v>2030</v>
      </c>
      <c r="E212">
        <v>0.10000000149011611</v>
      </c>
      <c r="F212" t="s">
        <v>182</v>
      </c>
    </row>
    <row r="213" spans="1:6">
      <c r="A213" t="s">
        <v>260</v>
      </c>
      <c r="B213" t="s">
        <v>33</v>
      </c>
      <c r="C213">
        <v>2020</v>
      </c>
      <c r="D213">
        <v>2035</v>
      </c>
      <c r="E213">
        <v>0.10000000149011611</v>
      </c>
      <c r="F213" t="s">
        <v>182</v>
      </c>
    </row>
    <row r="214" spans="1:6">
      <c r="A214" t="s">
        <v>260</v>
      </c>
      <c r="B214" t="s">
        <v>33</v>
      </c>
      <c r="C214">
        <v>2020</v>
      </c>
      <c r="D214">
        <v>2040</v>
      </c>
      <c r="E214">
        <v>0.10000000149011611</v>
      </c>
      <c r="F214" t="s">
        <v>182</v>
      </c>
    </row>
    <row r="215" spans="1:6">
      <c r="A215" t="s">
        <v>260</v>
      </c>
      <c r="B215" t="s">
        <v>33</v>
      </c>
      <c r="C215">
        <v>2020</v>
      </c>
      <c r="D215">
        <v>2045</v>
      </c>
      <c r="E215">
        <v>0.10000000149011611</v>
      </c>
      <c r="F215" t="s">
        <v>182</v>
      </c>
    </row>
    <row r="216" spans="1:6">
      <c r="A216" t="s">
        <v>260</v>
      </c>
      <c r="B216" t="s">
        <v>33</v>
      </c>
      <c r="C216">
        <v>2025</v>
      </c>
      <c r="D216">
        <v>2025</v>
      </c>
      <c r="E216">
        <v>0.10000000149011611</v>
      </c>
      <c r="F216" t="s">
        <v>182</v>
      </c>
    </row>
    <row r="217" spans="1:6">
      <c r="A217" t="s">
        <v>260</v>
      </c>
      <c r="B217" t="s">
        <v>33</v>
      </c>
      <c r="C217">
        <v>2025</v>
      </c>
      <c r="D217">
        <v>2030</v>
      </c>
      <c r="E217">
        <v>0.10000000149011611</v>
      </c>
      <c r="F217" t="s">
        <v>182</v>
      </c>
    </row>
    <row r="218" spans="1:6">
      <c r="A218" t="s">
        <v>260</v>
      </c>
      <c r="B218" t="s">
        <v>33</v>
      </c>
      <c r="C218">
        <v>2025</v>
      </c>
      <c r="D218">
        <v>2035</v>
      </c>
      <c r="E218">
        <v>0.10000000149011611</v>
      </c>
      <c r="F218" t="s">
        <v>182</v>
      </c>
    </row>
    <row r="219" spans="1:6">
      <c r="A219" t="s">
        <v>260</v>
      </c>
      <c r="B219" t="s">
        <v>33</v>
      </c>
      <c r="C219">
        <v>2025</v>
      </c>
      <c r="D219">
        <v>2040</v>
      </c>
      <c r="E219">
        <v>0.10000000149011611</v>
      </c>
      <c r="F219" t="s">
        <v>182</v>
      </c>
    </row>
    <row r="220" spans="1:6">
      <c r="A220" t="s">
        <v>260</v>
      </c>
      <c r="B220" t="s">
        <v>33</v>
      </c>
      <c r="C220">
        <v>2025</v>
      </c>
      <c r="D220">
        <v>2045</v>
      </c>
      <c r="E220">
        <v>0.10000000149011611</v>
      </c>
      <c r="F220" t="s">
        <v>182</v>
      </c>
    </row>
    <row r="221" spans="1:6">
      <c r="A221" t="s">
        <v>260</v>
      </c>
      <c r="B221" t="s">
        <v>33</v>
      </c>
      <c r="C221">
        <v>2025</v>
      </c>
      <c r="D221">
        <v>2050</v>
      </c>
      <c r="E221">
        <v>0.10000000149011611</v>
      </c>
      <c r="F221" t="s">
        <v>182</v>
      </c>
    </row>
    <row r="222" spans="1:6">
      <c r="A222" t="s">
        <v>260</v>
      </c>
      <c r="B222" t="s">
        <v>33</v>
      </c>
      <c r="C222">
        <v>2030</v>
      </c>
      <c r="D222">
        <v>2030</v>
      </c>
      <c r="E222">
        <v>0.10000000149011611</v>
      </c>
      <c r="F222" t="s">
        <v>182</v>
      </c>
    </row>
    <row r="223" spans="1:6">
      <c r="A223" t="s">
        <v>260</v>
      </c>
      <c r="B223" t="s">
        <v>33</v>
      </c>
      <c r="C223">
        <v>2030</v>
      </c>
      <c r="D223">
        <v>2035</v>
      </c>
      <c r="E223">
        <v>0.10000000149011611</v>
      </c>
      <c r="F223" t="s">
        <v>182</v>
      </c>
    </row>
    <row r="224" spans="1:6">
      <c r="A224" t="s">
        <v>260</v>
      </c>
      <c r="B224" t="s">
        <v>33</v>
      </c>
      <c r="C224">
        <v>2030</v>
      </c>
      <c r="D224">
        <v>2040</v>
      </c>
      <c r="E224">
        <v>0.10000000149011611</v>
      </c>
      <c r="F224" t="s">
        <v>182</v>
      </c>
    </row>
    <row r="225" spans="1:6">
      <c r="A225" t="s">
        <v>260</v>
      </c>
      <c r="B225" t="s">
        <v>33</v>
      </c>
      <c r="C225">
        <v>2030</v>
      </c>
      <c r="D225">
        <v>2045</v>
      </c>
      <c r="E225">
        <v>0.10000000149011611</v>
      </c>
      <c r="F225" t="s">
        <v>182</v>
      </c>
    </row>
    <row r="226" spans="1:6">
      <c r="A226" t="s">
        <v>260</v>
      </c>
      <c r="B226" t="s">
        <v>33</v>
      </c>
      <c r="C226">
        <v>2030</v>
      </c>
      <c r="D226">
        <v>2050</v>
      </c>
      <c r="E226">
        <v>0.10000000149011611</v>
      </c>
      <c r="F226" t="s">
        <v>182</v>
      </c>
    </row>
    <row r="227" spans="1:6">
      <c r="A227" t="s">
        <v>260</v>
      </c>
      <c r="B227" t="s">
        <v>33</v>
      </c>
      <c r="C227">
        <v>2030</v>
      </c>
      <c r="D227">
        <v>2055</v>
      </c>
      <c r="E227">
        <v>0.10000000149011611</v>
      </c>
      <c r="F227" t="s">
        <v>182</v>
      </c>
    </row>
    <row r="228" spans="1:6">
      <c r="A228" t="s">
        <v>260</v>
      </c>
      <c r="B228" t="s">
        <v>33</v>
      </c>
      <c r="C228">
        <v>2035</v>
      </c>
      <c r="D228">
        <v>2035</v>
      </c>
      <c r="E228">
        <v>0.10000000149011611</v>
      </c>
      <c r="F228" t="s">
        <v>182</v>
      </c>
    </row>
    <row r="229" spans="1:6">
      <c r="A229" t="s">
        <v>260</v>
      </c>
      <c r="B229" t="s">
        <v>33</v>
      </c>
      <c r="C229">
        <v>2035</v>
      </c>
      <c r="D229">
        <v>2040</v>
      </c>
      <c r="E229">
        <v>0.10000000149011611</v>
      </c>
      <c r="F229" t="s">
        <v>182</v>
      </c>
    </row>
    <row r="230" spans="1:6">
      <c r="A230" t="s">
        <v>260</v>
      </c>
      <c r="B230" t="s">
        <v>33</v>
      </c>
      <c r="C230">
        <v>2035</v>
      </c>
      <c r="D230">
        <v>2045</v>
      </c>
      <c r="E230">
        <v>0.10000000149011611</v>
      </c>
      <c r="F230" t="s">
        <v>182</v>
      </c>
    </row>
    <row r="231" spans="1:6">
      <c r="A231" t="s">
        <v>260</v>
      </c>
      <c r="B231" t="s">
        <v>33</v>
      </c>
      <c r="C231">
        <v>2035</v>
      </c>
      <c r="D231">
        <v>2050</v>
      </c>
      <c r="E231">
        <v>0.10000000149011611</v>
      </c>
      <c r="F231" t="s">
        <v>182</v>
      </c>
    </row>
    <row r="232" spans="1:6">
      <c r="A232" t="s">
        <v>260</v>
      </c>
      <c r="B232" t="s">
        <v>33</v>
      </c>
      <c r="C232">
        <v>2035</v>
      </c>
      <c r="D232">
        <v>2055</v>
      </c>
      <c r="E232">
        <v>0.10000000149011611</v>
      </c>
      <c r="F232" t="s">
        <v>182</v>
      </c>
    </row>
    <row r="233" spans="1:6">
      <c r="A233" t="s">
        <v>260</v>
      </c>
      <c r="B233" t="s">
        <v>33</v>
      </c>
      <c r="C233">
        <v>2035</v>
      </c>
      <c r="D233">
        <v>2060</v>
      </c>
      <c r="E233">
        <v>0.10000000149011611</v>
      </c>
      <c r="F233" t="s">
        <v>182</v>
      </c>
    </row>
    <row r="234" spans="1:6">
      <c r="A234" t="s">
        <v>260</v>
      </c>
      <c r="B234" t="s">
        <v>33</v>
      </c>
      <c r="C234">
        <v>2040</v>
      </c>
      <c r="D234">
        <v>2040</v>
      </c>
      <c r="E234">
        <v>0.10000000149011611</v>
      </c>
      <c r="F234" t="s">
        <v>182</v>
      </c>
    </row>
    <row r="235" spans="1:6">
      <c r="A235" t="s">
        <v>260</v>
      </c>
      <c r="B235" t="s">
        <v>33</v>
      </c>
      <c r="C235">
        <v>2040</v>
      </c>
      <c r="D235">
        <v>2045</v>
      </c>
      <c r="E235">
        <v>0.10000000149011611</v>
      </c>
      <c r="F235" t="s">
        <v>182</v>
      </c>
    </row>
    <row r="236" spans="1:6">
      <c r="A236" t="s">
        <v>260</v>
      </c>
      <c r="B236" t="s">
        <v>33</v>
      </c>
      <c r="C236">
        <v>2040</v>
      </c>
      <c r="D236">
        <v>2050</v>
      </c>
      <c r="E236">
        <v>0.10000000149011611</v>
      </c>
      <c r="F236" t="s">
        <v>182</v>
      </c>
    </row>
    <row r="237" spans="1:6">
      <c r="A237" t="s">
        <v>260</v>
      </c>
      <c r="B237" t="s">
        <v>33</v>
      </c>
      <c r="C237">
        <v>2040</v>
      </c>
      <c r="D237">
        <v>2055</v>
      </c>
      <c r="E237">
        <v>0.10000000149011611</v>
      </c>
      <c r="F237" t="s">
        <v>182</v>
      </c>
    </row>
    <row r="238" spans="1:6">
      <c r="A238" t="s">
        <v>260</v>
      </c>
      <c r="B238" t="s">
        <v>33</v>
      </c>
      <c r="C238">
        <v>2040</v>
      </c>
      <c r="D238">
        <v>2060</v>
      </c>
      <c r="E238">
        <v>0.10000000149011611</v>
      </c>
      <c r="F238" t="s">
        <v>182</v>
      </c>
    </row>
    <row r="239" spans="1:6">
      <c r="A239" t="s">
        <v>260</v>
      </c>
      <c r="B239" t="s">
        <v>33</v>
      </c>
      <c r="C239">
        <v>2040</v>
      </c>
      <c r="D239">
        <v>2065</v>
      </c>
      <c r="E239">
        <v>0.10000000149011611</v>
      </c>
      <c r="F239" t="s">
        <v>182</v>
      </c>
    </row>
    <row r="240" spans="1:6">
      <c r="A240" t="s">
        <v>260</v>
      </c>
      <c r="B240" t="s">
        <v>33</v>
      </c>
      <c r="C240">
        <v>2045</v>
      </c>
      <c r="D240">
        <v>2045</v>
      </c>
      <c r="E240">
        <v>0.10000000149011611</v>
      </c>
      <c r="F240" t="s">
        <v>182</v>
      </c>
    </row>
    <row r="241" spans="1:6">
      <c r="A241" t="s">
        <v>260</v>
      </c>
      <c r="B241" t="s">
        <v>33</v>
      </c>
      <c r="C241">
        <v>2045</v>
      </c>
      <c r="D241">
        <v>2050</v>
      </c>
      <c r="E241">
        <v>0.10000000149011611</v>
      </c>
      <c r="F241" t="s">
        <v>182</v>
      </c>
    </row>
    <row r="242" spans="1:6">
      <c r="A242" t="s">
        <v>260</v>
      </c>
      <c r="B242" t="s">
        <v>33</v>
      </c>
      <c r="C242">
        <v>2045</v>
      </c>
      <c r="D242">
        <v>2055</v>
      </c>
      <c r="E242">
        <v>0.10000000149011611</v>
      </c>
      <c r="F242" t="s">
        <v>182</v>
      </c>
    </row>
    <row r="243" spans="1:6">
      <c r="A243" t="s">
        <v>260</v>
      </c>
      <c r="B243" t="s">
        <v>33</v>
      </c>
      <c r="C243">
        <v>2045</v>
      </c>
      <c r="D243">
        <v>2060</v>
      </c>
      <c r="E243">
        <v>0.10000000149011611</v>
      </c>
      <c r="F243" t="s">
        <v>182</v>
      </c>
    </row>
    <row r="244" spans="1:6">
      <c r="A244" t="s">
        <v>260</v>
      </c>
      <c r="B244" t="s">
        <v>33</v>
      </c>
      <c r="C244">
        <v>2045</v>
      </c>
      <c r="D244">
        <v>2065</v>
      </c>
      <c r="E244">
        <v>0.10000000149011611</v>
      </c>
      <c r="F244" t="s">
        <v>182</v>
      </c>
    </row>
    <row r="245" spans="1:6">
      <c r="A245" t="s">
        <v>260</v>
      </c>
      <c r="B245" t="s">
        <v>33</v>
      </c>
      <c r="C245">
        <v>2045</v>
      </c>
      <c r="D245">
        <v>2070</v>
      </c>
      <c r="E245">
        <v>0.10000000149011611</v>
      </c>
      <c r="F245" t="s">
        <v>182</v>
      </c>
    </row>
    <row r="246" spans="1:6">
      <c r="A246" t="s">
        <v>260</v>
      </c>
      <c r="B246" t="s">
        <v>33</v>
      </c>
      <c r="C246">
        <v>2050</v>
      </c>
      <c r="D246">
        <v>2050</v>
      </c>
      <c r="E246">
        <v>0.10000000149011611</v>
      </c>
      <c r="F246" t="s">
        <v>182</v>
      </c>
    </row>
    <row r="247" spans="1:6">
      <c r="A247" t="s">
        <v>260</v>
      </c>
      <c r="B247" t="s">
        <v>33</v>
      </c>
      <c r="C247">
        <v>2050</v>
      </c>
      <c r="D247">
        <v>2055</v>
      </c>
      <c r="E247">
        <v>0.10000000149011611</v>
      </c>
      <c r="F247" t="s">
        <v>182</v>
      </c>
    </row>
    <row r="248" spans="1:6">
      <c r="A248" t="s">
        <v>260</v>
      </c>
      <c r="B248" t="s">
        <v>33</v>
      </c>
      <c r="C248">
        <v>2050</v>
      </c>
      <c r="D248">
        <v>2060</v>
      </c>
      <c r="E248">
        <v>0.10000000149011611</v>
      </c>
      <c r="F248" t="s">
        <v>182</v>
      </c>
    </row>
    <row r="249" spans="1:6">
      <c r="A249" t="s">
        <v>260</v>
      </c>
      <c r="B249" t="s">
        <v>33</v>
      </c>
      <c r="C249">
        <v>2050</v>
      </c>
      <c r="D249">
        <v>2065</v>
      </c>
      <c r="E249">
        <v>0.10000000149011611</v>
      </c>
      <c r="F249" t="s">
        <v>182</v>
      </c>
    </row>
    <row r="250" spans="1:6">
      <c r="A250" t="s">
        <v>260</v>
      </c>
      <c r="B250" t="s">
        <v>33</v>
      </c>
      <c r="C250">
        <v>2050</v>
      </c>
      <c r="D250">
        <v>2070</v>
      </c>
      <c r="E250">
        <v>0.10000000149011611</v>
      </c>
      <c r="F250" t="s">
        <v>182</v>
      </c>
    </row>
    <row r="251" spans="1:6">
      <c r="A251" t="s">
        <v>260</v>
      </c>
      <c r="B251" t="s">
        <v>33</v>
      </c>
      <c r="C251">
        <v>2055</v>
      </c>
      <c r="D251">
        <v>2055</v>
      </c>
      <c r="E251">
        <v>0.10000000149011611</v>
      </c>
      <c r="F251" t="s">
        <v>182</v>
      </c>
    </row>
    <row r="252" spans="1:6">
      <c r="A252" t="s">
        <v>260</v>
      </c>
      <c r="B252" t="s">
        <v>33</v>
      </c>
      <c r="C252">
        <v>2055</v>
      </c>
      <c r="D252">
        <v>2060</v>
      </c>
      <c r="E252">
        <v>0.10000000149011611</v>
      </c>
      <c r="F252" t="s">
        <v>182</v>
      </c>
    </row>
    <row r="253" spans="1:6">
      <c r="A253" t="s">
        <v>260</v>
      </c>
      <c r="B253" t="s">
        <v>33</v>
      </c>
      <c r="C253">
        <v>2055</v>
      </c>
      <c r="D253">
        <v>2065</v>
      </c>
      <c r="E253">
        <v>0.10000000149011611</v>
      </c>
      <c r="F253" t="s">
        <v>182</v>
      </c>
    </row>
    <row r="254" spans="1:6">
      <c r="A254" t="s">
        <v>260</v>
      </c>
      <c r="B254" t="s">
        <v>33</v>
      </c>
      <c r="C254">
        <v>2055</v>
      </c>
      <c r="D254">
        <v>2070</v>
      </c>
      <c r="E254">
        <v>0.10000000149011611</v>
      </c>
      <c r="F254" t="s">
        <v>182</v>
      </c>
    </row>
    <row r="255" spans="1:6">
      <c r="A255" t="s">
        <v>260</v>
      </c>
      <c r="B255" t="s">
        <v>33</v>
      </c>
      <c r="C255">
        <v>2060</v>
      </c>
      <c r="D255">
        <v>2060</v>
      </c>
      <c r="E255">
        <v>0.10000000149011611</v>
      </c>
      <c r="F255" t="s">
        <v>182</v>
      </c>
    </row>
    <row r="256" spans="1:6">
      <c r="A256" t="s">
        <v>260</v>
      </c>
      <c r="B256" t="s">
        <v>33</v>
      </c>
      <c r="C256">
        <v>2060</v>
      </c>
      <c r="D256">
        <v>2065</v>
      </c>
      <c r="E256">
        <v>0.10000000149011611</v>
      </c>
      <c r="F256" t="s">
        <v>182</v>
      </c>
    </row>
    <row r="257" spans="1:6">
      <c r="A257" t="s">
        <v>260</v>
      </c>
      <c r="B257" t="s">
        <v>33</v>
      </c>
      <c r="C257">
        <v>2060</v>
      </c>
      <c r="D257">
        <v>2070</v>
      </c>
      <c r="E257">
        <v>0.10000000149011611</v>
      </c>
      <c r="F257" t="s">
        <v>182</v>
      </c>
    </row>
    <row r="258" spans="1:6">
      <c r="A258" t="s">
        <v>260</v>
      </c>
      <c r="B258" t="s">
        <v>33</v>
      </c>
      <c r="C258">
        <v>2065</v>
      </c>
      <c r="D258">
        <v>2065</v>
      </c>
      <c r="E258">
        <v>0.10000000149011611</v>
      </c>
      <c r="F258" t="s">
        <v>182</v>
      </c>
    </row>
    <row r="259" spans="1:6">
      <c r="A259" t="s">
        <v>260</v>
      </c>
      <c r="B259" t="s">
        <v>33</v>
      </c>
      <c r="C259">
        <v>2065</v>
      </c>
      <c r="D259">
        <v>2070</v>
      </c>
      <c r="E259">
        <v>0.10000000149011611</v>
      </c>
      <c r="F259" t="s">
        <v>182</v>
      </c>
    </row>
    <row r="260" spans="1:6">
      <c r="A260" t="s">
        <v>260</v>
      </c>
      <c r="B260" t="s">
        <v>33</v>
      </c>
      <c r="C260">
        <v>2070</v>
      </c>
      <c r="D260">
        <v>2070</v>
      </c>
      <c r="E260">
        <v>0.10000000149011611</v>
      </c>
      <c r="F260" t="s">
        <v>182</v>
      </c>
    </row>
    <row r="261" spans="1:6">
      <c r="A261" t="s">
        <v>260</v>
      </c>
      <c r="B261" t="s">
        <v>31</v>
      </c>
      <c r="C261">
        <v>2020</v>
      </c>
      <c r="D261">
        <v>2020</v>
      </c>
      <c r="E261">
        <v>0.10000000149011611</v>
      </c>
      <c r="F261" t="s">
        <v>182</v>
      </c>
    </row>
    <row r="262" spans="1:6">
      <c r="A262" t="s">
        <v>260</v>
      </c>
      <c r="B262" t="s">
        <v>31</v>
      </c>
      <c r="C262">
        <v>2025</v>
      </c>
      <c r="D262">
        <v>2025</v>
      </c>
      <c r="E262">
        <v>0.10000000149011611</v>
      </c>
      <c r="F262" t="s">
        <v>182</v>
      </c>
    </row>
    <row r="263" spans="1:6">
      <c r="A263" t="s">
        <v>260</v>
      </c>
      <c r="B263" t="s">
        <v>31</v>
      </c>
      <c r="C263">
        <v>2030</v>
      </c>
      <c r="D263">
        <v>2030</v>
      </c>
      <c r="E263">
        <v>0.10000000149011611</v>
      </c>
      <c r="F263" t="s">
        <v>182</v>
      </c>
    </row>
    <row r="264" spans="1:6">
      <c r="A264" t="s">
        <v>260</v>
      </c>
      <c r="B264" t="s">
        <v>31</v>
      </c>
      <c r="C264">
        <v>2035</v>
      </c>
      <c r="D264">
        <v>2035</v>
      </c>
      <c r="E264">
        <v>0.10000000149011611</v>
      </c>
      <c r="F264" t="s">
        <v>182</v>
      </c>
    </row>
    <row r="265" spans="1:6">
      <c r="A265" t="s">
        <v>260</v>
      </c>
      <c r="B265" t="s">
        <v>31</v>
      </c>
      <c r="C265">
        <v>2040</v>
      </c>
      <c r="D265">
        <v>2040</v>
      </c>
      <c r="E265">
        <v>0.10000000149011611</v>
      </c>
      <c r="F265" t="s">
        <v>182</v>
      </c>
    </row>
    <row r="266" spans="1:6">
      <c r="A266" t="s">
        <v>260</v>
      </c>
      <c r="B266" t="s">
        <v>31</v>
      </c>
      <c r="C266">
        <v>2045</v>
      </c>
      <c r="D266">
        <v>2045</v>
      </c>
      <c r="E266">
        <v>0.10000000149011611</v>
      </c>
      <c r="F266" t="s">
        <v>182</v>
      </c>
    </row>
    <row r="267" spans="1:6">
      <c r="A267" t="s">
        <v>260</v>
      </c>
      <c r="B267" t="s">
        <v>31</v>
      </c>
      <c r="C267">
        <v>2050</v>
      </c>
      <c r="D267">
        <v>2050</v>
      </c>
      <c r="E267">
        <v>0.10000000149011611</v>
      </c>
      <c r="F267" t="s">
        <v>182</v>
      </c>
    </row>
    <row r="268" spans="1:6">
      <c r="A268" t="s">
        <v>260</v>
      </c>
      <c r="B268" t="s">
        <v>31</v>
      </c>
      <c r="C268">
        <v>2055</v>
      </c>
      <c r="D268">
        <v>2055</v>
      </c>
      <c r="E268">
        <v>0.10000000149011611</v>
      </c>
      <c r="F268" t="s">
        <v>182</v>
      </c>
    </row>
    <row r="269" spans="1:6">
      <c r="A269" t="s">
        <v>260</v>
      </c>
      <c r="B269" t="s">
        <v>31</v>
      </c>
      <c r="C269">
        <v>2060</v>
      </c>
      <c r="D269">
        <v>2060</v>
      </c>
      <c r="E269">
        <v>0.10000000149011611</v>
      </c>
      <c r="F269" t="s">
        <v>182</v>
      </c>
    </row>
    <row r="270" spans="1:6">
      <c r="A270" t="s">
        <v>260</v>
      </c>
      <c r="B270" t="s">
        <v>31</v>
      </c>
      <c r="C270">
        <v>2065</v>
      </c>
      <c r="D270">
        <v>2065</v>
      </c>
      <c r="E270">
        <v>0.10000000149011611</v>
      </c>
      <c r="F270" t="s">
        <v>182</v>
      </c>
    </row>
    <row r="271" spans="1:6">
      <c r="A271" t="s">
        <v>260</v>
      </c>
      <c r="B271" t="s">
        <v>31</v>
      </c>
      <c r="C271">
        <v>2070</v>
      </c>
      <c r="D271">
        <v>2070</v>
      </c>
      <c r="E271">
        <v>0.10000000149011611</v>
      </c>
      <c r="F271" t="s">
        <v>182</v>
      </c>
    </row>
    <row r="272" spans="1:6">
      <c r="A272" t="s">
        <v>260</v>
      </c>
      <c r="B272" t="s">
        <v>30</v>
      </c>
      <c r="C272">
        <v>2020</v>
      </c>
      <c r="D272">
        <v>2020</v>
      </c>
      <c r="E272">
        <v>0.10000000149011611</v>
      </c>
      <c r="F272" t="s">
        <v>182</v>
      </c>
    </row>
    <row r="273" spans="1:6">
      <c r="A273" t="s">
        <v>260</v>
      </c>
      <c r="B273" t="s">
        <v>30</v>
      </c>
      <c r="C273">
        <v>2020</v>
      </c>
      <c r="D273">
        <v>2025</v>
      </c>
      <c r="E273">
        <v>0.10000000149011611</v>
      </c>
      <c r="F273" t="s">
        <v>182</v>
      </c>
    </row>
    <row r="274" spans="1:6">
      <c r="A274" t="s">
        <v>260</v>
      </c>
      <c r="B274" t="s">
        <v>30</v>
      </c>
      <c r="C274">
        <v>2025</v>
      </c>
      <c r="D274">
        <v>2025</v>
      </c>
      <c r="E274">
        <v>0.10000000149011611</v>
      </c>
      <c r="F274" t="s">
        <v>182</v>
      </c>
    </row>
    <row r="275" spans="1:6">
      <c r="A275" t="s">
        <v>260</v>
      </c>
      <c r="B275" t="s">
        <v>30</v>
      </c>
      <c r="C275">
        <v>2025</v>
      </c>
      <c r="D275">
        <v>2030</v>
      </c>
      <c r="E275">
        <v>0.10000000149011611</v>
      </c>
      <c r="F275" t="s">
        <v>182</v>
      </c>
    </row>
    <row r="276" spans="1:6">
      <c r="A276" t="s">
        <v>260</v>
      </c>
      <c r="B276" t="s">
        <v>30</v>
      </c>
      <c r="C276">
        <v>2030</v>
      </c>
      <c r="D276">
        <v>2030</v>
      </c>
      <c r="E276">
        <v>0.10000000149011611</v>
      </c>
      <c r="F276" t="s">
        <v>182</v>
      </c>
    </row>
    <row r="277" spans="1:6">
      <c r="A277" t="s">
        <v>260</v>
      </c>
      <c r="B277" t="s">
        <v>30</v>
      </c>
      <c r="C277">
        <v>2030</v>
      </c>
      <c r="D277">
        <v>2035</v>
      </c>
      <c r="E277">
        <v>0.10000000149011611</v>
      </c>
      <c r="F277" t="s">
        <v>182</v>
      </c>
    </row>
    <row r="278" spans="1:6">
      <c r="A278" t="s">
        <v>260</v>
      </c>
      <c r="B278" t="s">
        <v>30</v>
      </c>
      <c r="C278">
        <v>2035</v>
      </c>
      <c r="D278">
        <v>2035</v>
      </c>
      <c r="E278">
        <v>0.10000000149011611</v>
      </c>
      <c r="F278" t="s">
        <v>182</v>
      </c>
    </row>
    <row r="279" spans="1:6">
      <c r="A279" t="s">
        <v>260</v>
      </c>
      <c r="B279" t="s">
        <v>30</v>
      </c>
      <c r="C279">
        <v>2035</v>
      </c>
      <c r="D279">
        <v>2040</v>
      </c>
      <c r="E279">
        <v>0.10000000149011611</v>
      </c>
      <c r="F279" t="s">
        <v>182</v>
      </c>
    </row>
    <row r="280" spans="1:6">
      <c r="A280" t="s">
        <v>260</v>
      </c>
      <c r="B280" t="s">
        <v>30</v>
      </c>
      <c r="C280">
        <v>2040</v>
      </c>
      <c r="D280">
        <v>2040</v>
      </c>
      <c r="E280">
        <v>0.10000000149011611</v>
      </c>
      <c r="F280" t="s">
        <v>182</v>
      </c>
    </row>
    <row r="281" spans="1:6">
      <c r="A281" t="s">
        <v>260</v>
      </c>
      <c r="B281" t="s">
        <v>30</v>
      </c>
      <c r="C281">
        <v>2040</v>
      </c>
      <c r="D281">
        <v>2045</v>
      </c>
      <c r="E281">
        <v>0.10000000149011611</v>
      </c>
      <c r="F281" t="s">
        <v>182</v>
      </c>
    </row>
    <row r="282" spans="1:6">
      <c r="A282" t="s">
        <v>260</v>
      </c>
      <c r="B282" t="s">
        <v>30</v>
      </c>
      <c r="C282">
        <v>2045</v>
      </c>
      <c r="D282">
        <v>2045</v>
      </c>
      <c r="E282">
        <v>0.10000000149011611</v>
      </c>
      <c r="F282" t="s">
        <v>182</v>
      </c>
    </row>
    <row r="283" spans="1:6">
      <c r="A283" t="s">
        <v>260</v>
      </c>
      <c r="B283" t="s">
        <v>30</v>
      </c>
      <c r="C283">
        <v>2045</v>
      </c>
      <c r="D283">
        <v>2050</v>
      </c>
      <c r="E283">
        <v>0.10000000149011611</v>
      </c>
      <c r="F283" t="s">
        <v>182</v>
      </c>
    </row>
    <row r="284" spans="1:6">
      <c r="A284" t="s">
        <v>260</v>
      </c>
      <c r="B284" t="s">
        <v>30</v>
      </c>
      <c r="C284">
        <v>2050</v>
      </c>
      <c r="D284">
        <v>2050</v>
      </c>
      <c r="E284">
        <v>0.10000000149011611</v>
      </c>
      <c r="F284" t="s">
        <v>182</v>
      </c>
    </row>
    <row r="285" spans="1:6">
      <c r="A285" t="s">
        <v>260</v>
      </c>
      <c r="B285" t="s">
        <v>30</v>
      </c>
      <c r="C285">
        <v>2050</v>
      </c>
      <c r="D285">
        <v>2055</v>
      </c>
      <c r="E285">
        <v>0.10000000149011611</v>
      </c>
      <c r="F285" t="s">
        <v>182</v>
      </c>
    </row>
    <row r="286" spans="1:6">
      <c r="A286" t="s">
        <v>260</v>
      </c>
      <c r="B286" t="s">
        <v>30</v>
      </c>
      <c r="C286">
        <v>2055</v>
      </c>
      <c r="D286">
        <v>2055</v>
      </c>
      <c r="E286">
        <v>0.10000000149011611</v>
      </c>
      <c r="F286" t="s">
        <v>182</v>
      </c>
    </row>
    <row r="287" spans="1:6">
      <c r="A287" t="s">
        <v>260</v>
      </c>
      <c r="B287" t="s">
        <v>30</v>
      </c>
      <c r="C287">
        <v>2055</v>
      </c>
      <c r="D287">
        <v>2060</v>
      </c>
      <c r="E287">
        <v>0.10000000149011611</v>
      </c>
      <c r="F287" t="s">
        <v>182</v>
      </c>
    </row>
    <row r="288" spans="1:6">
      <c r="A288" t="s">
        <v>260</v>
      </c>
      <c r="B288" t="s">
        <v>30</v>
      </c>
      <c r="C288">
        <v>2060</v>
      </c>
      <c r="D288">
        <v>2060</v>
      </c>
      <c r="E288">
        <v>0.10000000149011611</v>
      </c>
      <c r="F288" t="s">
        <v>182</v>
      </c>
    </row>
    <row r="289" spans="1:6">
      <c r="A289" t="s">
        <v>260</v>
      </c>
      <c r="B289" t="s">
        <v>30</v>
      </c>
      <c r="C289">
        <v>2060</v>
      </c>
      <c r="D289">
        <v>2065</v>
      </c>
      <c r="E289">
        <v>0.10000000149011611</v>
      </c>
      <c r="F289" t="s">
        <v>182</v>
      </c>
    </row>
    <row r="290" spans="1:6">
      <c r="A290" t="s">
        <v>260</v>
      </c>
      <c r="B290" t="s">
        <v>30</v>
      </c>
      <c r="C290">
        <v>2065</v>
      </c>
      <c r="D290">
        <v>2065</v>
      </c>
      <c r="E290">
        <v>0.10000000149011611</v>
      </c>
      <c r="F290" t="s">
        <v>182</v>
      </c>
    </row>
    <row r="291" spans="1:6">
      <c r="A291" t="s">
        <v>260</v>
      </c>
      <c r="B291" t="s">
        <v>30</v>
      </c>
      <c r="C291">
        <v>2065</v>
      </c>
      <c r="D291">
        <v>2070</v>
      </c>
      <c r="E291">
        <v>0.10000000149011611</v>
      </c>
      <c r="F291" t="s">
        <v>182</v>
      </c>
    </row>
    <row r="292" spans="1:6">
      <c r="A292" t="s">
        <v>260</v>
      </c>
      <c r="B292" t="s">
        <v>30</v>
      </c>
      <c r="C292">
        <v>2070</v>
      </c>
      <c r="D292">
        <v>2070</v>
      </c>
      <c r="E292">
        <v>0.10000000149011611</v>
      </c>
      <c r="F292" t="s">
        <v>182</v>
      </c>
    </row>
    <row r="293" spans="1:6">
      <c r="A293" t="s">
        <v>260</v>
      </c>
      <c r="B293" t="s">
        <v>38</v>
      </c>
      <c r="C293">
        <v>2020</v>
      </c>
      <c r="D293">
        <v>2020</v>
      </c>
      <c r="E293">
        <v>0.10000000149011611</v>
      </c>
      <c r="F293" t="s">
        <v>182</v>
      </c>
    </row>
    <row r="294" spans="1:6">
      <c r="A294" t="s">
        <v>260</v>
      </c>
      <c r="B294" t="s">
        <v>38</v>
      </c>
      <c r="C294">
        <v>2025</v>
      </c>
      <c r="D294">
        <v>2025</v>
      </c>
      <c r="E294">
        <v>0.10000000149011611</v>
      </c>
      <c r="F294" t="s">
        <v>182</v>
      </c>
    </row>
    <row r="295" spans="1:6">
      <c r="A295" t="s">
        <v>260</v>
      </c>
      <c r="B295" t="s">
        <v>38</v>
      </c>
      <c r="C295">
        <v>2030</v>
      </c>
      <c r="D295">
        <v>2030</v>
      </c>
      <c r="E295">
        <v>0.10000000149011611</v>
      </c>
      <c r="F295" t="s">
        <v>182</v>
      </c>
    </row>
    <row r="296" spans="1:6">
      <c r="A296" t="s">
        <v>260</v>
      </c>
      <c r="B296" t="s">
        <v>38</v>
      </c>
      <c r="C296">
        <v>2035</v>
      </c>
      <c r="D296">
        <v>2035</v>
      </c>
      <c r="E296">
        <v>0.10000000149011611</v>
      </c>
      <c r="F296" t="s">
        <v>182</v>
      </c>
    </row>
    <row r="297" spans="1:6">
      <c r="A297" t="s">
        <v>260</v>
      </c>
      <c r="B297" t="s">
        <v>38</v>
      </c>
      <c r="C297">
        <v>2040</v>
      </c>
      <c r="D297">
        <v>2040</v>
      </c>
      <c r="E297">
        <v>0.10000000149011611</v>
      </c>
      <c r="F297" t="s">
        <v>182</v>
      </c>
    </row>
    <row r="298" spans="1:6">
      <c r="A298" t="s">
        <v>260</v>
      </c>
      <c r="B298" t="s">
        <v>38</v>
      </c>
      <c r="C298">
        <v>2045</v>
      </c>
      <c r="D298">
        <v>2045</v>
      </c>
      <c r="E298">
        <v>0.10000000149011611</v>
      </c>
      <c r="F298" t="s">
        <v>182</v>
      </c>
    </row>
    <row r="299" spans="1:6">
      <c r="A299" t="s">
        <v>260</v>
      </c>
      <c r="B299" t="s">
        <v>38</v>
      </c>
      <c r="C299">
        <v>2050</v>
      </c>
      <c r="D299">
        <v>2050</v>
      </c>
      <c r="E299">
        <v>0.10000000149011611</v>
      </c>
      <c r="F299" t="s">
        <v>182</v>
      </c>
    </row>
    <row r="300" spans="1:6">
      <c r="A300" t="s">
        <v>260</v>
      </c>
      <c r="B300" t="s">
        <v>38</v>
      </c>
      <c r="C300">
        <v>2055</v>
      </c>
      <c r="D300">
        <v>2055</v>
      </c>
      <c r="E300">
        <v>0.10000000149011611</v>
      </c>
      <c r="F300" t="s">
        <v>182</v>
      </c>
    </row>
    <row r="301" spans="1:6">
      <c r="A301" t="s">
        <v>260</v>
      </c>
      <c r="B301" t="s">
        <v>38</v>
      </c>
      <c r="C301">
        <v>2060</v>
      </c>
      <c r="D301">
        <v>2060</v>
      </c>
      <c r="E301">
        <v>0.10000000149011611</v>
      </c>
      <c r="F301" t="s">
        <v>182</v>
      </c>
    </row>
    <row r="302" spans="1:6">
      <c r="A302" t="s">
        <v>260</v>
      </c>
      <c r="B302" t="s">
        <v>38</v>
      </c>
      <c r="C302">
        <v>2065</v>
      </c>
      <c r="D302">
        <v>2065</v>
      </c>
      <c r="E302">
        <v>0.10000000149011611</v>
      </c>
      <c r="F302" t="s">
        <v>182</v>
      </c>
    </row>
    <row r="303" spans="1:6">
      <c r="A303" t="s">
        <v>260</v>
      </c>
      <c r="B303" t="s">
        <v>38</v>
      </c>
      <c r="C303">
        <v>2070</v>
      </c>
      <c r="D303">
        <v>2070</v>
      </c>
      <c r="E303">
        <v>0.10000000149011611</v>
      </c>
      <c r="F303" t="s">
        <v>182</v>
      </c>
    </row>
    <row r="304" spans="1:6">
      <c r="A304" t="s">
        <v>260</v>
      </c>
      <c r="B304" t="s">
        <v>68</v>
      </c>
      <c r="C304">
        <v>2010</v>
      </c>
      <c r="D304">
        <v>2020</v>
      </c>
      <c r="E304">
        <v>0.10000000149011611</v>
      </c>
      <c r="F304" t="s">
        <v>182</v>
      </c>
    </row>
    <row r="305" spans="1:6">
      <c r="A305" t="s">
        <v>260</v>
      </c>
      <c r="B305" t="s">
        <v>68</v>
      </c>
      <c r="C305">
        <v>2010</v>
      </c>
      <c r="D305">
        <v>2025</v>
      </c>
      <c r="E305">
        <v>0.10000000149011611</v>
      </c>
      <c r="F305" t="s">
        <v>182</v>
      </c>
    </row>
    <row r="306" spans="1:6">
      <c r="A306" t="s">
        <v>260</v>
      </c>
      <c r="B306" t="s">
        <v>68</v>
      </c>
      <c r="C306">
        <v>2010</v>
      </c>
      <c r="D306">
        <v>2030</v>
      </c>
      <c r="E306">
        <v>0.10000000149011611</v>
      </c>
      <c r="F306" t="s">
        <v>182</v>
      </c>
    </row>
    <row r="307" spans="1:6">
      <c r="A307" t="s">
        <v>260</v>
      </c>
      <c r="B307" t="s">
        <v>68</v>
      </c>
      <c r="C307">
        <v>2020</v>
      </c>
      <c r="D307">
        <v>2020</v>
      </c>
      <c r="E307">
        <v>0.10000000149011611</v>
      </c>
      <c r="F307" t="s">
        <v>182</v>
      </c>
    </row>
    <row r="308" spans="1:6">
      <c r="A308" t="s">
        <v>260</v>
      </c>
      <c r="B308" t="s">
        <v>68</v>
      </c>
      <c r="C308">
        <v>2020</v>
      </c>
      <c r="D308">
        <v>2025</v>
      </c>
      <c r="E308">
        <v>0.10000000149011611</v>
      </c>
      <c r="F308" t="s">
        <v>182</v>
      </c>
    </row>
    <row r="309" spans="1:6">
      <c r="A309" t="s">
        <v>260</v>
      </c>
      <c r="B309" t="s">
        <v>68</v>
      </c>
      <c r="C309">
        <v>2020</v>
      </c>
      <c r="D309">
        <v>2030</v>
      </c>
      <c r="E309">
        <v>0.10000000149011611</v>
      </c>
      <c r="F309" t="s">
        <v>182</v>
      </c>
    </row>
    <row r="310" spans="1:6">
      <c r="A310" t="s">
        <v>260</v>
      </c>
      <c r="B310" t="s">
        <v>68</v>
      </c>
      <c r="C310">
        <v>2020</v>
      </c>
      <c r="D310">
        <v>2035</v>
      </c>
      <c r="E310">
        <v>0.10000000149011611</v>
      </c>
      <c r="F310" t="s">
        <v>182</v>
      </c>
    </row>
    <row r="311" spans="1:6">
      <c r="A311" t="s">
        <v>260</v>
      </c>
      <c r="B311" t="s">
        <v>68</v>
      </c>
      <c r="C311">
        <v>2020</v>
      </c>
      <c r="D311">
        <v>2040</v>
      </c>
      <c r="E311">
        <v>0.10000000149011611</v>
      </c>
      <c r="F311" t="s">
        <v>182</v>
      </c>
    </row>
    <row r="312" spans="1:6">
      <c r="A312" t="s">
        <v>260</v>
      </c>
      <c r="B312" t="s">
        <v>68</v>
      </c>
      <c r="C312">
        <v>2025</v>
      </c>
      <c r="D312">
        <v>2025</v>
      </c>
      <c r="E312">
        <v>0.10000000149011611</v>
      </c>
      <c r="F312" t="s">
        <v>182</v>
      </c>
    </row>
    <row r="313" spans="1:6">
      <c r="A313" t="s">
        <v>260</v>
      </c>
      <c r="B313" t="s">
        <v>68</v>
      </c>
      <c r="C313">
        <v>2025</v>
      </c>
      <c r="D313">
        <v>2030</v>
      </c>
      <c r="E313">
        <v>0.10000000149011611</v>
      </c>
      <c r="F313" t="s">
        <v>182</v>
      </c>
    </row>
    <row r="314" spans="1:6">
      <c r="A314" t="s">
        <v>260</v>
      </c>
      <c r="B314" t="s">
        <v>68</v>
      </c>
      <c r="C314">
        <v>2025</v>
      </c>
      <c r="D314">
        <v>2035</v>
      </c>
      <c r="E314">
        <v>0.10000000149011611</v>
      </c>
      <c r="F314" t="s">
        <v>182</v>
      </c>
    </row>
    <row r="315" spans="1:6">
      <c r="A315" t="s">
        <v>260</v>
      </c>
      <c r="B315" t="s">
        <v>68</v>
      </c>
      <c r="C315">
        <v>2025</v>
      </c>
      <c r="D315">
        <v>2040</v>
      </c>
      <c r="E315">
        <v>0.10000000149011611</v>
      </c>
      <c r="F315" t="s">
        <v>182</v>
      </c>
    </row>
    <row r="316" spans="1:6">
      <c r="A316" t="s">
        <v>260</v>
      </c>
      <c r="B316" t="s">
        <v>68</v>
      </c>
      <c r="C316">
        <v>2025</v>
      </c>
      <c r="D316">
        <v>2045</v>
      </c>
      <c r="E316">
        <v>0.10000000149011611</v>
      </c>
      <c r="F316" t="s">
        <v>182</v>
      </c>
    </row>
    <row r="317" spans="1:6">
      <c r="A317" t="s">
        <v>260</v>
      </c>
      <c r="B317" t="s">
        <v>68</v>
      </c>
      <c r="C317">
        <v>2030</v>
      </c>
      <c r="D317">
        <v>2030</v>
      </c>
      <c r="E317">
        <v>0.10000000149011611</v>
      </c>
      <c r="F317" t="s">
        <v>182</v>
      </c>
    </row>
    <row r="318" spans="1:6">
      <c r="A318" t="s">
        <v>260</v>
      </c>
      <c r="B318" t="s">
        <v>68</v>
      </c>
      <c r="C318">
        <v>2030</v>
      </c>
      <c r="D318">
        <v>2035</v>
      </c>
      <c r="E318">
        <v>0.10000000149011611</v>
      </c>
      <c r="F318" t="s">
        <v>182</v>
      </c>
    </row>
    <row r="319" spans="1:6">
      <c r="A319" t="s">
        <v>260</v>
      </c>
      <c r="B319" t="s">
        <v>68</v>
      </c>
      <c r="C319">
        <v>2030</v>
      </c>
      <c r="D319">
        <v>2040</v>
      </c>
      <c r="E319">
        <v>0.10000000149011611</v>
      </c>
      <c r="F319" t="s">
        <v>182</v>
      </c>
    </row>
    <row r="320" spans="1:6">
      <c r="A320" t="s">
        <v>260</v>
      </c>
      <c r="B320" t="s">
        <v>68</v>
      </c>
      <c r="C320">
        <v>2030</v>
      </c>
      <c r="D320">
        <v>2045</v>
      </c>
      <c r="E320">
        <v>0.10000000149011611</v>
      </c>
      <c r="F320" t="s">
        <v>182</v>
      </c>
    </row>
    <row r="321" spans="1:6">
      <c r="A321" t="s">
        <v>260</v>
      </c>
      <c r="B321" t="s">
        <v>68</v>
      </c>
      <c r="C321">
        <v>2030</v>
      </c>
      <c r="D321">
        <v>2050</v>
      </c>
      <c r="E321">
        <v>0.10000000149011611</v>
      </c>
      <c r="F321" t="s">
        <v>182</v>
      </c>
    </row>
    <row r="322" spans="1:6">
      <c r="A322" t="s">
        <v>260</v>
      </c>
      <c r="B322" t="s">
        <v>68</v>
      </c>
      <c r="C322">
        <v>2035</v>
      </c>
      <c r="D322">
        <v>2035</v>
      </c>
      <c r="E322">
        <v>0.10000000149011611</v>
      </c>
      <c r="F322" t="s">
        <v>182</v>
      </c>
    </row>
    <row r="323" spans="1:6">
      <c r="A323" t="s">
        <v>260</v>
      </c>
      <c r="B323" t="s">
        <v>68</v>
      </c>
      <c r="C323">
        <v>2035</v>
      </c>
      <c r="D323">
        <v>2040</v>
      </c>
      <c r="E323">
        <v>0.10000000149011611</v>
      </c>
      <c r="F323" t="s">
        <v>182</v>
      </c>
    </row>
    <row r="324" spans="1:6">
      <c r="A324" t="s">
        <v>260</v>
      </c>
      <c r="B324" t="s">
        <v>68</v>
      </c>
      <c r="C324">
        <v>2035</v>
      </c>
      <c r="D324">
        <v>2045</v>
      </c>
      <c r="E324">
        <v>0.10000000149011611</v>
      </c>
      <c r="F324" t="s">
        <v>182</v>
      </c>
    </row>
    <row r="325" spans="1:6">
      <c r="A325" t="s">
        <v>260</v>
      </c>
      <c r="B325" t="s">
        <v>68</v>
      </c>
      <c r="C325">
        <v>2035</v>
      </c>
      <c r="D325">
        <v>2050</v>
      </c>
      <c r="E325">
        <v>0.10000000149011611</v>
      </c>
      <c r="F325" t="s">
        <v>182</v>
      </c>
    </row>
    <row r="326" spans="1:6">
      <c r="A326" t="s">
        <v>260</v>
      </c>
      <c r="B326" t="s">
        <v>68</v>
      </c>
      <c r="C326">
        <v>2035</v>
      </c>
      <c r="D326">
        <v>2055</v>
      </c>
      <c r="E326">
        <v>0.10000000149011611</v>
      </c>
      <c r="F326" t="s">
        <v>182</v>
      </c>
    </row>
    <row r="327" spans="1:6">
      <c r="A327" t="s">
        <v>260</v>
      </c>
      <c r="B327" t="s">
        <v>68</v>
      </c>
      <c r="C327">
        <v>2040</v>
      </c>
      <c r="D327">
        <v>2040</v>
      </c>
      <c r="E327">
        <v>0.10000000149011611</v>
      </c>
      <c r="F327" t="s">
        <v>182</v>
      </c>
    </row>
    <row r="328" spans="1:6">
      <c r="A328" t="s">
        <v>260</v>
      </c>
      <c r="B328" t="s">
        <v>68</v>
      </c>
      <c r="C328">
        <v>2040</v>
      </c>
      <c r="D328">
        <v>2045</v>
      </c>
      <c r="E328">
        <v>0.10000000149011611</v>
      </c>
      <c r="F328" t="s">
        <v>182</v>
      </c>
    </row>
    <row r="329" spans="1:6">
      <c r="A329" t="s">
        <v>260</v>
      </c>
      <c r="B329" t="s">
        <v>68</v>
      </c>
      <c r="C329">
        <v>2040</v>
      </c>
      <c r="D329">
        <v>2050</v>
      </c>
      <c r="E329">
        <v>0.10000000149011611</v>
      </c>
      <c r="F329" t="s">
        <v>182</v>
      </c>
    </row>
    <row r="330" spans="1:6">
      <c r="A330" t="s">
        <v>260</v>
      </c>
      <c r="B330" t="s">
        <v>68</v>
      </c>
      <c r="C330">
        <v>2040</v>
      </c>
      <c r="D330">
        <v>2055</v>
      </c>
      <c r="E330">
        <v>0.10000000149011611</v>
      </c>
      <c r="F330" t="s">
        <v>182</v>
      </c>
    </row>
    <row r="331" spans="1:6">
      <c r="A331" t="s">
        <v>260</v>
      </c>
      <c r="B331" t="s">
        <v>68</v>
      </c>
      <c r="C331">
        <v>2040</v>
      </c>
      <c r="D331">
        <v>2060</v>
      </c>
      <c r="E331">
        <v>0.10000000149011611</v>
      </c>
      <c r="F331" t="s">
        <v>182</v>
      </c>
    </row>
    <row r="332" spans="1:6">
      <c r="A332" t="s">
        <v>260</v>
      </c>
      <c r="B332" t="s">
        <v>68</v>
      </c>
      <c r="C332">
        <v>2045</v>
      </c>
      <c r="D332">
        <v>2045</v>
      </c>
      <c r="E332">
        <v>0.10000000149011611</v>
      </c>
      <c r="F332" t="s">
        <v>182</v>
      </c>
    </row>
    <row r="333" spans="1:6">
      <c r="A333" t="s">
        <v>260</v>
      </c>
      <c r="B333" t="s">
        <v>68</v>
      </c>
      <c r="C333">
        <v>2045</v>
      </c>
      <c r="D333">
        <v>2050</v>
      </c>
      <c r="E333">
        <v>0.10000000149011611</v>
      </c>
      <c r="F333" t="s">
        <v>182</v>
      </c>
    </row>
    <row r="334" spans="1:6">
      <c r="A334" t="s">
        <v>260</v>
      </c>
      <c r="B334" t="s">
        <v>68</v>
      </c>
      <c r="C334">
        <v>2045</v>
      </c>
      <c r="D334">
        <v>2055</v>
      </c>
      <c r="E334">
        <v>0.10000000149011611</v>
      </c>
      <c r="F334" t="s">
        <v>182</v>
      </c>
    </row>
    <row r="335" spans="1:6">
      <c r="A335" t="s">
        <v>260</v>
      </c>
      <c r="B335" t="s">
        <v>68</v>
      </c>
      <c r="C335">
        <v>2045</v>
      </c>
      <c r="D335">
        <v>2060</v>
      </c>
      <c r="E335">
        <v>0.10000000149011611</v>
      </c>
      <c r="F335" t="s">
        <v>182</v>
      </c>
    </row>
    <row r="336" spans="1:6">
      <c r="A336" t="s">
        <v>260</v>
      </c>
      <c r="B336" t="s">
        <v>68</v>
      </c>
      <c r="C336">
        <v>2045</v>
      </c>
      <c r="D336">
        <v>2065</v>
      </c>
      <c r="E336">
        <v>0.10000000149011611</v>
      </c>
      <c r="F336" t="s">
        <v>182</v>
      </c>
    </row>
    <row r="337" spans="1:6">
      <c r="A337" t="s">
        <v>260</v>
      </c>
      <c r="B337" t="s">
        <v>68</v>
      </c>
      <c r="C337">
        <v>2050</v>
      </c>
      <c r="D337">
        <v>2050</v>
      </c>
      <c r="E337">
        <v>0.10000000149011611</v>
      </c>
      <c r="F337" t="s">
        <v>182</v>
      </c>
    </row>
    <row r="338" spans="1:6">
      <c r="A338" t="s">
        <v>260</v>
      </c>
      <c r="B338" t="s">
        <v>68</v>
      </c>
      <c r="C338">
        <v>2050</v>
      </c>
      <c r="D338">
        <v>2055</v>
      </c>
      <c r="E338">
        <v>0.10000000149011611</v>
      </c>
      <c r="F338" t="s">
        <v>182</v>
      </c>
    </row>
    <row r="339" spans="1:6">
      <c r="A339" t="s">
        <v>260</v>
      </c>
      <c r="B339" t="s">
        <v>68</v>
      </c>
      <c r="C339">
        <v>2050</v>
      </c>
      <c r="D339">
        <v>2060</v>
      </c>
      <c r="E339">
        <v>0.10000000149011611</v>
      </c>
      <c r="F339" t="s">
        <v>182</v>
      </c>
    </row>
    <row r="340" spans="1:6">
      <c r="A340" t="s">
        <v>260</v>
      </c>
      <c r="B340" t="s">
        <v>68</v>
      </c>
      <c r="C340">
        <v>2050</v>
      </c>
      <c r="D340">
        <v>2065</v>
      </c>
      <c r="E340">
        <v>0.10000000149011611</v>
      </c>
      <c r="F340" t="s">
        <v>182</v>
      </c>
    </row>
    <row r="341" spans="1:6">
      <c r="A341" t="s">
        <v>260</v>
      </c>
      <c r="B341" t="s">
        <v>68</v>
      </c>
      <c r="C341">
        <v>2050</v>
      </c>
      <c r="D341">
        <v>2070</v>
      </c>
      <c r="E341">
        <v>0.10000000149011611</v>
      </c>
      <c r="F341" t="s">
        <v>182</v>
      </c>
    </row>
    <row r="342" spans="1:6">
      <c r="A342" t="s">
        <v>260</v>
      </c>
      <c r="B342" t="s">
        <v>68</v>
      </c>
      <c r="C342">
        <v>2055</v>
      </c>
      <c r="D342">
        <v>2055</v>
      </c>
      <c r="E342">
        <v>0.10000000149011611</v>
      </c>
      <c r="F342" t="s">
        <v>182</v>
      </c>
    </row>
    <row r="343" spans="1:6">
      <c r="A343" t="s">
        <v>260</v>
      </c>
      <c r="B343" t="s">
        <v>68</v>
      </c>
      <c r="C343">
        <v>2055</v>
      </c>
      <c r="D343">
        <v>2060</v>
      </c>
      <c r="E343">
        <v>0.10000000149011611</v>
      </c>
      <c r="F343" t="s">
        <v>182</v>
      </c>
    </row>
    <row r="344" spans="1:6">
      <c r="A344" t="s">
        <v>260</v>
      </c>
      <c r="B344" t="s">
        <v>68</v>
      </c>
      <c r="C344">
        <v>2055</v>
      </c>
      <c r="D344">
        <v>2065</v>
      </c>
      <c r="E344">
        <v>0.10000000149011611</v>
      </c>
      <c r="F344" t="s">
        <v>182</v>
      </c>
    </row>
    <row r="345" spans="1:6">
      <c r="A345" t="s">
        <v>260</v>
      </c>
      <c r="B345" t="s">
        <v>68</v>
      </c>
      <c r="C345">
        <v>2055</v>
      </c>
      <c r="D345">
        <v>2070</v>
      </c>
      <c r="E345">
        <v>0.10000000149011611</v>
      </c>
      <c r="F345" t="s">
        <v>182</v>
      </c>
    </row>
    <row r="346" spans="1:6">
      <c r="A346" t="s">
        <v>260</v>
      </c>
      <c r="B346" t="s">
        <v>68</v>
      </c>
      <c r="C346">
        <v>2060</v>
      </c>
      <c r="D346">
        <v>2060</v>
      </c>
      <c r="E346">
        <v>0.10000000149011611</v>
      </c>
      <c r="F346" t="s">
        <v>182</v>
      </c>
    </row>
    <row r="347" spans="1:6">
      <c r="A347" t="s">
        <v>260</v>
      </c>
      <c r="B347" t="s">
        <v>68</v>
      </c>
      <c r="C347">
        <v>2060</v>
      </c>
      <c r="D347">
        <v>2065</v>
      </c>
      <c r="E347">
        <v>0.10000000149011611</v>
      </c>
      <c r="F347" t="s">
        <v>182</v>
      </c>
    </row>
    <row r="348" spans="1:6">
      <c r="A348" t="s">
        <v>260</v>
      </c>
      <c r="B348" t="s">
        <v>68</v>
      </c>
      <c r="C348">
        <v>2060</v>
      </c>
      <c r="D348">
        <v>2070</v>
      </c>
      <c r="E348">
        <v>0.10000000149011611</v>
      </c>
      <c r="F348" t="s">
        <v>182</v>
      </c>
    </row>
    <row r="349" spans="1:6">
      <c r="A349" t="s">
        <v>260</v>
      </c>
      <c r="B349" t="s">
        <v>68</v>
      </c>
      <c r="C349">
        <v>2065</v>
      </c>
      <c r="D349">
        <v>2065</v>
      </c>
      <c r="E349">
        <v>0.10000000149011611</v>
      </c>
      <c r="F349" t="s">
        <v>182</v>
      </c>
    </row>
    <row r="350" spans="1:6">
      <c r="A350" t="s">
        <v>260</v>
      </c>
      <c r="B350" t="s">
        <v>68</v>
      </c>
      <c r="C350">
        <v>2065</v>
      </c>
      <c r="D350">
        <v>2070</v>
      </c>
      <c r="E350">
        <v>0.10000000149011611</v>
      </c>
      <c r="F350" t="s">
        <v>182</v>
      </c>
    </row>
    <row r="351" spans="1:6">
      <c r="A351" t="s">
        <v>260</v>
      </c>
      <c r="B351" t="s">
        <v>68</v>
      </c>
      <c r="C351">
        <v>2070</v>
      </c>
      <c r="D351">
        <v>2070</v>
      </c>
      <c r="E351">
        <v>0.10000000149011611</v>
      </c>
      <c r="F351" t="s">
        <v>182</v>
      </c>
    </row>
    <row r="352" spans="1:6">
      <c r="A352" t="s">
        <v>260</v>
      </c>
      <c r="B352" t="s">
        <v>39</v>
      </c>
      <c r="C352">
        <v>2000</v>
      </c>
      <c r="D352">
        <v>2020</v>
      </c>
      <c r="E352">
        <v>0.10000000149011611</v>
      </c>
      <c r="F352" t="s">
        <v>182</v>
      </c>
    </row>
    <row r="353" spans="1:6">
      <c r="A353" t="s">
        <v>260</v>
      </c>
      <c r="B353" t="s">
        <v>39</v>
      </c>
      <c r="C353">
        <v>2005</v>
      </c>
      <c r="D353">
        <v>2020</v>
      </c>
      <c r="E353">
        <v>0.10000000149011611</v>
      </c>
      <c r="F353" t="s">
        <v>182</v>
      </c>
    </row>
    <row r="354" spans="1:6">
      <c r="A354" t="s">
        <v>260</v>
      </c>
      <c r="B354" t="s">
        <v>39</v>
      </c>
      <c r="C354">
        <v>2005</v>
      </c>
      <c r="D354">
        <v>2025</v>
      </c>
      <c r="E354">
        <v>0.10000000149011611</v>
      </c>
      <c r="F354" t="s">
        <v>182</v>
      </c>
    </row>
    <row r="355" spans="1:6">
      <c r="A355" t="s">
        <v>260</v>
      </c>
      <c r="B355" t="s">
        <v>39</v>
      </c>
      <c r="C355">
        <v>2010</v>
      </c>
      <c r="D355">
        <v>2020</v>
      </c>
      <c r="E355">
        <v>0.10000000149011611</v>
      </c>
      <c r="F355" t="s">
        <v>182</v>
      </c>
    </row>
    <row r="356" spans="1:6">
      <c r="A356" t="s">
        <v>260</v>
      </c>
      <c r="B356" t="s">
        <v>39</v>
      </c>
      <c r="C356">
        <v>2010</v>
      </c>
      <c r="D356">
        <v>2025</v>
      </c>
      <c r="E356">
        <v>0.10000000149011611</v>
      </c>
      <c r="F356" t="s">
        <v>182</v>
      </c>
    </row>
    <row r="357" spans="1:6">
      <c r="A357" t="s">
        <v>260</v>
      </c>
      <c r="B357" t="s">
        <v>39</v>
      </c>
      <c r="C357">
        <v>2010</v>
      </c>
      <c r="D357">
        <v>2030</v>
      </c>
      <c r="E357">
        <v>0.10000000149011611</v>
      </c>
      <c r="F357" t="s">
        <v>182</v>
      </c>
    </row>
    <row r="358" spans="1:6">
      <c r="A358" t="s">
        <v>260</v>
      </c>
      <c r="B358" t="s">
        <v>39</v>
      </c>
      <c r="C358">
        <v>2020</v>
      </c>
      <c r="D358">
        <v>2020</v>
      </c>
      <c r="E358">
        <v>0.10000000149011611</v>
      </c>
      <c r="F358" t="s">
        <v>182</v>
      </c>
    </row>
    <row r="359" spans="1:6">
      <c r="A359" t="s">
        <v>260</v>
      </c>
      <c r="B359" t="s">
        <v>39</v>
      </c>
      <c r="C359">
        <v>2020</v>
      </c>
      <c r="D359">
        <v>2025</v>
      </c>
      <c r="E359">
        <v>0.10000000149011611</v>
      </c>
      <c r="F359" t="s">
        <v>182</v>
      </c>
    </row>
    <row r="360" spans="1:6">
      <c r="A360" t="s">
        <v>260</v>
      </c>
      <c r="B360" t="s">
        <v>39</v>
      </c>
      <c r="C360">
        <v>2020</v>
      </c>
      <c r="D360">
        <v>2030</v>
      </c>
      <c r="E360">
        <v>0.10000000149011611</v>
      </c>
      <c r="F360" t="s">
        <v>182</v>
      </c>
    </row>
    <row r="361" spans="1:6">
      <c r="A361" t="s">
        <v>260</v>
      </c>
      <c r="B361" t="s">
        <v>39</v>
      </c>
      <c r="C361">
        <v>2020</v>
      </c>
      <c r="D361">
        <v>2035</v>
      </c>
      <c r="E361">
        <v>0.10000000149011611</v>
      </c>
      <c r="F361" t="s">
        <v>182</v>
      </c>
    </row>
    <row r="362" spans="1:6">
      <c r="A362" t="s">
        <v>260</v>
      </c>
      <c r="B362" t="s">
        <v>39</v>
      </c>
      <c r="C362">
        <v>2020</v>
      </c>
      <c r="D362">
        <v>2040</v>
      </c>
      <c r="E362">
        <v>0.10000000149011611</v>
      </c>
      <c r="F362" t="s">
        <v>182</v>
      </c>
    </row>
    <row r="363" spans="1:6">
      <c r="A363" t="s">
        <v>260</v>
      </c>
      <c r="B363" t="s">
        <v>39</v>
      </c>
      <c r="C363">
        <v>2025</v>
      </c>
      <c r="D363">
        <v>2025</v>
      </c>
      <c r="E363">
        <v>0.10000000149011611</v>
      </c>
      <c r="F363" t="s">
        <v>182</v>
      </c>
    </row>
    <row r="364" spans="1:6">
      <c r="A364" t="s">
        <v>260</v>
      </c>
      <c r="B364" t="s">
        <v>39</v>
      </c>
      <c r="C364">
        <v>2025</v>
      </c>
      <c r="D364">
        <v>2030</v>
      </c>
      <c r="E364">
        <v>0.10000000149011611</v>
      </c>
      <c r="F364" t="s">
        <v>182</v>
      </c>
    </row>
    <row r="365" spans="1:6">
      <c r="A365" t="s">
        <v>260</v>
      </c>
      <c r="B365" t="s">
        <v>39</v>
      </c>
      <c r="C365">
        <v>2025</v>
      </c>
      <c r="D365">
        <v>2035</v>
      </c>
      <c r="E365">
        <v>0.10000000149011611</v>
      </c>
      <c r="F365" t="s">
        <v>182</v>
      </c>
    </row>
    <row r="366" spans="1:6">
      <c r="A366" t="s">
        <v>260</v>
      </c>
      <c r="B366" t="s">
        <v>39</v>
      </c>
      <c r="C366">
        <v>2025</v>
      </c>
      <c r="D366">
        <v>2040</v>
      </c>
      <c r="E366">
        <v>0.10000000149011611</v>
      </c>
      <c r="F366" t="s">
        <v>182</v>
      </c>
    </row>
    <row r="367" spans="1:6">
      <c r="A367" t="s">
        <v>260</v>
      </c>
      <c r="B367" t="s">
        <v>39</v>
      </c>
      <c r="C367">
        <v>2025</v>
      </c>
      <c r="D367">
        <v>2045</v>
      </c>
      <c r="E367">
        <v>0.10000000149011611</v>
      </c>
      <c r="F367" t="s">
        <v>182</v>
      </c>
    </row>
    <row r="368" spans="1:6">
      <c r="A368" t="s">
        <v>260</v>
      </c>
      <c r="B368" t="s">
        <v>39</v>
      </c>
      <c r="C368">
        <v>2030</v>
      </c>
      <c r="D368">
        <v>2030</v>
      </c>
      <c r="E368">
        <v>0.10000000149011611</v>
      </c>
      <c r="F368" t="s">
        <v>182</v>
      </c>
    </row>
    <row r="369" spans="1:6">
      <c r="A369" t="s">
        <v>260</v>
      </c>
      <c r="B369" t="s">
        <v>39</v>
      </c>
      <c r="C369">
        <v>2030</v>
      </c>
      <c r="D369">
        <v>2035</v>
      </c>
      <c r="E369">
        <v>0.10000000149011611</v>
      </c>
      <c r="F369" t="s">
        <v>182</v>
      </c>
    </row>
    <row r="370" spans="1:6">
      <c r="A370" t="s">
        <v>260</v>
      </c>
      <c r="B370" t="s">
        <v>39</v>
      </c>
      <c r="C370">
        <v>2030</v>
      </c>
      <c r="D370">
        <v>2040</v>
      </c>
      <c r="E370">
        <v>0.10000000149011611</v>
      </c>
      <c r="F370" t="s">
        <v>182</v>
      </c>
    </row>
    <row r="371" spans="1:6">
      <c r="A371" t="s">
        <v>260</v>
      </c>
      <c r="B371" t="s">
        <v>39</v>
      </c>
      <c r="C371">
        <v>2030</v>
      </c>
      <c r="D371">
        <v>2045</v>
      </c>
      <c r="E371">
        <v>0.10000000149011611</v>
      </c>
      <c r="F371" t="s">
        <v>182</v>
      </c>
    </row>
    <row r="372" spans="1:6">
      <c r="A372" t="s">
        <v>260</v>
      </c>
      <c r="B372" t="s">
        <v>39</v>
      </c>
      <c r="C372">
        <v>2030</v>
      </c>
      <c r="D372">
        <v>2050</v>
      </c>
      <c r="E372">
        <v>0.10000000149011611</v>
      </c>
      <c r="F372" t="s">
        <v>182</v>
      </c>
    </row>
    <row r="373" spans="1:6">
      <c r="A373" t="s">
        <v>260</v>
      </c>
      <c r="B373" t="s">
        <v>39</v>
      </c>
      <c r="C373">
        <v>2035</v>
      </c>
      <c r="D373">
        <v>2035</v>
      </c>
      <c r="E373">
        <v>0.10000000149011611</v>
      </c>
      <c r="F373" t="s">
        <v>182</v>
      </c>
    </row>
    <row r="374" spans="1:6">
      <c r="A374" t="s">
        <v>260</v>
      </c>
      <c r="B374" t="s">
        <v>39</v>
      </c>
      <c r="C374">
        <v>2035</v>
      </c>
      <c r="D374">
        <v>2040</v>
      </c>
      <c r="E374">
        <v>0.10000000149011611</v>
      </c>
      <c r="F374" t="s">
        <v>182</v>
      </c>
    </row>
    <row r="375" spans="1:6">
      <c r="A375" t="s">
        <v>260</v>
      </c>
      <c r="B375" t="s">
        <v>39</v>
      </c>
      <c r="C375">
        <v>2035</v>
      </c>
      <c r="D375">
        <v>2045</v>
      </c>
      <c r="E375">
        <v>0.10000000149011611</v>
      </c>
      <c r="F375" t="s">
        <v>182</v>
      </c>
    </row>
    <row r="376" spans="1:6">
      <c r="A376" t="s">
        <v>260</v>
      </c>
      <c r="B376" t="s">
        <v>39</v>
      </c>
      <c r="C376">
        <v>2035</v>
      </c>
      <c r="D376">
        <v>2050</v>
      </c>
      <c r="E376">
        <v>0.10000000149011611</v>
      </c>
      <c r="F376" t="s">
        <v>182</v>
      </c>
    </row>
    <row r="377" spans="1:6">
      <c r="A377" t="s">
        <v>260</v>
      </c>
      <c r="B377" t="s">
        <v>39</v>
      </c>
      <c r="C377">
        <v>2035</v>
      </c>
      <c r="D377">
        <v>2055</v>
      </c>
      <c r="E377">
        <v>0.10000000149011611</v>
      </c>
      <c r="F377" t="s">
        <v>182</v>
      </c>
    </row>
    <row r="378" spans="1:6">
      <c r="A378" t="s">
        <v>260</v>
      </c>
      <c r="B378" t="s">
        <v>39</v>
      </c>
      <c r="C378">
        <v>2040</v>
      </c>
      <c r="D378">
        <v>2040</v>
      </c>
      <c r="E378">
        <v>0.10000000149011611</v>
      </c>
      <c r="F378" t="s">
        <v>182</v>
      </c>
    </row>
    <row r="379" spans="1:6">
      <c r="A379" t="s">
        <v>260</v>
      </c>
      <c r="B379" t="s">
        <v>39</v>
      </c>
      <c r="C379">
        <v>2040</v>
      </c>
      <c r="D379">
        <v>2045</v>
      </c>
      <c r="E379">
        <v>0.10000000149011611</v>
      </c>
      <c r="F379" t="s">
        <v>182</v>
      </c>
    </row>
    <row r="380" spans="1:6">
      <c r="A380" t="s">
        <v>260</v>
      </c>
      <c r="B380" t="s">
        <v>39</v>
      </c>
      <c r="C380">
        <v>2040</v>
      </c>
      <c r="D380">
        <v>2050</v>
      </c>
      <c r="E380">
        <v>0.10000000149011611</v>
      </c>
      <c r="F380" t="s">
        <v>182</v>
      </c>
    </row>
    <row r="381" spans="1:6">
      <c r="A381" t="s">
        <v>260</v>
      </c>
      <c r="B381" t="s">
        <v>39</v>
      </c>
      <c r="C381">
        <v>2040</v>
      </c>
      <c r="D381">
        <v>2055</v>
      </c>
      <c r="E381">
        <v>0.10000000149011611</v>
      </c>
      <c r="F381" t="s">
        <v>182</v>
      </c>
    </row>
    <row r="382" spans="1:6">
      <c r="A382" t="s">
        <v>260</v>
      </c>
      <c r="B382" t="s">
        <v>39</v>
      </c>
      <c r="C382">
        <v>2040</v>
      </c>
      <c r="D382">
        <v>2060</v>
      </c>
      <c r="E382">
        <v>0.10000000149011611</v>
      </c>
      <c r="F382" t="s">
        <v>182</v>
      </c>
    </row>
    <row r="383" spans="1:6">
      <c r="A383" t="s">
        <v>260</v>
      </c>
      <c r="B383" t="s">
        <v>39</v>
      </c>
      <c r="C383">
        <v>2045</v>
      </c>
      <c r="D383">
        <v>2045</v>
      </c>
      <c r="E383">
        <v>0.10000000149011611</v>
      </c>
      <c r="F383" t="s">
        <v>182</v>
      </c>
    </row>
    <row r="384" spans="1:6">
      <c r="A384" t="s">
        <v>260</v>
      </c>
      <c r="B384" t="s">
        <v>39</v>
      </c>
      <c r="C384">
        <v>2045</v>
      </c>
      <c r="D384">
        <v>2050</v>
      </c>
      <c r="E384">
        <v>0.10000000149011611</v>
      </c>
      <c r="F384" t="s">
        <v>182</v>
      </c>
    </row>
    <row r="385" spans="1:6">
      <c r="A385" t="s">
        <v>260</v>
      </c>
      <c r="B385" t="s">
        <v>39</v>
      </c>
      <c r="C385">
        <v>2045</v>
      </c>
      <c r="D385">
        <v>2055</v>
      </c>
      <c r="E385">
        <v>0.10000000149011611</v>
      </c>
      <c r="F385" t="s">
        <v>182</v>
      </c>
    </row>
    <row r="386" spans="1:6">
      <c r="A386" t="s">
        <v>260</v>
      </c>
      <c r="B386" t="s">
        <v>39</v>
      </c>
      <c r="C386">
        <v>2045</v>
      </c>
      <c r="D386">
        <v>2060</v>
      </c>
      <c r="E386">
        <v>0.10000000149011611</v>
      </c>
      <c r="F386" t="s">
        <v>182</v>
      </c>
    </row>
    <row r="387" spans="1:6">
      <c r="A387" t="s">
        <v>260</v>
      </c>
      <c r="B387" t="s">
        <v>39</v>
      </c>
      <c r="C387">
        <v>2045</v>
      </c>
      <c r="D387">
        <v>2065</v>
      </c>
      <c r="E387">
        <v>0.10000000149011611</v>
      </c>
      <c r="F387" t="s">
        <v>182</v>
      </c>
    </row>
    <row r="388" spans="1:6">
      <c r="A388" t="s">
        <v>260</v>
      </c>
      <c r="B388" t="s">
        <v>39</v>
      </c>
      <c r="C388">
        <v>2050</v>
      </c>
      <c r="D388">
        <v>2050</v>
      </c>
      <c r="E388">
        <v>0.10000000149011611</v>
      </c>
      <c r="F388" t="s">
        <v>182</v>
      </c>
    </row>
    <row r="389" spans="1:6">
      <c r="A389" t="s">
        <v>260</v>
      </c>
      <c r="B389" t="s">
        <v>39</v>
      </c>
      <c r="C389">
        <v>2050</v>
      </c>
      <c r="D389">
        <v>2055</v>
      </c>
      <c r="E389">
        <v>0.10000000149011611</v>
      </c>
      <c r="F389" t="s">
        <v>182</v>
      </c>
    </row>
    <row r="390" spans="1:6">
      <c r="A390" t="s">
        <v>260</v>
      </c>
      <c r="B390" t="s">
        <v>39</v>
      </c>
      <c r="C390">
        <v>2050</v>
      </c>
      <c r="D390">
        <v>2060</v>
      </c>
      <c r="E390">
        <v>0.10000000149011611</v>
      </c>
      <c r="F390" t="s">
        <v>182</v>
      </c>
    </row>
    <row r="391" spans="1:6">
      <c r="A391" t="s">
        <v>260</v>
      </c>
      <c r="B391" t="s">
        <v>39</v>
      </c>
      <c r="C391">
        <v>2050</v>
      </c>
      <c r="D391">
        <v>2065</v>
      </c>
      <c r="E391">
        <v>0.10000000149011611</v>
      </c>
      <c r="F391" t="s">
        <v>182</v>
      </c>
    </row>
    <row r="392" spans="1:6">
      <c r="A392" t="s">
        <v>260</v>
      </c>
      <c r="B392" t="s">
        <v>39</v>
      </c>
      <c r="C392">
        <v>2050</v>
      </c>
      <c r="D392">
        <v>2070</v>
      </c>
      <c r="E392">
        <v>0.10000000149011611</v>
      </c>
      <c r="F392" t="s">
        <v>182</v>
      </c>
    </row>
    <row r="393" spans="1:6">
      <c r="A393" t="s">
        <v>260</v>
      </c>
      <c r="B393" t="s">
        <v>39</v>
      </c>
      <c r="C393">
        <v>2055</v>
      </c>
      <c r="D393">
        <v>2055</v>
      </c>
      <c r="E393">
        <v>0.10000000149011611</v>
      </c>
      <c r="F393" t="s">
        <v>182</v>
      </c>
    </row>
    <row r="394" spans="1:6">
      <c r="A394" t="s">
        <v>260</v>
      </c>
      <c r="B394" t="s">
        <v>39</v>
      </c>
      <c r="C394">
        <v>2055</v>
      </c>
      <c r="D394">
        <v>2060</v>
      </c>
      <c r="E394">
        <v>0.10000000149011611</v>
      </c>
      <c r="F394" t="s">
        <v>182</v>
      </c>
    </row>
    <row r="395" spans="1:6">
      <c r="A395" t="s">
        <v>260</v>
      </c>
      <c r="B395" t="s">
        <v>39</v>
      </c>
      <c r="C395">
        <v>2055</v>
      </c>
      <c r="D395">
        <v>2065</v>
      </c>
      <c r="E395">
        <v>0.10000000149011611</v>
      </c>
      <c r="F395" t="s">
        <v>182</v>
      </c>
    </row>
    <row r="396" spans="1:6">
      <c r="A396" t="s">
        <v>260</v>
      </c>
      <c r="B396" t="s">
        <v>39</v>
      </c>
      <c r="C396">
        <v>2055</v>
      </c>
      <c r="D396">
        <v>2070</v>
      </c>
      <c r="E396">
        <v>0.10000000149011611</v>
      </c>
      <c r="F396" t="s">
        <v>182</v>
      </c>
    </row>
    <row r="397" spans="1:6">
      <c r="A397" t="s">
        <v>260</v>
      </c>
      <c r="B397" t="s">
        <v>39</v>
      </c>
      <c r="C397">
        <v>2060</v>
      </c>
      <c r="D397">
        <v>2060</v>
      </c>
      <c r="E397">
        <v>0.10000000149011611</v>
      </c>
      <c r="F397" t="s">
        <v>182</v>
      </c>
    </row>
    <row r="398" spans="1:6">
      <c r="A398" t="s">
        <v>260</v>
      </c>
      <c r="B398" t="s">
        <v>39</v>
      </c>
      <c r="C398">
        <v>2060</v>
      </c>
      <c r="D398">
        <v>2065</v>
      </c>
      <c r="E398">
        <v>0.10000000149011611</v>
      </c>
      <c r="F398" t="s">
        <v>182</v>
      </c>
    </row>
    <row r="399" spans="1:6">
      <c r="A399" t="s">
        <v>260</v>
      </c>
      <c r="B399" t="s">
        <v>39</v>
      </c>
      <c r="C399">
        <v>2060</v>
      </c>
      <c r="D399">
        <v>2070</v>
      </c>
      <c r="E399">
        <v>0.10000000149011611</v>
      </c>
      <c r="F399" t="s">
        <v>182</v>
      </c>
    </row>
    <row r="400" spans="1:6">
      <c r="A400" t="s">
        <v>260</v>
      </c>
      <c r="B400" t="s">
        <v>39</v>
      </c>
      <c r="C400">
        <v>2065</v>
      </c>
      <c r="D400">
        <v>2065</v>
      </c>
      <c r="E400">
        <v>0.10000000149011611</v>
      </c>
      <c r="F400" t="s">
        <v>182</v>
      </c>
    </row>
    <row r="401" spans="1:6">
      <c r="A401" t="s">
        <v>260</v>
      </c>
      <c r="B401" t="s">
        <v>39</v>
      </c>
      <c r="C401">
        <v>2065</v>
      </c>
      <c r="D401">
        <v>2070</v>
      </c>
      <c r="E401">
        <v>0.10000000149011611</v>
      </c>
      <c r="F401" t="s">
        <v>182</v>
      </c>
    </row>
    <row r="402" spans="1:6">
      <c r="A402" t="s">
        <v>260</v>
      </c>
      <c r="B402" t="s">
        <v>39</v>
      </c>
      <c r="C402">
        <v>2070</v>
      </c>
      <c r="D402">
        <v>2070</v>
      </c>
      <c r="E402">
        <v>0.10000000149011611</v>
      </c>
      <c r="F402" t="s">
        <v>182</v>
      </c>
    </row>
    <row r="403" spans="1:6">
      <c r="A403" t="s">
        <v>260</v>
      </c>
      <c r="B403" t="s">
        <v>99</v>
      </c>
      <c r="C403">
        <v>2020</v>
      </c>
      <c r="D403">
        <v>2020</v>
      </c>
      <c r="E403">
        <v>0.10000000149011611</v>
      </c>
      <c r="F403" t="s">
        <v>182</v>
      </c>
    </row>
    <row r="404" spans="1:6">
      <c r="A404" t="s">
        <v>260</v>
      </c>
      <c r="B404" t="s">
        <v>99</v>
      </c>
      <c r="C404">
        <v>2025</v>
      </c>
      <c r="D404">
        <v>2025</v>
      </c>
      <c r="E404">
        <v>0.10000000149011611</v>
      </c>
      <c r="F404" t="s">
        <v>182</v>
      </c>
    </row>
    <row r="405" spans="1:6">
      <c r="A405" t="s">
        <v>260</v>
      </c>
      <c r="B405" t="s">
        <v>99</v>
      </c>
      <c r="C405">
        <v>2030</v>
      </c>
      <c r="D405">
        <v>2030</v>
      </c>
      <c r="E405">
        <v>0.10000000149011611</v>
      </c>
      <c r="F405" t="s">
        <v>182</v>
      </c>
    </row>
    <row r="406" spans="1:6">
      <c r="A406" t="s">
        <v>260</v>
      </c>
      <c r="B406" t="s">
        <v>99</v>
      </c>
      <c r="C406">
        <v>2035</v>
      </c>
      <c r="D406">
        <v>2035</v>
      </c>
      <c r="E406">
        <v>0.10000000149011611</v>
      </c>
      <c r="F406" t="s">
        <v>182</v>
      </c>
    </row>
    <row r="407" spans="1:6">
      <c r="A407" t="s">
        <v>260</v>
      </c>
      <c r="B407" t="s">
        <v>99</v>
      </c>
      <c r="C407">
        <v>2040</v>
      </c>
      <c r="D407">
        <v>2040</v>
      </c>
      <c r="E407">
        <v>0.10000000149011611</v>
      </c>
      <c r="F407" t="s">
        <v>182</v>
      </c>
    </row>
    <row r="408" spans="1:6">
      <c r="A408" t="s">
        <v>260</v>
      </c>
      <c r="B408" t="s">
        <v>99</v>
      </c>
      <c r="C408">
        <v>2045</v>
      </c>
      <c r="D408">
        <v>2045</v>
      </c>
      <c r="E408">
        <v>0.10000000149011611</v>
      </c>
      <c r="F408" t="s">
        <v>182</v>
      </c>
    </row>
    <row r="409" spans="1:6">
      <c r="A409" t="s">
        <v>260</v>
      </c>
      <c r="B409" t="s">
        <v>99</v>
      </c>
      <c r="C409">
        <v>2050</v>
      </c>
      <c r="D409">
        <v>2050</v>
      </c>
      <c r="E409">
        <v>0.10000000149011611</v>
      </c>
      <c r="F409" t="s">
        <v>182</v>
      </c>
    </row>
    <row r="410" spans="1:6">
      <c r="A410" t="s">
        <v>260</v>
      </c>
      <c r="B410" t="s">
        <v>99</v>
      </c>
      <c r="C410">
        <v>2055</v>
      </c>
      <c r="D410">
        <v>2055</v>
      </c>
      <c r="E410">
        <v>0.10000000149011611</v>
      </c>
      <c r="F410" t="s">
        <v>182</v>
      </c>
    </row>
    <row r="411" spans="1:6">
      <c r="A411" t="s">
        <v>260</v>
      </c>
      <c r="B411" t="s">
        <v>99</v>
      </c>
      <c r="C411">
        <v>2060</v>
      </c>
      <c r="D411">
        <v>2060</v>
      </c>
      <c r="E411">
        <v>0.10000000149011611</v>
      </c>
      <c r="F411" t="s">
        <v>182</v>
      </c>
    </row>
    <row r="412" spans="1:6">
      <c r="A412" t="s">
        <v>260</v>
      </c>
      <c r="B412" t="s">
        <v>99</v>
      </c>
      <c r="C412">
        <v>2065</v>
      </c>
      <c r="D412">
        <v>2065</v>
      </c>
      <c r="E412">
        <v>0.10000000149011611</v>
      </c>
      <c r="F412" t="s">
        <v>182</v>
      </c>
    </row>
    <row r="413" spans="1:6">
      <c r="A413" t="s">
        <v>260</v>
      </c>
      <c r="B413" t="s">
        <v>99</v>
      </c>
      <c r="C413">
        <v>2070</v>
      </c>
      <c r="D413">
        <v>2070</v>
      </c>
      <c r="E413">
        <v>0.10000000149011611</v>
      </c>
      <c r="F413" t="s">
        <v>182</v>
      </c>
    </row>
    <row r="414" spans="1:6">
      <c r="A414" t="s">
        <v>260</v>
      </c>
      <c r="B414" t="s">
        <v>34</v>
      </c>
      <c r="C414">
        <v>1995</v>
      </c>
      <c r="D414">
        <v>2020</v>
      </c>
      <c r="E414">
        <v>0.10000000149011611</v>
      </c>
      <c r="F414" t="s">
        <v>182</v>
      </c>
    </row>
    <row r="415" spans="1:6">
      <c r="A415" t="s">
        <v>260</v>
      </c>
      <c r="B415" t="s">
        <v>34</v>
      </c>
      <c r="C415">
        <v>2000</v>
      </c>
      <c r="D415">
        <v>2020</v>
      </c>
      <c r="E415">
        <v>0.10000000149011611</v>
      </c>
      <c r="F415" t="s">
        <v>182</v>
      </c>
    </row>
    <row r="416" spans="1:6">
      <c r="A416" t="s">
        <v>260</v>
      </c>
      <c r="B416" t="s">
        <v>34</v>
      </c>
      <c r="C416">
        <v>2000</v>
      </c>
      <c r="D416">
        <v>2025</v>
      </c>
      <c r="E416">
        <v>0.10000000149011611</v>
      </c>
      <c r="F416" t="s">
        <v>182</v>
      </c>
    </row>
    <row r="417" spans="1:6">
      <c r="A417" t="s">
        <v>260</v>
      </c>
      <c r="B417" t="s">
        <v>34</v>
      </c>
      <c r="C417">
        <v>2005</v>
      </c>
      <c r="D417">
        <v>2020</v>
      </c>
      <c r="E417">
        <v>0.10000000149011611</v>
      </c>
      <c r="F417" t="s">
        <v>182</v>
      </c>
    </row>
    <row r="418" spans="1:6">
      <c r="A418" t="s">
        <v>260</v>
      </c>
      <c r="B418" t="s">
        <v>34</v>
      </c>
      <c r="C418">
        <v>2005</v>
      </c>
      <c r="D418">
        <v>2025</v>
      </c>
      <c r="E418">
        <v>0.10000000149011611</v>
      </c>
      <c r="F418" t="s">
        <v>182</v>
      </c>
    </row>
    <row r="419" spans="1:6">
      <c r="A419" t="s">
        <v>260</v>
      </c>
      <c r="B419" t="s">
        <v>34</v>
      </c>
      <c r="C419">
        <v>2005</v>
      </c>
      <c r="D419">
        <v>2030</v>
      </c>
      <c r="E419">
        <v>0.10000000149011611</v>
      </c>
      <c r="F419" t="s">
        <v>182</v>
      </c>
    </row>
    <row r="420" spans="1:6">
      <c r="A420" t="s">
        <v>260</v>
      </c>
      <c r="B420" t="s">
        <v>34</v>
      </c>
      <c r="C420">
        <v>2010</v>
      </c>
      <c r="D420">
        <v>2020</v>
      </c>
      <c r="E420">
        <v>0.10000000149011611</v>
      </c>
      <c r="F420" t="s">
        <v>182</v>
      </c>
    </row>
    <row r="421" spans="1:6">
      <c r="A421" t="s">
        <v>260</v>
      </c>
      <c r="B421" t="s">
        <v>34</v>
      </c>
      <c r="C421">
        <v>2010</v>
      </c>
      <c r="D421">
        <v>2025</v>
      </c>
      <c r="E421">
        <v>0.10000000149011611</v>
      </c>
      <c r="F421" t="s">
        <v>182</v>
      </c>
    </row>
    <row r="422" spans="1:6">
      <c r="A422" t="s">
        <v>260</v>
      </c>
      <c r="B422" t="s">
        <v>34</v>
      </c>
      <c r="C422">
        <v>2010</v>
      </c>
      <c r="D422">
        <v>2030</v>
      </c>
      <c r="E422">
        <v>0.10000000149011611</v>
      </c>
      <c r="F422" t="s">
        <v>182</v>
      </c>
    </row>
    <row r="423" spans="1:6">
      <c r="A423" t="s">
        <v>260</v>
      </c>
      <c r="B423" t="s">
        <v>34</v>
      </c>
      <c r="C423">
        <v>2010</v>
      </c>
      <c r="D423">
        <v>2035</v>
      </c>
      <c r="E423">
        <v>0.10000000149011611</v>
      </c>
      <c r="F423" t="s">
        <v>182</v>
      </c>
    </row>
    <row r="424" spans="1:6">
      <c r="A424" t="s">
        <v>260</v>
      </c>
      <c r="B424" t="s">
        <v>34</v>
      </c>
      <c r="C424">
        <v>2020</v>
      </c>
      <c r="D424">
        <v>2020</v>
      </c>
      <c r="E424">
        <v>0.10000000149011611</v>
      </c>
      <c r="F424" t="s">
        <v>182</v>
      </c>
    </row>
    <row r="425" spans="1:6">
      <c r="A425" t="s">
        <v>260</v>
      </c>
      <c r="B425" t="s">
        <v>34</v>
      </c>
      <c r="C425">
        <v>2020</v>
      </c>
      <c r="D425">
        <v>2025</v>
      </c>
      <c r="E425">
        <v>0.10000000149011611</v>
      </c>
      <c r="F425" t="s">
        <v>182</v>
      </c>
    </row>
    <row r="426" spans="1:6">
      <c r="A426" t="s">
        <v>260</v>
      </c>
      <c r="B426" t="s">
        <v>34</v>
      </c>
      <c r="C426">
        <v>2020</v>
      </c>
      <c r="D426">
        <v>2030</v>
      </c>
      <c r="E426">
        <v>0.10000000149011611</v>
      </c>
      <c r="F426" t="s">
        <v>182</v>
      </c>
    </row>
    <row r="427" spans="1:6">
      <c r="A427" t="s">
        <v>260</v>
      </c>
      <c r="B427" t="s">
        <v>34</v>
      </c>
      <c r="C427">
        <v>2020</v>
      </c>
      <c r="D427">
        <v>2035</v>
      </c>
      <c r="E427">
        <v>0.10000000149011611</v>
      </c>
      <c r="F427" t="s">
        <v>182</v>
      </c>
    </row>
    <row r="428" spans="1:6">
      <c r="A428" t="s">
        <v>260</v>
      </c>
      <c r="B428" t="s">
        <v>34</v>
      </c>
      <c r="C428">
        <v>2020</v>
      </c>
      <c r="D428">
        <v>2040</v>
      </c>
      <c r="E428">
        <v>0.10000000149011611</v>
      </c>
      <c r="F428" t="s">
        <v>182</v>
      </c>
    </row>
    <row r="429" spans="1:6">
      <c r="A429" t="s">
        <v>260</v>
      </c>
      <c r="B429" t="s">
        <v>34</v>
      </c>
      <c r="C429">
        <v>2020</v>
      </c>
      <c r="D429">
        <v>2045</v>
      </c>
      <c r="E429">
        <v>0.10000000149011611</v>
      </c>
      <c r="F429" t="s">
        <v>182</v>
      </c>
    </row>
    <row r="430" spans="1:6">
      <c r="A430" t="s">
        <v>260</v>
      </c>
      <c r="B430" t="s">
        <v>34</v>
      </c>
      <c r="C430">
        <v>2025</v>
      </c>
      <c r="D430">
        <v>2025</v>
      </c>
      <c r="E430">
        <v>0.10000000149011611</v>
      </c>
      <c r="F430" t="s">
        <v>182</v>
      </c>
    </row>
    <row r="431" spans="1:6">
      <c r="A431" t="s">
        <v>260</v>
      </c>
      <c r="B431" t="s">
        <v>34</v>
      </c>
      <c r="C431">
        <v>2025</v>
      </c>
      <c r="D431">
        <v>2030</v>
      </c>
      <c r="E431">
        <v>0.10000000149011611</v>
      </c>
      <c r="F431" t="s">
        <v>182</v>
      </c>
    </row>
    <row r="432" spans="1:6">
      <c r="A432" t="s">
        <v>260</v>
      </c>
      <c r="B432" t="s">
        <v>34</v>
      </c>
      <c r="C432">
        <v>2025</v>
      </c>
      <c r="D432">
        <v>2035</v>
      </c>
      <c r="E432">
        <v>0.10000000149011611</v>
      </c>
      <c r="F432" t="s">
        <v>182</v>
      </c>
    </row>
    <row r="433" spans="1:6">
      <c r="A433" t="s">
        <v>260</v>
      </c>
      <c r="B433" t="s">
        <v>34</v>
      </c>
      <c r="C433">
        <v>2025</v>
      </c>
      <c r="D433">
        <v>2040</v>
      </c>
      <c r="E433">
        <v>0.10000000149011611</v>
      </c>
      <c r="F433" t="s">
        <v>182</v>
      </c>
    </row>
    <row r="434" spans="1:6">
      <c r="A434" t="s">
        <v>260</v>
      </c>
      <c r="B434" t="s">
        <v>34</v>
      </c>
      <c r="C434">
        <v>2025</v>
      </c>
      <c r="D434">
        <v>2045</v>
      </c>
      <c r="E434">
        <v>0.10000000149011611</v>
      </c>
      <c r="F434" t="s">
        <v>182</v>
      </c>
    </row>
    <row r="435" spans="1:6">
      <c r="A435" t="s">
        <v>260</v>
      </c>
      <c r="B435" t="s">
        <v>34</v>
      </c>
      <c r="C435">
        <v>2025</v>
      </c>
      <c r="D435">
        <v>2050</v>
      </c>
      <c r="E435">
        <v>0.10000000149011611</v>
      </c>
      <c r="F435" t="s">
        <v>182</v>
      </c>
    </row>
    <row r="436" spans="1:6">
      <c r="A436" t="s">
        <v>260</v>
      </c>
      <c r="B436" t="s">
        <v>34</v>
      </c>
      <c r="C436">
        <v>2030</v>
      </c>
      <c r="D436">
        <v>2030</v>
      </c>
      <c r="E436">
        <v>0.10000000149011611</v>
      </c>
      <c r="F436" t="s">
        <v>182</v>
      </c>
    </row>
    <row r="437" spans="1:6">
      <c r="A437" t="s">
        <v>260</v>
      </c>
      <c r="B437" t="s">
        <v>34</v>
      </c>
      <c r="C437">
        <v>2030</v>
      </c>
      <c r="D437">
        <v>2035</v>
      </c>
      <c r="E437">
        <v>0.10000000149011611</v>
      </c>
      <c r="F437" t="s">
        <v>182</v>
      </c>
    </row>
    <row r="438" spans="1:6">
      <c r="A438" t="s">
        <v>260</v>
      </c>
      <c r="B438" t="s">
        <v>34</v>
      </c>
      <c r="C438">
        <v>2030</v>
      </c>
      <c r="D438">
        <v>2040</v>
      </c>
      <c r="E438">
        <v>0.10000000149011611</v>
      </c>
      <c r="F438" t="s">
        <v>182</v>
      </c>
    </row>
    <row r="439" spans="1:6">
      <c r="A439" t="s">
        <v>260</v>
      </c>
      <c r="B439" t="s">
        <v>34</v>
      </c>
      <c r="C439">
        <v>2030</v>
      </c>
      <c r="D439">
        <v>2045</v>
      </c>
      <c r="E439">
        <v>0.10000000149011611</v>
      </c>
      <c r="F439" t="s">
        <v>182</v>
      </c>
    </row>
    <row r="440" spans="1:6">
      <c r="A440" t="s">
        <v>260</v>
      </c>
      <c r="B440" t="s">
        <v>34</v>
      </c>
      <c r="C440">
        <v>2030</v>
      </c>
      <c r="D440">
        <v>2050</v>
      </c>
      <c r="E440">
        <v>0.10000000149011611</v>
      </c>
      <c r="F440" t="s">
        <v>182</v>
      </c>
    </row>
    <row r="441" spans="1:6">
      <c r="A441" t="s">
        <v>260</v>
      </c>
      <c r="B441" t="s">
        <v>34</v>
      </c>
      <c r="C441">
        <v>2030</v>
      </c>
      <c r="D441">
        <v>2055</v>
      </c>
      <c r="E441">
        <v>0.10000000149011611</v>
      </c>
      <c r="F441" t="s">
        <v>182</v>
      </c>
    </row>
    <row r="442" spans="1:6">
      <c r="A442" t="s">
        <v>260</v>
      </c>
      <c r="B442" t="s">
        <v>34</v>
      </c>
      <c r="C442">
        <v>2035</v>
      </c>
      <c r="D442">
        <v>2035</v>
      </c>
      <c r="E442">
        <v>0.10000000149011611</v>
      </c>
      <c r="F442" t="s">
        <v>182</v>
      </c>
    </row>
    <row r="443" spans="1:6">
      <c r="A443" t="s">
        <v>260</v>
      </c>
      <c r="B443" t="s">
        <v>34</v>
      </c>
      <c r="C443">
        <v>2035</v>
      </c>
      <c r="D443">
        <v>2040</v>
      </c>
      <c r="E443">
        <v>0.10000000149011611</v>
      </c>
      <c r="F443" t="s">
        <v>182</v>
      </c>
    </row>
    <row r="444" spans="1:6">
      <c r="A444" t="s">
        <v>260</v>
      </c>
      <c r="B444" t="s">
        <v>34</v>
      </c>
      <c r="C444">
        <v>2035</v>
      </c>
      <c r="D444">
        <v>2045</v>
      </c>
      <c r="E444">
        <v>0.10000000149011611</v>
      </c>
      <c r="F444" t="s">
        <v>182</v>
      </c>
    </row>
    <row r="445" spans="1:6">
      <c r="A445" t="s">
        <v>260</v>
      </c>
      <c r="B445" t="s">
        <v>34</v>
      </c>
      <c r="C445">
        <v>2035</v>
      </c>
      <c r="D445">
        <v>2050</v>
      </c>
      <c r="E445">
        <v>0.10000000149011611</v>
      </c>
      <c r="F445" t="s">
        <v>182</v>
      </c>
    </row>
    <row r="446" spans="1:6">
      <c r="A446" t="s">
        <v>260</v>
      </c>
      <c r="B446" t="s">
        <v>34</v>
      </c>
      <c r="C446">
        <v>2035</v>
      </c>
      <c r="D446">
        <v>2055</v>
      </c>
      <c r="E446">
        <v>0.10000000149011611</v>
      </c>
      <c r="F446" t="s">
        <v>182</v>
      </c>
    </row>
    <row r="447" spans="1:6">
      <c r="A447" t="s">
        <v>260</v>
      </c>
      <c r="B447" t="s">
        <v>34</v>
      </c>
      <c r="C447">
        <v>2035</v>
      </c>
      <c r="D447">
        <v>2060</v>
      </c>
      <c r="E447">
        <v>0.10000000149011611</v>
      </c>
      <c r="F447" t="s">
        <v>182</v>
      </c>
    </row>
    <row r="448" spans="1:6">
      <c r="A448" t="s">
        <v>260</v>
      </c>
      <c r="B448" t="s">
        <v>34</v>
      </c>
      <c r="C448">
        <v>2040</v>
      </c>
      <c r="D448">
        <v>2040</v>
      </c>
      <c r="E448">
        <v>0.10000000149011611</v>
      </c>
      <c r="F448" t="s">
        <v>182</v>
      </c>
    </row>
    <row r="449" spans="1:6">
      <c r="A449" t="s">
        <v>260</v>
      </c>
      <c r="B449" t="s">
        <v>34</v>
      </c>
      <c r="C449">
        <v>2040</v>
      </c>
      <c r="D449">
        <v>2045</v>
      </c>
      <c r="E449">
        <v>0.10000000149011611</v>
      </c>
      <c r="F449" t="s">
        <v>182</v>
      </c>
    </row>
    <row r="450" spans="1:6">
      <c r="A450" t="s">
        <v>260</v>
      </c>
      <c r="B450" t="s">
        <v>34</v>
      </c>
      <c r="C450">
        <v>2040</v>
      </c>
      <c r="D450">
        <v>2050</v>
      </c>
      <c r="E450">
        <v>0.10000000149011611</v>
      </c>
      <c r="F450" t="s">
        <v>182</v>
      </c>
    </row>
    <row r="451" spans="1:6">
      <c r="A451" t="s">
        <v>260</v>
      </c>
      <c r="B451" t="s">
        <v>34</v>
      </c>
      <c r="C451">
        <v>2040</v>
      </c>
      <c r="D451">
        <v>2055</v>
      </c>
      <c r="E451">
        <v>0.10000000149011611</v>
      </c>
      <c r="F451" t="s">
        <v>182</v>
      </c>
    </row>
    <row r="452" spans="1:6">
      <c r="A452" t="s">
        <v>260</v>
      </c>
      <c r="B452" t="s">
        <v>34</v>
      </c>
      <c r="C452">
        <v>2040</v>
      </c>
      <c r="D452">
        <v>2060</v>
      </c>
      <c r="E452">
        <v>0.10000000149011611</v>
      </c>
      <c r="F452" t="s">
        <v>182</v>
      </c>
    </row>
    <row r="453" spans="1:6">
      <c r="A453" t="s">
        <v>260</v>
      </c>
      <c r="B453" t="s">
        <v>34</v>
      </c>
      <c r="C453">
        <v>2040</v>
      </c>
      <c r="D453">
        <v>2065</v>
      </c>
      <c r="E453">
        <v>0.10000000149011611</v>
      </c>
      <c r="F453" t="s">
        <v>182</v>
      </c>
    </row>
    <row r="454" spans="1:6">
      <c r="A454" t="s">
        <v>260</v>
      </c>
      <c r="B454" t="s">
        <v>34</v>
      </c>
      <c r="C454">
        <v>2045</v>
      </c>
      <c r="D454">
        <v>2045</v>
      </c>
      <c r="E454">
        <v>0.10000000149011611</v>
      </c>
      <c r="F454" t="s">
        <v>182</v>
      </c>
    </row>
    <row r="455" spans="1:6">
      <c r="A455" t="s">
        <v>260</v>
      </c>
      <c r="B455" t="s">
        <v>34</v>
      </c>
      <c r="C455">
        <v>2045</v>
      </c>
      <c r="D455">
        <v>2050</v>
      </c>
      <c r="E455">
        <v>0.10000000149011611</v>
      </c>
      <c r="F455" t="s">
        <v>182</v>
      </c>
    </row>
    <row r="456" spans="1:6">
      <c r="A456" t="s">
        <v>260</v>
      </c>
      <c r="B456" t="s">
        <v>34</v>
      </c>
      <c r="C456">
        <v>2045</v>
      </c>
      <c r="D456">
        <v>2055</v>
      </c>
      <c r="E456">
        <v>0.10000000149011611</v>
      </c>
      <c r="F456" t="s">
        <v>182</v>
      </c>
    </row>
    <row r="457" spans="1:6">
      <c r="A457" t="s">
        <v>260</v>
      </c>
      <c r="B457" t="s">
        <v>34</v>
      </c>
      <c r="C457">
        <v>2045</v>
      </c>
      <c r="D457">
        <v>2060</v>
      </c>
      <c r="E457">
        <v>0.10000000149011611</v>
      </c>
      <c r="F457" t="s">
        <v>182</v>
      </c>
    </row>
    <row r="458" spans="1:6">
      <c r="A458" t="s">
        <v>260</v>
      </c>
      <c r="B458" t="s">
        <v>34</v>
      </c>
      <c r="C458">
        <v>2045</v>
      </c>
      <c r="D458">
        <v>2065</v>
      </c>
      <c r="E458">
        <v>0.10000000149011611</v>
      </c>
      <c r="F458" t="s">
        <v>182</v>
      </c>
    </row>
    <row r="459" spans="1:6">
      <c r="A459" t="s">
        <v>260</v>
      </c>
      <c r="B459" t="s">
        <v>34</v>
      </c>
      <c r="C459">
        <v>2045</v>
      </c>
      <c r="D459">
        <v>2070</v>
      </c>
      <c r="E459">
        <v>0.10000000149011611</v>
      </c>
      <c r="F459" t="s">
        <v>182</v>
      </c>
    </row>
    <row r="460" spans="1:6">
      <c r="A460" t="s">
        <v>260</v>
      </c>
      <c r="B460" t="s">
        <v>34</v>
      </c>
      <c r="C460">
        <v>2050</v>
      </c>
      <c r="D460">
        <v>2050</v>
      </c>
      <c r="E460">
        <v>0.10000000149011611</v>
      </c>
      <c r="F460" t="s">
        <v>182</v>
      </c>
    </row>
    <row r="461" spans="1:6">
      <c r="A461" t="s">
        <v>260</v>
      </c>
      <c r="B461" t="s">
        <v>34</v>
      </c>
      <c r="C461">
        <v>2050</v>
      </c>
      <c r="D461">
        <v>2055</v>
      </c>
      <c r="E461">
        <v>0.10000000149011611</v>
      </c>
      <c r="F461" t="s">
        <v>182</v>
      </c>
    </row>
    <row r="462" spans="1:6">
      <c r="A462" t="s">
        <v>260</v>
      </c>
      <c r="B462" t="s">
        <v>34</v>
      </c>
      <c r="C462">
        <v>2050</v>
      </c>
      <c r="D462">
        <v>2060</v>
      </c>
      <c r="E462">
        <v>0.10000000149011611</v>
      </c>
      <c r="F462" t="s">
        <v>182</v>
      </c>
    </row>
    <row r="463" spans="1:6">
      <c r="A463" t="s">
        <v>260</v>
      </c>
      <c r="B463" t="s">
        <v>34</v>
      </c>
      <c r="C463">
        <v>2050</v>
      </c>
      <c r="D463">
        <v>2065</v>
      </c>
      <c r="E463">
        <v>0.10000000149011611</v>
      </c>
      <c r="F463" t="s">
        <v>182</v>
      </c>
    </row>
    <row r="464" spans="1:6">
      <c r="A464" t="s">
        <v>260</v>
      </c>
      <c r="B464" t="s">
        <v>34</v>
      </c>
      <c r="C464">
        <v>2050</v>
      </c>
      <c r="D464">
        <v>2070</v>
      </c>
      <c r="E464">
        <v>0.10000000149011611</v>
      </c>
      <c r="F464" t="s">
        <v>182</v>
      </c>
    </row>
    <row r="465" spans="1:6">
      <c r="A465" t="s">
        <v>260</v>
      </c>
      <c r="B465" t="s">
        <v>34</v>
      </c>
      <c r="C465">
        <v>2055</v>
      </c>
      <c r="D465">
        <v>2055</v>
      </c>
      <c r="E465">
        <v>0.10000000149011611</v>
      </c>
      <c r="F465" t="s">
        <v>182</v>
      </c>
    </row>
    <row r="466" spans="1:6">
      <c r="A466" t="s">
        <v>260</v>
      </c>
      <c r="B466" t="s">
        <v>34</v>
      </c>
      <c r="C466">
        <v>2055</v>
      </c>
      <c r="D466">
        <v>2060</v>
      </c>
      <c r="E466">
        <v>0.10000000149011611</v>
      </c>
      <c r="F466" t="s">
        <v>182</v>
      </c>
    </row>
    <row r="467" spans="1:6">
      <c r="A467" t="s">
        <v>260</v>
      </c>
      <c r="B467" t="s">
        <v>34</v>
      </c>
      <c r="C467">
        <v>2055</v>
      </c>
      <c r="D467">
        <v>2065</v>
      </c>
      <c r="E467">
        <v>0.10000000149011611</v>
      </c>
      <c r="F467" t="s">
        <v>182</v>
      </c>
    </row>
    <row r="468" spans="1:6">
      <c r="A468" t="s">
        <v>260</v>
      </c>
      <c r="B468" t="s">
        <v>34</v>
      </c>
      <c r="C468">
        <v>2055</v>
      </c>
      <c r="D468">
        <v>2070</v>
      </c>
      <c r="E468">
        <v>0.10000000149011611</v>
      </c>
      <c r="F468" t="s">
        <v>182</v>
      </c>
    </row>
    <row r="469" spans="1:6">
      <c r="A469" t="s">
        <v>260</v>
      </c>
      <c r="B469" t="s">
        <v>34</v>
      </c>
      <c r="C469">
        <v>2060</v>
      </c>
      <c r="D469">
        <v>2060</v>
      </c>
      <c r="E469">
        <v>0.10000000149011611</v>
      </c>
      <c r="F469" t="s">
        <v>182</v>
      </c>
    </row>
    <row r="470" spans="1:6">
      <c r="A470" t="s">
        <v>260</v>
      </c>
      <c r="B470" t="s">
        <v>34</v>
      </c>
      <c r="C470">
        <v>2060</v>
      </c>
      <c r="D470">
        <v>2065</v>
      </c>
      <c r="E470">
        <v>0.10000000149011611</v>
      </c>
      <c r="F470" t="s">
        <v>182</v>
      </c>
    </row>
    <row r="471" spans="1:6">
      <c r="A471" t="s">
        <v>260</v>
      </c>
      <c r="B471" t="s">
        <v>34</v>
      </c>
      <c r="C471">
        <v>2060</v>
      </c>
      <c r="D471">
        <v>2070</v>
      </c>
      <c r="E471">
        <v>0.10000000149011611</v>
      </c>
      <c r="F471" t="s">
        <v>182</v>
      </c>
    </row>
    <row r="472" spans="1:6">
      <c r="A472" t="s">
        <v>260</v>
      </c>
      <c r="B472" t="s">
        <v>34</v>
      </c>
      <c r="C472">
        <v>2065</v>
      </c>
      <c r="D472">
        <v>2065</v>
      </c>
      <c r="E472">
        <v>0.10000000149011611</v>
      </c>
      <c r="F472" t="s">
        <v>182</v>
      </c>
    </row>
    <row r="473" spans="1:6">
      <c r="A473" t="s">
        <v>260</v>
      </c>
      <c r="B473" t="s">
        <v>34</v>
      </c>
      <c r="C473">
        <v>2065</v>
      </c>
      <c r="D473">
        <v>2070</v>
      </c>
      <c r="E473">
        <v>0.10000000149011611</v>
      </c>
      <c r="F473" t="s">
        <v>182</v>
      </c>
    </row>
    <row r="474" spans="1:6">
      <c r="A474" t="s">
        <v>260</v>
      </c>
      <c r="B474" t="s">
        <v>34</v>
      </c>
      <c r="C474">
        <v>2070</v>
      </c>
      <c r="D474">
        <v>2070</v>
      </c>
      <c r="E474">
        <v>0.10000000149011611</v>
      </c>
      <c r="F474" t="s">
        <v>182</v>
      </c>
    </row>
    <row r="475" spans="1:6">
      <c r="A475" t="s">
        <v>260</v>
      </c>
      <c r="B475" t="s">
        <v>40</v>
      </c>
      <c r="C475">
        <v>2020</v>
      </c>
      <c r="D475">
        <v>2020</v>
      </c>
      <c r="E475">
        <v>0.10000000149011611</v>
      </c>
      <c r="F475" t="s">
        <v>182</v>
      </c>
    </row>
    <row r="476" spans="1:6">
      <c r="A476" t="s">
        <v>260</v>
      </c>
      <c r="B476" t="s">
        <v>40</v>
      </c>
      <c r="C476">
        <v>2025</v>
      </c>
      <c r="D476">
        <v>2025</v>
      </c>
      <c r="E476">
        <v>0.10000000149011611</v>
      </c>
      <c r="F476" t="s">
        <v>182</v>
      </c>
    </row>
    <row r="477" spans="1:6">
      <c r="A477" t="s">
        <v>260</v>
      </c>
      <c r="B477" t="s">
        <v>40</v>
      </c>
      <c r="C477">
        <v>2030</v>
      </c>
      <c r="D477">
        <v>2030</v>
      </c>
      <c r="E477">
        <v>0.10000000149011611</v>
      </c>
      <c r="F477" t="s">
        <v>182</v>
      </c>
    </row>
    <row r="478" spans="1:6">
      <c r="A478" t="s">
        <v>260</v>
      </c>
      <c r="B478" t="s">
        <v>40</v>
      </c>
      <c r="C478">
        <v>2035</v>
      </c>
      <c r="D478">
        <v>2035</v>
      </c>
      <c r="E478">
        <v>0.10000000149011611</v>
      </c>
      <c r="F478" t="s">
        <v>182</v>
      </c>
    </row>
    <row r="479" spans="1:6">
      <c r="A479" t="s">
        <v>260</v>
      </c>
      <c r="B479" t="s">
        <v>40</v>
      </c>
      <c r="C479">
        <v>2040</v>
      </c>
      <c r="D479">
        <v>2040</v>
      </c>
      <c r="E479">
        <v>0.10000000149011611</v>
      </c>
      <c r="F479" t="s">
        <v>182</v>
      </c>
    </row>
    <row r="480" spans="1:6">
      <c r="A480" t="s">
        <v>260</v>
      </c>
      <c r="B480" t="s">
        <v>40</v>
      </c>
      <c r="C480">
        <v>2045</v>
      </c>
      <c r="D480">
        <v>2045</v>
      </c>
      <c r="E480">
        <v>0.10000000149011611</v>
      </c>
      <c r="F480" t="s">
        <v>182</v>
      </c>
    </row>
    <row r="481" spans="1:6">
      <c r="A481" t="s">
        <v>260</v>
      </c>
      <c r="B481" t="s">
        <v>40</v>
      </c>
      <c r="C481">
        <v>2050</v>
      </c>
      <c r="D481">
        <v>2050</v>
      </c>
      <c r="E481">
        <v>0.10000000149011611</v>
      </c>
      <c r="F481" t="s">
        <v>182</v>
      </c>
    </row>
    <row r="482" spans="1:6">
      <c r="A482" t="s">
        <v>260</v>
      </c>
      <c r="B482" t="s">
        <v>40</v>
      </c>
      <c r="C482">
        <v>2055</v>
      </c>
      <c r="D482">
        <v>2055</v>
      </c>
      <c r="E482">
        <v>0.10000000149011611</v>
      </c>
      <c r="F482" t="s">
        <v>182</v>
      </c>
    </row>
    <row r="483" spans="1:6">
      <c r="A483" t="s">
        <v>260</v>
      </c>
      <c r="B483" t="s">
        <v>40</v>
      </c>
      <c r="C483">
        <v>2060</v>
      </c>
      <c r="D483">
        <v>2060</v>
      </c>
      <c r="E483">
        <v>0.10000000149011611</v>
      </c>
      <c r="F483" t="s">
        <v>182</v>
      </c>
    </row>
    <row r="484" spans="1:6">
      <c r="A484" t="s">
        <v>260</v>
      </c>
      <c r="B484" t="s">
        <v>40</v>
      </c>
      <c r="C484">
        <v>2065</v>
      </c>
      <c r="D484">
        <v>2065</v>
      </c>
      <c r="E484">
        <v>0.10000000149011611</v>
      </c>
      <c r="F484" t="s">
        <v>182</v>
      </c>
    </row>
    <row r="485" spans="1:6">
      <c r="A485" t="s">
        <v>260</v>
      </c>
      <c r="B485" t="s">
        <v>40</v>
      </c>
      <c r="C485">
        <v>2070</v>
      </c>
      <c r="D485">
        <v>2070</v>
      </c>
      <c r="E485">
        <v>0.10000000149011611</v>
      </c>
      <c r="F485" t="s">
        <v>182</v>
      </c>
    </row>
    <row r="486" spans="1:6">
      <c r="A486" t="s">
        <v>260</v>
      </c>
      <c r="B486" t="s">
        <v>37</v>
      </c>
      <c r="C486">
        <v>2020</v>
      </c>
      <c r="D486">
        <v>2020</v>
      </c>
      <c r="E486">
        <v>0.10000000149011611</v>
      </c>
      <c r="F486" t="s">
        <v>182</v>
      </c>
    </row>
    <row r="487" spans="1:6">
      <c r="A487" t="s">
        <v>260</v>
      </c>
      <c r="B487" t="s">
        <v>37</v>
      </c>
      <c r="C487">
        <v>2025</v>
      </c>
      <c r="D487">
        <v>2025</v>
      </c>
      <c r="E487">
        <v>0.10000000149011611</v>
      </c>
      <c r="F487" t="s">
        <v>182</v>
      </c>
    </row>
    <row r="488" spans="1:6">
      <c r="A488" t="s">
        <v>260</v>
      </c>
      <c r="B488" t="s">
        <v>37</v>
      </c>
      <c r="C488">
        <v>2030</v>
      </c>
      <c r="D488">
        <v>2030</v>
      </c>
      <c r="E488">
        <v>0.10000000149011611</v>
      </c>
      <c r="F488" t="s">
        <v>182</v>
      </c>
    </row>
    <row r="489" spans="1:6">
      <c r="A489" t="s">
        <v>260</v>
      </c>
      <c r="B489" t="s">
        <v>37</v>
      </c>
      <c r="C489">
        <v>2035</v>
      </c>
      <c r="D489">
        <v>2035</v>
      </c>
      <c r="E489">
        <v>0.10000000149011611</v>
      </c>
      <c r="F489" t="s">
        <v>182</v>
      </c>
    </row>
    <row r="490" spans="1:6">
      <c r="A490" t="s">
        <v>260</v>
      </c>
      <c r="B490" t="s">
        <v>37</v>
      </c>
      <c r="C490">
        <v>2040</v>
      </c>
      <c r="D490">
        <v>2040</v>
      </c>
      <c r="E490">
        <v>0.10000000149011611</v>
      </c>
      <c r="F490" t="s">
        <v>182</v>
      </c>
    </row>
    <row r="491" spans="1:6">
      <c r="A491" t="s">
        <v>260</v>
      </c>
      <c r="B491" t="s">
        <v>37</v>
      </c>
      <c r="C491">
        <v>2045</v>
      </c>
      <c r="D491">
        <v>2045</v>
      </c>
      <c r="E491">
        <v>0.10000000149011611</v>
      </c>
      <c r="F491" t="s">
        <v>182</v>
      </c>
    </row>
    <row r="492" spans="1:6">
      <c r="A492" t="s">
        <v>260</v>
      </c>
      <c r="B492" t="s">
        <v>37</v>
      </c>
      <c r="C492">
        <v>2050</v>
      </c>
      <c r="D492">
        <v>2050</v>
      </c>
      <c r="E492">
        <v>0.10000000149011611</v>
      </c>
      <c r="F492" t="s">
        <v>182</v>
      </c>
    </row>
    <row r="493" spans="1:6">
      <c r="A493" t="s">
        <v>260</v>
      </c>
      <c r="B493" t="s">
        <v>37</v>
      </c>
      <c r="C493">
        <v>2055</v>
      </c>
      <c r="D493">
        <v>2055</v>
      </c>
      <c r="E493">
        <v>0.10000000149011611</v>
      </c>
      <c r="F493" t="s">
        <v>182</v>
      </c>
    </row>
    <row r="494" spans="1:6">
      <c r="A494" t="s">
        <v>260</v>
      </c>
      <c r="B494" t="s">
        <v>37</v>
      </c>
      <c r="C494">
        <v>2060</v>
      </c>
      <c r="D494">
        <v>2060</v>
      </c>
      <c r="E494">
        <v>0.10000000149011611</v>
      </c>
      <c r="F494" t="s">
        <v>182</v>
      </c>
    </row>
    <row r="495" spans="1:6">
      <c r="A495" t="s">
        <v>260</v>
      </c>
      <c r="B495" t="s">
        <v>37</v>
      </c>
      <c r="C495">
        <v>2065</v>
      </c>
      <c r="D495">
        <v>2065</v>
      </c>
      <c r="E495">
        <v>0.10000000149011611</v>
      </c>
      <c r="F495" t="s">
        <v>182</v>
      </c>
    </row>
    <row r="496" spans="1:6">
      <c r="A496" t="s">
        <v>260</v>
      </c>
      <c r="B496" t="s">
        <v>37</v>
      </c>
      <c r="C496">
        <v>2070</v>
      </c>
      <c r="D496">
        <v>2070</v>
      </c>
      <c r="E496">
        <v>0.10000000149011611</v>
      </c>
      <c r="F496" t="s">
        <v>182</v>
      </c>
    </row>
    <row r="497" spans="1:6">
      <c r="A497" t="s">
        <v>260</v>
      </c>
      <c r="B497" t="s">
        <v>65</v>
      </c>
      <c r="C497">
        <v>2005</v>
      </c>
      <c r="D497">
        <v>2020</v>
      </c>
      <c r="E497">
        <v>0.10000000149011611</v>
      </c>
      <c r="F497" t="s">
        <v>182</v>
      </c>
    </row>
    <row r="498" spans="1:6">
      <c r="A498" t="s">
        <v>260</v>
      </c>
      <c r="B498" t="s">
        <v>65</v>
      </c>
      <c r="C498">
        <v>2010</v>
      </c>
      <c r="D498">
        <v>2020</v>
      </c>
      <c r="E498">
        <v>0.10000000149011611</v>
      </c>
      <c r="F498" t="s">
        <v>182</v>
      </c>
    </row>
    <row r="499" spans="1:6">
      <c r="A499" t="s">
        <v>260</v>
      </c>
      <c r="B499" t="s">
        <v>65</v>
      </c>
      <c r="C499">
        <v>2010</v>
      </c>
      <c r="D499">
        <v>2025</v>
      </c>
      <c r="E499">
        <v>0.10000000149011611</v>
      </c>
      <c r="F499" t="s">
        <v>182</v>
      </c>
    </row>
    <row r="500" spans="1:6">
      <c r="A500" t="s">
        <v>260</v>
      </c>
      <c r="B500" t="s">
        <v>65</v>
      </c>
      <c r="C500">
        <v>2020</v>
      </c>
      <c r="D500">
        <v>2020</v>
      </c>
      <c r="E500">
        <v>0.10000000149011611</v>
      </c>
      <c r="F500" t="s">
        <v>182</v>
      </c>
    </row>
    <row r="501" spans="1:6">
      <c r="A501" t="s">
        <v>260</v>
      </c>
      <c r="B501" t="s">
        <v>65</v>
      </c>
      <c r="C501">
        <v>2020</v>
      </c>
      <c r="D501">
        <v>2025</v>
      </c>
      <c r="E501">
        <v>0.10000000149011611</v>
      </c>
      <c r="F501" t="s">
        <v>182</v>
      </c>
    </row>
    <row r="502" spans="1:6">
      <c r="A502" t="s">
        <v>260</v>
      </c>
      <c r="B502" t="s">
        <v>65</v>
      </c>
      <c r="C502">
        <v>2020</v>
      </c>
      <c r="D502">
        <v>2030</v>
      </c>
      <c r="E502">
        <v>0.10000000149011611</v>
      </c>
      <c r="F502" t="s">
        <v>182</v>
      </c>
    </row>
    <row r="503" spans="1:6">
      <c r="A503" t="s">
        <v>260</v>
      </c>
      <c r="B503" t="s">
        <v>65</v>
      </c>
      <c r="C503">
        <v>2020</v>
      </c>
      <c r="D503">
        <v>2035</v>
      </c>
      <c r="E503">
        <v>0.10000000149011611</v>
      </c>
      <c r="F503" t="s">
        <v>182</v>
      </c>
    </row>
    <row r="504" spans="1:6">
      <c r="A504" t="s">
        <v>260</v>
      </c>
      <c r="B504" t="s">
        <v>65</v>
      </c>
      <c r="C504">
        <v>2025</v>
      </c>
      <c r="D504">
        <v>2025</v>
      </c>
      <c r="E504">
        <v>0.10000000149011611</v>
      </c>
      <c r="F504" t="s">
        <v>182</v>
      </c>
    </row>
    <row r="505" spans="1:6">
      <c r="A505" t="s">
        <v>260</v>
      </c>
      <c r="B505" t="s">
        <v>65</v>
      </c>
      <c r="C505">
        <v>2025</v>
      </c>
      <c r="D505">
        <v>2030</v>
      </c>
      <c r="E505">
        <v>0.10000000149011611</v>
      </c>
      <c r="F505" t="s">
        <v>182</v>
      </c>
    </row>
    <row r="506" spans="1:6">
      <c r="A506" t="s">
        <v>260</v>
      </c>
      <c r="B506" t="s">
        <v>65</v>
      </c>
      <c r="C506">
        <v>2025</v>
      </c>
      <c r="D506">
        <v>2035</v>
      </c>
      <c r="E506">
        <v>0.10000000149011611</v>
      </c>
      <c r="F506" t="s">
        <v>182</v>
      </c>
    </row>
    <row r="507" spans="1:6">
      <c r="A507" t="s">
        <v>260</v>
      </c>
      <c r="B507" t="s">
        <v>65</v>
      </c>
      <c r="C507">
        <v>2025</v>
      </c>
      <c r="D507">
        <v>2040</v>
      </c>
      <c r="E507">
        <v>0.10000000149011611</v>
      </c>
      <c r="F507" t="s">
        <v>182</v>
      </c>
    </row>
    <row r="508" spans="1:6">
      <c r="A508" t="s">
        <v>260</v>
      </c>
      <c r="B508" t="s">
        <v>65</v>
      </c>
      <c r="C508">
        <v>2030</v>
      </c>
      <c r="D508">
        <v>2030</v>
      </c>
      <c r="E508">
        <v>0.10000000149011611</v>
      </c>
      <c r="F508" t="s">
        <v>182</v>
      </c>
    </row>
    <row r="509" spans="1:6">
      <c r="A509" t="s">
        <v>260</v>
      </c>
      <c r="B509" t="s">
        <v>65</v>
      </c>
      <c r="C509">
        <v>2030</v>
      </c>
      <c r="D509">
        <v>2035</v>
      </c>
      <c r="E509">
        <v>0.10000000149011611</v>
      </c>
      <c r="F509" t="s">
        <v>182</v>
      </c>
    </row>
    <row r="510" spans="1:6">
      <c r="A510" t="s">
        <v>260</v>
      </c>
      <c r="B510" t="s">
        <v>65</v>
      </c>
      <c r="C510">
        <v>2030</v>
      </c>
      <c r="D510">
        <v>2040</v>
      </c>
      <c r="E510">
        <v>0.10000000149011611</v>
      </c>
      <c r="F510" t="s">
        <v>182</v>
      </c>
    </row>
    <row r="511" spans="1:6">
      <c r="A511" t="s">
        <v>260</v>
      </c>
      <c r="B511" t="s">
        <v>65</v>
      </c>
      <c r="C511">
        <v>2030</v>
      </c>
      <c r="D511">
        <v>2045</v>
      </c>
      <c r="E511">
        <v>0.10000000149011611</v>
      </c>
      <c r="F511" t="s">
        <v>182</v>
      </c>
    </row>
    <row r="512" spans="1:6">
      <c r="A512" t="s">
        <v>260</v>
      </c>
      <c r="B512" t="s">
        <v>65</v>
      </c>
      <c r="C512">
        <v>2035</v>
      </c>
      <c r="D512">
        <v>2035</v>
      </c>
      <c r="E512">
        <v>0.10000000149011611</v>
      </c>
      <c r="F512" t="s">
        <v>182</v>
      </c>
    </row>
    <row r="513" spans="1:6">
      <c r="A513" t="s">
        <v>260</v>
      </c>
      <c r="B513" t="s">
        <v>65</v>
      </c>
      <c r="C513">
        <v>2035</v>
      </c>
      <c r="D513">
        <v>2040</v>
      </c>
      <c r="E513">
        <v>0.10000000149011611</v>
      </c>
      <c r="F513" t="s">
        <v>182</v>
      </c>
    </row>
    <row r="514" spans="1:6">
      <c r="A514" t="s">
        <v>260</v>
      </c>
      <c r="B514" t="s">
        <v>65</v>
      </c>
      <c r="C514">
        <v>2035</v>
      </c>
      <c r="D514">
        <v>2045</v>
      </c>
      <c r="E514">
        <v>0.10000000149011611</v>
      </c>
      <c r="F514" t="s">
        <v>182</v>
      </c>
    </row>
    <row r="515" spans="1:6">
      <c r="A515" t="s">
        <v>260</v>
      </c>
      <c r="B515" t="s">
        <v>65</v>
      </c>
      <c r="C515">
        <v>2035</v>
      </c>
      <c r="D515">
        <v>2050</v>
      </c>
      <c r="E515">
        <v>0.10000000149011611</v>
      </c>
      <c r="F515" t="s">
        <v>182</v>
      </c>
    </row>
    <row r="516" spans="1:6">
      <c r="A516" t="s">
        <v>260</v>
      </c>
      <c r="B516" t="s">
        <v>65</v>
      </c>
      <c r="C516">
        <v>2040</v>
      </c>
      <c r="D516">
        <v>2040</v>
      </c>
      <c r="E516">
        <v>0.10000000149011611</v>
      </c>
      <c r="F516" t="s">
        <v>182</v>
      </c>
    </row>
    <row r="517" spans="1:6">
      <c r="A517" t="s">
        <v>260</v>
      </c>
      <c r="B517" t="s">
        <v>65</v>
      </c>
      <c r="C517">
        <v>2040</v>
      </c>
      <c r="D517">
        <v>2045</v>
      </c>
      <c r="E517">
        <v>0.10000000149011611</v>
      </c>
      <c r="F517" t="s">
        <v>182</v>
      </c>
    </row>
    <row r="518" spans="1:6">
      <c r="A518" t="s">
        <v>260</v>
      </c>
      <c r="B518" t="s">
        <v>65</v>
      </c>
      <c r="C518">
        <v>2040</v>
      </c>
      <c r="D518">
        <v>2050</v>
      </c>
      <c r="E518">
        <v>0.10000000149011611</v>
      </c>
      <c r="F518" t="s">
        <v>182</v>
      </c>
    </row>
    <row r="519" spans="1:6">
      <c r="A519" t="s">
        <v>260</v>
      </c>
      <c r="B519" t="s">
        <v>65</v>
      </c>
      <c r="C519">
        <v>2040</v>
      </c>
      <c r="D519">
        <v>2055</v>
      </c>
      <c r="E519">
        <v>0.10000000149011611</v>
      </c>
      <c r="F519" t="s">
        <v>182</v>
      </c>
    </row>
    <row r="520" spans="1:6">
      <c r="A520" t="s">
        <v>260</v>
      </c>
      <c r="B520" t="s">
        <v>65</v>
      </c>
      <c r="C520">
        <v>2045</v>
      </c>
      <c r="D520">
        <v>2045</v>
      </c>
      <c r="E520">
        <v>0.10000000149011611</v>
      </c>
      <c r="F520" t="s">
        <v>182</v>
      </c>
    </row>
    <row r="521" spans="1:6">
      <c r="A521" t="s">
        <v>260</v>
      </c>
      <c r="B521" t="s">
        <v>65</v>
      </c>
      <c r="C521">
        <v>2045</v>
      </c>
      <c r="D521">
        <v>2050</v>
      </c>
      <c r="E521">
        <v>0.10000000149011611</v>
      </c>
      <c r="F521" t="s">
        <v>182</v>
      </c>
    </row>
    <row r="522" spans="1:6">
      <c r="A522" t="s">
        <v>260</v>
      </c>
      <c r="B522" t="s">
        <v>65</v>
      </c>
      <c r="C522">
        <v>2045</v>
      </c>
      <c r="D522">
        <v>2055</v>
      </c>
      <c r="E522">
        <v>0.10000000149011611</v>
      </c>
      <c r="F522" t="s">
        <v>182</v>
      </c>
    </row>
    <row r="523" spans="1:6">
      <c r="A523" t="s">
        <v>260</v>
      </c>
      <c r="B523" t="s">
        <v>65</v>
      </c>
      <c r="C523">
        <v>2045</v>
      </c>
      <c r="D523">
        <v>2060</v>
      </c>
      <c r="E523">
        <v>0.10000000149011611</v>
      </c>
      <c r="F523" t="s">
        <v>182</v>
      </c>
    </row>
    <row r="524" spans="1:6">
      <c r="A524" t="s">
        <v>260</v>
      </c>
      <c r="B524" t="s">
        <v>65</v>
      </c>
      <c r="C524">
        <v>2050</v>
      </c>
      <c r="D524">
        <v>2050</v>
      </c>
      <c r="E524">
        <v>0.10000000149011611</v>
      </c>
      <c r="F524" t="s">
        <v>182</v>
      </c>
    </row>
    <row r="525" spans="1:6">
      <c r="A525" t="s">
        <v>260</v>
      </c>
      <c r="B525" t="s">
        <v>65</v>
      </c>
      <c r="C525">
        <v>2050</v>
      </c>
      <c r="D525">
        <v>2055</v>
      </c>
      <c r="E525">
        <v>0.10000000149011611</v>
      </c>
      <c r="F525" t="s">
        <v>182</v>
      </c>
    </row>
    <row r="526" spans="1:6">
      <c r="A526" t="s">
        <v>260</v>
      </c>
      <c r="B526" t="s">
        <v>65</v>
      </c>
      <c r="C526">
        <v>2050</v>
      </c>
      <c r="D526">
        <v>2060</v>
      </c>
      <c r="E526">
        <v>0.10000000149011611</v>
      </c>
      <c r="F526" t="s">
        <v>182</v>
      </c>
    </row>
    <row r="527" spans="1:6">
      <c r="A527" t="s">
        <v>260</v>
      </c>
      <c r="B527" t="s">
        <v>65</v>
      </c>
      <c r="C527">
        <v>2050</v>
      </c>
      <c r="D527">
        <v>2065</v>
      </c>
      <c r="E527">
        <v>0.10000000149011611</v>
      </c>
      <c r="F527" t="s">
        <v>182</v>
      </c>
    </row>
    <row r="528" spans="1:6">
      <c r="A528" t="s">
        <v>260</v>
      </c>
      <c r="B528" t="s">
        <v>65</v>
      </c>
      <c r="C528">
        <v>2055</v>
      </c>
      <c r="D528">
        <v>2055</v>
      </c>
      <c r="E528">
        <v>0.10000000149011611</v>
      </c>
      <c r="F528" t="s">
        <v>182</v>
      </c>
    </row>
    <row r="529" spans="1:6">
      <c r="A529" t="s">
        <v>260</v>
      </c>
      <c r="B529" t="s">
        <v>65</v>
      </c>
      <c r="C529">
        <v>2055</v>
      </c>
      <c r="D529">
        <v>2060</v>
      </c>
      <c r="E529">
        <v>0.10000000149011611</v>
      </c>
      <c r="F529" t="s">
        <v>182</v>
      </c>
    </row>
    <row r="530" spans="1:6">
      <c r="A530" t="s">
        <v>260</v>
      </c>
      <c r="B530" t="s">
        <v>65</v>
      </c>
      <c r="C530">
        <v>2055</v>
      </c>
      <c r="D530">
        <v>2065</v>
      </c>
      <c r="E530">
        <v>0.10000000149011611</v>
      </c>
      <c r="F530" t="s">
        <v>182</v>
      </c>
    </row>
    <row r="531" spans="1:6">
      <c r="A531" t="s">
        <v>260</v>
      </c>
      <c r="B531" t="s">
        <v>65</v>
      </c>
      <c r="C531">
        <v>2055</v>
      </c>
      <c r="D531">
        <v>2070</v>
      </c>
      <c r="E531">
        <v>0.10000000149011611</v>
      </c>
      <c r="F531" t="s">
        <v>182</v>
      </c>
    </row>
    <row r="532" spans="1:6">
      <c r="A532" t="s">
        <v>260</v>
      </c>
      <c r="B532" t="s">
        <v>65</v>
      </c>
      <c r="C532">
        <v>2060</v>
      </c>
      <c r="D532">
        <v>2060</v>
      </c>
      <c r="E532">
        <v>0.10000000149011611</v>
      </c>
      <c r="F532" t="s">
        <v>182</v>
      </c>
    </row>
    <row r="533" spans="1:6">
      <c r="A533" t="s">
        <v>260</v>
      </c>
      <c r="B533" t="s">
        <v>65</v>
      </c>
      <c r="C533">
        <v>2060</v>
      </c>
      <c r="D533">
        <v>2065</v>
      </c>
      <c r="E533">
        <v>0.10000000149011611</v>
      </c>
      <c r="F533" t="s">
        <v>182</v>
      </c>
    </row>
    <row r="534" spans="1:6">
      <c r="A534" t="s">
        <v>260</v>
      </c>
      <c r="B534" t="s">
        <v>65</v>
      </c>
      <c r="C534">
        <v>2060</v>
      </c>
      <c r="D534">
        <v>2070</v>
      </c>
      <c r="E534">
        <v>0.10000000149011611</v>
      </c>
      <c r="F534" t="s">
        <v>182</v>
      </c>
    </row>
    <row r="535" spans="1:6">
      <c r="A535" t="s">
        <v>260</v>
      </c>
      <c r="B535" t="s">
        <v>65</v>
      </c>
      <c r="C535">
        <v>2065</v>
      </c>
      <c r="D535">
        <v>2065</v>
      </c>
      <c r="E535">
        <v>0.10000000149011611</v>
      </c>
      <c r="F535" t="s">
        <v>182</v>
      </c>
    </row>
    <row r="536" spans="1:6">
      <c r="A536" t="s">
        <v>260</v>
      </c>
      <c r="B536" t="s">
        <v>65</v>
      </c>
      <c r="C536">
        <v>2065</v>
      </c>
      <c r="D536">
        <v>2070</v>
      </c>
      <c r="E536">
        <v>0.10000000149011611</v>
      </c>
      <c r="F536" t="s">
        <v>182</v>
      </c>
    </row>
    <row r="537" spans="1:6">
      <c r="A537" t="s">
        <v>260</v>
      </c>
      <c r="B537" t="s">
        <v>65</v>
      </c>
      <c r="C537">
        <v>2070</v>
      </c>
      <c r="D537">
        <v>2070</v>
      </c>
      <c r="E537">
        <v>0.10000000149011611</v>
      </c>
      <c r="F537" t="s">
        <v>182</v>
      </c>
    </row>
    <row r="538" spans="1:6">
      <c r="A538" t="s">
        <v>260</v>
      </c>
      <c r="B538" t="s">
        <v>97</v>
      </c>
      <c r="C538">
        <v>2020</v>
      </c>
      <c r="D538">
        <v>2020</v>
      </c>
      <c r="E538">
        <v>0.10000000149011611</v>
      </c>
      <c r="F538" t="s">
        <v>182</v>
      </c>
    </row>
    <row r="539" spans="1:6">
      <c r="A539" t="s">
        <v>260</v>
      </c>
      <c r="B539" t="s">
        <v>97</v>
      </c>
      <c r="C539">
        <v>2025</v>
      </c>
      <c r="D539">
        <v>2025</v>
      </c>
      <c r="E539">
        <v>0.10000000149011611</v>
      </c>
      <c r="F539" t="s">
        <v>182</v>
      </c>
    </row>
    <row r="540" spans="1:6">
      <c r="A540" t="s">
        <v>260</v>
      </c>
      <c r="B540" t="s">
        <v>97</v>
      </c>
      <c r="C540">
        <v>2030</v>
      </c>
      <c r="D540">
        <v>2030</v>
      </c>
      <c r="E540">
        <v>0.10000000149011611</v>
      </c>
      <c r="F540" t="s">
        <v>182</v>
      </c>
    </row>
    <row r="541" spans="1:6">
      <c r="A541" t="s">
        <v>260</v>
      </c>
      <c r="B541" t="s">
        <v>97</v>
      </c>
      <c r="C541">
        <v>2035</v>
      </c>
      <c r="D541">
        <v>2035</v>
      </c>
      <c r="E541">
        <v>0.10000000149011611</v>
      </c>
      <c r="F541" t="s">
        <v>182</v>
      </c>
    </row>
    <row r="542" spans="1:6">
      <c r="A542" t="s">
        <v>260</v>
      </c>
      <c r="B542" t="s">
        <v>97</v>
      </c>
      <c r="C542">
        <v>2040</v>
      </c>
      <c r="D542">
        <v>2040</v>
      </c>
      <c r="E542">
        <v>0.10000000149011611</v>
      </c>
      <c r="F542" t="s">
        <v>182</v>
      </c>
    </row>
    <row r="543" spans="1:6">
      <c r="A543" t="s">
        <v>260</v>
      </c>
      <c r="B543" t="s">
        <v>97</v>
      </c>
      <c r="C543">
        <v>2045</v>
      </c>
      <c r="D543">
        <v>2045</v>
      </c>
      <c r="E543">
        <v>0.10000000149011611</v>
      </c>
      <c r="F543" t="s">
        <v>182</v>
      </c>
    </row>
    <row r="544" spans="1:6">
      <c r="A544" t="s">
        <v>260</v>
      </c>
      <c r="B544" t="s">
        <v>97</v>
      </c>
      <c r="C544">
        <v>2050</v>
      </c>
      <c r="D544">
        <v>2050</v>
      </c>
      <c r="E544">
        <v>0.10000000149011611</v>
      </c>
      <c r="F544" t="s">
        <v>182</v>
      </c>
    </row>
    <row r="545" spans="1:6">
      <c r="A545" t="s">
        <v>260</v>
      </c>
      <c r="B545" t="s">
        <v>97</v>
      </c>
      <c r="C545">
        <v>2055</v>
      </c>
      <c r="D545">
        <v>2055</v>
      </c>
      <c r="E545">
        <v>0.10000000149011611</v>
      </c>
      <c r="F545" t="s">
        <v>182</v>
      </c>
    </row>
    <row r="546" spans="1:6">
      <c r="A546" t="s">
        <v>260</v>
      </c>
      <c r="B546" t="s">
        <v>97</v>
      </c>
      <c r="C546">
        <v>2060</v>
      </c>
      <c r="D546">
        <v>2060</v>
      </c>
      <c r="E546">
        <v>0.10000000149011611</v>
      </c>
      <c r="F546" t="s">
        <v>182</v>
      </c>
    </row>
    <row r="547" spans="1:6">
      <c r="A547" t="s">
        <v>260</v>
      </c>
      <c r="B547" t="s">
        <v>97</v>
      </c>
      <c r="C547">
        <v>2065</v>
      </c>
      <c r="D547">
        <v>2065</v>
      </c>
      <c r="E547">
        <v>0.10000000149011611</v>
      </c>
      <c r="F547" t="s">
        <v>182</v>
      </c>
    </row>
    <row r="548" spans="1:6">
      <c r="A548" t="s">
        <v>260</v>
      </c>
      <c r="B548" t="s">
        <v>97</v>
      </c>
      <c r="C548">
        <v>2070</v>
      </c>
      <c r="D548">
        <v>2070</v>
      </c>
      <c r="E548">
        <v>0.10000000149011611</v>
      </c>
      <c r="F548" t="s">
        <v>182</v>
      </c>
    </row>
    <row r="549" spans="1:6">
      <c r="A549" t="s">
        <v>260</v>
      </c>
      <c r="B549" t="s">
        <v>64</v>
      </c>
      <c r="C549">
        <v>1965</v>
      </c>
      <c r="D549">
        <v>2020</v>
      </c>
      <c r="E549">
        <v>0.10000000149011611</v>
      </c>
      <c r="F549" t="s">
        <v>182</v>
      </c>
    </row>
    <row r="550" spans="1:6">
      <c r="A550" t="s">
        <v>260</v>
      </c>
      <c r="B550" t="s">
        <v>64</v>
      </c>
      <c r="C550">
        <v>1970</v>
      </c>
      <c r="D550">
        <v>2020</v>
      </c>
      <c r="E550">
        <v>0.10000000149011611</v>
      </c>
      <c r="F550" t="s">
        <v>182</v>
      </c>
    </row>
    <row r="551" spans="1:6">
      <c r="A551" t="s">
        <v>260</v>
      </c>
      <c r="B551" t="s">
        <v>64</v>
      </c>
      <c r="C551">
        <v>1970</v>
      </c>
      <c r="D551">
        <v>2025</v>
      </c>
      <c r="E551">
        <v>0.10000000149011611</v>
      </c>
      <c r="F551" t="s">
        <v>182</v>
      </c>
    </row>
    <row r="552" spans="1:6">
      <c r="A552" t="s">
        <v>260</v>
      </c>
      <c r="B552" t="s">
        <v>64</v>
      </c>
      <c r="C552">
        <v>1975</v>
      </c>
      <c r="D552">
        <v>2020</v>
      </c>
      <c r="E552">
        <v>0.10000000149011611</v>
      </c>
      <c r="F552" t="s">
        <v>182</v>
      </c>
    </row>
    <row r="553" spans="1:6">
      <c r="A553" t="s">
        <v>260</v>
      </c>
      <c r="B553" t="s">
        <v>64</v>
      </c>
      <c r="C553">
        <v>1975</v>
      </c>
      <c r="D553">
        <v>2025</v>
      </c>
      <c r="E553">
        <v>0.10000000149011611</v>
      </c>
      <c r="F553" t="s">
        <v>182</v>
      </c>
    </row>
    <row r="554" spans="1:6">
      <c r="A554" t="s">
        <v>260</v>
      </c>
      <c r="B554" t="s">
        <v>64</v>
      </c>
      <c r="C554">
        <v>1975</v>
      </c>
      <c r="D554">
        <v>2030</v>
      </c>
      <c r="E554">
        <v>0.10000000149011611</v>
      </c>
      <c r="F554" t="s">
        <v>182</v>
      </c>
    </row>
    <row r="555" spans="1:6">
      <c r="A555" t="s">
        <v>260</v>
      </c>
      <c r="B555" t="s">
        <v>64</v>
      </c>
      <c r="C555">
        <v>1980</v>
      </c>
      <c r="D555">
        <v>2020</v>
      </c>
      <c r="E555">
        <v>0.10000000149011611</v>
      </c>
      <c r="F555" t="s">
        <v>182</v>
      </c>
    </row>
    <row r="556" spans="1:6">
      <c r="A556" t="s">
        <v>260</v>
      </c>
      <c r="B556" t="s">
        <v>64</v>
      </c>
      <c r="C556">
        <v>1980</v>
      </c>
      <c r="D556">
        <v>2025</v>
      </c>
      <c r="E556">
        <v>0.10000000149011611</v>
      </c>
      <c r="F556" t="s">
        <v>182</v>
      </c>
    </row>
    <row r="557" spans="1:6">
      <c r="A557" t="s">
        <v>260</v>
      </c>
      <c r="B557" t="s">
        <v>64</v>
      </c>
      <c r="C557">
        <v>1980</v>
      </c>
      <c r="D557">
        <v>2030</v>
      </c>
      <c r="E557">
        <v>0.10000000149011611</v>
      </c>
      <c r="F557" t="s">
        <v>182</v>
      </c>
    </row>
    <row r="558" spans="1:6">
      <c r="A558" t="s">
        <v>260</v>
      </c>
      <c r="B558" t="s">
        <v>64</v>
      </c>
      <c r="C558">
        <v>1980</v>
      </c>
      <c r="D558">
        <v>2035</v>
      </c>
      <c r="E558">
        <v>0.10000000149011611</v>
      </c>
      <c r="F558" t="s">
        <v>182</v>
      </c>
    </row>
    <row r="559" spans="1:6">
      <c r="A559" t="s">
        <v>260</v>
      </c>
      <c r="B559" t="s">
        <v>64</v>
      </c>
      <c r="C559">
        <v>1985</v>
      </c>
      <c r="D559">
        <v>2020</v>
      </c>
      <c r="E559">
        <v>0.10000000149011611</v>
      </c>
      <c r="F559" t="s">
        <v>182</v>
      </c>
    </row>
    <row r="560" spans="1:6">
      <c r="A560" t="s">
        <v>260</v>
      </c>
      <c r="B560" t="s">
        <v>64</v>
      </c>
      <c r="C560">
        <v>1985</v>
      </c>
      <c r="D560">
        <v>2025</v>
      </c>
      <c r="E560">
        <v>0.10000000149011611</v>
      </c>
      <c r="F560" t="s">
        <v>182</v>
      </c>
    </row>
    <row r="561" spans="1:6">
      <c r="A561" t="s">
        <v>260</v>
      </c>
      <c r="B561" t="s">
        <v>64</v>
      </c>
      <c r="C561">
        <v>1985</v>
      </c>
      <c r="D561">
        <v>2030</v>
      </c>
      <c r="E561">
        <v>0.10000000149011611</v>
      </c>
      <c r="F561" t="s">
        <v>182</v>
      </c>
    </row>
    <row r="562" spans="1:6">
      <c r="A562" t="s">
        <v>260</v>
      </c>
      <c r="B562" t="s">
        <v>64</v>
      </c>
      <c r="C562">
        <v>1985</v>
      </c>
      <c r="D562">
        <v>2035</v>
      </c>
      <c r="E562">
        <v>0.10000000149011611</v>
      </c>
      <c r="F562" t="s">
        <v>182</v>
      </c>
    </row>
    <row r="563" spans="1:6">
      <c r="A563" t="s">
        <v>260</v>
      </c>
      <c r="B563" t="s">
        <v>64</v>
      </c>
      <c r="C563">
        <v>1985</v>
      </c>
      <c r="D563">
        <v>2040</v>
      </c>
      <c r="E563">
        <v>0.10000000149011611</v>
      </c>
      <c r="F563" t="s">
        <v>182</v>
      </c>
    </row>
    <row r="564" spans="1:6">
      <c r="A564" t="s">
        <v>260</v>
      </c>
      <c r="B564" t="s">
        <v>64</v>
      </c>
      <c r="C564">
        <v>1990</v>
      </c>
      <c r="D564">
        <v>2020</v>
      </c>
      <c r="E564">
        <v>0.10000000149011611</v>
      </c>
      <c r="F564" t="s">
        <v>182</v>
      </c>
    </row>
    <row r="565" spans="1:6">
      <c r="A565" t="s">
        <v>260</v>
      </c>
      <c r="B565" t="s">
        <v>64</v>
      </c>
      <c r="C565">
        <v>1990</v>
      </c>
      <c r="D565">
        <v>2025</v>
      </c>
      <c r="E565">
        <v>0.10000000149011611</v>
      </c>
      <c r="F565" t="s">
        <v>182</v>
      </c>
    </row>
    <row r="566" spans="1:6">
      <c r="A566" t="s">
        <v>260</v>
      </c>
      <c r="B566" t="s">
        <v>64</v>
      </c>
      <c r="C566">
        <v>1990</v>
      </c>
      <c r="D566">
        <v>2030</v>
      </c>
      <c r="E566">
        <v>0.10000000149011611</v>
      </c>
      <c r="F566" t="s">
        <v>182</v>
      </c>
    </row>
    <row r="567" spans="1:6">
      <c r="A567" t="s">
        <v>260</v>
      </c>
      <c r="B567" t="s">
        <v>64</v>
      </c>
      <c r="C567">
        <v>1990</v>
      </c>
      <c r="D567">
        <v>2035</v>
      </c>
      <c r="E567">
        <v>0.10000000149011611</v>
      </c>
      <c r="F567" t="s">
        <v>182</v>
      </c>
    </row>
    <row r="568" spans="1:6">
      <c r="A568" t="s">
        <v>260</v>
      </c>
      <c r="B568" t="s">
        <v>64</v>
      </c>
      <c r="C568">
        <v>1990</v>
      </c>
      <c r="D568">
        <v>2040</v>
      </c>
      <c r="E568">
        <v>0.10000000149011611</v>
      </c>
      <c r="F568" t="s">
        <v>182</v>
      </c>
    </row>
    <row r="569" spans="1:6">
      <c r="A569" t="s">
        <v>260</v>
      </c>
      <c r="B569" t="s">
        <v>64</v>
      </c>
      <c r="C569">
        <v>1990</v>
      </c>
      <c r="D569">
        <v>2045</v>
      </c>
      <c r="E569">
        <v>0.10000000149011611</v>
      </c>
      <c r="F569" t="s">
        <v>182</v>
      </c>
    </row>
    <row r="570" spans="1:6">
      <c r="A570" t="s">
        <v>260</v>
      </c>
      <c r="B570" t="s">
        <v>64</v>
      </c>
      <c r="C570">
        <v>1995</v>
      </c>
      <c r="D570">
        <v>2020</v>
      </c>
      <c r="E570">
        <v>0.10000000149011611</v>
      </c>
      <c r="F570" t="s">
        <v>182</v>
      </c>
    </row>
    <row r="571" spans="1:6">
      <c r="A571" t="s">
        <v>260</v>
      </c>
      <c r="B571" t="s">
        <v>64</v>
      </c>
      <c r="C571">
        <v>1995</v>
      </c>
      <c r="D571">
        <v>2025</v>
      </c>
      <c r="E571">
        <v>0.10000000149011611</v>
      </c>
      <c r="F571" t="s">
        <v>182</v>
      </c>
    </row>
    <row r="572" spans="1:6">
      <c r="A572" t="s">
        <v>260</v>
      </c>
      <c r="B572" t="s">
        <v>64</v>
      </c>
      <c r="C572">
        <v>1995</v>
      </c>
      <c r="D572">
        <v>2030</v>
      </c>
      <c r="E572">
        <v>0.10000000149011611</v>
      </c>
      <c r="F572" t="s">
        <v>182</v>
      </c>
    </row>
    <row r="573" spans="1:6">
      <c r="A573" t="s">
        <v>260</v>
      </c>
      <c r="B573" t="s">
        <v>64</v>
      </c>
      <c r="C573">
        <v>1995</v>
      </c>
      <c r="D573">
        <v>2035</v>
      </c>
      <c r="E573">
        <v>0.10000000149011611</v>
      </c>
      <c r="F573" t="s">
        <v>182</v>
      </c>
    </row>
    <row r="574" spans="1:6">
      <c r="A574" t="s">
        <v>260</v>
      </c>
      <c r="B574" t="s">
        <v>64</v>
      </c>
      <c r="C574">
        <v>1995</v>
      </c>
      <c r="D574">
        <v>2040</v>
      </c>
      <c r="E574">
        <v>0.10000000149011611</v>
      </c>
      <c r="F574" t="s">
        <v>182</v>
      </c>
    </row>
    <row r="575" spans="1:6">
      <c r="A575" t="s">
        <v>260</v>
      </c>
      <c r="B575" t="s">
        <v>64</v>
      </c>
      <c r="C575">
        <v>1995</v>
      </c>
      <c r="D575">
        <v>2045</v>
      </c>
      <c r="E575">
        <v>0.10000000149011611</v>
      </c>
      <c r="F575" t="s">
        <v>182</v>
      </c>
    </row>
    <row r="576" spans="1:6">
      <c r="A576" t="s">
        <v>260</v>
      </c>
      <c r="B576" t="s">
        <v>64</v>
      </c>
      <c r="C576">
        <v>1995</v>
      </c>
      <c r="D576">
        <v>2050</v>
      </c>
      <c r="E576">
        <v>0.10000000149011611</v>
      </c>
      <c r="F576" t="s">
        <v>182</v>
      </c>
    </row>
    <row r="577" spans="1:6">
      <c r="A577" t="s">
        <v>260</v>
      </c>
      <c r="B577" t="s">
        <v>64</v>
      </c>
      <c r="C577">
        <v>2000</v>
      </c>
      <c r="D577">
        <v>2020</v>
      </c>
      <c r="E577">
        <v>0.10000000149011611</v>
      </c>
      <c r="F577" t="s">
        <v>182</v>
      </c>
    </row>
    <row r="578" spans="1:6">
      <c r="A578" t="s">
        <v>260</v>
      </c>
      <c r="B578" t="s">
        <v>64</v>
      </c>
      <c r="C578">
        <v>2000</v>
      </c>
      <c r="D578">
        <v>2025</v>
      </c>
      <c r="E578">
        <v>0.10000000149011611</v>
      </c>
      <c r="F578" t="s">
        <v>182</v>
      </c>
    </row>
    <row r="579" spans="1:6">
      <c r="A579" t="s">
        <v>260</v>
      </c>
      <c r="B579" t="s">
        <v>64</v>
      </c>
      <c r="C579">
        <v>2000</v>
      </c>
      <c r="D579">
        <v>2030</v>
      </c>
      <c r="E579">
        <v>0.10000000149011611</v>
      </c>
      <c r="F579" t="s">
        <v>182</v>
      </c>
    </row>
    <row r="580" spans="1:6">
      <c r="A580" t="s">
        <v>260</v>
      </c>
      <c r="B580" t="s">
        <v>64</v>
      </c>
      <c r="C580">
        <v>2000</v>
      </c>
      <c r="D580">
        <v>2035</v>
      </c>
      <c r="E580">
        <v>0.10000000149011611</v>
      </c>
      <c r="F580" t="s">
        <v>182</v>
      </c>
    </row>
    <row r="581" spans="1:6">
      <c r="A581" t="s">
        <v>260</v>
      </c>
      <c r="B581" t="s">
        <v>64</v>
      </c>
      <c r="C581">
        <v>2000</v>
      </c>
      <c r="D581">
        <v>2040</v>
      </c>
      <c r="E581">
        <v>0.10000000149011611</v>
      </c>
      <c r="F581" t="s">
        <v>182</v>
      </c>
    </row>
    <row r="582" spans="1:6">
      <c r="A582" t="s">
        <v>260</v>
      </c>
      <c r="B582" t="s">
        <v>64</v>
      </c>
      <c r="C582">
        <v>2000</v>
      </c>
      <c r="D582">
        <v>2045</v>
      </c>
      <c r="E582">
        <v>0.10000000149011611</v>
      </c>
      <c r="F582" t="s">
        <v>182</v>
      </c>
    </row>
    <row r="583" spans="1:6">
      <c r="A583" t="s">
        <v>260</v>
      </c>
      <c r="B583" t="s">
        <v>64</v>
      </c>
      <c r="C583">
        <v>2000</v>
      </c>
      <c r="D583">
        <v>2050</v>
      </c>
      <c r="E583">
        <v>0.10000000149011611</v>
      </c>
      <c r="F583" t="s">
        <v>182</v>
      </c>
    </row>
    <row r="584" spans="1:6">
      <c r="A584" t="s">
        <v>260</v>
      </c>
      <c r="B584" t="s">
        <v>64</v>
      </c>
      <c r="C584">
        <v>2000</v>
      </c>
      <c r="D584">
        <v>2055</v>
      </c>
      <c r="E584">
        <v>0.10000000149011611</v>
      </c>
      <c r="F584" t="s">
        <v>182</v>
      </c>
    </row>
    <row r="585" spans="1:6">
      <c r="A585" t="s">
        <v>260</v>
      </c>
      <c r="B585" t="s">
        <v>64</v>
      </c>
      <c r="C585">
        <v>2005</v>
      </c>
      <c r="D585">
        <v>2020</v>
      </c>
      <c r="E585">
        <v>0.10000000149011611</v>
      </c>
      <c r="F585" t="s">
        <v>182</v>
      </c>
    </row>
    <row r="586" spans="1:6">
      <c r="A586" t="s">
        <v>260</v>
      </c>
      <c r="B586" t="s">
        <v>64</v>
      </c>
      <c r="C586">
        <v>2005</v>
      </c>
      <c r="D586">
        <v>2025</v>
      </c>
      <c r="E586">
        <v>0.10000000149011611</v>
      </c>
      <c r="F586" t="s">
        <v>182</v>
      </c>
    </row>
    <row r="587" spans="1:6">
      <c r="A587" t="s">
        <v>260</v>
      </c>
      <c r="B587" t="s">
        <v>64</v>
      </c>
      <c r="C587">
        <v>2005</v>
      </c>
      <c r="D587">
        <v>2030</v>
      </c>
      <c r="E587">
        <v>0.10000000149011611</v>
      </c>
      <c r="F587" t="s">
        <v>182</v>
      </c>
    </row>
    <row r="588" spans="1:6">
      <c r="A588" t="s">
        <v>260</v>
      </c>
      <c r="B588" t="s">
        <v>64</v>
      </c>
      <c r="C588">
        <v>2005</v>
      </c>
      <c r="D588">
        <v>2035</v>
      </c>
      <c r="E588">
        <v>0.10000000149011611</v>
      </c>
      <c r="F588" t="s">
        <v>182</v>
      </c>
    </row>
    <row r="589" spans="1:6">
      <c r="A589" t="s">
        <v>260</v>
      </c>
      <c r="B589" t="s">
        <v>64</v>
      </c>
      <c r="C589">
        <v>2005</v>
      </c>
      <c r="D589">
        <v>2040</v>
      </c>
      <c r="E589">
        <v>0.10000000149011611</v>
      </c>
      <c r="F589" t="s">
        <v>182</v>
      </c>
    </row>
    <row r="590" spans="1:6">
      <c r="A590" t="s">
        <v>260</v>
      </c>
      <c r="B590" t="s">
        <v>64</v>
      </c>
      <c r="C590">
        <v>2005</v>
      </c>
      <c r="D590">
        <v>2045</v>
      </c>
      <c r="E590">
        <v>0.10000000149011611</v>
      </c>
      <c r="F590" t="s">
        <v>182</v>
      </c>
    </row>
    <row r="591" spans="1:6">
      <c r="A591" t="s">
        <v>260</v>
      </c>
      <c r="B591" t="s">
        <v>64</v>
      </c>
      <c r="C591">
        <v>2005</v>
      </c>
      <c r="D591">
        <v>2050</v>
      </c>
      <c r="E591">
        <v>0.10000000149011611</v>
      </c>
      <c r="F591" t="s">
        <v>182</v>
      </c>
    </row>
    <row r="592" spans="1:6">
      <c r="A592" t="s">
        <v>260</v>
      </c>
      <c r="B592" t="s">
        <v>64</v>
      </c>
      <c r="C592">
        <v>2005</v>
      </c>
      <c r="D592">
        <v>2055</v>
      </c>
      <c r="E592">
        <v>0.10000000149011611</v>
      </c>
      <c r="F592" t="s">
        <v>182</v>
      </c>
    </row>
    <row r="593" spans="1:6">
      <c r="A593" t="s">
        <v>260</v>
      </c>
      <c r="B593" t="s">
        <v>64</v>
      </c>
      <c r="C593">
        <v>2005</v>
      </c>
      <c r="D593">
        <v>2060</v>
      </c>
      <c r="E593">
        <v>0.10000000149011611</v>
      </c>
      <c r="F593" t="s">
        <v>182</v>
      </c>
    </row>
    <row r="594" spans="1:6">
      <c r="A594" t="s">
        <v>260</v>
      </c>
      <c r="B594" t="s">
        <v>64</v>
      </c>
      <c r="C594">
        <v>2010</v>
      </c>
      <c r="D594">
        <v>2020</v>
      </c>
      <c r="E594">
        <v>0.10000000149011611</v>
      </c>
      <c r="F594" t="s">
        <v>182</v>
      </c>
    </row>
    <row r="595" spans="1:6">
      <c r="A595" t="s">
        <v>260</v>
      </c>
      <c r="B595" t="s">
        <v>64</v>
      </c>
      <c r="C595">
        <v>2010</v>
      </c>
      <c r="D595">
        <v>2025</v>
      </c>
      <c r="E595">
        <v>0.10000000149011611</v>
      </c>
      <c r="F595" t="s">
        <v>182</v>
      </c>
    </row>
    <row r="596" spans="1:6">
      <c r="A596" t="s">
        <v>260</v>
      </c>
      <c r="B596" t="s">
        <v>64</v>
      </c>
      <c r="C596">
        <v>2010</v>
      </c>
      <c r="D596">
        <v>2030</v>
      </c>
      <c r="E596">
        <v>0.10000000149011611</v>
      </c>
      <c r="F596" t="s">
        <v>182</v>
      </c>
    </row>
    <row r="597" spans="1:6">
      <c r="A597" t="s">
        <v>260</v>
      </c>
      <c r="B597" t="s">
        <v>64</v>
      </c>
      <c r="C597">
        <v>2010</v>
      </c>
      <c r="D597">
        <v>2035</v>
      </c>
      <c r="E597">
        <v>0.10000000149011611</v>
      </c>
      <c r="F597" t="s">
        <v>182</v>
      </c>
    </row>
    <row r="598" spans="1:6">
      <c r="A598" t="s">
        <v>260</v>
      </c>
      <c r="B598" t="s">
        <v>64</v>
      </c>
      <c r="C598">
        <v>2010</v>
      </c>
      <c r="D598">
        <v>2040</v>
      </c>
      <c r="E598">
        <v>0.10000000149011611</v>
      </c>
      <c r="F598" t="s">
        <v>182</v>
      </c>
    </row>
    <row r="599" spans="1:6">
      <c r="A599" t="s">
        <v>260</v>
      </c>
      <c r="B599" t="s">
        <v>64</v>
      </c>
      <c r="C599">
        <v>2010</v>
      </c>
      <c r="D599">
        <v>2045</v>
      </c>
      <c r="E599">
        <v>0.10000000149011611</v>
      </c>
      <c r="F599" t="s">
        <v>182</v>
      </c>
    </row>
    <row r="600" spans="1:6">
      <c r="A600" t="s">
        <v>260</v>
      </c>
      <c r="B600" t="s">
        <v>64</v>
      </c>
      <c r="C600">
        <v>2010</v>
      </c>
      <c r="D600">
        <v>2050</v>
      </c>
      <c r="E600">
        <v>0.10000000149011611</v>
      </c>
      <c r="F600" t="s">
        <v>182</v>
      </c>
    </row>
    <row r="601" spans="1:6">
      <c r="A601" t="s">
        <v>260</v>
      </c>
      <c r="B601" t="s">
        <v>64</v>
      </c>
      <c r="C601">
        <v>2010</v>
      </c>
      <c r="D601">
        <v>2055</v>
      </c>
      <c r="E601">
        <v>0.10000000149011611</v>
      </c>
      <c r="F601" t="s">
        <v>182</v>
      </c>
    </row>
    <row r="602" spans="1:6">
      <c r="A602" t="s">
        <v>260</v>
      </c>
      <c r="B602" t="s">
        <v>64</v>
      </c>
      <c r="C602">
        <v>2010</v>
      </c>
      <c r="D602">
        <v>2060</v>
      </c>
      <c r="E602">
        <v>0.10000000149011611</v>
      </c>
      <c r="F602" t="s">
        <v>182</v>
      </c>
    </row>
    <row r="603" spans="1:6">
      <c r="A603" t="s">
        <v>260</v>
      </c>
      <c r="B603" t="s">
        <v>64</v>
      </c>
      <c r="C603">
        <v>2010</v>
      </c>
      <c r="D603">
        <v>2065</v>
      </c>
      <c r="E603">
        <v>0.10000000149011611</v>
      </c>
      <c r="F603" t="s">
        <v>182</v>
      </c>
    </row>
    <row r="604" spans="1:6">
      <c r="A604" t="s">
        <v>260</v>
      </c>
      <c r="B604" t="s">
        <v>64</v>
      </c>
      <c r="C604">
        <v>2020</v>
      </c>
      <c r="D604">
        <v>2020</v>
      </c>
      <c r="E604">
        <v>0.10000000149011611</v>
      </c>
      <c r="F604" t="s">
        <v>182</v>
      </c>
    </row>
    <row r="605" spans="1:6">
      <c r="A605" t="s">
        <v>260</v>
      </c>
      <c r="B605" t="s">
        <v>64</v>
      </c>
      <c r="C605">
        <v>2020</v>
      </c>
      <c r="D605">
        <v>2025</v>
      </c>
      <c r="E605">
        <v>0.10000000149011611</v>
      </c>
      <c r="F605" t="s">
        <v>182</v>
      </c>
    </row>
    <row r="606" spans="1:6">
      <c r="A606" t="s">
        <v>260</v>
      </c>
      <c r="B606" t="s">
        <v>64</v>
      </c>
      <c r="C606">
        <v>2020</v>
      </c>
      <c r="D606">
        <v>2030</v>
      </c>
      <c r="E606">
        <v>0.10000000149011611</v>
      </c>
      <c r="F606" t="s">
        <v>182</v>
      </c>
    </row>
    <row r="607" spans="1:6">
      <c r="A607" t="s">
        <v>260</v>
      </c>
      <c r="B607" t="s">
        <v>64</v>
      </c>
      <c r="C607">
        <v>2020</v>
      </c>
      <c r="D607">
        <v>2035</v>
      </c>
      <c r="E607">
        <v>0.10000000149011611</v>
      </c>
      <c r="F607" t="s">
        <v>182</v>
      </c>
    </row>
    <row r="608" spans="1:6">
      <c r="A608" t="s">
        <v>260</v>
      </c>
      <c r="B608" t="s">
        <v>64</v>
      </c>
      <c r="C608">
        <v>2020</v>
      </c>
      <c r="D608">
        <v>2040</v>
      </c>
      <c r="E608">
        <v>0.10000000149011611</v>
      </c>
      <c r="F608" t="s">
        <v>182</v>
      </c>
    </row>
    <row r="609" spans="1:6">
      <c r="A609" t="s">
        <v>260</v>
      </c>
      <c r="B609" t="s">
        <v>64</v>
      </c>
      <c r="C609">
        <v>2020</v>
      </c>
      <c r="D609">
        <v>2045</v>
      </c>
      <c r="E609">
        <v>0.10000000149011611</v>
      </c>
      <c r="F609" t="s">
        <v>182</v>
      </c>
    </row>
    <row r="610" spans="1:6">
      <c r="A610" t="s">
        <v>260</v>
      </c>
      <c r="B610" t="s">
        <v>64</v>
      </c>
      <c r="C610">
        <v>2020</v>
      </c>
      <c r="D610">
        <v>2050</v>
      </c>
      <c r="E610">
        <v>0.10000000149011611</v>
      </c>
      <c r="F610" t="s">
        <v>182</v>
      </c>
    </row>
    <row r="611" spans="1:6">
      <c r="A611" t="s">
        <v>260</v>
      </c>
      <c r="B611" t="s">
        <v>64</v>
      </c>
      <c r="C611">
        <v>2020</v>
      </c>
      <c r="D611">
        <v>2055</v>
      </c>
      <c r="E611">
        <v>0.10000000149011611</v>
      </c>
      <c r="F611" t="s">
        <v>182</v>
      </c>
    </row>
    <row r="612" spans="1:6">
      <c r="A612" t="s">
        <v>260</v>
      </c>
      <c r="B612" t="s">
        <v>64</v>
      </c>
      <c r="C612">
        <v>2020</v>
      </c>
      <c r="D612">
        <v>2060</v>
      </c>
      <c r="E612">
        <v>0.10000000149011611</v>
      </c>
      <c r="F612" t="s">
        <v>182</v>
      </c>
    </row>
    <row r="613" spans="1:6">
      <c r="A613" t="s">
        <v>260</v>
      </c>
      <c r="B613" t="s">
        <v>64</v>
      </c>
      <c r="C613">
        <v>2020</v>
      </c>
      <c r="D613">
        <v>2065</v>
      </c>
      <c r="E613">
        <v>0.10000000149011611</v>
      </c>
      <c r="F613" t="s">
        <v>182</v>
      </c>
    </row>
    <row r="614" spans="1:6">
      <c r="A614" t="s">
        <v>260</v>
      </c>
      <c r="B614" t="s">
        <v>64</v>
      </c>
      <c r="C614">
        <v>2020</v>
      </c>
      <c r="D614">
        <v>2070</v>
      </c>
      <c r="E614">
        <v>0.10000000149011611</v>
      </c>
      <c r="F614" t="s">
        <v>182</v>
      </c>
    </row>
    <row r="615" spans="1:6">
      <c r="A615" t="s">
        <v>260</v>
      </c>
      <c r="B615" t="s">
        <v>64</v>
      </c>
      <c r="C615">
        <v>2025</v>
      </c>
      <c r="D615">
        <v>2025</v>
      </c>
      <c r="E615">
        <v>0.10000000149011611</v>
      </c>
      <c r="F615" t="s">
        <v>182</v>
      </c>
    </row>
    <row r="616" spans="1:6">
      <c r="A616" t="s">
        <v>260</v>
      </c>
      <c r="B616" t="s">
        <v>64</v>
      </c>
      <c r="C616">
        <v>2025</v>
      </c>
      <c r="D616">
        <v>2030</v>
      </c>
      <c r="E616">
        <v>0.10000000149011611</v>
      </c>
      <c r="F616" t="s">
        <v>182</v>
      </c>
    </row>
    <row r="617" spans="1:6">
      <c r="A617" t="s">
        <v>260</v>
      </c>
      <c r="B617" t="s">
        <v>64</v>
      </c>
      <c r="C617">
        <v>2025</v>
      </c>
      <c r="D617">
        <v>2035</v>
      </c>
      <c r="E617">
        <v>0.10000000149011611</v>
      </c>
      <c r="F617" t="s">
        <v>182</v>
      </c>
    </row>
    <row r="618" spans="1:6">
      <c r="A618" t="s">
        <v>260</v>
      </c>
      <c r="B618" t="s">
        <v>64</v>
      </c>
      <c r="C618">
        <v>2025</v>
      </c>
      <c r="D618">
        <v>2040</v>
      </c>
      <c r="E618">
        <v>0.10000000149011611</v>
      </c>
      <c r="F618" t="s">
        <v>182</v>
      </c>
    </row>
    <row r="619" spans="1:6">
      <c r="A619" t="s">
        <v>260</v>
      </c>
      <c r="B619" t="s">
        <v>64</v>
      </c>
      <c r="C619">
        <v>2025</v>
      </c>
      <c r="D619">
        <v>2045</v>
      </c>
      <c r="E619">
        <v>0.10000000149011611</v>
      </c>
      <c r="F619" t="s">
        <v>182</v>
      </c>
    </row>
    <row r="620" spans="1:6">
      <c r="A620" t="s">
        <v>260</v>
      </c>
      <c r="B620" t="s">
        <v>64</v>
      </c>
      <c r="C620">
        <v>2025</v>
      </c>
      <c r="D620">
        <v>2050</v>
      </c>
      <c r="E620">
        <v>0.10000000149011611</v>
      </c>
      <c r="F620" t="s">
        <v>182</v>
      </c>
    </row>
    <row r="621" spans="1:6">
      <c r="A621" t="s">
        <v>260</v>
      </c>
      <c r="B621" t="s">
        <v>64</v>
      </c>
      <c r="C621">
        <v>2025</v>
      </c>
      <c r="D621">
        <v>2055</v>
      </c>
      <c r="E621">
        <v>0.10000000149011611</v>
      </c>
      <c r="F621" t="s">
        <v>182</v>
      </c>
    </row>
    <row r="622" spans="1:6">
      <c r="A622" t="s">
        <v>260</v>
      </c>
      <c r="B622" t="s">
        <v>64</v>
      </c>
      <c r="C622">
        <v>2025</v>
      </c>
      <c r="D622">
        <v>2060</v>
      </c>
      <c r="E622">
        <v>0.10000000149011611</v>
      </c>
      <c r="F622" t="s">
        <v>182</v>
      </c>
    </row>
    <row r="623" spans="1:6">
      <c r="A623" t="s">
        <v>260</v>
      </c>
      <c r="B623" t="s">
        <v>64</v>
      </c>
      <c r="C623">
        <v>2025</v>
      </c>
      <c r="D623">
        <v>2065</v>
      </c>
      <c r="E623">
        <v>0.10000000149011611</v>
      </c>
      <c r="F623" t="s">
        <v>182</v>
      </c>
    </row>
    <row r="624" spans="1:6">
      <c r="A624" t="s">
        <v>260</v>
      </c>
      <c r="B624" t="s">
        <v>64</v>
      </c>
      <c r="C624">
        <v>2025</v>
      </c>
      <c r="D624">
        <v>2070</v>
      </c>
      <c r="E624">
        <v>0.10000000149011611</v>
      </c>
      <c r="F624" t="s">
        <v>182</v>
      </c>
    </row>
    <row r="625" spans="1:6">
      <c r="A625" t="s">
        <v>260</v>
      </c>
      <c r="B625" t="s">
        <v>64</v>
      </c>
      <c r="C625">
        <v>2030</v>
      </c>
      <c r="D625">
        <v>2030</v>
      </c>
      <c r="E625">
        <v>0.10000000149011611</v>
      </c>
      <c r="F625" t="s">
        <v>182</v>
      </c>
    </row>
    <row r="626" spans="1:6">
      <c r="A626" t="s">
        <v>260</v>
      </c>
      <c r="B626" t="s">
        <v>64</v>
      </c>
      <c r="C626">
        <v>2030</v>
      </c>
      <c r="D626">
        <v>2035</v>
      </c>
      <c r="E626">
        <v>0.10000000149011611</v>
      </c>
      <c r="F626" t="s">
        <v>182</v>
      </c>
    </row>
    <row r="627" spans="1:6">
      <c r="A627" t="s">
        <v>260</v>
      </c>
      <c r="B627" t="s">
        <v>64</v>
      </c>
      <c r="C627">
        <v>2030</v>
      </c>
      <c r="D627">
        <v>2040</v>
      </c>
      <c r="E627">
        <v>0.10000000149011611</v>
      </c>
      <c r="F627" t="s">
        <v>182</v>
      </c>
    </row>
    <row r="628" spans="1:6">
      <c r="A628" t="s">
        <v>260</v>
      </c>
      <c r="B628" t="s">
        <v>64</v>
      </c>
      <c r="C628">
        <v>2030</v>
      </c>
      <c r="D628">
        <v>2045</v>
      </c>
      <c r="E628">
        <v>0.10000000149011611</v>
      </c>
      <c r="F628" t="s">
        <v>182</v>
      </c>
    </row>
    <row r="629" spans="1:6">
      <c r="A629" t="s">
        <v>260</v>
      </c>
      <c r="B629" t="s">
        <v>64</v>
      </c>
      <c r="C629">
        <v>2030</v>
      </c>
      <c r="D629">
        <v>2050</v>
      </c>
      <c r="E629">
        <v>0.10000000149011611</v>
      </c>
      <c r="F629" t="s">
        <v>182</v>
      </c>
    </row>
    <row r="630" spans="1:6">
      <c r="A630" t="s">
        <v>260</v>
      </c>
      <c r="B630" t="s">
        <v>64</v>
      </c>
      <c r="C630">
        <v>2030</v>
      </c>
      <c r="D630">
        <v>2055</v>
      </c>
      <c r="E630">
        <v>0.10000000149011611</v>
      </c>
      <c r="F630" t="s">
        <v>182</v>
      </c>
    </row>
    <row r="631" spans="1:6">
      <c r="A631" t="s">
        <v>260</v>
      </c>
      <c r="B631" t="s">
        <v>64</v>
      </c>
      <c r="C631">
        <v>2030</v>
      </c>
      <c r="D631">
        <v>2060</v>
      </c>
      <c r="E631">
        <v>0.10000000149011611</v>
      </c>
      <c r="F631" t="s">
        <v>182</v>
      </c>
    </row>
    <row r="632" spans="1:6">
      <c r="A632" t="s">
        <v>260</v>
      </c>
      <c r="B632" t="s">
        <v>64</v>
      </c>
      <c r="C632">
        <v>2030</v>
      </c>
      <c r="D632">
        <v>2065</v>
      </c>
      <c r="E632">
        <v>0.10000000149011611</v>
      </c>
      <c r="F632" t="s">
        <v>182</v>
      </c>
    </row>
    <row r="633" spans="1:6">
      <c r="A633" t="s">
        <v>260</v>
      </c>
      <c r="B633" t="s">
        <v>64</v>
      </c>
      <c r="C633">
        <v>2030</v>
      </c>
      <c r="D633">
        <v>2070</v>
      </c>
      <c r="E633">
        <v>0.10000000149011611</v>
      </c>
      <c r="F633" t="s">
        <v>182</v>
      </c>
    </row>
    <row r="634" spans="1:6">
      <c r="A634" t="s">
        <v>260</v>
      </c>
      <c r="B634" t="s">
        <v>64</v>
      </c>
      <c r="C634">
        <v>2035</v>
      </c>
      <c r="D634">
        <v>2035</v>
      </c>
      <c r="E634">
        <v>0.10000000149011611</v>
      </c>
      <c r="F634" t="s">
        <v>182</v>
      </c>
    </row>
    <row r="635" spans="1:6">
      <c r="A635" t="s">
        <v>260</v>
      </c>
      <c r="B635" t="s">
        <v>64</v>
      </c>
      <c r="C635">
        <v>2035</v>
      </c>
      <c r="D635">
        <v>2040</v>
      </c>
      <c r="E635">
        <v>0.10000000149011611</v>
      </c>
      <c r="F635" t="s">
        <v>182</v>
      </c>
    </row>
    <row r="636" spans="1:6">
      <c r="A636" t="s">
        <v>260</v>
      </c>
      <c r="B636" t="s">
        <v>64</v>
      </c>
      <c r="C636">
        <v>2035</v>
      </c>
      <c r="D636">
        <v>2045</v>
      </c>
      <c r="E636">
        <v>0.10000000149011611</v>
      </c>
      <c r="F636" t="s">
        <v>182</v>
      </c>
    </row>
    <row r="637" spans="1:6">
      <c r="A637" t="s">
        <v>260</v>
      </c>
      <c r="B637" t="s">
        <v>64</v>
      </c>
      <c r="C637">
        <v>2035</v>
      </c>
      <c r="D637">
        <v>2050</v>
      </c>
      <c r="E637">
        <v>0.10000000149011611</v>
      </c>
      <c r="F637" t="s">
        <v>182</v>
      </c>
    </row>
    <row r="638" spans="1:6">
      <c r="A638" t="s">
        <v>260</v>
      </c>
      <c r="B638" t="s">
        <v>64</v>
      </c>
      <c r="C638">
        <v>2035</v>
      </c>
      <c r="D638">
        <v>2055</v>
      </c>
      <c r="E638">
        <v>0.10000000149011611</v>
      </c>
      <c r="F638" t="s">
        <v>182</v>
      </c>
    </row>
    <row r="639" spans="1:6">
      <c r="A639" t="s">
        <v>260</v>
      </c>
      <c r="B639" t="s">
        <v>64</v>
      </c>
      <c r="C639">
        <v>2035</v>
      </c>
      <c r="D639">
        <v>2060</v>
      </c>
      <c r="E639">
        <v>0.10000000149011611</v>
      </c>
      <c r="F639" t="s">
        <v>182</v>
      </c>
    </row>
    <row r="640" spans="1:6">
      <c r="A640" t="s">
        <v>260</v>
      </c>
      <c r="B640" t="s">
        <v>64</v>
      </c>
      <c r="C640">
        <v>2035</v>
      </c>
      <c r="D640">
        <v>2065</v>
      </c>
      <c r="E640">
        <v>0.10000000149011611</v>
      </c>
      <c r="F640" t="s">
        <v>182</v>
      </c>
    </row>
    <row r="641" spans="1:6">
      <c r="A641" t="s">
        <v>260</v>
      </c>
      <c r="B641" t="s">
        <v>64</v>
      </c>
      <c r="C641">
        <v>2035</v>
      </c>
      <c r="D641">
        <v>2070</v>
      </c>
      <c r="E641">
        <v>0.10000000149011611</v>
      </c>
      <c r="F641" t="s">
        <v>182</v>
      </c>
    </row>
    <row r="642" spans="1:6">
      <c r="A642" t="s">
        <v>260</v>
      </c>
      <c r="B642" t="s">
        <v>64</v>
      </c>
      <c r="C642">
        <v>2040</v>
      </c>
      <c r="D642">
        <v>2040</v>
      </c>
      <c r="E642">
        <v>0.10000000149011611</v>
      </c>
      <c r="F642" t="s">
        <v>182</v>
      </c>
    </row>
    <row r="643" spans="1:6">
      <c r="A643" t="s">
        <v>260</v>
      </c>
      <c r="B643" t="s">
        <v>64</v>
      </c>
      <c r="C643">
        <v>2040</v>
      </c>
      <c r="D643">
        <v>2045</v>
      </c>
      <c r="E643">
        <v>0.10000000149011611</v>
      </c>
      <c r="F643" t="s">
        <v>182</v>
      </c>
    </row>
    <row r="644" spans="1:6">
      <c r="A644" t="s">
        <v>260</v>
      </c>
      <c r="B644" t="s">
        <v>64</v>
      </c>
      <c r="C644">
        <v>2040</v>
      </c>
      <c r="D644">
        <v>2050</v>
      </c>
      <c r="E644">
        <v>0.10000000149011611</v>
      </c>
      <c r="F644" t="s">
        <v>182</v>
      </c>
    </row>
    <row r="645" spans="1:6">
      <c r="A645" t="s">
        <v>260</v>
      </c>
      <c r="B645" t="s">
        <v>64</v>
      </c>
      <c r="C645">
        <v>2040</v>
      </c>
      <c r="D645">
        <v>2055</v>
      </c>
      <c r="E645">
        <v>0.10000000149011611</v>
      </c>
      <c r="F645" t="s">
        <v>182</v>
      </c>
    </row>
    <row r="646" spans="1:6">
      <c r="A646" t="s">
        <v>260</v>
      </c>
      <c r="B646" t="s">
        <v>64</v>
      </c>
      <c r="C646">
        <v>2040</v>
      </c>
      <c r="D646">
        <v>2060</v>
      </c>
      <c r="E646">
        <v>0.10000000149011611</v>
      </c>
      <c r="F646" t="s">
        <v>182</v>
      </c>
    </row>
    <row r="647" spans="1:6">
      <c r="A647" t="s">
        <v>260</v>
      </c>
      <c r="B647" t="s">
        <v>64</v>
      </c>
      <c r="C647">
        <v>2040</v>
      </c>
      <c r="D647">
        <v>2065</v>
      </c>
      <c r="E647">
        <v>0.10000000149011611</v>
      </c>
      <c r="F647" t="s">
        <v>182</v>
      </c>
    </row>
    <row r="648" spans="1:6">
      <c r="A648" t="s">
        <v>260</v>
      </c>
      <c r="B648" t="s">
        <v>64</v>
      </c>
      <c r="C648">
        <v>2040</v>
      </c>
      <c r="D648">
        <v>2070</v>
      </c>
      <c r="E648">
        <v>0.10000000149011611</v>
      </c>
      <c r="F648" t="s">
        <v>182</v>
      </c>
    </row>
    <row r="649" spans="1:6">
      <c r="A649" t="s">
        <v>260</v>
      </c>
      <c r="B649" t="s">
        <v>64</v>
      </c>
      <c r="C649">
        <v>2045</v>
      </c>
      <c r="D649">
        <v>2045</v>
      </c>
      <c r="E649">
        <v>0.10000000149011611</v>
      </c>
      <c r="F649" t="s">
        <v>182</v>
      </c>
    </row>
    <row r="650" spans="1:6">
      <c r="A650" t="s">
        <v>260</v>
      </c>
      <c r="B650" t="s">
        <v>64</v>
      </c>
      <c r="C650">
        <v>2045</v>
      </c>
      <c r="D650">
        <v>2050</v>
      </c>
      <c r="E650">
        <v>0.10000000149011611</v>
      </c>
      <c r="F650" t="s">
        <v>182</v>
      </c>
    </row>
    <row r="651" spans="1:6">
      <c r="A651" t="s">
        <v>260</v>
      </c>
      <c r="B651" t="s">
        <v>64</v>
      </c>
      <c r="C651">
        <v>2045</v>
      </c>
      <c r="D651">
        <v>2055</v>
      </c>
      <c r="E651">
        <v>0.10000000149011611</v>
      </c>
      <c r="F651" t="s">
        <v>182</v>
      </c>
    </row>
    <row r="652" spans="1:6">
      <c r="A652" t="s">
        <v>260</v>
      </c>
      <c r="B652" t="s">
        <v>64</v>
      </c>
      <c r="C652">
        <v>2045</v>
      </c>
      <c r="D652">
        <v>2060</v>
      </c>
      <c r="E652">
        <v>0.10000000149011611</v>
      </c>
      <c r="F652" t="s">
        <v>182</v>
      </c>
    </row>
    <row r="653" spans="1:6">
      <c r="A653" t="s">
        <v>260</v>
      </c>
      <c r="B653" t="s">
        <v>64</v>
      </c>
      <c r="C653">
        <v>2045</v>
      </c>
      <c r="D653">
        <v>2065</v>
      </c>
      <c r="E653">
        <v>0.10000000149011611</v>
      </c>
      <c r="F653" t="s">
        <v>182</v>
      </c>
    </row>
    <row r="654" spans="1:6">
      <c r="A654" t="s">
        <v>260</v>
      </c>
      <c r="B654" t="s">
        <v>64</v>
      </c>
      <c r="C654">
        <v>2045</v>
      </c>
      <c r="D654">
        <v>2070</v>
      </c>
      <c r="E654">
        <v>0.10000000149011611</v>
      </c>
      <c r="F654" t="s">
        <v>182</v>
      </c>
    </row>
    <row r="655" spans="1:6">
      <c r="A655" t="s">
        <v>260</v>
      </c>
      <c r="B655" t="s">
        <v>64</v>
      </c>
      <c r="C655">
        <v>2050</v>
      </c>
      <c r="D655">
        <v>2050</v>
      </c>
      <c r="E655">
        <v>0.10000000149011611</v>
      </c>
      <c r="F655" t="s">
        <v>182</v>
      </c>
    </row>
    <row r="656" spans="1:6">
      <c r="A656" t="s">
        <v>260</v>
      </c>
      <c r="B656" t="s">
        <v>64</v>
      </c>
      <c r="C656">
        <v>2050</v>
      </c>
      <c r="D656">
        <v>2055</v>
      </c>
      <c r="E656">
        <v>0.10000000149011611</v>
      </c>
      <c r="F656" t="s">
        <v>182</v>
      </c>
    </row>
    <row r="657" spans="1:6">
      <c r="A657" t="s">
        <v>260</v>
      </c>
      <c r="B657" t="s">
        <v>64</v>
      </c>
      <c r="C657">
        <v>2050</v>
      </c>
      <c r="D657">
        <v>2060</v>
      </c>
      <c r="E657">
        <v>0.10000000149011611</v>
      </c>
      <c r="F657" t="s">
        <v>182</v>
      </c>
    </row>
    <row r="658" spans="1:6">
      <c r="A658" t="s">
        <v>260</v>
      </c>
      <c r="B658" t="s">
        <v>64</v>
      </c>
      <c r="C658">
        <v>2050</v>
      </c>
      <c r="D658">
        <v>2065</v>
      </c>
      <c r="E658">
        <v>0.10000000149011611</v>
      </c>
      <c r="F658" t="s">
        <v>182</v>
      </c>
    </row>
    <row r="659" spans="1:6">
      <c r="A659" t="s">
        <v>260</v>
      </c>
      <c r="B659" t="s">
        <v>64</v>
      </c>
      <c r="C659">
        <v>2050</v>
      </c>
      <c r="D659">
        <v>2070</v>
      </c>
      <c r="E659">
        <v>0.10000000149011611</v>
      </c>
      <c r="F659" t="s">
        <v>182</v>
      </c>
    </row>
    <row r="660" spans="1:6">
      <c r="A660" t="s">
        <v>260</v>
      </c>
      <c r="B660" t="s">
        <v>64</v>
      </c>
      <c r="C660">
        <v>2055</v>
      </c>
      <c r="D660">
        <v>2055</v>
      </c>
      <c r="E660">
        <v>0.10000000149011611</v>
      </c>
      <c r="F660" t="s">
        <v>182</v>
      </c>
    </row>
    <row r="661" spans="1:6">
      <c r="A661" t="s">
        <v>260</v>
      </c>
      <c r="B661" t="s">
        <v>64</v>
      </c>
      <c r="C661">
        <v>2055</v>
      </c>
      <c r="D661">
        <v>2060</v>
      </c>
      <c r="E661">
        <v>0.10000000149011611</v>
      </c>
      <c r="F661" t="s">
        <v>182</v>
      </c>
    </row>
    <row r="662" spans="1:6">
      <c r="A662" t="s">
        <v>260</v>
      </c>
      <c r="B662" t="s">
        <v>64</v>
      </c>
      <c r="C662">
        <v>2055</v>
      </c>
      <c r="D662">
        <v>2065</v>
      </c>
      <c r="E662">
        <v>0.10000000149011611</v>
      </c>
      <c r="F662" t="s">
        <v>182</v>
      </c>
    </row>
    <row r="663" spans="1:6">
      <c r="A663" t="s">
        <v>260</v>
      </c>
      <c r="B663" t="s">
        <v>64</v>
      </c>
      <c r="C663">
        <v>2055</v>
      </c>
      <c r="D663">
        <v>2070</v>
      </c>
      <c r="E663">
        <v>0.10000000149011611</v>
      </c>
      <c r="F663" t="s">
        <v>182</v>
      </c>
    </row>
    <row r="664" spans="1:6">
      <c r="A664" t="s">
        <v>260</v>
      </c>
      <c r="B664" t="s">
        <v>64</v>
      </c>
      <c r="C664">
        <v>2060</v>
      </c>
      <c r="D664">
        <v>2060</v>
      </c>
      <c r="E664">
        <v>0.10000000149011611</v>
      </c>
      <c r="F664" t="s">
        <v>182</v>
      </c>
    </row>
    <row r="665" spans="1:6">
      <c r="A665" t="s">
        <v>260</v>
      </c>
      <c r="B665" t="s">
        <v>64</v>
      </c>
      <c r="C665">
        <v>2060</v>
      </c>
      <c r="D665">
        <v>2065</v>
      </c>
      <c r="E665">
        <v>0.10000000149011611</v>
      </c>
      <c r="F665" t="s">
        <v>182</v>
      </c>
    </row>
    <row r="666" spans="1:6">
      <c r="A666" t="s">
        <v>260</v>
      </c>
      <c r="B666" t="s">
        <v>64</v>
      </c>
      <c r="C666">
        <v>2060</v>
      </c>
      <c r="D666">
        <v>2070</v>
      </c>
      <c r="E666">
        <v>0.10000000149011611</v>
      </c>
      <c r="F666" t="s">
        <v>182</v>
      </c>
    </row>
    <row r="667" spans="1:6">
      <c r="A667" t="s">
        <v>260</v>
      </c>
      <c r="B667" t="s">
        <v>64</v>
      </c>
      <c r="C667">
        <v>2065</v>
      </c>
      <c r="D667">
        <v>2065</v>
      </c>
      <c r="E667">
        <v>0.10000000149011611</v>
      </c>
      <c r="F667" t="s">
        <v>182</v>
      </c>
    </row>
    <row r="668" spans="1:6">
      <c r="A668" t="s">
        <v>260</v>
      </c>
      <c r="B668" t="s">
        <v>64</v>
      </c>
      <c r="C668">
        <v>2065</v>
      </c>
      <c r="D668">
        <v>2070</v>
      </c>
      <c r="E668">
        <v>0.10000000149011611</v>
      </c>
      <c r="F668" t="s">
        <v>182</v>
      </c>
    </row>
    <row r="669" spans="1:6">
      <c r="A669" t="s">
        <v>260</v>
      </c>
      <c r="B669" t="s">
        <v>64</v>
      </c>
      <c r="C669">
        <v>2070</v>
      </c>
      <c r="D669">
        <v>2070</v>
      </c>
      <c r="E669">
        <v>0.10000000149011611</v>
      </c>
      <c r="F669" t="s">
        <v>182</v>
      </c>
    </row>
    <row r="670" spans="1:6">
      <c r="A670" t="s">
        <v>260</v>
      </c>
      <c r="B670" t="s">
        <v>66</v>
      </c>
      <c r="C670">
        <v>2020</v>
      </c>
      <c r="D670">
        <v>2020</v>
      </c>
      <c r="E670">
        <v>0.10000000149011611</v>
      </c>
      <c r="F670" t="s">
        <v>182</v>
      </c>
    </row>
    <row r="671" spans="1:6">
      <c r="A671" t="s">
        <v>260</v>
      </c>
      <c r="B671" t="s">
        <v>66</v>
      </c>
      <c r="C671">
        <v>2025</v>
      </c>
      <c r="D671">
        <v>2025</v>
      </c>
      <c r="E671">
        <v>0.10000000149011611</v>
      </c>
      <c r="F671" t="s">
        <v>182</v>
      </c>
    </row>
    <row r="672" spans="1:6">
      <c r="A672" t="s">
        <v>260</v>
      </c>
      <c r="B672" t="s">
        <v>66</v>
      </c>
      <c r="C672">
        <v>2030</v>
      </c>
      <c r="D672">
        <v>2030</v>
      </c>
      <c r="E672">
        <v>0.10000000149011611</v>
      </c>
      <c r="F672" t="s">
        <v>182</v>
      </c>
    </row>
    <row r="673" spans="1:6">
      <c r="A673" t="s">
        <v>260</v>
      </c>
      <c r="B673" t="s">
        <v>66</v>
      </c>
      <c r="C673">
        <v>2035</v>
      </c>
      <c r="D673">
        <v>2035</v>
      </c>
      <c r="E673">
        <v>0.10000000149011611</v>
      </c>
      <c r="F673" t="s">
        <v>182</v>
      </c>
    </row>
    <row r="674" spans="1:6">
      <c r="A674" t="s">
        <v>260</v>
      </c>
      <c r="B674" t="s">
        <v>66</v>
      </c>
      <c r="C674">
        <v>2040</v>
      </c>
      <c r="D674">
        <v>2040</v>
      </c>
      <c r="E674">
        <v>0.10000000149011611</v>
      </c>
      <c r="F674" t="s">
        <v>182</v>
      </c>
    </row>
    <row r="675" spans="1:6">
      <c r="A675" t="s">
        <v>260</v>
      </c>
      <c r="B675" t="s">
        <v>66</v>
      </c>
      <c r="C675">
        <v>2045</v>
      </c>
      <c r="D675">
        <v>2045</v>
      </c>
      <c r="E675">
        <v>0.10000000149011611</v>
      </c>
      <c r="F675" t="s">
        <v>182</v>
      </c>
    </row>
    <row r="676" spans="1:6">
      <c r="A676" t="s">
        <v>260</v>
      </c>
      <c r="B676" t="s">
        <v>66</v>
      </c>
      <c r="C676">
        <v>2050</v>
      </c>
      <c r="D676">
        <v>2050</v>
      </c>
      <c r="E676">
        <v>0.10000000149011611</v>
      </c>
      <c r="F676" t="s">
        <v>182</v>
      </c>
    </row>
    <row r="677" spans="1:6">
      <c r="A677" t="s">
        <v>260</v>
      </c>
      <c r="B677" t="s">
        <v>66</v>
      </c>
      <c r="C677">
        <v>2055</v>
      </c>
      <c r="D677">
        <v>2055</v>
      </c>
      <c r="E677">
        <v>0.10000000149011611</v>
      </c>
      <c r="F677" t="s">
        <v>182</v>
      </c>
    </row>
    <row r="678" spans="1:6">
      <c r="A678" t="s">
        <v>260</v>
      </c>
      <c r="B678" t="s">
        <v>66</v>
      </c>
      <c r="C678">
        <v>2060</v>
      </c>
      <c r="D678">
        <v>2060</v>
      </c>
      <c r="E678">
        <v>0.10000000149011611</v>
      </c>
      <c r="F678" t="s">
        <v>182</v>
      </c>
    </row>
    <row r="679" spans="1:6">
      <c r="A679" t="s">
        <v>260</v>
      </c>
      <c r="B679" t="s">
        <v>66</v>
      </c>
      <c r="C679">
        <v>2065</v>
      </c>
      <c r="D679">
        <v>2065</v>
      </c>
      <c r="E679">
        <v>0.10000000149011611</v>
      </c>
      <c r="F679" t="s">
        <v>182</v>
      </c>
    </row>
    <row r="680" spans="1:6">
      <c r="A680" t="s">
        <v>260</v>
      </c>
      <c r="B680" t="s">
        <v>66</v>
      </c>
      <c r="C680">
        <v>2070</v>
      </c>
      <c r="D680">
        <v>2070</v>
      </c>
      <c r="E680">
        <v>0.10000000149011611</v>
      </c>
      <c r="F680" t="s">
        <v>182</v>
      </c>
    </row>
    <row r="681" spans="1:6">
      <c r="A681" t="s">
        <v>260</v>
      </c>
      <c r="B681" t="s">
        <v>55</v>
      </c>
      <c r="C681">
        <v>2000</v>
      </c>
      <c r="D681">
        <v>2020</v>
      </c>
      <c r="E681">
        <v>0.10000000149011611</v>
      </c>
      <c r="F681" t="s">
        <v>182</v>
      </c>
    </row>
    <row r="682" spans="1:6">
      <c r="A682" t="s">
        <v>260</v>
      </c>
      <c r="B682" t="s">
        <v>55</v>
      </c>
      <c r="C682">
        <v>2005</v>
      </c>
      <c r="D682">
        <v>2020</v>
      </c>
      <c r="E682">
        <v>0.10000000149011611</v>
      </c>
      <c r="F682" t="s">
        <v>182</v>
      </c>
    </row>
    <row r="683" spans="1:6">
      <c r="A683" t="s">
        <v>260</v>
      </c>
      <c r="B683" t="s">
        <v>55</v>
      </c>
      <c r="C683">
        <v>2005</v>
      </c>
      <c r="D683">
        <v>2025</v>
      </c>
      <c r="E683">
        <v>0.10000000149011611</v>
      </c>
      <c r="F683" t="s">
        <v>182</v>
      </c>
    </row>
    <row r="684" spans="1:6">
      <c r="A684" t="s">
        <v>260</v>
      </c>
      <c r="B684" t="s">
        <v>55</v>
      </c>
      <c r="C684">
        <v>2010</v>
      </c>
      <c r="D684">
        <v>2020</v>
      </c>
      <c r="E684">
        <v>0.10000000149011611</v>
      </c>
      <c r="F684" t="s">
        <v>182</v>
      </c>
    </row>
    <row r="685" spans="1:6">
      <c r="A685" t="s">
        <v>260</v>
      </c>
      <c r="B685" t="s">
        <v>55</v>
      </c>
      <c r="C685">
        <v>2010</v>
      </c>
      <c r="D685">
        <v>2025</v>
      </c>
      <c r="E685">
        <v>0.10000000149011611</v>
      </c>
      <c r="F685" t="s">
        <v>182</v>
      </c>
    </row>
    <row r="686" spans="1:6">
      <c r="A686" t="s">
        <v>260</v>
      </c>
      <c r="B686" t="s">
        <v>55</v>
      </c>
      <c r="C686">
        <v>2010</v>
      </c>
      <c r="D686">
        <v>2030</v>
      </c>
      <c r="E686">
        <v>0.10000000149011611</v>
      </c>
      <c r="F686" t="s">
        <v>182</v>
      </c>
    </row>
    <row r="687" spans="1:6">
      <c r="A687" t="s">
        <v>260</v>
      </c>
      <c r="B687" t="s">
        <v>55</v>
      </c>
      <c r="C687">
        <v>2020</v>
      </c>
      <c r="D687">
        <v>2020</v>
      </c>
      <c r="E687">
        <v>0.10000000149011611</v>
      </c>
      <c r="F687" t="s">
        <v>182</v>
      </c>
    </row>
    <row r="688" spans="1:6">
      <c r="A688" t="s">
        <v>260</v>
      </c>
      <c r="B688" t="s">
        <v>55</v>
      </c>
      <c r="C688">
        <v>2020</v>
      </c>
      <c r="D688">
        <v>2025</v>
      </c>
      <c r="E688">
        <v>0.10000000149011611</v>
      </c>
      <c r="F688" t="s">
        <v>182</v>
      </c>
    </row>
    <row r="689" spans="1:6">
      <c r="A689" t="s">
        <v>260</v>
      </c>
      <c r="B689" t="s">
        <v>55</v>
      </c>
      <c r="C689">
        <v>2020</v>
      </c>
      <c r="D689">
        <v>2030</v>
      </c>
      <c r="E689">
        <v>0.10000000149011611</v>
      </c>
      <c r="F689" t="s">
        <v>182</v>
      </c>
    </row>
    <row r="690" spans="1:6">
      <c r="A690" t="s">
        <v>260</v>
      </c>
      <c r="B690" t="s">
        <v>55</v>
      </c>
      <c r="C690">
        <v>2020</v>
      </c>
      <c r="D690">
        <v>2035</v>
      </c>
      <c r="E690">
        <v>0.10000000149011611</v>
      </c>
      <c r="F690" t="s">
        <v>182</v>
      </c>
    </row>
    <row r="691" spans="1:6">
      <c r="A691" t="s">
        <v>260</v>
      </c>
      <c r="B691" t="s">
        <v>55</v>
      </c>
      <c r="C691">
        <v>2020</v>
      </c>
      <c r="D691">
        <v>2040</v>
      </c>
      <c r="E691">
        <v>0.10000000149011611</v>
      </c>
      <c r="F691" t="s">
        <v>182</v>
      </c>
    </row>
    <row r="692" spans="1:6">
      <c r="A692" t="s">
        <v>260</v>
      </c>
      <c r="B692" t="s">
        <v>55</v>
      </c>
      <c r="C692">
        <v>2025</v>
      </c>
      <c r="D692">
        <v>2025</v>
      </c>
      <c r="E692">
        <v>0.10000000149011611</v>
      </c>
      <c r="F692" t="s">
        <v>182</v>
      </c>
    </row>
    <row r="693" spans="1:6">
      <c r="A693" t="s">
        <v>260</v>
      </c>
      <c r="B693" t="s">
        <v>55</v>
      </c>
      <c r="C693">
        <v>2025</v>
      </c>
      <c r="D693">
        <v>2030</v>
      </c>
      <c r="E693">
        <v>0.10000000149011611</v>
      </c>
      <c r="F693" t="s">
        <v>182</v>
      </c>
    </row>
    <row r="694" spans="1:6">
      <c r="A694" t="s">
        <v>260</v>
      </c>
      <c r="B694" t="s">
        <v>55</v>
      </c>
      <c r="C694">
        <v>2025</v>
      </c>
      <c r="D694">
        <v>2035</v>
      </c>
      <c r="E694">
        <v>0.10000000149011611</v>
      </c>
      <c r="F694" t="s">
        <v>182</v>
      </c>
    </row>
    <row r="695" spans="1:6">
      <c r="A695" t="s">
        <v>260</v>
      </c>
      <c r="B695" t="s">
        <v>55</v>
      </c>
      <c r="C695">
        <v>2025</v>
      </c>
      <c r="D695">
        <v>2040</v>
      </c>
      <c r="E695">
        <v>0.10000000149011611</v>
      </c>
      <c r="F695" t="s">
        <v>182</v>
      </c>
    </row>
    <row r="696" spans="1:6">
      <c r="A696" t="s">
        <v>260</v>
      </c>
      <c r="B696" t="s">
        <v>55</v>
      </c>
      <c r="C696">
        <v>2025</v>
      </c>
      <c r="D696">
        <v>2045</v>
      </c>
      <c r="E696">
        <v>0.10000000149011611</v>
      </c>
      <c r="F696" t="s">
        <v>182</v>
      </c>
    </row>
    <row r="697" spans="1:6">
      <c r="A697" t="s">
        <v>260</v>
      </c>
      <c r="B697" t="s">
        <v>55</v>
      </c>
      <c r="C697">
        <v>2030</v>
      </c>
      <c r="D697">
        <v>2030</v>
      </c>
      <c r="E697">
        <v>0.10000000149011611</v>
      </c>
      <c r="F697" t="s">
        <v>182</v>
      </c>
    </row>
    <row r="698" spans="1:6">
      <c r="A698" t="s">
        <v>260</v>
      </c>
      <c r="B698" t="s">
        <v>55</v>
      </c>
      <c r="C698">
        <v>2030</v>
      </c>
      <c r="D698">
        <v>2035</v>
      </c>
      <c r="E698">
        <v>0.10000000149011611</v>
      </c>
      <c r="F698" t="s">
        <v>182</v>
      </c>
    </row>
    <row r="699" spans="1:6">
      <c r="A699" t="s">
        <v>260</v>
      </c>
      <c r="B699" t="s">
        <v>55</v>
      </c>
      <c r="C699">
        <v>2030</v>
      </c>
      <c r="D699">
        <v>2040</v>
      </c>
      <c r="E699">
        <v>0.10000000149011611</v>
      </c>
      <c r="F699" t="s">
        <v>182</v>
      </c>
    </row>
    <row r="700" spans="1:6">
      <c r="A700" t="s">
        <v>260</v>
      </c>
      <c r="B700" t="s">
        <v>55</v>
      </c>
      <c r="C700">
        <v>2030</v>
      </c>
      <c r="D700">
        <v>2045</v>
      </c>
      <c r="E700">
        <v>0.10000000149011611</v>
      </c>
      <c r="F700" t="s">
        <v>182</v>
      </c>
    </row>
    <row r="701" spans="1:6">
      <c r="A701" t="s">
        <v>260</v>
      </c>
      <c r="B701" t="s">
        <v>55</v>
      </c>
      <c r="C701">
        <v>2030</v>
      </c>
      <c r="D701">
        <v>2050</v>
      </c>
      <c r="E701">
        <v>0.10000000149011611</v>
      </c>
      <c r="F701" t="s">
        <v>182</v>
      </c>
    </row>
    <row r="702" spans="1:6">
      <c r="A702" t="s">
        <v>260</v>
      </c>
      <c r="B702" t="s">
        <v>55</v>
      </c>
      <c r="C702">
        <v>2035</v>
      </c>
      <c r="D702">
        <v>2035</v>
      </c>
      <c r="E702">
        <v>0.10000000149011611</v>
      </c>
      <c r="F702" t="s">
        <v>182</v>
      </c>
    </row>
    <row r="703" spans="1:6">
      <c r="A703" t="s">
        <v>260</v>
      </c>
      <c r="B703" t="s">
        <v>55</v>
      </c>
      <c r="C703">
        <v>2035</v>
      </c>
      <c r="D703">
        <v>2040</v>
      </c>
      <c r="E703">
        <v>0.10000000149011611</v>
      </c>
      <c r="F703" t="s">
        <v>182</v>
      </c>
    </row>
    <row r="704" spans="1:6">
      <c r="A704" t="s">
        <v>260</v>
      </c>
      <c r="B704" t="s">
        <v>55</v>
      </c>
      <c r="C704">
        <v>2035</v>
      </c>
      <c r="D704">
        <v>2045</v>
      </c>
      <c r="E704">
        <v>0.10000000149011611</v>
      </c>
      <c r="F704" t="s">
        <v>182</v>
      </c>
    </row>
    <row r="705" spans="1:6">
      <c r="A705" t="s">
        <v>260</v>
      </c>
      <c r="B705" t="s">
        <v>55</v>
      </c>
      <c r="C705">
        <v>2035</v>
      </c>
      <c r="D705">
        <v>2050</v>
      </c>
      <c r="E705">
        <v>0.10000000149011611</v>
      </c>
      <c r="F705" t="s">
        <v>182</v>
      </c>
    </row>
    <row r="706" spans="1:6">
      <c r="A706" t="s">
        <v>260</v>
      </c>
      <c r="B706" t="s">
        <v>55</v>
      </c>
      <c r="C706">
        <v>2035</v>
      </c>
      <c r="D706">
        <v>2055</v>
      </c>
      <c r="E706">
        <v>0.10000000149011611</v>
      </c>
      <c r="F706" t="s">
        <v>182</v>
      </c>
    </row>
    <row r="707" spans="1:6">
      <c r="A707" t="s">
        <v>260</v>
      </c>
      <c r="B707" t="s">
        <v>55</v>
      </c>
      <c r="C707">
        <v>2040</v>
      </c>
      <c r="D707">
        <v>2040</v>
      </c>
      <c r="E707">
        <v>0.10000000149011611</v>
      </c>
      <c r="F707" t="s">
        <v>182</v>
      </c>
    </row>
    <row r="708" spans="1:6">
      <c r="A708" t="s">
        <v>260</v>
      </c>
      <c r="B708" t="s">
        <v>55</v>
      </c>
      <c r="C708">
        <v>2040</v>
      </c>
      <c r="D708">
        <v>2045</v>
      </c>
      <c r="E708">
        <v>0.10000000149011611</v>
      </c>
      <c r="F708" t="s">
        <v>182</v>
      </c>
    </row>
    <row r="709" spans="1:6">
      <c r="A709" t="s">
        <v>260</v>
      </c>
      <c r="B709" t="s">
        <v>55</v>
      </c>
      <c r="C709">
        <v>2040</v>
      </c>
      <c r="D709">
        <v>2050</v>
      </c>
      <c r="E709">
        <v>0.10000000149011611</v>
      </c>
      <c r="F709" t="s">
        <v>182</v>
      </c>
    </row>
    <row r="710" spans="1:6">
      <c r="A710" t="s">
        <v>260</v>
      </c>
      <c r="B710" t="s">
        <v>55</v>
      </c>
      <c r="C710">
        <v>2040</v>
      </c>
      <c r="D710">
        <v>2055</v>
      </c>
      <c r="E710">
        <v>0.10000000149011611</v>
      </c>
      <c r="F710" t="s">
        <v>182</v>
      </c>
    </row>
    <row r="711" spans="1:6">
      <c r="A711" t="s">
        <v>260</v>
      </c>
      <c r="B711" t="s">
        <v>55</v>
      </c>
      <c r="C711">
        <v>2040</v>
      </c>
      <c r="D711">
        <v>2060</v>
      </c>
      <c r="E711">
        <v>0.10000000149011611</v>
      </c>
      <c r="F711" t="s">
        <v>182</v>
      </c>
    </row>
    <row r="712" spans="1:6">
      <c r="A712" t="s">
        <v>260</v>
      </c>
      <c r="B712" t="s">
        <v>55</v>
      </c>
      <c r="C712">
        <v>2045</v>
      </c>
      <c r="D712">
        <v>2045</v>
      </c>
      <c r="E712">
        <v>0.10000000149011611</v>
      </c>
      <c r="F712" t="s">
        <v>182</v>
      </c>
    </row>
    <row r="713" spans="1:6">
      <c r="A713" t="s">
        <v>260</v>
      </c>
      <c r="B713" t="s">
        <v>55</v>
      </c>
      <c r="C713">
        <v>2045</v>
      </c>
      <c r="D713">
        <v>2050</v>
      </c>
      <c r="E713">
        <v>0.10000000149011611</v>
      </c>
      <c r="F713" t="s">
        <v>182</v>
      </c>
    </row>
    <row r="714" spans="1:6">
      <c r="A714" t="s">
        <v>260</v>
      </c>
      <c r="B714" t="s">
        <v>55</v>
      </c>
      <c r="C714">
        <v>2045</v>
      </c>
      <c r="D714">
        <v>2055</v>
      </c>
      <c r="E714">
        <v>0.10000000149011611</v>
      </c>
      <c r="F714" t="s">
        <v>182</v>
      </c>
    </row>
    <row r="715" spans="1:6">
      <c r="A715" t="s">
        <v>260</v>
      </c>
      <c r="B715" t="s">
        <v>55</v>
      </c>
      <c r="C715">
        <v>2045</v>
      </c>
      <c r="D715">
        <v>2060</v>
      </c>
      <c r="E715">
        <v>0.10000000149011611</v>
      </c>
      <c r="F715" t="s">
        <v>182</v>
      </c>
    </row>
    <row r="716" spans="1:6">
      <c r="A716" t="s">
        <v>260</v>
      </c>
      <c r="B716" t="s">
        <v>55</v>
      </c>
      <c r="C716">
        <v>2045</v>
      </c>
      <c r="D716">
        <v>2065</v>
      </c>
      <c r="E716">
        <v>0.10000000149011611</v>
      </c>
      <c r="F716" t="s">
        <v>182</v>
      </c>
    </row>
    <row r="717" spans="1:6">
      <c r="A717" t="s">
        <v>260</v>
      </c>
      <c r="B717" t="s">
        <v>55</v>
      </c>
      <c r="C717">
        <v>2050</v>
      </c>
      <c r="D717">
        <v>2050</v>
      </c>
      <c r="E717">
        <v>0.10000000149011611</v>
      </c>
      <c r="F717" t="s">
        <v>182</v>
      </c>
    </row>
    <row r="718" spans="1:6">
      <c r="A718" t="s">
        <v>260</v>
      </c>
      <c r="B718" t="s">
        <v>55</v>
      </c>
      <c r="C718">
        <v>2050</v>
      </c>
      <c r="D718">
        <v>2055</v>
      </c>
      <c r="E718">
        <v>0.10000000149011611</v>
      </c>
      <c r="F718" t="s">
        <v>182</v>
      </c>
    </row>
    <row r="719" spans="1:6">
      <c r="A719" t="s">
        <v>260</v>
      </c>
      <c r="B719" t="s">
        <v>55</v>
      </c>
      <c r="C719">
        <v>2050</v>
      </c>
      <c r="D719">
        <v>2060</v>
      </c>
      <c r="E719">
        <v>0.10000000149011611</v>
      </c>
      <c r="F719" t="s">
        <v>182</v>
      </c>
    </row>
    <row r="720" spans="1:6">
      <c r="A720" t="s">
        <v>260</v>
      </c>
      <c r="B720" t="s">
        <v>55</v>
      </c>
      <c r="C720">
        <v>2050</v>
      </c>
      <c r="D720">
        <v>2065</v>
      </c>
      <c r="E720">
        <v>0.10000000149011611</v>
      </c>
      <c r="F720" t="s">
        <v>182</v>
      </c>
    </row>
    <row r="721" spans="1:6">
      <c r="A721" t="s">
        <v>260</v>
      </c>
      <c r="B721" t="s">
        <v>55</v>
      </c>
      <c r="C721">
        <v>2050</v>
      </c>
      <c r="D721">
        <v>2070</v>
      </c>
      <c r="E721">
        <v>0.10000000149011611</v>
      </c>
      <c r="F721" t="s">
        <v>182</v>
      </c>
    </row>
    <row r="722" spans="1:6">
      <c r="A722" t="s">
        <v>260</v>
      </c>
      <c r="B722" t="s">
        <v>55</v>
      </c>
      <c r="C722">
        <v>2055</v>
      </c>
      <c r="D722">
        <v>2055</v>
      </c>
      <c r="E722">
        <v>0.10000000149011611</v>
      </c>
      <c r="F722" t="s">
        <v>182</v>
      </c>
    </row>
    <row r="723" spans="1:6">
      <c r="A723" t="s">
        <v>260</v>
      </c>
      <c r="B723" t="s">
        <v>55</v>
      </c>
      <c r="C723">
        <v>2055</v>
      </c>
      <c r="D723">
        <v>2060</v>
      </c>
      <c r="E723">
        <v>0.10000000149011611</v>
      </c>
      <c r="F723" t="s">
        <v>182</v>
      </c>
    </row>
    <row r="724" spans="1:6">
      <c r="A724" t="s">
        <v>260</v>
      </c>
      <c r="B724" t="s">
        <v>55</v>
      </c>
      <c r="C724">
        <v>2055</v>
      </c>
      <c r="D724">
        <v>2065</v>
      </c>
      <c r="E724">
        <v>0.10000000149011611</v>
      </c>
      <c r="F724" t="s">
        <v>182</v>
      </c>
    </row>
    <row r="725" spans="1:6">
      <c r="A725" t="s">
        <v>260</v>
      </c>
      <c r="B725" t="s">
        <v>55</v>
      </c>
      <c r="C725">
        <v>2055</v>
      </c>
      <c r="D725">
        <v>2070</v>
      </c>
      <c r="E725">
        <v>0.10000000149011611</v>
      </c>
      <c r="F725" t="s">
        <v>182</v>
      </c>
    </row>
    <row r="726" spans="1:6">
      <c r="A726" t="s">
        <v>260</v>
      </c>
      <c r="B726" t="s">
        <v>55</v>
      </c>
      <c r="C726">
        <v>2060</v>
      </c>
      <c r="D726">
        <v>2060</v>
      </c>
      <c r="E726">
        <v>0.10000000149011611</v>
      </c>
      <c r="F726" t="s">
        <v>182</v>
      </c>
    </row>
    <row r="727" spans="1:6">
      <c r="A727" t="s">
        <v>260</v>
      </c>
      <c r="B727" t="s">
        <v>55</v>
      </c>
      <c r="C727">
        <v>2060</v>
      </c>
      <c r="D727">
        <v>2065</v>
      </c>
      <c r="E727">
        <v>0.10000000149011611</v>
      </c>
      <c r="F727" t="s">
        <v>182</v>
      </c>
    </row>
    <row r="728" spans="1:6">
      <c r="A728" t="s">
        <v>260</v>
      </c>
      <c r="B728" t="s">
        <v>55</v>
      </c>
      <c r="C728">
        <v>2060</v>
      </c>
      <c r="D728">
        <v>2070</v>
      </c>
      <c r="E728">
        <v>0.10000000149011611</v>
      </c>
      <c r="F728" t="s">
        <v>182</v>
      </c>
    </row>
    <row r="729" spans="1:6">
      <c r="A729" t="s">
        <v>260</v>
      </c>
      <c r="B729" t="s">
        <v>55</v>
      </c>
      <c r="C729">
        <v>2065</v>
      </c>
      <c r="D729">
        <v>2065</v>
      </c>
      <c r="E729">
        <v>0.10000000149011611</v>
      </c>
      <c r="F729" t="s">
        <v>182</v>
      </c>
    </row>
    <row r="730" spans="1:6">
      <c r="A730" t="s">
        <v>260</v>
      </c>
      <c r="B730" t="s">
        <v>55</v>
      </c>
      <c r="C730">
        <v>2065</v>
      </c>
      <c r="D730">
        <v>2070</v>
      </c>
      <c r="E730">
        <v>0.10000000149011611</v>
      </c>
      <c r="F730" t="s">
        <v>182</v>
      </c>
    </row>
    <row r="731" spans="1:6">
      <c r="A731" t="s">
        <v>260</v>
      </c>
      <c r="B731" t="s">
        <v>55</v>
      </c>
      <c r="C731">
        <v>2070</v>
      </c>
      <c r="D731">
        <v>2070</v>
      </c>
      <c r="E731">
        <v>0.10000000149011611</v>
      </c>
      <c r="F731" t="s">
        <v>182</v>
      </c>
    </row>
    <row r="732" spans="1:6">
      <c r="A732" t="s">
        <v>260</v>
      </c>
      <c r="B732" t="s">
        <v>98</v>
      </c>
      <c r="C732">
        <v>2020</v>
      </c>
      <c r="D732">
        <v>2020</v>
      </c>
      <c r="E732">
        <v>0.10000000149011611</v>
      </c>
      <c r="F732" t="s">
        <v>182</v>
      </c>
    </row>
    <row r="733" spans="1:6">
      <c r="A733" t="s">
        <v>260</v>
      </c>
      <c r="B733" t="s">
        <v>98</v>
      </c>
      <c r="C733">
        <v>2025</v>
      </c>
      <c r="D733">
        <v>2025</v>
      </c>
      <c r="E733">
        <v>0.10000000149011611</v>
      </c>
      <c r="F733" t="s">
        <v>182</v>
      </c>
    </row>
    <row r="734" spans="1:6">
      <c r="A734" t="s">
        <v>260</v>
      </c>
      <c r="B734" t="s">
        <v>98</v>
      </c>
      <c r="C734">
        <v>2030</v>
      </c>
      <c r="D734">
        <v>2030</v>
      </c>
      <c r="E734">
        <v>0.10000000149011611</v>
      </c>
      <c r="F734" t="s">
        <v>182</v>
      </c>
    </row>
    <row r="735" spans="1:6">
      <c r="A735" t="s">
        <v>260</v>
      </c>
      <c r="B735" t="s">
        <v>98</v>
      </c>
      <c r="C735">
        <v>2035</v>
      </c>
      <c r="D735">
        <v>2035</v>
      </c>
      <c r="E735">
        <v>0.10000000149011611</v>
      </c>
      <c r="F735" t="s">
        <v>182</v>
      </c>
    </row>
    <row r="736" spans="1:6">
      <c r="A736" t="s">
        <v>260</v>
      </c>
      <c r="B736" t="s">
        <v>98</v>
      </c>
      <c r="C736">
        <v>2040</v>
      </c>
      <c r="D736">
        <v>2040</v>
      </c>
      <c r="E736">
        <v>0.10000000149011611</v>
      </c>
      <c r="F736" t="s">
        <v>182</v>
      </c>
    </row>
    <row r="737" spans="1:6">
      <c r="A737" t="s">
        <v>260</v>
      </c>
      <c r="B737" t="s">
        <v>98</v>
      </c>
      <c r="C737">
        <v>2045</v>
      </c>
      <c r="D737">
        <v>2045</v>
      </c>
      <c r="E737">
        <v>0.10000000149011611</v>
      </c>
      <c r="F737" t="s">
        <v>182</v>
      </c>
    </row>
    <row r="738" spans="1:6">
      <c r="A738" t="s">
        <v>260</v>
      </c>
      <c r="B738" t="s">
        <v>98</v>
      </c>
      <c r="C738">
        <v>2050</v>
      </c>
      <c r="D738">
        <v>2050</v>
      </c>
      <c r="E738">
        <v>0.10000000149011611</v>
      </c>
      <c r="F738" t="s">
        <v>182</v>
      </c>
    </row>
    <row r="739" spans="1:6">
      <c r="A739" t="s">
        <v>260</v>
      </c>
      <c r="B739" t="s">
        <v>98</v>
      </c>
      <c r="C739">
        <v>2055</v>
      </c>
      <c r="D739">
        <v>2055</v>
      </c>
      <c r="E739">
        <v>0.10000000149011611</v>
      </c>
      <c r="F739" t="s">
        <v>182</v>
      </c>
    </row>
    <row r="740" spans="1:6">
      <c r="A740" t="s">
        <v>260</v>
      </c>
      <c r="B740" t="s">
        <v>98</v>
      </c>
      <c r="C740">
        <v>2060</v>
      </c>
      <c r="D740">
        <v>2060</v>
      </c>
      <c r="E740">
        <v>0.10000000149011611</v>
      </c>
      <c r="F740" t="s">
        <v>182</v>
      </c>
    </row>
    <row r="741" spans="1:6">
      <c r="A741" t="s">
        <v>260</v>
      </c>
      <c r="B741" t="s">
        <v>98</v>
      </c>
      <c r="C741">
        <v>2065</v>
      </c>
      <c r="D741">
        <v>2065</v>
      </c>
      <c r="E741">
        <v>0.10000000149011611</v>
      </c>
      <c r="F741" t="s">
        <v>182</v>
      </c>
    </row>
    <row r="742" spans="1:6">
      <c r="A742" t="s">
        <v>260</v>
      </c>
      <c r="B742" t="s">
        <v>98</v>
      </c>
      <c r="C742">
        <v>2070</v>
      </c>
      <c r="D742">
        <v>2070</v>
      </c>
      <c r="E742">
        <v>0.10000000149011611</v>
      </c>
      <c r="F742" t="s">
        <v>182</v>
      </c>
    </row>
    <row r="743" spans="1:6">
      <c r="A743" t="s">
        <v>260</v>
      </c>
      <c r="B743" t="s">
        <v>52</v>
      </c>
      <c r="C743">
        <v>1995</v>
      </c>
      <c r="D743">
        <v>2020</v>
      </c>
      <c r="E743">
        <v>0.10000000149011611</v>
      </c>
      <c r="F743" t="s">
        <v>182</v>
      </c>
    </row>
    <row r="744" spans="1:6">
      <c r="A744" t="s">
        <v>260</v>
      </c>
      <c r="B744" t="s">
        <v>52</v>
      </c>
      <c r="C744">
        <v>2000</v>
      </c>
      <c r="D744">
        <v>2020</v>
      </c>
      <c r="E744">
        <v>0.10000000149011611</v>
      </c>
      <c r="F744" t="s">
        <v>182</v>
      </c>
    </row>
    <row r="745" spans="1:6">
      <c r="A745" t="s">
        <v>260</v>
      </c>
      <c r="B745" t="s">
        <v>52</v>
      </c>
      <c r="C745">
        <v>2000</v>
      </c>
      <c r="D745">
        <v>2025</v>
      </c>
      <c r="E745">
        <v>0.10000000149011611</v>
      </c>
      <c r="F745" t="s">
        <v>182</v>
      </c>
    </row>
    <row r="746" spans="1:6">
      <c r="A746" t="s">
        <v>260</v>
      </c>
      <c r="B746" t="s">
        <v>52</v>
      </c>
      <c r="C746">
        <v>2005</v>
      </c>
      <c r="D746">
        <v>2020</v>
      </c>
      <c r="E746">
        <v>0.10000000149011611</v>
      </c>
      <c r="F746" t="s">
        <v>182</v>
      </c>
    </row>
    <row r="747" spans="1:6">
      <c r="A747" t="s">
        <v>260</v>
      </c>
      <c r="B747" t="s">
        <v>52</v>
      </c>
      <c r="C747">
        <v>2005</v>
      </c>
      <c r="D747">
        <v>2025</v>
      </c>
      <c r="E747">
        <v>0.10000000149011611</v>
      </c>
      <c r="F747" t="s">
        <v>182</v>
      </c>
    </row>
    <row r="748" spans="1:6">
      <c r="A748" t="s">
        <v>260</v>
      </c>
      <c r="B748" t="s">
        <v>52</v>
      </c>
      <c r="C748">
        <v>2005</v>
      </c>
      <c r="D748">
        <v>2030</v>
      </c>
      <c r="E748">
        <v>0.10000000149011611</v>
      </c>
      <c r="F748" t="s">
        <v>182</v>
      </c>
    </row>
    <row r="749" spans="1:6">
      <c r="A749" t="s">
        <v>260</v>
      </c>
      <c r="B749" t="s">
        <v>52</v>
      </c>
      <c r="C749">
        <v>2010</v>
      </c>
      <c r="D749">
        <v>2020</v>
      </c>
      <c r="E749">
        <v>0.10000000149011611</v>
      </c>
      <c r="F749" t="s">
        <v>182</v>
      </c>
    </row>
    <row r="750" spans="1:6">
      <c r="A750" t="s">
        <v>260</v>
      </c>
      <c r="B750" t="s">
        <v>52</v>
      </c>
      <c r="C750">
        <v>2010</v>
      </c>
      <c r="D750">
        <v>2025</v>
      </c>
      <c r="E750">
        <v>0.10000000149011611</v>
      </c>
      <c r="F750" t="s">
        <v>182</v>
      </c>
    </row>
    <row r="751" spans="1:6">
      <c r="A751" t="s">
        <v>260</v>
      </c>
      <c r="B751" t="s">
        <v>52</v>
      </c>
      <c r="C751">
        <v>2010</v>
      </c>
      <c r="D751">
        <v>2030</v>
      </c>
      <c r="E751">
        <v>0.10000000149011611</v>
      </c>
      <c r="F751" t="s">
        <v>182</v>
      </c>
    </row>
    <row r="752" spans="1:6">
      <c r="A752" t="s">
        <v>260</v>
      </c>
      <c r="B752" t="s">
        <v>52</v>
      </c>
      <c r="C752">
        <v>2010</v>
      </c>
      <c r="D752">
        <v>2035</v>
      </c>
      <c r="E752">
        <v>0.10000000149011611</v>
      </c>
      <c r="F752" t="s">
        <v>182</v>
      </c>
    </row>
    <row r="753" spans="1:6">
      <c r="A753" t="s">
        <v>260</v>
      </c>
      <c r="B753" t="s">
        <v>52</v>
      </c>
      <c r="C753">
        <v>2020</v>
      </c>
      <c r="D753">
        <v>2020</v>
      </c>
      <c r="E753">
        <v>0.10000000149011611</v>
      </c>
      <c r="F753" t="s">
        <v>182</v>
      </c>
    </row>
    <row r="754" spans="1:6">
      <c r="A754" t="s">
        <v>260</v>
      </c>
      <c r="B754" t="s">
        <v>52</v>
      </c>
      <c r="C754">
        <v>2020</v>
      </c>
      <c r="D754">
        <v>2025</v>
      </c>
      <c r="E754">
        <v>0.10000000149011611</v>
      </c>
      <c r="F754" t="s">
        <v>182</v>
      </c>
    </row>
    <row r="755" spans="1:6">
      <c r="A755" t="s">
        <v>260</v>
      </c>
      <c r="B755" t="s">
        <v>52</v>
      </c>
      <c r="C755">
        <v>2020</v>
      </c>
      <c r="D755">
        <v>2030</v>
      </c>
      <c r="E755">
        <v>0.10000000149011611</v>
      </c>
      <c r="F755" t="s">
        <v>182</v>
      </c>
    </row>
    <row r="756" spans="1:6">
      <c r="A756" t="s">
        <v>260</v>
      </c>
      <c r="B756" t="s">
        <v>52</v>
      </c>
      <c r="C756">
        <v>2020</v>
      </c>
      <c r="D756">
        <v>2035</v>
      </c>
      <c r="E756">
        <v>0.10000000149011611</v>
      </c>
      <c r="F756" t="s">
        <v>182</v>
      </c>
    </row>
    <row r="757" spans="1:6">
      <c r="A757" t="s">
        <v>260</v>
      </c>
      <c r="B757" t="s">
        <v>52</v>
      </c>
      <c r="C757">
        <v>2020</v>
      </c>
      <c r="D757">
        <v>2040</v>
      </c>
      <c r="E757">
        <v>0.10000000149011611</v>
      </c>
      <c r="F757" t="s">
        <v>182</v>
      </c>
    </row>
    <row r="758" spans="1:6">
      <c r="A758" t="s">
        <v>260</v>
      </c>
      <c r="B758" t="s">
        <v>52</v>
      </c>
      <c r="C758">
        <v>2020</v>
      </c>
      <c r="D758">
        <v>2045</v>
      </c>
      <c r="E758">
        <v>0.10000000149011611</v>
      </c>
      <c r="F758" t="s">
        <v>182</v>
      </c>
    </row>
    <row r="759" spans="1:6">
      <c r="A759" t="s">
        <v>260</v>
      </c>
      <c r="B759" t="s">
        <v>52</v>
      </c>
      <c r="C759">
        <v>2025</v>
      </c>
      <c r="D759">
        <v>2025</v>
      </c>
      <c r="E759">
        <v>0.10000000149011611</v>
      </c>
      <c r="F759" t="s">
        <v>182</v>
      </c>
    </row>
    <row r="760" spans="1:6">
      <c r="A760" t="s">
        <v>260</v>
      </c>
      <c r="B760" t="s">
        <v>52</v>
      </c>
      <c r="C760">
        <v>2025</v>
      </c>
      <c r="D760">
        <v>2030</v>
      </c>
      <c r="E760">
        <v>0.10000000149011611</v>
      </c>
      <c r="F760" t="s">
        <v>182</v>
      </c>
    </row>
    <row r="761" spans="1:6">
      <c r="A761" t="s">
        <v>260</v>
      </c>
      <c r="B761" t="s">
        <v>52</v>
      </c>
      <c r="C761">
        <v>2025</v>
      </c>
      <c r="D761">
        <v>2035</v>
      </c>
      <c r="E761">
        <v>0.10000000149011611</v>
      </c>
      <c r="F761" t="s">
        <v>182</v>
      </c>
    </row>
    <row r="762" spans="1:6">
      <c r="A762" t="s">
        <v>260</v>
      </c>
      <c r="B762" t="s">
        <v>52</v>
      </c>
      <c r="C762">
        <v>2025</v>
      </c>
      <c r="D762">
        <v>2040</v>
      </c>
      <c r="E762">
        <v>0.10000000149011611</v>
      </c>
      <c r="F762" t="s">
        <v>182</v>
      </c>
    </row>
    <row r="763" spans="1:6">
      <c r="A763" t="s">
        <v>260</v>
      </c>
      <c r="B763" t="s">
        <v>52</v>
      </c>
      <c r="C763">
        <v>2025</v>
      </c>
      <c r="D763">
        <v>2045</v>
      </c>
      <c r="E763">
        <v>0.10000000149011611</v>
      </c>
      <c r="F763" t="s">
        <v>182</v>
      </c>
    </row>
    <row r="764" spans="1:6">
      <c r="A764" t="s">
        <v>260</v>
      </c>
      <c r="B764" t="s">
        <v>52</v>
      </c>
      <c r="C764">
        <v>2025</v>
      </c>
      <c r="D764">
        <v>2050</v>
      </c>
      <c r="E764">
        <v>0.10000000149011611</v>
      </c>
      <c r="F764" t="s">
        <v>182</v>
      </c>
    </row>
    <row r="765" spans="1:6">
      <c r="A765" t="s">
        <v>260</v>
      </c>
      <c r="B765" t="s">
        <v>52</v>
      </c>
      <c r="C765">
        <v>2030</v>
      </c>
      <c r="D765">
        <v>2030</v>
      </c>
      <c r="E765">
        <v>0.10000000149011611</v>
      </c>
      <c r="F765" t="s">
        <v>182</v>
      </c>
    </row>
    <row r="766" spans="1:6">
      <c r="A766" t="s">
        <v>260</v>
      </c>
      <c r="B766" t="s">
        <v>52</v>
      </c>
      <c r="C766">
        <v>2030</v>
      </c>
      <c r="D766">
        <v>2035</v>
      </c>
      <c r="E766">
        <v>0.10000000149011611</v>
      </c>
      <c r="F766" t="s">
        <v>182</v>
      </c>
    </row>
    <row r="767" spans="1:6">
      <c r="A767" t="s">
        <v>260</v>
      </c>
      <c r="B767" t="s">
        <v>52</v>
      </c>
      <c r="C767">
        <v>2030</v>
      </c>
      <c r="D767">
        <v>2040</v>
      </c>
      <c r="E767">
        <v>0.10000000149011611</v>
      </c>
      <c r="F767" t="s">
        <v>182</v>
      </c>
    </row>
    <row r="768" spans="1:6">
      <c r="A768" t="s">
        <v>260</v>
      </c>
      <c r="B768" t="s">
        <v>52</v>
      </c>
      <c r="C768">
        <v>2030</v>
      </c>
      <c r="D768">
        <v>2045</v>
      </c>
      <c r="E768">
        <v>0.10000000149011611</v>
      </c>
      <c r="F768" t="s">
        <v>182</v>
      </c>
    </row>
    <row r="769" spans="1:6">
      <c r="A769" t="s">
        <v>260</v>
      </c>
      <c r="B769" t="s">
        <v>52</v>
      </c>
      <c r="C769">
        <v>2030</v>
      </c>
      <c r="D769">
        <v>2050</v>
      </c>
      <c r="E769">
        <v>0.10000000149011611</v>
      </c>
      <c r="F769" t="s">
        <v>182</v>
      </c>
    </row>
    <row r="770" spans="1:6">
      <c r="A770" t="s">
        <v>260</v>
      </c>
      <c r="B770" t="s">
        <v>52</v>
      </c>
      <c r="C770">
        <v>2030</v>
      </c>
      <c r="D770">
        <v>2055</v>
      </c>
      <c r="E770">
        <v>0.10000000149011611</v>
      </c>
      <c r="F770" t="s">
        <v>182</v>
      </c>
    </row>
    <row r="771" spans="1:6">
      <c r="A771" t="s">
        <v>260</v>
      </c>
      <c r="B771" t="s">
        <v>52</v>
      </c>
      <c r="C771">
        <v>2035</v>
      </c>
      <c r="D771">
        <v>2035</v>
      </c>
      <c r="E771">
        <v>0.10000000149011611</v>
      </c>
      <c r="F771" t="s">
        <v>182</v>
      </c>
    </row>
    <row r="772" spans="1:6">
      <c r="A772" t="s">
        <v>260</v>
      </c>
      <c r="B772" t="s">
        <v>52</v>
      </c>
      <c r="C772">
        <v>2035</v>
      </c>
      <c r="D772">
        <v>2040</v>
      </c>
      <c r="E772">
        <v>0.10000000149011611</v>
      </c>
      <c r="F772" t="s">
        <v>182</v>
      </c>
    </row>
    <row r="773" spans="1:6">
      <c r="A773" t="s">
        <v>260</v>
      </c>
      <c r="B773" t="s">
        <v>52</v>
      </c>
      <c r="C773">
        <v>2035</v>
      </c>
      <c r="D773">
        <v>2045</v>
      </c>
      <c r="E773">
        <v>0.10000000149011611</v>
      </c>
      <c r="F773" t="s">
        <v>182</v>
      </c>
    </row>
    <row r="774" spans="1:6">
      <c r="A774" t="s">
        <v>260</v>
      </c>
      <c r="B774" t="s">
        <v>52</v>
      </c>
      <c r="C774">
        <v>2035</v>
      </c>
      <c r="D774">
        <v>2050</v>
      </c>
      <c r="E774">
        <v>0.10000000149011611</v>
      </c>
      <c r="F774" t="s">
        <v>182</v>
      </c>
    </row>
    <row r="775" spans="1:6">
      <c r="A775" t="s">
        <v>260</v>
      </c>
      <c r="B775" t="s">
        <v>52</v>
      </c>
      <c r="C775">
        <v>2035</v>
      </c>
      <c r="D775">
        <v>2055</v>
      </c>
      <c r="E775">
        <v>0.10000000149011611</v>
      </c>
      <c r="F775" t="s">
        <v>182</v>
      </c>
    </row>
    <row r="776" spans="1:6">
      <c r="A776" t="s">
        <v>260</v>
      </c>
      <c r="B776" t="s">
        <v>52</v>
      </c>
      <c r="C776">
        <v>2035</v>
      </c>
      <c r="D776">
        <v>2060</v>
      </c>
      <c r="E776">
        <v>0.10000000149011611</v>
      </c>
      <c r="F776" t="s">
        <v>182</v>
      </c>
    </row>
    <row r="777" spans="1:6">
      <c r="A777" t="s">
        <v>260</v>
      </c>
      <c r="B777" t="s">
        <v>52</v>
      </c>
      <c r="C777">
        <v>2040</v>
      </c>
      <c r="D777">
        <v>2040</v>
      </c>
      <c r="E777">
        <v>0.10000000149011611</v>
      </c>
      <c r="F777" t="s">
        <v>182</v>
      </c>
    </row>
    <row r="778" spans="1:6">
      <c r="A778" t="s">
        <v>260</v>
      </c>
      <c r="B778" t="s">
        <v>52</v>
      </c>
      <c r="C778">
        <v>2040</v>
      </c>
      <c r="D778">
        <v>2045</v>
      </c>
      <c r="E778">
        <v>0.10000000149011611</v>
      </c>
      <c r="F778" t="s">
        <v>182</v>
      </c>
    </row>
    <row r="779" spans="1:6">
      <c r="A779" t="s">
        <v>260</v>
      </c>
      <c r="B779" t="s">
        <v>52</v>
      </c>
      <c r="C779">
        <v>2040</v>
      </c>
      <c r="D779">
        <v>2050</v>
      </c>
      <c r="E779">
        <v>0.10000000149011611</v>
      </c>
      <c r="F779" t="s">
        <v>182</v>
      </c>
    </row>
    <row r="780" spans="1:6">
      <c r="A780" t="s">
        <v>260</v>
      </c>
      <c r="B780" t="s">
        <v>52</v>
      </c>
      <c r="C780">
        <v>2040</v>
      </c>
      <c r="D780">
        <v>2055</v>
      </c>
      <c r="E780">
        <v>0.10000000149011611</v>
      </c>
      <c r="F780" t="s">
        <v>182</v>
      </c>
    </row>
    <row r="781" spans="1:6">
      <c r="A781" t="s">
        <v>260</v>
      </c>
      <c r="B781" t="s">
        <v>52</v>
      </c>
      <c r="C781">
        <v>2040</v>
      </c>
      <c r="D781">
        <v>2060</v>
      </c>
      <c r="E781">
        <v>0.10000000149011611</v>
      </c>
      <c r="F781" t="s">
        <v>182</v>
      </c>
    </row>
    <row r="782" spans="1:6">
      <c r="A782" t="s">
        <v>260</v>
      </c>
      <c r="B782" t="s">
        <v>52</v>
      </c>
      <c r="C782">
        <v>2040</v>
      </c>
      <c r="D782">
        <v>2065</v>
      </c>
      <c r="E782">
        <v>0.10000000149011611</v>
      </c>
      <c r="F782" t="s">
        <v>182</v>
      </c>
    </row>
    <row r="783" spans="1:6">
      <c r="A783" t="s">
        <v>260</v>
      </c>
      <c r="B783" t="s">
        <v>52</v>
      </c>
      <c r="C783">
        <v>2045</v>
      </c>
      <c r="D783">
        <v>2045</v>
      </c>
      <c r="E783">
        <v>0.10000000149011611</v>
      </c>
      <c r="F783" t="s">
        <v>182</v>
      </c>
    </row>
    <row r="784" spans="1:6">
      <c r="A784" t="s">
        <v>260</v>
      </c>
      <c r="B784" t="s">
        <v>52</v>
      </c>
      <c r="C784">
        <v>2045</v>
      </c>
      <c r="D784">
        <v>2050</v>
      </c>
      <c r="E784">
        <v>0.10000000149011611</v>
      </c>
      <c r="F784" t="s">
        <v>182</v>
      </c>
    </row>
    <row r="785" spans="1:6">
      <c r="A785" t="s">
        <v>260</v>
      </c>
      <c r="B785" t="s">
        <v>52</v>
      </c>
      <c r="C785">
        <v>2045</v>
      </c>
      <c r="D785">
        <v>2055</v>
      </c>
      <c r="E785">
        <v>0.10000000149011611</v>
      </c>
      <c r="F785" t="s">
        <v>182</v>
      </c>
    </row>
    <row r="786" spans="1:6">
      <c r="A786" t="s">
        <v>260</v>
      </c>
      <c r="B786" t="s">
        <v>52</v>
      </c>
      <c r="C786">
        <v>2045</v>
      </c>
      <c r="D786">
        <v>2060</v>
      </c>
      <c r="E786">
        <v>0.10000000149011611</v>
      </c>
      <c r="F786" t="s">
        <v>182</v>
      </c>
    </row>
    <row r="787" spans="1:6">
      <c r="A787" t="s">
        <v>260</v>
      </c>
      <c r="B787" t="s">
        <v>52</v>
      </c>
      <c r="C787">
        <v>2045</v>
      </c>
      <c r="D787">
        <v>2065</v>
      </c>
      <c r="E787">
        <v>0.10000000149011611</v>
      </c>
      <c r="F787" t="s">
        <v>182</v>
      </c>
    </row>
    <row r="788" spans="1:6">
      <c r="A788" t="s">
        <v>260</v>
      </c>
      <c r="B788" t="s">
        <v>52</v>
      </c>
      <c r="C788">
        <v>2045</v>
      </c>
      <c r="D788">
        <v>2070</v>
      </c>
      <c r="E788">
        <v>0.10000000149011611</v>
      </c>
      <c r="F788" t="s">
        <v>182</v>
      </c>
    </row>
    <row r="789" spans="1:6">
      <c r="A789" t="s">
        <v>260</v>
      </c>
      <c r="B789" t="s">
        <v>52</v>
      </c>
      <c r="C789">
        <v>2050</v>
      </c>
      <c r="D789">
        <v>2050</v>
      </c>
      <c r="E789">
        <v>0.10000000149011611</v>
      </c>
      <c r="F789" t="s">
        <v>182</v>
      </c>
    </row>
    <row r="790" spans="1:6">
      <c r="A790" t="s">
        <v>260</v>
      </c>
      <c r="B790" t="s">
        <v>52</v>
      </c>
      <c r="C790">
        <v>2050</v>
      </c>
      <c r="D790">
        <v>2055</v>
      </c>
      <c r="E790">
        <v>0.10000000149011611</v>
      </c>
      <c r="F790" t="s">
        <v>182</v>
      </c>
    </row>
    <row r="791" spans="1:6">
      <c r="A791" t="s">
        <v>260</v>
      </c>
      <c r="B791" t="s">
        <v>52</v>
      </c>
      <c r="C791">
        <v>2050</v>
      </c>
      <c r="D791">
        <v>2060</v>
      </c>
      <c r="E791">
        <v>0.10000000149011611</v>
      </c>
      <c r="F791" t="s">
        <v>182</v>
      </c>
    </row>
    <row r="792" spans="1:6">
      <c r="A792" t="s">
        <v>260</v>
      </c>
      <c r="B792" t="s">
        <v>52</v>
      </c>
      <c r="C792">
        <v>2050</v>
      </c>
      <c r="D792">
        <v>2065</v>
      </c>
      <c r="E792">
        <v>0.10000000149011611</v>
      </c>
      <c r="F792" t="s">
        <v>182</v>
      </c>
    </row>
    <row r="793" spans="1:6">
      <c r="A793" t="s">
        <v>260</v>
      </c>
      <c r="B793" t="s">
        <v>52</v>
      </c>
      <c r="C793">
        <v>2050</v>
      </c>
      <c r="D793">
        <v>2070</v>
      </c>
      <c r="E793">
        <v>0.10000000149011611</v>
      </c>
      <c r="F793" t="s">
        <v>182</v>
      </c>
    </row>
    <row r="794" spans="1:6">
      <c r="A794" t="s">
        <v>260</v>
      </c>
      <c r="B794" t="s">
        <v>52</v>
      </c>
      <c r="C794">
        <v>2055</v>
      </c>
      <c r="D794">
        <v>2055</v>
      </c>
      <c r="E794">
        <v>0.10000000149011611</v>
      </c>
      <c r="F794" t="s">
        <v>182</v>
      </c>
    </row>
    <row r="795" spans="1:6">
      <c r="A795" t="s">
        <v>260</v>
      </c>
      <c r="B795" t="s">
        <v>52</v>
      </c>
      <c r="C795">
        <v>2055</v>
      </c>
      <c r="D795">
        <v>2060</v>
      </c>
      <c r="E795">
        <v>0.10000000149011611</v>
      </c>
      <c r="F795" t="s">
        <v>182</v>
      </c>
    </row>
    <row r="796" spans="1:6">
      <c r="A796" t="s">
        <v>260</v>
      </c>
      <c r="B796" t="s">
        <v>52</v>
      </c>
      <c r="C796">
        <v>2055</v>
      </c>
      <c r="D796">
        <v>2065</v>
      </c>
      <c r="E796">
        <v>0.10000000149011611</v>
      </c>
      <c r="F796" t="s">
        <v>182</v>
      </c>
    </row>
    <row r="797" spans="1:6">
      <c r="A797" t="s">
        <v>260</v>
      </c>
      <c r="B797" t="s">
        <v>52</v>
      </c>
      <c r="C797">
        <v>2055</v>
      </c>
      <c r="D797">
        <v>2070</v>
      </c>
      <c r="E797">
        <v>0.10000000149011611</v>
      </c>
      <c r="F797" t="s">
        <v>182</v>
      </c>
    </row>
    <row r="798" spans="1:6">
      <c r="A798" t="s">
        <v>260</v>
      </c>
      <c r="B798" t="s">
        <v>52</v>
      </c>
      <c r="C798">
        <v>2060</v>
      </c>
      <c r="D798">
        <v>2060</v>
      </c>
      <c r="E798">
        <v>0.10000000149011611</v>
      </c>
      <c r="F798" t="s">
        <v>182</v>
      </c>
    </row>
    <row r="799" spans="1:6">
      <c r="A799" t="s">
        <v>260</v>
      </c>
      <c r="B799" t="s">
        <v>52</v>
      </c>
      <c r="C799">
        <v>2060</v>
      </c>
      <c r="D799">
        <v>2065</v>
      </c>
      <c r="E799">
        <v>0.10000000149011611</v>
      </c>
      <c r="F799" t="s">
        <v>182</v>
      </c>
    </row>
    <row r="800" spans="1:6">
      <c r="A800" t="s">
        <v>260</v>
      </c>
      <c r="B800" t="s">
        <v>52</v>
      </c>
      <c r="C800">
        <v>2060</v>
      </c>
      <c r="D800">
        <v>2070</v>
      </c>
      <c r="E800">
        <v>0.10000000149011611</v>
      </c>
      <c r="F800" t="s">
        <v>182</v>
      </c>
    </row>
    <row r="801" spans="1:6">
      <c r="A801" t="s">
        <v>260</v>
      </c>
      <c r="B801" t="s">
        <v>52</v>
      </c>
      <c r="C801">
        <v>2065</v>
      </c>
      <c r="D801">
        <v>2065</v>
      </c>
      <c r="E801">
        <v>0.10000000149011611</v>
      </c>
      <c r="F801" t="s">
        <v>182</v>
      </c>
    </row>
    <row r="802" spans="1:6">
      <c r="A802" t="s">
        <v>260</v>
      </c>
      <c r="B802" t="s">
        <v>52</v>
      </c>
      <c r="C802">
        <v>2065</v>
      </c>
      <c r="D802">
        <v>2070</v>
      </c>
      <c r="E802">
        <v>0.10000000149011611</v>
      </c>
      <c r="F802" t="s">
        <v>182</v>
      </c>
    </row>
    <row r="803" spans="1:6">
      <c r="A803" t="s">
        <v>260</v>
      </c>
      <c r="B803" t="s">
        <v>52</v>
      </c>
      <c r="C803">
        <v>2070</v>
      </c>
      <c r="D803">
        <v>2070</v>
      </c>
      <c r="E803">
        <v>0.10000000149011611</v>
      </c>
      <c r="F803" t="s">
        <v>182</v>
      </c>
    </row>
    <row r="804" spans="1:6">
      <c r="A804" t="s">
        <v>260</v>
      </c>
      <c r="B804" t="s">
        <v>56</v>
      </c>
      <c r="C804">
        <v>2020</v>
      </c>
      <c r="D804">
        <v>2020</v>
      </c>
      <c r="E804">
        <v>0.10000000149011611</v>
      </c>
      <c r="F804" t="s">
        <v>182</v>
      </c>
    </row>
    <row r="805" spans="1:6">
      <c r="A805" t="s">
        <v>260</v>
      </c>
      <c r="B805" t="s">
        <v>56</v>
      </c>
      <c r="C805">
        <v>2025</v>
      </c>
      <c r="D805">
        <v>2025</v>
      </c>
      <c r="E805">
        <v>0.10000000149011611</v>
      </c>
      <c r="F805" t="s">
        <v>182</v>
      </c>
    </row>
    <row r="806" spans="1:6">
      <c r="A806" t="s">
        <v>260</v>
      </c>
      <c r="B806" t="s">
        <v>56</v>
      </c>
      <c r="C806">
        <v>2030</v>
      </c>
      <c r="D806">
        <v>2030</v>
      </c>
      <c r="E806">
        <v>0.10000000149011611</v>
      </c>
      <c r="F806" t="s">
        <v>182</v>
      </c>
    </row>
    <row r="807" spans="1:6">
      <c r="A807" t="s">
        <v>260</v>
      </c>
      <c r="B807" t="s">
        <v>56</v>
      </c>
      <c r="C807">
        <v>2035</v>
      </c>
      <c r="D807">
        <v>2035</v>
      </c>
      <c r="E807">
        <v>0.10000000149011611</v>
      </c>
      <c r="F807" t="s">
        <v>182</v>
      </c>
    </row>
    <row r="808" spans="1:6">
      <c r="A808" t="s">
        <v>260</v>
      </c>
      <c r="B808" t="s">
        <v>56</v>
      </c>
      <c r="C808">
        <v>2040</v>
      </c>
      <c r="D808">
        <v>2040</v>
      </c>
      <c r="E808">
        <v>0.10000000149011611</v>
      </c>
      <c r="F808" t="s">
        <v>182</v>
      </c>
    </row>
    <row r="809" spans="1:6">
      <c r="A809" t="s">
        <v>260</v>
      </c>
      <c r="B809" t="s">
        <v>56</v>
      </c>
      <c r="C809">
        <v>2045</v>
      </c>
      <c r="D809">
        <v>2045</v>
      </c>
      <c r="E809">
        <v>0.10000000149011611</v>
      </c>
      <c r="F809" t="s">
        <v>182</v>
      </c>
    </row>
    <row r="810" spans="1:6">
      <c r="A810" t="s">
        <v>260</v>
      </c>
      <c r="B810" t="s">
        <v>56</v>
      </c>
      <c r="C810">
        <v>2050</v>
      </c>
      <c r="D810">
        <v>2050</v>
      </c>
      <c r="E810">
        <v>0.10000000149011611</v>
      </c>
      <c r="F810" t="s">
        <v>182</v>
      </c>
    </row>
    <row r="811" spans="1:6">
      <c r="A811" t="s">
        <v>260</v>
      </c>
      <c r="B811" t="s">
        <v>56</v>
      </c>
      <c r="C811">
        <v>2055</v>
      </c>
      <c r="D811">
        <v>2055</v>
      </c>
      <c r="E811">
        <v>0.10000000149011611</v>
      </c>
      <c r="F811" t="s">
        <v>182</v>
      </c>
    </row>
    <row r="812" spans="1:6">
      <c r="A812" t="s">
        <v>260</v>
      </c>
      <c r="B812" t="s">
        <v>56</v>
      </c>
      <c r="C812">
        <v>2060</v>
      </c>
      <c r="D812">
        <v>2060</v>
      </c>
      <c r="E812">
        <v>0.10000000149011611</v>
      </c>
      <c r="F812" t="s">
        <v>182</v>
      </c>
    </row>
    <row r="813" spans="1:6">
      <c r="A813" t="s">
        <v>260</v>
      </c>
      <c r="B813" t="s">
        <v>56</v>
      </c>
      <c r="C813">
        <v>2065</v>
      </c>
      <c r="D813">
        <v>2065</v>
      </c>
      <c r="E813">
        <v>0.10000000149011611</v>
      </c>
      <c r="F813" t="s">
        <v>182</v>
      </c>
    </row>
    <row r="814" spans="1:6">
      <c r="A814" t="s">
        <v>260</v>
      </c>
      <c r="B814" t="s">
        <v>56</v>
      </c>
      <c r="C814">
        <v>2070</v>
      </c>
      <c r="D814">
        <v>2070</v>
      </c>
      <c r="E814">
        <v>0.10000000149011611</v>
      </c>
      <c r="F814" t="s">
        <v>182</v>
      </c>
    </row>
    <row r="815" spans="1:6">
      <c r="A815" t="s">
        <v>260</v>
      </c>
      <c r="B815" t="s">
        <v>53</v>
      </c>
      <c r="C815">
        <v>2020</v>
      </c>
      <c r="D815">
        <v>2020</v>
      </c>
      <c r="E815">
        <v>0.10000000149011611</v>
      </c>
      <c r="F815" t="s">
        <v>182</v>
      </c>
    </row>
    <row r="816" spans="1:6">
      <c r="A816" t="s">
        <v>260</v>
      </c>
      <c r="B816" t="s">
        <v>53</v>
      </c>
      <c r="C816">
        <v>2025</v>
      </c>
      <c r="D816">
        <v>2025</v>
      </c>
      <c r="E816">
        <v>0.10000000149011611</v>
      </c>
      <c r="F816" t="s">
        <v>182</v>
      </c>
    </row>
    <row r="817" spans="1:6">
      <c r="A817" t="s">
        <v>260</v>
      </c>
      <c r="B817" t="s">
        <v>53</v>
      </c>
      <c r="C817">
        <v>2030</v>
      </c>
      <c r="D817">
        <v>2030</v>
      </c>
      <c r="E817">
        <v>0.10000000149011611</v>
      </c>
      <c r="F817" t="s">
        <v>182</v>
      </c>
    </row>
    <row r="818" spans="1:6">
      <c r="A818" t="s">
        <v>260</v>
      </c>
      <c r="B818" t="s">
        <v>53</v>
      </c>
      <c r="C818">
        <v>2035</v>
      </c>
      <c r="D818">
        <v>2035</v>
      </c>
      <c r="E818">
        <v>0.10000000149011611</v>
      </c>
      <c r="F818" t="s">
        <v>182</v>
      </c>
    </row>
    <row r="819" spans="1:6">
      <c r="A819" t="s">
        <v>260</v>
      </c>
      <c r="B819" t="s">
        <v>53</v>
      </c>
      <c r="C819">
        <v>2040</v>
      </c>
      <c r="D819">
        <v>2040</v>
      </c>
      <c r="E819">
        <v>0.10000000149011611</v>
      </c>
      <c r="F819" t="s">
        <v>182</v>
      </c>
    </row>
    <row r="820" spans="1:6">
      <c r="A820" t="s">
        <v>260</v>
      </c>
      <c r="B820" t="s">
        <v>53</v>
      </c>
      <c r="C820">
        <v>2045</v>
      </c>
      <c r="D820">
        <v>2045</v>
      </c>
      <c r="E820">
        <v>0.10000000149011611</v>
      </c>
      <c r="F820" t="s">
        <v>182</v>
      </c>
    </row>
    <row r="821" spans="1:6">
      <c r="A821" t="s">
        <v>260</v>
      </c>
      <c r="B821" t="s">
        <v>53</v>
      </c>
      <c r="C821">
        <v>2050</v>
      </c>
      <c r="D821">
        <v>2050</v>
      </c>
      <c r="E821">
        <v>0.10000000149011611</v>
      </c>
      <c r="F821" t="s">
        <v>182</v>
      </c>
    </row>
    <row r="822" spans="1:6">
      <c r="A822" t="s">
        <v>260</v>
      </c>
      <c r="B822" t="s">
        <v>53</v>
      </c>
      <c r="C822">
        <v>2055</v>
      </c>
      <c r="D822">
        <v>2055</v>
      </c>
      <c r="E822">
        <v>0.10000000149011611</v>
      </c>
      <c r="F822" t="s">
        <v>182</v>
      </c>
    </row>
    <row r="823" spans="1:6">
      <c r="A823" t="s">
        <v>260</v>
      </c>
      <c r="B823" t="s">
        <v>53</v>
      </c>
      <c r="C823">
        <v>2060</v>
      </c>
      <c r="D823">
        <v>2060</v>
      </c>
      <c r="E823">
        <v>0.10000000149011611</v>
      </c>
      <c r="F823" t="s">
        <v>182</v>
      </c>
    </row>
    <row r="824" spans="1:6">
      <c r="A824" t="s">
        <v>260</v>
      </c>
      <c r="B824" t="s">
        <v>53</v>
      </c>
      <c r="C824">
        <v>2065</v>
      </c>
      <c r="D824">
        <v>2065</v>
      </c>
      <c r="E824">
        <v>0.10000000149011611</v>
      </c>
      <c r="F824" t="s">
        <v>182</v>
      </c>
    </row>
    <row r="825" spans="1:6">
      <c r="A825" t="s">
        <v>260</v>
      </c>
      <c r="B825" t="s">
        <v>53</v>
      </c>
      <c r="C825">
        <v>2070</v>
      </c>
      <c r="D825">
        <v>2070</v>
      </c>
      <c r="E825">
        <v>0.10000000149011611</v>
      </c>
      <c r="F825" t="s">
        <v>182</v>
      </c>
    </row>
    <row r="826" spans="1:6">
      <c r="A826" t="s">
        <v>260</v>
      </c>
      <c r="B826" t="s">
        <v>57</v>
      </c>
      <c r="C826">
        <v>2020</v>
      </c>
      <c r="D826">
        <v>2020</v>
      </c>
      <c r="E826">
        <v>0.10000000149011611</v>
      </c>
      <c r="F826" t="s">
        <v>182</v>
      </c>
    </row>
    <row r="827" spans="1:6">
      <c r="A827" t="s">
        <v>260</v>
      </c>
      <c r="B827" t="s">
        <v>57</v>
      </c>
      <c r="C827">
        <v>2025</v>
      </c>
      <c r="D827">
        <v>2025</v>
      </c>
      <c r="E827">
        <v>0.10000000149011611</v>
      </c>
      <c r="F827" t="s">
        <v>182</v>
      </c>
    </row>
    <row r="828" spans="1:6">
      <c r="A828" t="s">
        <v>260</v>
      </c>
      <c r="B828" t="s">
        <v>57</v>
      </c>
      <c r="C828">
        <v>2030</v>
      </c>
      <c r="D828">
        <v>2030</v>
      </c>
      <c r="E828">
        <v>0.10000000149011611</v>
      </c>
      <c r="F828" t="s">
        <v>182</v>
      </c>
    </row>
    <row r="829" spans="1:6">
      <c r="A829" t="s">
        <v>260</v>
      </c>
      <c r="B829" t="s">
        <v>57</v>
      </c>
      <c r="C829">
        <v>2035</v>
      </c>
      <c r="D829">
        <v>2035</v>
      </c>
      <c r="E829">
        <v>0.10000000149011611</v>
      </c>
      <c r="F829" t="s">
        <v>182</v>
      </c>
    </row>
    <row r="830" spans="1:6">
      <c r="A830" t="s">
        <v>260</v>
      </c>
      <c r="B830" t="s">
        <v>57</v>
      </c>
      <c r="C830">
        <v>2040</v>
      </c>
      <c r="D830">
        <v>2040</v>
      </c>
      <c r="E830">
        <v>0.10000000149011611</v>
      </c>
      <c r="F830" t="s">
        <v>182</v>
      </c>
    </row>
    <row r="831" spans="1:6">
      <c r="A831" t="s">
        <v>260</v>
      </c>
      <c r="B831" t="s">
        <v>57</v>
      </c>
      <c r="C831">
        <v>2045</v>
      </c>
      <c r="D831">
        <v>2045</v>
      </c>
      <c r="E831">
        <v>0.10000000149011611</v>
      </c>
      <c r="F831" t="s">
        <v>182</v>
      </c>
    </row>
    <row r="832" spans="1:6">
      <c r="A832" t="s">
        <v>260</v>
      </c>
      <c r="B832" t="s">
        <v>57</v>
      </c>
      <c r="C832">
        <v>2050</v>
      </c>
      <c r="D832">
        <v>2050</v>
      </c>
      <c r="E832">
        <v>0.10000000149011611</v>
      </c>
      <c r="F832" t="s">
        <v>182</v>
      </c>
    </row>
    <row r="833" spans="1:6">
      <c r="A833" t="s">
        <v>260</v>
      </c>
      <c r="B833" t="s">
        <v>57</v>
      </c>
      <c r="C833">
        <v>2055</v>
      </c>
      <c r="D833">
        <v>2055</v>
      </c>
      <c r="E833">
        <v>0.10000000149011611</v>
      </c>
      <c r="F833" t="s">
        <v>182</v>
      </c>
    </row>
    <row r="834" spans="1:6">
      <c r="A834" t="s">
        <v>260</v>
      </c>
      <c r="B834" t="s">
        <v>57</v>
      </c>
      <c r="C834">
        <v>2060</v>
      </c>
      <c r="D834">
        <v>2060</v>
      </c>
      <c r="E834">
        <v>0.10000000149011611</v>
      </c>
      <c r="F834" t="s">
        <v>182</v>
      </c>
    </row>
    <row r="835" spans="1:6">
      <c r="A835" t="s">
        <v>260</v>
      </c>
      <c r="B835" t="s">
        <v>57</v>
      </c>
      <c r="C835">
        <v>2065</v>
      </c>
      <c r="D835">
        <v>2065</v>
      </c>
      <c r="E835">
        <v>0.10000000149011611</v>
      </c>
      <c r="F835" t="s">
        <v>182</v>
      </c>
    </row>
    <row r="836" spans="1:6">
      <c r="A836" t="s">
        <v>260</v>
      </c>
      <c r="B836" t="s">
        <v>57</v>
      </c>
      <c r="C836">
        <v>2070</v>
      </c>
      <c r="D836">
        <v>2070</v>
      </c>
      <c r="E836">
        <v>0.10000000149011611</v>
      </c>
      <c r="F836" t="s">
        <v>182</v>
      </c>
    </row>
    <row r="837" spans="1:6">
      <c r="A837" t="s">
        <v>260</v>
      </c>
      <c r="B837" t="s">
        <v>41</v>
      </c>
      <c r="C837">
        <v>2020</v>
      </c>
      <c r="D837">
        <v>2020</v>
      </c>
      <c r="E837">
        <v>0.10000000149011611</v>
      </c>
      <c r="F837" t="s">
        <v>182</v>
      </c>
    </row>
    <row r="838" spans="1:6">
      <c r="A838" t="s">
        <v>260</v>
      </c>
      <c r="B838" t="s">
        <v>41</v>
      </c>
      <c r="C838">
        <v>2025</v>
      </c>
      <c r="D838">
        <v>2025</v>
      </c>
      <c r="E838">
        <v>0.10000000149011611</v>
      </c>
      <c r="F838" t="s">
        <v>182</v>
      </c>
    </row>
    <row r="839" spans="1:6">
      <c r="A839" t="s">
        <v>260</v>
      </c>
      <c r="B839" t="s">
        <v>41</v>
      </c>
      <c r="C839">
        <v>2030</v>
      </c>
      <c r="D839">
        <v>2030</v>
      </c>
      <c r="E839">
        <v>0.10000000149011611</v>
      </c>
      <c r="F839" t="s">
        <v>182</v>
      </c>
    </row>
    <row r="840" spans="1:6">
      <c r="A840" t="s">
        <v>260</v>
      </c>
      <c r="B840" t="s">
        <v>41</v>
      </c>
      <c r="C840">
        <v>2035</v>
      </c>
      <c r="D840">
        <v>2035</v>
      </c>
      <c r="E840">
        <v>0.10000000149011611</v>
      </c>
      <c r="F840" t="s">
        <v>182</v>
      </c>
    </row>
    <row r="841" spans="1:6">
      <c r="A841" t="s">
        <v>260</v>
      </c>
      <c r="B841" t="s">
        <v>41</v>
      </c>
      <c r="C841">
        <v>2040</v>
      </c>
      <c r="D841">
        <v>2040</v>
      </c>
      <c r="E841">
        <v>0.10000000149011611</v>
      </c>
      <c r="F841" t="s">
        <v>182</v>
      </c>
    </row>
    <row r="842" spans="1:6">
      <c r="A842" t="s">
        <v>260</v>
      </c>
      <c r="B842" t="s">
        <v>41</v>
      </c>
      <c r="C842">
        <v>2045</v>
      </c>
      <c r="D842">
        <v>2045</v>
      </c>
      <c r="E842">
        <v>0.10000000149011611</v>
      </c>
      <c r="F842" t="s">
        <v>182</v>
      </c>
    </row>
    <row r="843" spans="1:6">
      <c r="A843" t="s">
        <v>260</v>
      </c>
      <c r="B843" t="s">
        <v>41</v>
      </c>
      <c r="C843">
        <v>2050</v>
      </c>
      <c r="D843">
        <v>2050</v>
      </c>
      <c r="E843">
        <v>0.10000000149011611</v>
      </c>
      <c r="F843" t="s">
        <v>182</v>
      </c>
    </row>
    <row r="844" spans="1:6">
      <c r="A844" t="s">
        <v>260</v>
      </c>
      <c r="B844" t="s">
        <v>41</v>
      </c>
      <c r="C844">
        <v>2055</v>
      </c>
      <c r="D844">
        <v>2055</v>
      </c>
      <c r="E844">
        <v>0.10000000149011611</v>
      </c>
      <c r="F844" t="s">
        <v>182</v>
      </c>
    </row>
    <row r="845" spans="1:6">
      <c r="A845" t="s">
        <v>260</v>
      </c>
      <c r="B845" t="s">
        <v>41</v>
      </c>
      <c r="C845">
        <v>2060</v>
      </c>
      <c r="D845">
        <v>2060</v>
      </c>
      <c r="E845">
        <v>0.10000000149011611</v>
      </c>
      <c r="F845" t="s">
        <v>182</v>
      </c>
    </row>
    <row r="846" spans="1:6">
      <c r="A846" t="s">
        <v>260</v>
      </c>
      <c r="B846" t="s">
        <v>41</v>
      </c>
      <c r="C846">
        <v>2065</v>
      </c>
      <c r="D846">
        <v>2065</v>
      </c>
      <c r="E846">
        <v>0.10000000149011611</v>
      </c>
      <c r="F846" t="s">
        <v>182</v>
      </c>
    </row>
    <row r="847" spans="1:6">
      <c r="A847" t="s">
        <v>260</v>
      </c>
      <c r="B847" t="s">
        <v>41</v>
      </c>
      <c r="C847">
        <v>2070</v>
      </c>
      <c r="D847">
        <v>2070</v>
      </c>
      <c r="E847">
        <v>0.10000000149011611</v>
      </c>
      <c r="F847" t="s">
        <v>182</v>
      </c>
    </row>
    <row r="848" spans="1:6">
      <c r="A848" t="s">
        <v>260</v>
      </c>
      <c r="B848" t="s">
        <v>73</v>
      </c>
      <c r="C848">
        <v>2010</v>
      </c>
      <c r="D848">
        <v>2020</v>
      </c>
      <c r="E848">
        <v>0.10000000149011611</v>
      </c>
      <c r="F848" t="s">
        <v>182</v>
      </c>
    </row>
    <row r="849" spans="1:6">
      <c r="A849" t="s">
        <v>260</v>
      </c>
      <c r="B849" t="s">
        <v>73</v>
      </c>
      <c r="C849">
        <v>2010</v>
      </c>
      <c r="D849">
        <v>2025</v>
      </c>
      <c r="E849">
        <v>0.10000000149011611</v>
      </c>
      <c r="F849" t="s">
        <v>182</v>
      </c>
    </row>
    <row r="850" spans="1:6">
      <c r="A850" t="s">
        <v>260</v>
      </c>
      <c r="B850" t="s">
        <v>73</v>
      </c>
      <c r="C850">
        <v>2010</v>
      </c>
      <c r="D850">
        <v>2030</v>
      </c>
      <c r="E850">
        <v>0.10000000149011611</v>
      </c>
      <c r="F850" t="s">
        <v>182</v>
      </c>
    </row>
    <row r="851" spans="1:6">
      <c r="A851" t="s">
        <v>260</v>
      </c>
      <c r="B851" t="s">
        <v>73</v>
      </c>
      <c r="C851">
        <v>2020</v>
      </c>
      <c r="D851">
        <v>2020</v>
      </c>
      <c r="E851">
        <v>0.10000000149011611</v>
      </c>
      <c r="F851" t="s">
        <v>182</v>
      </c>
    </row>
    <row r="852" spans="1:6">
      <c r="A852" t="s">
        <v>260</v>
      </c>
      <c r="B852" t="s">
        <v>73</v>
      </c>
      <c r="C852">
        <v>2020</v>
      </c>
      <c r="D852">
        <v>2025</v>
      </c>
      <c r="E852">
        <v>0.10000000149011611</v>
      </c>
      <c r="F852" t="s">
        <v>182</v>
      </c>
    </row>
    <row r="853" spans="1:6">
      <c r="A853" t="s">
        <v>260</v>
      </c>
      <c r="B853" t="s">
        <v>73</v>
      </c>
      <c r="C853">
        <v>2020</v>
      </c>
      <c r="D853">
        <v>2030</v>
      </c>
      <c r="E853">
        <v>0.10000000149011611</v>
      </c>
      <c r="F853" t="s">
        <v>182</v>
      </c>
    </row>
    <row r="854" spans="1:6">
      <c r="A854" t="s">
        <v>260</v>
      </c>
      <c r="B854" t="s">
        <v>73</v>
      </c>
      <c r="C854">
        <v>2020</v>
      </c>
      <c r="D854">
        <v>2035</v>
      </c>
      <c r="E854">
        <v>0.10000000149011611</v>
      </c>
      <c r="F854" t="s">
        <v>182</v>
      </c>
    </row>
    <row r="855" spans="1:6">
      <c r="A855" t="s">
        <v>260</v>
      </c>
      <c r="B855" t="s">
        <v>73</v>
      </c>
      <c r="C855">
        <v>2020</v>
      </c>
      <c r="D855">
        <v>2040</v>
      </c>
      <c r="E855">
        <v>0.10000000149011611</v>
      </c>
      <c r="F855" t="s">
        <v>182</v>
      </c>
    </row>
    <row r="856" spans="1:6">
      <c r="A856" t="s">
        <v>260</v>
      </c>
      <c r="B856" t="s">
        <v>73</v>
      </c>
      <c r="C856">
        <v>2025</v>
      </c>
      <c r="D856">
        <v>2025</v>
      </c>
      <c r="E856">
        <v>0.10000000149011611</v>
      </c>
      <c r="F856" t="s">
        <v>182</v>
      </c>
    </row>
    <row r="857" spans="1:6">
      <c r="A857" t="s">
        <v>260</v>
      </c>
      <c r="B857" t="s">
        <v>73</v>
      </c>
      <c r="C857">
        <v>2025</v>
      </c>
      <c r="D857">
        <v>2030</v>
      </c>
      <c r="E857">
        <v>0.10000000149011611</v>
      </c>
      <c r="F857" t="s">
        <v>182</v>
      </c>
    </row>
    <row r="858" spans="1:6">
      <c r="A858" t="s">
        <v>260</v>
      </c>
      <c r="B858" t="s">
        <v>73</v>
      </c>
      <c r="C858">
        <v>2025</v>
      </c>
      <c r="D858">
        <v>2035</v>
      </c>
      <c r="E858">
        <v>0.10000000149011611</v>
      </c>
      <c r="F858" t="s">
        <v>182</v>
      </c>
    </row>
    <row r="859" spans="1:6">
      <c r="A859" t="s">
        <v>260</v>
      </c>
      <c r="B859" t="s">
        <v>73</v>
      </c>
      <c r="C859">
        <v>2025</v>
      </c>
      <c r="D859">
        <v>2040</v>
      </c>
      <c r="E859">
        <v>0.10000000149011611</v>
      </c>
      <c r="F859" t="s">
        <v>182</v>
      </c>
    </row>
    <row r="860" spans="1:6">
      <c r="A860" t="s">
        <v>260</v>
      </c>
      <c r="B860" t="s">
        <v>73</v>
      </c>
      <c r="C860">
        <v>2025</v>
      </c>
      <c r="D860">
        <v>2045</v>
      </c>
      <c r="E860">
        <v>0.10000000149011611</v>
      </c>
      <c r="F860" t="s">
        <v>182</v>
      </c>
    </row>
    <row r="861" spans="1:6">
      <c r="A861" t="s">
        <v>260</v>
      </c>
      <c r="B861" t="s">
        <v>73</v>
      </c>
      <c r="C861">
        <v>2030</v>
      </c>
      <c r="D861">
        <v>2030</v>
      </c>
      <c r="E861">
        <v>0.10000000149011611</v>
      </c>
      <c r="F861" t="s">
        <v>182</v>
      </c>
    </row>
    <row r="862" spans="1:6">
      <c r="A862" t="s">
        <v>260</v>
      </c>
      <c r="B862" t="s">
        <v>73</v>
      </c>
      <c r="C862">
        <v>2030</v>
      </c>
      <c r="D862">
        <v>2035</v>
      </c>
      <c r="E862">
        <v>0.10000000149011611</v>
      </c>
      <c r="F862" t="s">
        <v>182</v>
      </c>
    </row>
    <row r="863" spans="1:6">
      <c r="A863" t="s">
        <v>260</v>
      </c>
      <c r="B863" t="s">
        <v>73</v>
      </c>
      <c r="C863">
        <v>2030</v>
      </c>
      <c r="D863">
        <v>2040</v>
      </c>
      <c r="E863">
        <v>0.10000000149011611</v>
      </c>
      <c r="F863" t="s">
        <v>182</v>
      </c>
    </row>
    <row r="864" spans="1:6">
      <c r="A864" t="s">
        <v>260</v>
      </c>
      <c r="B864" t="s">
        <v>73</v>
      </c>
      <c r="C864">
        <v>2030</v>
      </c>
      <c r="D864">
        <v>2045</v>
      </c>
      <c r="E864">
        <v>0.10000000149011611</v>
      </c>
      <c r="F864" t="s">
        <v>182</v>
      </c>
    </row>
    <row r="865" spans="1:6">
      <c r="A865" t="s">
        <v>260</v>
      </c>
      <c r="B865" t="s">
        <v>73</v>
      </c>
      <c r="C865">
        <v>2030</v>
      </c>
      <c r="D865">
        <v>2050</v>
      </c>
      <c r="E865">
        <v>0.10000000149011611</v>
      </c>
      <c r="F865" t="s">
        <v>182</v>
      </c>
    </row>
    <row r="866" spans="1:6">
      <c r="A866" t="s">
        <v>260</v>
      </c>
      <c r="B866" t="s">
        <v>73</v>
      </c>
      <c r="C866">
        <v>2035</v>
      </c>
      <c r="D866">
        <v>2035</v>
      </c>
      <c r="E866">
        <v>0.10000000149011611</v>
      </c>
      <c r="F866" t="s">
        <v>182</v>
      </c>
    </row>
    <row r="867" spans="1:6">
      <c r="A867" t="s">
        <v>260</v>
      </c>
      <c r="B867" t="s">
        <v>73</v>
      </c>
      <c r="C867">
        <v>2035</v>
      </c>
      <c r="D867">
        <v>2040</v>
      </c>
      <c r="E867">
        <v>0.10000000149011611</v>
      </c>
      <c r="F867" t="s">
        <v>182</v>
      </c>
    </row>
    <row r="868" spans="1:6">
      <c r="A868" t="s">
        <v>260</v>
      </c>
      <c r="B868" t="s">
        <v>73</v>
      </c>
      <c r="C868">
        <v>2035</v>
      </c>
      <c r="D868">
        <v>2045</v>
      </c>
      <c r="E868">
        <v>0.10000000149011611</v>
      </c>
      <c r="F868" t="s">
        <v>182</v>
      </c>
    </row>
    <row r="869" spans="1:6">
      <c r="A869" t="s">
        <v>260</v>
      </c>
      <c r="B869" t="s">
        <v>73</v>
      </c>
      <c r="C869">
        <v>2035</v>
      </c>
      <c r="D869">
        <v>2050</v>
      </c>
      <c r="E869">
        <v>0.10000000149011611</v>
      </c>
      <c r="F869" t="s">
        <v>182</v>
      </c>
    </row>
    <row r="870" spans="1:6">
      <c r="A870" t="s">
        <v>260</v>
      </c>
      <c r="B870" t="s">
        <v>73</v>
      </c>
      <c r="C870">
        <v>2035</v>
      </c>
      <c r="D870">
        <v>2055</v>
      </c>
      <c r="E870">
        <v>0.10000000149011611</v>
      </c>
      <c r="F870" t="s">
        <v>182</v>
      </c>
    </row>
    <row r="871" spans="1:6">
      <c r="A871" t="s">
        <v>260</v>
      </c>
      <c r="B871" t="s">
        <v>73</v>
      </c>
      <c r="C871">
        <v>2040</v>
      </c>
      <c r="D871">
        <v>2040</v>
      </c>
      <c r="E871">
        <v>0.10000000149011611</v>
      </c>
      <c r="F871" t="s">
        <v>182</v>
      </c>
    </row>
    <row r="872" spans="1:6">
      <c r="A872" t="s">
        <v>260</v>
      </c>
      <c r="B872" t="s">
        <v>73</v>
      </c>
      <c r="C872">
        <v>2040</v>
      </c>
      <c r="D872">
        <v>2045</v>
      </c>
      <c r="E872">
        <v>0.10000000149011611</v>
      </c>
      <c r="F872" t="s">
        <v>182</v>
      </c>
    </row>
    <row r="873" spans="1:6">
      <c r="A873" t="s">
        <v>260</v>
      </c>
      <c r="B873" t="s">
        <v>73</v>
      </c>
      <c r="C873">
        <v>2040</v>
      </c>
      <c r="D873">
        <v>2050</v>
      </c>
      <c r="E873">
        <v>0.10000000149011611</v>
      </c>
      <c r="F873" t="s">
        <v>182</v>
      </c>
    </row>
    <row r="874" spans="1:6">
      <c r="A874" t="s">
        <v>260</v>
      </c>
      <c r="B874" t="s">
        <v>73</v>
      </c>
      <c r="C874">
        <v>2040</v>
      </c>
      <c r="D874">
        <v>2055</v>
      </c>
      <c r="E874">
        <v>0.10000000149011611</v>
      </c>
      <c r="F874" t="s">
        <v>182</v>
      </c>
    </row>
    <row r="875" spans="1:6">
      <c r="A875" t="s">
        <v>260</v>
      </c>
      <c r="B875" t="s">
        <v>73</v>
      </c>
      <c r="C875">
        <v>2040</v>
      </c>
      <c r="D875">
        <v>2060</v>
      </c>
      <c r="E875">
        <v>0.10000000149011611</v>
      </c>
      <c r="F875" t="s">
        <v>182</v>
      </c>
    </row>
    <row r="876" spans="1:6">
      <c r="A876" t="s">
        <v>260</v>
      </c>
      <c r="B876" t="s">
        <v>73</v>
      </c>
      <c r="C876">
        <v>2045</v>
      </c>
      <c r="D876">
        <v>2045</v>
      </c>
      <c r="E876">
        <v>0.10000000149011611</v>
      </c>
      <c r="F876" t="s">
        <v>182</v>
      </c>
    </row>
    <row r="877" spans="1:6">
      <c r="A877" t="s">
        <v>260</v>
      </c>
      <c r="B877" t="s">
        <v>73</v>
      </c>
      <c r="C877">
        <v>2045</v>
      </c>
      <c r="D877">
        <v>2050</v>
      </c>
      <c r="E877">
        <v>0.10000000149011611</v>
      </c>
      <c r="F877" t="s">
        <v>182</v>
      </c>
    </row>
    <row r="878" spans="1:6">
      <c r="A878" t="s">
        <v>260</v>
      </c>
      <c r="B878" t="s">
        <v>73</v>
      </c>
      <c r="C878">
        <v>2045</v>
      </c>
      <c r="D878">
        <v>2055</v>
      </c>
      <c r="E878">
        <v>0.10000000149011611</v>
      </c>
      <c r="F878" t="s">
        <v>182</v>
      </c>
    </row>
    <row r="879" spans="1:6">
      <c r="A879" t="s">
        <v>260</v>
      </c>
      <c r="B879" t="s">
        <v>73</v>
      </c>
      <c r="C879">
        <v>2045</v>
      </c>
      <c r="D879">
        <v>2060</v>
      </c>
      <c r="E879">
        <v>0.10000000149011611</v>
      </c>
      <c r="F879" t="s">
        <v>182</v>
      </c>
    </row>
    <row r="880" spans="1:6">
      <c r="A880" t="s">
        <v>260</v>
      </c>
      <c r="B880" t="s">
        <v>73</v>
      </c>
      <c r="C880">
        <v>2045</v>
      </c>
      <c r="D880">
        <v>2065</v>
      </c>
      <c r="E880">
        <v>0.10000000149011611</v>
      </c>
      <c r="F880" t="s">
        <v>182</v>
      </c>
    </row>
    <row r="881" spans="1:6">
      <c r="A881" t="s">
        <v>260</v>
      </c>
      <c r="B881" t="s">
        <v>73</v>
      </c>
      <c r="C881">
        <v>2050</v>
      </c>
      <c r="D881">
        <v>2050</v>
      </c>
      <c r="E881">
        <v>0.10000000149011611</v>
      </c>
      <c r="F881" t="s">
        <v>182</v>
      </c>
    </row>
    <row r="882" spans="1:6">
      <c r="A882" t="s">
        <v>260</v>
      </c>
      <c r="B882" t="s">
        <v>73</v>
      </c>
      <c r="C882">
        <v>2050</v>
      </c>
      <c r="D882">
        <v>2055</v>
      </c>
      <c r="E882">
        <v>0.10000000149011611</v>
      </c>
      <c r="F882" t="s">
        <v>182</v>
      </c>
    </row>
    <row r="883" spans="1:6">
      <c r="A883" t="s">
        <v>260</v>
      </c>
      <c r="B883" t="s">
        <v>73</v>
      </c>
      <c r="C883">
        <v>2050</v>
      </c>
      <c r="D883">
        <v>2060</v>
      </c>
      <c r="E883">
        <v>0.10000000149011611</v>
      </c>
      <c r="F883" t="s">
        <v>182</v>
      </c>
    </row>
    <row r="884" spans="1:6">
      <c r="A884" t="s">
        <v>260</v>
      </c>
      <c r="B884" t="s">
        <v>73</v>
      </c>
      <c r="C884">
        <v>2050</v>
      </c>
      <c r="D884">
        <v>2065</v>
      </c>
      <c r="E884">
        <v>0.10000000149011611</v>
      </c>
      <c r="F884" t="s">
        <v>182</v>
      </c>
    </row>
    <row r="885" spans="1:6">
      <c r="A885" t="s">
        <v>260</v>
      </c>
      <c r="B885" t="s">
        <v>73</v>
      </c>
      <c r="C885">
        <v>2050</v>
      </c>
      <c r="D885">
        <v>2070</v>
      </c>
      <c r="E885">
        <v>0.10000000149011611</v>
      </c>
      <c r="F885" t="s">
        <v>182</v>
      </c>
    </row>
    <row r="886" spans="1:6">
      <c r="A886" t="s">
        <v>260</v>
      </c>
      <c r="B886" t="s">
        <v>73</v>
      </c>
      <c r="C886">
        <v>2055</v>
      </c>
      <c r="D886">
        <v>2055</v>
      </c>
      <c r="E886">
        <v>0.10000000149011611</v>
      </c>
      <c r="F886" t="s">
        <v>182</v>
      </c>
    </row>
    <row r="887" spans="1:6">
      <c r="A887" t="s">
        <v>260</v>
      </c>
      <c r="B887" t="s">
        <v>73</v>
      </c>
      <c r="C887">
        <v>2055</v>
      </c>
      <c r="D887">
        <v>2060</v>
      </c>
      <c r="E887">
        <v>0.10000000149011611</v>
      </c>
      <c r="F887" t="s">
        <v>182</v>
      </c>
    </row>
    <row r="888" spans="1:6">
      <c r="A888" t="s">
        <v>260</v>
      </c>
      <c r="B888" t="s">
        <v>73</v>
      </c>
      <c r="C888">
        <v>2055</v>
      </c>
      <c r="D888">
        <v>2065</v>
      </c>
      <c r="E888">
        <v>0.10000000149011611</v>
      </c>
      <c r="F888" t="s">
        <v>182</v>
      </c>
    </row>
    <row r="889" spans="1:6">
      <c r="A889" t="s">
        <v>260</v>
      </c>
      <c r="B889" t="s">
        <v>73</v>
      </c>
      <c r="C889">
        <v>2055</v>
      </c>
      <c r="D889">
        <v>2070</v>
      </c>
      <c r="E889">
        <v>0.10000000149011611</v>
      </c>
      <c r="F889" t="s">
        <v>182</v>
      </c>
    </row>
    <row r="890" spans="1:6">
      <c r="A890" t="s">
        <v>260</v>
      </c>
      <c r="B890" t="s">
        <v>73</v>
      </c>
      <c r="C890">
        <v>2060</v>
      </c>
      <c r="D890">
        <v>2060</v>
      </c>
      <c r="E890">
        <v>0.10000000149011611</v>
      </c>
      <c r="F890" t="s">
        <v>182</v>
      </c>
    </row>
    <row r="891" spans="1:6">
      <c r="A891" t="s">
        <v>260</v>
      </c>
      <c r="B891" t="s">
        <v>73</v>
      </c>
      <c r="C891">
        <v>2060</v>
      </c>
      <c r="D891">
        <v>2065</v>
      </c>
      <c r="E891">
        <v>0.10000000149011611</v>
      </c>
      <c r="F891" t="s">
        <v>182</v>
      </c>
    </row>
    <row r="892" spans="1:6">
      <c r="A892" t="s">
        <v>260</v>
      </c>
      <c r="B892" t="s">
        <v>73</v>
      </c>
      <c r="C892">
        <v>2060</v>
      </c>
      <c r="D892">
        <v>2070</v>
      </c>
      <c r="E892">
        <v>0.10000000149011611</v>
      </c>
      <c r="F892" t="s">
        <v>182</v>
      </c>
    </row>
    <row r="893" spans="1:6">
      <c r="A893" t="s">
        <v>260</v>
      </c>
      <c r="B893" t="s">
        <v>73</v>
      </c>
      <c r="C893">
        <v>2065</v>
      </c>
      <c r="D893">
        <v>2065</v>
      </c>
      <c r="E893">
        <v>0.10000000149011611</v>
      </c>
      <c r="F893" t="s">
        <v>182</v>
      </c>
    </row>
    <row r="894" spans="1:6">
      <c r="A894" t="s">
        <v>260</v>
      </c>
      <c r="B894" t="s">
        <v>73</v>
      </c>
      <c r="C894">
        <v>2065</v>
      </c>
      <c r="D894">
        <v>2070</v>
      </c>
      <c r="E894">
        <v>0.10000000149011611</v>
      </c>
      <c r="F894" t="s">
        <v>182</v>
      </c>
    </row>
    <row r="895" spans="1:6">
      <c r="A895" t="s">
        <v>260</v>
      </c>
      <c r="B895" t="s">
        <v>73</v>
      </c>
      <c r="C895">
        <v>2070</v>
      </c>
      <c r="D895">
        <v>2070</v>
      </c>
      <c r="E895">
        <v>0.10000000149011611</v>
      </c>
      <c r="F895" t="s">
        <v>182</v>
      </c>
    </row>
    <row r="896" spans="1:6">
      <c r="A896" t="s">
        <v>260</v>
      </c>
      <c r="B896" t="s">
        <v>42</v>
      </c>
      <c r="C896">
        <v>1995</v>
      </c>
      <c r="D896">
        <v>2020</v>
      </c>
      <c r="E896">
        <v>0.10000000149011611</v>
      </c>
      <c r="F896" t="s">
        <v>182</v>
      </c>
    </row>
    <row r="897" spans="1:6">
      <c r="A897" t="s">
        <v>260</v>
      </c>
      <c r="B897" t="s">
        <v>42</v>
      </c>
      <c r="C897">
        <v>2000</v>
      </c>
      <c r="D897">
        <v>2020</v>
      </c>
      <c r="E897">
        <v>0.10000000149011611</v>
      </c>
      <c r="F897" t="s">
        <v>182</v>
      </c>
    </row>
    <row r="898" spans="1:6">
      <c r="A898" t="s">
        <v>260</v>
      </c>
      <c r="B898" t="s">
        <v>42</v>
      </c>
      <c r="C898">
        <v>2000</v>
      </c>
      <c r="D898">
        <v>2025</v>
      </c>
      <c r="E898">
        <v>0.10000000149011611</v>
      </c>
      <c r="F898" t="s">
        <v>182</v>
      </c>
    </row>
    <row r="899" spans="1:6">
      <c r="A899" t="s">
        <v>260</v>
      </c>
      <c r="B899" t="s">
        <v>42</v>
      </c>
      <c r="C899">
        <v>2005</v>
      </c>
      <c r="D899">
        <v>2020</v>
      </c>
      <c r="E899">
        <v>0.10000000149011611</v>
      </c>
      <c r="F899" t="s">
        <v>182</v>
      </c>
    </row>
    <row r="900" spans="1:6">
      <c r="A900" t="s">
        <v>260</v>
      </c>
      <c r="B900" t="s">
        <v>42</v>
      </c>
      <c r="C900">
        <v>2005</v>
      </c>
      <c r="D900">
        <v>2025</v>
      </c>
      <c r="E900">
        <v>0.10000000149011611</v>
      </c>
      <c r="F900" t="s">
        <v>182</v>
      </c>
    </row>
    <row r="901" spans="1:6">
      <c r="A901" t="s">
        <v>260</v>
      </c>
      <c r="B901" t="s">
        <v>42</v>
      </c>
      <c r="C901">
        <v>2005</v>
      </c>
      <c r="D901">
        <v>2030</v>
      </c>
      <c r="E901">
        <v>0.10000000149011611</v>
      </c>
      <c r="F901" t="s">
        <v>182</v>
      </c>
    </row>
    <row r="902" spans="1:6">
      <c r="A902" t="s">
        <v>260</v>
      </c>
      <c r="B902" t="s">
        <v>42</v>
      </c>
      <c r="C902">
        <v>2010</v>
      </c>
      <c r="D902">
        <v>2020</v>
      </c>
      <c r="E902">
        <v>0.10000000149011611</v>
      </c>
      <c r="F902" t="s">
        <v>182</v>
      </c>
    </row>
    <row r="903" spans="1:6">
      <c r="A903" t="s">
        <v>260</v>
      </c>
      <c r="B903" t="s">
        <v>42</v>
      </c>
      <c r="C903">
        <v>2010</v>
      </c>
      <c r="D903">
        <v>2025</v>
      </c>
      <c r="E903">
        <v>0.10000000149011611</v>
      </c>
      <c r="F903" t="s">
        <v>182</v>
      </c>
    </row>
    <row r="904" spans="1:6">
      <c r="A904" t="s">
        <v>260</v>
      </c>
      <c r="B904" t="s">
        <v>42</v>
      </c>
      <c r="C904">
        <v>2010</v>
      </c>
      <c r="D904">
        <v>2030</v>
      </c>
      <c r="E904">
        <v>0.10000000149011611</v>
      </c>
      <c r="F904" t="s">
        <v>182</v>
      </c>
    </row>
    <row r="905" spans="1:6">
      <c r="A905" t="s">
        <v>260</v>
      </c>
      <c r="B905" t="s">
        <v>42</v>
      </c>
      <c r="C905">
        <v>2010</v>
      </c>
      <c r="D905">
        <v>2035</v>
      </c>
      <c r="E905">
        <v>0.10000000149011611</v>
      </c>
      <c r="F905" t="s">
        <v>182</v>
      </c>
    </row>
    <row r="906" spans="1:6">
      <c r="A906" t="s">
        <v>260</v>
      </c>
      <c r="B906" t="s">
        <v>42</v>
      </c>
      <c r="C906">
        <v>2020</v>
      </c>
      <c r="D906">
        <v>2020</v>
      </c>
      <c r="E906">
        <v>0.10000000149011611</v>
      </c>
      <c r="F906" t="s">
        <v>182</v>
      </c>
    </row>
    <row r="907" spans="1:6">
      <c r="A907" t="s">
        <v>260</v>
      </c>
      <c r="B907" t="s">
        <v>42</v>
      </c>
      <c r="C907">
        <v>2020</v>
      </c>
      <c r="D907">
        <v>2025</v>
      </c>
      <c r="E907">
        <v>0.10000000149011611</v>
      </c>
      <c r="F907" t="s">
        <v>182</v>
      </c>
    </row>
    <row r="908" spans="1:6">
      <c r="A908" t="s">
        <v>260</v>
      </c>
      <c r="B908" t="s">
        <v>42</v>
      </c>
      <c r="C908">
        <v>2020</v>
      </c>
      <c r="D908">
        <v>2030</v>
      </c>
      <c r="E908">
        <v>0.10000000149011611</v>
      </c>
      <c r="F908" t="s">
        <v>182</v>
      </c>
    </row>
    <row r="909" spans="1:6">
      <c r="A909" t="s">
        <v>260</v>
      </c>
      <c r="B909" t="s">
        <v>42</v>
      </c>
      <c r="C909">
        <v>2020</v>
      </c>
      <c r="D909">
        <v>2035</v>
      </c>
      <c r="E909">
        <v>0.10000000149011611</v>
      </c>
      <c r="F909" t="s">
        <v>182</v>
      </c>
    </row>
    <row r="910" spans="1:6">
      <c r="A910" t="s">
        <v>260</v>
      </c>
      <c r="B910" t="s">
        <v>42</v>
      </c>
      <c r="C910">
        <v>2020</v>
      </c>
      <c r="D910">
        <v>2040</v>
      </c>
      <c r="E910">
        <v>0.10000000149011611</v>
      </c>
      <c r="F910" t="s">
        <v>182</v>
      </c>
    </row>
    <row r="911" spans="1:6">
      <c r="A911" t="s">
        <v>260</v>
      </c>
      <c r="B911" t="s">
        <v>42</v>
      </c>
      <c r="C911">
        <v>2020</v>
      </c>
      <c r="D911">
        <v>2045</v>
      </c>
      <c r="E911">
        <v>0.10000000149011611</v>
      </c>
      <c r="F911" t="s">
        <v>182</v>
      </c>
    </row>
    <row r="912" spans="1:6">
      <c r="A912" t="s">
        <v>260</v>
      </c>
      <c r="B912" t="s">
        <v>42</v>
      </c>
      <c r="C912">
        <v>2025</v>
      </c>
      <c r="D912">
        <v>2025</v>
      </c>
      <c r="E912">
        <v>0.10000000149011611</v>
      </c>
      <c r="F912" t="s">
        <v>182</v>
      </c>
    </row>
    <row r="913" spans="1:6">
      <c r="A913" t="s">
        <v>260</v>
      </c>
      <c r="B913" t="s">
        <v>42</v>
      </c>
      <c r="C913">
        <v>2025</v>
      </c>
      <c r="D913">
        <v>2030</v>
      </c>
      <c r="E913">
        <v>0.10000000149011611</v>
      </c>
      <c r="F913" t="s">
        <v>182</v>
      </c>
    </row>
    <row r="914" spans="1:6">
      <c r="A914" t="s">
        <v>260</v>
      </c>
      <c r="B914" t="s">
        <v>42</v>
      </c>
      <c r="C914">
        <v>2025</v>
      </c>
      <c r="D914">
        <v>2035</v>
      </c>
      <c r="E914">
        <v>0.10000000149011611</v>
      </c>
      <c r="F914" t="s">
        <v>182</v>
      </c>
    </row>
    <row r="915" spans="1:6">
      <c r="A915" t="s">
        <v>260</v>
      </c>
      <c r="B915" t="s">
        <v>42</v>
      </c>
      <c r="C915">
        <v>2025</v>
      </c>
      <c r="D915">
        <v>2040</v>
      </c>
      <c r="E915">
        <v>0.10000000149011611</v>
      </c>
      <c r="F915" t="s">
        <v>182</v>
      </c>
    </row>
    <row r="916" spans="1:6">
      <c r="A916" t="s">
        <v>260</v>
      </c>
      <c r="B916" t="s">
        <v>42</v>
      </c>
      <c r="C916">
        <v>2025</v>
      </c>
      <c r="D916">
        <v>2045</v>
      </c>
      <c r="E916">
        <v>0.10000000149011611</v>
      </c>
      <c r="F916" t="s">
        <v>182</v>
      </c>
    </row>
    <row r="917" spans="1:6">
      <c r="A917" t="s">
        <v>260</v>
      </c>
      <c r="B917" t="s">
        <v>42</v>
      </c>
      <c r="C917">
        <v>2025</v>
      </c>
      <c r="D917">
        <v>2050</v>
      </c>
      <c r="E917">
        <v>0.10000000149011611</v>
      </c>
      <c r="F917" t="s">
        <v>182</v>
      </c>
    </row>
    <row r="918" spans="1:6">
      <c r="A918" t="s">
        <v>260</v>
      </c>
      <c r="B918" t="s">
        <v>42</v>
      </c>
      <c r="C918">
        <v>2030</v>
      </c>
      <c r="D918">
        <v>2030</v>
      </c>
      <c r="E918">
        <v>0.10000000149011611</v>
      </c>
      <c r="F918" t="s">
        <v>182</v>
      </c>
    </row>
    <row r="919" spans="1:6">
      <c r="A919" t="s">
        <v>260</v>
      </c>
      <c r="B919" t="s">
        <v>42</v>
      </c>
      <c r="C919">
        <v>2030</v>
      </c>
      <c r="D919">
        <v>2035</v>
      </c>
      <c r="E919">
        <v>0.10000000149011611</v>
      </c>
      <c r="F919" t="s">
        <v>182</v>
      </c>
    </row>
    <row r="920" spans="1:6">
      <c r="A920" t="s">
        <v>260</v>
      </c>
      <c r="B920" t="s">
        <v>42</v>
      </c>
      <c r="C920">
        <v>2030</v>
      </c>
      <c r="D920">
        <v>2040</v>
      </c>
      <c r="E920">
        <v>0.10000000149011611</v>
      </c>
      <c r="F920" t="s">
        <v>182</v>
      </c>
    </row>
    <row r="921" spans="1:6">
      <c r="A921" t="s">
        <v>260</v>
      </c>
      <c r="B921" t="s">
        <v>42</v>
      </c>
      <c r="C921">
        <v>2030</v>
      </c>
      <c r="D921">
        <v>2045</v>
      </c>
      <c r="E921">
        <v>0.10000000149011611</v>
      </c>
      <c r="F921" t="s">
        <v>182</v>
      </c>
    </row>
    <row r="922" spans="1:6">
      <c r="A922" t="s">
        <v>260</v>
      </c>
      <c r="B922" t="s">
        <v>42</v>
      </c>
      <c r="C922">
        <v>2030</v>
      </c>
      <c r="D922">
        <v>2050</v>
      </c>
      <c r="E922">
        <v>0.10000000149011611</v>
      </c>
      <c r="F922" t="s">
        <v>182</v>
      </c>
    </row>
    <row r="923" spans="1:6">
      <c r="A923" t="s">
        <v>260</v>
      </c>
      <c r="B923" t="s">
        <v>42</v>
      </c>
      <c r="C923">
        <v>2030</v>
      </c>
      <c r="D923">
        <v>2055</v>
      </c>
      <c r="E923">
        <v>0.10000000149011611</v>
      </c>
      <c r="F923" t="s">
        <v>182</v>
      </c>
    </row>
    <row r="924" spans="1:6">
      <c r="A924" t="s">
        <v>260</v>
      </c>
      <c r="B924" t="s">
        <v>42</v>
      </c>
      <c r="C924">
        <v>2035</v>
      </c>
      <c r="D924">
        <v>2035</v>
      </c>
      <c r="E924">
        <v>0.10000000149011611</v>
      </c>
      <c r="F924" t="s">
        <v>182</v>
      </c>
    </row>
    <row r="925" spans="1:6">
      <c r="A925" t="s">
        <v>260</v>
      </c>
      <c r="B925" t="s">
        <v>42</v>
      </c>
      <c r="C925">
        <v>2035</v>
      </c>
      <c r="D925">
        <v>2040</v>
      </c>
      <c r="E925">
        <v>0.10000000149011611</v>
      </c>
      <c r="F925" t="s">
        <v>182</v>
      </c>
    </row>
    <row r="926" spans="1:6">
      <c r="A926" t="s">
        <v>260</v>
      </c>
      <c r="B926" t="s">
        <v>42</v>
      </c>
      <c r="C926">
        <v>2035</v>
      </c>
      <c r="D926">
        <v>2045</v>
      </c>
      <c r="E926">
        <v>0.10000000149011611</v>
      </c>
      <c r="F926" t="s">
        <v>182</v>
      </c>
    </row>
    <row r="927" spans="1:6">
      <c r="A927" t="s">
        <v>260</v>
      </c>
      <c r="B927" t="s">
        <v>42</v>
      </c>
      <c r="C927">
        <v>2035</v>
      </c>
      <c r="D927">
        <v>2050</v>
      </c>
      <c r="E927">
        <v>0.10000000149011611</v>
      </c>
      <c r="F927" t="s">
        <v>182</v>
      </c>
    </row>
    <row r="928" spans="1:6">
      <c r="A928" t="s">
        <v>260</v>
      </c>
      <c r="B928" t="s">
        <v>42</v>
      </c>
      <c r="C928">
        <v>2035</v>
      </c>
      <c r="D928">
        <v>2055</v>
      </c>
      <c r="E928">
        <v>0.10000000149011611</v>
      </c>
      <c r="F928" t="s">
        <v>182</v>
      </c>
    </row>
    <row r="929" spans="1:6">
      <c r="A929" t="s">
        <v>260</v>
      </c>
      <c r="B929" t="s">
        <v>42</v>
      </c>
      <c r="C929">
        <v>2035</v>
      </c>
      <c r="D929">
        <v>2060</v>
      </c>
      <c r="E929">
        <v>0.10000000149011611</v>
      </c>
      <c r="F929" t="s">
        <v>182</v>
      </c>
    </row>
    <row r="930" spans="1:6">
      <c r="A930" t="s">
        <v>260</v>
      </c>
      <c r="B930" t="s">
        <v>42</v>
      </c>
      <c r="C930">
        <v>2040</v>
      </c>
      <c r="D930">
        <v>2040</v>
      </c>
      <c r="E930">
        <v>0.10000000149011611</v>
      </c>
      <c r="F930" t="s">
        <v>182</v>
      </c>
    </row>
    <row r="931" spans="1:6">
      <c r="A931" t="s">
        <v>260</v>
      </c>
      <c r="B931" t="s">
        <v>42</v>
      </c>
      <c r="C931">
        <v>2040</v>
      </c>
      <c r="D931">
        <v>2045</v>
      </c>
      <c r="E931">
        <v>0.10000000149011611</v>
      </c>
      <c r="F931" t="s">
        <v>182</v>
      </c>
    </row>
    <row r="932" spans="1:6">
      <c r="A932" t="s">
        <v>260</v>
      </c>
      <c r="B932" t="s">
        <v>42</v>
      </c>
      <c r="C932">
        <v>2040</v>
      </c>
      <c r="D932">
        <v>2050</v>
      </c>
      <c r="E932">
        <v>0.10000000149011611</v>
      </c>
      <c r="F932" t="s">
        <v>182</v>
      </c>
    </row>
    <row r="933" spans="1:6">
      <c r="A933" t="s">
        <v>260</v>
      </c>
      <c r="B933" t="s">
        <v>42</v>
      </c>
      <c r="C933">
        <v>2040</v>
      </c>
      <c r="D933">
        <v>2055</v>
      </c>
      <c r="E933">
        <v>0.10000000149011611</v>
      </c>
      <c r="F933" t="s">
        <v>182</v>
      </c>
    </row>
    <row r="934" spans="1:6">
      <c r="A934" t="s">
        <v>260</v>
      </c>
      <c r="B934" t="s">
        <v>42</v>
      </c>
      <c r="C934">
        <v>2040</v>
      </c>
      <c r="D934">
        <v>2060</v>
      </c>
      <c r="E934">
        <v>0.10000000149011611</v>
      </c>
      <c r="F934" t="s">
        <v>182</v>
      </c>
    </row>
    <row r="935" spans="1:6">
      <c r="A935" t="s">
        <v>260</v>
      </c>
      <c r="B935" t="s">
        <v>42</v>
      </c>
      <c r="C935">
        <v>2040</v>
      </c>
      <c r="D935">
        <v>2065</v>
      </c>
      <c r="E935">
        <v>0.10000000149011611</v>
      </c>
      <c r="F935" t="s">
        <v>182</v>
      </c>
    </row>
    <row r="936" spans="1:6">
      <c r="A936" t="s">
        <v>260</v>
      </c>
      <c r="B936" t="s">
        <v>42</v>
      </c>
      <c r="C936">
        <v>2045</v>
      </c>
      <c r="D936">
        <v>2045</v>
      </c>
      <c r="E936">
        <v>0.10000000149011611</v>
      </c>
      <c r="F936" t="s">
        <v>182</v>
      </c>
    </row>
    <row r="937" spans="1:6">
      <c r="A937" t="s">
        <v>260</v>
      </c>
      <c r="B937" t="s">
        <v>42</v>
      </c>
      <c r="C937">
        <v>2045</v>
      </c>
      <c r="D937">
        <v>2050</v>
      </c>
      <c r="E937">
        <v>0.10000000149011611</v>
      </c>
      <c r="F937" t="s">
        <v>182</v>
      </c>
    </row>
    <row r="938" spans="1:6">
      <c r="A938" t="s">
        <v>260</v>
      </c>
      <c r="B938" t="s">
        <v>42</v>
      </c>
      <c r="C938">
        <v>2045</v>
      </c>
      <c r="D938">
        <v>2055</v>
      </c>
      <c r="E938">
        <v>0.10000000149011611</v>
      </c>
      <c r="F938" t="s">
        <v>182</v>
      </c>
    </row>
    <row r="939" spans="1:6">
      <c r="A939" t="s">
        <v>260</v>
      </c>
      <c r="B939" t="s">
        <v>42</v>
      </c>
      <c r="C939">
        <v>2045</v>
      </c>
      <c r="D939">
        <v>2060</v>
      </c>
      <c r="E939">
        <v>0.10000000149011611</v>
      </c>
      <c r="F939" t="s">
        <v>182</v>
      </c>
    </row>
    <row r="940" spans="1:6">
      <c r="A940" t="s">
        <v>260</v>
      </c>
      <c r="B940" t="s">
        <v>42</v>
      </c>
      <c r="C940">
        <v>2045</v>
      </c>
      <c r="D940">
        <v>2065</v>
      </c>
      <c r="E940">
        <v>0.10000000149011611</v>
      </c>
      <c r="F940" t="s">
        <v>182</v>
      </c>
    </row>
    <row r="941" spans="1:6">
      <c r="A941" t="s">
        <v>260</v>
      </c>
      <c r="B941" t="s">
        <v>42</v>
      </c>
      <c r="C941">
        <v>2045</v>
      </c>
      <c r="D941">
        <v>2070</v>
      </c>
      <c r="E941">
        <v>0.10000000149011611</v>
      </c>
      <c r="F941" t="s">
        <v>182</v>
      </c>
    </row>
    <row r="942" spans="1:6">
      <c r="A942" t="s">
        <v>260</v>
      </c>
      <c r="B942" t="s">
        <v>42</v>
      </c>
      <c r="C942">
        <v>2050</v>
      </c>
      <c r="D942">
        <v>2050</v>
      </c>
      <c r="E942">
        <v>0.10000000149011611</v>
      </c>
      <c r="F942" t="s">
        <v>182</v>
      </c>
    </row>
    <row r="943" spans="1:6">
      <c r="A943" t="s">
        <v>260</v>
      </c>
      <c r="B943" t="s">
        <v>42</v>
      </c>
      <c r="C943">
        <v>2050</v>
      </c>
      <c r="D943">
        <v>2055</v>
      </c>
      <c r="E943">
        <v>0.10000000149011611</v>
      </c>
      <c r="F943" t="s">
        <v>182</v>
      </c>
    </row>
    <row r="944" spans="1:6">
      <c r="A944" t="s">
        <v>260</v>
      </c>
      <c r="B944" t="s">
        <v>42</v>
      </c>
      <c r="C944">
        <v>2050</v>
      </c>
      <c r="D944">
        <v>2060</v>
      </c>
      <c r="E944">
        <v>0.10000000149011611</v>
      </c>
      <c r="F944" t="s">
        <v>182</v>
      </c>
    </row>
    <row r="945" spans="1:6">
      <c r="A945" t="s">
        <v>260</v>
      </c>
      <c r="B945" t="s">
        <v>42</v>
      </c>
      <c r="C945">
        <v>2050</v>
      </c>
      <c r="D945">
        <v>2065</v>
      </c>
      <c r="E945">
        <v>0.10000000149011611</v>
      </c>
      <c r="F945" t="s">
        <v>182</v>
      </c>
    </row>
    <row r="946" spans="1:6">
      <c r="A946" t="s">
        <v>260</v>
      </c>
      <c r="B946" t="s">
        <v>42</v>
      </c>
      <c r="C946">
        <v>2050</v>
      </c>
      <c r="D946">
        <v>2070</v>
      </c>
      <c r="E946">
        <v>0.10000000149011611</v>
      </c>
      <c r="F946" t="s">
        <v>182</v>
      </c>
    </row>
    <row r="947" spans="1:6">
      <c r="A947" t="s">
        <v>260</v>
      </c>
      <c r="B947" t="s">
        <v>42</v>
      </c>
      <c r="C947">
        <v>2055</v>
      </c>
      <c r="D947">
        <v>2055</v>
      </c>
      <c r="E947">
        <v>0.10000000149011611</v>
      </c>
      <c r="F947" t="s">
        <v>182</v>
      </c>
    </row>
    <row r="948" spans="1:6">
      <c r="A948" t="s">
        <v>260</v>
      </c>
      <c r="B948" t="s">
        <v>42</v>
      </c>
      <c r="C948">
        <v>2055</v>
      </c>
      <c r="D948">
        <v>2060</v>
      </c>
      <c r="E948">
        <v>0.10000000149011611</v>
      </c>
      <c r="F948" t="s">
        <v>182</v>
      </c>
    </row>
    <row r="949" spans="1:6">
      <c r="A949" t="s">
        <v>260</v>
      </c>
      <c r="B949" t="s">
        <v>42</v>
      </c>
      <c r="C949">
        <v>2055</v>
      </c>
      <c r="D949">
        <v>2065</v>
      </c>
      <c r="E949">
        <v>0.10000000149011611</v>
      </c>
      <c r="F949" t="s">
        <v>182</v>
      </c>
    </row>
    <row r="950" spans="1:6">
      <c r="A950" t="s">
        <v>260</v>
      </c>
      <c r="B950" t="s">
        <v>42</v>
      </c>
      <c r="C950">
        <v>2055</v>
      </c>
      <c r="D950">
        <v>2070</v>
      </c>
      <c r="E950">
        <v>0.10000000149011611</v>
      </c>
      <c r="F950" t="s">
        <v>182</v>
      </c>
    </row>
    <row r="951" spans="1:6">
      <c r="A951" t="s">
        <v>260</v>
      </c>
      <c r="B951" t="s">
        <v>42</v>
      </c>
      <c r="C951">
        <v>2060</v>
      </c>
      <c r="D951">
        <v>2060</v>
      </c>
      <c r="E951">
        <v>0.10000000149011611</v>
      </c>
      <c r="F951" t="s">
        <v>182</v>
      </c>
    </row>
    <row r="952" spans="1:6">
      <c r="A952" t="s">
        <v>260</v>
      </c>
      <c r="B952" t="s">
        <v>42</v>
      </c>
      <c r="C952">
        <v>2060</v>
      </c>
      <c r="D952">
        <v>2065</v>
      </c>
      <c r="E952">
        <v>0.10000000149011611</v>
      </c>
      <c r="F952" t="s">
        <v>182</v>
      </c>
    </row>
    <row r="953" spans="1:6">
      <c r="A953" t="s">
        <v>260</v>
      </c>
      <c r="B953" t="s">
        <v>42</v>
      </c>
      <c r="C953">
        <v>2060</v>
      </c>
      <c r="D953">
        <v>2070</v>
      </c>
      <c r="E953">
        <v>0.10000000149011611</v>
      </c>
      <c r="F953" t="s">
        <v>182</v>
      </c>
    </row>
    <row r="954" spans="1:6">
      <c r="A954" t="s">
        <v>260</v>
      </c>
      <c r="B954" t="s">
        <v>42</v>
      </c>
      <c r="C954">
        <v>2065</v>
      </c>
      <c r="D954">
        <v>2065</v>
      </c>
      <c r="E954">
        <v>0.10000000149011611</v>
      </c>
      <c r="F954" t="s">
        <v>182</v>
      </c>
    </row>
    <row r="955" spans="1:6">
      <c r="A955" t="s">
        <v>260</v>
      </c>
      <c r="B955" t="s">
        <v>42</v>
      </c>
      <c r="C955">
        <v>2065</v>
      </c>
      <c r="D955">
        <v>2070</v>
      </c>
      <c r="E955">
        <v>0.10000000149011611</v>
      </c>
      <c r="F955" t="s">
        <v>182</v>
      </c>
    </row>
    <row r="956" spans="1:6">
      <c r="A956" t="s">
        <v>260</v>
      </c>
      <c r="B956" t="s">
        <v>42</v>
      </c>
      <c r="C956">
        <v>2070</v>
      </c>
      <c r="D956">
        <v>2070</v>
      </c>
      <c r="E956">
        <v>0.10000000149011611</v>
      </c>
      <c r="F956" t="s">
        <v>182</v>
      </c>
    </row>
    <row r="957" spans="1:6">
      <c r="A957" t="s">
        <v>260</v>
      </c>
      <c r="B957" t="s">
        <v>43</v>
      </c>
      <c r="C957">
        <v>2020</v>
      </c>
      <c r="D957">
        <v>2020</v>
      </c>
      <c r="E957">
        <v>0.10000000149011611</v>
      </c>
      <c r="F957" t="s">
        <v>182</v>
      </c>
    </row>
    <row r="958" spans="1:6">
      <c r="A958" t="s">
        <v>260</v>
      </c>
      <c r="B958" t="s">
        <v>43</v>
      </c>
      <c r="C958">
        <v>2020</v>
      </c>
      <c r="D958">
        <v>2025</v>
      </c>
      <c r="E958">
        <v>0.10000000149011611</v>
      </c>
      <c r="F958" t="s">
        <v>182</v>
      </c>
    </row>
    <row r="959" spans="1:6">
      <c r="A959" t="s">
        <v>260</v>
      </c>
      <c r="B959" t="s">
        <v>43</v>
      </c>
      <c r="C959">
        <v>2020</v>
      </c>
      <c r="D959">
        <v>2030</v>
      </c>
      <c r="E959">
        <v>0.10000000149011611</v>
      </c>
      <c r="F959" t="s">
        <v>182</v>
      </c>
    </row>
    <row r="960" spans="1:6">
      <c r="A960" t="s">
        <v>260</v>
      </c>
      <c r="B960" t="s">
        <v>43</v>
      </c>
      <c r="C960">
        <v>2020</v>
      </c>
      <c r="D960">
        <v>2035</v>
      </c>
      <c r="E960">
        <v>0.10000000149011611</v>
      </c>
      <c r="F960" t="s">
        <v>182</v>
      </c>
    </row>
    <row r="961" spans="1:6">
      <c r="A961" t="s">
        <v>260</v>
      </c>
      <c r="B961" t="s">
        <v>43</v>
      </c>
      <c r="C961">
        <v>2020</v>
      </c>
      <c r="D961">
        <v>2040</v>
      </c>
      <c r="E961">
        <v>0.10000000149011611</v>
      </c>
      <c r="F961" t="s">
        <v>182</v>
      </c>
    </row>
    <row r="962" spans="1:6">
      <c r="A962" t="s">
        <v>260</v>
      </c>
      <c r="B962" t="s">
        <v>43</v>
      </c>
      <c r="C962">
        <v>2020</v>
      </c>
      <c r="D962">
        <v>2045</v>
      </c>
      <c r="E962">
        <v>0.10000000149011611</v>
      </c>
      <c r="F962" t="s">
        <v>182</v>
      </c>
    </row>
    <row r="963" spans="1:6">
      <c r="A963" t="s">
        <v>260</v>
      </c>
      <c r="B963" t="s">
        <v>43</v>
      </c>
      <c r="C963">
        <v>2025</v>
      </c>
      <c r="D963">
        <v>2025</v>
      </c>
      <c r="E963">
        <v>0.10000000149011611</v>
      </c>
      <c r="F963" t="s">
        <v>182</v>
      </c>
    </row>
    <row r="964" spans="1:6">
      <c r="A964" t="s">
        <v>260</v>
      </c>
      <c r="B964" t="s">
        <v>43</v>
      </c>
      <c r="C964">
        <v>2025</v>
      </c>
      <c r="D964">
        <v>2030</v>
      </c>
      <c r="E964">
        <v>0.10000000149011611</v>
      </c>
      <c r="F964" t="s">
        <v>182</v>
      </c>
    </row>
    <row r="965" spans="1:6">
      <c r="A965" t="s">
        <v>260</v>
      </c>
      <c r="B965" t="s">
        <v>43</v>
      </c>
      <c r="C965">
        <v>2025</v>
      </c>
      <c r="D965">
        <v>2035</v>
      </c>
      <c r="E965">
        <v>0.10000000149011611</v>
      </c>
      <c r="F965" t="s">
        <v>182</v>
      </c>
    </row>
    <row r="966" spans="1:6">
      <c r="A966" t="s">
        <v>260</v>
      </c>
      <c r="B966" t="s">
        <v>43</v>
      </c>
      <c r="C966">
        <v>2025</v>
      </c>
      <c r="D966">
        <v>2040</v>
      </c>
      <c r="E966">
        <v>0.10000000149011611</v>
      </c>
      <c r="F966" t="s">
        <v>182</v>
      </c>
    </row>
    <row r="967" spans="1:6">
      <c r="A967" t="s">
        <v>260</v>
      </c>
      <c r="B967" t="s">
        <v>43</v>
      </c>
      <c r="C967">
        <v>2025</v>
      </c>
      <c r="D967">
        <v>2045</v>
      </c>
      <c r="E967">
        <v>0.10000000149011611</v>
      </c>
      <c r="F967" t="s">
        <v>182</v>
      </c>
    </row>
    <row r="968" spans="1:6">
      <c r="A968" t="s">
        <v>260</v>
      </c>
      <c r="B968" t="s">
        <v>43</v>
      </c>
      <c r="C968">
        <v>2025</v>
      </c>
      <c r="D968">
        <v>2050</v>
      </c>
      <c r="E968">
        <v>0.10000000149011611</v>
      </c>
      <c r="F968" t="s">
        <v>182</v>
      </c>
    </row>
    <row r="969" spans="1:6">
      <c r="A969" t="s">
        <v>260</v>
      </c>
      <c r="B969" t="s">
        <v>43</v>
      </c>
      <c r="C969">
        <v>2030</v>
      </c>
      <c r="D969">
        <v>2030</v>
      </c>
      <c r="E969">
        <v>0.10000000149011611</v>
      </c>
      <c r="F969" t="s">
        <v>182</v>
      </c>
    </row>
    <row r="970" spans="1:6">
      <c r="A970" t="s">
        <v>260</v>
      </c>
      <c r="B970" t="s">
        <v>43</v>
      </c>
      <c r="C970">
        <v>2030</v>
      </c>
      <c r="D970">
        <v>2035</v>
      </c>
      <c r="E970">
        <v>0.10000000149011611</v>
      </c>
      <c r="F970" t="s">
        <v>182</v>
      </c>
    </row>
    <row r="971" spans="1:6">
      <c r="A971" t="s">
        <v>260</v>
      </c>
      <c r="B971" t="s">
        <v>43</v>
      </c>
      <c r="C971">
        <v>2030</v>
      </c>
      <c r="D971">
        <v>2040</v>
      </c>
      <c r="E971">
        <v>0.10000000149011611</v>
      </c>
      <c r="F971" t="s">
        <v>182</v>
      </c>
    </row>
    <row r="972" spans="1:6">
      <c r="A972" t="s">
        <v>260</v>
      </c>
      <c r="B972" t="s">
        <v>43</v>
      </c>
      <c r="C972">
        <v>2030</v>
      </c>
      <c r="D972">
        <v>2045</v>
      </c>
      <c r="E972">
        <v>0.10000000149011611</v>
      </c>
      <c r="F972" t="s">
        <v>182</v>
      </c>
    </row>
    <row r="973" spans="1:6">
      <c r="A973" t="s">
        <v>260</v>
      </c>
      <c r="B973" t="s">
        <v>43</v>
      </c>
      <c r="C973">
        <v>2030</v>
      </c>
      <c r="D973">
        <v>2050</v>
      </c>
      <c r="E973">
        <v>0.10000000149011611</v>
      </c>
      <c r="F973" t="s">
        <v>182</v>
      </c>
    </row>
    <row r="974" spans="1:6">
      <c r="A974" t="s">
        <v>260</v>
      </c>
      <c r="B974" t="s">
        <v>43</v>
      </c>
      <c r="C974">
        <v>2030</v>
      </c>
      <c r="D974">
        <v>2055</v>
      </c>
      <c r="E974">
        <v>0.10000000149011611</v>
      </c>
      <c r="F974" t="s">
        <v>182</v>
      </c>
    </row>
    <row r="975" spans="1:6">
      <c r="A975" t="s">
        <v>260</v>
      </c>
      <c r="B975" t="s">
        <v>43</v>
      </c>
      <c r="C975">
        <v>2035</v>
      </c>
      <c r="D975">
        <v>2035</v>
      </c>
      <c r="E975">
        <v>0.10000000149011611</v>
      </c>
      <c r="F975" t="s">
        <v>182</v>
      </c>
    </row>
    <row r="976" spans="1:6">
      <c r="A976" t="s">
        <v>260</v>
      </c>
      <c r="B976" t="s">
        <v>43</v>
      </c>
      <c r="C976">
        <v>2035</v>
      </c>
      <c r="D976">
        <v>2040</v>
      </c>
      <c r="E976">
        <v>0.10000000149011611</v>
      </c>
      <c r="F976" t="s">
        <v>182</v>
      </c>
    </row>
    <row r="977" spans="1:6">
      <c r="A977" t="s">
        <v>260</v>
      </c>
      <c r="B977" t="s">
        <v>43</v>
      </c>
      <c r="C977">
        <v>2035</v>
      </c>
      <c r="D977">
        <v>2045</v>
      </c>
      <c r="E977">
        <v>0.10000000149011611</v>
      </c>
      <c r="F977" t="s">
        <v>182</v>
      </c>
    </row>
    <row r="978" spans="1:6">
      <c r="A978" t="s">
        <v>260</v>
      </c>
      <c r="B978" t="s">
        <v>43</v>
      </c>
      <c r="C978">
        <v>2035</v>
      </c>
      <c r="D978">
        <v>2050</v>
      </c>
      <c r="E978">
        <v>0.10000000149011611</v>
      </c>
      <c r="F978" t="s">
        <v>182</v>
      </c>
    </row>
    <row r="979" spans="1:6">
      <c r="A979" t="s">
        <v>260</v>
      </c>
      <c r="B979" t="s">
        <v>43</v>
      </c>
      <c r="C979">
        <v>2035</v>
      </c>
      <c r="D979">
        <v>2055</v>
      </c>
      <c r="E979">
        <v>0.10000000149011611</v>
      </c>
      <c r="F979" t="s">
        <v>182</v>
      </c>
    </row>
    <row r="980" spans="1:6">
      <c r="A980" t="s">
        <v>260</v>
      </c>
      <c r="B980" t="s">
        <v>43</v>
      </c>
      <c r="C980">
        <v>2035</v>
      </c>
      <c r="D980">
        <v>2060</v>
      </c>
      <c r="E980">
        <v>0.10000000149011611</v>
      </c>
      <c r="F980" t="s">
        <v>182</v>
      </c>
    </row>
    <row r="981" spans="1:6">
      <c r="A981" t="s">
        <v>260</v>
      </c>
      <c r="B981" t="s">
        <v>43</v>
      </c>
      <c r="C981">
        <v>2040</v>
      </c>
      <c r="D981">
        <v>2040</v>
      </c>
      <c r="E981">
        <v>0.10000000149011611</v>
      </c>
      <c r="F981" t="s">
        <v>182</v>
      </c>
    </row>
    <row r="982" spans="1:6">
      <c r="A982" t="s">
        <v>260</v>
      </c>
      <c r="B982" t="s">
        <v>43</v>
      </c>
      <c r="C982">
        <v>2040</v>
      </c>
      <c r="D982">
        <v>2045</v>
      </c>
      <c r="E982">
        <v>0.10000000149011611</v>
      </c>
      <c r="F982" t="s">
        <v>182</v>
      </c>
    </row>
    <row r="983" spans="1:6">
      <c r="A983" t="s">
        <v>260</v>
      </c>
      <c r="B983" t="s">
        <v>43</v>
      </c>
      <c r="C983">
        <v>2040</v>
      </c>
      <c r="D983">
        <v>2050</v>
      </c>
      <c r="E983">
        <v>0.10000000149011611</v>
      </c>
      <c r="F983" t="s">
        <v>182</v>
      </c>
    </row>
    <row r="984" spans="1:6">
      <c r="A984" t="s">
        <v>260</v>
      </c>
      <c r="B984" t="s">
        <v>43</v>
      </c>
      <c r="C984">
        <v>2040</v>
      </c>
      <c r="D984">
        <v>2055</v>
      </c>
      <c r="E984">
        <v>0.10000000149011611</v>
      </c>
      <c r="F984" t="s">
        <v>182</v>
      </c>
    </row>
    <row r="985" spans="1:6">
      <c r="A985" t="s">
        <v>260</v>
      </c>
      <c r="B985" t="s">
        <v>43</v>
      </c>
      <c r="C985">
        <v>2040</v>
      </c>
      <c r="D985">
        <v>2060</v>
      </c>
      <c r="E985">
        <v>0.10000000149011611</v>
      </c>
      <c r="F985" t="s">
        <v>182</v>
      </c>
    </row>
    <row r="986" spans="1:6">
      <c r="A986" t="s">
        <v>260</v>
      </c>
      <c r="B986" t="s">
        <v>43</v>
      </c>
      <c r="C986">
        <v>2040</v>
      </c>
      <c r="D986">
        <v>2065</v>
      </c>
      <c r="E986">
        <v>0.10000000149011611</v>
      </c>
      <c r="F986" t="s">
        <v>182</v>
      </c>
    </row>
    <row r="987" spans="1:6">
      <c r="A987" t="s">
        <v>260</v>
      </c>
      <c r="B987" t="s">
        <v>43</v>
      </c>
      <c r="C987">
        <v>2045</v>
      </c>
      <c r="D987">
        <v>2045</v>
      </c>
      <c r="E987">
        <v>0.10000000149011611</v>
      </c>
      <c r="F987" t="s">
        <v>182</v>
      </c>
    </row>
    <row r="988" spans="1:6">
      <c r="A988" t="s">
        <v>260</v>
      </c>
      <c r="B988" t="s">
        <v>43</v>
      </c>
      <c r="C988">
        <v>2045</v>
      </c>
      <c r="D988">
        <v>2050</v>
      </c>
      <c r="E988">
        <v>0.10000000149011611</v>
      </c>
      <c r="F988" t="s">
        <v>182</v>
      </c>
    </row>
    <row r="989" spans="1:6">
      <c r="A989" t="s">
        <v>260</v>
      </c>
      <c r="B989" t="s">
        <v>43</v>
      </c>
      <c r="C989">
        <v>2045</v>
      </c>
      <c r="D989">
        <v>2055</v>
      </c>
      <c r="E989">
        <v>0.10000000149011611</v>
      </c>
      <c r="F989" t="s">
        <v>182</v>
      </c>
    </row>
    <row r="990" spans="1:6">
      <c r="A990" t="s">
        <v>260</v>
      </c>
      <c r="B990" t="s">
        <v>43</v>
      </c>
      <c r="C990">
        <v>2045</v>
      </c>
      <c r="D990">
        <v>2060</v>
      </c>
      <c r="E990">
        <v>0.10000000149011611</v>
      </c>
      <c r="F990" t="s">
        <v>182</v>
      </c>
    </row>
    <row r="991" spans="1:6">
      <c r="A991" t="s">
        <v>260</v>
      </c>
      <c r="B991" t="s">
        <v>43</v>
      </c>
      <c r="C991">
        <v>2045</v>
      </c>
      <c r="D991">
        <v>2065</v>
      </c>
      <c r="E991">
        <v>0.10000000149011611</v>
      </c>
      <c r="F991" t="s">
        <v>182</v>
      </c>
    </row>
    <row r="992" spans="1:6">
      <c r="A992" t="s">
        <v>260</v>
      </c>
      <c r="B992" t="s">
        <v>43</v>
      </c>
      <c r="C992">
        <v>2045</v>
      </c>
      <c r="D992">
        <v>2070</v>
      </c>
      <c r="E992">
        <v>0.10000000149011611</v>
      </c>
      <c r="F992" t="s">
        <v>182</v>
      </c>
    </row>
    <row r="993" spans="1:6">
      <c r="A993" t="s">
        <v>260</v>
      </c>
      <c r="B993" t="s">
        <v>43</v>
      </c>
      <c r="C993">
        <v>2050</v>
      </c>
      <c r="D993">
        <v>2050</v>
      </c>
      <c r="E993">
        <v>0.10000000149011611</v>
      </c>
      <c r="F993" t="s">
        <v>182</v>
      </c>
    </row>
    <row r="994" spans="1:6">
      <c r="A994" t="s">
        <v>260</v>
      </c>
      <c r="B994" t="s">
        <v>43</v>
      </c>
      <c r="C994">
        <v>2050</v>
      </c>
      <c r="D994">
        <v>2055</v>
      </c>
      <c r="E994">
        <v>0.10000000149011611</v>
      </c>
      <c r="F994" t="s">
        <v>182</v>
      </c>
    </row>
    <row r="995" spans="1:6">
      <c r="A995" t="s">
        <v>260</v>
      </c>
      <c r="B995" t="s">
        <v>43</v>
      </c>
      <c r="C995">
        <v>2050</v>
      </c>
      <c r="D995">
        <v>2060</v>
      </c>
      <c r="E995">
        <v>0.10000000149011611</v>
      </c>
      <c r="F995" t="s">
        <v>182</v>
      </c>
    </row>
    <row r="996" spans="1:6">
      <c r="A996" t="s">
        <v>260</v>
      </c>
      <c r="B996" t="s">
        <v>43</v>
      </c>
      <c r="C996">
        <v>2050</v>
      </c>
      <c r="D996">
        <v>2065</v>
      </c>
      <c r="E996">
        <v>0.10000000149011611</v>
      </c>
      <c r="F996" t="s">
        <v>182</v>
      </c>
    </row>
    <row r="997" spans="1:6">
      <c r="A997" t="s">
        <v>260</v>
      </c>
      <c r="B997" t="s">
        <v>43</v>
      </c>
      <c r="C997">
        <v>2050</v>
      </c>
      <c r="D997">
        <v>2070</v>
      </c>
      <c r="E997">
        <v>0.10000000149011611</v>
      </c>
      <c r="F997" t="s">
        <v>182</v>
      </c>
    </row>
    <row r="998" spans="1:6">
      <c r="A998" t="s">
        <v>260</v>
      </c>
      <c r="B998" t="s">
        <v>43</v>
      </c>
      <c r="C998">
        <v>2055</v>
      </c>
      <c r="D998">
        <v>2055</v>
      </c>
      <c r="E998">
        <v>0.10000000149011611</v>
      </c>
      <c r="F998" t="s">
        <v>182</v>
      </c>
    </row>
    <row r="999" spans="1:6">
      <c r="A999" t="s">
        <v>260</v>
      </c>
      <c r="B999" t="s">
        <v>43</v>
      </c>
      <c r="C999">
        <v>2055</v>
      </c>
      <c r="D999">
        <v>2060</v>
      </c>
      <c r="E999">
        <v>0.10000000149011611</v>
      </c>
      <c r="F999" t="s">
        <v>182</v>
      </c>
    </row>
    <row r="1000" spans="1:6">
      <c r="A1000" t="s">
        <v>260</v>
      </c>
      <c r="B1000" t="s">
        <v>43</v>
      </c>
      <c r="C1000">
        <v>2055</v>
      </c>
      <c r="D1000">
        <v>2065</v>
      </c>
      <c r="E1000">
        <v>0.10000000149011611</v>
      </c>
      <c r="F1000" t="s">
        <v>182</v>
      </c>
    </row>
    <row r="1001" spans="1:6">
      <c r="A1001" t="s">
        <v>260</v>
      </c>
      <c r="B1001" t="s">
        <v>43</v>
      </c>
      <c r="C1001">
        <v>2055</v>
      </c>
      <c r="D1001">
        <v>2070</v>
      </c>
      <c r="E1001">
        <v>0.10000000149011611</v>
      </c>
      <c r="F1001" t="s">
        <v>182</v>
      </c>
    </row>
    <row r="1002" spans="1:6">
      <c r="A1002" t="s">
        <v>260</v>
      </c>
      <c r="B1002" t="s">
        <v>43</v>
      </c>
      <c r="C1002">
        <v>2060</v>
      </c>
      <c r="D1002">
        <v>2060</v>
      </c>
      <c r="E1002">
        <v>0.10000000149011611</v>
      </c>
      <c r="F1002" t="s">
        <v>182</v>
      </c>
    </row>
    <row r="1003" spans="1:6">
      <c r="A1003" t="s">
        <v>260</v>
      </c>
      <c r="B1003" t="s">
        <v>43</v>
      </c>
      <c r="C1003">
        <v>2060</v>
      </c>
      <c r="D1003">
        <v>2065</v>
      </c>
      <c r="E1003">
        <v>0.10000000149011611</v>
      </c>
      <c r="F1003" t="s">
        <v>182</v>
      </c>
    </row>
    <row r="1004" spans="1:6">
      <c r="A1004" t="s">
        <v>260</v>
      </c>
      <c r="B1004" t="s">
        <v>43</v>
      </c>
      <c r="C1004">
        <v>2060</v>
      </c>
      <c r="D1004">
        <v>2070</v>
      </c>
      <c r="E1004">
        <v>0.10000000149011611</v>
      </c>
      <c r="F1004" t="s">
        <v>182</v>
      </c>
    </row>
    <row r="1005" spans="1:6">
      <c r="A1005" t="s">
        <v>260</v>
      </c>
      <c r="B1005" t="s">
        <v>43</v>
      </c>
      <c r="C1005">
        <v>2065</v>
      </c>
      <c r="D1005">
        <v>2065</v>
      </c>
      <c r="E1005">
        <v>0.10000000149011611</v>
      </c>
      <c r="F1005" t="s">
        <v>182</v>
      </c>
    </row>
    <row r="1006" spans="1:6">
      <c r="A1006" t="s">
        <v>260</v>
      </c>
      <c r="B1006" t="s">
        <v>43</v>
      </c>
      <c r="C1006">
        <v>2065</v>
      </c>
      <c r="D1006">
        <v>2070</v>
      </c>
      <c r="E1006">
        <v>0.10000000149011611</v>
      </c>
      <c r="F1006" t="s">
        <v>182</v>
      </c>
    </row>
    <row r="1007" spans="1:6">
      <c r="A1007" t="s">
        <v>260</v>
      </c>
      <c r="B1007" t="s">
        <v>43</v>
      </c>
      <c r="C1007">
        <v>2070</v>
      </c>
      <c r="D1007">
        <v>2070</v>
      </c>
      <c r="E1007">
        <v>0.10000000149011611</v>
      </c>
      <c r="F1007" t="s">
        <v>182</v>
      </c>
    </row>
    <row r="1008" spans="1:6">
      <c r="A1008" t="s">
        <v>260</v>
      </c>
      <c r="B1008" t="s">
        <v>44</v>
      </c>
      <c r="C1008">
        <v>1995</v>
      </c>
      <c r="D1008">
        <v>2020</v>
      </c>
      <c r="E1008">
        <v>0.10000000149011611</v>
      </c>
      <c r="F1008" t="s">
        <v>182</v>
      </c>
    </row>
    <row r="1009" spans="1:6">
      <c r="A1009" t="s">
        <v>260</v>
      </c>
      <c r="B1009" t="s">
        <v>44</v>
      </c>
      <c r="C1009">
        <v>2000</v>
      </c>
      <c r="D1009">
        <v>2020</v>
      </c>
      <c r="E1009">
        <v>0.10000000149011611</v>
      </c>
      <c r="F1009" t="s">
        <v>182</v>
      </c>
    </row>
    <row r="1010" spans="1:6">
      <c r="A1010" t="s">
        <v>260</v>
      </c>
      <c r="B1010" t="s">
        <v>44</v>
      </c>
      <c r="C1010">
        <v>2000</v>
      </c>
      <c r="D1010">
        <v>2025</v>
      </c>
      <c r="E1010">
        <v>0.10000000149011611</v>
      </c>
      <c r="F1010" t="s">
        <v>182</v>
      </c>
    </row>
    <row r="1011" spans="1:6">
      <c r="A1011" t="s">
        <v>260</v>
      </c>
      <c r="B1011" t="s">
        <v>44</v>
      </c>
      <c r="C1011">
        <v>2005</v>
      </c>
      <c r="D1011">
        <v>2020</v>
      </c>
      <c r="E1011">
        <v>0.10000000149011611</v>
      </c>
      <c r="F1011" t="s">
        <v>182</v>
      </c>
    </row>
    <row r="1012" spans="1:6">
      <c r="A1012" t="s">
        <v>260</v>
      </c>
      <c r="B1012" t="s">
        <v>44</v>
      </c>
      <c r="C1012">
        <v>2005</v>
      </c>
      <c r="D1012">
        <v>2025</v>
      </c>
      <c r="E1012">
        <v>0.10000000149011611</v>
      </c>
      <c r="F1012" t="s">
        <v>182</v>
      </c>
    </row>
    <row r="1013" spans="1:6">
      <c r="A1013" t="s">
        <v>260</v>
      </c>
      <c r="B1013" t="s">
        <v>44</v>
      </c>
      <c r="C1013">
        <v>2005</v>
      </c>
      <c r="D1013">
        <v>2030</v>
      </c>
      <c r="E1013">
        <v>0.10000000149011611</v>
      </c>
      <c r="F1013" t="s">
        <v>182</v>
      </c>
    </row>
    <row r="1014" spans="1:6">
      <c r="A1014" t="s">
        <v>260</v>
      </c>
      <c r="B1014" t="s">
        <v>44</v>
      </c>
      <c r="C1014">
        <v>2010</v>
      </c>
      <c r="D1014">
        <v>2020</v>
      </c>
      <c r="E1014">
        <v>0.10000000149011611</v>
      </c>
      <c r="F1014" t="s">
        <v>182</v>
      </c>
    </row>
    <row r="1015" spans="1:6">
      <c r="A1015" t="s">
        <v>260</v>
      </c>
      <c r="B1015" t="s">
        <v>44</v>
      </c>
      <c r="C1015">
        <v>2010</v>
      </c>
      <c r="D1015">
        <v>2025</v>
      </c>
      <c r="E1015">
        <v>0.10000000149011611</v>
      </c>
      <c r="F1015" t="s">
        <v>182</v>
      </c>
    </row>
    <row r="1016" spans="1:6">
      <c r="A1016" t="s">
        <v>260</v>
      </c>
      <c r="B1016" t="s">
        <v>44</v>
      </c>
      <c r="C1016">
        <v>2010</v>
      </c>
      <c r="D1016">
        <v>2030</v>
      </c>
      <c r="E1016">
        <v>0.10000000149011611</v>
      </c>
      <c r="F1016" t="s">
        <v>182</v>
      </c>
    </row>
    <row r="1017" spans="1:6">
      <c r="A1017" t="s">
        <v>260</v>
      </c>
      <c r="B1017" t="s">
        <v>44</v>
      </c>
      <c r="C1017">
        <v>2010</v>
      </c>
      <c r="D1017">
        <v>2035</v>
      </c>
      <c r="E1017">
        <v>0.10000000149011611</v>
      </c>
      <c r="F1017" t="s">
        <v>182</v>
      </c>
    </row>
    <row r="1018" spans="1:6">
      <c r="A1018" t="s">
        <v>260</v>
      </c>
      <c r="B1018" t="s">
        <v>44</v>
      </c>
      <c r="C1018">
        <v>2020</v>
      </c>
      <c r="D1018">
        <v>2020</v>
      </c>
      <c r="E1018">
        <v>0.10000000149011611</v>
      </c>
      <c r="F1018" t="s">
        <v>182</v>
      </c>
    </row>
    <row r="1019" spans="1:6">
      <c r="A1019" t="s">
        <v>260</v>
      </c>
      <c r="B1019" t="s">
        <v>44</v>
      </c>
      <c r="C1019">
        <v>2020</v>
      </c>
      <c r="D1019">
        <v>2025</v>
      </c>
      <c r="E1019">
        <v>0.10000000149011611</v>
      </c>
      <c r="F1019" t="s">
        <v>182</v>
      </c>
    </row>
    <row r="1020" spans="1:6">
      <c r="A1020" t="s">
        <v>260</v>
      </c>
      <c r="B1020" t="s">
        <v>44</v>
      </c>
      <c r="C1020">
        <v>2020</v>
      </c>
      <c r="D1020">
        <v>2030</v>
      </c>
      <c r="E1020">
        <v>0.10000000149011611</v>
      </c>
      <c r="F1020" t="s">
        <v>182</v>
      </c>
    </row>
    <row r="1021" spans="1:6">
      <c r="A1021" t="s">
        <v>260</v>
      </c>
      <c r="B1021" t="s">
        <v>44</v>
      </c>
      <c r="C1021">
        <v>2020</v>
      </c>
      <c r="D1021">
        <v>2035</v>
      </c>
      <c r="E1021">
        <v>0.10000000149011611</v>
      </c>
      <c r="F1021" t="s">
        <v>182</v>
      </c>
    </row>
    <row r="1022" spans="1:6">
      <c r="A1022" t="s">
        <v>260</v>
      </c>
      <c r="B1022" t="s">
        <v>44</v>
      </c>
      <c r="C1022">
        <v>2020</v>
      </c>
      <c r="D1022">
        <v>2040</v>
      </c>
      <c r="E1022">
        <v>0.10000000149011611</v>
      </c>
      <c r="F1022" t="s">
        <v>182</v>
      </c>
    </row>
    <row r="1023" spans="1:6">
      <c r="A1023" t="s">
        <v>260</v>
      </c>
      <c r="B1023" t="s">
        <v>44</v>
      </c>
      <c r="C1023">
        <v>2020</v>
      </c>
      <c r="D1023">
        <v>2045</v>
      </c>
      <c r="E1023">
        <v>0.10000000149011611</v>
      </c>
      <c r="F1023" t="s">
        <v>182</v>
      </c>
    </row>
    <row r="1024" spans="1:6">
      <c r="A1024" t="s">
        <v>260</v>
      </c>
      <c r="B1024" t="s">
        <v>44</v>
      </c>
      <c r="C1024">
        <v>2025</v>
      </c>
      <c r="D1024">
        <v>2025</v>
      </c>
      <c r="E1024">
        <v>0.10000000149011611</v>
      </c>
      <c r="F1024" t="s">
        <v>182</v>
      </c>
    </row>
    <row r="1025" spans="1:6">
      <c r="A1025" t="s">
        <v>260</v>
      </c>
      <c r="B1025" t="s">
        <v>44</v>
      </c>
      <c r="C1025">
        <v>2025</v>
      </c>
      <c r="D1025">
        <v>2030</v>
      </c>
      <c r="E1025">
        <v>0.10000000149011611</v>
      </c>
      <c r="F1025" t="s">
        <v>182</v>
      </c>
    </row>
    <row r="1026" spans="1:6">
      <c r="A1026" t="s">
        <v>260</v>
      </c>
      <c r="B1026" t="s">
        <v>44</v>
      </c>
      <c r="C1026">
        <v>2025</v>
      </c>
      <c r="D1026">
        <v>2035</v>
      </c>
      <c r="E1026">
        <v>0.10000000149011611</v>
      </c>
      <c r="F1026" t="s">
        <v>182</v>
      </c>
    </row>
    <row r="1027" spans="1:6">
      <c r="A1027" t="s">
        <v>260</v>
      </c>
      <c r="B1027" t="s">
        <v>44</v>
      </c>
      <c r="C1027">
        <v>2025</v>
      </c>
      <c r="D1027">
        <v>2040</v>
      </c>
      <c r="E1027">
        <v>0.10000000149011611</v>
      </c>
      <c r="F1027" t="s">
        <v>182</v>
      </c>
    </row>
    <row r="1028" spans="1:6">
      <c r="A1028" t="s">
        <v>260</v>
      </c>
      <c r="B1028" t="s">
        <v>44</v>
      </c>
      <c r="C1028">
        <v>2025</v>
      </c>
      <c r="D1028">
        <v>2045</v>
      </c>
      <c r="E1028">
        <v>0.10000000149011611</v>
      </c>
      <c r="F1028" t="s">
        <v>182</v>
      </c>
    </row>
    <row r="1029" spans="1:6">
      <c r="A1029" t="s">
        <v>260</v>
      </c>
      <c r="B1029" t="s">
        <v>44</v>
      </c>
      <c r="C1029">
        <v>2025</v>
      </c>
      <c r="D1029">
        <v>2050</v>
      </c>
      <c r="E1029">
        <v>0.10000000149011611</v>
      </c>
      <c r="F1029" t="s">
        <v>182</v>
      </c>
    </row>
    <row r="1030" spans="1:6">
      <c r="A1030" t="s">
        <v>260</v>
      </c>
      <c r="B1030" t="s">
        <v>44</v>
      </c>
      <c r="C1030">
        <v>2030</v>
      </c>
      <c r="D1030">
        <v>2030</v>
      </c>
      <c r="E1030">
        <v>0.10000000149011611</v>
      </c>
      <c r="F1030" t="s">
        <v>182</v>
      </c>
    </row>
    <row r="1031" spans="1:6">
      <c r="A1031" t="s">
        <v>260</v>
      </c>
      <c r="B1031" t="s">
        <v>44</v>
      </c>
      <c r="C1031">
        <v>2030</v>
      </c>
      <c r="D1031">
        <v>2035</v>
      </c>
      <c r="E1031">
        <v>0.10000000149011611</v>
      </c>
      <c r="F1031" t="s">
        <v>182</v>
      </c>
    </row>
    <row r="1032" spans="1:6">
      <c r="A1032" t="s">
        <v>260</v>
      </c>
      <c r="B1032" t="s">
        <v>44</v>
      </c>
      <c r="C1032">
        <v>2030</v>
      </c>
      <c r="D1032">
        <v>2040</v>
      </c>
      <c r="E1032">
        <v>0.10000000149011611</v>
      </c>
      <c r="F1032" t="s">
        <v>182</v>
      </c>
    </row>
    <row r="1033" spans="1:6">
      <c r="A1033" t="s">
        <v>260</v>
      </c>
      <c r="B1033" t="s">
        <v>44</v>
      </c>
      <c r="C1033">
        <v>2030</v>
      </c>
      <c r="D1033">
        <v>2045</v>
      </c>
      <c r="E1033">
        <v>0.10000000149011611</v>
      </c>
      <c r="F1033" t="s">
        <v>182</v>
      </c>
    </row>
    <row r="1034" spans="1:6">
      <c r="A1034" t="s">
        <v>260</v>
      </c>
      <c r="B1034" t="s">
        <v>44</v>
      </c>
      <c r="C1034">
        <v>2030</v>
      </c>
      <c r="D1034">
        <v>2050</v>
      </c>
      <c r="E1034">
        <v>0.10000000149011611</v>
      </c>
      <c r="F1034" t="s">
        <v>182</v>
      </c>
    </row>
    <row r="1035" spans="1:6">
      <c r="A1035" t="s">
        <v>260</v>
      </c>
      <c r="B1035" t="s">
        <v>44</v>
      </c>
      <c r="C1035">
        <v>2030</v>
      </c>
      <c r="D1035">
        <v>2055</v>
      </c>
      <c r="E1035">
        <v>0.10000000149011611</v>
      </c>
      <c r="F1035" t="s">
        <v>182</v>
      </c>
    </row>
    <row r="1036" spans="1:6">
      <c r="A1036" t="s">
        <v>260</v>
      </c>
      <c r="B1036" t="s">
        <v>44</v>
      </c>
      <c r="C1036">
        <v>2035</v>
      </c>
      <c r="D1036">
        <v>2035</v>
      </c>
      <c r="E1036">
        <v>0.10000000149011611</v>
      </c>
      <c r="F1036" t="s">
        <v>182</v>
      </c>
    </row>
    <row r="1037" spans="1:6">
      <c r="A1037" t="s">
        <v>260</v>
      </c>
      <c r="B1037" t="s">
        <v>44</v>
      </c>
      <c r="C1037">
        <v>2035</v>
      </c>
      <c r="D1037">
        <v>2040</v>
      </c>
      <c r="E1037">
        <v>0.10000000149011611</v>
      </c>
      <c r="F1037" t="s">
        <v>182</v>
      </c>
    </row>
    <row r="1038" spans="1:6">
      <c r="A1038" t="s">
        <v>260</v>
      </c>
      <c r="B1038" t="s">
        <v>44</v>
      </c>
      <c r="C1038">
        <v>2035</v>
      </c>
      <c r="D1038">
        <v>2045</v>
      </c>
      <c r="E1038">
        <v>0.10000000149011611</v>
      </c>
      <c r="F1038" t="s">
        <v>182</v>
      </c>
    </row>
    <row r="1039" spans="1:6">
      <c r="A1039" t="s">
        <v>260</v>
      </c>
      <c r="B1039" t="s">
        <v>44</v>
      </c>
      <c r="C1039">
        <v>2035</v>
      </c>
      <c r="D1039">
        <v>2050</v>
      </c>
      <c r="E1039">
        <v>0.10000000149011611</v>
      </c>
      <c r="F1039" t="s">
        <v>182</v>
      </c>
    </row>
    <row r="1040" spans="1:6">
      <c r="A1040" t="s">
        <v>260</v>
      </c>
      <c r="B1040" t="s">
        <v>44</v>
      </c>
      <c r="C1040">
        <v>2035</v>
      </c>
      <c r="D1040">
        <v>2055</v>
      </c>
      <c r="E1040">
        <v>0.10000000149011611</v>
      </c>
      <c r="F1040" t="s">
        <v>182</v>
      </c>
    </row>
    <row r="1041" spans="1:6">
      <c r="A1041" t="s">
        <v>260</v>
      </c>
      <c r="B1041" t="s">
        <v>44</v>
      </c>
      <c r="C1041">
        <v>2035</v>
      </c>
      <c r="D1041">
        <v>2060</v>
      </c>
      <c r="E1041">
        <v>0.10000000149011611</v>
      </c>
      <c r="F1041" t="s">
        <v>182</v>
      </c>
    </row>
    <row r="1042" spans="1:6">
      <c r="A1042" t="s">
        <v>260</v>
      </c>
      <c r="B1042" t="s">
        <v>44</v>
      </c>
      <c r="C1042">
        <v>2040</v>
      </c>
      <c r="D1042">
        <v>2040</v>
      </c>
      <c r="E1042">
        <v>0.10000000149011611</v>
      </c>
      <c r="F1042" t="s">
        <v>182</v>
      </c>
    </row>
    <row r="1043" spans="1:6">
      <c r="A1043" t="s">
        <v>260</v>
      </c>
      <c r="B1043" t="s">
        <v>44</v>
      </c>
      <c r="C1043">
        <v>2040</v>
      </c>
      <c r="D1043">
        <v>2045</v>
      </c>
      <c r="E1043">
        <v>0.10000000149011611</v>
      </c>
      <c r="F1043" t="s">
        <v>182</v>
      </c>
    </row>
    <row r="1044" spans="1:6">
      <c r="A1044" t="s">
        <v>260</v>
      </c>
      <c r="B1044" t="s">
        <v>44</v>
      </c>
      <c r="C1044">
        <v>2040</v>
      </c>
      <c r="D1044">
        <v>2050</v>
      </c>
      <c r="E1044">
        <v>0.10000000149011611</v>
      </c>
      <c r="F1044" t="s">
        <v>182</v>
      </c>
    </row>
    <row r="1045" spans="1:6">
      <c r="A1045" t="s">
        <v>260</v>
      </c>
      <c r="B1045" t="s">
        <v>44</v>
      </c>
      <c r="C1045">
        <v>2040</v>
      </c>
      <c r="D1045">
        <v>2055</v>
      </c>
      <c r="E1045">
        <v>0.10000000149011611</v>
      </c>
      <c r="F1045" t="s">
        <v>182</v>
      </c>
    </row>
    <row r="1046" spans="1:6">
      <c r="A1046" t="s">
        <v>260</v>
      </c>
      <c r="B1046" t="s">
        <v>44</v>
      </c>
      <c r="C1046">
        <v>2040</v>
      </c>
      <c r="D1046">
        <v>2060</v>
      </c>
      <c r="E1046">
        <v>0.10000000149011611</v>
      </c>
      <c r="F1046" t="s">
        <v>182</v>
      </c>
    </row>
    <row r="1047" spans="1:6">
      <c r="A1047" t="s">
        <v>260</v>
      </c>
      <c r="B1047" t="s">
        <v>44</v>
      </c>
      <c r="C1047">
        <v>2040</v>
      </c>
      <c r="D1047">
        <v>2065</v>
      </c>
      <c r="E1047">
        <v>0.10000000149011611</v>
      </c>
      <c r="F1047" t="s">
        <v>182</v>
      </c>
    </row>
    <row r="1048" spans="1:6">
      <c r="A1048" t="s">
        <v>260</v>
      </c>
      <c r="B1048" t="s">
        <v>44</v>
      </c>
      <c r="C1048">
        <v>2045</v>
      </c>
      <c r="D1048">
        <v>2045</v>
      </c>
      <c r="E1048">
        <v>0.10000000149011611</v>
      </c>
      <c r="F1048" t="s">
        <v>182</v>
      </c>
    </row>
    <row r="1049" spans="1:6">
      <c r="A1049" t="s">
        <v>260</v>
      </c>
      <c r="B1049" t="s">
        <v>44</v>
      </c>
      <c r="C1049">
        <v>2045</v>
      </c>
      <c r="D1049">
        <v>2050</v>
      </c>
      <c r="E1049">
        <v>0.10000000149011611</v>
      </c>
      <c r="F1049" t="s">
        <v>182</v>
      </c>
    </row>
    <row r="1050" spans="1:6">
      <c r="A1050" t="s">
        <v>260</v>
      </c>
      <c r="B1050" t="s">
        <v>44</v>
      </c>
      <c r="C1050">
        <v>2045</v>
      </c>
      <c r="D1050">
        <v>2055</v>
      </c>
      <c r="E1050">
        <v>0.10000000149011611</v>
      </c>
      <c r="F1050" t="s">
        <v>182</v>
      </c>
    </row>
    <row r="1051" spans="1:6">
      <c r="A1051" t="s">
        <v>260</v>
      </c>
      <c r="B1051" t="s">
        <v>44</v>
      </c>
      <c r="C1051">
        <v>2045</v>
      </c>
      <c r="D1051">
        <v>2060</v>
      </c>
      <c r="E1051">
        <v>0.10000000149011611</v>
      </c>
      <c r="F1051" t="s">
        <v>182</v>
      </c>
    </row>
    <row r="1052" spans="1:6">
      <c r="A1052" t="s">
        <v>260</v>
      </c>
      <c r="B1052" t="s">
        <v>44</v>
      </c>
      <c r="C1052">
        <v>2045</v>
      </c>
      <c r="D1052">
        <v>2065</v>
      </c>
      <c r="E1052">
        <v>0.10000000149011611</v>
      </c>
      <c r="F1052" t="s">
        <v>182</v>
      </c>
    </row>
    <row r="1053" spans="1:6">
      <c r="A1053" t="s">
        <v>260</v>
      </c>
      <c r="B1053" t="s">
        <v>44</v>
      </c>
      <c r="C1053">
        <v>2045</v>
      </c>
      <c r="D1053">
        <v>2070</v>
      </c>
      <c r="E1053">
        <v>0.10000000149011611</v>
      </c>
      <c r="F1053" t="s">
        <v>182</v>
      </c>
    </row>
    <row r="1054" spans="1:6">
      <c r="A1054" t="s">
        <v>260</v>
      </c>
      <c r="B1054" t="s">
        <v>44</v>
      </c>
      <c r="C1054">
        <v>2050</v>
      </c>
      <c r="D1054">
        <v>2050</v>
      </c>
      <c r="E1054">
        <v>0.10000000149011611</v>
      </c>
      <c r="F1054" t="s">
        <v>182</v>
      </c>
    </row>
    <row r="1055" spans="1:6">
      <c r="A1055" t="s">
        <v>260</v>
      </c>
      <c r="B1055" t="s">
        <v>44</v>
      </c>
      <c r="C1055">
        <v>2050</v>
      </c>
      <c r="D1055">
        <v>2055</v>
      </c>
      <c r="E1055">
        <v>0.10000000149011611</v>
      </c>
      <c r="F1055" t="s">
        <v>182</v>
      </c>
    </row>
    <row r="1056" spans="1:6">
      <c r="A1056" t="s">
        <v>260</v>
      </c>
      <c r="B1056" t="s">
        <v>44</v>
      </c>
      <c r="C1056">
        <v>2050</v>
      </c>
      <c r="D1056">
        <v>2060</v>
      </c>
      <c r="E1056">
        <v>0.10000000149011611</v>
      </c>
      <c r="F1056" t="s">
        <v>182</v>
      </c>
    </row>
    <row r="1057" spans="1:6">
      <c r="A1057" t="s">
        <v>260</v>
      </c>
      <c r="B1057" t="s">
        <v>44</v>
      </c>
      <c r="C1057">
        <v>2050</v>
      </c>
      <c r="D1057">
        <v>2065</v>
      </c>
      <c r="E1057">
        <v>0.10000000149011611</v>
      </c>
      <c r="F1057" t="s">
        <v>182</v>
      </c>
    </row>
    <row r="1058" spans="1:6">
      <c r="A1058" t="s">
        <v>260</v>
      </c>
      <c r="B1058" t="s">
        <v>44</v>
      </c>
      <c r="C1058">
        <v>2050</v>
      </c>
      <c r="D1058">
        <v>2070</v>
      </c>
      <c r="E1058">
        <v>0.10000000149011611</v>
      </c>
      <c r="F1058" t="s">
        <v>182</v>
      </c>
    </row>
    <row r="1059" spans="1:6">
      <c r="A1059" t="s">
        <v>260</v>
      </c>
      <c r="B1059" t="s">
        <v>44</v>
      </c>
      <c r="C1059">
        <v>2055</v>
      </c>
      <c r="D1059">
        <v>2055</v>
      </c>
      <c r="E1059">
        <v>0.10000000149011611</v>
      </c>
      <c r="F1059" t="s">
        <v>182</v>
      </c>
    </row>
    <row r="1060" spans="1:6">
      <c r="A1060" t="s">
        <v>260</v>
      </c>
      <c r="B1060" t="s">
        <v>44</v>
      </c>
      <c r="C1060">
        <v>2055</v>
      </c>
      <c r="D1060">
        <v>2060</v>
      </c>
      <c r="E1060">
        <v>0.10000000149011611</v>
      </c>
      <c r="F1060" t="s">
        <v>182</v>
      </c>
    </row>
    <row r="1061" spans="1:6">
      <c r="A1061" t="s">
        <v>260</v>
      </c>
      <c r="B1061" t="s">
        <v>44</v>
      </c>
      <c r="C1061">
        <v>2055</v>
      </c>
      <c r="D1061">
        <v>2065</v>
      </c>
      <c r="E1061">
        <v>0.10000000149011611</v>
      </c>
      <c r="F1061" t="s">
        <v>182</v>
      </c>
    </row>
    <row r="1062" spans="1:6">
      <c r="A1062" t="s">
        <v>260</v>
      </c>
      <c r="B1062" t="s">
        <v>44</v>
      </c>
      <c r="C1062">
        <v>2055</v>
      </c>
      <c r="D1062">
        <v>2070</v>
      </c>
      <c r="E1062">
        <v>0.10000000149011611</v>
      </c>
      <c r="F1062" t="s">
        <v>182</v>
      </c>
    </row>
    <row r="1063" spans="1:6">
      <c r="A1063" t="s">
        <v>260</v>
      </c>
      <c r="B1063" t="s">
        <v>44</v>
      </c>
      <c r="C1063">
        <v>2060</v>
      </c>
      <c r="D1063">
        <v>2060</v>
      </c>
      <c r="E1063">
        <v>0.10000000149011611</v>
      </c>
      <c r="F1063" t="s">
        <v>182</v>
      </c>
    </row>
    <row r="1064" spans="1:6">
      <c r="A1064" t="s">
        <v>260</v>
      </c>
      <c r="B1064" t="s">
        <v>44</v>
      </c>
      <c r="C1064">
        <v>2060</v>
      </c>
      <c r="D1064">
        <v>2065</v>
      </c>
      <c r="E1064">
        <v>0.10000000149011611</v>
      </c>
      <c r="F1064" t="s">
        <v>182</v>
      </c>
    </row>
    <row r="1065" spans="1:6">
      <c r="A1065" t="s">
        <v>260</v>
      </c>
      <c r="B1065" t="s">
        <v>44</v>
      </c>
      <c r="C1065">
        <v>2060</v>
      </c>
      <c r="D1065">
        <v>2070</v>
      </c>
      <c r="E1065">
        <v>0.10000000149011611</v>
      </c>
      <c r="F1065" t="s">
        <v>182</v>
      </c>
    </row>
    <row r="1066" spans="1:6">
      <c r="A1066" t="s">
        <v>260</v>
      </c>
      <c r="B1066" t="s">
        <v>44</v>
      </c>
      <c r="C1066">
        <v>2065</v>
      </c>
      <c r="D1066">
        <v>2065</v>
      </c>
      <c r="E1066">
        <v>0.10000000149011611</v>
      </c>
      <c r="F1066" t="s">
        <v>182</v>
      </c>
    </row>
    <row r="1067" spans="1:6">
      <c r="A1067" t="s">
        <v>260</v>
      </c>
      <c r="B1067" t="s">
        <v>44</v>
      </c>
      <c r="C1067">
        <v>2065</v>
      </c>
      <c r="D1067">
        <v>2070</v>
      </c>
      <c r="E1067">
        <v>0.10000000149011611</v>
      </c>
      <c r="F1067" t="s">
        <v>182</v>
      </c>
    </row>
    <row r="1068" spans="1:6">
      <c r="A1068" t="s">
        <v>260</v>
      </c>
      <c r="B1068" t="s">
        <v>44</v>
      </c>
      <c r="C1068">
        <v>2070</v>
      </c>
      <c r="D1068">
        <v>2070</v>
      </c>
      <c r="E1068">
        <v>0.10000000149011611</v>
      </c>
      <c r="F1068" t="s">
        <v>182</v>
      </c>
    </row>
    <row r="1069" spans="1:6">
      <c r="A1069" t="s">
        <v>260</v>
      </c>
      <c r="B1069" t="s">
        <v>83</v>
      </c>
      <c r="C1069">
        <v>2020</v>
      </c>
      <c r="D1069">
        <v>2020</v>
      </c>
      <c r="E1069">
        <v>0.10000000149011611</v>
      </c>
      <c r="F1069" t="s">
        <v>182</v>
      </c>
    </row>
    <row r="1070" spans="1:6">
      <c r="A1070" t="s">
        <v>260</v>
      </c>
      <c r="B1070" t="s">
        <v>83</v>
      </c>
      <c r="C1070">
        <v>2020</v>
      </c>
      <c r="D1070">
        <v>2025</v>
      </c>
      <c r="E1070">
        <v>0.10000000149011611</v>
      </c>
      <c r="F1070" t="s">
        <v>182</v>
      </c>
    </row>
    <row r="1071" spans="1:6">
      <c r="A1071" t="s">
        <v>260</v>
      </c>
      <c r="B1071" t="s">
        <v>83</v>
      </c>
      <c r="C1071">
        <v>2025</v>
      </c>
      <c r="D1071">
        <v>2025</v>
      </c>
      <c r="E1071">
        <v>0.10000000149011611</v>
      </c>
      <c r="F1071" t="s">
        <v>182</v>
      </c>
    </row>
    <row r="1072" spans="1:6">
      <c r="A1072" t="s">
        <v>260</v>
      </c>
      <c r="B1072" t="s">
        <v>83</v>
      </c>
      <c r="C1072">
        <v>2025</v>
      </c>
      <c r="D1072">
        <v>2030</v>
      </c>
      <c r="E1072">
        <v>0.10000000149011611</v>
      </c>
      <c r="F1072" t="s">
        <v>182</v>
      </c>
    </row>
    <row r="1073" spans="1:6">
      <c r="A1073" t="s">
        <v>260</v>
      </c>
      <c r="B1073" t="s">
        <v>83</v>
      </c>
      <c r="C1073">
        <v>2030</v>
      </c>
      <c r="D1073">
        <v>2030</v>
      </c>
      <c r="E1073">
        <v>0.10000000149011611</v>
      </c>
      <c r="F1073" t="s">
        <v>182</v>
      </c>
    </row>
    <row r="1074" spans="1:6">
      <c r="A1074" t="s">
        <v>260</v>
      </c>
      <c r="B1074" t="s">
        <v>83</v>
      </c>
      <c r="C1074">
        <v>2030</v>
      </c>
      <c r="D1074">
        <v>2035</v>
      </c>
      <c r="E1074">
        <v>0.10000000149011611</v>
      </c>
      <c r="F1074" t="s">
        <v>182</v>
      </c>
    </row>
    <row r="1075" spans="1:6">
      <c r="A1075" t="s">
        <v>260</v>
      </c>
      <c r="B1075" t="s">
        <v>83</v>
      </c>
      <c r="C1075">
        <v>2035</v>
      </c>
      <c r="D1075">
        <v>2035</v>
      </c>
      <c r="E1075">
        <v>0.10000000149011611</v>
      </c>
      <c r="F1075" t="s">
        <v>182</v>
      </c>
    </row>
    <row r="1076" spans="1:6">
      <c r="A1076" t="s">
        <v>260</v>
      </c>
      <c r="B1076" t="s">
        <v>83</v>
      </c>
      <c r="C1076">
        <v>2035</v>
      </c>
      <c r="D1076">
        <v>2040</v>
      </c>
      <c r="E1076">
        <v>0.10000000149011611</v>
      </c>
      <c r="F1076" t="s">
        <v>182</v>
      </c>
    </row>
    <row r="1077" spans="1:6">
      <c r="A1077" t="s">
        <v>260</v>
      </c>
      <c r="B1077" t="s">
        <v>83</v>
      </c>
      <c r="C1077">
        <v>2040</v>
      </c>
      <c r="D1077">
        <v>2040</v>
      </c>
      <c r="E1077">
        <v>0.10000000149011611</v>
      </c>
      <c r="F1077" t="s">
        <v>182</v>
      </c>
    </row>
    <row r="1078" spans="1:6">
      <c r="A1078" t="s">
        <v>260</v>
      </c>
      <c r="B1078" t="s">
        <v>83</v>
      </c>
      <c r="C1078">
        <v>2040</v>
      </c>
      <c r="D1078">
        <v>2045</v>
      </c>
      <c r="E1078">
        <v>0.10000000149011611</v>
      </c>
      <c r="F1078" t="s">
        <v>182</v>
      </c>
    </row>
    <row r="1079" spans="1:6">
      <c r="A1079" t="s">
        <v>260</v>
      </c>
      <c r="B1079" t="s">
        <v>83</v>
      </c>
      <c r="C1079">
        <v>2045</v>
      </c>
      <c r="D1079">
        <v>2045</v>
      </c>
      <c r="E1079">
        <v>0.10000000149011611</v>
      </c>
      <c r="F1079" t="s">
        <v>182</v>
      </c>
    </row>
    <row r="1080" spans="1:6">
      <c r="A1080" t="s">
        <v>260</v>
      </c>
      <c r="B1080" t="s">
        <v>83</v>
      </c>
      <c r="C1080">
        <v>2045</v>
      </c>
      <c r="D1080">
        <v>2050</v>
      </c>
      <c r="E1080">
        <v>0.10000000149011611</v>
      </c>
      <c r="F1080" t="s">
        <v>182</v>
      </c>
    </row>
    <row r="1081" spans="1:6">
      <c r="A1081" t="s">
        <v>260</v>
      </c>
      <c r="B1081" t="s">
        <v>83</v>
      </c>
      <c r="C1081">
        <v>2050</v>
      </c>
      <c r="D1081">
        <v>2050</v>
      </c>
      <c r="E1081">
        <v>0.10000000149011611</v>
      </c>
      <c r="F1081" t="s">
        <v>182</v>
      </c>
    </row>
    <row r="1082" spans="1:6">
      <c r="A1082" t="s">
        <v>260</v>
      </c>
      <c r="B1082" t="s">
        <v>83</v>
      </c>
      <c r="C1082">
        <v>2050</v>
      </c>
      <c r="D1082">
        <v>2055</v>
      </c>
      <c r="E1082">
        <v>0.10000000149011611</v>
      </c>
      <c r="F1082" t="s">
        <v>182</v>
      </c>
    </row>
    <row r="1083" spans="1:6">
      <c r="A1083" t="s">
        <v>260</v>
      </c>
      <c r="B1083" t="s">
        <v>83</v>
      </c>
      <c r="C1083">
        <v>2055</v>
      </c>
      <c r="D1083">
        <v>2055</v>
      </c>
      <c r="E1083">
        <v>0.10000000149011611</v>
      </c>
      <c r="F1083" t="s">
        <v>182</v>
      </c>
    </row>
    <row r="1084" spans="1:6">
      <c r="A1084" t="s">
        <v>260</v>
      </c>
      <c r="B1084" t="s">
        <v>83</v>
      </c>
      <c r="C1084">
        <v>2055</v>
      </c>
      <c r="D1084">
        <v>2060</v>
      </c>
      <c r="E1084">
        <v>0.10000000149011611</v>
      </c>
      <c r="F1084" t="s">
        <v>182</v>
      </c>
    </row>
    <row r="1085" spans="1:6">
      <c r="A1085" t="s">
        <v>260</v>
      </c>
      <c r="B1085" t="s">
        <v>83</v>
      </c>
      <c r="C1085">
        <v>2060</v>
      </c>
      <c r="D1085">
        <v>2060</v>
      </c>
      <c r="E1085">
        <v>0.10000000149011611</v>
      </c>
      <c r="F1085" t="s">
        <v>182</v>
      </c>
    </row>
    <row r="1086" spans="1:6">
      <c r="A1086" t="s">
        <v>260</v>
      </c>
      <c r="B1086" t="s">
        <v>83</v>
      </c>
      <c r="C1086">
        <v>2060</v>
      </c>
      <c r="D1086">
        <v>2065</v>
      </c>
      <c r="E1086">
        <v>0.10000000149011611</v>
      </c>
      <c r="F1086" t="s">
        <v>182</v>
      </c>
    </row>
    <row r="1087" spans="1:6">
      <c r="A1087" t="s">
        <v>260</v>
      </c>
      <c r="B1087" t="s">
        <v>83</v>
      </c>
      <c r="C1087">
        <v>2065</v>
      </c>
      <c r="D1087">
        <v>2065</v>
      </c>
      <c r="E1087">
        <v>0.10000000149011611</v>
      </c>
      <c r="F1087" t="s">
        <v>182</v>
      </c>
    </row>
    <row r="1088" spans="1:6">
      <c r="A1088" t="s">
        <v>260</v>
      </c>
      <c r="B1088" t="s">
        <v>83</v>
      </c>
      <c r="C1088">
        <v>2065</v>
      </c>
      <c r="D1088">
        <v>2070</v>
      </c>
      <c r="E1088">
        <v>0.10000000149011611</v>
      </c>
      <c r="F1088" t="s">
        <v>182</v>
      </c>
    </row>
    <row r="1089" spans="1:6">
      <c r="A1089" t="s">
        <v>260</v>
      </c>
      <c r="B1089" t="s">
        <v>83</v>
      </c>
      <c r="C1089">
        <v>2070</v>
      </c>
      <c r="D1089">
        <v>2070</v>
      </c>
      <c r="E1089">
        <v>0.10000000149011611</v>
      </c>
      <c r="F1089" t="s">
        <v>182</v>
      </c>
    </row>
    <row r="1090" spans="1:6">
      <c r="A1090" t="s">
        <v>260</v>
      </c>
      <c r="B1090" t="s">
        <v>47</v>
      </c>
      <c r="C1090">
        <v>2020</v>
      </c>
      <c r="D1090">
        <v>2020</v>
      </c>
      <c r="E1090">
        <v>0.10000000149011611</v>
      </c>
      <c r="F1090" t="s">
        <v>182</v>
      </c>
    </row>
    <row r="1091" spans="1:6">
      <c r="A1091" t="s">
        <v>260</v>
      </c>
      <c r="B1091" t="s">
        <v>47</v>
      </c>
      <c r="C1091">
        <v>2025</v>
      </c>
      <c r="D1091">
        <v>2025</v>
      </c>
      <c r="E1091">
        <v>0.10000000149011611</v>
      </c>
      <c r="F1091" t="s">
        <v>182</v>
      </c>
    </row>
    <row r="1092" spans="1:6">
      <c r="A1092" t="s">
        <v>260</v>
      </c>
      <c r="B1092" t="s">
        <v>47</v>
      </c>
      <c r="C1092">
        <v>2030</v>
      </c>
      <c r="D1092">
        <v>2030</v>
      </c>
      <c r="E1092">
        <v>0.10000000149011611</v>
      </c>
      <c r="F1092" t="s">
        <v>182</v>
      </c>
    </row>
    <row r="1093" spans="1:6">
      <c r="A1093" t="s">
        <v>260</v>
      </c>
      <c r="B1093" t="s">
        <v>47</v>
      </c>
      <c r="C1093">
        <v>2035</v>
      </c>
      <c r="D1093">
        <v>2035</v>
      </c>
      <c r="E1093">
        <v>0.10000000149011611</v>
      </c>
      <c r="F1093" t="s">
        <v>182</v>
      </c>
    </row>
    <row r="1094" spans="1:6">
      <c r="A1094" t="s">
        <v>260</v>
      </c>
      <c r="B1094" t="s">
        <v>47</v>
      </c>
      <c r="C1094">
        <v>2040</v>
      </c>
      <c r="D1094">
        <v>2040</v>
      </c>
      <c r="E1094">
        <v>0.10000000149011611</v>
      </c>
      <c r="F1094" t="s">
        <v>182</v>
      </c>
    </row>
    <row r="1095" spans="1:6">
      <c r="A1095" t="s">
        <v>260</v>
      </c>
      <c r="B1095" t="s">
        <v>47</v>
      </c>
      <c r="C1095">
        <v>2045</v>
      </c>
      <c r="D1095">
        <v>2045</v>
      </c>
      <c r="E1095">
        <v>0.10000000149011611</v>
      </c>
      <c r="F1095" t="s">
        <v>182</v>
      </c>
    </row>
    <row r="1096" spans="1:6">
      <c r="A1096" t="s">
        <v>260</v>
      </c>
      <c r="B1096" t="s">
        <v>47</v>
      </c>
      <c r="C1096">
        <v>2050</v>
      </c>
      <c r="D1096">
        <v>2050</v>
      </c>
      <c r="E1096">
        <v>0.10000000149011611</v>
      </c>
      <c r="F1096" t="s">
        <v>182</v>
      </c>
    </row>
    <row r="1097" spans="1:6">
      <c r="A1097" t="s">
        <v>260</v>
      </c>
      <c r="B1097" t="s">
        <v>47</v>
      </c>
      <c r="C1097">
        <v>2055</v>
      </c>
      <c r="D1097">
        <v>2055</v>
      </c>
      <c r="E1097">
        <v>0.10000000149011611</v>
      </c>
      <c r="F1097" t="s">
        <v>182</v>
      </c>
    </row>
    <row r="1098" spans="1:6">
      <c r="A1098" t="s">
        <v>260</v>
      </c>
      <c r="B1098" t="s">
        <v>47</v>
      </c>
      <c r="C1098">
        <v>2060</v>
      </c>
      <c r="D1098">
        <v>2060</v>
      </c>
      <c r="E1098">
        <v>0.10000000149011611</v>
      </c>
      <c r="F1098" t="s">
        <v>182</v>
      </c>
    </row>
    <row r="1099" spans="1:6">
      <c r="A1099" t="s">
        <v>260</v>
      </c>
      <c r="B1099" t="s">
        <v>47</v>
      </c>
      <c r="C1099">
        <v>2065</v>
      </c>
      <c r="D1099">
        <v>2065</v>
      </c>
      <c r="E1099">
        <v>0.10000000149011611</v>
      </c>
      <c r="F1099" t="s">
        <v>182</v>
      </c>
    </row>
    <row r="1100" spans="1:6">
      <c r="A1100" t="s">
        <v>260</v>
      </c>
      <c r="B1100" t="s">
        <v>47</v>
      </c>
      <c r="C1100">
        <v>2070</v>
      </c>
      <c r="D1100">
        <v>2070</v>
      </c>
      <c r="E1100">
        <v>0.10000000149011611</v>
      </c>
      <c r="F1100" t="s">
        <v>182</v>
      </c>
    </row>
    <row r="1101" spans="1:6">
      <c r="A1101" t="s">
        <v>260</v>
      </c>
      <c r="B1101" t="s">
        <v>48</v>
      </c>
      <c r="C1101">
        <v>2000</v>
      </c>
      <c r="D1101">
        <v>2020</v>
      </c>
      <c r="E1101">
        <v>0.10000000149011611</v>
      </c>
      <c r="F1101" t="s">
        <v>182</v>
      </c>
    </row>
    <row r="1102" spans="1:6">
      <c r="A1102" t="s">
        <v>260</v>
      </c>
      <c r="B1102" t="s">
        <v>48</v>
      </c>
      <c r="C1102">
        <v>2005</v>
      </c>
      <c r="D1102">
        <v>2020</v>
      </c>
      <c r="E1102">
        <v>0.10000000149011611</v>
      </c>
      <c r="F1102" t="s">
        <v>182</v>
      </c>
    </row>
    <row r="1103" spans="1:6">
      <c r="A1103" t="s">
        <v>260</v>
      </c>
      <c r="B1103" t="s">
        <v>48</v>
      </c>
      <c r="C1103">
        <v>2005</v>
      </c>
      <c r="D1103">
        <v>2025</v>
      </c>
      <c r="E1103">
        <v>0.10000000149011611</v>
      </c>
      <c r="F1103" t="s">
        <v>182</v>
      </c>
    </row>
    <row r="1104" spans="1:6">
      <c r="A1104" t="s">
        <v>260</v>
      </c>
      <c r="B1104" t="s">
        <v>48</v>
      </c>
      <c r="C1104">
        <v>2010</v>
      </c>
      <c r="D1104">
        <v>2020</v>
      </c>
      <c r="E1104">
        <v>0.10000000149011611</v>
      </c>
      <c r="F1104" t="s">
        <v>182</v>
      </c>
    </row>
    <row r="1105" spans="1:6">
      <c r="A1105" t="s">
        <v>260</v>
      </c>
      <c r="B1105" t="s">
        <v>48</v>
      </c>
      <c r="C1105">
        <v>2010</v>
      </c>
      <c r="D1105">
        <v>2025</v>
      </c>
      <c r="E1105">
        <v>0.10000000149011611</v>
      </c>
      <c r="F1105" t="s">
        <v>182</v>
      </c>
    </row>
    <row r="1106" spans="1:6">
      <c r="A1106" t="s">
        <v>260</v>
      </c>
      <c r="B1106" t="s">
        <v>48</v>
      </c>
      <c r="C1106">
        <v>2010</v>
      </c>
      <c r="D1106">
        <v>2030</v>
      </c>
      <c r="E1106">
        <v>0.10000000149011611</v>
      </c>
      <c r="F1106" t="s">
        <v>182</v>
      </c>
    </row>
    <row r="1107" spans="1:6">
      <c r="A1107" t="s">
        <v>260</v>
      </c>
      <c r="B1107" t="s">
        <v>48</v>
      </c>
      <c r="C1107">
        <v>2020</v>
      </c>
      <c r="D1107">
        <v>2020</v>
      </c>
      <c r="E1107">
        <v>0.10000000149011611</v>
      </c>
      <c r="F1107" t="s">
        <v>182</v>
      </c>
    </row>
    <row r="1108" spans="1:6">
      <c r="A1108" t="s">
        <v>260</v>
      </c>
      <c r="B1108" t="s">
        <v>48</v>
      </c>
      <c r="C1108">
        <v>2020</v>
      </c>
      <c r="D1108">
        <v>2025</v>
      </c>
      <c r="E1108">
        <v>0.10000000149011611</v>
      </c>
      <c r="F1108" t="s">
        <v>182</v>
      </c>
    </row>
    <row r="1109" spans="1:6">
      <c r="A1109" t="s">
        <v>260</v>
      </c>
      <c r="B1109" t="s">
        <v>48</v>
      </c>
      <c r="C1109">
        <v>2020</v>
      </c>
      <c r="D1109">
        <v>2030</v>
      </c>
      <c r="E1109">
        <v>0.10000000149011611</v>
      </c>
      <c r="F1109" t="s">
        <v>182</v>
      </c>
    </row>
    <row r="1110" spans="1:6">
      <c r="A1110" t="s">
        <v>260</v>
      </c>
      <c r="B1110" t="s">
        <v>48</v>
      </c>
      <c r="C1110">
        <v>2020</v>
      </c>
      <c r="D1110">
        <v>2035</v>
      </c>
      <c r="E1110">
        <v>0.10000000149011611</v>
      </c>
      <c r="F1110" t="s">
        <v>182</v>
      </c>
    </row>
    <row r="1111" spans="1:6">
      <c r="A1111" t="s">
        <v>260</v>
      </c>
      <c r="B1111" t="s">
        <v>48</v>
      </c>
      <c r="C1111">
        <v>2020</v>
      </c>
      <c r="D1111">
        <v>2040</v>
      </c>
      <c r="E1111">
        <v>0.10000000149011611</v>
      </c>
      <c r="F1111" t="s">
        <v>182</v>
      </c>
    </row>
    <row r="1112" spans="1:6">
      <c r="A1112" t="s">
        <v>260</v>
      </c>
      <c r="B1112" t="s">
        <v>48</v>
      </c>
      <c r="C1112">
        <v>2025</v>
      </c>
      <c r="D1112">
        <v>2025</v>
      </c>
      <c r="E1112">
        <v>0.10000000149011611</v>
      </c>
      <c r="F1112" t="s">
        <v>182</v>
      </c>
    </row>
    <row r="1113" spans="1:6">
      <c r="A1113" t="s">
        <v>260</v>
      </c>
      <c r="B1113" t="s">
        <v>48</v>
      </c>
      <c r="C1113">
        <v>2025</v>
      </c>
      <c r="D1113">
        <v>2030</v>
      </c>
      <c r="E1113">
        <v>0.10000000149011611</v>
      </c>
      <c r="F1113" t="s">
        <v>182</v>
      </c>
    </row>
    <row r="1114" spans="1:6">
      <c r="A1114" t="s">
        <v>260</v>
      </c>
      <c r="B1114" t="s">
        <v>48</v>
      </c>
      <c r="C1114">
        <v>2025</v>
      </c>
      <c r="D1114">
        <v>2035</v>
      </c>
      <c r="E1114">
        <v>0.10000000149011611</v>
      </c>
      <c r="F1114" t="s">
        <v>182</v>
      </c>
    </row>
    <row r="1115" spans="1:6">
      <c r="A1115" t="s">
        <v>260</v>
      </c>
      <c r="B1115" t="s">
        <v>48</v>
      </c>
      <c r="C1115">
        <v>2025</v>
      </c>
      <c r="D1115">
        <v>2040</v>
      </c>
      <c r="E1115">
        <v>0.10000000149011611</v>
      </c>
      <c r="F1115" t="s">
        <v>182</v>
      </c>
    </row>
    <row r="1116" spans="1:6">
      <c r="A1116" t="s">
        <v>260</v>
      </c>
      <c r="B1116" t="s">
        <v>48</v>
      </c>
      <c r="C1116">
        <v>2025</v>
      </c>
      <c r="D1116">
        <v>2045</v>
      </c>
      <c r="E1116">
        <v>0.10000000149011611</v>
      </c>
      <c r="F1116" t="s">
        <v>182</v>
      </c>
    </row>
    <row r="1117" spans="1:6">
      <c r="A1117" t="s">
        <v>260</v>
      </c>
      <c r="B1117" t="s">
        <v>48</v>
      </c>
      <c r="C1117">
        <v>2030</v>
      </c>
      <c r="D1117">
        <v>2030</v>
      </c>
      <c r="E1117">
        <v>0.10000000149011611</v>
      </c>
      <c r="F1117" t="s">
        <v>182</v>
      </c>
    </row>
    <row r="1118" spans="1:6">
      <c r="A1118" t="s">
        <v>260</v>
      </c>
      <c r="B1118" t="s">
        <v>48</v>
      </c>
      <c r="C1118">
        <v>2030</v>
      </c>
      <c r="D1118">
        <v>2035</v>
      </c>
      <c r="E1118">
        <v>0.10000000149011611</v>
      </c>
      <c r="F1118" t="s">
        <v>182</v>
      </c>
    </row>
    <row r="1119" spans="1:6">
      <c r="A1119" t="s">
        <v>260</v>
      </c>
      <c r="B1119" t="s">
        <v>48</v>
      </c>
      <c r="C1119">
        <v>2030</v>
      </c>
      <c r="D1119">
        <v>2040</v>
      </c>
      <c r="E1119">
        <v>0.10000000149011611</v>
      </c>
      <c r="F1119" t="s">
        <v>182</v>
      </c>
    </row>
    <row r="1120" spans="1:6">
      <c r="A1120" t="s">
        <v>260</v>
      </c>
      <c r="B1120" t="s">
        <v>48</v>
      </c>
      <c r="C1120">
        <v>2030</v>
      </c>
      <c r="D1120">
        <v>2045</v>
      </c>
      <c r="E1120">
        <v>0.10000000149011611</v>
      </c>
      <c r="F1120" t="s">
        <v>182</v>
      </c>
    </row>
    <row r="1121" spans="1:6">
      <c r="A1121" t="s">
        <v>260</v>
      </c>
      <c r="B1121" t="s">
        <v>48</v>
      </c>
      <c r="C1121">
        <v>2030</v>
      </c>
      <c r="D1121">
        <v>2050</v>
      </c>
      <c r="E1121">
        <v>0.10000000149011611</v>
      </c>
      <c r="F1121" t="s">
        <v>182</v>
      </c>
    </row>
    <row r="1122" spans="1:6">
      <c r="A1122" t="s">
        <v>260</v>
      </c>
      <c r="B1122" t="s">
        <v>48</v>
      </c>
      <c r="C1122">
        <v>2035</v>
      </c>
      <c r="D1122">
        <v>2035</v>
      </c>
      <c r="E1122">
        <v>0.10000000149011611</v>
      </c>
      <c r="F1122" t="s">
        <v>182</v>
      </c>
    </row>
    <row r="1123" spans="1:6">
      <c r="A1123" t="s">
        <v>260</v>
      </c>
      <c r="B1123" t="s">
        <v>48</v>
      </c>
      <c r="C1123">
        <v>2035</v>
      </c>
      <c r="D1123">
        <v>2040</v>
      </c>
      <c r="E1123">
        <v>0.10000000149011611</v>
      </c>
      <c r="F1123" t="s">
        <v>182</v>
      </c>
    </row>
    <row r="1124" spans="1:6">
      <c r="A1124" t="s">
        <v>260</v>
      </c>
      <c r="B1124" t="s">
        <v>48</v>
      </c>
      <c r="C1124">
        <v>2035</v>
      </c>
      <c r="D1124">
        <v>2045</v>
      </c>
      <c r="E1124">
        <v>0.10000000149011611</v>
      </c>
      <c r="F1124" t="s">
        <v>182</v>
      </c>
    </row>
    <row r="1125" spans="1:6">
      <c r="A1125" t="s">
        <v>260</v>
      </c>
      <c r="B1125" t="s">
        <v>48</v>
      </c>
      <c r="C1125">
        <v>2035</v>
      </c>
      <c r="D1125">
        <v>2050</v>
      </c>
      <c r="E1125">
        <v>0.10000000149011611</v>
      </c>
      <c r="F1125" t="s">
        <v>182</v>
      </c>
    </row>
    <row r="1126" spans="1:6">
      <c r="A1126" t="s">
        <v>260</v>
      </c>
      <c r="B1126" t="s">
        <v>48</v>
      </c>
      <c r="C1126">
        <v>2035</v>
      </c>
      <c r="D1126">
        <v>2055</v>
      </c>
      <c r="E1126">
        <v>0.10000000149011611</v>
      </c>
      <c r="F1126" t="s">
        <v>182</v>
      </c>
    </row>
    <row r="1127" spans="1:6">
      <c r="A1127" t="s">
        <v>260</v>
      </c>
      <c r="B1127" t="s">
        <v>48</v>
      </c>
      <c r="C1127">
        <v>2040</v>
      </c>
      <c r="D1127">
        <v>2040</v>
      </c>
      <c r="E1127">
        <v>0.10000000149011611</v>
      </c>
      <c r="F1127" t="s">
        <v>182</v>
      </c>
    </row>
    <row r="1128" spans="1:6">
      <c r="A1128" t="s">
        <v>260</v>
      </c>
      <c r="B1128" t="s">
        <v>48</v>
      </c>
      <c r="C1128">
        <v>2040</v>
      </c>
      <c r="D1128">
        <v>2045</v>
      </c>
      <c r="E1128">
        <v>0.10000000149011611</v>
      </c>
      <c r="F1128" t="s">
        <v>182</v>
      </c>
    </row>
    <row r="1129" spans="1:6">
      <c r="A1129" t="s">
        <v>260</v>
      </c>
      <c r="B1129" t="s">
        <v>48</v>
      </c>
      <c r="C1129">
        <v>2040</v>
      </c>
      <c r="D1129">
        <v>2050</v>
      </c>
      <c r="E1129">
        <v>0.10000000149011611</v>
      </c>
      <c r="F1129" t="s">
        <v>182</v>
      </c>
    </row>
    <row r="1130" spans="1:6">
      <c r="A1130" t="s">
        <v>260</v>
      </c>
      <c r="B1130" t="s">
        <v>48</v>
      </c>
      <c r="C1130">
        <v>2040</v>
      </c>
      <c r="D1130">
        <v>2055</v>
      </c>
      <c r="E1130">
        <v>0.10000000149011611</v>
      </c>
      <c r="F1130" t="s">
        <v>182</v>
      </c>
    </row>
    <row r="1131" spans="1:6">
      <c r="A1131" t="s">
        <v>260</v>
      </c>
      <c r="B1131" t="s">
        <v>48</v>
      </c>
      <c r="C1131">
        <v>2040</v>
      </c>
      <c r="D1131">
        <v>2060</v>
      </c>
      <c r="E1131">
        <v>0.10000000149011611</v>
      </c>
      <c r="F1131" t="s">
        <v>182</v>
      </c>
    </row>
    <row r="1132" spans="1:6">
      <c r="A1132" t="s">
        <v>260</v>
      </c>
      <c r="B1132" t="s">
        <v>48</v>
      </c>
      <c r="C1132">
        <v>2045</v>
      </c>
      <c r="D1132">
        <v>2045</v>
      </c>
      <c r="E1132">
        <v>0.10000000149011611</v>
      </c>
      <c r="F1132" t="s">
        <v>182</v>
      </c>
    </row>
    <row r="1133" spans="1:6">
      <c r="A1133" t="s">
        <v>260</v>
      </c>
      <c r="B1133" t="s">
        <v>48</v>
      </c>
      <c r="C1133">
        <v>2045</v>
      </c>
      <c r="D1133">
        <v>2050</v>
      </c>
      <c r="E1133">
        <v>0.10000000149011611</v>
      </c>
      <c r="F1133" t="s">
        <v>182</v>
      </c>
    </row>
    <row r="1134" spans="1:6">
      <c r="A1134" t="s">
        <v>260</v>
      </c>
      <c r="B1134" t="s">
        <v>48</v>
      </c>
      <c r="C1134">
        <v>2045</v>
      </c>
      <c r="D1134">
        <v>2055</v>
      </c>
      <c r="E1134">
        <v>0.10000000149011611</v>
      </c>
      <c r="F1134" t="s">
        <v>182</v>
      </c>
    </row>
    <row r="1135" spans="1:6">
      <c r="A1135" t="s">
        <v>260</v>
      </c>
      <c r="B1135" t="s">
        <v>48</v>
      </c>
      <c r="C1135">
        <v>2045</v>
      </c>
      <c r="D1135">
        <v>2060</v>
      </c>
      <c r="E1135">
        <v>0.10000000149011611</v>
      </c>
      <c r="F1135" t="s">
        <v>182</v>
      </c>
    </row>
    <row r="1136" spans="1:6">
      <c r="A1136" t="s">
        <v>260</v>
      </c>
      <c r="B1136" t="s">
        <v>48</v>
      </c>
      <c r="C1136">
        <v>2045</v>
      </c>
      <c r="D1136">
        <v>2065</v>
      </c>
      <c r="E1136">
        <v>0.10000000149011611</v>
      </c>
      <c r="F1136" t="s">
        <v>182</v>
      </c>
    </row>
    <row r="1137" spans="1:6">
      <c r="A1137" t="s">
        <v>260</v>
      </c>
      <c r="B1137" t="s">
        <v>48</v>
      </c>
      <c r="C1137">
        <v>2050</v>
      </c>
      <c r="D1137">
        <v>2050</v>
      </c>
      <c r="E1137">
        <v>0.10000000149011611</v>
      </c>
      <c r="F1137" t="s">
        <v>182</v>
      </c>
    </row>
    <row r="1138" spans="1:6">
      <c r="A1138" t="s">
        <v>260</v>
      </c>
      <c r="B1138" t="s">
        <v>48</v>
      </c>
      <c r="C1138">
        <v>2050</v>
      </c>
      <c r="D1138">
        <v>2055</v>
      </c>
      <c r="E1138">
        <v>0.10000000149011611</v>
      </c>
      <c r="F1138" t="s">
        <v>182</v>
      </c>
    </row>
    <row r="1139" spans="1:6">
      <c r="A1139" t="s">
        <v>260</v>
      </c>
      <c r="B1139" t="s">
        <v>48</v>
      </c>
      <c r="C1139">
        <v>2050</v>
      </c>
      <c r="D1139">
        <v>2060</v>
      </c>
      <c r="E1139">
        <v>0.10000000149011611</v>
      </c>
      <c r="F1139" t="s">
        <v>182</v>
      </c>
    </row>
    <row r="1140" spans="1:6">
      <c r="A1140" t="s">
        <v>260</v>
      </c>
      <c r="B1140" t="s">
        <v>48</v>
      </c>
      <c r="C1140">
        <v>2050</v>
      </c>
      <c r="D1140">
        <v>2065</v>
      </c>
      <c r="E1140">
        <v>0.10000000149011611</v>
      </c>
      <c r="F1140" t="s">
        <v>182</v>
      </c>
    </row>
    <row r="1141" spans="1:6">
      <c r="A1141" t="s">
        <v>260</v>
      </c>
      <c r="B1141" t="s">
        <v>48</v>
      </c>
      <c r="C1141">
        <v>2050</v>
      </c>
      <c r="D1141">
        <v>2070</v>
      </c>
      <c r="E1141">
        <v>0.10000000149011611</v>
      </c>
      <c r="F1141" t="s">
        <v>182</v>
      </c>
    </row>
    <row r="1142" spans="1:6">
      <c r="A1142" t="s">
        <v>260</v>
      </c>
      <c r="B1142" t="s">
        <v>48</v>
      </c>
      <c r="C1142">
        <v>2055</v>
      </c>
      <c r="D1142">
        <v>2055</v>
      </c>
      <c r="E1142">
        <v>0.10000000149011611</v>
      </c>
      <c r="F1142" t="s">
        <v>182</v>
      </c>
    </row>
    <row r="1143" spans="1:6">
      <c r="A1143" t="s">
        <v>260</v>
      </c>
      <c r="B1143" t="s">
        <v>48</v>
      </c>
      <c r="C1143">
        <v>2055</v>
      </c>
      <c r="D1143">
        <v>2060</v>
      </c>
      <c r="E1143">
        <v>0.10000000149011611</v>
      </c>
      <c r="F1143" t="s">
        <v>182</v>
      </c>
    </row>
    <row r="1144" spans="1:6">
      <c r="A1144" t="s">
        <v>260</v>
      </c>
      <c r="B1144" t="s">
        <v>48</v>
      </c>
      <c r="C1144">
        <v>2055</v>
      </c>
      <c r="D1144">
        <v>2065</v>
      </c>
      <c r="E1144">
        <v>0.10000000149011611</v>
      </c>
      <c r="F1144" t="s">
        <v>182</v>
      </c>
    </row>
    <row r="1145" spans="1:6">
      <c r="A1145" t="s">
        <v>260</v>
      </c>
      <c r="B1145" t="s">
        <v>48</v>
      </c>
      <c r="C1145">
        <v>2055</v>
      </c>
      <c r="D1145">
        <v>2070</v>
      </c>
      <c r="E1145">
        <v>0.10000000149011611</v>
      </c>
      <c r="F1145" t="s">
        <v>182</v>
      </c>
    </row>
    <row r="1146" spans="1:6">
      <c r="A1146" t="s">
        <v>260</v>
      </c>
      <c r="B1146" t="s">
        <v>48</v>
      </c>
      <c r="C1146">
        <v>2060</v>
      </c>
      <c r="D1146">
        <v>2060</v>
      </c>
      <c r="E1146">
        <v>0.10000000149011611</v>
      </c>
      <c r="F1146" t="s">
        <v>182</v>
      </c>
    </row>
    <row r="1147" spans="1:6">
      <c r="A1147" t="s">
        <v>260</v>
      </c>
      <c r="B1147" t="s">
        <v>48</v>
      </c>
      <c r="C1147">
        <v>2060</v>
      </c>
      <c r="D1147">
        <v>2065</v>
      </c>
      <c r="E1147">
        <v>0.10000000149011611</v>
      </c>
      <c r="F1147" t="s">
        <v>182</v>
      </c>
    </row>
    <row r="1148" spans="1:6">
      <c r="A1148" t="s">
        <v>260</v>
      </c>
      <c r="B1148" t="s">
        <v>48</v>
      </c>
      <c r="C1148">
        <v>2060</v>
      </c>
      <c r="D1148">
        <v>2070</v>
      </c>
      <c r="E1148">
        <v>0.10000000149011611</v>
      </c>
      <c r="F1148" t="s">
        <v>182</v>
      </c>
    </row>
    <row r="1149" spans="1:6">
      <c r="A1149" t="s">
        <v>260</v>
      </c>
      <c r="B1149" t="s">
        <v>48</v>
      </c>
      <c r="C1149">
        <v>2065</v>
      </c>
      <c r="D1149">
        <v>2065</v>
      </c>
      <c r="E1149">
        <v>0.10000000149011611</v>
      </c>
      <c r="F1149" t="s">
        <v>182</v>
      </c>
    </row>
    <row r="1150" spans="1:6">
      <c r="A1150" t="s">
        <v>260</v>
      </c>
      <c r="B1150" t="s">
        <v>48</v>
      </c>
      <c r="C1150">
        <v>2065</v>
      </c>
      <c r="D1150">
        <v>2070</v>
      </c>
      <c r="E1150">
        <v>0.10000000149011611</v>
      </c>
      <c r="F1150" t="s">
        <v>182</v>
      </c>
    </row>
    <row r="1151" spans="1:6">
      <c r="A1151" t="s">
        <v>260</v>
      </c>
      <c r="B1151" t="s">
        <v>48</v>
      </c>
      <c r="C1151">
        <v>2070</v>
      </c>
      <c r="D1151">
        <v>2070</v>
      </c>
      <c r="E1151">
        <v>0.10000000149011611</v>
      </c>
      <c r="F1151" t="s">
        <v>182</v>
      </c>
    </row>
    <row r="1152" spans="1:6">
      <c r="A1152" t="s">
        <v>260</v>
      </c>
      <c r="B1152" t="s">
        <v>85</v>
      </c>
      <c r="C1152">
        <v>2020</v>
      </c>
      <c r="D1152">
        <v>2020</v>
      </c>
      <c r="E1152">
        <v>0.10000000149011611</v>
      </c>
      <c r="F1152" t="s">
        <v>182</v>
      </c>
    </row>
    <row r="1153" spans="1:6">
      <c r="A1153" t="s">
        <v>260</v>
      </c>
      <c r="B1153" t="s">
        <v>85</v>
      </c>
      <c r="C1153">
        <v>2025</v>
      </c>
      <c r="D1153">
        <v>2025</v>
      </c>
      <c r="E1153">
        <v>0.10000000149011611</v>
      </c>
      <c r="F1153" t="s">
        <v>182</v>
      </c>
    </row>
    <row r="1154" spans="1:6">
      <c r="A1154" t="s">
        <v>260</v>
      </c>
      <c r="B1154" t="s">
        <v>85</v>
      </c>
      <c r="C1154">
        <v>2030</v>
      </c>
      <c r="D1154">
        <v>2030</v>
      </c>
      <c r="E1154">
        <v>0.10000000149011611</v>
      </c>
      <c r="F1154" t="s">
        <v>182</v>
      </c>
    </row>
    <row r="1155" spans="1:6">
      <c r="A1155" t="s">
        <v>260</v>
      </c>
      <c r="B1155" t="s">
        <v>85</v>
      </c>
      <c r="C1155">
        <v>2035</v>
      </c>
      <c r="D1155">
        <v>2035</v>
      </c>
      <c r="E1155">
        <v>0.10000000149011611</v>
      </c>
      <c r="F1155" t="s">
        <v>182</v>
      </c>
    </row>
    <row r="1156" spans="1:6">
      <c r="A1156" t="s">
        <v>260</v>
      </c>
      <c r="B1156" t="s">
        <v>85</v>
      </c>
      <c r="C1156">
        <v>2040</v>
      </c>
      <c r="D1156">
        <v>2040</v>
      </c>
      <c r="E1156">
        <v>0.10000000149011611</v>
      </c>
      <c r="F1156" t="s">
        <v>182</v>
      </c>
    </row>
    <row r="1157" spans="1:6">
      <c r="A1157" t="s">
        <v>260</v>
      </c>
      <c r="B1157" t="s">
        <v>85</v>
      </c>
      <c r="C1157">
        <v>2045</v>
      </c>
      <c r="D1157">
        <v>2045</v>
      </c>
      <c r="E1157">
        <v>0.10000000149011611</v>
      </c>
      <c r="F1157" t="s">
        <v>182</v>
      </c>
    </row>
    <row r="1158" spans="1:6">
      <c r="A1158" t="s">
        <v>260</v>
      </c>
      <c r="B1158" t="s">
        <v>85</v>
      </c>
      <c r="C1158">
        <v>2050</v>
      </c>
      <c r="D1158">
        <v>2050</v>
      </c>
      <c r="E1158">
        <v>0.10000000149011611</v>
      </c>
      <c r="F1158" t="s">
        <v>182</v>
      </c>
    </row>
    <row r="1159" spans="1:6">
      <c r="A1159" t="s">
        <v>260</v>
      </c>
      <c r="B1159" t="s">
        <v>85</v>
      </c>
      <c r="C1159">
        <v>2055</v>
      </c>
      <c r="D1159">
        <v>2055</v>
      </c>
      <c r="E1159">
        <v>0.10000000149011611</v>
      </c>
      <c r="F1159" t="s">
        <v>182</v>
      </c>
    </row>
    <row r="1160" spans="1:6">
      <c r="A1160" t="s">
        <v>260</v>
      </c>
      <c r="B1160" t="s">
        <v>85</v>
      </c>
      <c r="C1160">
        <v>2060</v>
      </c>
      <c r="D1160">
        <v>2060</v>
      </c>
      <c r="E1160">
        <v>0.10000000149011611</v>
      </c>
      <c r="F1160" t="s">
        <v>182</v>
      </c>
    </row>
    <row r="1161" spans="1:6">
      <c r="A1161" t="s">
        <v>260</v>
      </c>
      <c r="B1161" t="s">
        <v>85</v>
      </c>
      <c r="C1161">
        <v>2065</v>
      </c>
      <c r="D1161">
        <v>2065</v>
      </c>
      <c r="E1161">
        <v>0.10000000149011611</v>
      </c>
      <c r="F1161" t="s">
        <v>182</v>
      </c>
    </row>
    <row r="1162" spans="1:6">
      <c r="A1162" t="s">
        <v>260</v>
      </c>
      <c r="B1162" t="s">
        <v>85</v>
      </c>
      <c r="C1162">
        <v>2070</v>
      </c>
      <c r="D1162">
        <v>2070</v>
      </c>
      <c r="E1162">
        <v>0.10000000149011611</v>
      </c>
      <c r="F1162" t="s">
        <v>182</v>
      </c>
    </row>
    <row r="1163" spans="1:6">
      <c r="A1163" t="s">
        <v>260</v>
      </c>
      <c r="B1163" t="s">
        <v>45</v>
      </c>
      <c r="C1163">
        <v>1995</v>
      </c>
      <c r="D1163">
        <v>2020</v>
      </c>
      <c r="E1163">
        <v>0.10000000149011611</v>
      </c>
      <c r="F1163" t="s">
        <v>182</v>
      </c>
    </row>
    <row r="1164" spans="1:6">
      <c r="A1164" t="s">
        <v>260</v>
      </c>
      <c r="B1164" t="s">
        <v>45</v>
      </c>
      <c r="C1164">
        <v>2000</v>
      </c>
      <c r="D1164">
        <v>2020</v>
      </c>
      <c r="E1164">
        <v>0.10000000149011611</v>
      </c>
      <c r="F1164" t="s">
        <v>182</v>
      </c>
    </row>
    <row r="1165" spans="1:6">
      <c r="A1165" t="s">
        <v>260</v>
      </c>
      <c r="B1165" t="s">
        <v>45</v>
      </c>
      <c r="C1165">
        <v>2000</v>
      </c>
      <c r="D1165">
        <v>2025</v>
      </c>
      <c r="E1165">
        <v>0.10000000149011611</v>
      </c>
      <c r="F1165" t="s">
        <v>182</v>
      </c>
    </row>
    <row r="1166" spans="1:6">
      <c r="A1166" t="s">
        <v>260</v>
      </c>
      <c r="B1166" t="s">
        <v>45</v>
      </c>
      <c r="C1166">
        <v>2005</v>
      </c>
      <c r="D1166">
        <v>2020</v>
      </c>
      <c r="E1166">
        <v>0.10000000149011611</v>
      </c>
      <c r="F1166" t="s">
        <v>182</v>
      </c>
    </row>
    <row r="1167" spans="1:6">
      <c r="A1167" t="s">
        <v>260</v>
      </c>
      <c r="B1167" t="s">
        <v>45</v>
      </c>
      <c r="C1167">
        <v>2005</v>
      </c>
      <c r="D1167">
        <v>2025</v>
      </c>
      <c r="E1167">
        <v>0.10000000149011611</v>
      </c>
      <c r="F1167" t="s">
        <v>182</v>
      </c>
    </row>
    <row r="1168" spans="1:6">
      <c r="A1168" t="s">
        <v>260</v>
      </c>
      <c r="B1168" t="s">
        <v>45</v>
      </c>
      <c r="C1168">
        <v>2005</v>
      </c>
      <c r="D1168">
        <v>2030</v>
      </c>
      <c r="E1168">
        <v>0.10000000149011611</v>
      </c>
      <c r="F1168" t="s">
        <v>182</v>
      </c>
    </row>
    <row r="1169" spans="1:6">
      <c r="A1169" t="s">
        <v>260</v>
      </c>
      <c r="B1169" t="s">
        <v>45</v>
      </c>
      <c r="C1169">
        <v>2010</v>
      </c>
      <c r="D1169">
        <v>2020</v>
      </c>
      <c r="E1169">
        <v>0.10000000149011611</v>
      </c>
      <c r="F1169" t="s">
        <v>182</v>
      </c>
    </row>
    <row r="1170" spans="1:6">
      <c r="A1170" t="s">
        <v>260</v>
      </c>
      <c r="B1170" t="s">
        <v>45</v>
      </c>
      <c r="C1170">
        <v>2010</v>
      </c>
      <c r="D1170">
        <v>2025</v>
      </c>
      <c r="E1170">
        <v>0.10000000149011611</v>
      </c>
      <c r="F1170" t="s">
        <v>182</v>
      </c>
    </row>
    <row r="1171" spans="1:6">
      <c r="A1171" t="s">
        <v>260</v>
      </c>
      <c r="B1171" t="s">
        <v>45</v>
      </c>
      <c r="C1171">
        <v>2010</v>
      </c>
      <c r="D1171">
        <v>2030</v>
      </c>
      <c r="E1171">
        <v>0.10000000149011611</v>
      </c>
      <c r="F1171" t="s">
        <v>182</v>
      </c>
    </row>
    <row r="1172" spans="1:6">
      <c r="A1172" t="s">
        <v>260</v>
      </c>
      <c r="B1172" t="s">
        <v>45</v>
      </c>
      <c r="C1172">
        <v>2010</v>
      </c>
      <c r="D1172">
        <v>2035</v>
      </c>
      <c r="E1172">
        <v>0.10000000149011611</v>
      </c>
      <c r="F1172" t="s">
        <v>182</v>
      </c>
    </row>
    <row r="1173" spans="1:6">
      <c r="A1173" t="s">
        <v>260</v>
      </c>
      <c r="B1173" t="s">
        <v>45</v>
      </c>
      <c r="C1173">
        <v>2020</v>
      </c>
      <c r="D1173">
        <v>2020</v>
      </c>
      <c r="E1173">
        <v>0.10000000149011611</v>
      </c>
      <c r="F1173" t="s">
        <v>182</v>
      </c>
    </row>
    <row r="1174" spans="1:6">
      <c r="A1174" t="s">
        <v>260</v>
      </c>
      <c r="B1174" t="s">
        <v>45</v>
      </c>
      <c r="C1174">
        <v>2020</v>
      </c>
      <c r="D1174">
        <v>2025</v>
      </c>
      <c r="E1174">
        <v>0.10000000149011611</v>
      </c>
      <c r="F1174" t="s">
        <v>182</v>
      </c>
    </row>
    <row r="1175" spans="1:6">
      <c r="A1175" t="s">
        <v>260</v>
      </c>
      <c r="B1175" t="s">
        <v>45</v>
      </c>
      <c r="C1175">
        <v>2020</v>
      </c>
      <c r="D1175">
        <v>2030</v>
      </c>
      <c r="E1175">
        <v>0.10000000149011611</v>
      </c>
      <c r="F1175" t="s">
        <v>182</v>
      </c>
    </row>
    <row r="1176" spans="1:6">
      <c r="A1176" t="s">
        <v>260</v>
      </c>
      <c r="B1176" t="s">
        <v>45</v>
      </c>
      <c r="C1176">
        <v>2020</v>
      </c>
      <c r="D1176">
        <v>2035</v>
      </c>
      <c r="E1176">
        <v>0.10000000149011611</v>
      </c>
      <c r="F1176" t="s">
        <v>182</v>
      </c>
    </row>
    <row r="1177" spans="1:6">
      <c r="A1177" t="s">
        <v>260</v>
      </c>
      <c r="B1177" t="s">
        <v>45</v>
      </c>
      <c r="C1177">
        <v>2020</v>
      </c>
      <c r="D1177">
        <v>2040</v>
      </c>
      <c r="E1177">
        <v>0.10000000149011611</v>
      </c>
      <c r="F1177" t="s">
        <v>182</v>
      </c>
    </row>
    <row r="1178" spans="1:6">
      <c r="A1178" t="s">
        <v>260</v>
      </c>
      <c r="B1178" t="s">
        <v>45</v>
      </c>
      <c r="C1178">
        <v>2020</v>
      </c>
      <c r="D1178">
        <v>2045</v>
      </c>
      <c r="E1178">
        <v>0.10000000149011611</v>
      </c>
      <c r="F1178" t="s">
        <v>182</v>
      </c>
    </row>
    <row r="1179" spans="1:6">
      <c r="A1179" t="s">
        <v>260</v>
      </c>
      <c r="B1179" t="s">
        <v>45</v>
      </c>
      <c r="C1179">
        <v>2025</v>
      </c>
      <c r="D1179">
        <v>2025</v>
      </c>
      <c r="E1179">
        <v>0.10000000149011611</v>
      </c>
      <c r="F1179" t="s">
        <v>182</v>
      </c>
    </row>
    <row r="1180" spans="1:6">
      <c r="A1180" t="s">
        <v>260</v>
      </c>
      <c r="B1180" t="s">
        <v>45</v>
      </c>
      <c r="C1180">
        <v>2025</v>
      </c>
      <c r="D1180">
        <v>2030</v>
      </c>
      <c r="E1180">
        <v>0.10000000149011611</v>
      </c>
      <c r="F1180" t="s">
        <v>182</v>
      </c>
    </row>
    <row r="1181" spans="1:6">
      <c r="A1181" t="s">
        <v>260</v>
      </c>
      <c r="B1181" t="s">
        <v>45</v>
      </c>
      <c r="C1181">
        <v>2025</v>
      </c>
      <c r="D1181">
        <v>2035</v>
      </c>
      <c r="E1181">
        <v>0.10000000149011611</v>
      </c>
      <c r="F1181" t="s">
        <v>182</v>
      </c>
    </row>
    <row r="1182" spans="1:6">
      <c r="A1182" t="s">
        <v>260</v>
      </c>
      <c r="B1182" t="s">
        <v>45</v>
      </c>
      <c r="C1182">
        <v>2025</v>
      </c>
      <c r="D1182">
        <v>2040</v>
      </c>
      <c r="E1182">
        <v>0.10000000149011611</v>
      </c>
      <c r="F1182" t="s">
        <v>182</v>
      </c>
    </row>
    <row r="1183" spans="1:6">
      <c r="A1183" t="s">
        <v>260</v>
      </c>
      <c r="B1183" t="s">
        <v>45</v>
      </c>
      <c r="C1183">
        <v>2025</v>
      </c>
      <c r="D1183">
        <v>2045</v>
      </c>
      <c r="E1183">
        <v>0.10000000149011611</v>
      </c>
      <c r="F1183" t="s">
        <v>182</v>
      </c>
    </row>
    <row r="1184" spans="1:6">
      <c r="A1184" t="s">
        <v>260</v>
      </c>
      <c r="B1184" t="s">
        <v>45</v>
      </c>
      <c r="C1184">
        <v>2025</v>
      </c>
      <c r="D1184">
        <v>2050</v>
      </c>
      <c r="E1184">
        <v>0.10000000149011611</v>
      </c>
      <c r="F1184" t="s">
        <v>182</v>
      </c>
    </row>
    <row r="1185" spans="1:6">
      <c r="A1185" t="s">
        <v>260</v>
      </c>
      <c r="B1185" t="s">
        <v>45</v>
      </c>
      <c r="C1185">
        <v>2030</v>
      </c>
      <c r="D1185">
        <v>2030</v>
      </c>
      <c r="E1185">
        <v>0.10000000149011611</v>
      </c>
      <c r="F1185" t="s">
        <v>182</v>
      </c>
    </row>
    <row r="1186" spans="1:6">
      <c r="A1186" t="s">
        <v>260</v>
      </c>
      <c r="B1186" t="s">
        <v>45</v>
      </c>
      <c r="C1186">
        <v>2030</v>
      </c>
      <c r="D1186">
        <v>2035</v>
      </c>
      <c r="E1186">
        <v>0.10000000149011611</v>
      </c>
      <c r="F1186" t="s">
        <v>182</v>
      </c>
    </row>
    <row r="1187" spans="1:6">
      <c r="A1187" t="s">
        <v>260</v>
      </c>
      <c r="B1187" t="s">
        <v>45</v>
      </c>
      <c r="C1187">
        <v>2030</v>
      </c>
      <c r="D1187">
        <v>2040</v>
      </c>
      <c r="E1187">
        <v>0.10000000149011611</v>
      </c>
      <c r="F1187" t="s">
        <v>182</v>
      </c>
    </row>
    <row r="1188" spans="1:6">
      <c r="A1188" t="s">
        <v>260</v>
      </c>
      <c r="B1188" t="s">
        <v>45</v>
      </c>
      <c r="C1188">
        <v>2030</v>
      </c>
      <c r="D1188">
        <v>2045</v>
      </c>
      <c r="E1188">
        <v>0.10000000149011611</v>
      </c>
      <c r="F1188" t="s">
        <v>182</v>
      </c>
    </row>
    <row r="1189" spans="1:6">
      <c r="A1189" t="s">
        <v>260</v>
      </c>
      <c r="B1189" t="s">
        <v>45</v>
      </c>
      <c r="C1189">
        <v>2030</v>
      </c>
      <c r="D1189">
        <v>2050</v>
      </c>
      <c r="E1189">
        <v>0.10000000149011611</v>
      </c>
      <c r="F1189" t="s">
        <v>182</v>
      </c>
    </row>
    <row r="1190" spans="1:6">
      <c r="A1190" t="s">
        <v>260</v>
      </c>
      <c r="B1190" t="s">
        <v>45</v>
      </c>
      <c r="C1190">
        <v>2030</v>
      </c>
      <c r="D1190">
        <v>2055</v>
      </c>
      <c r="E1190">
        <v>0.10000000149011611</v>
      </c>
      <c r="F1190" t="s">
        <v>182</v>
      </c>
    </row>
    <row r="1191" spans="1:6">
      <c r="A1191" t="s">
        <v>260</v>
      </c>
      <c r="B1191" t="s">
        <v>45</v>
      </c>
      <c r="C1191">
        <v>2035</v>
      </c>
      <c r="D1191">
        <v>2035</v>
      </c>
      <c r="E1191">
        <v>0.10000000149011611</v>
      </c>
      <c r="F1191" t="s">
        <v>182</v>
      </c>
    </row>
    <row r="1192" spans="1:6">
      <c r="A1192" t="s">
        <v>260</v>
      </c>
      <c r="B1192" t="s">
        <v>45</v>
      </c>
      <c r="C1192">
        <v>2035</v>
      </c>
      <c r="D1192">
        <v>2040</v>
      </c>
      <c r="E1192">
        <v>0.10000000149011611</v>
      </c>
      <c r="F1192" t="s">
        <v>182</v>
      </c>
    </row>
    <row r="1193" spans="1:6">
      <c r="A1193" t="s">
        <v>260</v>
      </c>
      <c r="B1193" t="s">
        <v>45</v>
      </c>
      <c r="C1193">
        <v>2035</v>
      </c>
      <c r="D1193">
        <v>2045</v>
      </c>
      <c r="E1193">
        <v>0.10000000149011611</v>
      </c>
      <c r="F1193" t="s">
        <v>182</v>
      </c>
    </row>
    <row r="1194" spans="1:6">
      <c r="A1194" t="s">
        <v>260</v>
      </c>
      <c r="B1194" t="s">
        <v>45</v>
      </c>
      <c r="C1194">
        <v>2035</v>
      </c>
      <c r="D1194">
        <v>2050</v>
      </c>
      <c r="E1194">
        <v>0.10000000149011611</v>
      </c>
      <c r="F1194" t="s">
        <v>182</v>
      </c>
    </row>
    <row r="1195" spans="1:6">
      <c r="A1195" t="s">
        <v>260</v>
      </c>
      <c r="B1195" t="s">
        <v>45</v>
      </c>
      <c r="C1195">
        <v>2035</v>
      </c>
      <c r="D1195">
        <v>2055</v>
      </c>
      <c r="E1195">
        <v>0.10000000149011611</v>
      </c>
      <c r="F1195" t="s">
        <v>182</v>
      </c>
    </row>
    <row r="1196" spans="1:6">
      <c r="A1196" t="s">
        <v>260</v>
      </c>
      <c r="B1196" t="s">
        <v>45</v>
      </c>
      <c r="C1196">
        <v>2035</v>
      </c>
      <c r="D1196">
        <v>2060</v>
      </c>
      <c r="E1196">
        <v>0.10000000149011611</v>
      </c>
      <c r="F1196" t="s">
        <v>182</v>
      </c>
    </row>
    <row r="1197" spans="1:6">
      <c r="A1197" t="s">
        <v>260</v>
      </c>
      <c r="B1197" t="s">
        <v>45</v>
      </c>
      <c r="C1197">
        <v>2040</v>
      </c>
      <c r="D1197">
        <v>2040</v>
      </c>
      <c r="E1197">
        <v>0.10000000149011611</v>
      </c>
      <c r="F1197" t="s">
        <v>182</v>
      </c>
    </row>
    <row r="1198" spans="1:6">
      <c r="A1198" t="s">
        <v>260</v>
      </c>
      <c r="B1198" t="s">
        <v>45</v>
      </c>
      <c r="C1198">
        <v>2040</v>
      </c>
      <c r="D1198">
        <v>2045</v>
      </c>
      <c r="E1198">
        <v>0.10000000149011611</v>
      </c>
      <c r="F1198" t="s">
        <v>182</v>
      </c>
    </row>
    <row r="1199" spans="1:6">
      <c r="A1199" t="s">
        <v>260</v>
      </c>
      <c r="B1199" t="s">
        <v>45</v>
      </c>
      <c r="C1199">
        <v>2040</v>
      </c>
      <c r="D1199">
        <v>2050</v>
      </c>
      <c r="E1199">
        <v>0.10000000149011611</v>
      </c>
      <c r="F1199" t="s">
        <v>182</v>
      </c>
    </row>
    <row r="1200" spans="1:6">
      <c r="A1200" t="s">
        <v>260</v>
      </c>
      <c r="B1200" t="s">
        <v>45</v>
      </c>
      <c r="C1200">
        <v>2040</v>
      </c>
      <c r="D1200">
        <v>2055</v>
      </c>
      <c r="E1200">
        <v>0.10000000149011611</v>
      </c>
      <c r="F1200" t="s">
        <v>182</v>
      </c>
    </row>
    <row r="1201" spans="1:6">
      <c r="A1201" t="s">
        <v>260</v>
      </c>
      <c r="B1201" t="s">
        <v>45</v>
      </c>
      <c r="C1201">
        <v>2040</v>
      </c>
      <c r="D1201">
        <v>2060</v>
      </c>
      <c r="E1201">
        <v>0.10000000149011611</v>
      </c>
      <c r="F1201" t="s">
        <v>182</v>
      </c>
    </row>
    <row r="1202" spans="1:6">
      <c r="A1202" t="s">
        <v>260</v>
      </c>
      <c r="B1202" t="s">
        <v>45</v>
      </c>
      <c r="C1202">
        <v>2040</v>
      </c>
      <c r="D1202">
        <v>2065</v>
      </c>
      <c r="E1202">
        <v>0.10000000149011611</v>
      </c>
      <c r="F1202" t="s">
        <v>182</v>
      </c>
    </row>
    <row r="1203" spans="1:6">
      <c r="A1203" t="s">
        <v>260</v>
      </c>
      <c r="B1203" t="s">
        <v>45</v>
      </c>
      <c r="C1203">
        <v>2045</v>
      </c>
      <c r="D1203">
        <v>2045</v>
      </c>
      <c r="E1203">
        <v>0.10000000149011611</v>
      </c>
      <c r="F1203" t="s">
        <v>182</v>
      </c>
    </row>
    <row r="1204" spans="1:6">
      <c r="A1204" t="s">
        <v>260</v>
      </c>
      <c r="B1204" t="s">
        <v>45</v>
      </c>
      <c r="C1204">
        <v>2045</v>
      </c>
      <c r="D1204">
        <v>2050</v>
      </c>
      <c r="E1204">
        <v>0.10000000149011611</v>
      </c>
      <c r="F1204" t="s">
        <v>182</v>
      </c>
    </row>
    <row r="1205" spans="1:6">
      <c r="A1205" t="s">
        <v>260</v>
      </c>
      <c r="B1205" t="s">
        <v>45</v>
      </c>
      <c r="C1205">
        <v>2045</v>
      </c>
      <c r="D1205">
        <v>2055</v>
      </c>
      <c r="E1205">
        <v>0.10000000149011611</v>
      </c>
      <c r="F1205" t="s">
        <v>182</v>
      </c>
    </row>
    <row r="1206" spans="1:6">
      <c r="A1206" t="s">
        <v>260</v>
      </c>
      <c r="B1206" t="s">
        <v>45</v>
      </c>
      <c r="C1206">
        <v>2045</v>
      </c>
      <c r="D1206">
        <v>2060</v>
      </c>
      <c r="E1206">
        <v>0.10000000149011611</v>
      </c>
      <c r="F1206" t="s">
        <v>182</v>
      </c>
    </row>
    <row r="1207" spans="1:6">
      <c r="A1207" t="s">
        <v>260</v>
      </c>
      <c r="B1207" t="s">
        <v>45</v>
      </c>
      <c r="C1207">
        <v>2045</v>
      </c>
      <c r="D1207">
        <v>2065</v>
      </c>
      <c r="E1207">
        <v>0.10000000149011611</v>
      </c>
      <c r="F1207" t="s">
        <v>182</v>
      </c>
    </row>
    <row r="1208" spans="1:6">
      <c r="A1208" t="s">
        <v>260</v>
      </c>
      <c r="B1208" t="s">
        <v>45</v>
      </c>
      <c r="C1208">
        <v>2045</v>
      </c>
      <c r="D1208">
        <v>2070</v>
      </c>
      <c r="E1208">
        <v>0.10000000149011611</v>
      </c>
      <c r="F1208" t="s">
        <v>182</v>
      </c>
    </row>
    <row r="1209" spans="1:6">
      <c r="A1209" t="s">
        <v>260</v>
      </c>
      <c r="B1209" t="s">
        <v>45</v>
      </c>
      <c r="C1209">
        <v>2050</v>
      </c>
      <c r="D1209">
        <v>2050</v>
      </c>
      <c r="E1209">
        <v>0.10000000149011611</v>
      </c>
      <c r="F1209" t="s">
        <v>182</v>
      </c>
    </row>
    <row r="1210" spans="1:6">
      <c r="A1210" t="s">
        <v>260</v>
      </c>
      <c r="B1210" t="s">
        <v>45</v>
      </c>
      <c r="C1210">
        <v>2050</v>
      </c>
      <c r="D1210">
        <v>2055</v>
      </c>
      <c r="E1210">
        <v>0.10000000149011611</v>
      </c>
      <c r="F1210" t="s">
        <v>182</v>
      </c>
    </row>
    <row r="1211" spans="1:6">
      <c r="A1211" t="s">
        <v>260</v>
      </c>
      <c r="B1211" t="s">
        <v>45</v>
      </c>
      <c r="C1211">
        <v>2050</v>
      </c>
      <c r="D1211">
        <v>2060</v>
      </c>
      <c r="E1211">
        <v>0.10000000149011611</v>
      </c>
      <c r="F1211" t="s">
        <v>182</v>
      </c>
    </row>
    <row r="1212" spans="1:6">
      <c r="A1212" t="s">
        <v>260</v>
      </c>
      <c r="B1212" t="s">
        <v>45</v>
      </c>
      <c r="C1212">
        <v>2050</v>
      </c>
      <c r="D1212">
        <v>2065</v>
      </c>
      <c r="E1212">
        <v>0.10000000149011611</v>
      </c>
      <c r="F1212" t="s">
        <v>182</v>
      </c>
    </row>
    <row r="1213" spans="1:6">
      <c r="A1213" t="s">
        <v>260</v>
      </c>
      <c r="B1213" t="s">
        <v>45</v>
      </c>
      <c r="C1213">
        <v>2050</v>
      </c>
      <c r="D1213">
        <v>2070</v>
      </c>
      <c r="E1213">
        <v>0.10000000149011611</v>
      </c>
      <c r="F1213" t="s">
        <v>182</v>
      </c>
    </row>
    <row r="1214" spans="1:6">
      <c r="A1214" t="s">
        <v>260</v>
      </c>
      <c r="B1214" t="s">
        <v>45</v>
      </c>
      <c r="C1214">
        <v>2055</v>
      </c>
      <c r="D1214">
        <v>2055</v>
      </c>
      <c r="E1214">
        <v>0.10000000149011611</v>
      </c>
      <c r="F1214" t="s">
        <v>182</v>
      </c>
    </row>
    <row r="1215" spans="1:6">
      <c r="A1215" t="s">
        <v>260</v>
      </c>
      <c r="B1215" t="s">
        <v>45</v>
      </c>
      <c r="C1215">
        <v>2055</v>
      </c>
      <c r="D1215">
        <v>2060</v>
      </c>
      <c r="E1215">
        <v>0.10000000149011611</v>
      </c>
      <c r="F1215" t="s">
        <v>182</v>
      </c>
    </row>
    <row r="1216" spans="1:6">
      <c r="A1216" t="s">
        <v>260</v>
      </c>
      <c r="B1216" t="s">
        <v>45</v>
      </c>
      <c r="C1216">
        <v>2055</v>
      </c>
      <c r="D1216">
        <v>2065</v>
      </c>
      <c r="E1216">
        <v>0.10000000149011611</v>
      </c>
      <c r="F1216" t="s">
        <v>182</v>
      </c>
    </row>
    <row r="1217" spans="1:6">
      <c r="A1217" t="s">
        <v>260</v>
      </c>
      <c r="B1217" t="s">
        <v>45</v>
      </c>
      <c r="C1217">
        <v>2055</v>
      </c>
      <c r="D1217">
        <v>2070</v>
      </c>
      <c r="E1217">
        <v>0.10000000149011611</v>
      </c>
      <c r="F1217" t="s">
        <v>182</v>
      </c>
    </row>
    <row r="1218" spans="1:6">
      <c r="A1218" t="s">
        <v>260</v>
      </c>
      <c r="B1218" t="s">
        <v>45</v>
      </c>
      <c r="C1218">
        <v>2060</v>
      </c>
      <c r="D1218">
        <v>2060</v>
      </c>
      <c r="E1218">
        <v>0.10000000149011611</v>
      </c>
      <c r="F1218" t="s">
        <v>182</v>
      </c>
    </row>
    <row r="1219" spans="1:6">
      <c r="A1219" t="s">
        <v>260</v>
      </c>
      <c r="B1219" t="s">
        <v>45</v>
      </c>
      <c r="C1219">
        <v>2060</v>
      </c>
      <c r="D1219">
        <v>2065</v>
      </c>
      <c r="E1219">
        <v>0.10000000149011611</v>
      </c>
      <c r="F1219" t="s">
        <v>182</v>
      </c>
    </row>
    <row r="1220" spans="1:6">
      <c r="A1220" t="s">
        <v>260</v>
      </c>
      <c r="B1220" t="s">
        <v>45</v>
      </c>
      <c r="C1220">
        <v>2060</v>
      </c>
      <c r="D1220">
        <v>2070</v>
      </c>
      <c r="E1220">
        <v>0.10000000149011611</v>
      </c>
      <c r="F1220" t="s">
        <v>182</v>
      </c>
    </row>
    <row r="1221" spans="1:6">
      <c r="A1221" t="s">
        <v>260</v>
      </c>
      <c r="B1221" t="s">
        <v>45</v>
      </c>
      <c r="C1221">
        <v>2065</v>
      </c>
      <c r="D1221">
        <v>2065</v>
      </c>
      <c r="E1221">
        <v>0.10000000149011611</v>
      </c>
      <c r="F1221" t="s">
        <v>182</v>
      </c>
    </row>
    <row r="1222" spans="1:6">
      <c r="A1222" t="s">
        <v>260</v>
      </c>
      <c r="B1222" t="s">
        <v>45</v>
      </c>
      <c r="C1222">
        <v>2065</v>
      </c>
      <c r="D1222">
        <v>2070</v>
      </c>
      <c r="E1222">
        <v>0.10000000149011611</v>
      </c>
      <c r="F1222" t="s">
        <v>182</v>
      </c>
    </row>
    <row r="1223" spans="1:6">
      <c r="A1223" t="s">
        <v>260</v>
      </c>
      <c r="B1223" t="s">
        <v>45</v>
      </c>
      <c r="C1223">
        <v>2070</v>
      </c>
      <c r="D1223">
        <v>2070</v>
      </c>
      <c r="E1223">
        <v>0.10000000149011611</v>
      </c>
      <c r="F1223" t="s">
        <v>182</v>
      </c>
    </row>
    <row r="1224" spans="1:6">
      <c r="A1224" t="s">
        <v>260</v>
      </c>
      <c r="B1224" t="s">
        <v>49</v>
      </c>
      <c r="C1224">
        <v>2020</v>
      </c>
      <c r="D1224">
        <v>2020</v>
      </c>
      <c r="E1224">
        <v>0.10000000149011611</v>
      </c>
      <c r="F1224" t="s">
        <v>182</v>
      </c>
    </row>
    <row r="1225" spans="1:6">
      <c r="A1225" t="s">
        <v>260</v>
      </c>
      <c r="B1225" t="s">
        <v>49</v>
      </c>
      <c r="C1225">
        <v>2025</v>
      </c>
      <c r="D1225">
        <v>2025</v>
      </c>
      <c r="E1225">
        <v>0.10000000149011611</v>
      </c>
      <c r="F1225" t="s">
        <v>182</v>
      </c>
    </row>
    <row r="1226" spans="1:6">
      <c r="A1226" t="s">
        <v>260</v>
      </c>
      <c r="B1226" t="s">
        <v>49</v>
      </c>
      <c r="C1226">
        <v>2030</v>
      </c>
      <c r="D1226">
        <v>2030</v>
      </c>
      <c r="E1226">
        <v>0.10000000149011611</v>
      </c>
      <c r="F1226" t="s">
        <v>182</v>
      </c>
    </row>
    <row r="1227" spans="1:6">
      <c r="A1227" t="s">
        <v>260</v>
      </c>
      <c r="B1227" t="s">
        <v>49</v>
      </c>
      <c r="C1227">
        <v>2035</v>
      </c>
      <c r="D1227">
        <v>2035</v>
      </c>
      <c r="E1227">
        <v>0.10000000149011611</v>
      </c>
      <c r="F1227" t="s">
        <v>182</v>
      </c>
    </row>
    <row r="1228" spans="1:6">
      <c r="A1228" t="s">
        <v>260</v>
      </c>
      <c r="B1228" t="s">
        <v>49</v>
      </c>
      <c r="C1228">
        <v>2040</v>
      </c>
      <c r="D1228">
        <v>2040</v>
      </c>
      <c r="E1228">
        <v>0.10000000149011611</v>
      </c>
      <c r="F1228" t="s">
        <v>182</v>
      </c>
    </row>
    <row r="1229" spans="1:6">
      <c r="A1229" t="s">
        <v>260</v>
      </c>
      <c r="B1229" t="s">
        <v>49</v>
      </c>
      <c r="C1229">
        <v>2045</v>
      </c>
      <c r="D1229">
        <v>2045</v>
      </c>
      <c r="E1229">
        <v>0.10000000149011611</v>
      </c>
      <c r="F1229" t="s">
        <v>182</v>
      </c>
    </row>
    <row r="1230" spans="1:6">
      <c r="A1230" t="s">
        <v>260</v>
      </c>
      <c r="B1230" t="s">
        <v>49</v>
      </c>
      <c r="C1230">
        <v>2050</v>
      </c>
      <c r="D1230">
        <v>2050</v>
      </c>
      <c r="E1230">
        <v>0.10000000149011611</v>
      </c>
      <c r="F1230" t="s">
        <v>182</v>
      </c>
    </row>
    <row r="1231" spans="1:6">
      <c r="A1231" t="s">
        <v>260</v>
      </c>
      <c r="B1231" t="s">
        <v>49</v>
      </c>
      <c r="C1231">
        <v>2055</v>
      </c>
      <c r="D1231">
        <v>2055</v>
      </c>
      <c r="E1231">
        <v>0.10000000149011611</v>
      </c>
      <c r="F1231" t="s">
        <v>182</v>
      </c>
    </row>
    <row r="1232" spans="1:6">
      <c r="A1232" t="s">
        <v>260</v>
      </c>
      <c r="B1232" t="s">
        <v>49</v>
      </c>
      <c r="C1232">
        <v>2060</v>
      </c>
      <c r="D1232">
        <v>2060</v>
      </c>
      <c r="E1232">
        <v>0.10000000149011611</v>
      </c>
      <c r="F1232" t="s">
        <v>182</v>
      </c>
    </row>
    <row r="1233" spans="1:6">
      <c r="A1233" t="s">
        <v>260</v>
      </c>
      <c r="B1233" t="s">
        <v>49</v>
      </c>
      <c r="C1233">
        <v>2065</v>
      </c>
      <c r="D1233">
        <v>2065</v>
      </c>
      <c r="E1233">
        <v>0.10000000149011611</v>
      </c>
      <c r="F1233" t="s">
        <v>182</v>
      </c>
    </row>
    <row r="1234" spans="1:6">
      <c r="A1234" t="s">
        <v>260</v>
      </c>
      <c r="B1234" t="s">
        <v>49</v>
      </c>
      <c r="C1234">
        <v>2070</v>
      </c>
      <c r="D1234">
        <v>2070</v>
      </c>
      <c r="E1234">
        <v>0.10000000149011611</v>
      </c>
      <c r="F1234" t="s">
        <v>182</v>
      </c>
    </row>
    <row r="1235" spans="1:6">
      <c r="A1235" t="s">
        <v>260</v>
      </c>
      <c r="B1235" t="s">
        <v>46</v>
      </c>
      <c r="C1235">
        <v>1985</v>
      </c>
      <c r="D1235">
        <v>2020</v>
      </c>
      <c r="E1235">
        <v>0.10000000149011611</v>
      </c>
      <c r="F1235" t="s">
        <v>182</v>
      </c>
    </row>
    <row r="1236" spans="1:6">
      <c r="A1236" t="s">
        <v>260</v>
      </c>
      <c r="B1236" t="s">
        <v>46</v>
      </c>
      <c r="C1236">
        <v>1990</v>
      </c>
      <c r="D1236">
        <v>2020</v>
      </c>
      <c r="E1236">
        <v>0.10000000149011611</v>
      </c>
      <c r="F1236" t="s">
        <v>182</v>
      </c>
    </row>
    <row r="1237" spans="1:6">
      <c r="A1237" t="s">
        <v>260</v>
      </c>
      <c r="B1237" t="s">
        <v>46</v>
      </c>
      <c r="C1237">
        <v>1990</v>
      </c>
      <c r="D1237">
        <v>2025</v>
      </c>
      <c r="E1237">
        <v>0.10000000149011611</v>
      </c>
      <c r="F1237" t="s">
        <v>182</v>
      </c>
    </row>
    <row r="1238" spans="1:6">
      <c r="A1238" t="s">
        <v>260</v>
      </c>
      <c r="B1238" t="s">
        <v>46</v>
      </c>
      <c r="C1238">
        <v>1995</v>
      </c>
      <c r="D1238">
        <v>2020</v>
      </c>
      <c r="E1238">
        <v>0.10000000149011611</v>
      </c>
      <c r="F1238" t="s">
        <v>182</v>
      </c>
    </row>
    <row r="1239" spans="1:6">
      <c r="A1239" t="s">
        <v>260</v>
      </c>
      <c r="B1239" t="s">
        <v>46</v>
      </c>
      <c r="C1239">
        <v>1995</v>
      </c>
      <c r="D1239">
        <v>2025</v>
      </c>
      <c r="E1239">
        <v>0.10000000149011611</v>
      </c>
      <c r="F1239" t="s">
        <v>182</v>
      </c>
    </row>
    <row r="1240" spans="1:6">
      <c r="A1240" t="s">
        <v>260</v>
      </c>
      <c r="B1240" t="s">
        <v>46</v>
      </c>
      <c r="C1240">
        <v>1995</v>
      </c>
      <c r="D1240">
        <v>2030</v>
      </c>
      <c r="E1240">
        <v>0.10000000149011611</v>
      </c>
      <c r="F1240" t="s">
        <v>182</v>
      </c>
    </row>
    <row r="1241" spans="1:6">
      <c r="A1241" t="s">
        <v>260</v>
      </c>
      <c r="B1241" t="s">
        <v>46</v>
      </c>
      <c r="C1241">
        <v>2000</v>
      </c>
      <c r="D1241">
        <v>2020</v>
      </c>
      <c r="E1241">
        <v>0.10000000149011611</v>
      </c>
      <c r="F1241" t="s">
        <v>182</v>
      </c>
    </row>
    <row r="1242" spans="1:6">
      <c r="A1242" t="s">
        <v>260</v>
      </c>
      <c r="B1242" t="s">
        <v>46</v>
      </c>
      <c r="C1242">
        <v>2000</v>
      </c>
      <c r="D1242">
        <v>2025</v>
      </c>
      <c r="E1242">
        <v>0.10000000149011611</v>
      </c>
      <c r="F1242" t="s">
        <v>182</v>
      </c>
    </row>
    <row r="1243" spans="1:6">
      <c r="A1243" t="s">
        <v>260</v>
      </c>
      <c r="B1243" t="s">
        <v>46</v>
      </c>
      <c r="C1243">
        <v>2000</v>
      </c>
      <c r="D1243">
        <v>2030</v>
      </c>
      <c r="E1243">
        <v>0.10000000149011611</v>
      </c>
      <c r="F1243" t="s">
        <v>182</v>
      </c>
    </row>
    <row r="1244" spans="1:6">
      <c r="A1244" t="s">
        <v>260</v>
      </c>
      <c r="B1244" t="s">
        <v>46</v>
      </c>
      <c r="C1244">
        <v>2000</v>
      </c>
      <c r="D1244">
        <v>2035</v>
      </c>
      <c r="E1244">
        <v>0.10000000149011611</v>
      </c>
      <c r="F1244" t="s">
        <v>182</v>
      </c>
    </row>
    <row r="1245" spans="1:6">
      <c r="A1245" t="s">
        <v>260</v>
      </c>
      <c r="B1245" t="s">
        <v>46</v>
      </c>
      <c r="C1245">
        <v>2005</v>
      </c>
      <c r="D1245">
        <v>2020</v>
      </c>
      <c r="E1245">
        <v>0.10000000149011611</v>
      </c>
      <c r="F1245" t="s">
        <v>182</v>
      </c>
    </row>
    <row r="1246" spans="1:6">
      <c r="A1246" t="s">
        <v>260</v>
      </c>
      <c r="B1246" t="s">
        <v>46</v>
      </c>
      <c r="C1246">
        <v>2005</v>
      </c>
      <c r="D1246">
        <v>2025</v>
      </c>
      <c r="E1246">
        <v>0.10000000149011611</v>
      </c>
      <c r="F1246" t="s">
        <v>182</v>
      </c>
    </row>
    <row r="1247" spans="1:6">
      <c r="A1247" t="s">
        <v>260</v>
      </c>
      <c r="B1247" t="s">
        <v>46</v>
      </c>
      <c r="C1247">
        <v>2005</v>
      </c>
      <c r="D1247">
        <v>2030</v>
      </c>
      <c r="E1247">
        <v>0.10000000149011611</v>
      </c>
      <c r="F1247" t="s">
        <v>182</v>
      </c>
    </row>
    <row r="1248" spans="1:6">
      <c r="A1248" t="s">
        <v>260</v>
      </c>
      <c r="B1248" t="s">
        <v>46</v>
      </c>
      <c r="C1248">
        <v>2005</v>
      </c>
      <c r="D1248">
        <v>2035</v>
      </c>
      <c r="E1248">
        <v>0.10000000149011611</v>
      </c>
      <c r="F1248" t="s">
        <v>182</v>
      </c>
    </row>
    <row r="1249" spans="1:6">
      <c r="A1249" t="s">
        <v>260</v>
      </c>
      <c r="B1249" t="s">
        <v>46</v>
      </c>
      <c r="C1249">
        <v>2005</v>
      </c>
      <c r="D1249">
        <v>2040</v>
      </c>
      <c r="E1249">
        <v>0.10000000149011611</v>
      </c>
      <c r="F1249" t="s">
        <v>182</v>
      </c>
    </row>
    <row r="1250" spans="1:6">
      <c r="A1250" t="s">
        <v>260</v>
      </c>
      <c r="B1250" t="s">
        <v>46</v>
      </c>
      <c r="C1250">
        <v>2010</v>
      </c>
      <c r="D1250">
        <v>2020</v>
      </c>
      <c r="E1250">
        <v>0.10000000149011611</v>
      </c>
      <c r="F1250" t="s">
        <v>182</v>
      </c>
    </row>
    <row r="1251" spans="1:6">
      <c r="A1251" t="s">
        <v>260</v>
      </c>
      <c r="B1251" t="s">
        <v>46</v>
      </c>
      <c r="C1251">
        <v>2010</v>
      </c>
      <c r="D1251">
        <v>2025</v>
      </c>
      <c r="E1251">
        <v>0.10000000149011611</v>
      </c>
      <c r="F1251" t="s">
        <v>182</v>
      </c>
    </row>
    <row r="1252" spans="1:6">
      <c r="A1252" t="s">
        <v>260</v>
      </c>
      <c r="B1252" t="s">
        <v>46</v>
      </c>
      <c r="C1252">
        <v>2010</v>
      </c>
      <c r="D1252">
        <v>2030</v>
      </c>
      <c r="E1252">
        <v>0.10000000149011611</v>
      </c>
      <c r="F1252" t="s">
        <v>182</v>
      </c>
    </row>
    <row r="1253" spans="1:6">
      <c r="A1253" t="s">
        <v>260</v>
      </c>
      <c r="B1253" t="s">
        <v>46</v>
      </c>
      <c r="C1253">
        <v>2010</v>
      </c>
      <c r="D1253">
        <v>2035</v>
      </c>
      <c r="E1253">
        <v>0.10000000149011611</v>
      </c>
      <c r="F1253" t="s">
        <v>182</v>
      </c>
    </row>
    <row r="1254" spans="1:6">
      <c r="A1254" t="s">
        <v>260</v>
      </c>
      <c r="B1254" t="s">
        <v>46</v>
      </c>
      <c r="C1254">
        <v>2010</v>
      </c>
      <c r="D1254">
        <v>2040</v>
      </c>
      <c r="E1254">
        <v>0.10000000149011611</v>
      </c>
      <c r="F1254" t="s">
        <v>182</v>
      </c>
    </row>
    <row r="1255" spans="1:6">
      <c r="A1255" t="s">
        <v>260</v>
      </c>
      <c r="B1255" t="s">
        <v>46</v>
      </c>
      <c r="C1255">
        <v>2010</v>
      </c>
      <c r="D1255">
        <v>2045</v>
      </c>
      <c r="E1255">
        <v>0.10000000149011611</v>
      </c>
      <c r="F1255" t="s">
        <v>182</v>
      </c>
    </row>
    <row r="1256" spans="1:6">
      <c r="A1256" t="s">
        <v>260</v>
      </c>
      <c r="B1256" t="s">
        <v>46</v>
      </c>
      <c r="C1256">
        <v>2020</v>
      </c>
      <c r="D1256">
        <v>2020</v>
      </c>
      <c r="E1256">
        <v>0.10000000149011611</v>
      </c>
      <c r="F1256" t="s">
        <v>182</v>
      </c>
    </row>
    <row r="1257" spans="1:6">
      <c r="A1257" t="s">
        <v>260</v>
      </c>
      <c r="B1257" t="s">
        <v>46</v>
      </c>
      <c r="C1257">
        <v>2020</v>
      </c>
      <c r="D1257">
        <v>2025</v>
      </c>
      <c r="E1257">
        <v>0.10000000149011611</v>
      </c>
      <c r="F1257" t="s">
        <v>182</v>
      </c>
    </row>
    <row r="1258" spans="1:6">
      <c r="A1258" t="s">
        <v>260</v>
      </c>
      <c r="B1258" t="s">
        <v>46</v>
      </c>
      <c r="C1258">
        <v>2020</v>
      </c>
      <c r="D1258">
        <v>2030</v>
      </c>
      <c r="E1258">
        <v>0.10000000149011611</v>
      </c>
      <c r="F1258" t="s">
        <v>182</v>
      </c>
    </row>
    <row r="1259" spans="1:6">
      <c r="A1259" t="s">
        <v>260</v>
      </c>
      <c r="B1259" t="s">
        <v>46</v>
      </c>
      <c r="C1259">
        <v>2020</v>
      </c>
      <c r="D1259">
        <v>2035</v>
      </c>
      <c r="E1259">
        <v>0.10000000149011611</v>
      </c>
      <c r="F1259" t="s">
        <v>182</v>
      </c>
    </row>
    <row r="1260" spans="1:6">
      <c r="A1260" t="s">
        <v>260</v>
      </c>
      <c r="B1260" t="s">
        <v>46</v>
      </c>
      <c r="C1260">
        <v>2020</v>
      </c>
      <c r="D1260">
        <v>2040</v>
      </c>
      <c r="E1260">
        <v>0.10000000149011611</v>
      </c>
      <c r="F1260" t="s">
        <v>182</v>
      </c>
    </row>
    <row r="1261" spans="1:6">
      <c r="A1261" t="s">
        <v>260</v>
      </c>
      <c r="B1261" t="s">
        <v>46</v>
      </c>
      <c r="C1261">
        <v>2020</v>
      </c>
      <c r="D1261">
        <v>2045</v>
      </c>
      <c r="E1261">
        <v>0.10000000149011611</v>
      </c>
      <c r="F1261" t="s">
        <v>182</v>
      </c>
    </row>
    <row r="1262" spans="1:6">
      <c r="A1262" t="s">
        <v>260</v>
      </c>
      <c r="B1262" t="s">
        <v>46</v>
      </c>
      <c r="C1262">
        <v>2020</v>
      </c>
      <c r="D1262">
        <v>2050</v>
      </c>
      <c r="E1262">
        <v>0.10000000149011611</v>
      </c>
      <c r="F1262" t="s">
        <v>182</v>
      </c>
    </row>
    <row r="1263" spans="1:6">
      <c r="A1263" t="s">
        <v>260</v>
      </c>
      <c r="B1263" t="s">
        <v>46</v>
      </c>
      <c r="C1263">
        <v>2020</v>
      </c>
      <c r="D1263">
        <v>2055</v>
      </c>
      <c r="E1263">
        <v>0.10000000149011611</v>
      </c>
      <c r="F1263" t="s">
        <v>182</v>
      </c>
    </row>
    <row r="1264" spans="1:6">
      <c r="A1264" t="s">
        <v>260</v>
      </c>
      <c r="B1264" t="s">
        <v>46</v>
      </c>
      <c r="C1264">
        <v>2025</v>
      </c>
      <c r="D1264">
        <v>2025</v>
      </c>
      <c r="E1264">
        <v>0.10000000149011611</v>
      </c>
      <c r="F1264" t="s">
        <v>182</v>
      </c>
    </row>
    <row r="1265" spans="1:6">
      <c r="A1265" t="s">
        <v>260</v>
      </c>
      <c r="B1265" t="s">
        <v>46</v>
      </c>
      <c r="C1265">
        <v>2025</v>
      </c>
      <c r="D1265">
        <v>2030</v>
      </c>
      <c r="E1265">
        <v>0.10000000149011611</v>
      </c>
      <c r="F1265" t="s">
        <v>182</v>
      </c>
    </row>
    <row r="1266" spans="1:6">
      <c r="A1266" t="s">
        <v>260</v>
      </c>
      <c r="B1266" t="s">
        <v>46</v>
      </c>
      <c r="C1266">
        <v>2025</v>
      </c>
      <c r="D1266">
        <v>2035</v>
      </c>
      <c r="E1266">
        <v>0.10000000149011611</v>
      </c>
      <c r="F1266" t="s">
        <v>182</v>
      </c>
    </row>
    <row r="1267" spans="1:6">
      <c r="A1267" t="s">
        <v>260</v>
      </c>
      <c r="B1267" t="s">
        <v>46</v>
      </c>
      <c r="C1267">
        <v>2025</v>
      </c>
      <c r="D1267">
        <v>2040</v>
      </c>
      <c r="E1267">
        <v>0.10000000149011611</v>
      </c>
      <c r="F1267" t="s">
        <v>182</v>
      </c>
    </row>
    <row r="1268" spans="1:6">
      <c r="A1268" t="s">
        <v>260</v>
      </c>
      <c r="B1268" t="s">
        <v>46</v>
      </c>
      <c r="C1268">
        <v>2025</v>
      </c>
      <c r="D1268">
        <v>2045</v>
      </c>
      <c r="E1268">
        <v>0.10000000149011611</v>
      </c>
      <c r="F1268" t="s">
        <v>182</v>
      </c>
    </row>
    <row r="1269" spans="1:6">
      <c r="A1269" t="s">
        <v>260</v>
      </c>
      <c r="B1269" t="s">
        <v>46</v>
      </c>
      <c r="C1269">
        <v>2025</v>
      </c>
      <c r="D1269">
        <v>2050</v>
      </c>
      <c r="E1269">
        <v>0.10000000149011611</v>
      </c>
      <c r="F1269" t="s">
        <v>182</v>
      </c>
    </row>
    <row r="1270" spans="1:6">
      <c r="A1270" t="s">
        <v>260</v>
      </c>
      <c r="B1270" t="s">
        <v>46</v>
      </c>
      <c r="C1270">
        <v>2025</v>
      </c>
      <c r="D1270">
        <v>2055</v>
      </c>
      <c r="E1270">
        <v>0.10000000149011611</v>
      </c>
      <c r="F1270" t="s">
        <v>182</v>
      </c>
    </row>
    <row r="1271" spans="1:6">
      <c r="A1271" t="s">
        <v>260</v>
      </c>
      <c r="B1271" t="s">
        <v>46</v>
      </c>
      <c r="C1271">
        <v>2025</v>
      </c>
      <c r="D1271">
        <v>2060</v>
      </c>
      <c r="E1271">
        <v>0.10000000149011611</v>
      </c>
      <c r="F1271" t="s">
        <v>182</v>
      </c>
    </row>
    <row r="1272" spans="1:6">
      <c r="A1272" t="s">
        <v>260</v>
      </c>
      <c r="B1272" t="s">
        <v>46</v>
      </c>
      <c r="C1272">
        <v>2030</v>
      </c>
      <c r="D1272">
        <v>2030</v>
      </c>
      <c r="E1272">
        <v>0.10000000149011611</v>
      </c>
      <c r="F1272" t="s">
        <v>182</v>
      </c>
    </row>
    <row r="1273" spans="1:6">
      <c r="A1273" t="s">
        <v>260</v>
      </c>
      <c r="B1273" t="s">
        <v>46</v>
      </c>
      <c r="C1273">
        <v>2030</v>
      </c>
      <c r="D1273">
        <v>2035</v>
      </c>
      <c r="E1273">
        <v>0.10000000149011611</v>
      </c>
      <c r="F1273" t="s">
        <v>182</v>
      </c>
    </row>
    <row r="1274" spans="1:6">
      <c r="A1274" t="s">
        <v>260</v>
      </c>
      <c r="B1274" t="s">
        <v>46</v>
      </c>
      <c r="C1274">
        <v>2030</v>
      </c>
      <c r="D1274">
        <v>2040</v>
      </c>
      <c r="E1274">
        <v>0.10000000149011611</v>
      </c>
      <c r="F1274" t="s">
        <v>182</v>
      </c>
    </row>
    <row r="1275" spans="1:6">
      <c r="A1275" t="s">
        <v>260</v>
      </c>
      <c r="B1275" t="s">
        <v>46</v>
      </c>
      <c r="C1275">
        <v>2030</v>
      </c>
      <c r="D1275">
        <v>2045</v>
      </c>
      <c r="E1275">
        <v>0.10000000149011611</v>
      </c>
      <c r="F1275" t="s">
        <v>182</v>
      </c>
    </row>
    <row r="1276" spans="1:6">
      <c r="A1276" t="s">
        <v>260</v>
      </c>
      <c r="B1276" t="s">
        <v>46</v>
      </c>
      <c r="C1276">
        <v>2030</v>
      </c>
      <c r="D1276">
        <v>2050</v>
      </c>
      <c r="E1276">
        <v>0.10000000149011611</v>
      </c>
      <c r="F1276" t="s">
        <v>182</v>
      </c>
    </row>
    <row r="1277" spans="1:6">
      <c r="A1277" t="s">
        <v>260</v>
      </c>
      <c r="B1277" t="s">
        <v>46</v>
      </c>
      <c r="C1277">
        <v>2030</v>
      </c>
      <c r="D1277">
        <v>2055</v>
      </c>
      <c r="E1277">
        <v>0.10000000149011611</v>
      </c>
      <c r="F1277" t="s">
        <v>182</v>
      </c>
    </row>
    <row r="1278" spans="1:6">
      <c r="A1278" t="s">
        <v>260</v>
      </c>
      <c r="B1278" t="s">
        <v>46</v>
      </c>
      <c r="C1278">
        <v>2030</v>
      </c>
      <c r="D1278">
        <v>2060</v>
      </c>
      <c r="E1278">
        <v>0.10000000149011611</v>
      </c>
      <c r="F1278" t="s">
        <v>182</v>
      </c>
    </row>
    <row r="1279" spans="1:6">
      <c r="A1279" t="s">
        <v>260</v>
      </c>
      <c r="B1279" t="s">
        <v>46</v>
      </c>
      <c r="C1279">
        <v>2030</v>
      </c>
      <c r="D1279">
        <v>2065</v>
      </c>
      <c r="E1279">
        <v>0.10000000149011611</v>
      </c>
      <c r="F1279" t="s">
        <v>182</v>
      </c>
    </row>
    <row r="1280" spans="1:6">
      <c r="A1280" t="s">
        <v>260</v>
      </c>
      <c r="B1280" t="s">
        <v>46</v>
      </c>
      <c r="C1280">
        <v>2035</v>
      </c>
      <c r="D1280">
        <v>2035</v>
      </c>
      <c r="E1280">
        <v>0.10000000149011611</v>
      </c>
      <c r="F1280" t="s">
        <v>182</v>
      </c>
    </row>
    <row r="1281" spans="1:6">
      <c r="A1281" t="s">
        <v>260</v>
      </c>
      <c r="B1281" t="s">
        <v>46</v>
      </c>
      <c r="C1281">
        <v>2035</v>
      </c>
      <c r="D1281">
        <v>2040</v>
      </c>
      <c r="E1281">
        <v>0.10000000149011611</v>
      </c>
      <c r="F1281" t="s">
        <v>182</v>
      </c>
    </row>
    <row r="1282" spans="1:6">
      <c r="A1282" t="s">
        <v>260</v>
      </c>
      <c r="B1282" t="s">
        <v>46</v>
      </c>
      <c r="C1282">
        <v>2035</v>
      </c>
      <c r="D1282">
        <v>2045</v>
      </c>
      <c r="E1282">
        <v>0.10000000149011611</v>
      </c>
      <c r="F1282" t="s">
        <v>182</v>
      </c>
    </row>
    <row r="1283" spans="1:6">
      <c r="A1283" t="s">
        <v>260</v>
      </c>
      <c r="B1283" t="s">
        <v>46</v>
      </c>
      <c r="C1283">
        <v>2035</v>
      </c>
      <c r="D1283">
        <v>2050</v>
      </c>
      <c r="E1283">
        <v>0.10000000149011611</v>
      </c>
      <c r="F1283" t="s">
        <v>182</v>
      </c>
    </row>
    <row r="1284" spans="1:6">
      <c r="A1284" t="s">
        <v>260</v>
      </c>
      <c r="B1284" t="s">
        <v>46</v>
      </c>
      <c r="C1284">
        <v>2035</v>
      </c>
      <c r="D1284">
        <v>2055</v>
      </c>
      <c r="E1284">
        <v>0.10000000149011611</v>
      </c>
      <c r="F1284" t="s">
        <v>182</v>
      </c>
    </row>
    <row r="1285" spans="1:6">
      <c r="A1285" t="s">
        <v>260</v>
      </c>
      <c r="B1285" t="s">
        <v>46</v>
      </c>
      <c r="C1285">
        <v>2035</v>
      </c>
      <c r="D1285">
        <v>2060</v>
      </c>
      <c r="E1285">
        <v>0.10000000149011611</v>
      </c>
      <c r="F1285" t="s">
        <v>182</v>
      </c>
    </row>
    <row r="1286" spans="1:6">
      <c r="A1286" t="s">
        <v>260</v>
      </c>
      <c r="B1286" t="s">
        <v>46</v>
      </c>
      <c r="C1286">
        <v>2035</v>
      </c>
      <c r="D1286">
        <v>2065</v>
      </c>
      <c r="E1286">
        <v>0.10000000149011611</v>
      </c>
      <c r="F1286" t="s">
        <v>182</v>
      </c>
    </row>
    <row r="1287" spans="1:6">
      <c r="A1287" t="s">
        <v>260</v>
      </c>
      <c r="B1287" t="s">
        <v>46</v>
      </c>
      <c r="C1287">
        <v>2035</v>
      </c>
      <c r="D1287">
        <v>2070</v>
      </c>
      <c r="E1287">
        <v>0.10000000149011611</v>
      </c>
      <c r="F1287" t="s">
        <v>182</v>
      </c>
    </row>
    <row r="1288" spans="1:6">
      <c r="A1288" t="s">
        <v>260</v>
      </c>
      <c r="B1288" t="s">
        <v>46</v>
      </c>
      <c r="C1288">
        <v>2040</v>
      </c>
      <c r="D1288">
        <v>2040</v>
      </c>
      <c r="E1288">
        <v>0.10000000149011611</v>
      </c>
      <c r="F1288" t="s">
        <v>182</v>
      </c>
    </row>
    <row r="1289" spans="1:6">
      <c r="A1289" t="s">
        <v>260</v>
      </c>
      <c r="B1289" t="s">
        <v>46</v>
      </c>
      <c r="C1289">
        <v>2040</v>
      </c>
      <c r="D1289">
        <v>2045</v>
      </c>
      <c r="E1289">
        <v>0.10000000149011611</v>
      </c>
      <c r="F1289" t="s">
        <v>182</v>
      </c>
    </row>
    <row r="1290" spans="1:6">
      <c r="A1290" t="s">
        <v>260</v>
      </c>
      <c r="B1290" t="s">
        <v>46</v>
      </c>
      <c r="C1290">
        <v>2040</v>
      </c>
      <c r="D1290">
        <v>2050</v>
      </c>
      <c r="E1290">
        <v>0.10000000149011611</v>
      </c>
      <c r="F1290" t="s">
        <v>182</v>
      </c>
    </row>
    <row r="1291" spans="1:6">
      <c r="A1291" t="s">
        <v>260</v>
      </c>
      <c r="B1291" t="s">
        <v>46</v>
      </c>
      <c r="C1291">
        <v>2040</v>
      </c>
      <c r="D1291">
        <v>2055</v>
      </c>
      <c r="E1291">
        <v>0.10000000149011611</v>
      </c>
      <c r="F1291" t="s">
        <v>182</v>
      </c>
    </row>
    <row r="1292" spans="1:6">
      <c r="A1292" t="s">
        <v>260</v>
      </c>
      <c r="B1292" t="s">
        <v>46</v>
      </c>
      <c r="C1292">
        <v>2040</v>
      </c>
      <c r="D1292">
        <v>2060</v>
      </c>
      <c r="E1292">
        <v>0.10000000149011611</v>
      </c>
      <c r="F1292" t="s">
        <v>182</v>
      </c>
    </row>
    <row r="1293" spans="1:6">
      <c r="A1293" t="s">
        <v>260</v>
      </c>
      <c r="B1293" t="s">
        <v>46</v>
      </c>
      <c r="C1293">
        <v>2040</v>
      </c>
      <c r="D1293">
        <v>2065</v>
      </c>
      <c r="E1293">
        <v>0.10000000149011611</v>
      </c>
      <c r="F1293" t="s">
        <v>182</v>
      </c>
    </row>
    <row r="1294" spans="1:6">
      <c r="A1294" t="s">
        <v>260</v>
      </c>
      <c r="B1294" t="s">
        <v>46</v>
      </c>
      <c r="C1294">
        <v>2040</v>
      </c>
      <c r="D1294">
        <v>2070</v>
      </c>
      <c r="E1294">
        <v>0.10000000149011611</v>
      </c>
      <c r="F1294" t="s">
        <v>182</v>
      </c>
    </row>
    <row r="1295" spans="1:6">
      <c r="A1295" t="s">
        <v>260</v>
      </c>
      <c r="B1295" t="s">
        <v>46</v>
      </c>
      <c r="C1295">
        <v>2045</v>
      </c>
      <c r="D1295">
        <v>2045</v>
      </c>
      <c r="E1295">
        <v>0.10000000149011611</v>
      </c>
      <c r="F1295" t="s">
        <v>182</v>
      </c>
    </row>
    <row r="1296" spans="1:6">
      <c r="A1296" t="s">
        <v>260</v>
      </c>
      <c r="B1296" t="s">
        <v>46</v>
      </c>
      <c r="C1296">
        <v>2045</v>
      </c>
      <c r="D1296">
        <v>2050</v>
      </c>
      <c r="E1296">
        <v>0.10000000149011611</v>
      </c>
      <c r="F1296" t="s">
        <v>182</v>
      </c>
    </row>
    <row r="1297" spans="1:6">
      <c r="A1297" t="s">
        <v>260</v>
      </c>
      <c r="B1297" t="s">
        <v>46</v>
      </c>
      <c r="C1297">
        <v>2045</v>
      </c>
      <c r="D1297">
        <v>2055</v>
      </c>
      <c r="E1297">
        <v>0.10000000149011611</v>
      </c>
      <c r="F1297" t="s">
        <v>182</v>
      </c>
    </row>
    <row r="1298" spans="1:6">
      <c r="A1298" t="s">
        <v>260</v>
      </c>
      <c r="B1298" t="s">
        <v>46</v>
      </c>
      <c r="C1298">
        <v>2045</v>
      </c>
      <c r="D1298">
        <v>2060</v>
      </c>
      <c r="E1298">
        <v>0.10000000149011611</v>
      </c>
      <c r="F1298" t="s">
        <v>182</v>
      </c>
    </row>
    <row r="1299" spans="1:6">
      <c r="A1299" t="s">
        <v>260</v>
      </c>
      <c r="B1299" t="s">
        <v>46</v>
      </c>
      <c r="C1299">
        <v>2045</v>
      </c>
      <c r="D1299">
        <v>2065</v>
      </c>
      <c r="E1299">
        <v>0.10000000149011611</v>
      </c>
      <c r="F1299" t="s">
        <v>182</v>
      </c>
    </row>
    <row r="1300" spans="1:6">
      <c r="A1300" t="s">
        <v>260</v>
      </c>
      <c r="B1300" t="s">
        <v>46</v>
      </c>
      <c r="C1300">
        <v>2045</v>
      </c>
      <c r="D1300">
        <v>2070</v>
      </c>
      <c r="E1300">
        <v>0.10000000149011611</v>
      </c>
      <c r="F1300" t="s">
        <v>182</v>
      </c>
    </row>
    <row r="1301" spans="1:6">
      <c r="A1301" t="s">
        <v>260</v>
      </c>
      <c r="B1301" t="s">
        <v>46</v>
      </c>
      <c r="C1301">
        <v>2050</v>
      </c>
      <c r="D1301">
        <v>2050</v>
      </c>
      <c r="E1301">
        <v>0.10000000149011611</v>
      </c>
      <c r="F1301" t="s">
        <v>182</v>
      </c>
    </row>
    <row r="1302" spans="1:6">
      <c r="A1302" t="s">
        <v>260</v>
      </c>
      <c r="B1302" t="s">
        <v>46</v>
      </c>
      <c r="C1302">
        <v>2050</v>
      </c>
      <c r="D1302">
        <v>2055</v>
      </c>
      <c r="E1302">
        <v>0.10000000149011611</v>
      </c>
      <c r="F1302" t="s">
        <v>182</v>
      </c>
    </row>
    <row r="1303" spans="1:6">
      <c r="A1303" t="s">
        <v>260</v>
      </c>
      <c r="B1303" t="s">
        <v>46</v>
      </c>
      <c r="C1303">
        <v>2050</v>
      </c>
      <c r="D1303">
        <v>2060</v>
      </c>
      <c r="E1303">
        <v>0.10000000149011611</v>
      </c>
      <c r="F1303" t="s">
        <v>182</v>
      </c>
    </row>
    <row r="1304" spans="1:6">
      <c r="A1304" t="s">
        <v>260</v>
      </c>
      <c r="B1304" t="s">
        <v>46</v>
      </c>
      <c r="C1304">
        <v>2050</v>
      </c>
      <c r="D1304">
        <v>2065</v>
      </c>
      <c r="E1304">
        <v>0.10000000149011611</v>
      </c>
      <c r="F1304" t="s">
        <v>182</v>
      </c>
    </row>
    <row r="1305" spans="1:6">
      <c r="A1305" t="s">
        <v>260</v>
      </c>
      <c r="B1305" t="s">
        <v>46</v>
      </c>
      <c r="C1305">
        <v>2050</v>
      </c>
      <c r="D1305">
        <v>2070</v>
      </c>
      <c r="E1305">
        <v>0.10000000149011611</v>
      </c>
      <c r="F1305" t="s">
        <v>182</v>
      </c>
    </row>
    <row r="1306" spans="1:6">
      <c r="A1306" t="s">
        <v>260</v>
      </c>
      <c r="B1306" t="s">
        <v>46</v>
      </c>
      <c r="C1306">
        <v>2055</v>
      </c>
      <c r="D1306">
        <v>2055</v>
      </c>
      <c r="E1306">
        <v>0.10000000149011611</v>
      </c>
      <c r="F1306" t="s">
        <v>182</v>
      </c>
    </row>
    <row r="1307" spans="1:6">
      <c r="A1307" t="s">
        <v>260</v>
      </c>
      <c r="B1307" t="s">
        <v>46</v>
      </c>
      <c r="C1307">
        <v>2055</v>
      </c>
      <c r="D1307">
        <v>2060</v>
      </c>
      <c r="E1307">
        <v>0.10000000149011611</v>
      </c>
      <c r="F1307" t="s">
        <v>182</v>
      </c>
    </row>
    <row r="1308" spans="1:6">
      <c r="A1308" t="s">
        <v>260</v>
      </c>
      <c r="B1308" t="s">
        <v>46</v>
      </c>
      <c r="C1308">
        <v>2055</v>
      </c>
      <c r="D1308">
        <v>2065</v>
      </c>
      <c r="E1308">
        <v>0.10000000149011611</v>
      </c>
      <c r="F1308" t="s">
        <v>182</v>
      </c>
    </row>
    <row r="1309" spans="1:6">
      <c r="A1309" t="s">
        <v>260</v>
      </c>
      <c r="B1309" t="s">
        <v>46</v>
      </c>
      <c r="C1309">
        <v>2055</v>
      </c>
      <c r="D1309">
        <v>2070</v>
      </c>
      <c r="E1309">
        <v>0.10000000149011611</v>
      </c>
      <c r="F1309" t="s">
        <v>182</v>
      </c>
    </row>
    <row r="1310" spans="1:6">
      <c r="A1310" t="s">
        <v>260</v>
      </c>
      <c r="B1310" t="s">
        <v>46</v>
      </c>
      <c r="C1310">
        <v>2060</v>
      </c>
      <c r="D1310">
        <v>2060</v>
      </c>
      <c r="E1310">
        <v>0.10000000149011611</v>
      </c>
      <c r="F1310" t="s">
        <v>182</v>
      </c>
    </row>
    <row r="1311" spans="1:6">
      <c r="A1311" t="s">
        <v>260</v>
      </c>
      <c r="B1311" t="s">
        <v>46</v>
      </c>
      <c r="C1311">
        <v>2060</v>
      </c>
      <c r="D1311">
        <v>2065</v>
      </c>
      <c r="E1311">
        <v>0.10000000149011611</v>
      </c>
      <c r="F1311" t="s">
        <v>182</v>
      </c>
    </row>
    <row r="1312" spans="1:6">
      <c r="A1312" t="s">
        <v>260</v>
      </c>
      <c r="B1312" t="s">
        <v>46</v>
      </c>
      <c r="C1312">
        <v>2060</v>
      </c>
      <c r="D1312">
        <v>2070</v>
      </c>
      <c r="E1312">
        <v>0.10000000149011611</v>
      </c>
      <c r="F1312" t="s">
        <v>182</v>
      </c>
    </row>
    <row r="1313" spans="1:6">
      <c r="A1313" t="s">
        <v>260</v>
      </c>
      <c r="B1313" t="s">
        <v>46</v>
      </c>
      <c r="C1313">
        <v>2065</v>
      </c>
      <c r="D1313">
        <v>2065</v>
      </c>
      <c r="E1313">
        <v>0.10000000149011611</v>
      </c>
      <c r="F1313" t="s">
        <v>182</v>
      </c>
    </row>
    <row r="1314" spans="1:6">
      <c r="A1314" t="s">
        <v>260</v>
      </c>
      <c r="B1314" t="s">
        <v>46</v>
      </c>
      <c r="C1314">
        <v>2065</v>
      </c>
      <c r="D1314">
        <v>2070</v>
      </c>
      <c r="E1314">
        <v>0.10000000149011611</v>
      </c>
      <c r="F1314" t="s">
        <v>182</v>
      </c>
    </row>
    <row r="1315" spans="1:6">
      <c r="A1315" t="s">
        <v>260</v>
      </c>
      <c r="B1315" t="s">
        <v>46</v>
      </c>
      <c r="C1315">
        <v>2070</v>
      </c>
      <c r="D1315">
        <v>2070</v>
      </c>
      <c r="E1315">
        <v>0.10000000149011611</v>
      </c>
      <c r="F1315" t="s">
        <v>182</v>
      </c>
    </row>
    <row r="1316" spans="1:6">
      <c r="A1316" t="s">
        <v>260</v>
      </c>
      <c r="B1316" t="s">
        <v>50</v>
      </c>
      <c r="C1316">
        <v>2020</v>
      </c>
      <c r="D1316">
        <v>2020</v>
      </c>
      <c r="E1316">
        <v>0.10000000149011611</v>
      </c>
      <c r="F1316" t="s">
        <v>182</v>
      </c>
    </row>
    <row r="1317" spans="1:6">
      <c r="A1317" t="s">
        <v>260</v>
      </c>
      <c r="B1317" t="s">
        <v>50</v>
      </c>
      <c r="C1317">
        <v>2025</v>
      </c>
      <c r="D1317">
        <v>2025</v>
      </c>
      <c r="E1317">
        <v>0.10000000149011611</v>
      </c>
      <c r="F1317" t="s">
        <v>182</v>
      </c>
    </row>
    <row r="1318" spans="1:6">
      <c r="A1318" t="s">
        <v>260</v>
      </c>
      <c r="B1318" t="s">
        <v>50</v>
      </c>
      <c r="C1318">
        <v>2030</v>
      </c>
      <c r="D1318">
        <v>2030</v>
      </c>
      <c r="E1318">
        <v>0.10000000149011611</v>
      </c>
      <c r="F1318" t="s">
        <v>182</v>
      </c>
    </row>
    <row r="1319" spans="1:6">
      <c r="A1319" t="s">
        <v>260</v>
      </c>
      <c r="B1319" t="s">
        <v>50</v>
      </c>
      <c r="C1319">
        <v>2035</v>
      </c>
      <c r="D1319">
        <v>2035</v>
      </c>
      <c r="E1319">
        <v>0.10000000149011611</v>
      </c>
      <c r="F1319" t="s">
        <v>182</v>
      </c>
    </row>
    <row r="1320" spans="1:6">
      <c r="A1320" t="s">
        <v>260</v>
      </c>
      <c r="B1320" t="s">
        <v>50</v>
      </c>
      <c r="C1320">
        <v>2040</v>
      </c>
      <c r="D1320">
        <v>2040</v>
      </c>
      <c r="E1320">
        <v>0.10000000149011611</v>
      </c>
      <c r="F1320" t="s">
        <v>182</v>
      </c>
    </row>
    <row r="1321" spans="1:6">
      <c r="A1321" t="s">
        <v>260</v>
      </c>
      <c r="B1321" t="s">
        <v>50</v>
      </c>
      <c r="C1321">
        <v>2045</v>
      </c>
      <c r="D1321">
        <v>2045</v>
      </c>
      <c r="E1321">
        <v>0.10000000149011611</v>
      </c>
      <c r="F1321" t="s">
        <v>182</v>
      </c>
    </row>
    <row r="1322" spans="1:6">
      <c r="A1322" t="s">
        <v>260</v>
      </c>
      <c r="B1322" t="s">
        <v>50</v>
      </c>
      <c r="C1322">
        <v>2050</v>
      </c>
      <c r="D1322">
        <v>2050</v>
      </c>
      <c r="E1322">
        <v>0.10000000149011611</v>
      </c>
      <c r="F1322" t="s">
        <v>182</v>
      </c>
    </row>
    <row r="1323" spans="1:6">
      <c r="A1323" t="s">
        <v>260</v>
      </c>
      <c r="B1323" t="s">
        <v>50</v>
      </c>
      <c r="C1323">
        <v>2055</v>
      </c>
      <c r="D1323">
        <v>2055</v>
      </c>
      <c r="E1323">
        <v>0.10000000149011611</v>
      </c>
      <c r="F1323" t="s">
        <v>182</v>
      </c>
    </row>
    <row r="1324" spans="1:6">
      <c r="A1324" t="s">
        <v>260</v>
      </c>
      <c r="B1324" t="s">
        <v>50</v>
      </c>
      <c r="C1324">
        <v>2060</v>
      </c>
      <c r="D1324">
        <v>2060</v>
      </c>
      <c r="E1324">
        <v>0.10000000149011611</v>
      </c>
      <c r="F1324" t="s">
        <v>182</v>
      </c>
    </row>
    <row r="1325" spans="1:6">
      <c r="A1325" t="s">
        <v>260</v>
      </c>
      <c r="B1325" t="s">
        <v>50</v>
      </c>
      <c r="C1325">
        <v>2065</v>
      </c>
      <c r="D1325">
        <v>2065</v>
      </c>
      <c r="E1325">
        <v>0.10000000149011611</v>
      </c>
      <c r="F1325" t="s">
        <v>182</v>
      </c>
    </row>
    <row r="1326" spans="1:6">
      <c r="A1326" t="s">
        <v>260</v>
      </c>
      <c r="B1326" t="s">
        <v>50</v>
      </c>
      <c r="C1326">
        <v>2070</v>
      </c>
      <c r="D1326">
        <v>2070</v>
      </c>
      <c r="E1326">
        <v>0.10000000149011611</v>
      </c>
      <c r="F1326" t="s">
        <v>182</v>
      </c>
    </row>
    <row r="1327" spans="1:6">
      <c r="A1327" t="s">
        <v>260</v>
      </c>
      <c r="B1327" t="s">
        <v>101</v>
      </c>
      <c r="C1327">
        <v>2010</v>
      </c>
      <c r="D1327">
        <v>2020</v>
      </c>
      <c r="E1327">
        <v>0.10000000149011611</v>
      </c>
      <c r="F1327" t="s">
        <v>182</v>
      </c>
    </row>
    <row r="1328" spans="1:6">
      <c r="A1328" t="s">
        <v>260</v>
      </c>
      <c r="B1328" t="s">
        <v>101</v>
      </c>
      <c r="C1328">
        <v>2010</v>
      </c>
      <c r="D1328">
        <v>2025</v>
      </c>
      <c r="E1328">
        <v>0.10000000149011611</v>
      </c>
      <c r="F1328" t="s">
        <v>182</v>
      </c>
    </row>
    <row r="1329" spans="1:6">
      <c r="A1329" t="s">
        <v>260</v>
      </c>
      <c r="B1329" t="s">
        <v>101</v>
      </c>
      <c r="C1329">
        <v>2010</v>
      </c>
      <c r="D1329">
        <v>2030</v>
      </c>
      <c r="E1329">
        <v>0.10000000149011611</v>
      </c>
      <c r="F1329" t="s">
        <v>182</v>
      </c>
    </row>
    <row r="1330" spans="1:6">
      <c r="A1330" t="s">
        <v>260</v>
      </c>
      <c r="B1330" t="s">
        <v>101</v>
      </c>
      <c r="C1330">
        <v>2010</v>
      </c>
      <c r="D1330">
        <v>2035</v>
      </c>
      <c r="E1330">
        <v>0.10000000149011611</v>
      </c>
      <c r="F1330" t="s">
        <v>182</v>
      </c>
    </row>
    <row r="1331" spans="1:6">
      <c r="A1331" t="s">
        <v>260</v>
      </c>
      <c r="B1331" t="s">
        <v>101</v>
      </c>
      <c r="C1331">
        <v>2010</v>
      </c>
      <c r="D1331">
        <v>2040</v>
      </c>
      <c r="E1331">
        <v>0.10000000149011611</v>
      </c>
      <c r="F1331" t="s">
        <v>182</v>
      </c>
    </row>
    <row r="1332" spans="1:6">
      <c r="A1332" t="s">
        <v>260</v>
      </c>
      <c r="B1332" t="s">
        <v>101</v>
      </c>
      <c r="C1332">
        <v>2010</v>
      </c>
      <c r="D1332">
        <v>2045</v>
      </c>
      <c r="E1332">
        <v>0.10000000149011611</v>
      </c>
      <c r="F1332" t="s">
        <v>182</v>
      </c>
    </row>
    <row r="1333" spans="1:6">
      <c r="A1333" t="s">
        <v>260</v>
      </c>
      <c r="B1333" t="s">
        <v>101</v>
      </c>
      <c r="C1333">
        <v>2010</v>
      </c>
      <c r="D1333">
        <v>2050</v>
      </c>
      <c r="E1333">
        <v>0.10000000149011611</v>
      </c>
      <c r="F1333" t="s">
        <v>182</v>
      </c>
    </row>
    <row r="1334" spans="1:6">
      <c r="A1334" t="s">
        <v>260</v>
      </c>
      <c r="B1334" t="s">
        <v>101</v>
      </c>
      <c r="C1334">
        <v>2010</v>
      </c>
      <c r="D1334">
        <v>2055</v>
      </c>
      <c r="E1334">
        <v>0.10000000149011611</v>
      </c>
      <c r="F1334" t="s">
        <v>182</v>
      </c>
    </row>
    <row r="1335" spans="1:6">
      <c r="A1335" t="s">
        <v>260</v>
      </c>
      <c r="B1335" t="s">
        <v>101</v>
      </c>
      <c r="C1335">
        <v>2010</v>
      </c>
      <c r="D1335">
        <v>2060</v>
      </c>
      <c r="E1335">
        <v>0.10000000149011611</v>
      </c>
      <c r="F1335" t="s">
        <v>182</v>
      </c>
    </row>
    <row r="1336" spans="1:6">
      <c r="A1336" t="s">
        <v>260</v>
      </c>
      <c r="B1336" t="s">
        <v>101</v>
      </c>
      <c r="C1336">
        <v>2010</v>
      </c>
      <c r="D1336">
        <v>2065</v>
      </c>
      <c r="E1336">
        <v>0.10000000149011611</v>
      </c>
      <c r="F1336" t="s">
        <v>182</v>
      </c>
    </row>
    <row r="1337" spans="1:6">
      <c r="A1337" t="s">
        <v>260</v>
      </c>
      <c r="B1337" t="s">
        <v>101</v>
      </c>
      <c r="C1337">
        <v>2020</v>
      </c>
      <c r="D1337">
        <v>2020</v>
      </c>
      <c r="E1337">
        <v>0.10000000149011611</v>
      </c>
      <c r="F1337" t="s">
        <v>182</v>
      </c>
    </row>
    <row r="1338" spans="1:6">
      <c r="A1338" t="s">
        <v>260</v>
      </c>
      <c r="B1338" t="s">
        <v>101</v>
      </c>
      <c r="C1338">
        <v>2020</v>
      </c>
      <c r="D1338">
        <v>2025</v>
      </c>
      <c r="E1338">
        <v>0.10000000149011611</v>
      </c>
      <c r="F1338" t="s">
        <v>182</v>
      </c>
    </row>
    <row r="1339" spans="1:6">
      <c r="A1339" t="s">
        <v>260</v>
      </c>
      <c r="B1339" t="s">
        <v>101</v>
      </c>
      <c r="C1339">
        <v>2020</v>
      </c>
      <c r="D1339">
        <v>2030</v>
      </c>
      <c r="E1339">
        <v>0.10000000149011611</v>
      </c>
      <c r="F1339" t="s">
        <v>182</v>
      </c>
    </row>
    <row r="1340" spans="1:6">
      <c r="A1340" t="s">
        <v>260</v>
      </c>
      <c r="B1340" t="s">
        <v>101</v>
      </c>
      <c r="C1340">
        <v>2020</v>
      </c>
      <c r="D1340">
        <v>2035</v>
      </c>
      <c r="E1340">
        <v>0.10000000149011611</v>
      </c>
      <c r="F1340" t="s">
        <v>182</v>
      </c>
    </row>
    <row r="1341" spans="1:6">
      <c r="A1341" t="s">
        <v>260</v>
      </c>
      <c r="B1341" t="s">
        <v>101</v>
      </c>
      <c r="C1341">
        <v>2020</v>
      </c>
      <c r="D1341">
        <v>2040</v>
      </c>
      <c r="E1341">
        <v>0.10000000149011611</v>
      </c>
      <c r="F1341" t="s">
        <v>182</v>
      </c>
    </row>
    <row r="1342" spans="1:6">
      <c r="A1342" t="s">
        <v>260</v>
      </c>
      <c r="B1342" t="s">
        <v>101</v>
      </c>
      <c r="C1342">
        <v>2020</v>
      </c>
      <c r="D1342">
        <v>2045</v>
      </c>
      <c r="E1342">
        <v>0.10000000149011611</v>
      </c>
      <c r="F1342" t="s">
        <v>182</v>
      </c>
    </row>
    <row r="1343" spans="1:6">
      <c r="A1343" t="s">
        <v>260</v>
      </c>
      <c r="B1343" t="s">
        <v>101</v>
      </c>
      <c r="C1343">
        <v>2020</v>
      </c>
      <c r="D1343">
        <v>2050</v>
      </c>
      <c r="E1343">
        <v>0.10000000149011611</v>
      </c>
      <c r="F1343" t="s">
        <v>182</v>
      </c>
    </row>
    <row r="1344" spans="1:6">
      <c r="A1344" t="s">
        <v>260</v>
      </c>
      <c r="B1344" t="s">
        <v>101</v>
      </c>
      <c r="C1344">
        <v>2020</v>
      </c>
      <c r="D1344">
        <v>2055</v>
      </c>
      <c r="E1344">
        <v>0.10000000149011611</v>
      </c>
      <c r="F1344" t="s">
        <v>182</v>
      </c>
    </row>
    <row r="1345" spans="1:6">
      <c r="A1345" t="s">
        <v>260</v>
      </c>
      <c r="B1345" t="s">
        <v>101</v>
      </c>
      <c r="C1345">
        <v>2020</v>
      </c>
      <c r="D1345">
        <v>2060</v>
      </c>
      <c r="E1345">
        <v>0.10000000149011611</v>
      </c>
      <c r="F1345" t="s">
        <v>182</v>
      </c>
    </row>
    <row r="1346" spans="1:6">
      <c r="A1346" t="s">
        <v>260</v>
      </c>
      <c r="B1346" t="s">
        <v>101</v>
      </c>
      <c r="C1346">
        <v>2020</v>
      </c>
      <c r="D1346">
        <v>2065</v>
      </c>
      <c r="E1346">
        <v>0.10000000149011611</v>
      </c>
      <c r="F1346" t="s">
        <v>182</v>
      </c>
    </row>
    <row r="1347" spans="1:6">
      <c r="A1347" t="s">
        <v>260</v>
      </c>
      <c r="B1347" t="s">
        <v>101</v>
      </c>
      <c r="C1347">
        <v>2020</v>
      </c>
      <c r="D1347">
        <v>2070</v>
      </c>
      <c r="E1347">
        <v>0.10000000149011611</v>
      </c>
      <c r="F1347" t="s">
        <v>182</v>
      </c>
    </row>
    <row r="1348" spans="1:6">
      <c r="A1348" t="s">
        <v>260</v>
      </c>
      <c r="B1348" t="s">
        <v>101</v>
      </c>
      <c r="C1348">
        <v>2025</v>
      </c>
      <c r="D1348">
        <v>2025</v>
      </c>
      <c r="E1348">
        <v>0.10000000149011611</v>
      </c>
      <c r="F1348" t="s">
        <v>182</v>
      </c>
    </row>
    <row r="1349" spans="1:6">
      <c r="A1349" t="s">
        <v>260</v>
      </c>
      <c r="B1349" t="s">
        <v>101</v>
      </c>
      <c r="C1349">
        <v>2025</v>
      </c>
      <c r="D1349">
        <v>2030</v>
      </c>
      <c r="E1349">
        <v>0.10000000149011611</v>
      </c>
      <c r="F1349" t="s">
        <v>182</v>
      </c>
    </row>
    <row r="1350" spans="1:6">
      <c r="A1350" t="s">
        <v>260</v>
      </c>
      <c r="B1350" t="s">
        <v>101</v>
      </c>
      <c r="C1350">
        <v>2025</v>
      </c>
      <c r="D1350">
        <v>2035</v>
      </c>
      <c r="E1350">
        <v>0.10000000149011611</v>
      </c>
      <c r="F1350" t="s">
        <v>182</v>
      </c>
    </row>
    <row r="1351" spans="1:6">
      <c r="A1351" t="s">
        <v>260</v>
      </c>
      <c r="B1351" t="s">
        <v>101</v>
      </c>
      <c r="C1351">
        <v>2025</v>
      </c>
      <c r="D1351">
        <v>2040</v>
      </c>
      <c r="E1351">
        <v>0.10000000149011611</v>
      </c>
      <c r="F1351" t="s">
        <v>182</v>
      </c>
    </row>
    <row r="1352" spans="1:6">
      <c r="A1352" t="s">
        <v>260</v>
      </c>
      <c r="B1352" t="s">
        <v>101</v>
      </c>
      <c r="C1352">
        <v>2025</v>
      </c>
      <c r="D1352">
        <v>2045</v>
      </c>
      <c r="E1352">
        <v>0.10000000149011611</v>
      </c>
      <c r="F1352" t="s">
        <v>182</v>
      </c>
    </row>
    <row r="1353" spans="1:6">
      <c r="A1353" t="s">
        <v>260</v>
      </c>
      <c r="B1353" t="s">
        <v>101</v>
      </c>
      <c r="C1353">
        <v>2025</v>
      </c>
      <c r="D1353">
        <v>2050</v>
      </c>
      <c r="E1353">
        <v>0.10000000149011611</v>
      </c>
      <c r="F1353" t="s">
        <v>182</v>
      </c>
    </row>
    <row r="1354" spans="1:6">
      <c r="A1354" t="s">
        <v>260</v>
      </c>
      <c r="B1354" t="s">
        <v>101</v>
      </c>
      <c r="C1354">
        <v>2025</v>
      </c>
      <c r="D1354">
        <v>2055</v>
      </c>
      <c r="E1354">
        <v>0.10000000149011611</v>
      </c>
      <c r="F1354" t="s">
        <v>182</v>
      </c>
    </row>
    <row r="1355" spans="1:6">
      <c r="A1355" t="s">
        <v>260</v>
      </c>
      <c r="B1355" t="s">
        <v>101</v>
      </c>
      <c r="C1355">
        <v>2025</v>
      </c>
      <c r="D1355">
        <v>2060</v>
      </c>
      <c r="E1355">
        <v>0.10000000149011611</v>
      </c>
      <c r="F1355" t="s">
        <v>182</v>
      </c>
    </row>
    <row r="1356" spans="1:6">
      <c r="A1356" t="s">
        <v>260</v>
      </c>
      <c r="B1356" t="s">
        <v>101</v>
      </c>
      <c r="C1356">
        <v>2025</v>
      </c>
      <c r="D1356">
        <v>2065</v>
      </c>
      <c r="E1356">
        <v>0.10000000149011611</v>
      </c>
      <c r="F1356" t="s">
        <v>182</v>
      </c>
    </row>
    <row r="1357" spans="1:6">
      <c r="A1357" t="s">
        <v>260</v>
      </c>
      <c r="B1357" t="s">
        <v>101</v>
      </c>
      <c r="C1357">
        <v>2025</v>
      </c>
      <c r="D1357">
        <v>2070</v>
      </c>
      <c r="E1357">
        <v>0.10000000149011611</v>
      </c>
      <c r="F1357" t="s">
        <v>182</v>
      </c>
    </row>
    <row r="1358" spans="1:6">
      <c r="A1358" t="s">
        <v>260</v>
      </c>
      <c r="B1358" t="s">
        <v>101</v>
      </c>
      <c r="C1358">
        <v>2030</v>
      </c>
      <c r="D1358">
        <v>2030</v>
      </c>
      <c r="E1358">
        <v>0.10000000149011611</v>
      </c>
      <c r="F1358" t="s">
        <v>182</v>
      </c>
    </row>
    <row r="1359" spans="1:6">
      <c r="A1359" t="s">
        <v>260</v>
      </c>
      <c r="B1359" t="s">
        <v>101</v>
      </c>
      <c r="C1359">
        <v>2030</v>
      </c>
      <c r="D1359">
        <v>2035</v>
      </c>
      <c r="E1359">
        <v>0.10000000149011611</v>
      </c>
      <c r="F1359" t="s">
        <v>182</v>
      </c>
    </row>
    <row r="1360" spans="1:6">
      <c r="A1360" t="s">
        <v>260</v>
      </c>
      <c r="B1360" t="s">
        <v>101</v>
      </c>
      <c r="C1360">
        <v>2030</v>
      </c>
      <c r="D1360">
        <v>2040</v>
      </c>
      <c r="E1360">
        <v>0.10000000149011611</v>
      </c>
      <c r="F1360" t="s">
        <v>182</v>
      </c>
    </row>
    <row r="1361" spans="1:6">
      <c r="A1361" t="s">
        <v>260</v>
      </c>
      <c r="B1361" t="s">
        <v>101</v>
      </c>
      <c r="C1361">
        <v>2030</v>
      </c>
      <c r="D1361">
        <v>2045</v>
      </c>
      <c r="E1361">
        <v>0.10000000149011611</v>
      </c>
      <c r="F1361" t="s">
        <v>182</v>
      </c>
    </row>
    <row r="1362" spans="1:6">
      <c r="A1362" t="s">
        <v>260</v>
      </c>
      <c r="B1362" t="s">
        <v>101</v>
      </c>
      <c r="C1362">
        <v>2030</v>
      </c>
      <c r="D1362">
        <v>2050</v>
      </c>
      <c r="E1362">
        <v>0.10000000149011611</v>
      </c>
      <c r="F1362" t="s">
        <v>182</v>
      </c>
    </row>
    <row r="1363" spans="1:6">
      <c r="A1363" t="s">
        <v>260</v>
      </c>
      <c r="B1363" t="s">
        <v>101</v>
      </c>
      <c r="C1363">
        <v>2030</v>
      </c>
      <c r="D1363">
        <v>2055</v>
      </c>
      <c r="E1363">
        <v>0.10000000149011611</v>
      </c>
      <c r="F1363" t="s">
        <v>182</v>
      </c>
    </row>
    <row r="1364" spans="1:6">
      <c r="A1364" t="s">
        <v>260</v>
      </c>
      <c r="B1364" t="s">
        <v>101</v>
      </c>
      <c r="C1364">
        <v>2030</v>
      </c>
      <c r="D1364">
        <v>2060</v>
      </c>
      <c r="E1364">
        <v>0.10000000149011611</v>
      </c>
      <c r="F1364" t="s">
        <v>182</v>
      </c>
    </row>
    <row r="1365" spans="1:6">
      <c r="A1365" t="s">
        <v>260</v>
      </c>
      <c r="B1365" t="s">
        <v>101</v>
      </c>
      <c r="C1365">
        <v>2030</v>
      </c>
      <c r="D1365">
        <v>2065</v>
      </c>
      <c r="E1365">
        <v>0.10000000149011611</v>
      </c>
      <c r="F1365" t="s">
        <v>182</v>
      </c>
    </row>
    <row r="1366" spans="1:6">
      <c r="A1366" t="s">
        <v>260</v>
      </c>
      <c r="B1366" t="s">
        <v>101</v>
      </c>
      <c r="C1366">
        <v>2030</v>
      </c>
      <c r="D1366">
        <v>2070</v>
      </c>
      <c r="E1366">
        <v>0.10000000149011611</v>
      </c>
      <c r="F1366" t="s">
        <v>182</v>
      </c>
    </row>
    <row r="1367" spans="1:6">
      <c r="A1367" t="s">
        <v>260</v>
      </c>
      <c r="B1367" t="s">
        <v>101</v>
      </c>
      <c r="C1367">
        <v>2035</v>
      </c>
      <c r="D1367">
        <v>2035</v>
      </c>
      <c r="E1367">
        <v>0.10000000149011611</v>
      </c>
      <c r="F1367" t="s">
        <v>182</v>
      </c>
    </row>
    <row r="1368" spans="1:6">
      <c r="A1368" t="s">
        <v>260</v>
      </c>
      <c r="B1368" t="s">
        <v>101</v>
      </c>
      <c r="C1368">
        <v>2035</v>
      </c>
      <c r="D1368">
        <v>2040</v>
      </c>
      <c r="E1368">
        <v>0.10000000149011611</v>
      </c>
      <c r="F1368" t="s">
        <v>182</v>
      </c>
    </row>
    <row r="1369" spans="1:6">
      <c r="A1369" t="s">
        <v>260</v>
      </c>
      <c r="B1369" t="s">
        <v>101</v>
      </c>
      <c r="C1369">
        <v>2035</v>
      </c>
      <c r="D1369">
        <v>2045</v>
      </c>
      <c r="E1369">
        <v>0.10000000149011611</v>
      </c>
      <c r="F1369" t="s">
        <v>182</v>
      </c>
    </row>
    <row r="1370" spans="1:6">
      <c r="A1370" t="s">
        <v>260</v>
      </c>
      <c r="B1370" t="s">
        <v>101</v>
      </c>
      <c r="C1370">
        <v>2035</v>
      </c>
      <c r="D1370">
        <v>2050</v>
      </c>
      <c r="E1370">
        <v>0.10000000149011611</v>
      </c>
      <c r="F1370" t="s">
        <v>182</v>
      </c>
    </row>
    <row r="1371" spans="1:6">
      <c r="A1371" t="s">
        <v>260</v>
      </c>
      <c r="B1371" t="s">
        <v>101</v>
      </c>
      <c r="C1371">
        <v>2035</v>
      </c>
      <c r="D1371">
        <v>2055</v>
      </c>
      <c r="E1371">
        <v>0.10000000149011611</v>
      </c>
      <c r="F1371" t="s">
        <v>182</v>
      </c>
    </row>
    <row r="1372" spans="1:6">
      <c r="A1372" t="s">
        <v>260</v>
      </c>
      <c r="B1372" t="s">
        <v>101</v>
      </c>
      <c r="C1372">
        <v>2035</v>
      </c>
      <c r="D1372">
        <v>2060</v>
      </c>
      <c r="E1372">
        <v>0.10000000149011611</v>
      </c>
      <c r="F1372" t="s">
        <v>182</v>
      </c>
    </row>
    <row r="1373" spans="1:6">
      <c r="A1373" t="s">
        <v>260</v>
      </c>
      <c r="B1373" t="s">
        <v>101</v>
      </c>
      <c r="C1373">
        <v>2035</v>
      </c>
      <c r="D1373">
        <v>2065</v>
      </c>
      <c r="E1373">
        <v>0.10000000149011611</v>
      </c>
      <c r="F1373" t="s">
        <v>182</v>
      </c>
    </row>
    <row r="1374" spans="1:6">
      <c r="A1374" t="s">
        <v>260</v>
      </c>
      <c r="B1374" t="s">
        <v>101</v>
      </c>
      <c r="C1374">
        <v>2035</v>
      </c>
      <c r="D1374">
        <v>2070</v>
      </c>
      <c r="E1374">
        <v>0.10000000149011611</v>
      </c>
      <c r="F1374" t="s">
        <v>182</v>
      </c>
    </row>
    <row r="1375" spans="1:6">
      <c r="A1375" t="s">
        <v>260</v>
      </c>
      <c r="B1375" t="s">
        <v>101</v>
      </c>
      <c r="C1375">
        <v>2040</v>
      </c>
      <c r="D1375">
        <v>2040</v>
      </c>
      <c r="E1375">
        <v>0.10000000149011611</v>
      </c>
      <c r="F1375" t="s">
        <v>182</v>
      </c>
    </row>
    <row r="1376" spans="1:6">
      <c r="A1376" t="s">
        <v>260</v>
      </c>
      <c r="B1376" t="s">
        <v>101</v>
      </c>
      <c r="C1376">
        <v>2040</v>
      </c>
      <c r="D1376">
        <v>2045</v>
      </c>
      <c r="E1376">
        <v>0.10000000149011611</v>
      </c>
      <c r="F1376" t="s">
        <v>182</v>
      </c>
    </row>
    <row r="1377" spans="1:6">
      <c r="A1377" t="s">
        <v>260</v>
      </c>
      <c r="B1377" t="s">
        <v>101</v>
      </c>
      <c r="C1377">
        <v>2040</v>
      </c>
      <c r="D1377">
        <v>2050</v>
      </c>
      <c r="E1377">
        <v>0.10000000149011611</v>
      </c>
      <c r="F1377" t="s">
        <v>182</v>
      </c>
    </row>
    <row r="1378" spans="1:6">
      <c r="A1378" t="s">
        <v>260</v>
      </c>
      <c r="B1378" t="s">
        <v>101</v>
      </c>
      <c r="C1378">
        <v>2040</v>
      </c>
      <c r="D1378">
        <v>2055</v>
      </c>
      <c r="E1378">
        <v>0.10000000149011611</v>
      </c>
      <c r="F1378" t="s">
        <v>182</v>
      </c>
    </row>
    <row r="1379" spans="1:6">
      <c r="A1379" t="s">
        <v>260</v>
      </c>
      <c r="B1379" t="s">
        <v>101</v>
      </c>
      <c r="C1379">
        <v>2040</v>
      </c>
      <c r="D1379">
        <v>2060</v>
      </c>
      <c r="E1379">
        <v>0.10000000149011611</v>
      </c>
      <c r="F1379" t="s">
        <v>182</v>
      </c>
    </row>
    <row r="1380" spans="1:6">
      <c r="A1380" t="s">
        <v>260</v>
      </c>
      <c r="B1380" t="s">
        <v>101</v>
      </c>
      <c r="C1380">
        <v>2040</v>
      </c>
      <c r="D1380">
        <v>2065</v>
      </c>
      <c r="E1380">
        <v>0.10000000149011611</v>
      </c>
      <c r="F1380" t="s">
        <v>182</v>
      </c>
    </row>
    <row r="1381" spans="1:6">
      <c r="A1381" t="s">
        <v>260</v>
      </c>
      <c r="B1381" t="s">
        <v>101</v>
      </c>
      <c r="C1381">
        <v>2040</v>
      </c>
      <c r="D1381">
        <v>2070</v>
      </c>
      <c r="E1381">
        <v>0.10000000149011611</v>
      </c>
      <c r="F1381" t="s">
        <v>182</v>
      </c>
    </row>
    <row r="1382" spans="1:6">
      <c r="A1382" t="s">
        <v>260</v>
      </c>
      <c r="B1382" t="s">
        <v>101</v>
      </c>
      <c r="C1382">
        <v>2045</v>
      </c>
      <c r="D1382">
        <v>2045</v>
      </c>
      <c r="E1382">
        <v>0.10000000149011611</v>
      </c>
      <c r="F1382" t="s">
        <v>182</v>
      </c>
    </row>
    <row r="1383" spans="1:6">
      <c r="A1383" t="s">
        <v>260</v>
      </c>
      <c r="B1383" t="s">
        <v>101</v>
      </c>
      <c r="C1383">
        <v>2045</v>
      </c>
      <c r="D1383">
        <v>2050</v>
      </c>
      <c r="E1383">
        <v>0.10000000149011611</v>
      </c>
      <c r="F1383" t="s">
        <v>182</v>
      </c>
    </row>
    <row r="1384" spans="1:6">
      <c r="A1384" t="s">
        <v>260</v>
      </c>
      <c r="B1384" t="s">
        <v>101</v>
      </c>
      <c r="C1384">
        <v>2045</v>
      </c>
      <c r="D1384">
        <v>2055</v>
      </c>
      <c r="E1384">
        <v>0.10000000149011611</v>
      </c>
      <c r="F1384" t="s">
        <v>182</v>
      </c>
    </row>
    <row r="1385" spans="1:6">
      <c r="A1385" t="s">
        <v>260</v>
      </c>
      <c r="B1385" t="s">
        <v>101</v>
      </c>
      <c r="C1385">
        <v>2045</v>
      </c>
      <c r="D1385">
        <v>2060</v>
      </c>
      <c r="E1385">
        <v>0.10000000149011611</v>
      </c>
      <c r="F1385" t="s">
        <v>182</v>
      </c>
    </row>
    <row r="1386" spans="1:6">
      <c r="A1386" t="s">
        <v>260</v>
      </c>
      <c r="B1386" t="s">
        <v>101</v>
      </c>
      <c r="C1386">
        <v>2045</v>
      </c>
      <c r="D1386">
        <v>2065</v>
      </c>
      <c r="E1386">
        <v>0.10000000149011611</v>
      </c>
      <c r="F1386" t="s">
        <v>182</v>
      </c>
    </row>
    <row r="1387" spans="1:6">
      <c r="A1387" t="s">
        <v>260</v>
      </c>
      <c r="B1387" t="s">
        <v>101</v>
      </c>
      <c r="C1387">
        <v>2045</v>
      </c>
      <c r="D1387">
        <v>2070</v>
      </c>
      <c r="E1387">
        <v>0.10000000149011611</v>
      </c>
      <c r="F1387" t="s">
        <v>182</v>
      </c>
    </row>
    <row r="1388" spans="1:6">
      <c r="A1388" t="s">
        <v>260</v>
      </c>
      <c r="B1388" t="s">
        <v>101</v>
      </c>
      <c r="C1388">
        <v>2050</v>
      </c>
      <c r="D1388">
        <v>2050</v>
      </c>
      <c r="E1388">
        <v>0.10000000149011611</v>
      </c>
      <c r="F1388" t="s">
        <v>182</v>
      </c>
    </row>
    <row r="1389" spans="1:6">
      <c r="A1389" t="s">
        <v>260</v>
      </c>
      <c r="B1389" t="s">
        <v>101</v>
      </c>
      <c r="C1389">
        <v>2050</v>
      </c>
      <c r="D1389">
        <v>2055</v>
      </c>
      <c r="E1389">
        <v>0.10000000149011611</v>
      </c>
      <c r="F1389" t="s">
        <v>182</v>
      </c>
    </row>
    <row r="1390" spans="1:6">
      <c r="A1390" t="s">
        <v>260</v>
      </c>
      <c r="B1390" t="s">
        <v>101</v>
      </c>
      <c r="C1390">
        <v>2050</v>
      </c>
      <c r="D1390">
        <v>2060</v>
      </c>
      <c r="E1390">
        <v>0.10000000149011611</v>
      </c>
      <c r="F1390" t="s">
        <v>182</v>
      </c>
    </row>
    <row r="1391" spans="1:6">
      <c r="A1391" t="s">
        <v>260</v>
      </c>
      <c r="B1391" t="s">
        <v>101</v>
      </c>
      <c r="C1391">
        <v>2050</v>
      </c>
      <c r="D1391">
        <v>2065</v>
      </c>
      <c r="E1391">
        <v>0.10000000149011611</v>
      </c>
      <c r="F1391" t="s">
        <v>182</v>
      </c>
    </row>
    <row r="1392" spans="1:6">
      <c r="A1392" t="s">
        <v>260</v>
      </c>
      <c r="B1392" t="s">
        <v>101</v>
      </c>
      <c r="C1392">
        <v>2050</v>
      </c>
      <c r="D1392">
        <v>2070</v>
      </c>
      <c r="E1392">
        <v>0.10000000149011611</v>
      </c>
      <c r="F1392" t="s">
        <v>182</v>
      </c>
    </row>
    <row r="1393" spans="1:6">
      <c r="A1393" t="s">
        <v>260</v>
      </c>
      <c r="B1393" t="s">
        <v>101</v>
      </c>
      <c r="C1393">
        <v>2055</v>
      </c>
      <c r="D1393">
        <v>2055</v>
      </c>
      <c r="E1393">
        <v>0.10000000149011611</v>
      </c>
      <c r="F1393" t="s">
        <v>182</v>
      </c>
    </row>
    <row r="1394" spans="1:6">
      <c r="A1394" t="s">
        <v>260</v>
      </c>
      <c r="B1394" t="s">
        <v>101</v>
      </c>
      <c r="C1394">
        <v>2055</v>
      </c>
      <c r="D1394">
        <v>2060</v>
      </c>
      <c r="E1394">
        <v>0.10000000149011611</v>
      </c>
      <c r="F1394" t="s">
        <v>182</v>
      </c>
    </row>
    <row r="1395" spans="1:6">
      <c r="A1395" t="s">
        <v>260</v>
      </c>
      <c r="B1395" t="s">
        <v>101</v>
      </c>
      <c r="C1395">
        <v>2055</v>
      </c>
      <c r="D1395">
        <v>2065</v>
      </c>
      <c r="E1395">
        <v>0.10000000149011611</v>
      </c>
      <c r="F1395" t="s">
        <v>182</v>
      </c>
    </row>
    <row r="1396" spans="1:6">
      <c r="A1396" t="s">
        <v>260</v>
      </c>
      <c r="B1396" t="s">
        <v>101</v>
      </c>
      <c r="C1396">
        <v>2055</v>
      </c>
      <c r="D1396">
        <v>2070</v>
      </c>
      <c r="E1396">
        <v>0.10000000149011611</v>
      </c>
      <c r="F1396" t="s">
        <v>182</v>
      </c>
    </row>
    <row r="1397" spans="1:6">
      <c r="A1397" t="s">
        <v>260</v>
      </c>
      <c r="B1397" t="s">
        <v>101</v>
      </c>
      <c r="C1397">
        <v>2060</v>
      </c>
      <c r="D1397">
        <v>2060</v>
      </c>
      <c r="E1397">
        <v>0.10000000149011611</v>
      </c>
      <c r="F1397" t="s">
        <v>182</v>
      </c>
    </row>
    <row r="1398" spans="1:6">
      <c r="A1398" t="s">
        <v>260</v>
      </c>
      <c r="B1398" t="s">
        <v>101</v>
      </c>
      <c r="C1398">
        <v>2060</v>
      </c>
      <c r="D1398">
        <v>2065</v>
      </c>
      <c r="E1398">
        <v>0.10000000149011611</v>
      </c>
      <c r="F1398" t="s">
        <v>182</v>
      </c>
    </row>
    <row r="1399" spans="1:6">
      <c r="A1399" t="s">
        <v>260</v>
      </c>
      <c r="B1399" t="s">
        <v>101</v>
      </c>
      <c r="C1399">
        <v>2060</v>
      </c>
      <c r="D1399">
        <v>2070</v>
      </c>
      <c r="E1399">
        <v>0.10000000149011611</v>
      </c>
      <c r="F1399" t="s">
        <v>182</v>
      </c>
    </row>
    <row r="1400" spans="1:6">
      <c r="A1400" t="s">
        <v>260</v>
      </c>
      <c r="B1400" t="s">
        <v>101</v>
      </c>
      <c r="C1400">
        <v>2065</v>
      </c>
      <c r="D1400">
        <v>2065</v>
      </c>
      <c r="E1400">
        <v>0.10000000149011611</v>
      </c>
      <c r="F1400" t="s">
        <v>182</v>
      </c>
    </row>
    <row r="1401" spans="1:6">
      <c r="A1401" t="s">
        <v>260</v>
      </c>
      <c r="B1401" t="s">
        <v>101</v>
      </c>
      <c r="C1401">
        <v>2065</v>
      </c>
      <c r="D1401">
        <v>2070</v>
      </c>
      <c r="E1401">
        <v>0.10000000149011611</v>
      </c>
      <c r="F1401" t="s">
        <v>182</v>
      </c>
    </row>
    <row r="1402" spans="1:6">
      <c r="A1402" t="s">
        <v>260</v>
      </c>
      <c r="B1402" t="s">
        <v>101</v>
      </c>
      <c r="C1402">
        <v>2070</v>
      </c>
      <c r="D1402">
        <v>2070</v>
      </c>
      <c r="E1402">
        <v>0.10000000149011611</v>
      </c>
      <c r="F1402" t="s">
        <v>182</v>
      </c>
    </row>
    <row r="1403" spans="1:6">
      <c r="A1403" t="s">
        <v>260</v>
      </c>
      <c r="B1403" t="s">
        <v>35</v>
      </c>
      <c r="C1403">
        <v>2010</v>
      </c>
      <c r="D1403">
        <v>2020</v>
      </c>
      <c r="E1403">
        <v>0.10000000149011611</v>
      </c>
      <c r="F1403" t="s">
        <v>182</v>
      </c>
    </row>
    <row r="1404" spans="1:6">
      <c r="A1404" t="s">
        <v>260</v>
      </c>
      <c r="B1404" t="s">
        <v>35</v>
      </c>
      <c r="C1404">
        <v>2010</v>
      </c>
      <c r="D1404">
        <v>2025</v>
      </c>
      <c r="E1404">
        <v>0.10000000149011611</v>
      </c>
      <c r="F1404" t="s">
        <v>182</v>
      </c>
    </row>
    <row r="1405" spans="1:6">
      <c r="A1405" t="s">
        <v>260</v>
      </c>
      <c r="B1405" t="s">
        <v>35</v>
      </c>
      <c r="C1405">
        <v>2010</v>
      </c>
      <c r="D1405">
        <v>2030</v>
      </c>
      <c r="E1405">
        <v>0.10000000149011611</v>
      </c>
      <c r="F1405" t="s">
        <v>182</v>
      </c>
    </row>
    <row r="1406" spans="1:6">
      <c r="A1406" t="s">
        <v>260</v>
      </c>
      <c r="B1406" t="s">
        <v>35</v>
      </c>
      <c r="C1406">
        <v>2010</v>
      </c>
      <c r="D1406">
        <v>2035</v>
      </c>
      <c r="E1406">
        <v>0.10000000149011611</v>
      </c>
      <c r="F1406" t="s">
        <v>182</v>
      </c>
    </row>
    <row r="1407" spans="1:6">
      <c r="A1407" t="s">
        <v>260</v>
      </c>
      <c r="B1407" t="s">
        <v>35</v>
      </c>
      <c r="C1407">
        <v>2020</v>
      </c>
      <c r="D1407">
        <v>2020</v>
      </c>
      <c r="E1407">
        <v>0.10000000149011611</v>
      </c>
      <c r="F1407" t="s">
        <v>182</v>
      </c>
    </row>
    <row r="1408" spans="1:6">
      <c r="A1408" t="s">
        <v>260</v>
      </c>
      <c r="B1408" t="s">
        <v>35</v>
      </c>
      <c r="C1408">
        <v>2020</v>
      </c>
      <c r="D1408">
        <v>2025</v>
      </c>
      <c r="E1408">
        <v>0.10000000149011611</v>
      </c>
      <c r="F1408" t="s">
        <v>182</v>
      </c>
    </row>
    <row r="1409" spans="1:6">
      <c r="A1409" t="s">
        <v>260</v>
      </c>
      <c r="B1409" t="s">
        <v>35</v>
      </c>
      <c r="C1409">
        <v>2020</v>
      </c>
      <c r="D1409">
        <v>2030</v>
      </c>
      <c r="E1409">
        <v>0.10000000149011611</v>
      </c>
      <c r="F1409" t="s">
        <v>182</v>
      </c>
    </row>
    <row r="1410" spans="1:6">
      <c r="A1410" t="s">
        <v>260</v>
      </c>
      <c r="B1410" t="s">
        <v>35</v>
      </c>
      <c r="C1410">
        <v>2020</v>
      </c>
      <c r="D1410">
        <v>2035</v>
      </c>
      <c r="E1410">
        <v>0.10000000149011611</v>
      </c>
      <c r="F1410" t="s">
        <v>182</v>
      </c>
    </row>
    <row r="1411" spans="1:6">
      <c r="A1411" t="s">
        <v>260</v>
      </c>
      <c r="B1411" t="s">
        <v>35</v>
      </c>
      <c r="C1411">
        <v>2020</v>
      </c>
      <c r="D1411">
        <v>2040</v>
      </c>
      <c r="E1411">
        <v>0.10000000149011611</v>
      </c>
      <c r="F1411" t="s">
        <v>182</v>
      </c>
    </row>
    <row r="1412" spans="1:6">
      <c r="A1412" t="s">
        <v>260</v>
      </c>
      <c r="B1412" t="s">
        <v>35</v>
      </c>
      <c r="C1412">
        <v>2020</v>
      </c>
      <c r="D1412">
        <v>2045</v>
      </c>
      <c r="E1412">
        <v>0.10000000149011611</v>
      </c>
      <c r="F1412" t="s">
        <v>182</v>
      </c>
    </row>
    <row r="1413" spans="1:6">
      <c r="A1413" t="s">
        <v>260</v>
      </c>
      <c r="B1413" t="s">
        <v>35</v>
      </c>
      <c r="C1413">
        <v>2025</v>
      </c>
      <c r="D1413">
        <v>2025</v>
      </c>
      <c r="E1413">
        <v>0.10000000149011611</v>
      </c>
      <c r="F1413" t="s">
        <v>182</v>
      </c>
    </row>
    <row r="1414" spans="1:6">
      <c r="A1414" t="s">
        <v>260</v>
      </c>
      <c r="B1414" t="s">
        <v>35</v>
      </c>
      <c r="C1414">
        <v>2025</v>
      </c>
      <c r="D1414">
        <v>2030</v>
      </c>
      <c r="E1414">
        <v>0.10000000149011611</v>
      </c>
      <c r="F1414" t="s">
        <v>182</v>
      </c>
    </row>
    <row r="1415" spans="1:6">
      <c r="A1415" t="s">
        <v>260</v>
      </c>
      <c r="B1415" t="s">
        <v>35</v>
      </c>
      <c r="C1415">
        <v>2025</v>
      </c>
      <c r="D1415">
        <v>2035</v>
      </c>
      <c r="E1415">
        <v>0.10000000149011611</v>
      </c>
      <c r="F1415" t="s">
        <v>182</v>
      </c>
    </row>
    <row r="1416" spans="1:6">
      <c r="A1416" t="s">
        <v>260</v>
      </c>
      <c r="B1416" t="s">
        <v>35</v>
      </c>
      <c r="C1416">
        <v>2025</v>
      </c>
      <c r="D1416">
        <v>2040</v>
      </c>
      <c r="E1416">
        <v>0.10000000149011611</v>
      </c>
      <c r="F1416" t="s">
        <v>182</v>
      </c>
    </row>
    <row r="1417" spans="1:6">
      <c r="A1417" t="s">
        <v>260</v>
      </c>
      <c r="B1417" t="s">
        <v>35</v>
      </c>
      <c r="C1417">
        <v>2025</v>
      </c>
      <c r="D1417">
        <v>2045</v>
      </c>
      <c r="E1417">
        <v>0.10000000149011611</v>
      </c>
      <c r="F1417" t="s">
        <v>182</v>
      </c>
    </row>
    <row r="1418" spans="1:6">
      <c r="A1418" t="s">
        <v>260</v>
      </c>
      <c r="B1418" t="s">
        <v>35</v>
      </c>
      <c r="C1418">
        <v>2025</v>
      </c>
      <c r="D1418">
        <v>2050</v>
      </c>
      <c r="E1418">
        <v>0.10000000149011611</v>
      </c>
      <c r="F1418" t="s">
        <v>182</v>
      </c>
    </row>
    <row r="1419" spans="1:6">
      <c r="A1419" t="s">
        <v>260</v>
      </c>
      <c r="B1419" t="s">
        <v>35</v>
      </c>
      <c r="C1419">
        <v>2030</v>
      </c>
      <c r="D1419">
        <v>2030</v>
      </c>
      <c r="E1419">
        <v>0.10000000149011611</v>
      </c>
      <c r="F1419" t="s">
        <v>182</v>
      </c>
    </row>
    <row r="1420" spans="1:6">
      <c r="A1420" t="s">
        <v>260</v>
      </c>
      <c r="B1420" t="s">
        <v>35</v>
      </c>
      <c r="C1420">
        <v>2030</v>
      </c>
      <c r="D1420">
        <v>2035</v>
      </c>
      <c r="E1420">
        <v>0.10000000149011611</v>
      </c>
      <c r="F1420" t="s">
        <v>182</v>
      </c>
    </row>
    <row r="1421" spans="1:6">
      <c r="A1421" t="s">
        <v>260</v>
      </c>
      <c r="B1421" t="s">
        <v>35</v>
      </c>
      <c r="C1421">
        <v>2030</v>
      </c>
      <c r="D1421">
        <v>2040</v>
      </c>
      <c r="E1421">
        <v>0.10000000149011611</v>
      </c>
      <c r="F1421" t="s">
        <v>182</v>
      </c>
    </row>
    <row r="1422" spans="1:6">
      <c r="A1422" t="s">
        <v>260</v>
      </c>
      <c r="B1422" t="s">
        <v>35</v>
      </c>
      <c r="C1422">
        <v>2030</v>
      </c>
      <c r="D1422">
        <v>2045</v>
      </c>
      <c r="E1422">
        <v>0.10000000149011611</v>
      </c>
      <c r="F1422" t="s">
        <v>182</v>
      </c>
    </row>
    <row r="1423" spans="1:6">
      <c r="A1423" t="s">
        <v>260</v>
      </c>
      <c r="B1423" t="s">
        <v>35</v>
      </c>
      <c r="C1423">
        <v>2030</v>
      </c>
      <c r="D1423">
        <v>2050</v>
      </c>
      <c r="E1423">
        <v>0.10000000149011611</v>
      </c>
      <c r="F1423" t="s">
        <v>182</v>
      </c>
    </row>
    <row r="1424" spans="1:6">
      <c r="A1424" t="s">
        <v>260</v>
      </c>
      <c r="B1424" t="s">
        <v>35</v>
      </c>
      <c r="C1424">
        <v>2030</v>
      </c>
      <c r="D1424">
        <v>2055</v>
      </c>
      <c r="E1424">
        <v>0.10000000149011611</v>
      </c>
      <c r="F1424" t="s">
        <v>182</v>
      </c>
    </row>
    <row r="1425" spans="1:6">
      <c r="A1425" t="s">
        <v>260</v>
      </c>
      <c r="B1425" t="s">
        <v>35</v>
      </c>
      <c r="C1425">
        <v>2035</v>
      </c>
      <c r="D1425">
        <v>2035</v>
      </c>
      <c r="E1425">
        <v>0.10000000149011611</v>
      </c>
      <c r="F1425" t="s">
        <v>182</v>
      </c>
    </row>
    <row r="1426" spans="1:6">
      <c r="A1426" t="s">
        <v>260</v>
      </c>
      <c r="B1426" t="s">
        <v>35</v>
      </c>
      <c r="C1426">
        <v>2035</v>
      </c>
      <c r="D1426">
        <v>2040</v>
      </c>
      <c r="E1426">
        <v>0.10000000149011611</v>
      </c>
      <c r="F1426" t="s">
        <v>182</v>
      </c>
    </row>
    <row r="1427" spans="1:6">
      <c r="A1427" t="s">
        <v>260</v>
      </c>
      <c r="B1427" t="s">
        <v>35</v>
      </c>
      <c r="C1427">
        <v>2035</v>
      </c>
      <c r="D1427">
        <v>2045</v>
      </c>
      <c r="E1427">
        <v>0.10000000149011611</v>
      </c>
      <c r="F1427" t="s">
        <v>182</v>
      </c>
    </row>
    <row r="1428" spans="1:6">
      <c r="A1428" t="s">
        <v>260</v>
      </c>
      <c r="B1428" t="s">
        <v>35</v>
      </c>
      <c r="C1428">
        <v>2035</v>
      </c>
      <c r="D1428">
        <v>2050</v>
      </c>
      <c r="E1428">
        <v>0.10000000149011611</v>
      </c>
      <c r="F1428" t="s">
        <v>182</v>
      </c>
    </row>
    <row r="1429" spans="1:6">
      <c r="A1429" t="s">
        <v>260</v>
      </c>
      <c r="B1429" t="s">
        <v>35</v>
      </c>
      <c r="C1429">
        <v>2035</v>
      </c>
      <c r="D1429">
        <v>2055</v>
      </c>
      <c r="E1429">
        <v>0.10000000149011611</v>
      </c>
      <c r="F1429" t="s">
        <v>182</v>
      </c>
    </row>
    <row r="1430" spans="1:6">
      <c r="A1430" t="s">
        <v>260</v>
      </c>
      <c r="B1430" t="s">
        <v>35</v>
      </c>
      <c r="C1430">
        <v>2035</v>
      </c>
      <c r="D1430">
        <v>2060</v>
      </c>
      <c r="E1430">
        <v>0.10000000149011611</v>
      </c>
      <c r="F1430" t="s">
        <v>182</v>
      </c>
    </row>
    <row r="1431" spans="1:6">
      <c r="A1431" t="s">
        <v>260</v>
      </c>
      <c r="B1431" t="s">
        <v>35</v>
      </c>
      <c r="C1431">
        <v>2040</v>
      </c>
      <c r="D1431">
        <v>2040</v>
      </c>
      <c r="E1431">
        <v>0.10000000149011611</v>
      </c>
      <c r="F1431" t="s">
        <v>182</v>
      </c>
    </row>
    <row r="1432" spans="1:6">
      <c r="A1432" t="s">
        <v>260</v>
      </c>
      <c r="B1432" t="s">
        <v>35</v>
      </c>
      <c r="C1432">
        <v>2040</v>
      </c>
      <c r="D1432">
        <v>2045</v>
      </c>
      <c r="E1432">
        <v>0.10000000149011611</v>
      </c>
      <c r="F1432" t="s">
        <v>182</v>
      </c>
    </row>
    <row r="1433" spans="1:6">
      <c r="A1433" t="s">
        <v>260</v>
      </c>
      <c r="B1433" t="s">
        <v>35</v>
      </c>
      <c r="C1433">
        <v>2040</v>
      </c>
      <c r="D1433">
        <v>2050</v>
      </c>
      <c r="E1433">
        <v>0.10000000149011611</v>
      </c>
      <c r="F1433" t="s">
        <v>182</v>
      </c>
    </row>
    <row r="1434" spans="1:6">
      <c r="A1434" t="s">
        <v>260</v>
      </c>
      <c r="B1434" t="s">
        <v>35</v>
      </c>
      <c r="C1434">
        <v>2040</v>
      </c>
      <c r="D1434">
        <v>2055</v>
      </c>
      <c r="E1434">
        <v>0.10000000149011611</v>
      </c>
      <c r="F1434" t="s">
        <v>182</v>
      </c>
    </row>
    <row r="1435" spans="1:6">
      <c r="A1435" t="s">
        <v>260</v>
      </c>
      <c r="B1435" t="s">
        <v>35</v>
      </c>
      <c r="C1435">
        <v>2040</v>
      </c>
      <c r="D1435">
        <v>2060</v>
      </c>
      <c r="E1435">
        <v>0.10000000149011611</v>
      </c>
      <c r="F1435" t="s">
        <v>182</v>
      </c>
    </row>
    <row r="1436" spans="1:6">
      <c r="A1436" t="s">
        <v>260</v>
      </c>
      <c r="B1436" t="s">
        <v>35</v>
      </c>
      <c r="C1436">
        <v>2040</v>
      </c>
      <c r="D1436">
        <v>2065</v>
      </c>
      <c r="E1436">
        <v>0.10000000149011611</v>
      </c>
      <c r="F1436" t="s">
        <v>182</v>
      </c>
    </row>
    <row r="1437" spans="1:6">
      <c r="A1437" t="s">
        <v>260</v>
      </c>
      <c r="B1437" t="s">
        <v>35</v>
      </c>
      <c r="C1437">
        <v>2045</v>
      </c>
      <c r="D1437">
        <v>2045</v>
      </c>
      <c r="E1437">
        <v>0.10000000149011611</v>
      </c>
      <c r="F1437" t="s">
        <v>182</v>
      </c>
    </row>
    <row r="1438" spans="1:6">
      <c r="A1438" t="s">
        <v>260</v>
      </c>
      <c r="B1438" t="s">
        <v>35</v>
      </c>
      <c r="C1438">
        <v>2045</v>
      </c>
      <c r="D1438">
        <v>2050</v>
      </c>
      <c r="E1438">
        <v>0.10000000149011611</v>
      </c>
      <c r="F1438" t="s">
        <v>182</v>
      </c>
    </row>
    <row r="1439" spans="1:6">
      <c r="A1439" t="s">
        <v>260</v>
      </c>
      <c r="B1439" t="s">
        <v>35</v>
      </c>
      <c r="C1439">
        <v>2045</v>
      </c>
      <c r="D1439">
        <v>2055</v>
      </c>
      <c r="E1439">
        <v>0.10000000149011611</v>
      </c>
      <c r="F1439" t="s">
        <v>182</v>
      </c>
    </row>
    <row r="1440" spans="1:6">
      <c r="A1440" t="s">
        <v>260</v>
      </c>
      <c r="B1440" t="s">
        <v>35</v>
      </c>
      <c r="C1440">
        <v>2045</v>
      </c>
      <c r="D1440">
        <v>2060</v>
      </c>
      <c r="E1440">
        <v>0.10000000149011611</v>
      </c>
      <c r="F1440" t="s">
        <v>182</v>
      </c>
    </row>
    <row r="1441" spans="1:6">
      <c r="A1441" t="s">
        <v>260</v>
      </c>
      <c r="B1441" t="s">
        <v>35</v>
      </c>
      <c r="C1441">
        <v>2045</v>
      </c>
      <c r="D1441">
        <v>2065</v>
      </c>
      <c r="E1441">
        <v>0.10000000149011611</v>
      </c>
      <c r="F1441" t="s">
        <v>182</v>
      </c>
    </row>
    <row r="1442" spans="1:6">
      <c r="A1442" t="s">
        <v>260</v>
      </c>
      <c r="B1442" t="s">
        <v>35</v>
      </c>
      <c r="C1442">
        <v>2045</v>
      </c>
      <c r="D1442">
        <v>2070</v>
      </c>
      <c r="E1442">
        <v>0.10000000149011611</v>
      </c>
      <c r="F1442" t="s">
        <v>182</v>
      </c>
    </row>
    <row r="1443" spans="1:6">
      <c r="A1443" t="s">
        <v>260</v>
      </c>
      <c r="B1443" t="s">
        <v>35</v>
      </c>
      <c r="C1443">
        <v>2050</v>
      </c>
      <c r="D1443">
        <v>2050</v>
      </c>
      <c r="E1443">
        <v>0.10000000149011611</v>
      </c>
      <c r="F1443" t="s">
        <v>182</v>
      </c>
    </row>
    <row r="1444" spans="1:6">
      <c r="A1444" t="s">
        <v>260</v>
      </c>
      <c r="B1444" t="s">
        <v>35</v>
      </c>
      <c r="C1444">
        <v>2050</v>
      </c>
      <c r="D1444">
        <v>2055</v>
      </c>
      <c r="E1444">
        <v>0.10000000149011611</v>
      </c>
      <c r="F1444" t="s">
        <v>182</v>
      </c>
    </row>
    <row r="1445" spans="1:6">
      <c r="A1445" t="s">
        <v>260</v>
      </c>
      <c r="B1445" t="s">
        <v>35</v>
      </c>
      <c r="C1445">
        <v>2050</v>
      </c>
      <c r="D1445">
        <v>2060</v>
      </c>
      <c r="E1445">
        <v>0.10000000149011611</v>
      </c>
      <c r="F1445" t="s">
        <v>182</v>
      </c>
    </row>
    <row r="1446" spans="1:6">
      <c r="A1446" t="s">
        <v>260</v>
      </c>
      <c r="B1446" t="s">
        <v>35</v>
      </c>
      <c r="C1446">
        <v>2050</v>
      </c>
      <c r="D1446">
        <v>2065</v>
      </c>
      <c r="E1446">
        <v>0.10000000149011611</v>
      </c>
      <c r="F1446" t="s">
        <v>182</v>
      </c>
    </row>
    <row r="1447" spans="1:6">
      <c r="A1447" t="s">
        <v>260</v>
      </c>
      <c r="B1447" t="s">
        <v>35</v>
      </c>
      <c r="C1447">
        <v>2050</v>
      </c>
      <c r="D1447">
        <v>2070</v>
      </c>
      <c r="E1447">
        <v>0.10000000149011611</v>
      </c>
      <c r="F1447" t="s">
        <v>182</v>
      </c>
    </row>
    <row r="1448" spans="1:6">
      <c r="A1448" t="s">
        <v>260</v>
      </c>
      <c r="B1448" t="s">
        <v>35</v>
      </c>
      <c r="C1448">
        <v>2055</v>
      </c>
      <c r="D1448">
        <v>2055</v>
      </c>
      <c r="E1448">
        <v>0.10000000149011611</v>
      </c>
      <c r="F1448" t="s">
        <v>182</v>
      </c>
    </row>
    <row r="1449" spans="1:6">
      <c r="A1449" t="s">
        <v>260</v>
      </c>
      <c r="B1449" t="s">
        <v>35</v>
      </c>
      <c r="C1449">
        <v>2055</v>
      </c>
      <c r="D1449">
        <v>2060</v>
      </c>
      <c r="E1449">
        <v>0.10000000149011611</v>
      </c>
      <c r="F1449" t="s">
        <v>182</v>
      </c>
    </row>
    <row r="1450" spans="1:6">
      <c r="A1450" t="s">
        <v>260</v>
      </c>
      <c r="B1450" t="s">
        <v>35</v>
      </c>
      <c r="C1450">
        <v>2055</v>
      </c>
      <c r="D1450">
        <v>2065</v>
      </c>
      <c r="E1450">
        <v>0.10000000149011611</v>
      </c>
      <c r="F1450" t="s">
        <v>182</v>
      </c>
    </row>
    <row r="1451" spans="1:6">
      <c r="A1451" t="s">
        <v>260</v>
      </c>
      <c r="B1451" t="s">
        <v>35</v>
      </c>
      <c r="C1451">
        <v>2055</v>
      </c>
      <c r="D1451">
        <v>2070</v>
      </c>
      <c r="E1451">
        <v>0.10000000149011611</v>
      </c>
      <c r="F1451" t="s">
        <v>182</v>
      </c>
    </row>
    <row r="1452" spans="1:6">
      <c r="A1452" t="s">
        <v>260</v>
      </c>
      <c r="B1452" t="s">
        <v>35</v>
      </c>
      <c r="C1452">
        <v>2060</v>
      </c>
      <c r="D1452">
        <v>2060</v>
      </c>
      <c r="E1452">
        <v>0.10000000149011611</v>
      </c>
      <c r="F1452" t="s">
        <v>182</v>
      </c>
    </row>
    <row r="1453" spans="1:6">
      <c r="A1453" t="s">
        <v>260</v>
      </c>
      <c r="B1453" t="s">
        <v>35</v>
      </c>
      <c r="C1453">
        <v>2060</v>
      </c>
      <c r="D1453">
        <v>2065</v>
      </c>
      <c r="E1453">
        <v>0.10000000149011611</v>
      </c>
      <c r="F1453" t="s">
        <v>182</v>
      </c>
    </row>
    <row r="1454" spans="1:6">
      <c r="A1454" t="s">
        <v>260</v>
      </c>
      <c r="B1454" t="s">
        <v>35</v>
      </c>
      <c r="C1454">
        <v>2060</v>
      </c>
      <c r="D1454">
        <v>2070</v>
      </c>
      <c r="E1454">
        <v>0.10000000149011611</v>
      </c>
      <c r="F1454" t="s">
        <v>182</v>
      </c>
    </row>
    <row r="1455" spans="1:6">
      <c r="A1455" t="s">
        <v>260</v>
      </c>
      <c r="B1455" t="s">
        <v>35</v>
      </c>
      <c r="C1455">
        <v>2065</v>
      </c>
      <c r="D1455">
        <v>2065</v>
      </c>
      <c r="E1455">
        <v>0.10000000149011611</v>
      </c>
      <c r="F1455" t="s">
        <v>182</v>
      </c>
    </row>
    <row r="1456" spans="1:6">
      <c r="A1456" t="s">
        <v>260</v>
      </c>
      <c r="B1456" t="s">
        <v>35</v>
      </c>
      <c r="C1456">
        <v>2065</v>
      </c>
      <c r="D1456">
        <v>2070</v>
      </c>
      <c r="E1456">
        <v>0.10000000149011611</v>
      </c>
      <c r="F1456" t="s">
        <v>182</v>
      </c>
    </row>
    <row r="1457" spans="1:6">
      <c r="A1457" t="s">
        <v>260</v>
      </c>
      <c r="B1457" t="s">
        <v>35</v>
      </c>
      <c r="C1457">
        <v>2070</v>
      </c>
      <c r="D1457">
        <v>2070</v>
      </c>
      <c r="E1457">
        <v>0.10000000149011611</v>
      </c>
      <c r="F1457" t="s">
        <v>182</v>
      </c>
    </row>
    <row r="1458" spans="1:6">
      <c r="A1458" t="s">
        <v>260</v>
      </c>
      <c r="B1458" t="s">
        <v>36</v>
      </c>
      <c r="C1458">
        <v>2020</v>
      </c>
      <c r="D1458">
        <v>2020</v>
      </c>
      <c r="E1458">
        <v>0.10000000149011611</v>
      </c>
      <c r="F1458" t="s">
        <v>182</v>
      </c>
    </row>
    <row r="1459" spans="1:6">
      <c r="A1459" t="s">
        <v>260</v>
      </c>
      <c r="B1459" t="s">
        <v>36</v>
      </c>
      <c r="C1459">
        <v>2020</v>
      </c>
      <c r="D1459">
        <v>2025</v>
      </c>
      <c r="E1459">
        <v>0.10000000149011611</v>
      </c>
      <c r="F1459" t="s">
        <v>182</v>
      </c>
    </row>
    <row r="1460" spans="1:6">
      <c r="A1460" t="s">
        <v>260</v>
      </c>
      <c r="B1460" t="s">
        <v>36</v>
      </c>
      <c r="C1460">
        <v>2020</v>
      </c>
      <c r="D1460">
        <v>2030</v>
      </c>
      <c r="E1460">
        <v>0.10000000149011611</v>
      </c>
      <c r="F1460" t="s">
        <v>182</v>
      </c>
    </row>
    <row r="1461" spans="1:6">
      <c r="A1461" t="s">
        <v>260</v>
      </c>
      <c r="B1461" t="s">
        <v>36</v>
      </c>
      <c r="C1461">
        <v>2020</v>
      </c>
      <c r="D1461">
        <v>2035</v>
      </c>
      <c r="E1461">
        <v>0.10000000149011611</v>
      </c>
      <c r="F1461" t="s">
        <v>182</v>
      </c>
    </row>
    <row r="1462" spans="1:6">
      <c r="A1462" t="s">
        <v>260</v>
      </c>
      <c r="B1462" t="s">
        <v>36</v>
      </c>
      <c r="C1462">
        <v>2020</v>
      </c>
      <c r="D1462">
        <v>2040</v>
      </c>
      <c r="E1462">
        <v>0.10000000149011611</v>
      </c>
      <c r="F1462" t="s">
        <v>182</v>
      </c>
    </row>
    <row r="1463" spans="1:6">
      <c r="A1463" t="s">
        <v>260</v>
      </c>
      <c r="B1463" t="s">
        <v>36</v>
      </c>
      <c r="C1463">
        <v>2020</v>
      </c>
      <c r="D1463">
        <v>2045</v>
      </c>
      <c r="E1463">
        <v>0.10000000149011611</v>
      </c>
      <c r="F1463" t="s">
        <v>182</v>
      </c>
    </row>
    <row r="1464" spans="1:6">
      <c r="A1464" t="s">
        <v>260</v>
      </c>
      <c r="B1464" t="s">
        <v>36</v>
      </c>
      <c r="C1464">
        <v>2025</v>
      </c>
      <c r="D1464">
        <v>2025</v>
      </c>
      <c r="E1464">
        <v>0.10000000149011611</v>
      </c>
      <c r="F1464" t="s">
        <v>182</v>
      </c>
    </row>
    <row r="1465" spans="1:6">
      <c r="A1465" t="s">
        <v>260</v>
      </c>
      <c r="B1465" t="s">
        <v>36</v>
      </c>
      <c r="C1465">
        <v>2025</v>
      </c>
      <c r="D1465">
        <v>2030</v>
      </c>
      <c r="E1465">
        <v>0.10000000149011611</v>
      </c>
      <c r="F1465" t="s">
        <v>182</v>
      </c>
    </row>
    <row r="1466" spans="1:6">
      <c r="A1466" t="s">
        <v>260</v>
      </c>
      <c r="B1466" t="s">
        <v>36</v>
      </c>
      <c r="C1466">
        <v>2025</v>
      </c>
      <c r="D1466">
        <v>2035</v>
      </c>
      <c r="E1466">
        <v>0.10000000149011611</v>
      </c>
      <c r="F1466" t="s">
        <v>182</v>
      </c>
    </row>
    <row r="1467" spans="1:6">
      <c r="A1467" t="s">
        <v>260</v>
      </c>
      <c r="B1467" t="s">
        <v>36</v>
      </c>
      <c r="C1467">
        <v>2025</v>
      </c>
      <c r="D1467">
        <v>2040</v>
      </c>
      <c r="E1467">
        <v>0.10000000149011611</v>
      </c>
      <c r="F1467" t="s">
        <v>182</v>
      </c>
    </row>
    <row r="1468" spans="1:6">
      <c r="A1468" t="s">
        <v>260</v>
      </c>
      <c r="B1468" t="s">
        <v>36</v>
      </c>
      <c r="C1468">
        <v>2025</v>
      </c>
      <c r="D1468">
        <v>2045</v>
      </c>
      <c r="E1468">
        <v>0.10000000149011611</v>
      </c>
      <c r="F1468" t="s">
        <v>182</v>
      </c>
    </row>
    <row r="1469" spans="1:6">
      <c r="A1469" t="s">
        <v>260</v>
      </c>
      <c r="B1469" t="s">
        <v>36</v>
      </c>
      <c r="C1469">
        <v>2025</v>
      </c>
      <c r="D1469">
        <v>2050</v>
      </c>
      <c r="E1469">
        <v>0.10000000149011611</v>
      </c>
      <c r="F1469" t="s">
        <v>182</v>
      </c>
    </row>
    <row r="1470" spans="1:6">
      <c r="A1470" t="s">
        <v>260</v>
      </c>
      <c r="B1470" t="s">
        <v>36</v>
      </c>
      <c r="C1470">
        <v>2030</v>
      </c>
      <c r="D1470">
        <v>2030</v>
      </c>
      <c r="E1470">
        <v>0.10000000149011611</v>
      </c>
      <c r="F1470" t="s">
        <v>182</v>
      </c>
    </row>
    <row r="1471" spans="1:6">
      <c r="A1471" t="s">
        <v>260</v>
      </c>
      <c r="B1471" t="s">
        <v>36</v>
      </c>
      <c r="C1471">
        <v>2030</v>
      </c>
      <c r="D1471">
        <v>2035</v>
      </c>
      <c r="E1471">
        <v>0.10000000149011611</v>
      </c>
      <c r="F1471" t="s">
        <v>182</v>
      </c>
    </row>
    <row r="1472" spans="1:6">
      <c r="A1472" t="s">
        <v>260</v>
      </c>
      <c r="B1472" t="s">
        <v>36</v>
      </c>
      <c r="C1472">
        <v>2030</v>
      </c>
      <c r="D1472">
        <v>2040</v>
      </c>
      <c r="E1472">
        <v>0.10000000149011611</v>
      </c>
      <c r="F1472" t="s">
        <v>182</v>
      </c>
    </row>
    <row r="1473" spans="1:6">
      <c r="A1473" t="s">
        <v>260</v>
      </c>
      <c r="B1473" t="s">
        <v>36</v>
      </c>
      <c r="C1473">
        <v>2030</v>
      </c>
      <c r="D1473">
        <v>2045</v>
      </c>
      <c r="E1473">
        <v>0.10000000149011611</v>
      </c>
      <c r="F1473" t="s">
        <v>182</v>
      </c>
    </row>
    <row r="1474" spans="1:6">
      <c r="A1474" t="s">
        <v>260</v>
      </c>
      <c r="B1474" t="s">
        <v>36</v>
      </c>
      <c r="C1474">
        <v>2030</v>
      </c>
      <c r="D1474">
        <v>2050</v>
      </c>
      <c r="E1474">
        <v>0.10000000149011611</v>
      </c>
      <c r="F1474" t="s">
        <v>182</v>
      </c>
    </row>
    <row r="1475" spans="1:6">
      <c r="A1475" t="s">
        <v>260</v>
      </c>
      <c r="B1475" t="s">
        <v>36</v>
      </c>
      <c r="C1475">
        <v>2030</v>
      </c>
      <c r="D1475">
        <v>2055</v>
      </c>
      <c r="E1475">
        <v>0.10000000149011611</v>
      </c>
      <c r="F1475" t="s">
        <v>182</v>
      </c>
    </row>
    <row r="1476" spans="1:6">
      <c r="A1476" t="s">
        <v>260</v>
      </c>
      <c r="B1476" t="s">
        <v>36</v>
      </c>
      <c r="C1476">
        <v>2035</v>
      </c>
      <c r="D1476">
        <v>2035</v>
      </c>
      <c r="E1476">
        <v>0.10000000149011611</v>
      </c>
      <c r="F1476" t="s">
        <v>182</v>
      </c>
    </row>
    <row r="1477" spans="1:6">
      <c r="A1477" t="s">
        <v>260</v>
      </c>
      <c r="B1477" t="s">
        <v>36</v>
      </c>
      <c r="C1477">
        <v>2035</v>
      </c>
      <c r="D1477">
        <v>2040</v>
      </c>
      <c r="E1477">
        <v>0.10000000149011611</v>
      </c>
      <c r="F1477" t="s">
        <v>182</v>
      </c>
    </row>
    <row r="1478" spans="1:6">
      <c r="A1478" t="s">
        <v>260</v>
      </c>
      <c r="B1478" t="s">
        <v>36</v>
      </c>
      <c r="C1478">
        <v>2035</v>
      </c>
      <c r="D1478">
        <v>2045</v>
      </c>
      <c r="E1478">
        <v>0.10000000149011611</v>
      </c>
      <c r="F1478" t="s">
        <v>182</v>
      </c>
    </row>
    <row r="1479" spans="1:6">
      <c r="A1479" t="s">
        <v>260</v>
      </c>
      <c r="B1479" t="s">
        <v>36</v>
      </c>
      <c r="C1479">
        <v>2035</v>
      </c>
      <c r="D1479">
        <v>2050</v>
      </c>
      <c r="E1479">
        <v>0.10000000149011611</v>
      </c>
      <c r="F1479" t="s">
        <v>182</v>
      </c>
    </row>
    <row r="1480" spans="1:6">
      <c r="A1480" t="s">
        <v>260</v>
      </c>
      <c r="B1480" t="s">
        <v>36</v>
      </c>
      <c r="C1480">
        <v>2035</v>
      </c>
      <c r="D1480">
        <v>2055</v>
      </c>
      <c r="E1480">
        <v>0.10000000149011611</v>
      </c>
      <c r="F1480" t="s">
        <v>182</v>
      </c>
    </row>
    <row r="1481" spans="1:6">
      <c r="A1481" t="s">
        <v>260</v>
      </c>
      <c r="B1481" t="s">
        <v>36</v>
      </c>
      <c r="C1481">
        <v>2035</v>
      </c>
      <c r="D1481">
        <v>2060</v>
      </c>
      <c r="E1481">
        <v>0.10000000149011611</v>
      </c>
      <c r="F1481" t="s">
        <v>182</v>
      </c>
    </row>
    <row r="1482" spans="1:6">
      <c r="A1482" t="s">
        <v>260</v>
      </c>
      <c r="B1482" t="s">
        <v>36</v>
      </c>
      <c r="C1482">
        <v>2040</v>
      </c>
      <c r="D1482">
        <v>2040</v>
      </c>
      <c r="E1482">
        <v>0.10000000149011611</v>
      </c>
      <c r="F1482" t="s">
        <v>182</v>
      </c>
    </row>
    <row r="1483" spans="1:6">
      <c r="A1483" t="s">
        <v>260</v>
      </c>
      <c r="B1483" t="s">
        <v>36</v>
      </c>
      <c r="C1483">
        <v>2040</v>
      </c>
      <c r="D1483">
        <v>2045</v>
      </c>
      <c r="E1483">
        <v>0.10000000149011611</v>
      </c>
      <c r="F1483" t="s">
        <v>182</v>
      </c>
    </row>
    <row r="1484" spans="1:6">
      <c r="A1484" t="s">
        <v>260</v>
      </c>
      <c r="B1484" t="s">
        <v>36</v>
      </c>
      <c r="C1484">
        <v>2040</v>
      </c>
      <c r="D1484">
        <v>2050</v>
      </c>
      <c r="E1484">
        <v>0.10000000149011611</v>
      </c>
      <c r="F1484" t="s">
        <v>182</v>
      </c>
    </row>
    <row r="1485" spans="1:6">
      <c r="A1485" t="s">
        <v>260</v>
      </c>
      <c r="B1485" t="s">
        <v>36</v>
      </c>
      <c r="C1485">
        <v>2040</v>
      </c>
      <c r="D1485">
        <v>2055</v>
      </c>
      <c r="E1485">
        <v>0.10000000149011611</v>
      </c>
      <c r="F1485" t="s">
        <v>182</v>
      </c>
    </row>
    <row r="1486" spans="1:6">
      <c r="A1486" t="s">
        <v>260</v>
      </c>
      <c r="B1486" t="s">
        <v>36</v>
      </c>
      <c r="C1486">
        <v>2040</v>
      </c>
      <c r="D1486">
        <v>2060</v>
      </c>
      <c r="E1486">
        <v>0.10000000149011611</v>
      </c>
      <c r="F1486" t="s">
        <v>182</v>
      </c>
    </row>
    <row r="1487" spans="1:6">
      <c r="A1487" t="s">
        <v>260</v>
      </c>
      <c r="B1487" t="s">
        <v>36</v>
      </c>
      <c r="C1487">
        <v>2040</v>
      </c>
      <c r="D1487">
        <v>2065</v>
      </c>
      <c r="E1487">
        <v>0.10000000149011611</v>
      </c>
      <c r="F1487" t="s">
        <v>182</v>
      </c>
    </row>
    <row r="1488" spans="1:6">
      <c r="A1488" t="s">
        <v>260</v>
      </c>
      <c r="B1488" t="s">
        <v>36</v>
      </c>
      <c r="C1488">
        <v>2045</v>
      </c>
      <c r="D1488">
        <v>2045</v>
      </c>
      <c r="E1488">
        <v>0.10000000149011611</v>
      </c>
      <c r="F1488" t="s">
        <v>182</v>
      </c>
    </row>
    <row r="1489" spans="1:6">
      <c r="A1489" t="s">
        <v>260</v>
      </c>
      <c r="B1489" t="s">
        <v>36</v>
      </c>
      <c r="C1489">
        <v>2045</v>
      </c>
      <c r="D1489">
        <v>2050</v>
      </c>
      <c r="E1489">
        <v>0.10000000149011611</v>
      </c>
      <c r="F1489" t="s">
        <v>182</v>
      </c>
    </row>
    <row r="1490" spans="1:6">
      <c r="A1490" t="s">
        <v>260</v>
      </c>
      <c r="B1490" t="s">
        <v>36</v>
      </c>
      <c r="C1490">
        <v>2045</v>
      </c>
      <c r="D1490">
        <v>2055</v>
      </c>
      <c r="E1490">
        <v>0.10000000149011611</v>
      </c>
      <c r="F1490" t="s">
        <v>182</v>
      </c>
    </row>
    <row r="1491" spans="1:6">
      <c r="A1491" t="s">
        <v>260</v>
      </c>
      <c r="B1491" t="s">
        <v>36</v>
      </c>
      <c r="C1491">
        <v>2045</v>
      </c>
      <c r="D1491">
        <v>2060</v>
      </c>
      <c r="E1491">
        <v>0.10000000149011611</v>
      </c>
      <c r="F1491" t="s">
        <v>182</v>
      </c>
    </row>
    <row r="1492" spans="1:6">
      <c r="A1492" t="s">
        <v>260</v>
      </c>
      <c r="B1492" t="s">
        <v>36</v>
      </c>
      <c r="C1492">
        <v>2045</v>
      </c>
      <c r="D1492">
        <v>2065</v>
      </c>
      <c r="E1492">
        <v>0.10000000149011611</v>
      </c>
      <c r="F1492" t="s">
        <v>182</v>
      </c>
    </row>
    <row r="1493" spans="1:6">
      <c r="A1493" t="s">
        <v>260</v>
      </c>
      <c r="B1493" t="s">
        <v>36</v>
      </c>
      <c r="C1493">
        <v>2045</v>
      </c>
      <c r="D1493">
        <v>2070</v>
      </c>
      <c r="E1493">
        <v>0.10000000149011611</v>
      </c>
      <c r="F1493" t="s">
        <v>182</v>
      </c>
    </row>
    <row r="1494" spans="1:6">
      <c r="A1494" t="s">
        <v>260</v>
      </c>
      <c r="B1494" t="s">
        <v>36</v>
      </c>
      <c r="C1494">
        <v>2050</v>
      </c>
      <c r="D1494">
        <v>2050</v>
      </c>
      <c r="E1494">
        <v>0.10000000149011611</v>
      </c>
      <c r="F1494" t="s">
        <v>182</v>
      </c>
    </row>
    <row r="1495" spans="1:6">
      <c r="A1495" t="s">
        <v>260</v>
      </c>
      <c r="B1495" t="s">
        <v>36</v>
      </c>
      <c r="C1495">
        <v>2050</v>
      </c>
      <c r="D1495">
        <v>2055</v>
      </c>
      <c r="E1495">
        <v>0.10000000149011611</v>
      </c>
      <c r="F1495" t="s">
        <v>182</v>
      </c>
    </row>
    <row r="1496" spans="1:6">
      <c r="A1496" t="s">
        <v>260</v>
      </c>
      <c r="B1496" t="s">
        <v>36</v>
      </c>
      <c r="C1496">
        <v>2050</v>
      </c>
      <c r="D1496">
        <v>2060</v>
      </c>
      <c r="E1496">
        <v>0.10000000149011611</v>
      </c>
      <c r="F1496" t="s">
        <v>182</v>
      </c>
    </row>
    <row r="1497" spans="1:6">
      <c r="A1497" t="s">
        <v>260</v>
      </c>
      <c r="B1497" t="s">
        <v>36</v>
      </c>
      <c r="C1497">
        <v>2050</v>
      </c>
      <c r="D1497">
        <v>2065</v>
      </c>
      <c r="E1497">
        <v>0.10000000149011611</v>
      </c>
      <c r="F1497" t="s">
        <v>182</v>
      </c>
    </row>
    <row r="1498" spans="1:6">
      <c r="A1498" t="s">
        <v>260</v>
      </c>
      <c r="B1498" t="s">
        <v>36</v>
      </c>
      <c r="C1498">
        <v>2050</v>
      </c>
      <c r="D1498">
        <v>2070</v>
      </c>
      <c r="E1498">
        <v>0.10000000149011611</v>
      </c>
      <c r="F1498" t="s">
        <v>182</v>
      </c>
    </row>
    <row r="1499" spans="1:6">
      <c r="A1499" t="s">
        <v>260</v>
      </c>
      <c r="B1499" t="s">
        <v>36</v>
      </c>
      <c r="C1499">
        <v>2055</v>
      </c>
      <c r="D1499">
        <v>2055</v>
      </c>
      <c r="E1499">
        <v>0.10000000149011611</v>
      </c>
      <c r="F1499" t="s">
        <v>182</v>
      </c>
    </row>
    <row r="1500" spans="1:6">
      <c r="A1500" t="s">
        <v>260</v>
      </c>
      <c r="B1500" t="s">
        <v>36</v>
      </c>
      <c r="C1500">
        <v>2055</v>
      </c>
      <c r="D1500">
        <v>2060</v>
      </c>
      <c r="E1500">
        <v>0.10000000149011611</v>
      </c>
      <c r="F1500" t="s">
        <v>182</v>
      </c>
    </row>
    <row r="1501" spans="1:6">
      <c r="A1501" t="s">
        <v>260</v>
      </c>
      <c r="B1501" t="s">
        <v>36</v>
      </c>
      <c r="C1501">
        <v>2055</v>
      </c>
      <c r="D1501">
        <v>2065</v>
      </c>
      <c r="E1501">
        <v>0.10000000149011611</v>
      </c>
      <c r="F1501" t="s">
        <v>182</v>
      </c>
    </row>
    <row r="1502" spans="1:6">
      <c r="A1502" t="s">
        <v>260</v>
      </c>
      <c r="B1502" t="s">
        <v>36</v>
      </c>
      <c r="C1502">
        <v>2055</v>
      </c>
      <c r="D1502">
        <v>2070</v>
      </c>
      <c r="E1502">
        <v>0.10000000149011611</v>
      </c>
      <c r="F1502" t="s">
        <v>182</v>
      </c>
    </row>
    <row r="1503" spans="1:6">
      <c r="A1503" t="s">
        <v>260</v>
      </c>
      <c r="B1503" t="s">
        <v>36</v>
      </c>
      <c r="C1503">
        <v>2060</v>
      </c>
      <c r="D1503">
        <v>2060</v>
      </c>
      <c r="E1503">
        <v>0.10000000149011611</v>
      </c>
      <c r="F1503" t="s">
        <v>182</v>
      </c>
    </row>
    <row r="1504" spans="1:6">
      <c r="A1504" t="s">
        <v>260</v>
      </c>
      <c r="B1504" t="s">
        <v>36</v>
      </c>
      <c r="C1504">
        <v>2060</v>
      </c>
      <c r="D1504">
        <v>2065</v>
      </c>
      <c r="E1504">
        <v>0.10000000149011611</v>
      </c>
      <c r="F1504" t="s">
        <v>182</v>
      </c>
    </row>
    <row r="1505" spans="1:6">
      <c r="A1505" t="s">
        <v>260</v>
      </c>
      <c r="B1505" t="s">
        <v>36</v>
      </c>
      <c r="C1505">
        <v>2060</v>
      </c>
      <c r="D1505">
        <v>2070</v>
      </c>
      <c r="E1505">
        <v>0.10000000149011611</v>
      </c>
      <c r="F1505" t="s">
        <v>182</v>
      </c>
    </row>
    <row r="1506" spans="1:6">
      <c r="A1506" t="s">
        <v>260</v>
      </c>
      <c r="B1506" t="s">
        <v>36</v>
      </c>
      <c r="C1506">
        <v>2065</v>
      </c>
      <c r="D1506">
        <v>2065</v>
      </c>
      <c r="E1506">
        <v>0.10000000149011611</v>
      </c>
      <c r="F1506" t="s">
        <v>182</v>
      </c>
    </row>
    <row r="1507" spans="1:6">
      <c r="A1507" t="s">
        <v>260</v>
      </c>
      <c r="B1507" t="s">
        <v>36</v>
      </c>
      <c r="C1507">
        <v>2065</v>
      </c>
      <c r="D1507">
        <v>2070</v>
      </c>
      <c r="E1507">
        <v>0.10000000149011611</v>
      </c>
      <c r="F1507" t="s">
        <v>182</v>
      </c>
    </row>
    <row r="1508" spans="1:6">
      <c r="A1508" t="s">
        <v>260</v>
      </c>
      <c r="B1508" t="s">
        <v>36</v>
      </c>
      <c r="C1508">
        <v>2070</v>
      </c>
      <c r="D1508">
        <v>2070</v>
      </c>
      <c r="E1508">
        <v>0.10000000149011611</v>
      </c>
      <c r="F1508" t="s">
        <v>182</v>
      </c>
    </row>
    <row r="1509" spans="1:6">
      <c r="A1509" t="s">
        <v>260</v>
      </c>
      <c r="B1509" t="s">
        <v>60</v>
      </c>
      <c r="C1509">
        <v>2020</v>
      </c>
      <c r="D1509">
        <v>2020</v>
      </c>
      <c r="E1509">
        <v>0.10000000149011611</v>
      </c>
      <c r="F1509" t="s">
        <v>182</v>
      </c>
    </row>
    <row r="1510" spans="1:6">
      <c r="A1510" t="s">
        <v>260</v>
      </c>
      <c r="B1510" t="s">
        <v>60</v>
      </c>
      <c r="C1510">
        <v>2025</v>
      </c>
      <c r="D1510">
        <v>2025</v>
      </c>
      <c r="E1510">
        <v>0.10000000149011611</v>
      </c>
      <c r="F1510" t="s">
        <v>182</v>
      </c>
    </row>
    <row r="1511" spans="1:6">
      <c r="A1511" t="s">
        <v>260</v>
      </c>
      <c r="B1511" t="s">
        <v>60</v>
      </c>
      <c r="C1511">
        <v>2030</v>
      </c>
      <c r="D1511">
        <v>2030</v>
      </c>
      <c r="E1511">
        <v>0.10000000149011611</v>
      </c>
      <c r="F1511" t="s">
        <v>182</v>
      </c>
    </row>
    <row r="1512" spans="1:6">
      <c r="A1512" t="s">
        <v>260</v>
      </c>
      <c r="B1512" t="s">
        <v>60</v>
      </c>
      <c r="C1512">
        <v>2035</v>
      </c>
      <c r="D1512">
        <v>2035</v>
      </c>
      <c r="E1512">
        <v>0.10000000149011611</v>
      </c>
      <c r="F1512" t="s">
        <v>182</v>
      </c>
    </row>
    <row r="1513" spans="1:6">
      <c r="A1513" t="s">
        <v>260</v>
      </c>
      <c r="B1513" t="s">
        <v>60</v>
      </c>
      <c r="C1513">
        <v>2040</v>
      </c>
      <c r="D1513">
        <v>2040</v>
      </c>
      <c r="E1513">
        <v>0.10000000149011611</v>
      </c>
      <c r="F1513" t="s">
        <v>182</v>
      </c>
    </row>
    <row r="1514" spans="1:6">
      <c r="A1514" t="s">
        <v>260</v>
      </c>
      <c r="B1514" t="s">
        <v>60</v>
      </c>
      <c r="C1514">
        <v>2045</v>
      </c>
      <c r="D1514">
        <v>2045</v>
      </c>
      <c r="E1514">
        <v>0.10000000149011611</v>
      </c>
      <c r="F1514" t="s">
        <v>182</v>
      </c>
    </row>
    <row r="1515" spans="1:6">
      <c r="A1515" t="s">
        <v>260</v>
      </c>
      <c r="B1515" t="s">
        <v>60</v>
      </c>
      <c r="C1515">
        <v>2050</v>
      </c>
      <c r="D1515">
        <v>2050</v>
      </c>
      <c r="E1515">
        <v>0.10000000149011611</v>
      </c>
      <c r="F1515" t="s">
        <v>182</v>
      </c>
    </row>
    <row r="1516" spans="1:6">
      <c r="A1516" t="s">
        <v>260</v>
      </c>
      <c r="B1516" t="s">
        <v>60</v>
      </c>
      <c r="C1516">
        <v>2055</v>
      </c>
      <c r="D1516">
        <v>2055</v>
      </c>
      <c r="E1516">
        <v>0.10000000149011611</v>
      </c>
      <c r="F1516" t="s">
        <v>182</v>
      </c>
    </row>
    <row r="1517" spans="1:6">
      <c r="A1517" t="s">
        <v>260</v>
      </c>
      <c r="B1517" t="s">
        <v>60</v>
      </c>
      <c r="C1517">
        <v>2060</v>
      </c>
      <c r="D1517">
        <v>2060</v>
      </c>
      <c r="E1517">
        <v>0.10000000149011611</v>
      </c>
      <c r="F1517" t="s">
        <v>182</v>
      </c>
    </row>
    <row r="1518" spans="1:6">
      <c r="A1518" t="s">
        <v>260</v>
      </c>
      <c r="B1518" t="s">
        <v>60</v>
      </c>
      <c r="C1518">
        <v>2065</v>
      </c>
      <c r="D1518">
        <v>2065</v>
      </c>
      <c r="E1518">
        <v>0.10000000149011611</v>
      </c>
      <c r="F1518" t="s">
        <v>182</v>
      </c>
    </row>
    <row r="1519" spans="1:6">
      <c r="A1519" t="s">
        <v>260</v>
      </c>
      <c r="B1519" t="s">
        <v>60</v>
      </c>
      <c r="C1519">
        <v>2070</v>
      </c>
      <c r="D1519">
        <v>2070</v>
      </c>
      <c r="E1519">
        <v>0.10000000149011611</v>
      </c>
      <c r="F1519" t="s">
        <v>182</v>
      </c>
    </row>
    <row r="1520" spans="1:6">
      <c r="A1520" t="s">
        <v>260</v>
      </c>
      <c r="B1520" t="s">
        <v>61</v>
      </c>
      <c r="C1520">
        <v>2000</v>
      </c>
      <c r="D1520">
        <v>2020</v>
      </c>
      <c r="E1520">
        <v>0.10000000149011611</v>
      </c>
      <c r="F1520" t="s">
        <v>182</v>
      </c>
    </row>
    <row r="1521" spans="1:6">
      <c r="A1521" t="s">
        <v>260</v>
      </c>
      <c r="B1521" t="s">
        <v>61</v>
      </c>
      <c r="C1521">
        <v>2005</v>
      </c>
      <c r="D1521">
        <v>2020</v>
      </c>
      <c r="E1521">
        <v>0.10000000149011611</v>
      </c>
      <c r="F1521" t="s">
        <v>182</v>
      </c>
    </row>
    <row r="1522" spans="1:6">
      <c r="A1522" t="s">
        <v>260</v>
      </c>
      <c r="B1522" t="s">
        <v>61</v>
      </c>
      <c r="C1522">
        <v>2005</v>
      </c>
      <c r="D1522">
        <v>2025</v>
      </c>
      <c r="E1522">
        <v>0.10000000149011611</v>
      </c>
      <c r="F1522" t="s">
        <v>182</v>
      </c>
    </row>
    <row r="1523" spans="1:6">
      <c r="A1523" t="s">
        <v>260</v>
      </c>
      <c r="B1523" t="s">
        <v>61</v>
      </c>
      <c r="C1523">
        <v>2010</v>
      </c>
      <c r="D1523">
        <v>2020</v>
      </c>
      <c r="E1523">
        <v>0.10000000149011611</v>
      </c>
      <c r="F1523" t="s">
        <v>182</v>
      </c>
    </row>
    <row r="1524" spans="1:6">
      <c r="A1524" t="s">
        <v>260</v>
      </c>
      <c r="B1524" t="s">
        <v>61</v>
      </c>
      <c r="C1524">
        <v>2010</v>
      </c>
      <c r="D1524">
        <v>2025</v>
      </c>
      <c r="E1524">
        <v>0.10000000149011611</v>
      </c>
      <c r="F1524" t="s">
        <v>182</v>
      </c>
    </row>
    <row r="1525" spans="1:6">
      <c r="A1525" t="s">
        <v>260</v>
      </c>
      <c r="B1525" t="s">
        <v>61</v>
      </c>
      <c r="C1525">
        <v>2010</v>
      </c>
      <c r="D1525">
        <v>2030</v>
      </c>
      <c r="E1525">
        <v>0.10000000149011611</v>
      </c>
      <c r="F1525" t="s">
        <v>182</v>
      </c>
    </row>
    <row r="1526" spans="1:6">
      <c r="A1526" t="s">
        <v>260</v>
      </c>
      <c r="B1526" t="s">
        <v>61</v>
      </c>
      <c r="C1526">
        <v>2020</v>
      </c>
      <c r="D1526">
        <v>2020</v>
      </c>
      <c r="E1526">
        <v>0.10000000149011611</v>
      </c>
      <c r="F1526" t="s">
        <v>182</v>
      </c>
    </row>
    <row r="1527" spans="1:6">
      <c r="A1527" t="s">
        <v>260</v>
      </c>
      <c r="B1527" t="s">
        <v>61</v>
      </c>
      <c r="C1527">
        <v>2020</v>
      </c>
      <c r="D1527">
        <v>2025</v>
      </c>
      <c r="E1527">
        <v>0.10000000149011611</v>
      </c>
      <c r="F1527" t="s">
        <v>182</v>
      </c>
    </row>
    <row r="1528" spans="1:6">
      <c r="A1528" t="s">
        <v>260</v>
      </c>
      <c r="B1528" t="s">
        <v>61</v>
      </c>
      <c r="C1528">
        <v>2020</v>
      </c>
      <c r="D1528">
        <v>2030</v>
      </c>
      <c r="E1528">
        <v>0.10000000149011611</v>
      </c>
      <c r="F1528" t="s">
        <v>182</v>
      </c>
    </row>
    <row r="1529" spans="1:6">
      <c r="A1529" t="s">
        <v>260</v>
      </c>
      <c r="B1529" t="s">
        <v>61</v>
      </c>
      <c r="C1529">
        <v>2020</v>
      </c>
      <c r="D1529">
        <v>2035</v>
      </c>
      <c r="E1529">
        <v>0.10000000149011611</v>
      </c>
      <c r="F1529" t="s">
        <v>182</v>
      </c>
    </row>
    <row r="1530" spans="1:6">
      <c r="A1530" t="s">
        <v>260</v>
      </c>
      <c r="B1530" t="s">
        <v>61</v>
      </c>
      <c r="C1530">
        <v>2020</v>
      </c>
      <c r="D1530">
        <v>2040</v>
      </c>
      <c r="E1530">
        <v>0.10000000149011611</v>
      </c>
      <c r="F1530" t="s">
        <v>182</v>
      </c>
    </row>
    <row r="1531" spans="1:6">
      <c r="A1531" t="s">
        <v>260</v>
      </c>
      <c r="B1531" t="s">
        <v>61</v>
      </c>
      <c r="C1531">
        <v>2025</v>
      </c>
      <c r="D1531">
        <v>2025</v>
      </c>
      <c r="E1531">
        <v>0.10000000149011611</v>
      </c>
      <c r="F1531" t="s">
        <v>182</v>
      </c>
    </row>
    <row r="1532" spans="1:6">
      <c r="A1532" t="s">
        <v>260</v>
      </c>
      <c r="B1532" t="s">
        <v>61</v>
      </c>
      <c r="C1532">
        <v>2025</v>
      </c>
      <c r="D1532">
        <v>2030</v>
      </c>
      <c r="E1532">
        <v>0.10000000149011611</v>
      </c>
      <c r="F1532" t="s">
        <v>182</v>
      </c>
    </row>
    <row r="1533" spans="1:6">
      <c r="A1533" t="s">
        <v>260</v>
      </c>
      <c r="B1533" t="s">
        <v>61</v>
      </c>
      <c r="C1533">
        <v>2025</v>
      </c>
      <c r="D1533">
        <v>2035</v>
      </c>
      <c r="E1533">
        <v>0.10000000149011611</v>
      </c>
      <c r="F1533" t="s">
        <v>182</v>
      </c>
    </row>
    <row r="1534" spans="1:6">
      <c r="A1534" t="s">
        <v>260</v>
      </c>
      <c r="B1534" t="s">
        <v>61</v>
      </c>
      <c r="C1534">
        <v>2025</v>
      </c>
      <c r="D1534">
        <v>2040</v>
      </c>
      <c r="E1534">
        <v>0.10000000149011611</v>
      </c>
      <c r="F1534" t="s">
        <v>182</v>
      </c>
    </row>
    <row r="1535" spans="1:6">
      <c r="A1535" t="s">
        <v>260</v>
      </c>
      <c r="B1535" t="s">
        <v>61</v>
      </c>
      <c r="C1535">
        <v>2025</v>
      </c>
      <c r="D1535">
        <v>2045</v>
      </c>
      <c r="E1535">
        <v>0.10000000149011611</v>
      </c>
      <c r="F1535" t="s">
        <v>182</v>
      </c>
    </row>
    <row r="1536" spans="1:6">
      <c r="A1536" t="s">
        <v>260</v>
      </c>
      <c r="B1536" t="s">
        <v>61</v>
      </c>
      <c r="C1536">
        <v>2030</v>
      </c>
      <c r="D1536">
        <v>2030</v>
      </c>
      <c r="E1536">
        <v>0.10000000149011611</v>
      </c>
      <c r="F1536" t="s">
        <v>182</v>
      </c>
    </row>
    <row r="1537" spans="1:6">
      <c r="A1537" t="s">
        <v>260</v>
      </c>
      <c r="B1537" t="s">
        <v>61</v>
      </c>
      <c r="C1537">
        <v>2030</v>
      </c>
      <c r="D1537">
        <v>2035</v>
      </c>
      <c r="E1537">
        <v>0.10000000149011611</v>
      </c>
      <c r="F1537" t="s">
        <v>182</v>
      </c>
    </row>
    <row r="1538" spans="1:6">
      <c r="A1538" t="s">
        <v>260</v>
      </c>
      <c r="B1538" t="s">
        <v>61</v>
      </c>
      <c r="C1538">
        <v>2030</v>
      </c>
      <c r="D1538">
        <v>2040</v>
      </c>
      <c r="E1538">
        <v>0.10000000149011611</v>
      </c>
      <c r="F1538" t="s">
        <v>182</v>
      </c>
    </row>
    <row r="1539" spans="1:6">
      <c r="A1539" t="s">
        <v>260</v>
      </c>
      <c r="B1539" t="s">
        <v>61</v>
      </c>
      <c r="C1539">
        <v>2030</v>
      </c>
      <c r="D1539">
        <v>2045</v>
      </c>
      <c r="E1539">
        <v>0.10000000149011611</v>
      </c>
      <c r="F1539" t="s">
        <v>182</v>
      </c>
    </row>
    <row r="1540" spans="1:6">
      <c r="A1540" t="s">
        <v>260</v>
      </c>
      <c r="B1540" t="s">
        <v>61</v>
      </c>
      <c r="C1540">
        <v>2030</v>
      </c>
      <c r="D1540">
        <v>2050</v>
      </c>
      <c r="E1540">
        <v>0.10000000149011611</v>
      </c>
      <c r="F1540" t="s">
        <v>182</v>
      </c>
    </row>
    <row r="1541" spans="1:6">
      <c r="A1541" t="s">
        <v>260</v>
      </c>
      <c r="B1541" t="s">
        <v>61</v>
      </c>
      <c r="C1541">
        <v>2035</v>
      </c>
      <c r="D1541">
        <v>2035</v>
      </c>
      <c r="E1541">
        <v>0.10000000149011611</v>
      </c>
      <c r="F1541" t="s">
        <v>182</v>
      </c>
    </row>
    <row r="1542" spans="1:6">
      <c r="A1542" t="s">
        <v>260</v>
      </c>
      <c r="B1542" t="s">
        <v>61</v>
      </c>
      <c r="C1542">
        <v>2035</v>
      </c>
      <c r="D1542">
        <v>2040</v>
      </c>
      <c r="E1542">
        <v>0.10000000149011611</v>
      </c>
      <c r="F1542" t="s">
        <v>182</v>
      </c>
    </row>
    <row r="1543" spans="1:6">
      <c r="A1543" t="s">
        <v>260</v>
      </c>
      <c r="B1543" t="s">
        <v>61</v>
      </c>
      <c r="C1543">
        <v>2035</v>
      </c>
      <c r="D1543">
        <v>2045</v>
      </c>
      <c r="E1543">
        <v>0.10000000149011611</v>
      </c>
      <c r="F1543" t="s">
        <v>182</v>
      </c>
    </row>
    <row r="1544" spans="1:6">
      <c r="A1544" t="s">
        <v>260</v>
      </c>
      <c r="B1544" t="s">
        <v>61</v>
      </c>
      <c r="C1544">
        <v>2035</v>
      </c>
      <c r="D1544">
        <v>2050</v>
      </c>
      <c r="E1544">
        <v>0.10000000149011611</v>
      </c>
      <c r="F1544" t="s">
        <v>182</v>
      </c>
    </row>
    <row r="1545" spans="1:6">
      <c r="A1545" t="s">
        <v>260</v>
      </c>
      <c r="B1545" t="s">
        <v>61</v>
      </c>
      <c r="C1545">
        <v>2035</v>
      </c>
      <c r="D1545">
        <v>2055</v>
      </c>
      <c r="E1545">
        <v>0.10000000149011611</v>
      </c>
      <c r="F1545" t="s">
        <v>182</v>
      </c>
    </row>
    <row r="1546" spans="1:6">
      <c r="A1546" t="s">
        <v>260</v>
      </c>
      <c r="B1546" t="s">
        <v>61</v>
      </c>
      <c r="C1546">
        <v>2040</v>
      </c>
      <c r="D1546">
        <v>2040</v>
      </c>
      <c r="E1546">
        <v>0.10000000149011611</v>
      </c>
      <c r="F1546" t="s">
        <v>182</v>
      </c>
    </row>
    <row r="1547" spans="1:6">
      <c r="A1547" t="s">
        <v>260</v>
      </c>
      <c r="B1547" t="s">
        <v>61</v>
      </c>
      <c r="C1547">
        <v>2040</v>
      </c>
      <c r="D1547">
        <v>2045</v>
      </c>
      <c r="E1547">
        <v>0.10000000149011611</v>
      </c>
      <c r="F1547" t="s">
        <v>182</v>
      </c>
    </row>
    <row r="1548" spans="1:6">
      <c r="A1548" t="s">
        <v>260</v>
      </c>
      <c r="B1548" t="s">
        <v>61</v>
      </c>
      <c r="C1548">
        <v>2040</v>
      </c>
      <c r="D1548">
        <v>2050</v>
      </c>
      <c r="E1548">
        <v>0.10000000149011611</v>
      </c>
      <c r="F1548" t="s">
        <v>182</v>
      </c>
    </row>
    <row r="1549" spans="1:6">
      <c r="A1549" t="s">
        <v>260</v>
      </c>
      <c r="B1549" t="s">
        <v>61</v>
      </c>
      <c r="C1549">
        <v>2040</v>
      </c>
      <c r="D1549">
        <v>2055</v>
      </c>
      <c r="E1549">
        <v>0.10000000149011611</v>
      </c>
      <c r="F1549" t="s">
        <v>182</v>
      </c>
    </row>
    <row r="1550" spans="1:6">
      <c r="A1550" t="s">
        <v>260</v>
      </c>
      <c r="B1550" t="s">
        <v>61</v>
      </c>
      <c r="C1550">
        <v>2040</v>
      </c>
      <c r="D1550">
        <v>2060</v>
      </c>
      <c r="E1550">
        <v>0.10000000149011611</v>
      </c>
      <c r="F1550" t="s">
        <v>182</v>
      </c>
    </row>
    <row r="1551" spans="1:6">
      <c r="A1551" t="s">
        <v>260</v>
      </c>
      <c r="B1551" t="s">
        <v>61</v>
      </c>
      <c r="C1551">
        <v>2045</v>
      </c>
      <c r="D1551">
        <v>2045</v>
      </c>
      <c r="E1551">
        <v>0.10000000149011611</v>
      </c>
      <c r="F1551" t="s">
        <v>182</v>
      </c>
    </row>
    <row r="1552" spans="1:6">
      <c r="A1552" t="s">
        <v>260</v>
      </c>
      <c r="B1552" t="s">
        <v>61</v>
      </c>
      <c r="C1552">
        <v>2045</v>
      </c>
      <c r="D1552">
        <v>2050</v>
      </c>
      <c r="E1552">
        <v>0.10000000149011611</v>
      </c>
      <c r="F1552" t="s">
        <v>182</v>
      </c>
    </row>
    <row r="1553" spans="1:6">
      <c r="A1553" t="s">
        <v>260</v>
      </c>
      <c r="B1553" t="s">
        <v>61</v>
      </c>
      <c r="C1553">
        <v>2045</v>
      </c>
      <c r="D1553">
        <v>2055</v>
      </c>
      <c r="E1553">
        <v>0.10000000149011611</v>
      </c>
      <c r="F1553" t="s">
        <v>182</v>
      </c>
    </row>
    <row r="1554" spans="1:6">
      <c r="A1554" t="s">
        <v>260</v>
      </c>
      <c r="B1554" t="s">
        <v>61</v>
      </c>
      <c r="C1554">
        <v>2045</v>
      </c>
      <c r="D1554">
        <v>2060</v>
      </c>
      <c r="E1554">
        <v>0.10000000149011611</v>
      </c>
      <c r="F1554" t="s">
        <v>182</v>
      </c>
    </row>
    <row r="1555" spans="1:6">
      <c r="A1555" t="s">
        <v>260</v>
      </c>
      <c r="B1555" t="s">
        <v>61</v>
      </c>
      <c r="C1555">
        <v>2045</v>
      </c>
      <c r="D1555">
        <v>2065</v>
      </c>
      <c r="E1555">
        <v>0.10000000149011611</v>
      </c>
      <c r="F1555" t="s">
        <v>182</v>
      </c>
    </row>
    <row r="1556" spans="1:6">
      <c r="A1556" t="s">
        <v>260</v>
      </c>
      <c r="B1556" t="s">
        <v>61</v>
      </c>
      <c r="C1556">
        <v>2050</v>
      </c>
      <c r="D1556">
        <v>2050</v>
      </c>
      <c r="E1556">
        <v>0.10000000149011611</v>
      </c>
      <c r="F1556" t="s">
        <v>182</v>
      </c>
    </row>
    <row r="1557" spans="1:6">
      <c r="A1557" t="s">
        <v>260</v>
      </c>
      <c r="B1557" t="s">
        <v>61</v>
      </c>
      <c r="C1557">
        <v>2050</v>
      </c>
      <c r="D1557">
        <v>2055</v>
      </c>
      <c r="E1557">
        <v>0.10000000149011611</v>
      </c>
      <c r="F1557" t="s">
        <v>182</v>
      </c>
    </row>
    <row r="1558" spans="1:6">
      <c r="A1558" t="s">
        <v>260</v>
      </c>
      <c r="B1558" t="s">
        <v>61</v>
      </c>
      <c r="C1558">
        <v>2050</v>
      </c>
      <c r="D1558">
        <v>2060</v>
      </c>
      <c r="E1558">
        <v>0.10000000149011611</v>
      </c>
      <c r="F1558" t="s">
        <v>182</v>
      </c>
    </row>
    <row r="1559" spans="1:6">
      <c r="A1559" t="s">
        <v>260</v>
      </c>
      <c r="B1559" t="s">
        <v>61</v>
      </c>
      <c r="C1559">
        <v>2050</v>
      </c>
      <c r="D1559">
        <v>2065</v>
      </c>
      <c r="E1559">
        <v>0.10000000149011611</v>
      </c>
      <c r="F1559" t="s">
        <v>182</v>
      </c>
    </row>
    <row r="1560" spans="1:6">
      <c r="A1560" t="s">
        <v>260</v>
      </c>
      <c r="B1560" t="s">
        <v>61</v>
      </c>
      <c r="C1560">
        <v>2050</v>
      </c>
      <c r="D1560">
        <v>2070</v>
      </c>
      <c r="E1560">
        <v>0.10000000149011611</v>
      </c>
      <c r="F1560" t="s">
        <v>182</v>
      </c>
    </row>
    <row r="1561" spans="1:6">
      <c r="A1561" t="s">
        <v>260</v>
      </c>
      <c r="B1561" t="s">
        <v>61</v>
      </c>
      <c r="C1561">
        <v>2055</v>
      </c>
      <c r="D1561">
        <v>2055</v>
      </c>
      <c r="E1561">
        <v>0.10000000149011611</v>
      </c>
      <c r="F1561" t="s">
        <v>182</v>
      </c>
    </row>
    <row r="1562" spans="1:6">
      <c r="A1562" t="s">
        <v>260</v>
      </c>
      <c r="B1562" t="s">
        <v>61</v>
      </c>
      <c r="C1562">
        <v>2055</v>
      </c>
      <c r="D1562">
        <v>2060</v>
      </c>
      <c r="E1562">
        <v>0.10000000149011611</v>
      </c>
      <c r="F1562" t="s">
        <v>182</v>
      </c>
    </row>
    <row r="1563" spans="1:6">
      <c r="A1563" t="s">
        <v>260</v>
      </c>
      <c r="B1563" t="s">
        <v>61</v>
      </c>
      <c r="C1563">
        <v>2055</v>
      </c>
      <c r="D1563">
        <v>2065</v>
      </c>
      <c r="E1563">
        <v>0.10000000149011611</v>
      </c>
      <c r="F1563" t="s">
        <v>182</v>
      </c>
    </row>
    <row r="1564" spans="1:6">
      <c r="A1564" t="s">
        <v>260</v>
      </c>
      <c r="B1564" t="s">
        <v>61</v>
      </c>
      <c r="C1564">
        <v>2055</v>
      </c>
      <c r="D1564">
        <v>2070</v>
      </c>
      <c r="E1564">
        <v>0.10000000149011611</v>
      </c>
      <c r="F1564" t="s">
        <v>182</v>
      </c>
    </row>
    <row r="1565" spans="1:6">
      <c r="A1565" t="s">
        <v>260</v>
      </c>
      <c r="B1565" t="s">
        <v>61</v>
      </c>
      <c r="C1565">
        <v>2060</v>
      </c>
      <c r="D1565">
        <v>2060</v>
      </c>
      <c r="E1565">
        <v>0.10000000149011611</v>
      </c>
      <c r="F1565" t="s">
        <v>182</v>
      </c>
    </row>
    <row r="1566" spans="1:6">
      <c r="A1566" t="s">
        <v>260</v>
      </c>
      <c r="B1566" t="s">
        <v>61</v>
      </c>
      <c r="C1566">
        <v>2060</v>
      </c>
      <c r="D1566">
        <v>2065</v>
      </c>
      <c r="E1566">
        <v>0.10000000149011611</v>
      </c>
      <c r="F1566" t="s">
        <v>182</v>
      </c>
    </row>
    <row r="1567" spans="1:6">
      <c r="A1567" t="s">
        <v>260</v>
      </c>
      <c r="B1567" t="s">
        <v>61</v>
      </c>
      <c r="C1567">
        <v>2060</v>
      </c>
      <c r="D1567">
        <v>2070</v>
      </c>
      <c r="E1567">
        <v>0.10000000149011611</v>
      </c>
      <c r="F1567" t="s">
        <v>182</v>
      </c>
    </row>
    <row r="1568" spans="1:6">
      <c r="A1568" t="s">
        <v>260</v>
      </c>
      <c r="B1568" t="s">
        <v>61</v>
      </c>
      <c r="C1568">
        <v>2065</v>
      </c>
      <c r="D1568">
        <v>2065</v>
      </c>
      <c r="E1568">
        <v>0.10000000149011611</v>
      </c>
      <c r="F1568" t="s">
        <v>182</v>
      </c>
    </row>
    <row r="1569" spans="1:6">
      <c r="A1569" t="s">
        <v>260</v>
      </c>
      <c r="B1569" t="s">
        <v>61</v>
      </c>
      <c r="C1569">
        <v>2065</v>
      </c>
      <c r="D1569">
        <v>2070</v>
      </c>
      <c r="E1569">
        <v>0.10000000149011611</v>
      </c>
      <c r="F1569" t="s">
        <v>182</v>
      </c>
    </row>
    <row r="1570" spans="1:6">
      <c r="A1570" t="s">
        <v>260</v>
      </c>
      <c r="B1570" t="s">
        <v>61</v>
      </c>
      <c r="C1570">
        <v>2070</v>
      </c>
      <c r="D1570">
        <v>2070</v>
      </c>
      <c r="E1570">
        <v>0.10000000149011611</v>
      </c>
      <c r="F1570" t="s">
        <v>182</v>
      </c>
    </row>
    <row r="1571" spans="1:6">
      <c r="A1571" t="s">
        <v>260</v>
      </c>
      <c r="B1571" t="s">
        <v>93</v>
      </c>
      <c r="C1571">
        <v>2020</v>
      </c>
      <c r="D1571">
        <v>2020</v>
      </c>
      <c r="E1571">
        <v>0.10000000149011611</v>
      </c>
      <c r="F1571" t="s">
        <v>182</v>
      </c>
    </row>
    <row r="1572" spans="1:6">
      <c r="A1572" t="s">
        <v>260</v>
      </c>
      <c r="B1572" t="s">
        <v>93</v>
      </c>
      <c r="C1572">
        <v>2025</v>
      </c>
      <c r="D1572">
        <v>2025</v>
      </c>
      <c r="E1572">
        <v>0.10000000149011611</v>
      </c>
      <c r="F1572" t="s">
        <v>182</v>
      </c>
    </row>
    <row r="1573" spans="1:6">
      <c r="A1573" t="s">
        <v>260</v>
      </c>
      <c r="B1573" t="s">
        <v>93</v>
      </c>
      <c r="C1573">
        <v>2030</v>
      </c>
      <c r="D1573">
        <v>2030</v>
      </c>
      <c r="E1573">
        <v>0.10000000149011611</v>
      </c>
      <c r="F1573" t="s">
        <v>182</v>
      </c>
    </row>
    <row r="1574" spans="1:6">
      <c r="A1574" t="s">
        <v>260</v>
      </c>
      <c r="B1574" t="s">
        <v>93</v>
      </c>
      <c r="C1574">
        <v>2035</v>
      </c>
      <c r="D1574">
        <v>2035</v>
      </c>
      <c r="E1574">
        <v>0.10000000149011611</v>
      </c>
      <c r="F1574" t="s">
        <v>182</v>
      </c>
    </row>
    <row r="1575" spans="1:6">
      <c r="A1575" t="s">
        <v>260</v>
      </c>
      <c r="B1575" t="s">
        <v>93</v>
      </c>
      <c r="C1575">
        <v>2040</v>
      </c>
      <c r="D1575">
        <v>2040</v>
      </c>
      <c r="E1575">
        <v>0.10000000149011611</v>
      </c>
      <c r="F1575" t="s">
        <v>182</v>
      </c>
    </row>
    <row r="1576" spans="1:6">
      <c r="A1576" t="s">
        <v>260</v>
      </c>
      <c r="B1576" t="s">
        <v>93</v>
      </c>
      <c r="C1576">
        <v>2045</v>
      </c>
      <c r="D1576">
        <v>2045</v>
      </c>
      <c r="E1576">
        <v>0.10000000149011611</v>
      </c>
      <c r="F1576" t="s">
        <v>182</v>
      </c>
    </row>
    <row r="1577" spans="1:6">
      <c r="A1577" t="s">
        <v>260</v>
      </c>
      <c r="B1577" t="s">
        <v>93</v>
      </c>
      <c r="C1577">
        <v>2050</v>
      </c>
      <c r="D1577">
        <v>2050</v>
      </c>
      <c r="E1577">
        <v>0.10000000149011611</v>
      </c>
      <c r="F1577" t="s">
        <v>182</v>
      </c>
    </row>
    <row r="1578" spans="1:6">
      <c r="A1578" t="s">
        <v>260</v>
      </c>
      <c r="B1578" t="s">
        <v>93</v>
      </c>
      <c r="C1578">
        <v>2055</v>
      </c>
      <c r="D1578">
        <v>2055</v>
      </c>
      <c r="E1578">
        <v>0.10000000149011611</v>
      </c>
      <c r="F1578" t="s">
        <v>182</v>
      </c>
    </row>
    <row r="1579" spans="1:6">
      <c r="A1579" t="s">
        <v>260</v>
      </c>
      <c r="B1579" t="s">
        <v>93</v>
      </c>
      <c r="C1579">
        <v>2060</v>
      </c>
      <c r="D1579">
        <v>2060</v>
      </c>
      <c r="E1579">
        <v>0.10000000149011611</v>
      </c>
      <c r="F1579" t="s">
        <v>182</v>
      </c>
    </row>
    <row r="1580" spans="1:6">
      <c r="A1580" t="s">
        <v>260</v>
      </c>
      <c r="B1580" t="s">
        <v>93</v>
      </c>
      <c r="C1580">
        <v>2065</v>
      </c>
      <c r="D1580">
        <v>2065</v>
      </c>
      <c r="E1580">
        <v>0.10000000149011611</v>
      </c>
      <c r="F1580" t="s">
        <v>182</v>
      </c>
    </row>
    <row r="1581" spans="1:6">
      <c r="A1581" t="s">
        <v>260</v>
      </c>
      <c r="B1581" t="s">
        <v>93</v>
      </c>
      <c r="C1581">
        <v>2070</v>
      </c>
      <c r="D1581">
        <v>2070</v>
      </c>
      <c r="E1581">
        <v>0.10000000149011611</v>
      </c>
      <c r="F1581" t="s">
        <v>182</v>
      </c>
    </row>
    <row r="1582" spans="1:6">
      <c r="A1582" t="s">
        <v>260</v>
      </c>
      <c r="B1582" t="s">
        <v>58</v>
      </c>
      <c r="C1582">
        <v>1995</v>
      </c>
      <c r="D1582">
        <v>2020</v>
      </c>
      <c r="E1582">
        <v>0.10000000149011611</v>
      </c>
      <c r="F1582" t="s">
        <v>182</v>
      </c>
    </row>
    <row r="1583" spans="1:6">
      <c r="A1583" t="s">
        <v>260</v>
      </c>
      <c r="B1583" t="s">
        <v>58</v>
      </c>
      <c r="C1583">
        <v>2000</v>
      </c>
      <c r="D1583">
        <v>2020</v>
      </c>
      <c r="E1583">
        <v>0.10000000149011611</v>
      </c>
      <c r="F1583" t="s">
        <v>182</v>
      </c>
    </row>
    <row r="1584" spans="1:6">
      <c r="A1584" t="s">
        <v>260</v>
      </c>
      <c r="B1584" t="s">
        <v>58</v>
      </c>
      <c r="C1584">
        <v>2000</v>
      </c>
      <c r="D1584">
        <v>2025</v>
      </c>
      <c r="E1584">
        <v>0.10000000149011611</v>
      </c>
      <c r="F1584" t="s">
        <v>182</v>
      </c>
    </row>
    <row r="1585" spans="1:6">
      <c r="A1585" t="s">
        <v>260</v>
      </c>
      <c r="B1585" t="s">
        <v>58</v>
      </c>
      <c r="C1585">
        <v>2005</v>
      </c>
      <c r="D1585">
        <v>2020</v>
      </c>
      <c r="E1585">
        <v>0.10000000149011611</v>
      </c>
      <c r="F1585" t="s">
        <v>182</v>
      </c>
    </row>
    <row r="1586" spans="1:6">
      <c r="A1586" t="s">
        <v>260</v>
      </c>
      <c r="B1586" t="s">
        <v>58</v>
      </c>
      <c r="C1586">
        <v>2005</v>
      </c>
      <c r="D1586">
        <v>2025</v>
      </c>
      <c r="E1586">
        <v>0.10000000149011611</v>
      </c>
      <c r="F1586" t="s">
        <v>182</v>
      </c>
    </row>
    <row r="1587" spans="1:6">
      <c r="A1587" t="s">
        <v>260</v>
      </c>
      <c r="B1587" t="s">
        <v>58</v>
      </c>
      <c r="C1587">
        <v>2005</v>
      </c>
      <c r="D1587">
        <v>2030</v>
      </c>
      <c r="E1587">
        <v>0.10000000149011611</v>
      </c>
      <c r="F1587" t="s">
        <v>182</v>
      </c>
    </row>
    <row r="1588" spans="1:6">
      <c r="A1588" t="s">
        <v>260</v>
      </c>
      <c r="B1588" t="s">
        <v>58</v>
      </c>
      <c r="C1588">
        <v>2010</v>
      </c>
      <c r="D1588">
        <v>2020</v>
      </c>
      <c r="E1588">
        <v>0.10000000149011611</v>
      </c>
      <c r="F1588" t="s">
        <v>182</v>
      </c>
    </row>
    <row r="1589" spans="1:6">
      <c r="A1589" t="s">
        <v>260</v>
      </c>
      <c r="B1589" t="s">
        <v>58</v>
      </c>
      <c r="C1589">
        <v>2010</v>
      </c>
      <c r="D1589">
        <v>2025</v>
      </c>
      <c r="E1589">
        <v>0.10000000149011611</v>
      </c>
      <c r="F1589" t="s">
        <v>182</v>
      </c>
    </row>
    <row r="1590" spans="1:6">
      <c r="A1590" t="s">
        <v>260</v>
      </c>
      <c r="B1590" t="s">
        <v>58</v>
      </c>
      <c r="C1590">
        <v>2010</v>
      </c>
      <c r="D1590">
        <v>2030</v>
      </c>
      <c r="E1590">
        <v>0.10000000149011611</v>
      </c>
      <c r="F1590" t="s">
        <v>182</v>
      </c>
    </row>
    <row r="1591" spans="1:6">
      <c r="A1591" t="s">
        <v>260</v>
      </c>
      <c r="B1591" t="s">
        <v>58</v>
      </c>
      <c r="C1591">
        <v>2010</v>
      </c>
      <c r="D1591">
        <v>2035</v>
      </c>
      <c r="E1591">
        <v>0.10000000149011611</v>
      </c>
      <c r="F1591" t="s">
        <v>182</v>
      </c>
    </row>
    <row r="1592" spans="1:6">
      <c r="A1592" t="s">
        <v>260</v>
      </c>
      <c r="B1592" t="s">
        <v>58</v>
      </c>
      <c r="C1592">
        <v>2020</v>
      </c>
      <c r="D1592">
        <v>2020</v>
      </c>
      <c r="E1592">
        <v>0.10000000149011611</v>
      </c>
      <c r="F1592" t="s">
        <v>182</v>
      </c>
    </row>
    <row r="1593" spans="1:6">
      <c r="A1593" t="s">
        <v>260</v>
      </c>
      <c r="B1593" t="s">
        <v>58</v>
      </c>
      <c r="C1593">
        <v>2020</v>
      </c>
      <c r="D1593">
        <v>2025</v>
      </c>
      <c r="E1593">
        <v>0.10000000149011611</v>
      </c>
      <c r="F1593" t="s">
        <v>182</v>
      </c>
    </row>
    <row r="1594" spans="1:6">
      <c r="A1594" t="s">
        <v>260</v>
      </c>
      <c r="B1594" t="s">
        <v>58</v>
      </c>
      <c r="C1594">
        <v>2020</v>
      </c>
      <c r="D1594">
        <v>2030</v>
      </c>
      <c r="E1594">
        <v>0.10000000149011611</v>
      </c>
      <c r="F1594" t="s">
        <v>182</v>
      </c>
    </row>
    <row r="1595" spans="1:6">
      <c r="A1595" t="s">
        <v>260</v>
      </c>
      <c r="B1595" t="s">
        <v>58</v>
      </c>
      <c r="C1595">
        <v>2020</v>
      </c>
      <c r="D1595">
        <v>2035</v>
      </c>
      <c r="E1595">
        <v>0.10000000149011611</v>
      </c>
      <c r="F1595" t="s">
        <v>182</v>
      </c>
    </row>
    <row r="1596" spans="1:6">
      <c r="A1596" t="s">
        <v>260</v>
      </c>
      <c r="B1596" t="s">
        <v>58</v>
      </c>
      <c r="C1596">
        <v>2020</v>
      </c>
      <c r="D1596">
        <v>2040</v>
      </c>
      <c r="E1596">
        <v>0.10000000149011611</v>
      </c>
      <c r="F1596" t="s">
        <v>182</v>
      </c>
    </row>
    <row r="1597" spans="1:6">
      <c r="A1597" t="s">
        <v>260</v>
      </c>
      <c r="B1597" t="s">
        <v>58</v>
      </c>
      <c r="C1597">
        <v>2020</v>
      </c>
      <c r="D1597">
        <v>2045</v>
      </c>
      <c r="E1597">
        <v>0.10000000149011611</v>
      </c>
      <c r="F1597" t="s">
        <v>182</v>
      </c>
    </row>
    <row r="1598" spans="1:6">
      <c r="A1598" t="s">
        <v>260</v>
      </c>
      <c r="B1598" t="s">
        <v>58</v>
      </c>
      <c r="C1598">
        <v>2025</v>
      </c>
      <c r="D1598">
        <v>2025</v>
      </c>
      <c r="E1598">
        <v>0.10000000149011611</v>
      </c>
      <c r="F1598" t="s">
        <v>182</v>
      </c>
    </row>
    <row r="1599" spans="1:6">
      <c r="A1599" t="s">
        <v>260</v>
      </c>
      <c r="B1599" t="s">
        <v>58</v>
      </c>
      <c r="C1599">
        <v>2025</v>
      </c>
      <c r="D1599">
        <v>2030</v>
      </c>
      <c r="E1599">
        <v>0.10000000149011611</v>
      </c>
      <c r="F1599" t="s">
        <v>182</v>
      </c>
    </row>
    <row r="1600" spans="1:6">
      <c r="A1600" t="s">
        <v>260</v>
      </c>
      <c r="B1600" t="s">
        <v>58</v>
      </c>
      <c r="C1600">
        <v>2025</v>
      </c>
      <c r="D1600">
        <v>2035</v>
      </c>
      <c r="E1600">
        <v>0.10000000149011611</v>
      </c>
      <c r="F1600" t="s">
        <v>182</v>
      </c>
    </row>
    <row r="1601" spans="1:6">
      <c r="A1601" t="s">
        <v>260</v>
      </c>
      <c r="B1601" t="s">
        <v>58</v>
      </c>
      <c r="C1601">
        <v>2025</v>
      </c>
      <c r="D1601">
        <v>2040</v>
      </c>
      <c r="E1601">
        <v>0.10000000149011611</v>
      </c>
      <c r="F1601" t="s">
        <v>182</v>
      </c>
    </row>
    <row r="1602" spans="1:6">
      <c r="A1602" t="s">
        <v>260</v>
      </c>
      <c r="B1602" t="s">
        <v>58</v>
      </c>
      <c r="C1602">
        <v>2025</v>
      </c>
      <c r="D1602">
        <v>2045</v>
      </c>
      <c r="E1602">
        <v>0.10000000149011611</v>
      </c>
      <c r="F1602" t="s">
        <v>182</v>
      </c>
    </row>
    <row r="1603" spans="1:6">
      <c r="A1603" t="s">
        <v>260</v>
      </c>
      <c r="B1603" t="s">
        <v>58</v>
      </c>
      <c r="C1603">
        <v>2025</v>
      </c>
      <c r="D1603">
        <v>2050</v>
      </c>
      <c r="E1603">
        <v>0.10000000149011611</v>
      </c>
      <c r="F1603" t="s">
        <v>182</v>
      </c>
    </row>
    <row r="1604" spans="1:6">
      <c r="A1604" t="s">
        <v>260</v>
      </c>
      <c r="B1604" t="s">
        <v>58</v>
      </c>
      <c r="C1604">
        <v>2030</v>
      </c>
      <c r="D1604">
        <v>2030</v>
      </c>
      <c r="E1604">
        <v>0.10000000149011611</v>
      </c>
      <c r="F1604" t="s">
        <v>182</v>
      </c>
    </row>
    <row r="1605" spans="1:6">
      <c r="A1605" t="s">
        <v>260</v>
      </c>
      <c r="B1605" t="s">
        <v>58</v>
      </c>
      <c r="C1605">
        <v>2030</v>
      </c>
      <c r="D1605">
        <v>2035</v>
      </c>
      <c r="E1605">
        <v>0.10000000149011611</v>
      </c>
      <c r="F1605" t="s">
        <v>182</v>
      </c>
    </row>
    <row r="1606" spans="1:6">
      <c r="A1606" t="s">
        <v>260</v>
      </c>
      <c r="B1606" t="s">
        <v>58</v>
      </c>
      <c r="C1606">
        <v>2030</v>
      </c>
      <c r="D1606">
        <v>2040</v>
      </c>
      <c r="E1606">
        <v>0.10000000149011611</v>
      </c>
      <c r="F1606" t="s">
        <v>182</v>
      </c>
    </row>
    <row r="1607" spans="1:6">
      <c r="A1607" t="s">
        <v>260</v>
      </c>
      <c r="B1607" t="s">
        <v>58</v>
      </c>
      <c r="C1607">
        <v>2030</v>
      </c>
      <c r="D1607">
        <v>2045</v>
      </c>
      <c r="E1607">
        <v>0.10000000149011611</v>
      </c>
      <c r="F1607" t="s">
        <v>182</v>
      </c>
    </row>
    <row r="1608" spans="1:6">
      <c r="A1608" t="s">
        <v>260</v>
      </c>
      <c r="B1608" t="s">
        <v>58</v>
      </c>
      <c r="C1608">
        <v>2030</v>
      </c>
      <c r="D1608">
        <v>2050</v>
      </c>
      <c r="E1608">
        <v>0.10000000149011611</v>
      </c>
      <c r="F1608" t="s">
        <v>182</v>
      </c>
    </row>
    <row r="1609" spans="1:6">
      <c r="A1609" t="s">
        <v>260</v>
      </c>
      <c r="B1609" t="s">
        <v>58</v>
      </c>
      <c r="C1609">
        <v>2030</v>
      </c>
      <c r="D1609">
        <v>2055</v>
      </c>
      <c r="E1609">
        <v>0.10000000149011611</v>
      </c>
      <c r="F1609" t="s">
        <v>182</v>
      </c>
    </row>
    <row r="1610" spans="1:6">
      <c r="A1610" t="s">
        <v>260</v>
      </c>
      <c r="B1610" t="s">
        <v>58</v>
      </c>
      <c r="C1610">
        <v>2035</v>
      </c>
      <c r="D1610">
        <v>2035</v>
      </c>
      <c r="E1610">
        <v>0.10000000149011611</v>
      </c>
      <c r="F1610" t="s">
        <v>182</v>
      </c>
    </row>
    <row r="1611" spans="1:6">
      <c r="A1611" t="s">
        <v>260</v>
      </c>
      <c r="B1611" t="s">
        <v>58</v>
      </c>
      <c r="C1611">
        <v>2035</v>
      </c>
      <c r="D1611">
        <v>2040</v>
      </c>
      <c r="E1611">
        <v>0.10000000149011611</v>
      </c>
      <c r="F1611" t="s">
        <v>182</v>
      </c>
    </row>
    <row r="1612" spans="1:6">
      <c r="A1612" t="s">
        <v>260</v>
      </c>
      <c r="B1612" t="s">
        <v>58</v>
      </c>
      <c r="C1612">
        <v>2035</v>
      </c>
      <c r="D1612">
        <v>2045</v>
      </c>
      <c r="E1612">
        <v>0.10000000149011611</v>
      </c>
      <c r="F1612" t="s">
        <v>182</v>
      </c>
    </row>
    <row r="1613" spans="1:6">
      <c r="A1613" t="s">
        <v>260</v>
      </c>
      <c r="B1613" t="s">
        <v>58</v>
      </c>
      <c r="C1613">
        <v>2035</v>
      </c>
      <c r="D1613">
        <v>2050</v>
      </c>
      <c r="E1613">
        <v>0.10000000149011611</v>
      </c>
      <c r="F1613" t="s">
        <v>182</v>
      </c>
    </row>
    <row r="1614" spans="1:6">
      <c r="A1614" t="s">
        <v>260</v>
      </c>
      <c r="B1614" t="s">
        <v>58</v>
      </c>
      <c r="C1614">
        <v>2035</v>
      </c>
      <c r="D1614">
        <v>2055</v>
      </c>
      <c r="E1614">
        <v>0.10000000149011611</v>
      </c>
      <c r="F1614" t="s">
        <v>182</v>
      </c>
    </row>
    <row r="1615" spans="1:6">
      <c r="A1615" t="s">
        <v>260</v>
      </c>
      <c r="B1615" t="s">
        <v>58</v>
      </c>
      <c r="C1615">
        <v>2035</v>
      </c>
      <c r="D1615">
        <v>2060</v>
      </c>
      <c r="E1615">
        <v>0.10000000149011611</v>
      </c>
      <c r="F1615" t="s">
        <v>182</v>
      </c>
    </row>
    <row r="1616" spans="1:6">
      <c r="A1616" t="s">
        <v>260</v>
      </c>
      <c r="B1616" t="s">
        <v>58</v>
      </c>
      <c r="C1616">
        <v>2040</v>
      </c>
      <c r="D1616">
        <v>2040</v>
      </c>
      <c r="E1616">
        <v>0.10000000149011611</v>
      </c>
      <c r="F1616" t="s">
        <v>182</v>
      </c>
    </row>
    <row r="1617" spans="1:6">
      <c r="A1617" t="s">
        <v>260</v>
      </c>
      <c r="B1617" t="s">
        <v>58</v>
      </c>
      <c r="C1617">
        <v>2040</v>
      </c>
      <c r="D1617">
        <v>2045</v>
      </c>
      <c r="E1617">
        <v>0.10000000149011611</v>
      </c>
      <c r="F1617" t="s">
        <v>182</v>
      </c>
    </row>
    <row r="1618" spans="1:6">
      <c r="A1618" t="s">
        <v>260</v>
      </c>
      <c r="B1618" t="s">
        <v>58</v>
      </c>
      <c r="C1618">
        <v>2040</v>
      </c>
      <c r="D1618">
        <v>2050</v>
      </c>
      <c r="E1618">
        <v>0.10000000149011611</v>
      </c>
      <c r="F1618" t="s">
        <v>182</v>
      </c>
    </row>
    <row r="1619" spans="1:6">
      <c r="A1619" t="s">
        <v>260</v>
      </c>
      <c r="B1619" t="s">
        <v>58</v>
      </c>
      <c r="C1619">
        <v>2040</v>
      </c>
      <c r="D1619">
        <v>2055</v>
      </c>
      <c r="E1619">
        <v>0.10000000149011611</v>
      </c>
      <c r="F1619" t="s">
        <v>182</v>
      </c>
    </row>
    <row r="1620" spans="1:6">
      <c r="A1620" t="s">
        <v>260</v>
      </c>
      <c r="B1620" t="s">
        <v>58</v>
      </c>
      <c r="C1620">
        <v>2040</v>
      </c>
      <c r="D1620">
        <v>2060</v>
      </c>
      <c r="E1620">
        <v>0.10000000149011611</v>
      </c>
      <c r="F1620" t="s">
        <v>182</v>
      </c>
    </row>
    <row r="1621" spans="1:6">
      <c r="A1621" t="s">
        <v>260</v>
      </c>
      <c r="B1621" t="s">
        <v>58</v>
      </c>
      <c r="C1621">
        <v>2040</v>
      </c>
      <c r="D1621">
        <v>2065</v>
      </c>
      <c r="E1621">
        <v>0.10000000149011611</v>
      </c>
      <c r="F1621" t="s">
        <v>182</v>
      </c>
    </row>
    <row r="1622" spans="1:6">
      <c r="A1622" t="s">
        <v>260</v>
      </c>
      <c r="B1622" t="s">
        <v>58</v>
      </c>
      <c r="C1622">
        <v>2045</v>
      </c>
      <c r="D1622">
        <v>2045</v>
      </c>
      <c r="E1622">
        <v>0.10000000149011611</v>
      </c>
      <c r="F1622" t="s">
        <v>182</v>
      </c>
    </row>
    <row r="1623" spans="1:6">
      <c r="A1623" t="s">
        <v>260</v>
      </c>
      <c r="B1623" t="s">
        <v>58</v>
      </c>
      <c r="C1623">
        <v>2045</v>
      </c>
      <c r="D1623">
        <v>2050</v>
      </c>
      <c r="E1623">
        <v>0.10000000149011611</v>
      </c>
      <c r="F1623" t="s">
        <v>182</v>
      </c>
    </row>
    <row r="1624" spans="1:6">
      <c r="A1624" t="s">
        <v>260</v>
      </c>
      <c r="B1624" t="s">
        <v>58</v>
      </c>
      <c r="C1624">
        <v>2045</v>
      </c>
      <c r="D1624">
        <v>2055</v>
      </c>
      <c r="E1624">
        <v>0.10000000149011611</v>
      </c>
      <c r="F1624" t="s">
        <v>182</v>
      </c>
    </row>
    <row r="1625" spans="1:6">
      <c r="A1625" t="s">
        <v>260</v>
      </c>
      <c r="B1625" t="s">
        <v>58</v>
      </c>
      <c r="C1625">
        <v>2045</v>
      </c>
      <c r="D1625">
        <v>2060</v>
      </c>
      <c r="E1625">
        <v>0.10000000149011611</v>
      </c>
      <c r="F1625" t="s">
        <v>182</v>
      </c>
    </row>
    <row r="1626" spans="1:6">
      <c r="A1626" t="s">
        <v>260</v>
      </c>
      <c r="B1626" t="s">
        <v>58</v>
      </c>
      <c r="C1626">
        <v>2045</v>
      </c>
      <c r="D1626">
        <v>2065</v>
      </c>
      <c r="E1626">
        <v>0.10000000149011611</v>
      </c>
      <c r="F1626" t="s">
        <v>182</v>
      </c>
    </row>
    <row r="1627" spans="1:6">
      <c r="A1627" t="s">
        <v>260</v>
      </c>
      <c r="B1627" t="s">
        <v>58</v>
      </c>
      <c r="C1627">
        <v>2045</v>
      </c>
      <c r="D1627">
        <v>2070</v>
      </c>
      <c r="E1627">
        <v>0.10000000149011611</v>
      </c>
      <c r="F1627" t="s">
        <v>182</v>
      </c>
    </row>
    <row r="1628" spans="1:6">
      <c r="A1628" t="s">
        <v>260</v>
      </c>
      <c r="B1628" t="s">
        <v>58</v>
      </c>
      <c r="C1628">
        <v>2050</v>
      </c>
      <c r="D1628">
        <v>2050</v>
      </c>
      <c r="E1628">
        <v>0.10000000149011611</v>
      </c>
      <c r="F1628" t="s">
        <v>182</v>
      </c>
    </row>
    <row r="1629" spans="1:6">
      <c r="A1629" t="s">
        <v>260</v>
      </c>
      <c r="B1629" t="s">
        <v>58</v>
      </c>
      <c r="C1629">
        <v>2050</v>
      </c>
      <c r="D1629">
        <v>2055</v>
      </c>
      <c r="E1629">
        <v>0.10000000149011611</v>
      </c>
      <c r="F1629" t="s">
        <v>182</v>
      </c>
    </row>
    <row r="1630" spans="1:6">
      <c r="A1630" t="s">
        <v>260</v>
      </c>
      <c r="B1630" t="s">
        <v>58</v>
      </c>
      <c r="C1630">
        <v>2050</v>
      </c>
      <c r="D1630">
        <v>2060</v>
      </c>
      <c r="E1630">
        <v>0.10000000149011611</v>
      </c>
      <c r="F1630" t="s">
        <v>182</v>
      </c>
    </row>
    <row r="1631" spans="1:6">
      <c r="A1631" t="s">
        <v>260</v>
      </c>
      <c r="B1631" t="s">
        <v>58</v>
      </c>
      <c r="C1631">
        <v>2050</v>
      </c>
      <c r="D1631">
        <v>2065</v>
      </c>
      <c r="E1631">
        <v>0.10000000149011611</v>
      </c>
      <c r="F1631" t="s">
        <v>182</v>
      </c>
    </row>
    <row r="1632" spans="1:6">
      <c r="A1632" t="s">
        <v>260</v>
      </c>
      <c r="B1632" t="s">
        <v>58</v>
      </c>
      <c r="C1632">
        <v>2050</v>
      </c>
      <c r="D1632">
        <v>2070</v>
      </c>
      <c r="E1632">
        <v>0.10000000149011611</v>
      </c>
      <c r="F1632" t="s">
        <v>182</v>
      </c>
    </row>
    <row r="1633" spans="1:6">
      <c r="A1633" t="s">
        <v>260</v>
      </c>
      <c r="B1633" t="s">
        <v>58</v>
      </c>
      <c r="C1633">
        <v>2055</v>
      </c>
      <c r="D1633">
        <v>2055</v>
      </c>
      <c r="E1633">
        <v>0.10000000149011611</v>
      </c>
      <c r="F1633" t="s">
        <v>182</v>
      </c>
    </row>
    <row r="1634" spans="1:6">
      <c r="A1634" t="s">
        <v>260</v>
      </c>
      <c r="B1634" t="s">
        <v>58</v>
      </c>
      <c r="C1634">
        <v>2055</v>
      </c>
      <c r="D1634">
        <v>2060</v>
      </c>
      <c r="E1634">
        <v>0.10000000149011611</v>
      </c>
      <c r="F1634" t="s">
        <v>182</v>
      </c>
    </row>
    <row r="1635" spans="1:6">
      <c r="A1635" t="s">
        <v>260</v>
      </c>
      <c r="B1635" t="s">
        <v>58</v>
      </c>
      <c r="C1635">
        <v>2055</v>
      </c>
      <c r="D1635">
        <v>2065</v>
      </c>
      <c r="E1635">
        <v>0.10000000149011611</v>
      </c>
      <c r="F1635" t="s">
        <v>182</v>
      </c>
    </row>
    <row r="1636" spans="1:6">
      <c r="A1636" t="s">
        <v>260</v>
      </c>
      <c r="B1636" t="s">
        <v>58</v>
      </c>
      <c r="C1636">
        <v>2055</v>
      </c>
      <c r="D1636">
        <v>2070</v>
      </c>
      <c r="E1636">
        <v>0.10000000149011611</v>
      </c>
      <c r="F1636" t="s">
        <v>182</v>
      </c>
    </row>
    <row r="1637" spans="1:6">
      <c r="A1637" t="s">
        <v>260</v>
      </c>
      <c r="B1637" t="s">
        <v>58</v>
      </c>
      <c r="C1637">
        <v>2060</v>
      </c>
      <c r="D1637">
        <v>2060</v>
      </c>
      <c r="E1637">
        <v>0.10000000149011611</v>
      </c>
      <c r="F1637" t="s">
        <v>182</v>
      </c>
    </row>
    <row r="1638" spans="1:6">
      <c r="A1638" t="s">
        <v>260</v>
      </c>
      <c r="B1638" t="s">
        <v>58</v>
      </c>
      <c r="C1638">
        <v>2060</v>
      </c>
      <c r="D1638">
        <v>2065</v>
      </c>
      <c r="E1638">
        <v>0.10000000149011611</v>
      </c>
      <c r="F1638" t="s">
        <v>182</v>
      </c>
    </row>
    <row r="1639" spans="1:6">
      <c r="A1639" t="s">
        <v>260</v>
      </c>
      <c r="B1639" t="s">
        <v>58</v>
      </c>
      <c r="C1639">
        <v>2060</v>
      </c>
      <c r="D1639">
        <v>2070</v>
      </c>
      <c r="E1639">
        <v>0.10000000149011611</v>
      </c>
      <c r="F1639" t="s">
        <v>182</v>
      </c>
    </row>
    <row r="1640" spans="1:6">
      <c r="A1640" t="s">
        <v>260</v>
      </c>
      <c r="B1640" t="s">
        <v>58</v>
      </c>
      <c r="C1640">
        <v>2065</v>
      </c>
      <c r="D1640">
        <v>2065</v>
      </c>
      <c r="E1640">
        <v>0.10000000149011611</v>
      </c>
      <c r="F1640" t="s">
        <v>182</v>
      </c>
    </row>
    <row r="1641" spans="1:6">
      <c r="A1641" t="s">
        <v>260</v>
      </c>
      <c r="B1641" t="s">
        <v>58</v>
      </c>
      <c r="C1641">
        <v>2065</v>
      </c>
      <c r="D1641">
        <v>2070</v>
      </c>
      <c r="E1641">
        <v>0.10000000149011611</v>
      </c>
      <c r="F1641" t="s">
        <v>182</v>
      </c>
    </row>
    <row r="1642" spans="1:6">
      <c r="A1642" t="s">
        <v>260</v>
      </c>
      <c r="B1642" t="s">
        <v>58</v>
      </c>
      <c r="C1642">
        <v>2070</v>
      </c>
      <c r="D1642">
        <v>2070</v>
      </c>
      <c r="E1642">
        <v>0.10000000149011611</v>
      </c>
      <c r="F1642" t="s">
        <v>182</v>
      </c>
    </row>
    <row r="1643" spans="1:6">
      <c r="A1643" t="s">
        <v>260</v>
      </c>
      <c r="B1643" t="s">
        <v>62</v>
      </c>
      <c r="C1643">
        <v>2020</v>
      </c>
      <c r="D1643">
        <v>2020</v>
      </c>
      <c r="E1643">
        <v>0.10000000149011611</v>
      </c>
      <c r="F1643" t="s">
        <v>182</v>
      </c>
    </row>
    <row r="1644" spans="1:6">
      <c r="A1644" t="s">
        <v>260</v>
      </c>
      <c r="B1644" t="s">
        <v>62</v>
      </c>
      <c r="C1644">
        <v>2025</v>
      </c>
      <c r="D1644">
        <v>2025</v>
      </c>
      <c r="E1644">
        <v>0.10000000149011611</v>
      </c>
      <c r="F1644" t="s">
        <v>182</v>
      </c>
    </row>
    <row r="1645" spans="1:6">
      <c r="A1645" t="s">
        <v>260</v>
      </c>
      <c r="B1645" t="s">
        <v>62</v>
      </c>
      <c r="C1645">
        <v>2030</v>
      </c>
      <c r="D1645">
        <v>2030</v>
      </c>
      <c r="E1645">
        <v>0.10000000149011611</v>
      </c>
      <c r="F1645" t="s">
        <v>182</v>
      </c>
    </row>
    <row r="1646" spans="1:6">
      <c r="A1646" t="s">
        <v>260</v>
      </c>
      <c r="B1646" t="s">
        <v>62</v>
      </c>
      <c r="C1646">
        <v>2035</v>
      </c>
      <c r="D1646">
        <v>2035</v>
      </c>
      <c r="E1646">
        <v>0.10000000149011611</v>
      </c>
      <c r="F1646" t="s">
        <v>182</v>
      </c>
    </row>
    <row r="1647" spans="1:6">
      <c r="A1647" t="s">
        <v>260</v>
      </c>
      <c r="B1647" t="s">
        <v>62</v>
      </c>
      <c r="C1647">
        <v>2040</v>
      </c>
      <c r="D1647">
        <v>2040</v>
      </c>
      <c r="E1647">
        <v>0.10000000149011611</v>
      </c>
      <c r="F1647" t="s">
        <v>182</v>
      </c>
    </row>
    <row r="1648" spans="1:6">
      <c r="A1648" t="s">
        <v>260</v>
      </c>
      <c r="B1648" t="s">
        <v>62</v>
      </c>
      <c r="C1648">
        <v>2045</v>
      </c>
      <c r="D1648">
        <v>2045</v>
      </c>
      <c r="E1648">
        <v>0.10000000149011611</v>
      </c>
      <c r="F1648" t="s">
        <v>182</v>
      </c>
    </row>
    <row r="1649" spans="1:6">
      <c r="A1649" t="s">
        <v>260</v>
      </c>
      <c r="B1649" t="s">
        <v>62</v>
      </c>
      <c r="C1649">
        <v>2050</v>
      </c>
      <c r="D1649">
        <v>2050</v>
      </c>
      <c r="E1649">
        <v>0.10000000149011611</v>
      </c>
      <c r="F1649" t="s">
        <v>182</v>
      </c>
    </row>
    <row r="1650" spans="1:6">
      <c r="A1650" t="s">
        <v>260</v>
      </c>
      <c r="B1650" t="s">
        <v>62</v>
      </c>
      <c r="C1650">
        <v>2055</v>
      </c>
      <c r="D1650">
        <v>2055</v>
      </c>
      <c r="E1650">
        <v>0.10000000149011611</v>
      </c>
      <c r="F1650" t="s">
        <v>182</v>
      </c>
    </row>
    <row r="1651" spans="1:6">
      <c r="A1651" t="s">
        <v>260</v>
      </c>
      <c r="B1651" t="s">
        <v>62</v>
      </c>
      <c r="C1651">
        <v>2060</v>
      </c>
      <c r="D1651">
        <v>2060</v>
      </c>
      <c r="E1651">
        <v>0.10000000149011611</v>
      </c>
      <c r="F1651" t="s">
        <v>182</v>
      </c>
    </row>
    <row r="1652" spans="1:6">
      <c r="A1652" t="s">
        <v>260</v>
      </c>
      <c r="B1652" t="s">
        <v>62</v>
      </c>
      <c r="C1652">
        <v>2065</v>
      </c>
      <c r="D1652">
        <v>2065</v>
      </c>
      <c r="E1652">
        <v>0.10000000149011611</v>
      </c>
      <c r="F1652" t="s">
        <v>182</v>
      </c>
    </row>
    <row r="1653" spans="1:6">
      <c r="A1653" t="s">
        <v>260</v>
      </c>
      <c r="B1653" t="s">
        <v>62</v>
      </c>
      <c r="C1653">
        <v>2070</v>
      </c>
      <c r="D1653">
        <v>2070</v>
      </c>
      <c r="E1653">
        <v>0.10000000149011611</v>
      </c>
      <c r="F1653" t="s">
        <v>182</v>
      </c>
    </row>
    <row r="1654" spans="1:6">
      <c r="A1654" t="s">
        <v>260</v>
      </c>
      <c r="B1654" t="s">
        <v>59</v>
      </c>
      <c r="C1654">
        <v>2020</v>
      </c>
      <c r="D1654">
        <v>2020</v>
      </c>
      <c r="E1654">
        <v>0.10000000149011611</v>
      </c>
      <c r="F1654" t="s">
        <v>182</v>
      </c>
    </row>
    <row r="1655" spans="1:6">
      <c r="A1655" t="s">
        <v>260</v>
      </c>
      <c r="B1655" t="s">
        <v>59</v>
      </c>
      <c r="C1655">
        <v>2025</v>
      </c>
      <c r="D1655">
        <v>2025</v>
      </c>
      <c r="E1655">
        <v>0.10000000149011611</v>
      </c>
      <c r="F1655" t="s">
        <v>182</v>
      </c>
    </row>
    <row r="1656" spans="1:6">
      <c r="A1656" t="s">
        <v>260</v>
      </c>
      <c r="B1656" t="s">
        <v>59</v>
      </c>
      <c r="C1656">
        <v>2030</v>
      </c>
      <c r="D1656">
        <v>2030</v>
      </c>
      <c r="E1656">
        <v>0.10000000149011611</v>
      </c>
      <c r="F1656" t="s">
        <v>182</v>
      </c>
    </row>
    <row r="1657" spans="1:6">
      <c r="A1657" t="s">
        <v>260</v>
      </c>
      <c r="B1657" t="s">
        <v>59</v>
      </c>
      <c r="C1657">
        <v>2035</v>
      </c>
      <c r="D1657">
        <v>2035</v>
      </c>
      <c r="E1657">
        <v>0.10000000149011611</v>
      </c>
      <c r="F1657" t="s">
        <v>182</v>
      </c>
    </row>
    <row r="1658" spans="1:6">
      <c r="A1658" t="s">
        <v>260</v>
      </c>
      <c r="B1658" t="s">
        <v>59</v>
      </c>
      <c r="C1658">
        <v>2040</v>
      </c>
      <c r="D1658">
        <v>2040</v>
      </c>
      <c r="E1658">
        <v>0.10000000149011611</v>
      </c>
      <c r="F1658" t="s">
        <v>182</v>
      </c>
    </row>
    <row r="1659" spans="1:6">
      <c r="A1659" t="s">
        <v>260</v>
      </c>
      <c r="B1659" t="s">
        <v>59</v>
      </c>
      <c r="C1659">
        <v>2045</v>
      </c>
      <c r="D1659">
        <v>2045</v>
      </c>
      <c r="E1659">
        <v>0.10000000149011611</v>
      </c>
      <c r="F1659" t="s">
        <v>182</v>
      </c>
    </row>
    <row r="1660" spans="1:6">
      <c r="A1660" t="s">
        <v>260</v>
      </c>
      <c r="B1660" t="s">
        <v>59</v>
      </c>
      <c r="C1660">
        <v>2050</v>
      </c>
      <c r="D1660">
        <v>2050</v>
      </c>
      <c r="E1660">
        <v>0.10000000149011611</v>
      </c>
      <c r="F1660" t="s">
        <v>182</v>
      </c>
    </row>
    <row r="1661" spans="1:6">
      <c r="A1661" t="s">
        <v>260</v>
      </c>
      <c r="B1661" t="s">
        <v>59</v>
      </c>
      <c r="C1661">
        <v>2055</v>
      </c>
      <c r="D1661">
        <v>2055</v>
      </c>
      <c r="E1661">
        <v>0.10000000149011611</v>
      </c>
      <c r="F1661" t="s">
        <v>182</v>
      </c>
    </row>
    <row r="1662" spans="1:6">
      <c r="A1662" t="s">
        <v>260</v>
      </c>
      <c r="B1662" t="s">
        <v>59</v>
      </c>
      <c r="C1662">
        <v>2060</v>
      </c>
      <c r="D1662">
        <v>2060</v>
      </c>
      <c r="E1662">
        <v>0.10000000149011611</v>
      </c>
      <c r="F1662" t="s">
        <v>182</v>
      </c>
    </row>
    <row r="1663" spans="1:6">
      <c r="A1663" t="s">
        <v>260</v>
      </c>
      <c r="B1663" t="s">
        <v>59</v>
      </c>
      <c r="C1663">
        <v>2065</v>
      </c>
      <c r="D1663">
        <v>2065</v>
      </c>
      <c r="E1663">
        <v>0.10000000149011611</v>
      </c>
      <c r="F1663" t="s">
        <v>182</v>
      </c>
    </row>
    <row r="1664" spans="1:6">
      <c r="A1664" t="s">
        <v>260</v>
      </c>
      <c r="B1664" t="s">
        <v>59</v>
      </c>
      <c r="C1664">
        <v>2070</v>
      </c>
      <c r="D1664">
        <v>2070</v>
      </c>
      <c r="E1664">
        <v>0.10000000149011611</v>
      </c>
      <c r="F1664" t="s">
        <v>182</v>
      </c>
    </row>
    <row r="1665" spans="1:6">
      <c r="A1665" t="s">
        <v>260</v>
      </c>
      <c r="B1665" t="s">
        <v>63</v>
      </c>
      <c r="C1665">
        <v>2020</v>
      </c>
      <c r="D1665">
        <v>2020</v>
      </c>
      <c r="E1665">
        <v>0.10000000149011611</v>
      </c>
      <c r="F1665" t="s">
        <v>182</v>
      </c>
    </row>
    <row r="1666" spans="1:6">
      <c r="A1666" t="s">
        <v>260</v>
      </c>
      <c r="B1666" t="s">
        <v>63</v>
      </c>
      <c r="C1666">
        <v>2025</v>
      </c>
      <c r="D1666">
        <v>2025</v>
      </c>
      <c r="E1666">
        <v>0.10000000149011611</v>
      </c>
      <c r="F1666" t="s">
        <v>182</v>
      </c>
    </row>
    <row r="1667" spans="1:6">
      <c r="A1667" t="s">
        <v>260</v>
      </c>
      <c r="B1667" t="s">
        <v>63</v>
      </c>
      <c r="C1667">
        <v>2030</v>
      </c>
      <c r="D1667">
        <v>2030</v>
      </c>
      <c r="E1667">
        <v>0.10000000149011611</v>
      </c>
      <c r="F1667" t="s">
        <v>182</v>
      </c>
    </row>
    <row r="1668" spans="1:6">
      <c r="A1668" t="s">
        <v>260</v>
      </c>
      <c r="B1668" t="s">
        <v>63</v>
      </c>
      <c r="C1668">
        <v>2035</v>
      </c>
      <c r="D1668">
        <v>2035</v>
      </c>
      <c r="E1668">
        <v>0.10000000149011611</v>
      </c>
      <c r="F1668" t="s">
        <v>182</v>
      </c>
    </row>
    <row r="1669" spans="1:6">
      <c r="A1669" t="s">
        <v>260</v>
      </c>
      <c r="B1669" t="s">
        <v>63</v>
      </c>
      <c r="C1669">
        <v>2040</v>
      </c>
      <c r="D1669">
        <v>2040</v>
      </c>
      <c r="E1669">
        <v>0.10000000149011611</v>
      </c>
      <c r="F1669" t="s">
        <v>182</v>
      </c>
    </row>
    <row r="1670" spans="1:6">
      <c r="A1670" t="s">
        <v>260</v>
      </c>
      <c r="B1670" t="s">
        <v>63</v>
      </c>
      <c r="C1670">
        <v>2045</v>
      </c>
      <c r="D1670">
        <v>2045</v>
      </c>
      <c r="E1670">
        <v>0.10000000149011611</v>
      </c>
      <c r="F1670" t="s">
        <v>182</v>
      </c>
    </row>
    <row r="1671" spans="1:6">
      <c r="A1671" t="s">
        <v>260</v>
      </c>
      <c r="B1671" t="s">
        <v>63</v>
      </c>
      <c r="C1671">
        <v>2050</v>
      </c>
      <c r="D1671">
        <v>2050</v>
      </c>
      <c r="E1671">
        <v>0.10000000149011611</v>
      </c>
      <c r="F1671" t="s">
        <v>182</v>
      </c>
    </row>
    <row r="1672" spans="1:6">
      <c r="A1672" t="s">
        <v>260</v>
      </c>
      <c r="B1672" t="s">
        <v>63</v>
      </c>
      <c r="C1672">
        <v>2055</v>
      </c>
      <c r="D1672">
        <v>2055</v>
      </c>
      <c r="E1672">
        <v>0.10000000149011611</v>
      </c>
      <c r="F1672" t="s">
        <v>182</v>
      </c>
    </row>
    <row r="1673" spans="1:6">
      <c r="A1673" t="s">
        <v>260</v>
      </c>
      <c r="B1673" t="s">
        <v>63</v>
      </c>
      <c r="C1673">
        <v>2060</v>
      </c>
      <c r="D1673">
        <v>2060</v>
      </c>
      <c r="E1673">
        <v>0.10000000149011611</v>
      </c>
      <c r="F1673" t="s">
        <v>182</v>
      </c>
    </row>
    <row r="1674" spans="1:6">
      <c r="A1674" t="s">
        <v>260</v>
      </c>
      <c r="B1674" t="s">
        <v>63</v>
      </c>
      <c r="C1674">
        <v>2065</v>
      </c>
      <c r="D1674">
        <v>2065</v>
      </c>
      <c r="E1674">
        <v>0.10000000149011611</v>
      </c>
      <c r="F1674" t="s">
        <v>182</v>
      </c>
    </row>
    <row r="1675" spans="1:6">
      <c r="A1675" t="s">
        <v>260</v>
      </c>
      <c r="B1675" t="s">
        <v>63</v>
      </c>
      <c r="C1675">
        <v>2070</v>
      </c>
      <c r="D1675">
        <v>2070</v>
      </c>
      <c r="E1675">
        <v>0.10000000149011611</v>
      </c>
      <c r="F1675" t="s">
        <v>182</v>
      </c>
    </row>
    <row r="1676" spans="1:6">
      <c r="A1676" t="s">
        <v>260</v>
      </c>
      <c r="B1676" t="s">
        <v>69</v>
      </c>
      <c r="C1676">
        <v>2020</v>
      </c>
      <c r="D1676">
        <v>2020</v>
      </c>
      <c r="E1676">
        <v>0.10000000149011611</v>
      </c>
      <c r="F1676" t="s">
        <v>182</v>
      </c>
    </row>
    <row r="1677" spans="1:6">
      <c r="A1677" t="s">
        <v>260</v>
      </c>
      <c r="B1677" t="s">
        <v>69</v>
      </c>
      <c r="C1677">
        <v>2020</v>
      </c>
      <c r="D1677">
        <v>2025</v>
      </c>
      <c r="E1677">
        <v>0.10000000149011611</v>
      </c>
      <c r="F1677" t="s">
        <v>182</v>
      </c>
    </row>
    <row r="1678" spans="1:6">
      <c r="A1678" t="s">
        <v>260</v>
      </c>
      <c r="B1678" t="s">
        <v>69</v>
      </c>
      <c r="C1678">
        <v>2020</v>
      </c>
      <c r="D1678">
        <v>2030</v>
      </c>
      <c r="E1678">
        <v>0.10000000149011611</v>
      </c>
      <c r="F1678" t="s">
        <v>182</v>
      </c>
    </row>
    <row r="1679" spans="1:6">
      <c r="A1679" t="s">
        <v>260</v>
      </c>
      <c r="B1679" t="s">
        <v>69</v>
      </c>
      <c r="C1679">
        <v>2020</v>
      </c>
      <c r="D1679">
        <v>2035</v>
      </c>
      <c r="E1679">
        <v>0.10000000149011611</v>
      </c>
      <c r="F1679" t="s">
        <v>182</v>
      </c>
    </row>
    <row r="1680" spans="1:6">
      <c r="A1680" t="s">
        <v>260</v>
      </c>
      <c r="B1680" t="s">
        <v>69</v>
      </c>
      <c r="C1680">
        <v>2020</v>
      </c>
      <c r="D1680">
        <v>2040</v>
      </c>
      <c r="E1680">
        <v>0.10000000149011611</v>
      </c>
      <c r="F1680" t="s">
        <v>182</v>
      </c>
    </row>
    <row r="1681" spans="1:6">
      <c r="A1681" t="s">
        <v>260</v>
      </c>
      <c r="B1681" t="s">
        <v>69</v>
      </c>
      <c r="C1681">
        <v>2025</v>
      </c>
      <c r="D1681">
        <v>2025</v>
      </c>
      <c r="E1681">
        <v>0.10000000149011611</v>
      </c>
      <c r="F1681" t="s">
        <v>182</v>
      </c>
    </row>
    <row r="1682" spans="1:6">
      <c r="A1682" t="s">
        <v>260</v>
      </c>
      <c r="B1682" t="s">
        <v>69</v>
      </c>
      <c r="C1682">
        <v>2025</v>
      </c>
      <c r="D1682">
        <v>2030</v>
      </c>
      <c r="E1682">
        <v>0.10000000149011611</v>
      </c>
      <c r="F1682" t="s">
        <v>182</v>
      </c>
    </row>
    <row r="1683" spans="1:6">
      <c r="A1683" t="s">
        <v>260</v>
      </c>
      <c r="B1683" t="s">
        <v>69</v>
      </c>
      <c r="C1683">
        <v>2025</v>
      </c>
      <c r="D1683">
        <v>2035</v>
      </c>
      <c r="E1683">
        <v>0.10000000149011611</v>
      </c>
      <c r="F1683" t="s">
        <v>182</v>
      </c>
    </row>
    <row r="1684" spans="1:6">
      <c r="A1684" t="s">
        <v>260</v>
      </c>
      <c r="B1684" t="s">
        <v>69</v>
      </c>
      <c r="C1684">
        <v>2025</v>
      </c>
      <c r="D1684">
        <v>2040</v>
      </c>
      <c r="E1684">
        <v>0.10000000149011611</v>
      </c>
      <c r="F1684" t="s">
        <v>182</v>
      </c>
    </row>
    <row r="1685" spans="1:6">
      <c r="A1685" t="s">
        <v>260</v>
      </c>
      <c r="B1685" t="s">
        <v>69</v>
      </c>
      <c r="C1685">
        <v>2025</v>
      </c>
      <c r="D1685">
        <v>2045</v>
      </c>
      <c r="E1685">
        <v>0.10000000149011611</v>
      </c>
      <c r="F1685" t="s">
        <v>182</v>
      </c>
    </row>
    <row r="1686" spans="1:6">
      <c r="A1686" t="s">
        <v>260</v>
      </c>
      <c r="B1686" t="s">
        <v>69</v>
      </c>
      <c r="C1686">
        <v>2030</v>
      </c>
      <c r="D1686">
        <v>2030</v>
      </c>
      <c r="E1686">
        <v>0.10000000149011611</v>
      </c>
      <c r="F1686" t="s">
        <v>182</v>
      </c>
    </row>
    <row r="1687" spans="1:6">
      <c r="A1687" t="s">
        <v>260</v>
      </c>
      <c r="B1687" t="s">
        <v>69</v>
      </c>
      <c r="C1687">
        <v>2030</v>
      </c>
      <c r="D1687">
        <v>2035</v>
      </c>
      <c r="E1687">
        <v>0.10000000149011611</v>
      </c>
      <c r="F1687" t="s">
        <v>182</v>
      </c>
    </row>
    <row r="1688" spans="1:6">
      <c r="A1688" t="s">
        <v>260</v>
      </c>
      <c r="B1688" t="s">
        <v>69</v>
      </c>
      <c r="C1688">
        <v>2030</v>
      </c>
      <c r="D1688">
        <v>2040</v>
      </c>
      <c r="E1688">
        <v>0.10000000149011611</v>
      </c>
      <c r="F1688" t="s">
        <v>182</v>
      </c>
    </row>
    <row r="1689" spans="1:6">
      <c r="A1689" t="s">
        <v>260</v>
      </c>
      <c r="B1689" t="s">
        <v>69</v>
      </c>
      <c r="C1689">
        <v>2030</v>
      </c>
      <c r="D1689">
        <v>2045</v>
      </c>
      <c r="E1689">
        <v>0.10000000149011611</v>
      </c>
      <c r="F1689" t="s">
        <v>182</v>
      </c>
    </row>
    <row r="1690" spans="1:6">
      <c r="A1690" t="s">
        <v>260</v>
      </c>
      <c r="B1690" t="s">
        <v>69</v>
      </c>
      <c r="C1690">
        <v>2030</v>
      </c>
      <c r="D1690">
        <v>2050</v>
      </c>
      <c r="E1690">
        <v>0.10000000149011611</v>
      </c>
      <c r="F1690" t="s">
        <v>182</v>
      </c>
    </row>
    <row r="1691" spans="1:6">
      <c r="A1691" t="s">
        <v>260</v>
      </c>
      <c r="B1691" t="s">
        <v>69</v>
      </c>
      <c r="C1691">
        <v>2035</v>
      </c>
      <c r="D1691">
        <v>2035</v>
      </c>
      <c r="E1691">
        <v>0.10000000149011611</v>
      </c>
      <c r="F1691" t="s">
        <v>182</v>
      </c>
    </row>
    <row r="1692" spans="1:6">
      <c r="A1692" t="s">
        <v>260</v>
      </c>
      <c r="B1692" t="s">
        <v>69</v>
      </c>
      <c r="C1692">
        <v>2035</v>
      </c>
      <c r="D1692">
        <v>2040</v>
      </c>
      <c r="E1692">
        <v>0.10000000149011611</v>
      </c>
      <c r="F1692" t="s">
        <v>182</v>
      </c>
    </row>
    <row r="1693" spans="1:6">
      <c r="A1693" t="s">
        <v>260</v>
      </c>
      <c r="B1693" t="s">
        <v>69</v>
      </c>
      <c r="C1693">
        <v>2035</v>
      </c>
      <c r="D1693">
        <v>2045</v>
      </c>
      <c r="E1693">
        <v>0.10000000149011611</v>
      </c>
      <c r="F1693" t="s">
        <v>182</v>
      </c>
    </row>
    <row r="1694" spans="1:6">
      <c r="A1694" t="s">
        <v>260</v>
      </c>
      <c r="B1694" t="s">
        <v>69</v>
      </c>
      <c r="C1694">
        <v>2035</v>
      </c>
      <c r="D1694">
        <v>2050</v>
      </c>
      <c r="E1694">
        <v>0.10000000149011611</v>
      </c>
      <c r="F1694" t="s">
        <v>182</v>
      </c>
    </row>
    <row r="1695" spans="1:6">
      <c r="A1695" t="s">
        <v>260</v>
      </c>
      <c r="B1695" t="s">
        <v>69</v>
      </c>
      <c r="C1695">
        <v>2035</v>
      </c>
      <c r="D1695">
        <v>2055</v>
      </c>
      <c r="E1695">
        <v>0.10000000149011611</v>
      </c>
      <c r="F1695" t="s">
        <v>182</v>
      </c>
    </row>
    <row r="1696" spans="1:6">
      <c r="A1696" t="s">
        <v>260</v>
      </c>
      <c r="B1696" t="s">
        <v>69</v>
      </c>
      <c r="C1696">
        <v>2040</v>
      </c>
      <c r="D1696">
        <v>2040</v>
      </c>
      <c r="E1696">
        <v>0.10000000149011611</v>
      </c>
      <c r="F1696" t="s">
        <v>182</v>
      </c>
    </row>
    <row r="1697" spans="1:6">
      <c r="A1697" t="s">
        <v>260</v>
      </c>
      <c r="B1697" t="s">
        <v>69</v>
      </c>
      <c r="C1697">
        <v>2040</v>
      </c>
      <c r="D1697">
        <v>2045</v>
      </c>
      <c r="E1697">
        <v>0.10000000149011611</v>
      </c>
      <c r="F1697" t="s">
        <v>182</v>
      </c>
    </row>
    <row r="1698" spans="1:6">
      <c r="A1698" t="s">
        <v>260</v>
      </c>
      <c r="B1698" t="s">
        <v>69</v>
      </c>
      <c r="C1698">
        <v>2040</v>
      </c>
      <c r="D1698">
        <v>2050</v>
      </c>
      <c r="E1698">
        <v>0.10000000149011611</v>
      </c>
      <c r="F1698" t="s">
        <v>182</v>
      </c>
    </row>
    <row r="1699" spans="1:6">
      <c r="A1699" t="s">
        <v>260</v>
      </c>
      <c r="B1699" t="s">
        <v>69</v>
      </c>
      <c r="C1699">
        <v>2040</v>
      </c>
      <c r="D1699">
        <v>2055</v>
      </c>
      <c r="E1699">
        <v>0.10000000149011611</v>
      </c>
      <c r="F1699" t="s">
        <v>182</v>
      </c>
    </row>
    <row r="1700" spans="1:6">
      <c r="A1700" t="s">
        <v>260</v>
      </c>
      <c r="B1700" t="s">
        <v>69</v>
      </c>
      <c r="C1700">
        <v>2040</v>
      </c>
      <c r="D1700">
        <v>2060</v>
      </c>
      <c r="E1700">
        <v>0.10000000149011611</v>
      </c>
      <c r="F1700" t="s">
        <v>182</v>
      </c>
    </row>
    <row r="1701" spans="1:6">
      <c r="A1701" t="s">
        <v>260</v>
      </c>
      <c r="B1701" t="s">
        <v>69</v>
      </c>
      <c r="C1701">
        <v>2045</v>
      </c>
      <c r="D1701">
        <v>2045</v>
      </c>
      <c r="E1701">
        <v>0.10000000149011611</v>
      </c>
      <c r="F1701" t="s">
        <v>182</v>
      </c>
    </row>
    <row r="1702" spans="1:6">
      <c r="A1702" t="s">
        <v>260</v>
      </c>
      <c r="B1702" t="s">
        <v>69</v>
      </c>
      <c r="C1702">
        <v>2045</v>
      </c>
      <c r="D1702">
        <v>2050</v>
      </c>
      <c r="E1702">
        <v>0.10000000149011611</v>
      </c>
      <c r="F1702" t="s">
        <v>182</v>
      </c>
    </row>
    <row r="1703" spans="1:6">
      <c r="A1703" t="s">
        <v>260</v>
      </c>
      <c r="B1703" t="s">
        <v>69</v>
      </c>
      <c r="C1703">
        <v>2045</v>
      </c>
      <c r="D1703">
        <v>2055</v>
      </c>
      <c r="E1703">
        <v>0.10000000149011611</v>
      </c>
      <c r="F1703" t="s">
        <v>182</v>
      </c>
    </row>
    <row r="1704" spans="1:6">
      <c r="A1704" t="s">
        <v>260</v>
      </c>
      <c r="B1704" t="s">
        <v>69</v>
      </c>
      <c r="C1704">
        <v>2045</v>
      </c>
      <c r="D1704">
        <v>2060</v>
      </c>
      <c r="E1704">
        <v>0.10000000149011611</v>
      </c>
      <c r="F1704" t="s">
        <v>182</v>
      </c>
    </row>
    <row r="1705" spans="1:6">
      <c r="A1705" t="s">
        <v>260</v>
      </c>
      <c r="B1705" t="s">
        <v>69</v>
      </c>
      <c r="C1705">
        <v>2045</v>
      </c>
      <c r="D1705">
        <v>2065</v>
      </c>
      <c r="E1705">
        <v>0.10000000149011611</v>
      </c>
      <c r="F1705" t="s">
        <v>182</v>
      </c>
    </row>
    <row r="1706" spans="1:6">
      <c r="A1706" t="s">
        <v>260</v>
      </c>
      <c r="B1706" t="s">
        <v>69</v>
      </c>
      <c r="C1706">
        <v>2050</v>
      </c>
      <c r="D1706">
        <v>2050</v>
      </c>
      <c r="E1706">
        <v>0.10000000149011611</v>
      </c>
      <c r="F1706" t="s">
        <v>182</v>
      </c>
    </row>
    <row r="1707" spans="1:6">
      <c r="A1707" t="s">
        <v>260</v>
      </c>
      <c r="B1707" t="s">
        <v>69</v>
      </c>
      <c r="C1707">
        <v>2050</v>
      </c>
      <c r="D1707">
        <v>2055</v>
      </c>
      <c r="E1707">
        <v>0.10000000149011611</v>
      </c>
      <c r="F1707" t="s">
        <v>182</v>
      </c>
    </row>
    <row r="1708" spans="1:6">
      <c r="A1708" t="s">
        <v>260</v>
      </c>
      <c r="B1708" t="s">
        <v>69</v>
      </c>
      <c r="C1708">
        <v>2050</v>
      </c>
      <c r="D1708">
        <v>2060</v>
      </c>
      <c r="E1708">
        <v>0.10000000149011611</v>
      </c>
      <c r="F1708" t="s">
        <v>182</v>
      </c>
    </row>
    <row r="1709" spans="1:6">
      <c r="A1709" t="s">
        <v>260</v>
      </c>
      <c r="B1709" t="s">
        <v>69</v>
      </c>
      <c r="C1709">
        <v>2050</v>
      </c>
      <c r="D1709">
        <v>2065</v>
      </c>
      <c r="E1709">
        <v>0.10000000149011611</v>
      </c>
      <c r="F1709" t="s">
        <v>182</v>
      </c>
    </row>
    <row r="1710" spans="1:6">
      <c r="A1710" t="s">
        <v>260</v>
      </c>
      <c r="B1710" t="s">
        <v>69</v>
      </c>
      <c r="C1710">
        <v>2050</v>
      </c>
      <c r="D1710">
        <v>2070</v>
      </c>
      <c r="E1710">
        <v>0.10000000149011611</v>
      </c>
      <c r="F1710" t="s">
        <v>182</v>
      </c>
    </row>
    <row r="1711" spans="1:6">
      <c r="A1711" t="s">
        <v>260</v>
      </c>
      <c r="B1711" t="s">
        <v>69</v>
      </c>
      <c r="C1711">
        <v>2055</v>
      </c>
      <c r="D1711">
        <v>2055</v>
      </c>
      <c r="E1711">
        <v>0.10000000149011611</v>
      </c>
      <c r="F1711" t="s">
        <v>182</v>
      </c>
    </row>
    <row r="1712" spans="1:6">
      <c r="A1712" t="s">
        <v>260</v>
      </c>
      <c r="B1712" t="s">
        <v>69</v>
      </c>
      <c r="C1712">
        <v>2055</v>
      </c>
      <c r="D1712">
        <v>2060</v>
      </c>
      <c r="E1712">
        <v>0.10000000149011611</v>
      </c>
      <c r="F1712" t="s">
        <v>182</v>
      </c>
    </row>
    <row r="1713" spans="1:6">
      <c r="A1713" t="s">
        <v>260</v>
      </c>
      <c r="B1713" t="s">
        <v>69</v>
      </c>
      <c r="C1713">
        <v>2055</v>
      </c>
      <c r="D1713">
        <v>2065</v>
      </c>
      <c r="E1713">
        <v>0.10000000149011611</v>
      </c>
      <c r="F1713" t="s">
        <v>182</v>
      </c>
    </row>
    <row r="1714" spans="1:6">
      <c r="A1714" t="s">
        <v>260</v>
      </c>
      <c r="B1714" t="s">
        <v>69</v>
      </c>
      <c r="C1714">
        <v>2055</v>
      </c>
      <c r="D1714">
        <v>2070</v>
      </c>
      <c r="E1714">
        <v>0.10000000149011611</v>
      </c>
      <c r="F1714" t="s">
        <v>182</v>
      </c>
    </row>
    <row r="1715" spans="1:6">
      <c r="A1715" t="s">
        <v>260</v>
      </c>
      <c r="B1715" t="s">
        <v>69</v>
      </c>
      <c r="C1715">
        <v>2060</v>
      </c>
      <c r="D1715">
        <v>2060</v>
      </c>
      <c r="E1715">
        <v>0.10000000149011611</v>
      </c>
      <c r="F1715" t="s">
        <v>182</v>
      </c>
    </row>
    <row r="1716" spans="1:6">
      <c r="A1716" t="s">
        <v>260</v>
      </c>
      <c r="B1716" t="s">
        <v>69</v>
      </c>
      <c r="C1716">
        <v>2060</v>
      </c>
      <c r="D1716">
        <v>2065</v>
      </c>
      <c r="E1716">
        <v>0.10000000149011611</v>
      </c>
      <c r="F1716" t="s">
        <v>182</v>
      </c>
    </row>
    <row r="1717" spans="1:6">
      <c r="A1717" t="s">
        <v>260</v>
      </c>
      <c r="B1717" t="s">
        <v>69</v>
      </c>
      <c r="C1717">
        <v>2060</v>
      </c>
      <c r="D1717">
        <v>2070</v>
      </c>
      <c r="E1717">
        <v>0.10000000149011611</v>
      </c>
      <c r="F1717" t="s">
        <v>182</v>
      </c>
    </row>
    <row r="1718" spans="1:6">
      <c r="A1718" t="s">
        <v>260</v>
      </c>
      <c r="B1718" t="s">
        <v>69</v>
      </c>
      <c r="C1718">
        <v>2065</v>
      </c>
      <c r="D1718">
        <v>2065</v>
      </c>
      <c r="E1718">
        <v>0.10000000149011611</v>
      </c>
      <c r="F1718" t="s">
        <v>182</v>
      </c>
    </row>
    <row r="1719" spans="1:6">
      <c r="A1719" t="s">
        <v>260</v>
      </c>
      <c r="B1719" t="s">
        <v>69</v>
      </c>
      <c r="C1719">
        <v>2065</v>
      </c>
      <c r="D1719">
        <v>2070</v>
      </c>
      <c r="E1719">
        <v>0.10000000149011611</v>
      </c>
      <c r="F1719" t="s">
        <v>182</v>
      </c>
    </row>
    <row r="1720" spans="1:6">
      <c r="A1720" t="s">
        <v>260</v>
      </c>
      <c r="B1720" t="s">
        <v>69</v>
      </c>
      <c r="C1720">
        <v>2070</v>
      </c>
      <c r="D1720">
        <v>2070</v>
      </c>
      <c r="E1720">
        <v>0.10000000149011611</v>
      </c>
      <c r="F1720" t="s">
        <v>182</v>
      </c>
    </row>
    <row r="1721" spans="1:6">
      <c r="A1721" t="s">
        <v>260</v>
      </c>
      <c r="B1721" t="s">
        <v>70</v>
      </c>
      <c r="C1721">
        <v>2020</v>
      </c>
      <c r="D1721">
        <v>2020</v>
      </c>
      <c r="E1721">
        <v>0.10000000149011611</v>
      </c>
      <c r="F1721" t="s">
        <v>182</v>
      </c>
    </row>
    <row r="1722" spans="1:6">
      <c r="A1722" t="s">
        <v>260</v>
      </c>
      <c r="B1722" t="s">
        <v>70</v>
      </c>
      <c r="C1722">
        <v>2020</v>
      </c>
      <c r="D1722">
        <v>2025</v>
      </c>
      <c r="E1722">
        <v>0.10000000149011611</v>
      </c>
      <c r="F1722" t="s">
        <v>182</v>
      </c>
    </row>
    <row r="1723" spans="1:6">
      <c r="A1723" t="s">
        <v>260</v>
      </c>
      <c r="B1723" t="s">
        <v>70</v>
      </c>
      <c r="C1723">
        <v>2020</v>
      </c>
      <c r="D1723">
        <v>2030</v>
      </c>
      <c r="E1723">
        <v>0.10000000149011611</v>
      </c>
      <c r="F1723" t="s">
        <v>182</v>
      </c>
    </row>
    <row r="1724" spans="1:6">
      <c r="A1724" t="s">
        <v>260</v>
      </c>
      <c r="B1724" t="s">
        <v>70</v>
      </c>
      <c r="C1724">
        <v>2020</v>
      </c>
      <c r="D1724">
        <v>2035</v>
      </c>
      <c r="E1724">
        <v>0.10000000149011611</v>
      </c>
      <c r="F1724" t="s">
        <v>182</v>
      </c>
    </row>
    <row r="1725" spans="1:6">
      <c r="A1725" t="s">
        <v>260</v>
      </c>
      <c r="B1725" t="s">
        <v>70</v>
      </c>
      <c r="C1725">
        <v>2020</v>
      </c>
      <c r="D1725">
        <v>2040</v>
      </c>
      <c r="E1725">
        <v>0.10000000149011611</v>
      </c>
      <c r="F1725" t="s">
        <v>182</v>
      </c>
    </row>
    <row r="1726" spans="1:6">
      <c r="A1726" t="s">
        <v>260</v>
      </c>
      <c r="B1726" t="s">
        <v>70</v>
      </c>
      <c r="C1726">
        <v>2025</v>
      </c>
      <c r="D1726">
        <v>2025</v>
      </c>
      <c r="E1726">
        <v>0.10000000149011611</v>
      </c>
      <c r="F1726" t="s">
        <v>182</v>
      </c>
    </row>
    <row r="1727" spans="1:6">
      <c r="A1727" t="s">
        <v>260</v>
      </c>
      <c r="B1727" t="s">
        <v>70</v>
      </c>
      <c r="C1727">
        <v>2025</v>
      </c>
      <c r="D1727">
        <v>2030</v>
      </c>
      <c r="E1727">
        <v>0.10000000149011611</v>
      </c>
      <c r="F1727" t="s">
        <v>182</v>
      </c>
    </row>
    <row r="1728" spans="1:6">
      <c r="A1728" t="s">
        <v>260</v>
      </c>
      <c r="B1728" t="s">
        <v>70</v>
      </c>
      <c r="C1728">
        <v>2025</v>
      </c>
      <c r="D1728">
        <v>2035</v>
      </c>
      <c r="E1728">
        <v>0.10000000149011611</v>
      </c>
      <c r="F1728" t="s">
        <v>182</v>
      </c>
    </row>
    <row r="1729" spans="1:6">
      <c r="A1729" t="s">
        <v>260</v>
      </c>
      <c r="B1729" t="s">
        <v>70</v>
      </c>
      <c r="C1729">
        <v>2025</v>
      </c>
      <c r="D1729">
        <v>2040</v>
      </c>
      <c r="E1729">
        <v>0.10000000149011611</v>
      </c>
      <c r="F1729" t="s">
        <v>182</v>
      </c>
    </row>
    <row r="1730" spans="1:6">
      <c r="A1730" t="s">
        <v>260</v>
      </c>
      <c r="B1730" t="s">
        <v>70</v>
      </c>
      <c r="C1730">
        <v>2025</v>
      </c>
      <c r="D1730">
        <v>2045</v>
      </c>
      <c r="E1730">
        <v>0.10000000149011611</v>
      </c>
      <c r="F1730" t="s">
        <v>182</v>
      </c>
    </row>
    <row r="1731" spans="1:6">
      <c r="A1731" t="s">
        <v>260</v>
      </c>
      <c r="B1731" t="s">
        <v>70</v>
      </c>
      <c r="C1731">
        <v>2030</v>
      </c>
      <c r="D1731">
        <v>2030</v>
      </c>
      <c r="E1731">
        <v>0.10000000149011611</v>
      </c>
      <c r="F1731" t="s">
        <v>182</v>
      </c>
    </row>
    <row r="1732" spans="1:6">
      <c r="A1732" t="s">
        <v>260</v>
      </c>
      <c r="B1732" t="s">
        <v>70</v>
      </c>
      <c r="C1732">
        <v>2030</v>
      </c>
      <c r="D1732">
        <v>2035</v>
      </c>
      <c r="E1732">
        <v>0.10000000149011611</v>
      </c>
      <c r="F1732" t="s">
        <v>182</v>
      </c>
    </row>
    <row r="1733" spans="1:6">
      <c r="A1733" t="s">
        <v>260</v>
      </c>
      <c r="B1733" t="s">
        <v>70</v>
      </c>
      <c r="C1733">
        <v>2030</v>
      </c>
      <c r="D1733">
        <v>2040</v>
      </c>
      <c r="E1733">
        <v>0.10000000149011611</v>
      </c>
      <c r="F1733" t="s">
        <v>182</v>
      </c>
    </row>
    <row r="1734" spans="1:6">
      <c r="A1734" t="s">
        <v>260</v>
      </c>
      <c r="B1734" t="s">
        <v>70</v>
      </c>
      <c r="C1734">
        <v>2030</v>
      </c>
      <c r="D1734">
        <v>2045</v>
      </c>
      <c r="E1734">
        <v>0.10000000149011611</v>
      </c>
      <c r="F1734" t="s">
        <v>182</v>
      </c>
    </row>
    <row r="1735" spans="1:6">
      <c r="A1735" t="s">
        <v>260</v>
      </c>
      <c r="B1735" t="s">
        <v>70</v>
      </c>
      <c r="C1735">
        <v>2030</v>
      </c>
      <c r="D1735">
        <v>2050</v>
      </c>
      <c r="E1735">
        <v>0.10000000149011611</v>
      </c>
      <c r="F1735" t="s">
        <v>182</v>
      </c>
    </row>
    <row r="1736" spans="1:6">
      <c r="A1736" t="s">
        <v>260</v>
      </c>
      <c r="B1736" t="s">
        <v>70</v>
      </c>
      <c r="C1736">
        <v>2035</v>
      </c>
      <c r="D1736">
        <v>2035</v>
      </c>
      <c r="E1736">
        <v>0.10000000149011611</v>
      </c>
      <c r="F1736" t="s">
        <v>182</v>
      </c>
    </row>
    <row r="1737" spans="1:6">
      <c r="A1737" t="s">
        <v>260</v>
      </c>
      <c r="B1737" t="s">
        <v>70</v>
      </c>
      <c r="C1737">
        <v>2035</v>
      </c>
      <c r="D1737">
        <v>2040</v>
      </c>
      <c r="E1737">
        <v>0.10000000149011611</v>
      </c>
      <c r="F1737" t="s">
        <v>182</v>
      </c>
    </row>
    <row r="1738" spans="1:6">
      <c r="A1738" t="s">
        <v>260</v>
      </c>
      <c r="B1738" t="s">
        <v>70</v>
      </c>
      <c r="C1738">
        <v>2035</v>
      </c>
      <c r="D1738">
        <v>2045</v>
      </c>
      <c r="E1738">
        <v>0.10000000149011611</v>
      </c>
      <c r="F1738" t="s">
        <v>182</v>
      </c>
    </row>
    <row r="1739" spans="1:6">
      <c r="A1739" t="s">
        <v>260</v>
      </c>
      <c r="B1739" t="s">
        <v>70</v>
      </c>
      <c r="C1739">
        <v>2035</v>
      </c>
      <c r="D1739">
        <v>2050</v>
      </c>
      <c r="E1739">
        <v>0.10000000149011611</v>
      </c>
      <c r="F1739" t="s">
        <v>182</v>
      </c>
    </row>
    <row r="1740" spans="1:6">
      <c r="A1740" t="s">
        <v>260</v>
      </c>
      <c r="B1740" t="s">
        <v>70</v>
      </c>
      <c r="C1740">
        <v>2035</v>
      </c>
      <c r="D1740">
        <v>2055</v>
      </c>
      <c r="E1740">
        <v>0.10000000149011611</v>
      </c>
      <c r="F1740" t="s">
        <v>182</v>
      </c>
    </row>
    <row r="1741" spans="1:6">
      <c r="A1741" t="s">
        <v>260</v>
      </c>
      <c r="B1741" t="s">
        <v>70</v>
      </c>
      <c r="C1741">
        <v>2040</v>
      </c>
      <c r="D1741">
        <v>2040</v>
      </c>
      <c r="E1741">
        <v>0.10000000149011611</v>
      </c>
      <c r="F1741" t="s">
        <v>182</v>
      </c>
    </row>
    <row r="1742" spans="1:6">
      <c r="A1742" t="s">
        <v>260</v>
      </c>
      <c r="B1742" t="s">
        <v>70</v>
      </c>
      <c r="C1742">
        <v>2040</v>
      </c>
      <c r="D1742">
        <v>2045</v>
      </c>
      <c r="E1742">
        <v>0.10000000149011611</v>
      </c>
      <c r="F1742" t="s">
        <v>182</v>
      </c>
    </row>
    <row r="1743" spans="1:6">
      <c r="A1743" t="s">
        <v>260</v>
      </c>
      <c r="B1743" t="s">
        <v>70</v>
      </c>
      <c r="C1743">
        <v>2040</v>
      </c>
      <c r="D1743">
        <v>2050</v>
      </c>
      <c r="E1743">
        <v>0.10000000149011611</v>
      </c>
      <c r="F1743" t="s">
        <v>182</v>
      </c>
    </row>
    <row r="1744" spans="1:6">
      <c r="A1744" t="s">
        <v>260</v>
      </c>
      <c r="B1744" t="s">
        <v>70</v>
      </c>
      <c r="C1744">
        <v>2040</v>
      </c>
      <c r="D1744">
        <v>2055</v>
      </c>
      <c r="E1744">
        <v>0.10000000149011611</v>
      </c>
      <c r="F1744" t="s">
        <v>182</v>
      </c>
    </row>
    <row r="1745" spans="1:6">
      <c r="A1745" t="s">
        <v>260</v>
      </c>
      <c r="B1745" t="s">
        <v>70</v>
      </c>
      <c r="C1745">
        <v>2040</v>
      </c>
      <c r="D1745">
        <v>2060</v>
      </c>
      <c r="E1745">
        <v>0.10000000149011611</v>
      </c>
      <c r="F1745" t="s">
        <v>182</v>
      </c>
    </row>
    <row r="1746" spans="1:6">
      <c r="A1746" t="s">
        <v>260</v>
      </c>
      <c r="B1746" t="s">
        <v>70</v>
      </c>
      <c r="C1746">
        <v>2045</v>
      </c>
      <c r="D1746">
        <v>2045</v>
      </c>
      <c r="E1746">
        <v>0.10000000149011611</v>
      </c>
      <c r="F1746" t="s">
        <v>182</v>
      </c>
    </row>
    <row r="1747" spans="1:6">
      <c r="A1747" t="s">
        <v>260</v>
      </c>
      <c r="B1747" t="s">
        <v>70</v>
      </c>
      <c r="C1747">
        <v>2045</v>
      </c>
      <c r="D1747">
        <v>2050</v>
      </c>
      <c r="E1747">
        <v>0.10000000149011611</v>
      </c>
      <c r="F1747" t="s">
        <v>182</v>
      </c>
    </row>
    <row r="1748" spans="1:6">
      <c r="A1748" t="s">
        <v>260</v>
      </c>
      <c r="B1748" t="s">
        <v>70</v>
      </c>
      <c r="C1748">
        <v>2045</v>
      </c>
      <c r="D1748">
        <v>2055</v>
      </c>
      <c r="E1748">
        <v>0.10000000149011611</v>
      </c>
      <c r="F1748" t="s">
        <v>182</v>
      </c>
    </row>
    <row r="1749" spans="1:6">
      <c r="A1749" t="s">
        <v>260</v>
      </c>
      <c r="B1749" t="s">
        <v>70</v>
      </c>
      <c r="C1749">
        <v>2045</v>
      </c>
      <c r="D1749">
        <v>2060</v>
      </c>
      <c r="E1749">
        <v>0.10000000149011611</v>
      </c>
      <c r="F1749" t="s">
        <v>182</v>
      </c>
    </row>
    <row r="1750" spans="1:6">
      <c r="A1750" t="s">
        <v>260</v>
      </c>
      <c r="B1750" t="s">
        <v>70</v>
      </c>
      <c r="C1750">
        <v>2045</v>
      </c>
      <c r="D1750">
        <v>2065</v>
      </c>
      <c r="E1750">
        <v>0.10000000149011611</v>
      </c>
      <c r="F1750" t="s">
        <v>182</v>
      </c>
    </row>
    <row r="1751" spans="1:6">
      <c r="A1751" t="s">
        <v>260</v>
      </c>
      <c r="B1751" t="s">
        <v>70</v>
      </c>
      <c r="C1751">
        <v>2050</v>
      </c>
      <c r="D1751">
        <v>2050</v>
      </c>
      <c r="E1751">
        <v>0.10000000149011611</v>
      </c>
      <c r="F1751" t="s">
        <v>182</v>
      </c>
    </row>
    <row r="1752" spans="1:6">
      <c r="A1752" t="s">
        <v>260</v>
      </c>
      <c r="B1752" t="s">
        <v>70</v>
      </c>
      <c r="C1752">
        <v>2050</v>
      </c>
      <c r="D1752">
        <v>2055</v>
      </c>
      <c r="E1752">
        <v>0.10000000149011611</v>
      </c>
      <c r="F1752" t="s">
        <v>182</v>
      </c>
    </row>
    <row r="1753" spans="1:6">
      <c r="A1753" t="s">
        <v>260</v>
      </c>
      <c r="B1753" t="s">
        <v>70</v>
      </c>
      <c r="C1753">
        <v>2050</v>
      </c>
      <c r="D1753">
        <v>2060</v>
      </c>
      <c r="E1753">
        <v>0.10000000149011611</v>
      </c>
      <c r="F1753" t="s">
        <v>182</v>
      </c>
    </row>
    <row r="1754" spans="1:6">
      <c r="A1754" t="s">
        <v>260</v>
      </c>
      <c r="B1754" t="s">
        <v>70</v>
      </c>
      <c r="C1754">
        <v>2050</v>
      </c>
      <c r="D1754">
        <v>2065</v>
      </c>
      <c r="E1754">
        <v>0.10000000149011611</v>
      </c>
      <c r="F1754" t="s">
        <v>182</v>
      </c>
    </row>
    <row r="1755" spans="1:6">
      <c r="A1755" t="s">
        <v>260</v>
      </c>
      <c r="B1755" t="s">
        <v>70</v>
      </c>
      <c r="C1755">
        <v>2050</v>
      </c>
      <c r="D1755">
        <v>2070</v>
      </c>
      <c r="E1755">
        <v>0.10000000149011611</v>
      </c>
      <c r="F1755" t="s">
        <v>182</v>
      </c>
    </row>
    <row r="1756" spans="1:6">
      <c r="A1756" t="s">
        <v>260</v>
      </c>
      <c r="B1756" t="s">
        <v>70</v>
      </c>
      <c r="C1756">
        <v>2055</v>
      </c>
      <c r="D1756">
        <v>2055</v>
      </c>
      <c r="E1756">
        <v>0.10000000149011611</v>
      </c>
      <c r="F1756" t="s">
        <v>182</v>
      </c>
    </row>
    <row r="1757" spans="1:6">
      <c r="A1757" t="s">
        <v>260</v>
      </c>
      <c r="B1757" t="s">
        <v>70</v>
      </c>
      <c r="C1757">
        <v>2055</v>
      </c>
      <c r="D1757">
        <v>2060</v>
      </c>
      <c r="E1757">
        <v>0.10000000149011611</v>
      </c>
      <c r="F1757" t="s">
        <v>182</v>
      </c>
    </row>
    <row r="1758" spans="1:6">
      <c r="A1758" t="s">
        <v>260</v>
      </c>
      <c r="B1758" t="s">
        <v>70</v>
      </c>
      <c r="C1758">
        <v>2055</v>
      </c>
      <c r="D1758">
        <v>2065</v>
      </c>
      <c r="E1758">
        <v>0.10000000149011611</v>
      </c>
      <c r="F1758" t="s">
        <v>182</v>
      </c>
    </row>
    <row r="1759" spans="1:6">
      <c r="A1759" t="s">
        <v>260</v>
      </c>
      <c r="B1759" t="s">
        <v>70</v>
      </c>
      <c r="C1759">
        <v>2055</v>
      </c>
      <c r="D1759">
        <v>2070</v>
      </c>
      <c r="E1759">
        <v>0.10000000149011611</v>
      </c>
      <c r="F1759" t="s">
        <v>182</v>
      </c>
    </row>
    <row r="1760" spans="1:6">
      <c r="A1760" t="s">
        <v>260</v>
      </c>
      <c r="B1760" t="s">
        <v>70</v>
      </c>
      <c r="C1760">
        <v>2060</v>
      </c>
      <c r="D1760">
        <v>2060</v>
      </c>
      <c r="E1760">
        <v>0.10000000149011611</v>
      </c>
      <c r="F1760" t="s">
        <v>182</v>
      </c>
    </row>
    <row r="1761" spans="1:6">
      <c r="A1761" t="s">
        <v>260</v>
      </c>
      <c r="B1761" t="s">
        <v>70</v>
      </c>
      <c r="C1761">
        <v>2060</v>
      </c>
      <c r="D1761">
        <v>2065</v>
      </c>
      <c r="E1761">
        <v>0.10000000149011611</v>
      </c>
      <c r="F1761" t="s">
        <v>182</v>
      </c>
    </row>
    <row r="1762" spans="1:6">
      <c r="A1762" t="s">
        <v>260</v>
      </c>
      <c r="B1762" t="s">
        <v>70</v>
      </c>
      <c r="C1762">
        <v>2060</v>
      </c>
      <c r="D1762">
        <v>2070</v>
      </c>
      <c r="E1762">
        <v>0.10000000149011611</v>
      </c>
      <c r="F1762" t="s">
        <v>182</v>
      </c>
    </row>
    <row r="1763" spans="1:6">
      <c r="A1763" t="s">
        <v>260</v>
      </c>
      <c r="B1763" t="s">
        <v>70</v>
      </c>
      <c r="C1763">
        <v>2065</v>
      </c>
      <c r="D1763">
        <v>2065</v>
      </c>
      <c r="E1763">
        <v>0.10000000149011611</v>
      </c>
      <c r="F1763" t="s">
        <v>182</v>
      </c>
    </row>
    <row r="1764" spans="1:6">
      <c r="A1764" t="s">
        <v>260</v>
      </c>
      <c r="B1764" t="s">
        <v>70</v>
      </c>
      <c r="C1764">
        <v>2065</v>
      </c>
      <c r="D1764">
        <v>2070</v>
      </c>
      <c r="E1764">
        <v>0.10000000149011611</v>
      </c>
      <c r="F1764" t="s">
        <v>182</v>
      </c>
    </row>
    <row r="1765" spans="1:6">
      <c r="A1765" t="s">
        <v>260</v>
      </c>
      <c r="B1765" t="s">
        <v>70</v>
      </c>
      <c r="C1765">
        <v>2070</v>
      </c>
      <c r="D1765">
        <v>2070</v>
      </c>
      <c r="E1765">
        <v>0.10000000149011611</v>
      </c>
      <c r="F1765" t="s">
        <v>182</v>
      </c>
    </row>
    <row r="1766" spans="1:6">
      <c r="A1766" t="s">
        <v>260</v>
      </c>
      <c r="B1766" t="s">
        <v>74</v>
      </c>
      <c r="C1766">
        <v>2020</v>
      </c>
      <c r="D1766">
        <v>2020</v>
      </c>
      <c r="E1766">
        <v>0.10000000149011611</v>
      </c>
      <c r="F1766" t="s">
        <v>182</v>
      </c>
    </row>
    <row r="1767" spans="1:6">
      <c r="A1767" t="s">
        <v>260</v>
      </c>
      <c r="B1767" t="s">
        <v>74</v>
      </c>
      <c r="C1767">
        <v>2020</v>
      </c>
      <c r="D1767">
        <v>2025</v>
      </c>
      <c r="E1767">
        <v>0.10000000149011611</v>
      </c>
      <c r="F1767" t="s">
        <v>182</v>
      </c>
    </row>
    <row r="1768" spans="1:6">
      <c r="A1768" t="s">
        <v>260</v>
      </c>
      <c r="B1768" t="s">
        <v>74</v>
      </c>
      <c r="C1768">
        <v>2020</v>
      </c>
      <c r="D1768">
        <v>2030</v>
      </c>
      <c r="E1768">
        <v>0.10000000149011611</v>
      </c>
      <c r="F1768" t="s">
        <v>182</v>
      </c>
    </row>
    <row r="1769" spans="1:6">
      <c r="A1769" t="s">
        <v>260</v>
      </c>
      <c r="B1769" t="s">
        <v>74</v>
      </c>
      <c r="C1769">
        <v>2020</v>
      </c>
      <c r="D1769">
        <v>2035</v>
      </c>
      <c r="E1769">
        <v>0.10000000149011611</v>
      </c>
      <c r="F1769" t="s">
        <v>182</v>
      </c>
    </row>
    <row r="1770" spans="1:6">
      <c r="A1770" t="s">
        <v>260</v>
      </c>
      <c r="B1770" t="s">
        <v>74</v>
      </c>
      <c r="C1770">
        <v>2020</v>
      </c>
      <c r="D1770">
        <v>2040</v>
      </c>
      <c r="E1770">
        <v>0.10000000149011611</v>
      </c>
      <c r="F1770" t="s">
        <v>182</v>
      </c>
    </row>
    <row r="1771" spans="1:6">
      <c r="A1771" t="s">
        <v>260</v>
      </c>
      <c r="B1771" t="s">
        <v>74</v>
      </c>
      <c r="C1771">
        <v>2025</v>
      </c>
      <c r="D1771">
        <v>2025</v>
      </c>
      <c r="E1771">
        <v>0.10000000149011611</v>
      </c>
      <c r="F1771" t="s">
        <v>182</v>
      </c>
    </row>
    <row r="1772" spans="1:6">
      <c r="A1772" t="s">
        <v>260</v>
      </c>
      <c r="B1772" t="s">
        <v>74</v>
      </c>
      <c r="C1772">
        <v>2025</v>
      </c>
      <c r="D1772">
        <v>2030</v>
      </c>
      <c r="E1772">
        <v>0.10000000149011611</v>
      </c>
      <c r="F1772" t="s">
        <v>182</v>
      </c>
    </row>
    <row r="1773" spans="1:6">
      <c r="A1773" t="s">
        <v>260</v>
      </c>
      <c r="B1773" t="s">
        <v>74</v>
      </c>
      <c r="C1773">
        <v>2025</v>
      </c>
      <c r="D1773">
        <v>2035</v>
      </c>
      <c r="E1773">
        <v>0.10000000149011611</v>
      </c>
      <c r="F1773" t="s">
        <v>182</v>
      </c>
    </row>
    <row r="1774" spans="1:6">
      <c r="A1774" t="s">
        <v>260</v>
      </c>
      <c r="B1774" t="s">
        <v>74</v>
      </c>
      <c r="C1774">
        <v>2025</v>
      </c>
      <c r="D1774">
        <v>2040</v>
      </c>
      <c r="E1774">
        <v>0.10000000149011611</v>
      </c>
      <c r="F1774" t="s">
        <v>182</v>
      </c>
    </row>
    <row r="1775" spans="1:6">
      <c r="A1775" t="s">
        <v>260</v>
      </c>
      <c r="B1775" t="s">
        <v>74</v>
      </c>
      <c r="C1775">
        <v>2025</v>
      </c>
      <c r="D1775">
        <v>2045</v>
      </c>
      <c r="E1775">
        <v>0.10000000149011611</v>
      </c>
      <c r="F1775" t="s">
        <v>182</v>
      </c>
    </row>
    <row r="1776" spans="1:6">
      <c r="A1776" t="s">
        <v>260</v>
      </c>
      <c r="B1776" t="s">
        <v>74</v>
      </c>
      <c r="C1776">
        <v>2030</v>
      </c>
      <c r="D1776">
        <v>2030</v>
      </c>
      <c r="E1776">
        <v>0.10000000149011611</v>
      </c>
      <c r="F1776" t="s">
        <v>182</v>
      </c>
    </row>
    <row r="1777" spans="1:6">
      <c r="A1777" t="s">
        <v>260</v>
      </c>
      <c r="B1777" t="s">
        <v>74</v>
      </c>
      <c r="C1777">
        <v>2030</v>
      </c>
      <c r="D1777">
        <v>2035</v>
      </c>
      <c r="E1777">
        <v>0.10000000149011611</v>
      </c>
      <c r="F1777" t="s">
        <v>182</v>
      </c>
    </row>
    <row r="1778" spans="1:6">
      <c r="A1778" t="s">
        <v>260</v>
      </c>
      <c r="B1778" t="s">
        <v>74</v>
      </c>
      <c r="C1778">
        <v>2030</v>
      </c>
      <c r="D1778">
        <v>2040</v>
      </c>
      <c r="E1778">
        <v>0.10000000149011611</v>
      </c>
      <c r="F1778" t="s">
        <v>182</v>
      </c>
    </row>
    <row r="1779" spans="1:6">
      <c r="A1779" t="s">
        <v>260</v>
      </c>
      <c r="B1779" t="s">
        <v>74</v>
      </c>
      <c r="C1779">
        <v>2030</v>
      </c>
      <c r="D1779">
        <v>2045</v>
      </c>
      <c r="E1779">
        <v>0.10000000149011611</v>
      </c>
      <c r="F1779" t="s">
        <v>182</v>
      </c>
    </row>
    <row r="1780" spans="1:6">
      <c r="A1780" t="s">
        <v>260</v>
      </c>
      <c r="B1780" t="s">
        <v>74</v>
      </c>
      <c r="C1780">
        <v>2030</v>
      </c>
      <c r="D1780">
        <v>2050</v>
      </c>
      <c r="E1780">
        <v>0.10000000149011611</v>
      </c>
      <c r="F1780" t="s">
        <v>182</v>
      </c>
    </row>
    <row r="1781" spans="1:6">
      <c r="A1781" t="s">
        <v>260</v>
      </c>
      <c r="B1781" t="s">
        <v>74</v>
      </c>
      <c r="C1781">
        <v>2035</v>
      </c>
      <c r="D1781">
        <v>2035</v>
      </c>
      <c r="E1781">
        <v>0.10000000149011611</v>
      </c>
      <c r="F1781" t="s">
        <v>182</v>
      </c>
    </row>
    <row r="1782" spans="1:6">
      <c r="A1782" t="s">
        <v>260</v>
      </c>
      <c r="B1782" t="s">
        <v>74</v>
      </c>
      <c r="C1782">
        <v>2035</v>
      </c>
      <c r="D1782">
        <v>2040</v>
      </c>
      <c r="E1782">
        <v>0.10000000149011611</v>
      </c>
      <c r="F1782" t="s">
        <v>182</v>
      </c>
    </row>
    <row r="1783" spans="1:6">
      <c r="A1783" t="s">
        <v>260</v>
      </c>
      <c r="B1783" t="s">
        <v>74</v>
      </c>
      <c r="C1783">
        <v>2035</v>
      </c>
      <c r="D1783">
        <v>2045</v>
      </c>
      <c r="E1783">
        <v>0.10000000149011611</v>
      </c>
      <c r="F1783" t="s">
        <v>182</v>
      </c>
    </row>
    <row r="1784" spans="1:6">
      <c r="A1784" t="s">
        <v>260</v>
      </c>
      <c r="B1784" t="s">
        <v>74</v>
      </c>
      <c r="C1784">
        <v>2035</v>
      </c>
      <c r="D1784">
        <v>2050</v>
      </c>
      <c r="E1784">
        <v>0.10000000149011611</v>
      </c>
      <c r="F1784" t="s">
        <v>182</v>
      </c>
    </row>
    <row r="1785" spans="1:6">
      <c r="A1785" t="s">
        <v>260</v>
      </c>
      <c r="B1785" t="s">
        <v>74</v>
      </c>
      <c r="C1785">
        <v>2035</v>
      </c>
      <c r="D1785">
        <v>2055</v>
      </c>
      <c r="E1785">
        <v>0.10000000149011611</v>
      </c>
      <c r="F1785" t="s">
        <v>182</v>
      </c>
    </row>
    <row r="1786" spans="1:6">
      <c r="A1786" t="s">
        <v>260</v>
      </c>
      <c r="B1786" t="s">
        <v>74</v>
      </c>
      <c r="C1786">
        <v>2040</v>
      </c>
      <c r="D1786">
        <v>2040</v>
      </c>
      <c r="E1786">
        <v>0.10000000149011611</v>
      </c>
      <c r="F1786" t="s">
        <v>182</v>
      </c>
    </row>
    <row r="1787" spans="1:6">
      <c r="A1787" t="s">
        <v>260</v>
      </c>
      <c r="B1787" t="s">
        <v>74</v>
      </c>
      <c r="C1787">
        <v>2040</v>
      </c>
      <c r="D1787">
        <v>2045</v>
      </c>
      <c r="E1787">
        <v>0.10000000149011611</v>
      </c>
      <c r="F1787" t="s">
        <v>182</v>
      </c>
    </row>
    <row r="1788" spans="1:6">
      <c r="A1788" t="s">
        <v>260</v>
      </c>
      <c r="B1788" t="s">
        <v>74</v>
      </c>
      <c r="C1788">
        <v>2040</v>
      </c>
      <c r="D1788">
        <v>2050</v>
      </c>
      <c r="E1788">
        <v>0.10000000149011611</v>
      </c>
      <c r="F1788" t="s">
        <v>182</v>
      </c>
    </row>
    <row r="1789" spans="1:6">
      <c r="A1789" t="s">
        <v>260</v>
      </c>
      <c r="B1789" t="s">
        <v>74</v>
      </c>
      <c r="C1789">
        <v>2040</v>
      </c>
      <c r="D1789">
        <v>2055</v>
      </c>
      <c r="E1789">
        <v>0.10000000149011611</v>
      </c>
      <c r="F1789" t="s">
        <v>182</v>
      </c>
    </row>
    <row r="1790" spans="1:6">
      <c r="A1790" t="s">
        <v>260</v>
      </c>
      <c r="B1790" t="s">
        <v>74</v>
      </c>
      <c r="C1790">
        <v>2040</v>
      </c>
      <c r="D1790">
        <v>2060</v>
      </c>
      <c r="E1790">
        <v>0.10000000149011611</v>
      </c>
      <c r="F1790" t="s">
        <v>182</v>
      </c>
    </row>
    <row r="1791" spans="1:6">
      <c r="A1791" t="s">
        <v>260</v>
      </c>
      <c r="B1791" t="s">
        <v>74</v>
      </c>
      <c r="C1791">
        <v>2045</v>
      </c>
      <c r="D1791">
        <v>2045</v>
      </c>
      <c r="E1791">
        <v>0.10000000149011611</v>
      </c>
      <c r="F1791" t="s">
        <v>182</v>
      </c>
    </row>
    <row r="1792" spans="1:6">
      <c r="A1792" t="s">
        <v>260</v>
      </c>
      <c r="B1792" t="s">
        <v>74</v>
      </c>
      <c r="C1792">
        <v>2045</v>
      </c>
      <c r="D1792">
        <v>2050</v>
      </c>
      <c r="E1792">
        <v>0.10000000149011611</v>
      </c>
      <c r="F1792" t="s">
        <v>182</v>
      </c>
    </row>
    <row r="1793" spans="1:6">
      <c r="A1793" t="s">
        <v>260</v>
      </c>
      <c r="B1793" t="s">
        <v>74</v>
      </c>
      <c r="C1793">
        <v>2045</v>
      </c>
      <c r="D1793">
        <v>2055</v>
      </c>
      <c r="E1793">
        <v>0.10000000149011611</v>
      </c>
      <c r="F1793" t="s">
        <v>182</v>
      </c>
    </row>
    <row r="1794" spans="1:6">
      <c r="A1794" t="s">
        <v>260</v>
      </c>
      <c r="B1794" t="s">
        <v>74</v>
      </c>
      <c r="C1794">
        <v>2045</v>
      </c>
      <c r="D1794">
        <v>2060</v>
      </c>
      <c r="E1794">
        <v>0.10000000149011611</v>
      </c>
      <c r="F1794" t="s">
        <v>182</v>
      </c>
    </row>
    <row r="1795" spans="1:6">
      <c r="A1795" t="s">
        <v>260</v>
      </c>
      <c r="B1795" t="s">
        <v>74</v>
      </c>
      <c r="C1795">
        <v>2045</v>
      </c>
      <c r="D1795">
        <v>2065</v>
      </c>
      <c r="E1795">
        <v>0.10000000149011611</v>
      </c>
      <c r="F1795" t="s">
        <v>182</v>
      </c>
    </row>
    <row r="1796" spans="1:6">
      <c r="A1796" t="s">
        <v>260</v>
      </c>
      <c r="B1796" t="s">
        <v>74</v>
      </c>
      <c r="C1796">
        <v>2050</v>
      </c>
      <c r="D1796">
        <v>2050</v>
      </c>
      <c r="E1796">
        <v>0.10000000149011611</v>
      </c>
      <c r="F1796" t="s">
        <v>182</v>
      </c>
    </row>
    <row r="1797" spans="1:6">
      <c r="A1797" t="s">
        <v>260</v>
      </c>
      <c r="B1797" t="s">
        <v>74</v>
      </c>
      <c r="C1797">
        <v>2050</v>
      </c>
      <c r="D1797">
        <v>2055</v>
      </c>
      <c r="E1797">
        <v>0.10000000149011611</v>
      </c>
      <c r="F1797" t="s">
        <v>182</v>
      </c>
    </row>
    <row r="1798" spans="1:6">
      <c r="A1798" t="s">
        <v>260</v>
      </c>
      <c r="B1798" t="s">
        <v>74</v>
      </c>
      <c r="C1798">
        <v>2050</v>
      </c>
      <c r="D1798">
        <v>2060</v>
      </c>
      <c r="E1798">
        <v>0.10000000149011611</v>
      </c>
      <c r="F1798" t="s">
        <v>182</v>
      </c>
    </row>
    <row r="1799" spans="1:6">
      <c r="A1799" t="s">
        <v>260</v>
      </c>
      <c r="B1799" t="s">
        <v>74</v>
      </c>
      <c r="C1799">
        <v>2050</v>
      </c>
      <c r="D1799">
        <v>2065</v>
      </c>
      <c r="E1799">
        <v>0.10000000149011611</v>
      </c>
      <c r="F1799" t="s">
        <v>182</v>
      </c>
    </row>
    <row r="1800" spans="1:6">
      <c r="A1800" t="s">
        <v>260</v>
      </c>
      <c r="B1800" t="s">
        <v>74</v>
      </c>
      <c r="C1800">
        <v>2050</v>
      </c>
      <c r="D1800">
        <v>2070</v>
      </c>
      <c r="E1800">
        <v>0.10000000149011611</v>
      </c>
      <c r="F1800" t="s">
        <v>182</v>
      </c>
    </row>
    <row r="1801" spans="1:6">
      <c r="A1801" t="s">
        <v>260</v>
      </c>
      <c r="B1801" t="s">
        <v>74</v>
      </c>
      <c r="C1801">
        <v>2055</v>
      </c>
      <c r="D1801">
        <v>2055</v>
      </c>
      <c r="E1801">
        <v>0.10000000149011611</v>
      </c>
      <c r="F1801" t="s">
        <v>182</v>
      </c>
    </row>
    <row r="1802" spans="1:6">
      <c r="A1802" t="s">
        <v>260</v>
      </c>
      <c r="B1802" t="s">
        <v>74</v>
      </c>
      <c r="C1802">
        <v>2055</v>
      </c>
      <c r="D1802">
        <v>2060</v>
      </c>
      <c r="E1802">
        <v>0.10000000149011611</v>
      </c>
      <c r="F1802" t="s">
        <v>182</v>
      </c>
    </row>
    <row r="1803" spans="1:6">
      <c r="A1803" t="s">
        <v>260</v>
      </c>
      <c r="B1803" t="s">
        <v>74</v>
      </c>
      <c r="C1803">
        <v>2055</v>
      </c>
      <c r="D1803">
        <v>2065</v>
      </c>
      <c r="E1803">
        <v>0.10000000149011611</v>
      </c>
      <c r="F1803" t="s">
        <v>182</v>
      </c>
    </row>
    <row r="1804" spans="1:6">
      <c r="A1804" t="s">
        <v>260</v>
      </c>
      <c r="B1804" t="s">
        <v>74</v>
      </c>
      <c r="C1804">
        <v>2055</v>
      </c>
      <c r="D1804">
        <v>2070</v>
      </c>
      <c r="E1804">
        <v>0.10000000149011611</v>
      </c>
      <c r="F1804" t="s">
        <v>182</v>
      </c>
    </row>
    <row r="1805" spans="1:6">
      <c r="A1805" t="s">
        <v>260</v>
      </c>
      <c r="B1805" t="s">
        <v>74</v>
      </c>
      <c r="C1805">
        <v>2060</v>
      </c>
      <c r="D1805">
        <v>2060</v>
      </c>
      <c r="E1805">
        <v>0.10000000149011611</v>
      </c>
      <c r="F1805" t="s">
        <v>182</v>
      </c>
    </row>
    <row r="1806" spans="1:6">
      <c r="A1806" t="s">
        <v>260</v>
      </c>
      <c r="B1806" t="s">
        <v>74</v>
      </c>
      <c r="C1806">
        <v>2060</v>
      </c>
      <c r="D1806">
        <v>2065</v>
      </c>
      <c r="E1806">
        <v>0.10000000149011611</v>
      </c>
      <c r="F1806" t="s">
        <v>182</v>
      </c>
    </row>
    <row r="1807" spans="1:6">
      <c r="A1807" t="s">
        <v>260</v>
      </c>
      <c r="B1807" t="s">
        <v>74</v>
      </c>
      <c r="C1807">
        <v>2060</v>
      </c>
      <c r="D1807">
        <v>2070</v>
      </c>
      <c r="E1807">
        <v>0.10000000149011611</v>
      </c>
      <c r="F1807" t="s">
        <v>182</v>
      </c>
    </row>
    <row r="1808" spans="1:6">
      <c r="A1808" t="s">
        <v>260</v>
      </c>
      <c r="B1808" t="s">
        <v>74</v>
      </c>
      <c r="C1808">
        <v>2065</v>
      </c>
      <c r="D1808">
        <v>2065</v>
      </c>
      <c r="E1808">
        <v>0.10000000149011611</v>
      </c>
      <c r="F1808" t="s">
        <v>182</v>
      </c>
    </row>
    <row r="1809" spans="1:6">
      <c r="A1809" t="s">
        <v>260</v>
      </c>
      <c r="B1809" t="s">
        <v>74</v>
      </c>
      <c r="C1809">
        <v>2065</v>
      </c>
      <c r="D1809">
        <v>2070</v>
      </c>
      <c r="E1809">
        <v>0.10000000149011611</v>
      </c>
      <c r="F1809" t="s">
        <v>182</v>
      </c>
    </row>
    <row r="1810" spans="1:6">
      <c r="A1810" t="s">
        <v>260</v>
      </c>
      <c r="B1810" t="s">
        <v>74</v>
      </c>
      <c r="C1810">
        <v>2070</v>
      </c>
      <c r="D1810">
        <v>2070</v>
      </c>
      <c r="E1810">
        <v>0.10000000149011611</v>
      </c>
      <c r="F1810" t="s">
        <v>182</v>
      </c>
    </row>
    <row r="1811" spans="1:6">
      <c r="A1811" t="s">
        <v>260</v>
      </c>
      <c r="B1811" t="s">
        <v>75</v>
      </c>
      <c r="C1811">
        <v>2020</v>
      </c>
      <c r="D1811">
        <v>2020</v>
      </c>
      <c r="E1811">
        <v>0.10000000149011611</v>
      </c>
      <c r="F1811" t="s">
        <v>182</v>
      </c>
    </row>
    <row r="1812" spans="1:6">
      <c r="A1812" t="s">
        <v>260</v>
      </c>
      <c r="B1812" t="s">
        <v>75</v>
      </c>
      <c r="C1812">
        <v>2020</v>
      </c>
      <c r="D1812">
        <v>2025</v>
      </c>
      <c r="E1812">
        <v>0.10000000149011611</v>
      </c>
      <c r="F1812" t="s">
        <v>182</v>
      </c>
    </row>
    <row r="1813" spans="1:6">
      <c r="A1813" t="s">
        <v>260</v>
      </c>
      <c r="B1813" t="s">
        <v>75</v>
      </c>
      <c r="C1813">
        <v>2020</v>
      </c>
      <c r="D1813">
        <v>2030</v>
      </c>
      <c r="E1813">
        <v>0.10000000149011611</v>
      </c>
      <c r="F1813" t="s">
        <v>182</v>
      </c>
    </row>
    <row r="1814" spans="1:6">
      <c r="A1814" t="s">
        <v>260</v>
      </c>
      <c r="B1814" t="s">
        <v>75</v>
      </c>
      <c r="C1814">
        <v>2020</v>
      </c>
      <c r="D1814">
        <v>2035</v>
      </c>
      <c r="E1814">
        <v>0.10000000149011611</v>
      </c>
      <c r="F1814" t="s">
        <v>182</v>
      </c>
    </row>
    <row r="1815" spans="1:6">
      <c r="A1815" t="s">
        <v>260</v>
      </c>
      <c r="B1815" t="s">
        <v>75</v>
      </c>
      <c r="C1815">
        <v>2020</v>
      </c>
      <c r="D1815">
        <v>2040</v>
      </c>
      <c r="E1815">
        <v>0.10000000149011611</v>
      </c>
      <c r="F1815" t="s">
        <v>182</v>
      </c>
    </row>
    <row r="1816" spans="1:6">
      <c r="A1816" t="s">
        <v>260</v>
      </c>
      <c r="B1816" t="s">
        <v>75</v>
      </c>
      <c r="C1816">
        <v>2025</v>
      </c>
      <c r="D1816">
        <v>2025</v>
      </c>
      <c r="E1816">
        <v>0.10000000149011611</v>
      </c>
      <c r="F1816" t="s">
        <v>182</v>
      </c>
    </row>
    <row r="1817" spans="1:6">
      <c r="A1817" t="s">
        <v>260</v>
      </c>
      <c r="B1817" t="s">
        <v>75</v>
      </c>
      <c r="C1817">
        <v>2025</v>
      </c>
      <c r="D1817">
        <v>2030</v>
      </c>
      <c r="E1817">
        <v>0.10000000149011611</v>
      </c>
      <c r="F1817" t="s">
        <v>182</v>
      </c>
    </row>
    <row r="1818" spans="1:6">
      <c r="A1818" t="s">
        <v>260</v>
      </c>
      <c r="B1818" t="s">
        <v>75</v>
      </c>
      <c r="C1818">
        <v>2025</v>
      </c>
      <c r="D1818">
        <v>2035</v>
      </c>
      <c r="E1818">
        <v>0.10000000149011611</v>
      </c>
      <c r="F1818" t="s">
        <v>182</v>
      </c>
    </row>
    <row r="1819" spans="1:6">
      <c r="A1819" t="s">
        <v>260</v>
      </c>
      <c r="B1819" t="s">
        <v>75</v>
      </c>
      <c r="C1819">
        <v>2025</v>
      </c>
      <c r="D1819">
        <v>2040</v>
      </c>
      <c r="E1819">
        <v>0.10000000149011611</v>
      </c>
      <c r="F1819" t="s">
        <v>182</v>
      </c>
    </row>
    <row r="1820" spans="1:6">
      <c r="A1820" t="s">
        <v>260</v>
      </c>
      <c r="B1820" t="s">
        <v>75</v>
      </c>
      <c r="C1820">
        <v>2025</v>
      </c>
      <c r="D1820">
        <v>2045</v>
      </c>
      <c r="E1820">
        <v>0.10000000149011611</v>
      </c>
      <c r="F1820" t="s">
        <v>182</v>
      </c>
    </row>
    <row r="1821" spans="1:6">
      <c r="A1821" t="s">
        <v>260</v>
      </c>
      <c r="B1821" t="s">
        <v>75</v>
      </c>
      <c r="C1821">
        <v>2030</v>
      </c>
      <c r="D1821">
        <v>2030</v>
      </c>
      <c r="E1821">
        <v>0.10000000149011611</v>
      </c>
      <c r="F1821" t="s">
        <v>182</v>
      </c>
    </row>
    <row r="1822" spans="1:6">
      <c r="A1822" t="s">
        <v>260</v>
      </c>
      <c r="B1822" t="s">
        <v>75</v>
      </c>
      <c r="C1822">
        <v>2030</v>
      </c>
      <c r="D1822">
        <v>2035</v>
      </c>
      <c r="E1822">
        <v>0.10000000149011611</v>
      </c>
      <c r="F1822" t="s">
        <v>182</v>
      </c>
    </row>
    <row r="1823" spans="1:6">
      <c r="A1823" t="s">
        <v>260</v>
      </c>
      <c r="B1823" t="s">
        <v>75</v>
      </c>
      <c r="C1823">
        <v>2030</v>
      </c>
      <c r="D1823">
        <v>2040</v>
      </c>
      <c r="E1823">
        <v>0.10000000149011611</v>
      </c>
      <c r="F1823" t="s">
        <v>182</v>
      </c>
    </row>
    <row r="1824" spans="1:6">
      <c r="A1824" t="s">
        <v>260</v>
      </c>
      <c r="B1824" t="s">
        <v>75</v>
      </c>
      <c r="C1824">
        <v>2030</v>
      </c>
      <c r="D1824">
        <v>2045</v>
      </c>
      <c r="E1824">
        <v>0.10000000149011611</v>
      </c>
      <c r="F1824" t="s">
        <v>182</v>
      </c>
    </row>
    <row r="1825" spans="1:6">
      <c r="A1825" t="s">
        <v>260</v>
      </c>
      <c r="B1825" t="s">
        <v>75</v>
      </c>
      <c r="C1825">
        <v>2030</v>
      </c>
      <c r="D1825">
        <v>2050</v>
      </c>
      <c r="E1825">
        <v>0.10000000149011611</v>
      </c>
      <c r="F1825" t="s">
        <v>182</v>
      </c>
    </row>
    <row r="1826" spans="1:6">
      <c r="A1826" t="s">
        <v>260</v>
      </c>
      <c r="B1826" t="s">
        <v>75</v>
      </c>
      <c r="C1826">
        <v>2035</v>
      </c>
      <c r="D1826">
        <v>2035</v>
      </c>
      <c r="E1826">
        <v>0.10000000149011611</v>
      </c>
      <c r="F1826" t="s">
        <v>182</v>
      </c>
    </row>
    <row r="1827" spans="1:6">
      <c r="A1827" t="s">
        <v>260</v>
      </c>
      <c r="B1827" t="s">
        <v>75</v>
      </c>
      <c r="C1827">
        <v>2035</v>
      </c>
      <c r="D1827">
        <v>2040</v>
      </c>
      <c r="E1827">
        <v>0.10000000149011611</v>
      </c>
      <c r="F1827" t="s">
        <v>182</v>
      </c>
    </row>
    <row r="1828" spans="1:6">
      <c r="A1828" t="s">
        <v>260</v>
      </c>
      <c r="B1828" t="s">
        <v>75</v>
      </c>
      <c r="C1828">
        <v>2035</v>
      </c>
      <c r="D1828">
        <v>2045</v>
      </c>
      <c r="E1828">
        <v>0.10000000149011611</v>
      </c>
      <c r="F1828" t="s">
        <v>182</v>
      </c>
    </row>
    <row r="1829" spans="1:6">
      <c r="A1829" t="s">
        <v>260</v>
      </c>
      <c r="B1829" t="s">
        <v>75</v>
      </c>
      <c r="C1829">
        <v>2035</v>
      </c>
      <c r="D1829">
        <v>2050</v>
      </c>
      <c r="E1829">
        <v>0.10000000149011611</v>
      </c>
      <c r="F1829" t="s">
        <v>182</v>
      </c>
    </row>
    <row r="1830" spans="1:6">
      <c r="A1830" t="s">
        <v>260</v>
      </c>
      <c r="B1830" t="s">
        <v>75</v>
      </c>
      <c r="C1830">
        <v>2035</v>
      </c>
      <c r="D1830">
        <v>2055</v>
      </c>
      <c r="E1830">
        <v>0.10000000149011611</v>
      </c>
      <c r="F1830" t="s">
        <v>182</v>
      </c>
    </row>
    <row r="1831" spans="1:6">
      <c r="A1831" t="s">
        <v>260</v>
      </c>
      <c r="B1831" t="s">
        <v>75</v>
      </c>
      <c r="C1831">
        <v>2040</v>
      </c>
      <c r="D1831">
        <v>2040</v>
      </c>
      <c r="E1831">
        <v>0.10000000149011611</v>
      </c>
      <c r="F1831" t="s">
        <v>182</v>
      </c>
    </row>
    <row r="1832" spans="1:6">
      <c r="A1832" t="s">
        <v>260</v>
      </c>
      <c r="B1832" t="s">
        <v>75</v>
      </c>
      <c r="C1832">
        <v>2040</v>
      </c>
      <c r="D1832">
        <v>2045</v>
      </c>
      <c r="E1832">
        <v>0.10000000149011611</v>
      </c>
      <c r="F1832" t="s">
        <v>182</v>
      </c>
    </row>
    <row r="1833" spans="1:6">
      <c r="A1833" t="s">
        <v>260</v>
      </c>
      <c r="B1833" t="s">
        <v>75</v>
      </c>
      <c r="C1833">
        <v>2040</v>
      </c>
      <c r="D1833">
        <v>2050</v>
      </c>
      <c r="E1833">
        <v>0.10000000149011611</v>
      </c>
      <c r="F1833" t="s">
        <v>182</v>
      </c>
    </row>
    <row r="1834" spans="1:6">
      <c r="A1834" t="s">
        <v>260</v>
      </c>
      <c r="B1834" t="s">
        <v>75</v>
      </c>
      <c r="C1834">
        <v>2040</v>
      </c>
      <c r="D1834">
        <v>2055</v>
      </c>
      <c r="E1834">
        <v>0.10000000149011611</v>
      </c>
      <c r="F1834" t="s">
        <v>182</v>
      </c>
    </row>
    <row r="1835" spans="1:6">
      <c r="A1835" t="s">
        <v>260</v>
      </c>
      <c r="B1835" t="s">
        <v>75</v>
      </c>
      <c r="C1835">
        <v>2040</v>
      </c>
      <c r="D1835">
        <v>2060</v>
      </c>
      <c r="E1835">
        <v>0.10000000149011611</v>
      </c>
      <c r="F1835" t="s">
        <v>182</v>
      </c>
    </row>
    <row r="1836" spans="1:6">
      <c r="A1836" t="s">
        <v>260</v>
      </c>
      <c r="B1836" t="s">
        <v>75</v>
      </c>
      <c r="C1836">
        <v>2045</v>
      </c>
      <c r="D1836">
        <v>2045</v>
      </c>
      <c r="E1836">
        <v>0.10000000149011611</v>
      </c>
      <c r="F1836" t="s">
        <v>182</v>
      </c>
    </row>
    <row r="1837" spans="1:6">
      <c r="A1837" t="s">
        <v>260</v>
      </c>
      <c r="B1837" t="s">
        <v>75</v>
      </c>
      <c r="C1837">
        <v>2045</v>
      </c>
      <c r="D1837">
        <v>2050</v>
      </c>
      <c r="E1837">
        <v>0.10000000149011611</v>
      </c>
      <c r="F1837" t="s">
        <v>182</v>
      </c>
    </row>
    <row r="1838" spans="1:6">
      <c r="A1838" t="s">
        <v>260</v>
      </c>
      <c r="B1838" t="s">
        <v>75</v>
      </c>
      <c r="C1838">
        <v>2045</v>
      </c>
      <c r="D1838">
        <v>2055</v>
      </c>
      <c r="E1838">
        <v>0.10000000149011611</v>
      </c>
      <c r="F1838" t="s">
        <v>182</v>
      </c>
    </row>
    <row r="1839" spans="1:6">
      <c r="A1839" t="s">
        <v>260</v>
      </c>
      <c r="B1839" t="s">
        <v>75</v>
      </c>
      <c r="C1839">
        <v>2045</v>
      </c>
      <c r="D1839">
        <v>2060</v>
      </c>
      <c r="E1839">
        <v>0.10000000149011611</v>
      </c>
      <c r="F1839" t="s">
        <v>182</v>
      </c>
    </row>
    <row r="1840" spans="1:6">
      <c r="A1840" t="s">
        <v>260</v>
      </c>
      <c r="B1840" t="s">
        <v>75</v>
      </c>
      <c r="C1840">
        <v>2045</v>
      </c>
      <c r="D1840">
        <v>2065</v>
      </c>
      <c r="E1840">
        <v>0.10000000149011611</v>
      </c>
      <c r="F1840" t="s">
        <v>182</v>
      </c>
    </row>
    <row r="1841" spans="1:6">
      <c r="A1841" t="s">
        <v>260</v>
      </c>
      <c r="B1841" t="s">
        <v>75</v>
      </c>
      <c r="C1841">
        <v>2050</v>
      </c>
      <c r="D1841">
        <v>2050</v>
      </c>
      <c r="E1841">
        <v>0.10000000149011611</v>
      </c>
      <c r="F1841" t="s">
        <v>182</v>
      </c>
    </row>
    <row r="1842" spans="1:6">
      <c r="A1842" t="s">
        <v>260</v>
      </c>
      <c r="B1842" t="s">
        <v>75</v>
      </c>
      <c r="C1842">
        <v>2050</v>
      </c>
      <c r="D1842">
        <v>2055</v>
      </c>
      <c r="E1842">
        <v>0.10000000149011611</v>
      </c>
      <c r="F1842" t="s">
        <v>182</v>
      </c>
    </row>
    <row r="1843" spans="1:6">
      <c r="A1843" t="s">
        <v>260</v>
      </c>
      <c r="B1843" t="s">
        <v>75</v>
      </c>
      <c r="C1843">
        <v>2050</v>
      </c>
      <c r="D1843">
        <v>2060</v>
      </c>
      <c r="E1843">
        <v>0.10000000149011611</v>
      </c>
      <c r="F1843" t="s">
        <v>182</v>
      </c>
    </row>
    <row r="1844" spans="1:6">
      <c r="A1844" t="s">
        <v>260</v>
      </c>
      <c r="B1844" t="s">
        <v>75</v>
      </c>
      <c r="C1844">
        <v>2050</v>
      </c>
      <c r="D1844">
        <v>2065</v>
      </c>
      <c r="E1844">
        <v>0.10000000149011611</v>
      </c>
      <c r="F1844" t="s">
        <v>182</v>
      </c>
    </row>
    <row r="1845" spans="1:6">
      <c r="A1845" t="s">
        <v>260</v>
      </c>
      <c r="B1845" t="s">
        <v>75</v>
      </c>
      <c r="C1845">
        <v>2050</v>
      </c>
      <c r="D1845">
        <v>2070</v>
      </c>
      <c r="E1845">
        <v>0.10000000149011611</v>
      </c>
      <c r="F1845" t="s">
        <v>182</v>
      </c>
    </row>
    <row r="1846" spans="1:6">
      <c r="A1846" t="s">
        <v>260</v>
      </c>
      <c r="B1846" t="s">
        <v>75</v>
      </c>
      <c r="C1846">
        <v>2055</v>
      </c>
      <c r="D1846">
        <v>2055</v>
      </c>
      <c r="E1846">
        <v>0.10000000149011611</v>
      </c>
      <c r="F1846" t="s">
        <v>182</v>
      </c>
    </row>
    <row r="1847" spans="1:6">
      <c r="A1847" t="s">
        <v>260</v>
      </c>
      <c r="B1847" t="s">
        <v>75</v>
      </c>
      <c r="C1847">
        <v>2055</v>
      </c>
      <c r="D1847">
        <v>2060</v>
      </c>
      <c r="E1847">
        <v>0.10000000149011611</v>
      </c>
      <c r="F1847" t="s">
        <v>182</v>
      </c>
    </row>
    <row r="1848" spans="1:6">
      <c r="A1848" t="s">
        <v>260</v>
      </c>
      <c r="B1848" t="s">
        <v>75</v>
      </c>
      <c r="C1848">
        <v>2055</v>
      </c>
      <c r="D1848">
        <v>2065</v>
      </c>
      <c r="E1848">
        <v>0.10000000149011611</v>
      </c>
      <c r="F1848" t="s">
        <v>182</v>
      </c>
    </row>
    <row r="1849" spans="1:6">
      <c r="A1849" t="s">
        <v>260</v>
      </c>
      <c r="B1849" t="s">
        <v>75</v>
      </c>
      <c r="C1849">
        <v>2055</v>
      </c>
      <c r="D1849">
        <v>2070</v>
      </c>
      <c r="E1849">
        <v>0.10000000149011611</v>
      </c>
      <c r="F1849" t="s">
        <v>182</v>
      </c>
    </row>
    <row r="1850" spans="1:6">
      <c r="A1850" t="s">
        <v>260</v>
      </c>
      <c r="B1850" t="s">
        <v>75</v>
      </c>
      <c r="C1850">
        <v>2060</v>
      </c>
      <c r="D1850">
        <v>2060</v>
      </c>
      <c r="E1850">
        <v>0.10000000149011611</v>
      </c>
      <c r="F1850" t="s">
        <v>182</v>
      </c>
    </row>
    <row r="1851" spans="1:6">
      <c r="A1851" t="s">
        <v>260</v>
      </c>
      <c r="B1851" t="s">
        <v>75</v>
      </c>
      <c r="C1851">
        <v>2060</v>
      </c>
      <c r="D1851">
        <v>2065</v>
      </c>
      <c r="E1851">
        <v>0.10000000149011611</v>
      </c>
      <c r="F1851" t="s">
        <v>182</v>
      </c>
    </row>
    <row r="1852" spans="1:6">
      <c r="A1852" t="s">
        <v>260</v>
      </c>
      <c r="B1852" t="s">
        <v>75</v>
      </c>
      <c r="C1852">
        <v>2060</v>
      </c>
      <c r="D1852">
        <v>2070</v>
      </c>
      <c r="E1852">
        <v>0.10000000149011611</v>
      </c>
      <c r="F1852" t="s">
        <v>182</v>
      </c>
    </row>
    <row r="1853" spans="1:6">
      <c r="A1853" t="s">
        <v>260</v>
      </c>
      <c r="B1853" t="s">
        <v>75</v>
      </c>
      <c r="C1853">
        <v>2065</v>
      </c>
      <c r="D1853">
        <v>2065</v>
      </c>
      <c r="E1853">
        <v>0.10000000149011611</v>
      </c>
      <c r="F1853" t="s">
        <v>182</v>
      </c>
    </row>
    <row r="1854" spans="1:6">
      <c r="A1854" t="s">
        <v>260</v>
      </c>
      <c r="B1854" t="s">
        <v>75</v>
      </c>
      <c r="C1854">
        <v>2065</v>
      </c>
      <c r="D1854">
        <v>2070</v>
      </c>
      <c r="E1854">
        <v>0.10000000149011611</v>
      </c>
      <c r="F1854" t="s">
        <v>182</v>
      </c>
    </row>
    <row r="1855" spans="1:6">
      <c r="A1855" t="s">
        <v>260</v>
      </c>
      <c r="B1855" t="s">
        <v>75</v>
      </c>
      <c r="C1855">
        <v>2070</v>
      </c>
      <c r="D1855">
        <v>2070</v>
      </c>
      <c r="E1855">
        <v>0.10000000149011611</v>
      </c>
      <c r="F1855" t="s">
        <v>182</v>
      </c>
    </row>
    <row r="1856" spans="1:6">
      <c r="A1856" t="s">
        <v>260</v>
      </c>
      <c r="B1856" t="s">
        <v>79</v>
      </c>
      <c r="C1856">
        <v>2010</v>
      </c>
      <c r="D1856">
        <v>2020</v>
      </c>
      <c r="E1856">
        <v>0.10000000149011611</v>
      </c>
      <c r="F1856" t="s">
        <v>182</v>
      </c>
    </row>
    <row r="1857" spans="1:6">
      <c r="A1857" t="s">
        <v>260</v>
      </c>
      <c r="B1857" t="s">
        <v>79</v>
      </c>
      <c r="C1857">
        <v>2010</v>
      </c>
      <c r="D1857">
        <v>2025</v>
      </c>
      <c r="E1857">
        <v>0.10000000149011611</v>
      </c>
      <c r="F1857" t="s">
        <v>182</v>
      </c>
    </row>
    <row r="1858" spans="1:6">
      <c r="A1858" t="s">
        <v>260</v>
      </c>
      <c r="B1858" t="s">
        <v>79</v>
      </c>
      <c r="C1858">
        <v>2010</v>
      </c>
      <c r="D1858">
        <v>2030</v>
      </c>
      <c r="E1858">
        <v>0.10000000149011611</v>
      </c>
      <c r="F1858" t="s">
        <v>182</v>
      </c>
    </row>
    <row r="1859" spans="1:6">
      <c r="A1859" t="s">
        <v>260</v>
      </c>
      <c r="B1859" t="s">
        <v>79</v>
      </c>
      <c r="C1859">
        <v>2010</v>
      </c>
      <c r="D1859">
        <v>2035</v>
      </c>
      <c r="E1859">
        <v>0.10000000149011611</v>
      </c>
      <c r="F1859" t="s">
        <v>182</v>
      </c>
    </row>
    <row r="1860" spans="1:6">
      <c r="A1860" t="s">
        <v>260</v>
      </c>
      <c r="B1860" t="s">
        <v>79</v>
      </c>
      <c r="C1860">
        <v>2010</v>
      </c>
      <c r="D1860">
        <v>2040</v>
      </c>
      <c r="E1860">
        <v>0.10000000149011611</v>
      </c>
      <c r="F1860" t="s">
        <v>182</v>
      </c>
    </row>
    <row r="1861" spans="1:6">
      <c r="A1861" t="s">
        <v>260</v>
      </c>
      <c r="B1861" t="s">
        <v>79</v>
      </c>
      <c r="C1861">
        <v>2010</v>
      </c>
      <c r="D1861">
        <v>2045</v>
      </c>
      <c r="E1861">
        <v>0.10000000149011611</v>
      </c>
      <c r="F1861" t="s">
        <v>182</v>
      </c>
    </row>
    <row r="1862" spans="1:6">
      <c r="A1862" t="s">
        <v>260</v>
      </c>
      <c r="B1862" t="s">
        <v>79</v>
      </c>
      <c r="C1862">
        <v>2020</v>
      </c>
      <c r="D1862">
        <v>2020</v>
      </c>
      <c r="E1862">
        <v>0.10000000149011611</v>
      </c>
      <c r="F1862" t="s">
        <v>182</v>
      </c>
    </row>
    <row r="1863" spans="1:6">
      <c r="A1863" t="s">
        <v>260</v>
      </c>
      <c r="B1863" t="s">
        <v>79</v>
      </c>
      <c r="C1863">
        <v>2020</v>
      </c>
      <c r="D1863">
        <v>2025</v>
      </c>
      <c r="E1863">
        <v>0.10000000149011611</v>
      </c>
      <c r="F1863" t="s">
        <v>182</v>
      </c>
    </row>
    <row r="1864" spans="1:6">
      <c r="A1864" t="s">
        <v>260</v>
      </c>
      <c r="B1864" t="s">
        <v>79</v>
      </c>
      <c r="C1864">
        <v>2020</v>
      </c>
      <c r="D1864">
        <v>2030</v>
      </c>
      <c r="E1864">
        <v>0.10000000149011611</v>
      </c>
      <c r="F1864" t="s">
        <v>182</v>
      </c>
    </row>
    <row r="1865" spans="1:6">
      <c r="A1865" t="s">
        <v>260</v>
      </c>
      <c r="B1865" t="s">
        <v>79</v>
      </c>
      <c r="C1865">
        <v>2020</v>
      </c>
      <c r="D1865">
        <v>2035</v>
      </c>
      <c r="E1865">
        <v>0.10000000149011611</v>
      </c>
      <c r="F1865" t="s">
        <v>182</v>
      </c>
    </row>
    <row r="1866" spans="1:6">
      <c r="A1866" t="s">
        <v>260</v>
      </c>
      <c r="B1866" t="s">
        <v>79</v>
      </c>
      <c r="C1866">
        <v>2020</v>
      </c>
      <c r="D1866">
        <v>2040</v>
      </c>
      <c r="E1866">
        <v>0.10000000149011611</v>
      </c>
      <c r="F1866" t="s">
        <v>182</v>
      </c>
    </row>
    <row r="1867" spans="1:6">
      <c r="A1867" t="s">
        <v>260</v>
      </c>
      <c r="B1867" t="s">
        <v>79</v>
      </c>
      <c r="C1867">
        <v>2020</v>
      </c>
      <c r="D1867">
        <v>2045</v>
      </c>
      <c r="E1867">
        <v>0.10000000149011611</v>
      </c>
      <c r="F1867" t="s">
        <v>182</v>
      </c>
    </row>
    <row r="1868" spans="1:6">
      <c r="A1868" t="s">
        <v>260</v>
      </c>
      <c r="B1868" t="s">
        <v>79</v>
      </c>
      <c r="C1868">
        <v>2020</v>
      </c>
      <c r="D1868">
        <v>2050</v>
      </c>
      <c r="E1868">
        <v>0.10000000149011611</v>
      </c>
      <c r="F1868" t="s">
        <v>182</v>
      </c>
    </row>
    <row r="1869" spans="1:6">
      <c r="A1869" t="s">
        <v>260</v>
      </c>
      <c r="B1869" t="s">
        <v>79</v>
      </c>
      <c r="C1869">
        <v>2020</v>
      </c>
      <c r="D1869">
        <v>2055</v>
      </c>
      <c r="E1869">
        <v>0.10000000149011611</v>
      </c>
      <c r="F1869" t="s">
        <v>182</v>
      </c>
    </row>
    <row r="1870" spans="1:6">
      <c r="A1870" t="s">
        <v>260</v>
      </c>
      <c r="B1870" t="s">
        <v>79</v>
      </c>
      <c r="C1870">
        <v>2025</v>
      </c>
      <c r="D1870">
        <v>2025</v>
      </c>
      <c r="E1870">
        <v>0.10000000149011611</v>
      </c>
      <c r="F1870" t="s">
        <v>182</v>
      </c>
    </row>
    <row r="1871" spans="1:6">
      <c r="A1871" t="s">
        <v>260</v>
      </c>
      <c r="B1871" t="s">
        <v>79</v>
      </c>
      <c r="C1871">
        <v>2025</v>
      </c>
      <c r="D1871">
        <v>2030</v>
      </c>
      <c r="E1871">
        <v>0.10000000149011611</v>
      </c>
      <c r="F1871" t="s">
        <v>182</v>
      </c>
    </row>
    <row r="1872" spans="1:6">
      <c r="A1872" t="s">
        <v>260</v>
      </c>
      <c r="B1872" t="s">
        <v>79</v>
      </c>
      <c r="C1872">
        <v>2025</v>
      </c>
      <c r="D1872">
        <v>2035</v>
      </c>
      <c r="E1872">
        <v>0.10000000149011611</v>
      </c>
      <c r="F1872" t="s">
        <v>182</v>
      </c>
    </row>
    <row r="1873" spans="1:6">
      <c r="A1873" t="s">
        <v>260</v>
      </c>
      <c r="B1873" t="s">
        <v>79</v>
      </c>
      <c r="C1873">
        <v>2025</v>
      </c>
      <c r="D1873">
        <v>2040</v>
      </c>
      <c r="E1873">
        <v>0.10000000149011611</v>
      </c>
      <c r="F1873" t="s">
        <v>182</v>
      </c>
    </row>
    <row r="1874" spans="1:6">
      <c r="A1874" t="s">
        <v>260</v>
      </c>
      <c r="B1874" t="s">
        <v>79</v>
      </c>
      <c r="C1874">
        <v>2025</v>
      </c>
      <c r="D1874">
        <v>2045</v>
      </c>
      <c r="E1874">
        <v>0.10000000149011611</v>
      </c>
      <c r="F1874" t="s">
        <v>182</v>
      </c>
    </row>
    <row r="1875" spans="1:6">
      <c r="A1875" t="s">
        <v>260</v>
      </c>
      <c r="B1875" t="s">
        <v>79</v>
      </c>
      <c r="C1875">
        <v>2025</v>
      </c>
      <c r="D1875">
        <v>2050</v>
      </c>
      <c r="E1875">
        <v>0.10000000149011611</v>
      </c>
      <c r="F1875" t="s">
        <v>182</v>
      </c>
    </row>
    <row r="1876" spans="1:6">
      <c r="A1876" t="s">
        <v>260</v>
      </c>
      <c r="B1876" t="s">
        <v>79</v>
      </c>
      <c r="C1876">
        <v>2025</v>
      </c>
      <c r="D1876">
        <v>2055</v>
      </c>
      <c r="E1876">
        <v>0.10000000149011611</v>
      </c>
      <c r="F1876" t="s">
        <v>182</v>
      </c>
    </row>
    <row r="1877" spans="1:6">
      <c r="A1877" t="s">
        <v>260</v>
      </c>
      <c r="B1877" t="s">
        <v>79</v>
      </c>
      <c r="C1877">
        <v>2025</v>
      </c>
      <c r="D1877">
        <v>2060</v>
      </c>
      <c r="E1877">
        <v>0.10000000149011611</v>
      </c>
      <c r="F1877" t="s">
        <v>182</v>
      </c>
    </row>
    <row r="1878" spans="1:6">
      <c r="A1878" t="s">
        <v>260</v>
      </c>
      <c r="B1878" t="s">
        <v>79</v>
      </c>
      <c r="C1878">
        <v>2030</v>
      </c>
      <c r="D1878">
        <v>2030</v>
      </c>
      <c r="E1878">
        <v>0.10000000149011611</v>
      </c>
      <c r="F1878" t="s">
        <v>182</v>
      </c>
    </row>
    <row r="1879" spans="1:6">
      <c r="A1879" t="s">
        <v>260</v>
      </c>
      <c r="B1879" t="s">
        <v>79</v>
      </c>
      <c r="C1879">
        <v>2030</v>
      </c>
      <c r="D1879">
        <v>2035</v>
      </c>
      <c r="E1879">
        <v>0.10000000149011611</v>
      </c>
      <c r="F1879" t="s">
        <v>182</v>
      </c>
    </row>
    <row r="1880" spans="1:6">
      <c r="A1880" t="s">
        <v>260</v>
      </c>
      <c r="B1880" t="s">
        <v>79</v>
      </c>
      <c r="C1880">
        <v>2030</v>
      </c>
      <c r="D1880">
        <v>2040</v>
      </c>
      <c r="E1880">
        <v>0.10000000149011611</v>
      </c>
      <c r="F1880" t="s">
        <v>182</v>
      </c>
    </row>
    <row r="1881" spans="1:6">
      <c r="A1881" t="s">
        <v>260</v>
      </c>
      <c r="B1881" t="s">
        <v>79</v>
      </c>
      <c r="C1881">
        <v>2030</v>
      </c>
      <c r="D1881">
        <v>2045</v>
      </c>
      <c r="E1881">
        <v>0.10000000149011611</v>
      </c>
      <c r="F1881" t="s">
        <v>182</v>
      </c>
    </row>
    <row r="1882" spans="1:6">
      <c r="A1882" t="s">
        <v>260</v>
      </c>
      <c r="B1882" t="s">
        <v>79</v>
      </c>
      <c r="C1882">
        <v>2030</v>
      </c>
      <c r="D1882">
        <v>2050</v>
      </c>
      <c r="E1882">
        <v>0.10000000149011611</v>
      </c>
      <c r="F1882" t="s">
        <v>182</v>
      </c>
    </row>
    <row r="1883" spans="1:6">
      <c r="A1883" t="s">
        <v>260</v>
      </c>
      <c r="B1883" t="s">
        <v>79</v>
      </c>
      <c r="C1883">
        <v>2030</v>
      </c>
      <c r="D1883">
        <v>2055</v>
      </c>
      <c r="E1883">
        <v>0.10000000149011611</v>
      </c>
      <c r="F1883" t="s">
        <v>182</v>
      </c>
    </row>
    <row r="1884" spans="1:6">
      <c r="A1884" t="s">
        <v>260</v>
      </c>
      <c r="B1884" t="s">
        <v>79</v>
      </c>
      <c r="C1884">
        <v>2030</v>
      </c>
      <c r="D1884">
        <v>2060</v>
      </c>
      <c r="E1884">
        <v>0.10000000149011611</v>
      </c>
      <c r="F1884" t="s">
        <v>182</v>
      </c>
    </row>
    <row r="1885" spans="1:6">
      <c r="A1885" t="s">
        <v>260</v>
      </c>
      <c r="B1885" t="s">
        <v>79</v>
      </c>
      <c r="C1885">
        <v>2030</v>
      </c>
      <c r="D1885">
        <v>2065</v>
      </c>
      <c r="E1885">
        <v>0.10000000149011611</v>
      </c>
      <c r="F1885" t="s">
        <v>182</v>
      </c>
    </row>
    <row r="1886" spans="1:6">
      <c r="A1886" t="s">
        <v>260</v>
      </c>
      <c r="B1886" t="s">
        <v>79</v>
      </c>
      <c r="C1886">
        <v>2035</v>
      </c>
      <c r="D1886">
        <v>2035</v>
      </c>
      <c r="E1886">
        <v>0.10000000149011611</v>
      </c>
      <c r="F1886" t="s">
        <v>182</v>
      </c>
    </row>
    <row r="1887" spans="1:6">
      <c r="A1887" t="s">
        <v>260</v>
      </c>
      <c r="B1887" t="s">
        <v>79</v>
      </c>
      <c r="C1887">
        <v>2035</v>
      </c>
      <c r="D1887">
        <v>2040</v>
      </c>
      <c r="E1887">
        <v>0.10000000149011611</v>
      </c>
      <c r="F1887" t="s">
        <v>182</v>
      </c>
    </row>
    <row r="1888" spans="1:6">
      <c r="A1888" t="s">
        <v>260</v>
      </c>
      <c r="B1888" t="s">
        <v>79</v>
      </c>
      <c r="C1888">
        <v>2035</v>
      </c>
      <c r="D1888">
        <v>2045</v>
      </c>
      <c r="E1888">
        <v>0.10000000149011611</v>
      </c>
      <c r="F1888" t="s">
        <v>182</v>
      </c>
    </row>
    <row r="1889" spans="1:6">
      <c r="A1889" t="s">
        <v>260</v>
      </c>
      <c r="B1889" t="s">
        <v>79</v>
      </c>
      <c r="C1889">
        <v>2035</v>
      </c>
      <c r="D1889">
        <v>2050</v>
      </c>
      <c r="E1889">
        <v>0.10000000149011611</v>
      </c>
      <c r="F1889" t="s">
        <v>182</v>
      </c>
    </row>
    <row r="1890" spans="1:6">
      <c r="A1890" t="s">
        <v>260</v>
      </c>
      <c r="B1890" t="s">
        <v>79</v>
      </c>
      <c r="C1890">
        <v>2035</v>
      </c>
      <c r="D1890">
        <v>2055</v>
      </c>
      <c r="E1890">
        <v>0.10000000149011611</v>
      </c>
      <c r="F1890" t="s">
        <v>182</v>
      </c>
    </row>
    <row r="1891" spans="1:6">
      <c r="A1891" t="s">
        <v>260</v>
      </c>
      <c r="B1891" t="s">
        <v>79</v>
      </c>
      <c r="C1891">
        <v>2035</v>
      </c>
      <c r="D1891">
        <v>2060</v>
      </c>
      <c r="E1891">
        <v>0.10000000149011611</v>
      </c>
      <c r="F1891" t="s">
        <v>182</v>
      </c>
    </row>
    <row r="1892" spans="1:6">
      <c r="A1892" t="s">
        <v>260</v>
      </c>
      <c r="B1892" t="s">
        <v>79</v>
      </c>
      <c r="C1892">
        <v>2035</v>
      </c>
      <c r="D1892">
        <v>2065</v>
      </c>
      <c r="E1892">
        <v>0.10000000149011611</v>
      </c>
      <c r="F1892" t="s">
        <v>182</v>
      </c>
    </row>
    <row r="1893" spans="1:6">
      <c r="A1893" t="s">
        <v>260</v>
      </c>
      <c r="B1893" t="s">
        <v>79</v>
      </c>
      <c r="C1893">
        <v>2035</v>
      </c>
      <c r="D1893">
        <v>2070</v>
      </c>
      <c r="E1893">
        <v>0.10000000149011611</v>
      </c>
      <c r="F1893" t="s">
        <v>182</v>
      </c>
    </row>
    <row r="1894" spans="1:6">
      <c r="A1894" t="s">
        <v>260</v>
      </c>
      <c r="B1894" t="s">
        <v>79</v>
      </c>
      <c r="C1894">
        <v>2040</v>
      </c>
      <c r="D1894">
        <v>2040</v>
      </c>
      <c r="E1894">
        <v>0.10000000149011611</v>
      </c>
      <c r="F1894" t="s">
        <v>182</v>
      </c>
    </row>
    <row r="1895" spans="1:6">
      <c r="A1895" t="s">
        <v>260</v>
      </c>
      <c r="B1895" t="s">
        <v>79</v>
      </c>
      <c r="C1895">
        <v>2040</v>
      </c>
      <c r="D1895">
        <v>2045</v>
      </c>
      <c r="E1895">
        <v>0.10000000149011611</v>
      </c>
      <c r="F1895" t="s">
        <v>182</v>
      </c>
    </row>
    <row r="1896" spans="1:6">
      <c r="A1896" t="s">
        <v>260</v>
      </c>
      <c r="B1896" t="s">
        <v>79</v>
      </c>
      <c r="C1896">
        <v>2040</v>
      </c>
      <c r="D1896">
        <v>2050</v>
      </c>
      <c r="E1896">
        <v>0.10000000149011611</v>
      </c>
      <c r="F1896" t="s">
        <v>182</v>
      </c>
    </row>
    <row r="1897" spans="1:6">
      <c r="A1897" t="s">
        <v>260</v>
      </c>
      <c r="B1897" t="s">
        <v>79</v>
      </c>
      <c r="C1897">
        <v>2040</v>
      </c>
      <c r="D1897">
        <v>2055</v>
      </c>
      <c r="E1897">
        <v>0.10000000149011611</v>
      </c>
      <c r="F1897" t="s">
        <v>182</v>
      </c>
    </row>
    <row r="1898" spans="1:6">
      <c r="A1898" t="s">
        <v>260</v>
      </c>
      <c r="B1898" t="s">
        <v>79</v>
      </c>
      <c r="C1898">
        <v>2040</v>
      </c>
      <c r="D1898">
        <v>2060</v>
      </c>
      <c r="E1898">
        <v>0.10000000149011611</v>
      </c>
      <c r="F1898" t="s">
        <v>182</v>
      </c>
    </row>
    <row r="1899" spans="1:6">
      <c r="A1899" t="s">
        <v>260</v>
      </c>
      <c r="B1899" t="s">
        <v>79</v>
      </c>
      <c r="C1899">
        <v>2040</v>
      </c>
      <c r="D1899">
        <v>2065</v>
      </c>
      <c r="E1899">
        <v>0.10000000149011611</v>
      </c>
      <c r="F1899" t="s">
        <v>182</v>
      </c>
    </row>
    <row r="1900" spans="1:6">
      <c r="A1900" t="s">
        <v>260</v>
      </c>
      <c r="B1900" t="s">
        <v>79</v>
      </c>
      <c r="C1900">
        <v>2040</v>
      </c>
      <c r="D1900">
        <v>2070</v>
      </c>
      <c r="E1900">
        <v>0.10000000149011611</v>
      </c>
      <c r="F1900" t="s">
        <v>182</v>
      </c>
    </row>
    <row r="1901" spans="1:6">
      <c r="A1901" t="s">
        <v>260</v>
      </c>
      <c r="B1901" t="s">
        <v>79</v>
      </c>
      <c r="C1901">
        <v>2045</v>
      </c>
      <c r="D1901">
        <v>2045</v>
      </c>
      <c r="E1901">
        <v>0.10000000149011611</v>
      </c>
      <c r="F1901" t="s">
        <v>182</v>
      </c>
    </row>
    <row r="1902" spans="1:6">
      <c r="A1902" t="s">
        <v>260</v>
      </c>
      <c r="B1902" t="s">
        <v>79</v>
      </c>
      <c r="C1902">
        <v>2045</v>
      </c>
      <c r="D1902">
        <v>2050</v>
      </c>
      <c r="E1902">
        <v>0.10000000149011611</v>
      </c>
      <c r="F1902" t="s">
        <v>182</v>
      </c>
    </row>
    <row r="1903" spans="1:6">
      <c r="A1903" t="s">
        <v>260</v>
      </c>
      <c r="B1903" t="s">
        <v>79</v>
      </c>
      <c r="C1903">
        <v>2045</v>
      </c>
      <c r="D1903">
        <v>2055</v>
      </c>
      <c r="E1903">
        <v>0.10000000149011611</v>
      </c>
      <c r="F1903" t="s">
        <v>182</v>
      </c>
    </row>
    <row r="1904" spans="1:6">
      <c r="A1904" t="s">
        <v>260</v>
      </c>
      <c r="B1904" t="s">
        <v>79</v>
      </c>
      <c r="C1904">
        <v>2045</v>
      </c>
      <c r="D1904">
        <v>2060</v>
      </c>
      <c r="E1904">
        <v>0.10000000149011611</v>
      </c>
      <c r="F1904" t="s">
        <v>182</v>
      </c>
    </row>
    <row r="1905" spans="1:6">
      <c r="A1905" t="s">
        <v>260</v>
      </c>
      <c r="B1905" t="s">
        <v>79</v>
      </c>
      <c r="C1905">
        <v>2045</v>
      </c>
      <c r="D1905">
        <v>2065</v>
      </c>
      <c r="E1905">
        <v>0.10000000149011611</v>
      </c>
      <c r="F1905" t="s">
        <v>182</v>
      </c>
    </row>
    <row r="1906" spans="1:6">
      <c r="A1906" t="s">
        <v>260</v>
      </c>
      <c r="B1906" t="s">
        <v>79</v>
      </c>
      <c r="C1906">
        <v>2045</v>
      </c>
      <c r="D1906">
        <v>2070</v>
      </c>
      <c r="E1906">
        <v>0.10000000149011611</v>
      </c>
      <c r="F1906" t="s">
        <v>182</v>
      </c>
    </row>
    <row r="1907" spans="1:6">
      <c r="A1907" t="s">
        <v>260</v>
      </c>
      <c r="B1907" t="s">
        <v>79</v>
      </c>
      <c r="C1907">
        <v>2050</v>
      </c>
      <c r="D1907">
        <v>2050</v>
      </c>
      <c r="E1907">
        <v>0.10000000149011611</v>
      </c>
      <c r="F1907" t="s">
        <v>182</v>
      </c>
    </row>
    <row r="1908" spans="1:6">
      <c r="A1908" t="s">
        <v>260</v>
      </c>
      <c r="B1908" t="s">
        <v>79</v>
      </c>
      <c r="C1908">
        <v>2050</v>
      </c>
      <c r="D1908">
        <v>2055</v>
      </c>
      <c r="E1908">
        <v>0.10000000149011611</v>
      </c>
      <c r="F1908" t="s">
        <v>182</v>
      </c>
    </row>
    <row r="1909" spans="1:6">
      <c r="A1909" t="s">
        <v>260</v>
      </c>
      <c r="B1909" t="s">
        <v>79</v>
      </c>
      <c r="C1909">
        <v>2050</v>
      </c>
      <c r="D1909">
        <v>2060</v>
      </c>
      <c r="E1909">
        <v>0.10000000149011611</v>
      </c>
      <c r="F1909" t="s">
        <v>182</v>
      </c>
    </row>
    <row r="1910" spans="1:6">
      <c r="A1910" t="s">
        <v>260</v>
      </c>
      <c r="B1910" t="s">
        <v>79</v>
      </c>
      <c r="C1910">
        <v>2050</v>
      </c>
      <c r="D1910">
        <v>2065</v>
      </c>
      <c r="E1910">
        <v>0.10000000149011611</v>
      </c>
      <c r="F1910" t="s">
        <v>182</v>
      </c>
    </row>
    <row r="1911" spans="1:6">
      <c r="A1911" t="s">
        <v>260</v>
      </c>
      <c r="B1911" t="s">
        <v>79</v>
      </c>
      <c r="C1911">
        <v>2050</v>
      </c>
      <c r="D1911">
        <v>2070</v>
      </c>
      <c r="E1911">
        <v>0.10000000149011611</v>
      </c>
      <c r="F1911" t="s">
        <v>182</v>
      </c>
    </row>
    <row r="1912" spans="1:6">
      <c r="A1912" t="s">
        <v>260</v>
      </c>
      <c r="B1912" t="s">
        <v>79</v>
      </c>
      <c r="C1912">
        <v>2055</v>
      </c>
      <c r="D1912">
        <v>2055</v>
      </c>
      <c r="E1912">
        <v>0.10000000149011611</v>
      </c>
      <c r="F1912" t="s">
        <v>182</v>
      </c>
    </row>
    <row r="1913" spans="1:6">
      <c r="A1913" t="s">
        <v>260</v>
      </c>
      <c r="B1913" t="s">
        <v>79</v>
      </c>
      <c r="C1913">
        <v>2055</v>
      </c>
      <c r="D1913">
        <v>2060</v>
      </c>
      <c r="E1913">
        <v>0.10000000149011611</v>
      </c>
      <c r="F1913" t="s">
        <v>182</v>
      </c>
    </row>
    <row r="1914" spans="1:6">
      <c r="A1914" t="s">
        <v>260</v>
      </c>
      <c r="B1914" t="s">
        <v>79</v>
      </c>
      <c r="C1914">
        <v>2055</v>
      </c>
      <c r="D1914">
        <v>2065</v>
      </c>
      <c r="E1914">
        <v>0.10000000149011611</v>
      </c>
      <c r="F1914" t="s">
        <v>182</v>
      </c>
    </row>
    <row r="1915" spans="1:6">
      <c r="A1915" t="s">
        <v>260</v>
      </c>
      <c r="B1915" t="s">
        <v>79</v>
      </c>
      <c r="C1915">
        <v>2055</v>
      </c>
      <c r="D1915">
        <v>2070</v>
      </c>
      <c r="E1915">
        <v>0.10000000149011611</v>
      </c>
      <c r="F1915" t="s">
        <v>182</v>
      </c>
    </row>
    <row r="1916" spans="1:6">
      <c r="A1916" t="s">
        <v>260</v>
      </c>
      <c r="B1916" t="s">
        <v>79</v>
      </c>
      <c r="C1916">
        <v>2060</v>
      </c>
      <c r="D1916">
        <v>2060</v>
      </c>
      <c r="E1916">
        <v>0.10000000149011611</v>
      </c>
      <c r="F1916" t="s">
        <v>182</v>
      </c>
    </row>
    <row r="1917" spans="1:6">
      <c r="A1917" t="s">
        <v>260</v>
      </c>
      <c r="B1917" t="s">
        <v>79</v>
      </c>
      <c r="C1917">
        <v>2060</v>
      </c>
      <c r="D1917">
        <v>2065</v>
      </c>
      <c r="E1917">
        <v>0.10000000149011611</v>
      </c>
      <c r="F1917" t="s">
        <v>182</v>
      </c>
    </row>
    <row r="1918" spans="1:6">
      <c r="A1918" t="s">
        <v>260</v>
      </c>
      <c r="B1918" t="s">
        <v>79</v>
      </c>
      <c r="C1918">
        <v>2060</v>
      </c>
      <c r="D1918">
        <v>2070</v>
      </c>
      <c r="E1918">
        <v>0.10000000149011611</v>
      </c>
      <c r="F1918" t="s">
        <v>182</v>
      </c>
    </row>
    <row r="1919" spans="1:6">
      <c r="A1919" t="s">
        <v>260</v>
      </c>
      <c r="B1919" t="s">
        <v>79</v>
      </c>
      <c r="C1919">
        <v>2065</v>
      </c>
      <c r="D1919">
        <v>2065</v>
      </c>
      <c r="E1919">
        <v>0.10000000149011611</v>
      </c>
      <c r="F1919" t="s">
        <v>182</v>
      </c>
    </row>
    <row r="1920" spans="1:6">
      <c r="A1920" t="s">
        <v>260</v>
      </c>
      <c r="B1920" t="s">
        <v>79</v>
      </c>
      <c r="C1920">
        <v>2065</v>
      </c>
      <c r="D1920">
        <v>2070</v>
      </c>
      <c r="E1920">
        <v>0.10000000149011611</v>
      </c>
      <c r="F1920" t="s">
        <v>182</v>
      </c>
    </row>
    <row r="1921" spans="1:6">
      <c r="A1921" t="s">
        <v>260</v>
      </c>
      <c r="B1921" t="s">
        <v>79</v>
      </c>
      <c r="C1921">
        <v>2070</v>
      </c>
      <c r="D1921">
        <v>2070</v>
      </c>
      <c r="E1921">
        <v>0.10000000149011611</v>
      </c>
      <c r="F1921" t="s">
        <v>182</v>
      </c>
    </row>
    <row r="1922" spans="1:6">
      <c r="A1922" t="s">
        <v>260</v>
      </c>
      <c r="B1922" t="s">
        <v>51</v>
      </c>
      <c r="C1922">
        <v>2020</v>
      </c>
      <c r="D1922">
        <v>2020</v>
      </c>
      <c r="E1922">
        <v>0.10000000149011611</v>
      </c>
      <c r="F1922" t="s">
        <v>182</v>
      </c>
    </row>
    <row r="1923" spans="1:6">
      <c r="A1923" t="s">
        <v>260</v>
      </c>
      <c r="B1923" t="s">
        <v>51</v>
      </c>
      <c r="C1923">
        <v>2025</v>
      </c>
      <c r="D1923">
        <v>2025</v>
      </c>
      <c r="E1923">
        <v>0.10000000149011611</v>
      </c>
      <c r="F1923" t="s">
        <v>182</v>
      </c>
    </row>
    <row r="1924" spans="1:6">
      <c r="A1924" t="s">
        <v>260</v>
      </c>
      <c r="B1924" t="s">
        <v>51</v>
      </c>
      <c r="C1924">
        <v>2030</v>
      </c>
      <c r="D1924">
        <v>2030</v>
      </c>
      <c r="E1924">
        <v>0.10000000149011611</v>
      </c>
      <c r="F1924" t="s">
        <v>182</v>
      </c>
    </row>
    <row r="1925" spans="1:6">
      <c r="A1925" t="s">
        <v>260</v>
      </c>
      <c r="B1925" t="s">
        <v>51</v>
      </c>
      <c r="C1925">
        <v>2035</v>
      </c>
      <c r="D1925">
        <v>2035</v>
      </c>
      <c r="E1925">
        <v>0.10000000149011611</v>
      </c>
      <c r="F1925" t="s">
        <v>182</v>
      </c>
    </row>
    <row r="1926" spans="1:6">
      <c r="A1926" t="s">
        <v>260</v>
      </c>
      <c r="B1926" t="s">
        <v>51</v>
      </c>
      <c r="C1926">
        <v>2040</v>
      </c>
      <c r="D1926">
        <v>2040</v>
      </c>
      <c r="E1926">
        <v>0.10000000149011611</v>
      </c>
      <c r="F1926" t="s">
        <v>182</v>
      </c>
    </row>
    <row r="1927" spans="1:6">
      <c r="A1927" t="s">
        <v>260</v>
      </c>
      <c r="B1927" t="s">
        <v>51</v>
      </c>
      <c r="C1927">
        <v>2045</v>
      </c>
      <c r="D1927">
        <v>2045</v>
      </c>
      <c r="E1927">
        <v>0.10000000149011611</v>
      </c>
      <c r="F1927" t="s">
        <v>182</v>
      </c>
    </row>
    <row r="1928" spans="1:6">
      <c r="A1928" t="s">
        <v>260</v>
      </c>
      <c r="B1928" t="s">
        <v>51</v>
      </c>
      <c r="C1928">
        <v>2050</v>
      </c>
      <c r="D1928">
        <v>2050</v>
      </c>
      <c r="E1928">
        <v>0.10000000149011611</v>
      </c>
      <c r="F1928" t="s">
        <v>182</v>
      </c>
    </row>
    <row r="1929" spans="1:6">
      <c r="A1929" t="s">
        <v>260</v>
      </c>
      <c r="B1929" t="s">
        <v>51</v>
      </c>
      <c r="C1929">
        <v>2055</v>
      </c>
      <c r="D1929">
        <v>2055</v>
      </c>
      <c r="E1929">
        <v>0.10000000149011611</v>
      </c>
      <c r="F1929" t="s">
        <v>182</v>
      </c>
    </row>
    <row r="1930" spans="1:6">
      <c r="A1930" t="s">
        <v>260</v>
      </c>
      <c r="B1930" t="s">
        <v>51</v>
      </c>
      <c r="C1930">
        <v>2060</v>
      </c>
      <c r="D1930">
        <v>2060</v>
      </c>
      <c r="E1930">
        <v>0.10000000149011611</v>
      </c>
      <c r="F1930" t="s">
        <v>182</v>
      </c>
    </row>
    <row r="1931" spans="1:6">
      <c r="A1931" t="s">
        <v>260</v>
      </c>
      <c r="B1931" t="s">
        <v>51</v>
      </c>
      <c r="C1931">
        <v>2065</v>
      </c>
      <c r="D1931">
        <v>2065</v>
      </c>
      <c r="E1931">
        <v>0.10000000149011611</v>
      </c>
      <c r="F1931" t="s">
        <v>182</v>
      </c>
    </row>
    <row r="1932" spans="1:6">
      <c r="A1932" t="s">
        <v>260</v>
      </c>
      <c r="B1932" t="s">
        <v>51</v>
      </c>
      <c r="C1932">
        <v>2070</v>
      </c>
      <c r="D1932">
        <v>2070</v>
      </c>
      <c r="E1932">
        <v>0.10000000149011611</v>
      </c>
      <c r="F1932" t="s">
        <v>182</v>
      </c>
    </row>
    <row r="1933" spans="1:6">
      <c r="A1933" t="s">
        <v>260</v>
      </c>
      <c r="B1933" t="s">
        <v>90</v>
      </c>
      <c r="C1933">
        <v>2020</v>
      </c>
      <c r="D1933">
        <v>2020</v>
      </c>
      <c r="E1933">
        <v>0.10000000149011611</v>
      </c>
      <c r="F1933" t="s">
        <v>182</v>
      </c>
    </row>
    <row r="1934" spans="1:6">
      <c r="A1934" t="s">
        <v>260</v>
      </c>
      <c r="B1934" t="s">
        <v>90</v>
      </c>
      <c r="C1934">
        <v>2020</v>
      </c>
      <c r="D1934">
        <v>2025</v>
      </c>
      <c r="E1934">
        <v>0.10000000149011611</v>
      </c>
      <c r="F1934" t="s">
        <v>182</v>
      </c>
    </row>
    <row r="1935" spans="1:6">
      <c r="A1935" t="s">
        <v>260</v>
      </c>
      <c r="B1935" t="s">
        <v>90</v>
      </c>
      <c r="C1935">
        <v>2025</v>
      </c>
      <c r="D1935">
        <v>2025</v>
      </c>
      <c r="E1935">
        <v>0.10000000149011611</v>
      </c>
      <c r="F1935" t="s">
        <v>182</v>
      </c>
    </row>
    <row r="1936" spans="1:6">
      <c r="A1936" t="s">
        <v>260</v>
      </c>
      <c r="B1936" t="s">
        <v>90</v>
      </c>
      <c r="C1936">
        <v>2025</v>
      </c>
      <c r="D1936">
        <v>2030</v>
      </c>
      <c r="E1936">
        <v>0.10000000149011611</v>
      </c>
      <c r="F1936" t="s">
        <v>182</v>
      </c>
    </row>
    <row r="1937" spans="1:6">
      <c r="A1937" t="s">
        <v>260</v>
      </c>
      <c r="B1937" t="s">
        <v>90</v>
      </c>
      <c r="C1937">
        <v>2030</v>
      </c>
      <c r="D1937">
        <v>2030</v>
      </c>
      <c r="E1937">
        <v>0.10000000149011611</v>
      </c>
      <c r="F1937" t="s">
        <v>182</v>
      </c>
    </row>
    <row r="1938" spans="1:6">
      <c r="A1938" t="s">
        <v>260</v>
      </c>
      <c r="B1938" t="s">
        <v>90</v>
      </c>
      <c r="C1938">
        <v>2030</v>
      </c>
      <c r="D1938">
        <v>2035</v>
      </c>
      <c r="E1938">
        <v>0.10000000149011611</v>
      </c>
      <c r="F1938" t="s">
        <v>182</v>
      </c>
    </row>
    <row r="1939" spans="1:6">
      <c r="A1939" t="s">
        <v>260</v>
      </c>
      <c r="B1939" t="s">
        <v>90</v>
      </c>
      <c r="C1939">
        <v>2035</v>
      </c>
      <c r="D1939">
        <v>2035</v>
      </c>
      <c r="E1939">
        <v>0.10000000149011611</v>
      </c>
      <c r="F1939" t="s">
        <v>182</v>
      </c>
    </row>
    <row r="1940" spans="1:6">
      <c r="A1940" t="s">
        <v>260</v>
      </c>
      <c r="B1940" t="s">
        <v>90</v>
      </c>
      <c r="C1940">
        <v>2035</v>
      </c>
      <c r="D1940">
        <v>2040</v>
      </c>
      <c r="E1940">
        <v>0.10000000149011611</v>
      </c>
      <c r="F1940" t="s">
        <v>182</v>
      </c>
    </row>
    <row r="1941" spans="1:6">
      <c r="A1941" t="s">
        <v>260</v>
      </c>
      <c r="B1941" t="s">
        <v>90</v>
      </c>
      <c r="C1941">
        <v>2040</v>
      </c>
      <c r="D1941">
        <v>2040</v>
      </c>
      <c r="E1941">
        <v>0.10000000149011611</v>
      </c>
      <c r="F1941" t="s">
        <v>182</v>
      </c>
    </row>
    <row r="1942" spans="1:6">
      <c r="A1942" t="s">
        <v>260</v>
      </c>
      <c r="B1942" t="s">
        <v>90</v>
      </c>
      <c r="C1942">
        <v>2040</v>
      </c>
      <c r="D1942">
        <v>2045</v>
      </c>
      <c r="E1942">
        <v>0.10000000149011611</v>
      </c>
      <c r="F1942" t="s">
        <v>182</v>
      </c>
    </row>
    <row r="1943" spans="1:6">
      <c r="A1943" t="s">
        <v>260</v>
      </c>
      <c r="B1943" t="s">
        <v>90</v>
      </c>
      <c r="C1943">
        <v>2045</v>
      </c>
      <c r="D1943">
        <v>2045</v>
      </c>
      <c r="E1943">
        <v>0.10000000149011611</v>
      </c>
      <c r="F1943" t="s">
        <v>182</v>
      </c>
    </row>
    <row r="1944" spans="1:6">
      <c r="A1944" t="s">
        <v>260</v>
      </c>
      <c r="B1944" t="s">
        <v>90</v>
      </c>
      <c r="C1944">
        <v>2045</v>
      </c>
      <c r="D1944">
        <v>2050</v>
      </c>
      <c r="E1944">
        <v>0.10000000149011611</v>
      </c>
      <c r="F1944" t="s">
        <v>182</v>
      </c>
    </row>
    <row r="1945" spans="1:6">
      <c r="A1945" t="s">
        <v>260</v>
      </c>
      <c r="B1945" t="s">
        <v>90</v>
      </c>
      <c r="C1945">
        <v>2050</v>
      </c>
      <c r="D1945">
        <v>2050</v>
      </c>
      <c r="E1945">
        <v>0.10000000149011611</v>
      </c>
      <c r="F1945" t="s">
        <v>182</v>
      </c>
    </row>
    <row r="1946" spans="1:6">
      <c r="A1946" t="s">
        <v>260</v>
      </c>
      <c r="B1946" t="s">
        <v>90</v>
      </c>
      <c r="C1946">
        <v>2050</v>
      </c>
      <c r="D1946">
        <v>2055</v>
      </c>
      <c r="E1946">
        <v>0.10000000149011611</v>
      </c>
      <c r="F1946" t="s">
        <v>182</v>
      </c>
    </row>
    <row r="1947" spans="1:6">
      <c r="A1947" t="s">
        <v>260</v>
      </c>
      <c r="B1947" t="s">
        <v>90</v>
      </c>
      <c r="C1947">
        <v>2055</v>
      </c>
      <c r="D1947">
        <v>2055</v>
      </c>
      <c r="E1947">
        <v>0.10000000149011611</v>
      </c>
      <c r="F1947" t="s">
        <v>182</v>
      </c>
    </row>
    <row r="1948" spans="1:6">
      <c r="A1948" t="s">
        <v>260</v>
      </c>
      <c r="B1948" t="s">
        <v>90</v>
      </c>
      <c r="C1948">
        <v>2055</v>
      </c>
      <c r="D1948">
        <v>2060</v>
      </c>
      <c r="E1948">
        <v>0.10000000149011611</v>
      </c>
      <c r="F1948" t="s">
        <v>182</v>
      </c>
    </row>
    <row r="1949" spans="1:6">
      <c r="A1949" t="s">
        <v>260</v>
      </c>
      <c r="B1949" t="s">
        <v>90</v>
      </c>
      <c r="C1949">
        <v>2060</v>
      </c>
      <c r="D1949">
        <v>2060</v>
      </c>
      <c r="E1949">
        <v>0.10000000149011611</v>
      </c>
      <c r="F1949" t="s">
        <v>182</v>
      </c>
    </row>
    <row r="1950" spans="1:6">
      <c r="A1950" t="s">
        <v>260</v>
      </c>
      <c r="B1950" t="s">
        <v>90</v>
      </c>
      <c r="C1950">
        <v>2060</v>
      </c>
      <c r="D1950">
        <v>2065</v>
      </c>
      <c r="E1950">
        <v>0.10000000149011611</v>
      </c>
      <c r="F1950" t="s">
        <v>182</v>
      </c>
    </row>
    <row r="1951" spans="1:6">
      <c r="A1951" t="s">
        <v>260</v>
      </c>
      <c r="B1951" t="s">
        <v>90</v>
      </c>
      <c r="C1951">
        <v>2065</v>
      </c>
      <c r="D1951">
        <v>2065</v>
      </c>
      <c r="E1951">
        <v>0.10000000149011611</v>
      </c>
      <c r="F1951" t="s">
        <v>182</v>
      </c>
    </row>
    <row r="1952" spans="1:6">
      <c r="A1952" t="s">
        <v>260</v>
      </c>
      <c r="B1952" t="s">
        <v>90</v>
      </c>
      <c r="C1952">
        <v>2065</v>
      </c>
      <c r="D1952">
        <v>2070</v>
      </c>
      <c r="E1952">
        <v>0.10000000149011611</v>
      </c>
      <c r="F1952" t="s">
        <v>182</v>
      </c>
    </row>
    <row r="1953" spans="1:6">
      <c r="A1953" t="s">
        <v>260</v>
      </c>
      <c r="B1953" t="s">
        <v>90</v>
      </c>
      <c r="C1953">
        <v>2070</v>
      </c>
      <c r="D1953">
        <v>2070</v>
      </c>
      <c r="E1953">
        <v>0.10000000149011611</v>
      </c>
      <c r="F1953" t="s">
        <v>182</v>
      </c>
    </row>
    <row r="1954" spans="1:6">
      <c r="A1954" t="s">
        <v>260</v>
      </c>
      <c r="B1954" t="s">
        <v>92</v>
      </c>
      <c r="C1954">
        <v>2020</v>
      </c>
      <c r="D1954">
        <v>2020</v>
      </c>
      <c r="E1954">
        <v>0.10000000149011611</v>
      </c>
      <c r="F1954" t="s">
        <v>182</v>
      </c>
    </row>
    <row r="1955" spans="1:6">
      <c r="A1955" t="s">
        <v>260</v>
      </c>
      <c r="B1955" t="s">
        <v>92</v>
      </c>
      <c r="C1955">
        <v>2025</v>
      </c>
      <c r="D1955">
        <v>2025</v>
      </c>
      <c r="E1955">
        <v>0.10000000149011611</v>
      </c>
      <c r="F1955" t="s">
        <v>182</v>
      </c>
    </row>
    <row r="1956" spans="1:6">
      <c r="A1956" t="s">
        <v>260</v>
      </c>
      <c r="B1956" t="s">
        <v>92</v>
      </c>
      <c r="C1956">
        <v>2030</v>
      </c>
      <c r="D1956">
        <v>2030</v>
      </c>
      <c r="E1956">
        <v>0.10000000149011611</v>
      </c>
      <c r="F1956" t="s">
        <v>182</v>
      </c>
    </row>
    <row r="1957" spans="1:6">
      <c r="A1957" t="s">
        <v>260</v>
      </c>
      <c r="B1957" t="s">
        <v>92</v>
      </c>
      <c r="C1957">
        <v>2035</v>
      </c>
      <c r="D1957">
        <v>2035</v>
      </c>
      <c r="E1957">
        <v>0.10000000149011611</v>
      </c>
      <c r="F1957" t="s">
        <v>182</v>
      </c>
    </row>
    <row r="1958" spans="1:6">
      <c r="A1958" t="s">
        <v>260</v>
      </c>
      <c r="B1958" t="s">
        <v>92</v>
      </c>
      <c r="C1958">
        <v>2040</v>
      </c>
      <c r="D1958">
        <v>2040</v>
      </c>
      <c r="E1958">
        <v>0.10000000149011611</v>
      </c>
      <c r="F1958" t="s">
        <v>182</v>
      </c>
    </row>
    <row r="1959" spans="1:6">
      <c r="A1959" t="s">
        <v>260</v>
      </c>
      <c r="B1959" t="s">
        <v>92</v>
      </c>
      <c r="C1959">
        <v>2045</v>
      </c>
      <c r="D1959">
        <v>2045</v>
      </c>
      <c r="E1959">
        <v>0.10000000149011611</v>
      </c>
      <c r="F1959" t="s">
        <v>182</v>
      </c>
    </row>
    <row r="1960" spans="1:6">
      <c r="A1960" t="s">
        <v>260</v>
      </c>
      <c r="B1960" t="s">
        <v>92</v>
      </c>
      <c r="C1960">
        <v>2050</v>
      </c>
      <c r="D1960">
        <v>2050</v>
      </c>
      <c r="E1960">
        <v>0.10000000149011611</v>
      </c>
      <c r="F1960" t="s">
        <v>182</v>
      </c>
    </row>
    <row r="1961" spans="1:6">
      <c r="A1961" t="s">
        <v>260</v>
      </c>
      <c r="B1961" t="s">
        <v>92</v>
      </c>
      <c r="C1961">
        <v>2055</v>
      </c>
      <c r="D1961">
        <v>2055</v>
      </c>
      <c r="E1961">
        <v>0.10000000149011611</v>
      </c>
      <c r="F1961" t="s">
        <v>182</v>
      </c>
    </row>
    <row r="1962" spans="1:6">
      <c r="A1962" t="s">
        <v>260</v>
      </c>
      <c r="B1962" t="s">
        <v>92</v>
      </c>
      <c r="C1962">
        <v>2060</v>
      </c>
      <c r="D1962">
        <v>2060</v>
      </c>
      <c r="E1962">
        <v>0.10000000149011611</v>
      </c>
      <c r="F1962" t="s">
        <v>182</v>
      </c>
    </row>
    <row r="1963" spans="1:6">
      <c r="A1963" t="s">
        <v>260</v>
      </c>
      <c r="B1963" t="s">
        <v>92</v>
      </c>
      <c r="C1963">
        <v>2065</v>
      </c>
      <c r="D1963">
        <v>2065</v>
      </c>
      <c r="E1963">
        <v>0.10000000149011611</v>
      </c>
      <c r="F1963" t="s">
        <v>182</v>
      </c>
    </row>
    <row r="1964" spans="1:6">
      <c r="A1964" t="s">
        <v>260</v>
      </c>
      <c r="B1964" t="s">
        <v>92</v>
      </c>
      <c r="C1964">
        <v>2070</v>
      </c>
      <c r="D1964">
        <v>2070</v>
      </c>
      <c r="E1964">
        <v>0.10000000149011611</v>
      </c>
      <c r="F1964" t="s">
        <v>182</v>
      </c>
    </row>
    <row r="1965" spans="1:6">
      <c r="A1965" t="s">
        <v>260</v>
      </c>
      <c r="B1965" t="s">
        <v>76</v>
      </c>
      <c r="C1965">
        <v>1995</v>
      </c>
      <c r="D1965">
        <v>2020</v>
      </c>
      <c r="E1965">
        <v>0.10000000149011611</v>
      </c>
      <c r="F1965" t="s">
        <v>182</v>
      </c>
    </row>
    <row r="1966" spans="1:6">
      <c r="A1966" t="s">
        <v>260</v>
      </c>
      <c r="B1966" t="s">
        <v>76</v>
      </c>
      <c r="C1966">
        <v>2000</v>
      </c>
      <c r="D1966">
        <v>2020</v>
      </c>
      <c r="E1966">
        <v>0.10000000149011611</v>
      </c>
      <c r="F1966" t="s">
        <v>182</v>
      </c>
    </row>
    <row r="1967" spans="1:6">
      <c r="A1967" t="s">
        <v>260</v>
      </c>
      <c r="B1967" t="s">
        <v>76</v>
      </c>
      <c r="C1967">
        <v>2000</v>
      </c>
      <c r="D1967">
        <v>2025</v>
      </c>
      <c r="E1967">
        <v>0.10000000149011611</v>
      </c>
      <c r="F1967" t="s">
        <v>182</v>
      </c>
    </row>
    <row r="1968" spans="1:6">
      <c r="A1968" t="s">
        <v>260</v>
      </c>
      <c r="B1968" t="s">
        <v>76</v>
      </c>
      <c r="C1968">
        <v>2005</v>
      </c>
      <c r="D1968">
        <v>2020</v>
      </c>
      <c r="E1968">
        <v>0.10000000149011611</v>
      </c>
      <c r="F1968" t="s">
        <v>182</v>
      </c>
    </row>
    <row r="1969" spans="1:6">
      <c r="A1969" t="s">
        <v>260</v>
      </c>
      <c r="B1969" t="s">
        <v>76</v>
      </c>
      <c r="C1969">
        <v>2005</v>
      </c>
      <c r="D1969">
        <v>2025</v>
      </c>
      <c r="E1969">
        <v>0.10000000149011611</v>
      </c>
      <c r="F1969" t="s">
        <v>182</v>
      </c>
    </row>
    <row r="1970" spans="1:6">
      <c r="A1970" t="s">
        <v>260</v>
      </c>
      <c r="B1970" t="s">
        <v>76</v>
      </c>
      <c r="C1970">
        <v>2005</v>
      </c>
      <c r="D1970">
        <v>2030</v>
      </c>
      <c r="E1970">
        <v>0.10000000149011611</v>
      </c>
      <c r="F1970" t="s">
        <v>182</v>
      </c>
    </row>
    <row r="1971" spans="1:6">
      <c r="A1971" t="s">
        <v>260</v>
      </c>
      <c r="B1971" t="s">
        <v>76</v>
      </c>
      <c r="C1971">
        <v>2010</v>
      </c>
      <c r="D1971">
        <v>2020</v>
      </c>
      <c r="E1971">
        <v>0.10000000149011611</v>
      </c>
      <c r="F1971" t="s">
        <v>182</v>
      </c>
    </row>
    <row r="1972" spans="1:6">
      <c r="A1972" t="s">
        <v>260</v>
      </c>
      <c r="B1972" t="s">
        <v>76</v>
      </c>
      <c r="C1972">
        <v>2010</v>
      </c>
      <c r="D1972">
        <v>2025</v>
      </c>
      <c r="E1972">
        <v>0.10000000149011611</v>
      </c>
      <c r="F1972" t="s">
        <v>182</v>
      </c>
    </row>
    <row r="1973" spans="1:6">
      <c r="A1973" t="s">
        <v>260</v>
      </c>
      <c r="B1973" t="s">
        <v>76</v>
      </c>
      <c r="C1973">
        <v>2010</v>
      </c>
      <c r="D1973">
        <v>2030</v>
      </c>
      <c r="E1973">
        <v>0.10000000149011611</v>
      </c>
      <c r="F1973" t="s">
        <v>182</v>
      </c>
    </row>
    <row r="1974" spans="1:6">
      <c r="A1974" t="s">
        <v>260</v>
      </c>
      <c r="B1974" t="s">
        <v>76</v>
      </c>
      <c r="C1974">
        <v>2010</v>
      </c>
      <c r="D1974">
        <v>2035</v>
      </c>
      <c r="E1974">
        <v>0.10000000149011611</v>
      </c>
      <c r="F1974" t="s">
        <v>182</v>
      </c>
    </row>
    <row r="1975" spans="1:6">
      <c r="A1975" t="s">
        <v>260</v>
      </c>
      <c r="B1975" t="s">
        <v>76</v>
      </c>
      <c r="C1975">
        <v>2020</v>
      </c>
      <c r="D1975">
        <v>2020</v>
      </c>
      <c r="E1975">
        <v>0.10000000149011611</v>
      </c>
      <c r="F1975" t="s">
        <v>182</v>
      </c>
    </row>
    <row r="1976" spans="1:6">
      <c r="A1976" t="s">
        <v>260</v>
      </c>
      <c r="B1976" t="s">
        <v>76</v>
      </c>
      <c r="C1976">
        <v>2020</v>
      </c>
      <c r="D1976">
        <v>2025</v>
      </c>
      <c r="E1976">
        <v>0.10000000149011611</v>
      </c>
      <c r="F1976" t="s">
        <v>182</v>
      </c>
    </row>
    <row r="1977" spans="1:6">
      <c r="A1977" t="s">
        <v>260</v>
      </c>
      <c r="B1977" t="s">
        <v>76</v>
      </c>
      <c r="C1977">
        <v>2020</v>
      </c>
      <c r="D1977">
        <v>2030</v>
      </c>
      <c r="E1977">
        <v>0.10000000149011611</v>
      </c>
      <c r="F1977" t="s">
        <v>182</v>
      </c>
    </row>
    <row r="1978" spans="1:6">
      <c r="A1978" t="s">
        <v>260</v>
      </c>
      <c r="B1978" t="s">
        <v>76</v>
      </c>
      <c r="C1978">
        <v>2020</v>
      </c>
      <c r="D1978">
        <v>2035</v>
      </c>
      <c r="E1978">
        <v>0.10000000149011611</v>
      </c>
      <c r="F1978" t="s">
        <v>182</v>
      </c>
    </row>
    <row r="1979" spans="1:6">
      <c r="A1979" t="s">
        <v>260</v>
      </c>
      <c r="B1979" t="s">
        <v>76</v>
      </c>
      <c r="C1979">
        <v>2020</v>
      </c>
      <c r="D1979">
        <v>2040</v>
      </c>
      <c r="E1979">
        <v>0.10000000149011611</v>
      </c>
      <c r="F1979" t="s">
        <v>182</v>
      </c>
    </row>
    <row r="1980" spans="1:6">
      <c r="A1980" t="s">
        <v>260</v>
      </c>
      <c r="B1980" t="s">
        <v>76</v>
      </c>
      <c r="C1980">
        <v>2020</v>
      </c>
      <c r="D1980">
        <v>2045</v>
      </c>
      <c r="E1980">
        <v>0.10000000149011611</v>
      </c>
      <c r="F1980" t="s">
        <v>182</v>
      </c>
    </row>
    <row r="1981" spans="1:6">
      <c r="A1981" t="s">
        <v>260</v>
      </c>
      <c r="B1981" t="s">
        <v>76</v>
      </c>
      <c r="C1981">
        <v>2025</v>
      </c>
      <c r="D1981">
        <v>2025</v>
      </c>
      <c r="E1981">
        <v>0.10000000149011611</v>
      </c>
      <c r="F1981" t="s">
        <v>182</v>
      </c>
    </row>
    <row r="1982" spans="1:6">
      <c r="A1982" t="s">
        <v>260</v>
      </c>
      <c r="B1982" t="s">
        <v>76</v>
      </c>
      <c r="C1982">
        <v>2025</v>
      </c>
      <c r="D1982">
        <v>2030</v>
      </c>
      <c r="E1982">
        <v>0.10000000149011611</v>
      </c>
      <c r="F1982" t="s">
        <v>182</v>
      </c>
    </row>
    <row r="1983" spans="1:6">
      <c r="A1983" t="s">
        <v>260</v>
      </c>
      <c r="B1983" t="s">
        <v>76</v>
      </c>
      <c r="C1983">
        <v>2025</v>
      </c>
      <c r="D1983">
        <v>2035</v>
      </c>
      <c r="E1983">
        <v>0.10000000149011611</v>
      </c>
      <c r="F1983" t="s">
        <v>182</v>
      </c>
    </row>
    <row r="1984" spans="1:6">
      <c r="A1984" t="s">
        <v>260</v>
      </c>
      <c r="B1984" t="s">
        <v>76</v>
      </c>
      <c r="C1984">
        <v>2025</v>
      </c>
      <c r="D1984">
        <v>2040</v>
      </c>
      <c r="E1984">
        <v>0.10000000149011611</v>
      </c>
      <c r="F1984" t="s">
        <v>182</v>
      </c>
    </row>
    <row r="1985" spans="1:6">
      <c r="A1985" t="s">
        <v>260</v>
      </c>
      <c r="B1985" t="s">
        <v>76</v>
      </c>
      <c r="C1985">
        <v>2025</v>
      </c>
      <c r="D1985">
        <v>2045</v>
      </c>
      <c r="E1985">
        <v>0.10000000149011611</v>
      </c>
      <c r="F1985" t="s">
        <v>182</v>
      </c>
    </row>
    <row r="1986" spans="1:6">
      <c r="A1986" t="s">
        <v>260</v>
      </c>
      <c r="B1986" t="s">
        <v>76</v>
      </c>
      <c r="C1986">
        <v>2025</v>
      </c>
      <c r="D1986">
        <v>2050</v>
      </c>
      <c r="E1986">
        <v>0.10000000149011611</v>
      </c>
      <c r="F1986" t="s">
        <v>182</v>
      </c>
    </row>
    <row r="1987" spans="1:6">
      <c r="A1987" t="s">
        <v>260</v>
      </c>
      <c r="B1987" t="s">
        <v>76</v>
      </c>
      <c r="C1987">
        <v>2030</v>
      </c>
      <c r="D1987">
        <v>2030</v>
      </c>
      <c r="E1987">
        <v>0.10000000149011611</v>
      </c>
      <c r="F1987" t="s">
        <v>182</v>
      </c>
    </row>
    <row r="1988" spans="1:6">
      <c r="A1988" t="s">
        <v>260</v>
      </c>
      <c r="B1988" t="s">
        <v>76</v>
      </c>
      <c r="C1988">
        <v>2030</v>
      </c>
      <c r="D1988">
        <v>2035</v>
      </c>
      <c r="E1988">
        <v>0.10000000149011611</v>
      </c>
      <c r="F1988" t="s">
        <v>182</v>
      </c>
    </row>
    <row r="1989" spans="1:6">
      <c r="A1989" t="s">
        <v>260</v>
      </c>
      <c r="B1989" t="s">
        <v>76</v>
      </c>
      <c r="C1989">
        <v>2030</v>
      </c>
      <c r="D1989">
        <v>2040</v>
      </c>
      <c r="E1989">
        <v>0.10000000149011611</v>
      </c>
      <c r="F1989" t="s">
        <v>182</v>
      </c>
    </row>
    <row r="1990" spans="1:6">
      <c r="A1990" t="s">
        <v>260</v>
      </c>
      <c r="B1990" t="s">
        <v>76</v>
      </c>
      <c r="C1990">
        <v>2030</v>
      </c>
      <c r="D1990">
        <v>2045</v>
      </c>
      <c r="E1990">
        <v>0.10000000149011611</v>
      </c>
      <c r="F1990" t="s">
        <v>182</v>
      </c>
    </row>
    <row r="1991" spans="1:6">
      <c r="A1991" t="s">
        <v>260</v>
      </c>
      <c r="B1991" t="s">
        <v>76</v>
      </c>
      <c r="C1991">
        <v>2030</v>
      </c>
      <c r="D1991">
        <v>2050</v>
      </c>
      <c r="E1991">
        <v>0.10000000149011611</v>
      </c>
      <c r="F1991" t="s">
        <v>182</v>
      </c>
    </row>
    <row r="1992" spans="1:6">
      <c r="A1992" t="s">
        <v>260</v>
      </c>
      <c r="B1992" t="s">
        <v>76</v>
      </c>
      <c r="C1992">
        <v>2030</v>
      </c>
      <c r="D1992">
        <v>2055</v>
      </c>
      <c r="E1992">
        <v>0.10000000149011611</v>
      </c>
      <c r="F1992" t="s">
        <v>182</v>
      </c>
    </row>
    <row r="1993" spans="1:6">
      <c r="A1993" t="s">
        <v>260</v>
      </c>
      <c r="B1993" t="s">
        <v>76</v>
      </c>
      <c r="C1993">
        <v>2035</v>
      </c>
      <c r="D1993">
        <v>2035</v>
      </c>
      <c r="E1993">
        <v>0.10000000149011611</v>
      </c>
      <c r="F1993" t="s">
        <v>182</v>
      </c>
    </row>
    <row r="1994" spans="1:6">
      <c r="A1994" t="s">
        <v>260</v>
      </c>
      <c r="B1994" t="s">
        <v>76</v>
      </c>
      <c r="C1994">
        <v>2035</v>
      </c>
      <c r="D1994">
        <v>2040</v>
      </c>
      <c r="E1994">
        <v>0.10000000149011611</v>
      </c>
      <c r="F1994" t="s">
        <v>182</v>
      </c>
    </row>
    <row r="1995" spans="1:6">
      <c r="A1995" t="s">
        <v>260</v>
      </c>
      <c r="B1995" t="s">
        <v>76</v>
      </c>
      <c r="C1995">
        <v>2035</v>
      </c>
      <c r="D1995">
        <v>2045</v>
      </c>
      <c r="E1995">
        <v>0.10000000149011611</v>
      </c>
      <c r="F1995" t="s">
        <v>182</v>
      </c>
    </row>
    <row r="1996" spans="1:6">
      <c r="A1996" t="s">
        <v>260</v>
      </c>
      <c r="B1996" t="s">
        <v>76</v>
      </c>
      <c r="C1996">
        <v>2035</v>
      </c>
      <c r="D1996">
        <v>2050</v>
      </c>
      <c r="E1996">
        <v>0.10000000149011611</v>
      </c>
      <c r="F1996" t="s">
        <v>182</v>
      </c>
    </row>
    <row r="1997" spans="1:6">
      <c r="A1997" t="s">
        <v>260</v>
      </c>
      <c r="B1997" t="s">
        <v>76</v>
      </c>
      <c r="C1997">
        <v>2035</v>
      </c>
      <c r="D1997">
        <v>2055</v>
      </c>
      <c r="E1997">
        <v>0.10000000149011611</v>
      </c>
      <c r="F1997" t="s">
        <v>182</v>
      </c>
    </row>
    <row r="1998" spans="1:6">
      <c r="A1998" t="s">
        <v>260</v>
      </c>
      <c r="B1998" t="s">
        <v>76</v>
      </c>
      <c r="C1998">
        <v>2035</v>
      </c>
      <c r="D1998">
        <v>2060</v>
      </c>
      <c r="E1998">
        <v>0.10000000149011611</v>
      </c>
      <c r="F1998" t="s">
        <v>182</v>
      </c>
    </row>
    <row r="1999" spans="1:6">
      <c r="A1999" t="s">
        <v>260</v>
      </c>
      <c r="B1999" t="s">
        <v>76</v>
      </c>
      <c r="C1999">
        <v>2040</v>
      </c>
      <c r="D1999">
        <v>2040</v>
      </c>
      <c r="E1999">
        <v>0.10000000149011611</v>
      </c>
      <c r="F1999" t="s">
        <v>182</v>
      </c>
    </row>
    <row r="2000" spans="1:6">
      <c r="A2000" t="s">
        <v>260</v>
      </c>
      <c r="B2000" t="s">
        <v>76</v>
      </c>
      <c r="C2000">
        <v>2040</v>
      </c>
      <c r="D2000">
        <v>2045</v>
      </c>
      <c r="E2000">
        <v>0.10000000149011611</v>
      </c>
      <c r="F2000" t="s">
        <v>182</v>
      </c>
    </row>
    <row r="2001" spans="1:6">
      <c r="A2001" t="s">
        <v>260</v>
      </c>
      <c r="B2001" t="s">
        <v>76</v>
      </c>
      <c r="C2001">
        <v>2040</v>
      </c>
      <c r="D2001">
        <v>2050</v>
      </c>
      <c r="E2001">
        <v>0.10000000149011611</v>
      </c>
      <c r="F2001" t="s">
        <v>182</v>
      </c>
    </row>
    <row r="2002" spans="1:6">
      <c r="A2002" t="s">
        <v>260</v>
      </c>
      <c r="B2002" t="s">
        <v>76</v>
      </c>
      <c r="C2002">
        <v>2040</v>
      </c>
      <c r="D2002">
        <v>2055</v>
      </c>
      <c r="E2002">
        <v>0.10000000149011611</v>
      </c>
      <c r="F2002" t="s">
        <v>182</v>
      </c>
    </row>
    <row r="2003" spans="1:6">
      <c r="A2003" t="s">
        <v>260</v>
      </c>
      <c r="B2003" t="s">
        <v>76</v>
      </c>
      <c r="C2003">
        <v>2040</v>
      </c>
      <c r="D2003">
        <v>2060</v>
      </c>
      <c r="E2003">
        <v>0.10000000149011611</v>
      </c>
      <c r="F2003" t="s">
        <v>182</v>
      </c>
    </row>
    <row r="2004" spans="1:6">
      <c r="A2004" t="s">
        <v>260</v>
      </c>
      <c r="B2004" t="s">
        <v>76</v>
      </c>
      <c r="C2004">
        <v>2040</v>
      </c>
      <c r="D2004">
        <v>2065</v>
      </c>
      <c r="E2004">
        <v>0.10000000149011611</v>
      </c>
      <c r="F2004" t="s">
        <v>182</v>
      </c>
    </row>
    <row r="2005" spans="1:6">
      <c r="A2005" t="s">
        <v>260</v>
      </c>
      <c r="B2005" t="s">
        <v>76</v>
      </c>
      <c r="C2005">
        <v>2045</v>
      </c>
      <c r="D2005">
        <v>2045</v>
      </c>
      <c r="E2005">
        <v>0.10000000149011611</v>
      </c>
      <c r="F2005" t="s">
        <v>182</v>
      </c>
    </row>
    <row r="2006" spans="1:6">
      <c r="A2006" t="s">
        <v>260</v>
      </c>
      <c r="B2006" t="s">
        <v>76</v>
      </c>
      <c r="C2006">
        <v>2045</v>
      </c>
      <c r="D2006">
        <v>2050</v>
      </c>
      <c r="E2006">
        <v>0.10000000149011611</v>
      </c>
      <c r="F2006" t="s">
        <v>182</v>
      </c>
    </row>
    <row r="2007" spans="1:6">
      <c r="A2007" t="s">
        <v>260</v>
      </c>
      <c r="B2007" t="s">
        <v>76</v>
      </c>
      <c r="C2007">
        <v>2045</v>
      </c>
      <c r="D2007">
        <v>2055</v>
      </c>
      <c r="E2007">
        <v>0.10000000149011611</v>
      </c>
      <c r="F2007" t="s">
        <v>182</v>
      </c>
    </row>
    <row r="2008" spans="1:6">
      <c r="A2008" t="s">
        <v>260</v>
      </c>
      <c r="B2008" t="s">
        <v>76</v>
      </c>
      <c r="C2008">
        <v>2045</v>
      </c>
      <c r="D2008">
        <v>2060</v>
      </c>
      <c r="E2008">
        <v>0.10000000149011611</v>
      </c>
      <c r="F2008" t="s">
        <v>182</v>
      </c>
    </row>
    <row r="2009" spans="1:6">
      <c r="A2009" t="s">
        <v>260</v>
      </c>
      <c r="B2009" t="s">
        <v>76</v>
      </c>
      <c r="C2009">
        <v>2045</v>
      </c>
      <c r="D2009">
        <v>2065</v>
      </c>
      <c r="E2009">
        <v>0.10000000149011611</v>
      </c>
      <c r="F2009" t="s">
        <v>182</v>
      </c>
    </row>
    <row r="2010" spans="1:6">
      <c r="A2010" t="s">
        <v>260</v>
      </c>
      <c r="B2010" t="s">
        <v>76</v>
      </c>
      <c r="C2010">
        <v>2045</v>
      </c>
      <c r="D2010">
        <v>2070</v>
      </c>
      <c r="E2010">
        <v>0.10000000149011611</v>
      </c>
      <c r="F2010" t="s">
        <v>182</v>
      </c>
    </row>
    <row r="2011" spans="1:6">
      <c r="A2011" t="s">
        <v>260</v>
      </c>
      <c r="B2011" t="s">
        <v>76</v>
      </c>
      <c r="C2011">
        <v>2050</v>
      </c>
      <c r="D2011">
        <v>2050</v>
      </c>
      <c r="E2011">
        <v>0.10000000149011611</v>
      </c>
      <c r="F2011" t="s">
        <v>182</v>
      </c>
    </row>
    <row r="2012" spans="1:6">
      <c r="A2012" t="s">
        <v>260</v>
      </c>
      <c r="B2012" t="s">
        <v>76</v>
      </c>
      <c r="C2012">
        <v>2050</v>
      </c>
      <c r="D2012">
        <v>2055</v>
      </c>
      <c r="E2012">
        <v>0.10000000149011611</v>
      </c>
      <c r="F2012" t="s">
        <v>182</v>
      </c>
    </row>
    <row r="2013" spans="1:6">
      <c r="A2013" t="s">
        <v>260</v>
      </c>
      <c r="B2013" t="s">
        <v>76</v>
      </c>
      <c r="C2013">
        <v>2050</v>
      </c>
      <c r="D2013">
        <v>2060</v>
      </c>
      <c r="E2013">
        <v>0.10000000149011611</v>
      </c>
      <c r="F2013" t="s">
        <v>182</v>
      </c>
    </row>
    <row r="2014" spans="1:6">
      <c r="A2014" t="s">
        <v>260</v>
      </c>
      <c r="B2014" t="s">
        <v>76</v>
      </c>
      <c r="C2014">
        <v>2050</v>
      </c>
      <c r="D2014">
        <v>2065</v>
      </c>
      <c r="E2014">
        <v>0.10000000149011611</v>
      </c>
      <c r="F2014" t="s">
        <v>182</v>
      </c>
    </row>
    <row r="2015" spans="1:6">
      <c r="A2015" t="s">
        <v>260</v>
      </c>
      <c r="B2015" t="s">
        <v>76</v>
      </c>
      <c r="C2015">
        <v>2050</v>
      </c>
      <c r="D2015">
        <v>2070</v>
      </c>
      <c r="E2015">
        <v>0.10000000149011611</v>
      </c>
      <c r="F2015" t="s">
        <v>182</v>
      </c>
    </row>
    <row r="2016" spans="1:6">
      <c r="A2016" t="s">
        <v>260</v>
      </c>
      <c r="B2016" t="s">
        <v>76</v>
      </c>
      <c r="C2016">
        <v>2055</v>
      </c>
      <c r="D2016">
        <v>2055</v>
      </c>
      <c r="E2016">
        <v>0.10000000149011611</v>
      </c>
      <c r="F2016" t="s">
        <v>182</v>
      </c>
    </row>
    <row r="2017" spans="1:6">
      <c r="A2017" t="s">
        <v>260</v>
      </c>
      <c r="B2017" t="s">
        <v>76</v>
      </c>
      <c r="C2017">
        <v>2055</v>
      </c>
      <c r="D2017">
        <v>2060</v>
      </c>
      <c r="E2017">
        <v>0.10000000149011611</v>
      </c>
      <c r="F2017" t="s">
        <v>182</v>
      </c>
    </row>
    <row r="2018" spans="1:6">
      <c r="A2018" t="s">
        <v>260</v>
      </c>
      <c r="B2018" t="s">
        <v>76</v>
      </c>
      <c r="C2018">
        <v>2055</v>
      </c>
      <c r="D2018">
        <v>2065</v>
      </c>
      <c r="E2018">
        <v>0.10000000149011611</v>
      </c>
      <c r="F2018" t="s">
        <v>182</v>
      </c>
    </row>
    <row r="2019" spans="1:6">
      <c r="A2019" t="s">
        <v>260</v>
      </c>
      <c r="B2019" t="s">
        <v>76</v>
      </c>
      <c r="C2019">
        <v>2055</v>
      </c>
      <c r="D2019">
        <v>2070</v>
      </c>
      <c r="E2019">
        <v>0.10000000149011611</v>
      </c>
      <c r="F2019" t="s">
        <v>182</v>
      </c>
    </row>
    <row r="2020" spans="1:6">
      <c r="A2020" t="s">
        <v>260</v>
      </c>
      <c r="B2020" t="s">
        <v>76</v>
      </c>
      <c r="C2020">
        <v>2060</v>
      </c>
      <c r="D2020">
        <v>2060</v>
      </c>
      <c r="E2020">
        <v>0.10000000149011611</v>
      </c>
      <c r="F2020" t="s">
        <v>182</v>
      </c>
    </row>
    <row r="2021" spans="1:6">
      <c r="A2021" t="s">
        <v>260</v>
      </c>
      <c r="B2021" t="s">
        <v>76</v>
      </c>
      <c r="C2021">
        <v>2060</v>
      </c>
      <c r="D2021">
        <v>2065</v>
      </c>
      <c r="E2021">
        <v>0.10000000149011611</v>
      </c>
      <c r="F2021" t="s">
        <v>182</v>
      </c>
    </row>
    <row r="2022" spans="1:6">
      <c r="A2022" t="s">
        <v>260</v>
      </c>
      <c r="B2022" t="s">
        <v>76</v>
      </c>
      <c r="C2022">
        <v>2060</v>
      </c>
      <c r="D2022">
        <v>2070</v>
      </c>
      <c r="E2022">
        <v>0.10000000149011611</v>
      </c>
      <c r="F2022" t="s">
        <v>182</v>
      </c>
    </row>
    <row r="2023" spans="1:6">
      <c r="A2023" t="s">
        <v>260</v>
      </c>
      <c r="B2023" t="s">
        <v>76</v>
      </c>
      <c r="C2023">
        <v>2065</v>
      </c>
      <c r="D2023">
        <v>2065</v>
      </c>
      <c r="E2023">
        <v>0.10000000149011611</v>
      </c>
      <c r="F2023" t="s">
        <v>182</v>
      </c>
    </row>
    <row r="2024" spans="1:6">
      <c r="A2024" t="s">
        <v>260</v>
      </c>
      <c r="B2024" t="s">
        <v>76</v>
      </c>
      <c r="C2024">
        <v>2065</v>
      </c>
      <c r="D2024">
        <v>2070</v>
      </c>
      <c r="E2024">
        <v>0.10000000149011611</v>
      </c>
      <c r="F2024" t="s">
        <v>182</v>
      </c>
    </row>
    <row r="2025" spans="1:6">
      <c r="A2025" t="s">
        <v>260</v>
      </c>
      <c r="B2025" t="s">
        <v>76</v>
      </c>
      <c r="C2025">
        <v>2070</v>
      </c>
      <c r="D2025">
        <v>2070</v>
      </c>
      <c r="E2025">
        <v>0.10000000149011611</v>
      </c>
      <c r="F2025" t="s">
        <v>182</v>
      </c>
    </row>
    <row r="2026" spans="1:6">
      <c r="A2026" t="s">
        <v>260</v>
      </c>
      <c r="B2026" t="s">
        <v>104</v>
      </c>
      <c r="C2026">
        <v>2020</v>
      </c>
      <c r="D2026">
        <v>2020</v>
      </c>
      <c r="E2026">
        <v>0.10000000149011611</v>
      </c>
      <c r="F2026" t="s">
        <v>182</v>
      </c>
    </row>
    <row r="2027" spans="1:6">
      <c r="A2027" t="s">
        <v>260</v>
      </c>
      <c r="B2027" t="s">
        <v>104</v>
      </c>
      <c r="C2027">
        <v>2020</v>
      </c>
      <c r="D2027">
        <v>2025</v>
      </c>
      <c r="E2027">
        <v>0.10000000149011611</v>
      </c>
      <c r="F2027" t="s">
        <v>182</v>
      </c>
    </row>
    <row r="2028" spans="1:6">
      <c r="A2028" t="s">
        <v>260</v>
      </c>
      <c r="B2028" t="s">
        <v>104</v>
      </c>
      <c r="C2028">
        <v>2025</v>
      </c>
      <c r="D2028">
        <v>2025</v>
      </c>
      <c r="E2028">
        <v>0.10000000149011611</v>
      </c>
      <c r="F2028" t="s">
        <v>182</v>
      </c>
    </row>
    <row r="2029" spans="1:6">
      <c r="A2029" t="s">
        <v>260</v>
      </c>
      <c r="B2029" t="s">
        <v>104</v>
      </c>
      <c r="C2029">
        <v>2025</v>
      </c>
      <c r="D2029">
        <v>2030</v>
      </c>
      <c r="E2029">
        <v>0.10000000149011611</v>
      </c>
      <c r="F2029" t="s">
        <v>182</v>
      </c>
    </row>
    <row r="2030" spans="1:6">
      <c r="A2030" t="s">
        <v>260</v>
      </c>
      <c r="B2030" t="s">
        <v>104</v>
      </c>
      <c r="C2030">
        <v>2030</v>
      </c>
      <c r="D2030">
        <v>2030</v>
      </c>
      <c r="E2030">
        <v>0.10000000149011611</v>
      </c>
      <c r="F2030" t="s">
        <v>182</v>
      </c>
    </row>
    <row r="2031" spans="1:6">
      <c r="A2031" t="s">
        <v>260</v>
      </c>
      <c r="B2031" t="s">
        <v>104</v>
      </c>
      <c r="C2031">
        <v>2030</v>
      </c>
      <c r="D2031">
        <v>2035</v>
      </c>
      <c r="E2031">
        <v>0.10000000149011611</v>
      </c>
      <c r="F2031" t="s">
        <v>182</v>
      </c>
    </row>
    <row r="2032" spans="1:6">
      <c r="A2032" t="s">
        <v>260</v>
      </c>
      <c r="B2032" t="s">
        <v>104</v>
      </c>
      <c r="C2032">
        <v>2035</v>
      </c>
      <c r="D2032">
        <v>2035</v>
      </c>
      <c r="E2032">
        <v>0.10000000149011611</v>
      </c>
      <c r="F2032" t="s">
        <v>182</v>
      </c>
    </row>
    <row r="2033" spans="1:6">
      <c r="A2033" t="s">
        <v>260</v>
      </c>
      <c r="B2033" t="s">
        <v>104</v>
      </c>
      <c r="C2033">
        <v>2035</v>
      </c>
      <c r="D2033">
        <v>2040</v>
      </c>
      <c r="E2033">
        <v>0.10000000149011611</v>
      </c>
      <c r="F2033" t="s">
        <v>182</v>
      </c>
    </row>
    <row r="2034" spans="1:6">
      <c r="A2034" t="s">
        <v>260</v>
      </c>
      <c r="B2034" t="s">
        <v>104</v>
      </c>
      <c r="C2034">
        <v>2040</v>
      </c>
      <c r="D2034">
        <v>2040</v>
      </c>
      <c r="E2034">
        <v>0.10000000149011611</v>
      </c>
      <c r="F2034" t="s">
        <v>182</v>
      </c>
    </row>
    <row r="2035" spans="1:6">
      <c r="A2035" t="s">
        <v>260</v>
      </c>
      <c r="B2035" t="s">
        <v>104</v>
      </c>
      <c r="C2035">
        <v>2040</v>
      </c>
      <c r="D2035">
        <v>2045</v>
      </c>
      <c r="E2035">
        <v>0.10000000149011611</v>
      </c>
      <c r="F2035" t="s">
        <v>182</v>
      </c>
    </row>
    <row r="2036" spans="1:6">
      <c r="A2036" t="s">
        <v>260</v>
      </c>
      <c r="B2036" t="s">
        <v>104</v>
      </c>
      <c r="C2036">
        <v>2045</v>
      </c>
      <c r="D2036">
        <v>2045</v>
      </c>
      <c r="E2036">
        <v>0.10000000149011611</v>
      </c>
      <c r="F2036" t="s">
        <v>182</v>
      </c>
    </row>
    <row r="2037" spans="1:6">
      <c r="A2037" t="s">
        <v>260</v>
      </c>
      <c r="B2037" t="s">
        <v>104</v>
      </c>
      <c r="C2037">
        <v>2045</v>
      </c>
      <c r="D2037">
        <v>2050</v>
      </c>
      <c r="E2037">
        <v>0.10000000149011611</v>
      </c>
      <c r="F2037" t="s">
        <v>182</v>
      </c>
    </row>
    <row r="2038" spans="1:6">
      <c r="A2038" t="s">
        <v>260</v>
      </c>
      <c r="B2038" t="s">
        <v>104</v>
      </c>
      <c r="C2038">
        <v>2050</v>
      </c>
      <c r="D2038">
        <v>2050</v>
      </c>
      <c r="E2038">
        <v>0.10000000149011611</v>
      </c>
      <c r="F2038" t="s">
        <v>182</v>
      </c>
    </row>
    <row r="2039" spans="1:6">
      <c r="A2039" t="s">
        <v>260</v>
      </c>
      <c r="B2039" t="s">
        <v>104</v>
      </c>
      <c r="C2039">
        <v>2050</v>
      </c>
      <c r="D2039">
        <v>2055</v>
      </c>
      <c r="E2039">
        <v>0.10000000149011611</v>
      </c>
      <c r="F2039" t="s">
        <v>182</v>
      </c>
    </row>
    <row r="2040" spans="1:6">
      <c r="A2040" t="s">
        <v>260</v>
      </c>
      <c r="B2040" t="s">
        <v>104</v>
      </c>
      <c r="C2040">
        <v>2055</v>
      </c>
      <c r="D2040">
        <v>2055</v>
      </c>
      <c r="E2040">
        <v>0.10000000149011611</v>
      </c>
      <c r="F2040" t="s">
        <v>182</v>
      </c>
    </row>
    <row r="2041" spans="1:6">
      <c r="A2041" t="s">
        <v>260</v>
      </c>
      <c r="B2041" t="s">
        <v>104</v>
      </c>
      <c r="C2041">
        <v>2055</v>
      </c>
      <c r="D2041">
        <v>2060</v>
      </c>
      <c r="E2041">
        <v>0.10000000149011611</v>
      </c>
      <c r="F2041" t="s">
        <v>182</v>
      </c>
    </row>
    <row r="2042" spans="1:6">
      <c r="A2042" t="s">
        <v>260</v>
      </c>
      <c r="B2042" t="s">
        <v>104</v>
      </c>
      <c r="C2042">
        <v>2060</v>
      </c>
      <c r="D2042">
        <v>2060</v>
      </c>
      <c r="E2042">
        <v>0.10000000149011611</v>
      </c>
      <c r="F2042" t="s">
        <v>182</v>
      </c>
    </row>
    <row r="2043" spans="1:6">
      <c r="A2043" t="s">
        <v>260</v>
      </c>
      <c r="B2043" t="s">
        <v>104</v>
      </c>
      <c r="C2043">
        <v>2060</v>
      </c>
      <c r="D2043">
        <v>2065</v>
      </c>
      <c r="E2043">
        <v>0.10000000149011611</v>
      </c>
      <c r="F2043" t="s">
        <v>182</v>
      </c>
    </row>
    <row r="2044" spans="1:6">
      <c r="A2044" t="s">
        <v>260</v>
      </c>
      <c r="B2044" t="s">
        <v>104</v>
      </c>
      <c r="C2044">
        <v>2065</v>
      </c>
      <c r="D2044">
        <v>2065</v>
      </c>
      <c r="E2044">
        <v>0.10000000149011611</v>
      </c>
      <c r="F2044" t="s">
        <v>182</v>
      </c>
    </row>
    <row r="2045" spans="1:6">
      <c r="A2045" t="s">
        <v>260</v>
      </c>
      <c r="B2045" t="s">
        <v>104</v>
      </c>
      <c r="C2045">
        <v>2065</v>
      </c>
      <c r="D2045">
        <v>2070</v>
      </c>
      <c r="E2045">
        <v>0.10000000149011611</v>
      </c>
      <c r="F2045" t="s">
        <v>182</v>
      </c>
    </row>
    <row r="2046" spans="1:6">
      <c r="A2046" t="s">
        <v>260</v>
      </c>
      <c r="B2046" t="s">
        <v>104</v>
      </c>
      <c r="C2046">
        <v>2070</v>
      </c>
      <c r="D2046">
        <v>2070</v>
      </c>
      <c r="E2046">
        <v>0.10000000149011611</v>
      </c>
      <c r="F2046" t="s">
        <v>182</v>
      </c>
    </row>
    <row r="2047" spans="1:6">
      <c r="A2047" t="s">
        <v>260</v>
      </c>
      <c r="B2047" t="s">
        <v>82</v>
      </c>
      <c r="C2047">
        <v>2010</v>
      </c>
      <c r="D2047">
        <v>2020</v>
      </c>
      <c r="E2047">
        <v>0.10000000149011611</v>
      </c>
      <c r="F2047" t="s">
        <v>182</v>
      </c>
    </row>
    <row r="2048" spans="1:6">
      <c r="A2048" t="s">
        <v>260</v>
      </c>
      <c r="B2048" t="s">
        <v>82</v>
      </c>
      <c r="C2048">
        <v>2020</v>
      </c>
      <c r="D2048">
        <v>2020</v>
      </c>
      <c r="E2048">
        <v>0.10000000149011611</v>
      </c>
      <c r="F2048" t="s">
        <v>182</v>
      </c>
    </row>
    <row r="2049" spans="1:6">
      <c r="A2049" t="s">
        <v>260</v>
      </c>
      <c r="B2049" t="s">
        <v>82</v>
      </c>
      <c r="C2049">
        <v>2020</v>
      </c>
      <c r="D2049">
        <v>2025</v>
      </c>
      <c r="E2049">
        <v>0.10000000149011611</v>
      </c>
      <c r="F2049" t="s">
        <v>182</v>
      </c>
    </row>
    <row r="2050" spans="1:6">
      <c r="A2050" t="s">
        <v>260</v>
      </c>
      <c r="B2050" t="s">
        <v>82</v>
      </c>
      <c r="C2050">
        <v>2020</v>
      </c>
      <c r="D2050">
        <v>2030</v>
      </c>
      <c r="E2050">
        <v>0.10000000149011611</v>
      </c>
      <c r="F2050" t="s">
        <v>182</v>
      </c>
    </row>
    <row r="2051" spans="1:6">
      <c r="A2051" t="s">
        <v>260</v>
      </c>
      <c r="B2051" t="s">
        <v>82</v>
      </c>
      <c r="C2051">
        <v>2025</v>
      </c>
      <c r="D2051">
        <v>2025</v>
      </c>
      <c r="E2051">
        <v>0.10000000149011611</v>
      </c>
      <c r="F2051" t="s">
        <v>182</v>
      </c>
    </row>
    <row r="2052" spans="1:6">
      <c r="A2052" t="s">
        <v>260</v>
      </c>
      <c r="B2052" t="s">
        <v>82</v>
      </c>
      <c r="C2052">
        <v>2025</v>
      </c>
      <c r="D2052">
        <v>2030</v>
      </c>
      <c r="E2052">
        <v>0.10000000149011611</v>
      </c>
      <c r="F2052" t="s">
        <v>182</v>
      </c>
    </row>
    <row r="2053" spans="1:6">
      <c r="A2053" t="s">
        <v>260</v>
      </c>
      <c r="B2053" t="s">
        <v>82</v>
      </c>
      <c r="C2053">
        <v>2025</v>
      </c>
      <c r="D2053">
        <v>2035</v>
      </c>
      <c r="E2053">
        <v>0.10000000149011611</v>
      </c>
      <c r="F2053" t="s">
        <v>182</v>
      </c>
    </row>
    <row r="2054" spans="1:6">
      <c r="A2054" t="s">
        <v>260</v>
      </c>
      <c r="B2054" t="s">
        <v>82</v>
      </c>
      <c r="C2054">
        <v>2030</v>
      </c>
      <c r="D2054">
        <v>2030</v>
      </c>
      <c r="E2054">
        <v>0.10000000149011611</v>
      </c>
      <c r="F2054" t="s">
        <v>182</v>
      </c>
    </row>
    <row r="2055" spans="1:6">
      <c r="A2055" t="s">
        <v>260</v>
      </c>
      <c r="B2055" t="s">
        <v>82</v>
      </c>
      <c r="C2055">
        <v>2030</v>
      </c>
      <c r="D2055">
        <v>2035</v>
      </c>
      <c r="E2055">
        <v>0.10000000149011611</v>
      </c>
      <c r="F2055" t="s">
        <v>182</v>
      </c>
    </row>
    <row r="2056" spans="1:6">
      <c r="A2056" t="s">
        <v>260</v>
      </c>
      <c r="B2056" t="s">
        <v>82</v>
      </c>
      <c r="C2056">
        <v>2030</v>
      </c>
      <c r="D2056">
        <v>2040</v>
      </c>
      <c r="E2056">
        <v>0.10000000149011611</v>
      </c>
      <c r="F2056" t="s">
        <v>182</v>
      </c>
    </row>
    <row r="2057" spans="1:6">
      <c r="A2057" t="s">
        <v>260</v>
      </c>
      <c r="B2057" t="s">
        <v>82</v>
      </c>
      <c r="C2057">
        <v>2035</v>
      </c>
      <c r="D2057">
        <v>2035</v>
      </c>
      <c r="E2057">
        <v>0.10000000149011611</v>
      </c>
      <c r="F2057" t="s">
        <v>182</v>
      </c>
    </row>
    <row r="2058" spans="1:6">
      <c r="A2058" t="s">
        <v>260</v>
      </c>
      <c r="B2058" t="s">
        <v>82</v>
      </c>
      <c r="C2058">
        <v>2035</v>
      </c>
      <c r="D2058">
        <v>2040</v>
      </c>
      <c r="E2058">
        <v>0.10000000149011611</v>
      </c>
      <c r="F2058" t="s">
        <v>182</v>
      </c>
    </row>
    <row r="2059" spans="1:6">
      <c r="A2059" t="s">
        <v>260</v>
      </c>
      <c r="B2059" t="s">
        <v>82</v>
      </c>
      <c r="C2059">
        <v>2035</v>
      </c>
      <c r="D2059">
        <v>2045</v>
      </c>
      <c r="E2059">
        <v>0.10000000149011611</v>
      </c>
      <c r="F2059" t="s">
        <v>182</v>
      </c>
    </row>
    <row r="2060" spans="1:6">
      <c r="A2060" t="s">
        <v>260</v>
      </c>
      <c r="B2060" t="s">
        <v>82</v>
      </c>
      <c r="C2060">
        <v>2040</v>
      </c>
      <c r="D2060">
        <v>2040</v>
      </c>
      <c r="E2060">
        <v>0.10000000149011611</v>
      </c>
      <c r="F2060" t="s">
        <v>182</v>
      </c>
    </row>
    <row r="2061" spans="1:6">
      <c r="A2061" t="s">
        <v>260</v>
      </c>
      <c r="B2061" t="s">
        <v>82</v>
      </c>
      <c r="C2061">
        <v>2040</v>
      </c>
      <c r="D2061">
        <v>2045</v>
      </c>
      <c r="E2061">
        <v>0.10000000149011611</v>
      </c>
      <c r="F2061" t="s">
        <v>182</v>
      </c>
    </row>
    <row r="2062" spans="1:6">
      <c r="A2062" t="s">
        <v>260</v>
      </c>
      <c r="B2062" t="s">
        <v>82</v>
      </c>
      <c r="C2062">
        <v>2040</v>
      </c>
      <c r="D2062">
        <v>2050</v>
      </c>
      <c r="E2062">
        <v>0.10000000149011611</v>
      </c>
      <c r="F2062" t="s">
        <v>182</v>
      </c>
    </row>
    <row r="2063" spans="1:6">
      <c r="A2063" t="s">
        <v>260</v>
      </c>
      <c r="B2063" t="s">
        <v>82</v>
      </c>
      <c r="C2063">
        <v>2045</v>
      </c>
      <c r="D2063">
        <v>2045</v>
      </c>
      <c r="E2063">
        <v>0.10000000149011611</v>
      </c>
      <c r="F2063" t="s">
        <v>182</v>
      </c>
    </row>
    <row r="2064" spans="1:6">
      <c r="A2064" t="s">
        <v>260</v>
      </c>
      <c r="B2064" t="s">
        <v>82</v>
      </c>
      <c r="C2064">
        <v>2045</v>
      </c>
      <c r="D2064">
        <v>2050</v>
      </c>
      <c r="E2064">
        <v>0.10000000149011611</v>
      </c>
      <c r="F2064" t="s">
        <v>182</v>
      </c>
    </row>
    <row r="2065" spans="1:6">
      <c r="A2065" t="s">
        <v>260</v>
      </c>
      <c r="B2065" t="s">
        <v>82</v>
      </c>
      <c r="C2065">
        <v>2045</v>
      </c>
      <c r="D2065">
        <v>2055</v>
      </c>
      <c r="E2065">
        <v>0.10000000149011611</v>
      </c>
      <c r="F2065" t="s">
        <v>182</v>
      </c>
    </row>
    <row r="2066" spans="1:6">
      <c r="A2066" t="s">
        <v>260</v>
      </c>
      <c r="B2066" t="s">
        <v>82</v>
      </c>
      <c r="C2066">
        <v>2050</v>
      </c>
      <c r="D2066">
        <v>2050</v>
      </c>
      <c r="E2066">
        <v>0.10000000149011611</v>
      </c>
      <c r="F2066" t="s">
        <v>182</v>
      </c>
    </row>
    <row r="2067" spans="1:6">
      <c r="A2067" t="s">
        <v>260</v>
      </c>
      <c r="B2067" t="s">
        <v>82</v>
      </c>
      <c r="C2067">
        <v>2050</v>
      </c>
      <c r="D2067">
        <v>2055</v>
      </c>
      <c r="E2067">
        <v>0.10000000149011611</v>
      </c>
      <c r="F2067" t="s">
        <v>182</v>
      </c>
    </row>
    <row r="2068" spans="1:6">
      <c r="A2068" t="s">
        <v>260</v>
      </c>
      <c r="B2068" t="s">
        <v>82</v>
      </c>
      <c r="C2068">
        <v>2050</v>
      </c>
      <c r="D2068">
        <v>2060</v>
      </c>
      <c r="E2068">
        <v>0.10000000149011611</v>
      </c>
      <c r="F2068" t="s">
        <v>182</v>
      </c>
    </row>
    <row r="2069" spans="1:6">
      <c r="A2069" t="s">
        <v>260</v>
      </c>
      <c r="B2069" t="s">
        <v>82</v>
      </c>
      <c r="C2069">
        <v>2055</v>
      </c>
      <c r="D2069">
        <v>2055</v>
      </c>
      <c r="E2069">
        <v>0.10000000149011611</v>
      </c>
      <c r="F2069" t="s">
        <v>182</v>
      </c>
    </row>
    <row r="2070" spans="1:6">
      <c r="A2070" t="s">
        <v>260</v>
      </c>
      <c r="B2070" t="s">
        <v>82</v>
      </c>
      <c r="C2070">
        <v>2055</v>
      </c>
      <c r="D2070">
        <v>2060</v>
      </c>
      <c r="E2070">
        <v>0.10000000149011611</v>
      </c>
      <c r="F2070" t="s">
        <v>182</v>
      </c>
    </row>
    <row r="2071" spans="1:6">
      <c r="A2071" t="s">
        <v>260</v>
      </c>
      <c r="B2071" t="s">
        <v>82</v>
      </c>
      <c r="C2071">
        <v>2055</v>
      </c>
      <c r="D2071">
        <v>2065</v>
      </c>
      <c r="E2071">
        <v>0.10000000149011611</v>
      </c>
      <c r="F2071" t="s">
        <v>182</v>
      </c>
    </row>
    <row r="2072" spans="1:6">
      <c r="A2072" t="s">
        <v>260</v>
      </c>
      <c r="B2072" t="s">
        <v>82</v>
      </c>
      <c r="C2072">
        <v>2060</v>
      </c>
      <c r="D2072">
        <v>2060</v>
      </c>
      <c r="E2072">
        <v>0.10000000149011611</v>
      </c>
      <c r="F2072" t="s">
        <v>182</v>
      </c>
    </row>
    <row r="2073" spans="1:6">
      <c r="A2073" t="s">
        <v>260</v>
      </c>
      <c r="B2073" t="s">
        <v>82</v>
      </c>
      <c r="C2073">
        <v>2060</v>
      </c>
      <c r="D2073">
        <v>2065</v>
      </c>
      <c r="E2073">
        <v>0.10000000149011611</v>
      </c>
      <c r="F2073" t="s">
        <v>182</v>
      </c>
    </row>
    <row r="2074" spans="1:6">
      <c r="A2074" t="s">
        <v>260</v>
      </c>
      <c r="B2074" t="s">
        <v>82</v>
      </c>
      <c r="C2074">
        <v>2060</v>
      </c>
      <c r="D2074">
        <v>2070</v>
      </c>
      <c r="E2074">
        <v>0.10000000149011611</v>
      </c>
      <c r="F2074" t="s">
        <v>182</v>
      </c>
    </row>
    <row r="2075" spans="1:6">
      <c r="A2075" t="s">
        <v>260</v>
      </c>
      <c r="B2075" t="s">
        <v>82</v>
      </c>
      <c r="C2075">
        <v>2065</v>
      </c>
      <c r="D2075">
        <v>2065</v>
      </c>
      <c r="E2075">
        <v>0.10000000149011611</v>
      </c>
      <c r="F2075" t="s">
        <v>182</v>
      </c>
    </row>
    <row r="2076" spans="1:6">
      <c r="A2076" t="s">
        <v>260</v>
      </c>
      <c r="B2076" t="s">
        <v>82</v>
      </c>
      <c r="C2076">
        <v>2065</v>
      </c>
      <c r="D2076">
        <v>2070</v>
      </c>
      <c r="E2076">
        <v>0.10000000149011611</v>
      </c>
      <c r="F2076" t="s">
        <v>182</v>
      </c>
    </row>
    <row r="2077" spans="1:6">
      <c r="A2077" t="s">
        <v>260</v>
      </c>
      <c r="B2077" t="s">
        <v>82</v>
      </c>
      <c r="C2077">
        <v>2070</v>
      </c>
      <c r="D2077">
        <v>2070</v>
      </c>
      <c r="E2077">
        <v>0.10000000149011611</v>
      </c>
      <c r="F2077" t="s">
        <v>182</v>
      </c>
    </row>
    <row r="2078" spans="1:6">
      <c r="A2078" t="s">
        <v>260</v>
      </c>
      <c r="B2078" t="s">
        <v>86</v>
      </c>
      <c r="C2078">
        <v>2020</v>
      </c>
      <c r="D2078">
        <v>2020</v>
      </c>
      <c r="E2078">
        <v>0.10000000149011611</v>
      </c>
      <c r="F2078" t="s">
        <v>182</v>
      </c>
    </row>
    <row r="2079" spans="1:6">
      <c r="A2079" t="s">
        <v>260</v>
      </c>
      <c r="B2079" t="s">
        <v>86</v>
      </c>
      <c r="C2079">
        <v>2025</v>
      </c>
      <c r="D2079">
        <v>2025</v>
      </c>
      <c r="E2079">
        <v>0.10000000149011611</v>
      </c>
      <c r="F2079" t="s">
        <v>182</v>
      </c>
    </row>
    <row r="2080" spans="1:6">
      <c r="A2080" t="s">
        <v>260</v>
      </c>
      <c r="B2080" t="s">
        <v>86</v>
      </c>
      <c r="C2080">
        <v>2030</v>
      </c>
      <c r="D2080">
        <v>2030</v>
      </c>
      <c r="E2080">
        <v>0.10000000149011611</v>
      </c>
      <c r="F2080" t="s">
        <v>182</v>
      </c>
    </row>
    <row r="2081" spans="1:6">
      <c r="A2081" t="s">
        <v>260</v>
      </c>
      <c r="B2081" t="s">
        <v>86</v>
      </c>
      <c r="C2081">
        <v>2035</v>
      </c>
      <c r="D2081">
        <v>2035</v>
      </c>
      <c r="E2081">
        <v>0.10000000149011611</v>
      </c>
      <c r="F2081" t="s">
        <v>182</v>
      </c>
    </row>
    <row r="2082" spans="1:6">
      <c r="A2082" t="s">
        <v>260</v>
      </c>
      <c r="B2082" t="s">
        <v>86</v>
      </c>
      <c r="C2082">
        <v>2040</v>
      </c>
      <c r="D2082">
        <v>2040</v>
      </c>
      <c r="E2082">
        <v>0.10000000149011611</v>
      </c>
      <c r="F2082" t="s">
        <v>182</v>
      </c>
    </row>
    <row r="2083" spans="1:6">
      <c r="A2083" t="s">
        <v>260</v>
      </c>
      <c r="B2083" t="s">
        <v>86</v>
      </c>
      <c r="C2083">
        <v>2045</v>
      </c>
      <c r="D2083">
        <v>2045</v>
      </c>
      <c r="E2083">
        <v>0.10000000149011611</v>
      </c>
      <c r="F2083" t="s">
        <v>182</v>
      </c>
    </row>
    <row r="2084" spans="1:6">
      <c r="A2084" t="s">
        <v>260</v>
      </c>
      <c r="B2084" t="s">
        <v>86</v>
      </c>
      <c r="C2084">
        <v>2050</v>
      </c>
      <c r="D2084">
        <v>2050</v>
      </c>
      <c r="E2084">
        <v>0.10000000149011611</v>
      </c>
      <c r="F2084" t="s">
        <v>182</v>
      </c>
    </row>
    <row r="2085" spans="1:6">
      <c r="A2085" t="s">
        <v>260</v>
      </c>
      <c r="B2085" t="s">
        <v>86</v>
      </c>
      <c r="C2085">
        <v>2055</v>
      </c>
      <c r="D2085">
        <v>2055</v>
      </c>
      <c r="E2085">
        <v>0.10000000149011611</v>
      </c>
      <c r="F2085" t="s">
        <v>182</v>
      </c>
    </row>
    <row r="2086" spans="1:6">
      <c r="A2086" t="s">
        <v>260</v>
      </c>
      <c r="B2086" t="s">
        <v>86</v>
      </c>
      <c r="C2086">
        <v>2060</v>
      </c>
      <c r="D2086">
        <v>2060</v>
      </c>
      <c r="E2086">
        <v>0.10000000149011611</v>
      </c>
      <c r="F2086" t="s">
        <v>182</v>
      </c>
    </row>
    <row r="2087" spans="1:6">
      <c r="A2087" t="s">
        <v>260</v>
      </c>
      <c r="B2087" t="s">
        <v>86</v>
      </c>
      <c r="C2087">
        <v>2065</v>
      </c>
      <c r="D2087">
        <v>2065</v>
      </c>
      <c r="E2087">
        <v>0.10000000149011611</v>
      </c>
      <c r="F2087" t="s">
        <v>182</v>
      </c>
    </row>
    <row r="2088" spans="1:6">
      <c r="A2088" t="s">
        <v>260</v>
      </c>
      <c r="B2088" t="s">
        <v>86</v>
      </c>
      <c r="C2088">
        <v>2070</v>
      </c>
      <c r="D2088">
        <v>2070</v>
      </c>
      <c r="E2088">
        <v>0.10000000149011611</v>
      </c>
      <c r="F2088" t="s">
        <v>182</v>
      </c>
    </row>
    <row r="2089" spans="1:6">
      <c r="A2089" t="s">
        <v>260</v>
      </c>
      <c r="B2089" t="s">
        <v>80</v>
      </c>
      <c r="C2089">
        <v>2010</v>
      </c>
      <c r="D2089">
        <v>2020</v>
      </c>
      <c r="E2089">
        <v>0.10000000149011611</v>
      </c>
      <c r="F2089" t="s">
        <v>182</v>
      </c>
    </row>
    <row r="2090" spans="1:6">
      <c r="A2090" t="s">
        <v>260</v>
      </c>
      <c r="B2090" t="s">
        <v>80</v>
      </c>
      <c r="C2090">
        <v>2010</v>
      </c>
      <c r="D2090">
        <v>2025</v>
      </c>
      <c r="E2090">
        <v>0.10000000149011611</v>
      </c>
      <c r="F2090" t="s">
        <v>182</v>
      </c>
    </row>
    <row r="2091" spans="1:6">
      <c r="A2091" t="s">
        <v>260</v>
      </c>
      <c r="B2091" t="s">
        <v>80</v>
      </c>
      <c r="C2091">
        <v>2010</v>
      </c>
      <c r="D2091">
        <v>2030</v>
      </c>
      <c r="E2091">
        <v>0.10000000149011611</v>
      </c>
      <c r="F2091" t="s">
        <v>182</v>
      </c>
    </row>
    <row r="2092" spans="1:6">
      <c r="A2092" t="s">
        <v>260</v>
      </c>
      <c r="B2092" t="s">
        <v>80</v>
      </c>
      <c r="C2092">
        <v>2010</v>
      </c>
      <c r="D2092">
        <v>2035</v>
      </c>
      <c r="E2092">
        <v>0.10000000149011611</v>
      </c>
      <c r="F2092" t="s">
        <v>182</v>
      </c>
    </row>
    <row r="2093" spans="1:6">
      <c r="A2093" t="s">
        <v>260</v>
      </c>
      <c r="B2093" t="s">
        <v>80</v>
      </c>
      <c r="C2093">
        <v>2020</v>
      </c>
      <c r="D2093">
        <v>2020</v>
      </c>
      <c r="E2093">
        <v>0.10000000149011611</v>
      </c>
      <c r="F2093" t="s">
        <v>182</v>
      </c>
    </row>
    <row r="2094" spans="1:6">
      <c r="A2094" t="s">
        <v>260</v>
      </c>
      <c r="B2094" t="s">
        <v>80</v>
      </c>
      <c r="C2094">
        <v>2020</v>
      </c>
      <c r="D2094">
        <v>2025</v>
      </c>
      <c r="E2094">
        <v>0.10000000149011611</v>
      </c>
      <c r="F2094" t="s">
        <v>182</v>
      </c>
    </row>
    <row r="2095" spans="1:6">
      <c r="A2095" t="s">
        <v>260</v>
      </c>
      <c r="B2095" t="s">
        <v>80</v>
      </c>
      <c r="C2095">
        <v>2020</v>
      </c>
      <c r="D2095">
        <v>2030</v>
      </c>
      <c r="E2095">
        <v>0.10000000149011611</v>
      </c>
      <c r="F2095" t="s">
        <v>182</v>
      </c>
    </row>
    <row r="2096" spans="1:6">
      <c r="A2096" t="s">
        <v>260</v>
      </c>
      <c r="B2096" t="s">
        <v>80</v>
      </c>
      <c r="C2096">
        <v>2020</v>
      </c>
      <c r="D2096">
        <v>2035</v>
      </c>
      <c r="E2096">
        <v>0.10000000149011611</v>
      </c>
      <c r="F2096" t="s">
        <v>182</v>
      </c>
    </row>
    <row r="2097" spans="1:6">
      <c r="A2097" t="s">
        <v>260</v>
      </c>
      <c r="B2097" t="s">
        <v>80</v>
      </c>
      <c r="C2097">
        <v>2020</v>
      </c>
      <c r="D2097">
        <v>2040</v>
      </c>
      <c r="E2097">
        <v>0.10000000149011611</v>
      </c>
      <c r="F2097" t="s">
        <v>182</v>
      </c>
    </row>
    <row r="2098" spans="1:6">
      <c r="A2098" t="s">
        <v>260</v>
      </c>
      <c r="B2098" t="s">
        <v>80</v>
      </c>
      <c r="C2098">
        <v>2020</v>
      </c>
      <c r="D2098">
        <v>2045</v>
      </c>
      <c r="E2098">
        <v>0.10000000149011611</v>
      </c>
      <c r="F2098" t="s">
        <v>182</v>
      </c>
    </row>
    <row r="2099" spans="1:6">
      <c r="A2099" t="s">
        <v>260</v>
      </c>
      <c r="B2099" t="s">
        <v>80</v>
      </c>
      <c r="C2099">
        <v>2025</v>
      </c>
      <c r="D2099">
        <v>2025</v>
      </c>
      <c r="E2099">
        <v>0.10000000149011611</v>
      </c>
      <c r="F2099" t="s">
        <v>182</v>
      </c>
    </row>
    <row r="2100" spans="1:6">
      <c r="A2100" t="s">
        <v>260</v>
      </c>
      <c r="B2100" t="s">
        <v>80</v>
      </c>
      <c r="C2100">
        <v>2025</v>
      </c>
      <c r="D2100">
        <v>2030</v>
      </c>
      <c r="E2100">
        <v>0.10000000149011611</v>
      </c>
      <c r="F2100" t="s">
        <v>182</v>
      </c>
    </row>
    <row r="2101" spans="1:6">
      <c r="A2101" t="s">
        <v>260</v>
      </c>
      <c r="B2101" t="s">
        <v>80</v>
      </c>
      <c r="C2101">
        <v>2025</v>
      </c>
      <c r="D2101">
        <v>2035</v>
      </c>
      <c r="E2101">
        <v>0.10000000149011611</v>
      </c>
      <c r="F2101" t="s">
        <v>182</v>
      </c>
    </row>
    <row r="2102" spans="1:6">
      <c r="A2102" t="s">
        <v>260</v>
      </c>
      <c r="B2102" t="s">
        <v>80</v>
      </c>
      <c r="C2102">
        <v>2025</v>
      </c>
      <c r="D2102">
        <v>2040</v>
      </c>
      <c r="E2102">
        <v>0.10000000149011611</v>
      </c>
      <c r="F2102" t="s">
        <v>182</v>
      </c>
    </row>
    <row r="2103" spans="1:6">
      <c r="A2103" t="s">
        <v>260</v>
      </c>
      <c r="B2103" t="s">
        <v>80</v>
      </c>
      <c r="C2103">
        <v>2025</v>
      </c>
      <c r="D2103">
        <v>2045</v>
      </c>
      <c r="E2103">
        <v>0.10000000149011611</v>
      </c>
      <c r="F2103" t="s">
        <v>182</v>
      </c>
    </row>
    <row r="2104" spans="1:6">
      <c r="A2104" t="s">
        <v>260</v>
      </c>
      <c r="B2104" t="s">
        <v>80</v>
      </c>
      <c r="C2104">
        <v>2025</v>
      </c>
      <c r="D2104">
        <v>2050</v>
      </c>
      <c r="E2104">
        <v>0.10000000149011611</v>
      </c>
      <c r="F2104" t="s">
        <v>182</v>
      </c>
    </row>
    <row r="2105" spans="1:6">
      <c r="A2105" t="s">
        <v>260</v>
      </c>
      <c r="B2105" t="s">
        <v>80</v>
      </c>
      <c r="C2105">
        <v>2030</v>
      </c>
      <c r="D2105">
        <v>2030</v>
      </c>
      <c r="E2105">
        <v>0.10000000149011611</v>
      </c>
      <c r="F2105" t="s">
        <v>182</v>
      </c>
    </row>
    <row r="2106" spans="1:6">
      <c r="A2106" t="s">
        <v>260</v>
      </c>
      <c r="B2106" t="s">
        <v>80</v>
      </c>
      <c r="C2106">
        <v>2030</v>
      </c>
      <c r="D2106">
        <v>2035</v>
      </c>
      <c r="E2106">
        <v>0.10000000149011611</v>
      </c>
      <c r="F2106" t="s">
        <v>182</v>
      </c>
    </row>
    <row r="2107" spans="1:6">
      <c r="A2107" t="s">
        <v>260</v>
      </c>
      <c r="B2107" t="s">
        <v>80</v>
      </c>
      <c r="C2107">
        <v>2030</v>
      </c>
      <c r="D2107">
        <v>2040</v>
      </c>
      <c r="E2107">
        <v>0.10000000149011611</v>
      </c>
      <c r="F2107" t="s">
        <v>182</v>
      </c>
    </row>
    <row r="2108" spans="1:6">
      <c r="A2108" t="s">
        <v>260</v>
      </c>
      <c r="B2108" t="s">
        <v>80</v>
      </c>
      <c r="C2108">
        <v>2030</v>
      </c>
      <c r="D2108">
        <v>2045</v>
      </c>
      <c r="E2108">
        <v>0.10000000149011611</v>
      </c>
      <c r="F2108" t="s">
        <v>182</v>
      </c>
    </row>
    <row r="2109" spans="1:6">
      <c r="A2109" t="s">
        <v>260</v>
      </c>
      <c r="B2109" t="s">
        <v>80</v>
      </c>
      <c r="C2109">
        <v>2030</v>
      </c>
      <c r="D2109">
        <v>2050</v>
      </c>
      <c r="E2109">
        <v>0.10000000149011611</v>
      </c>
      <c r="F2109" t="s">
        <v>182</v>
      </c>
    </row>
    <row r="2110" spans="1:6">
      <c r="A2110" t="s">
        <v>260</v>
      </c>
      <c r="B2110" t="s">
        <v>80</v>
      </c>
      <c r="C2110">
        <v>2030</v>
      </c>
      <c r="D2110">
        <v>2055</v>
      </c>
      <c r="E2110">
        <v>0.10000000149011611</v>
      </c>
      <c r="F2110" t="s">
        <v>182</v>
      </c>
    </row>
    <row r="2111" spans="1:6">
      <c r="A2111" t="s">
        <v>260</v>
      </c>
      <c r="B2111" t="s">
        <v>80</v>
      </c>
      <c r="C2111">
        <v>2035</v>
      </c>
      <c r="D2111">
        <v>2035</v>
      </c>
      <c r="E2111">
        <v>0.10000000149011611</v>
      </c>
      <c r="F2111" t="s">
        <v>182</v>
      </c>
    </row>
    <row r="2112" spans="1:6">
      <c r="A2112" t="s">
        <v>260</v>
      </c>
      <c r="B2112" t="s">
        <v>80</v>
      </c>
      <c r="C2112">
        <v>2035</v>
      </c>
      <c r="D2112">
        <v>2040</v>
      </c>
      <c r="E2112">
        <v>0.10000000149011611</v>
      </c>
      <c r="F2112" t="s">
        <v>182</v>
      </c>
    </row>
    <row r="2113" spans="1:6">
      <c r="A2113" t="s">
        <v>260</v>
      </c>
      <c r="B2113" t="s">
        <v>80</v>
      </c>
      <c r="C2113">
        <v>2035</v>
      </c>
      <c r="D2113">
        <v>2045</v>
      </c>
      <c r="E2113">
        <v>0.10000000149011611</v>
      </c>
      <c r="F2113" t="s">
        <v>182</v>
      </c>
    </row>
    <row r="2114" spans="1:6">
      <c r="A2114" t="s">
        <v>260</v>
      </c>
      <c r="B2114" t="s">
        <v>80</v>
      </c>
      <c r="C2114">
        <v>2035</v>
      </c>
      <c r="D2114">
        <v>2050</v>
      </c>
      <c r="E2114">
        <v>0.10000000149011611</v>
      </c>
      <c r="F2114" t="s">
        <v>182</v>
      </c>
    </row>
    <row r="2115" spans="1:6">
      <c r="A2115" t="s">
        <v>260</v>
      </c>
      <c r="B2115" t="s">
        <v>80</v>
      </c>
      <c r="C2115">
        <v>2035</v>
      </c>
      <c r="D2115">
        <v>2055</v>
      </c>
      <c r="E2115">
        <v>0.10000000149011611</v>
      </c>
      <c r="F2115" t="s">
        <v>182</v>
      </c>
    </row>
    <row r="2116" spans="1:6">
      <c r="A2116" t="s">
        <v>260</v>
      </c>
      <c r="B2116" t="s">
        <v>80</v>
      </c>
      <c r="C2116">
        <v>2035</v>
      </c>
      <c r="D2116">
        <v>2060</v>
      </c>
      <c r="E2116">
        <v>0.10000000149011611</v>
      </c>
      <c r="F2116" t="s">
        <v>182</v>
      </c>
    </row>
    <row r="2117" spans="1:6">
      <c r="A2117" t="s">
        <v>260</v>
      </c>
      <c r="B2117" t="s">
        <v>80</v>
      </c>
      <c r="C2117">
        <v>2040</v>
      </c>
      <c r="D2117">
        <v>2040</v>
      </c>
      <c r="E2117">
        <v>0.10000000149011611</v>
      </c>
      <c r="F2117" t="s">
        <v>182</v>
      </c>
    </row>
    <row r="2118" spans="1:6">
      <c r="A2118" t="s">
        <v>260</v>
      </c>
      <c r="B2118" t="s">
        <v>80</v>
      </c>
      <c r="C2118">
        <v>2040</v>
      </c>
      <c r="D2118">
        <v>2045</v>
      </c>
      <c r="E2118">
        <v>0.10000000149011611</v>
      </c>
      <c r="F2118" t="s">
        <v>182</v>
      </c>
    </row>
    <row r="2119" spans="1:6">
      <c r="A2119" t="s">
        <v>260</v>
      </c>
      <c r="B2119" t="s">
        <v>80</v>
      </c>
      <c r="C2119">
        <v>2040</v>
      </c>
      <c r="D2119">
        <v>2050</v>
      </c>
      <c r="E2119">
        <v>0.10000000149011611</v>
      </c>
      <c r="F2119" t="s">
        <v>182</v>
      </c>
    </row>
    <row r="2120" spans="1:6">
      <c r="A2120" t="s">
        <v>260</v>
      </c>
      <c r="B2120" t="s">
        <v>80</v>
      </c>
      <c r="C2120">
        <v>2040</v>
      </c>
      <c r="D2120">
        <v>2055</v>
      </c>
      <c r="E2120">
        <v>0.10000000149011611</v>
      </c>
      <c r="F2120" t="s">
        <v>182</v>
      </c>
    </row>
    <row r="2121" spans="1:6">
      <c r="A2121" t="s">
        <v>260</v>
      </c>
      <c r="B2121" t="s">
        <v>80</v>
      </c>
      <c r="C2121">
        <v>2040</v>
      </c>
      <c r="D2121">
        <v>2060</v>
      </c>
      <c r="E2121">
        <v>0.10000000149011611</v>
      </c>
      <c r="F2121" t="s">
        <v>182</v>
      </c>
    </row>
    <row r="2122" spans="1:6">
      <c r="A2122" t="s">
        <v>260</v>
      </c>
      <c r="B2122" t="s">
        <v>80</v>
      </c>
      <c r="C2122">
        <v>2040</v>
      </c>
      <c r="D2122">
        <v>2065</v>
      </c>
      <c r="E2122">
        <v>0.10000000149011611</v>
      </c>
      <c r="F2122" t="s">
        <v>182</v>
      </c>
    </row>
    <row r="2123" spans="1:6">
      <c r="A2123" t="s">
        <v>260</v>
      </c>
      <c r="B2123" t="s">
        <v>80</v>
      </c>
      <c r="C2123">
        <v>2045</v>
      </c>
      <c r="D2123">
        <v>2045</v>
      </c>
      <c r="E2123">
        <v>0.10000000149011611</v>
      </c>
      <c r="F2123" t="s">
        <v>182</v>
      </c>
    </row>
    <row r="2124" spans="1:6">
      <c r="A2124" t="s">
        <v>260</v>
      </c>
      <c r="B2124" t="s">
        <v>80</v>
      </c>
      <c r="C2124">
        <v>2045</v>
      </c>
      <c r="D2124">
        <v>2050</v>
      </c>
      <c r="E2124">
        <v>0.10000000149011611</v>
      </c>
      <c r="F2124" t="s">
        <v>182</v>
      </c>
    </row>
    <row r="2125" spans="1:6">
      <c r="A2125" t="s">
        <v>260</v>
      </c>
      <c r="B2125" t="s">
        <v>80</v>
      </c>
      <c r="C2125">
        <v>2045</v>
      </c>
      <c r="D2125">
        <v>2055</v>
      </c>
      <c r="E2125">
        <v>0.10000000149011611</v>
      </c>
      <c r="F2125" t="s">
        <v>182</v>
      </c>
    </row>
    <row r="2126" spans="1:6">
      <c r="A2126" t="s">
        <v>260</v>
      </c>
      <c r="B2126" t="s">
        <v>80</v>
      </c>
      <c r="C2126">
        <v>2045</v>
      </c>
      <c r="D2126">
        <v>2060</v>
      </c>
      <c r="E2126">
        <v>0.10000000149011611</v>
      </c>
      <c r="F2126" t="s">
        <v>182</v>
      </c>
    </row>
    <row r="2127" spans="1:6">
      <c r="A2127" t="s">
        <v>260</v>
      </c>
      <c r="B2127" t="s">
        <v>80</v>
      </c>
      <c r="C2127">
        <v>2045</v>
      </c>
      <c r="D2127">
        <v>2065</v>
      </c>
      <c r="E2127">
        <v>0.10000000149011611</v>
      </c>
      <c r="F2127" t="s">
        <v>182</v>
      </c>
    </row>
    <row r="2128" spans="1:6">
      <c r="A2128" t="s">
        <v>260</v>
      </c>
      <c r="B2128" t="s">
        <v>80</v>
      </c>
      <c r="C2128">
        <v>2045</v>
      </c>
      <c r="D2128">
        <v>2070</v>
      </c>
      <c r="E2128">
        <v>0.10000000149011611</v>
      </c>
      <c r="F2128" t="s">
        <v>182</v>
      </c>
    </row>
    <row r="2129" spans="1:6">
      <c r="A2129" t="s">
        <v>260</v>
      </c>
      <c r="B2129" t="s">
        <v>80</v>
      </c>
      <c r="C2129">
        <v>2050</v>
      </c>
      <c r="D2129">
        <v>2050</v>
      </c>
      <c r="E2129">
        <v>0.10000000149011611</v>
      </c>
      <c r="F2129" t="s">
        <v>182</v>
      </c>
    </row>
    <row r="2130" spans="1:6">
      <c r="A2130" t="s">
        <v>260</v>
      </c>
      <c r="B2130" t="s">
        <v>80</v>
      </c>
      <c r="C2130">
        <v>2050</v>
      </c>
      <c r="D2130">
        <v>2055</v>
      </c>
      <c r="E2130">
        <v>0.10000000149011611</v>
      </c>
      <c r="F2130" t="s">
        <v>182</v>
      </c>
    </row>
    <row r="2131" spans="1:6">
      <c r="A2131" t="s">
        <v>260</v>
      </c>
      <c r="B2131" t="s">
        <v>80</v>
      </c>
      <c r="C2131">
        <v>2050</v>
      </c>
      <c r="D2131">
        <v>2060</v>
      </c>
      <c r="E2131">
        <v>0.10000000149011611</v>
      </c>
      <c r="F2131" t="s">
        <v>182</v>
      </c>
    </row>
    <row r="2132" spans="1:6">
      <c r="A2132" t="s">
        <v>260</v>
      </c>
      <c r="B2132" t="s">
        <v>80</v>
      </c>
      <c r="C2132">
        <v>2050</v>
      </c>
      <c r="D2132">
        <v>2065</v>
      </c>
      <c r="E2132">
        <v>0.10000000149011611</v>
      </c>
      <c r="F2132" t="s">
        <v>182</v>
      </c>
    </row>
    <row r="2133" spans="1:6">
      <c r="A2133" t="s">
        <v>260</v>
      </c>
      <c r="B2133" t="s">
        <v>80</v>
      </c>
      <c r="C2133">
        <v>2050</v>
      </c>
      <c r="D2133">
        <v>2070</v>
      </c>
      <c r="E2133">
        <v>0.10000000149011611</v>
      </c>
      <c r="F2133" t="s">
        <v>182</v>
      </c>
    </row>
    <row r="2134" spans="1:6">
      <c r="A2134" t="s">
        <v>260</v>
      </c>
      <c r="B2134" t="s">
        <v>80</v>
      </c>
      <c r="C2134">
        <v>2055</v>
      </c>
      <c r="D2134">
        <v>2055</v>
      </c>
      <c r="E2134">
        <v>0.10000000149011611</v>
      </c>
      <c r="F2134" t="s">
        <v>182</v>
      </c>
    </row>
    <row r="2135" spans="1:6">
      <c r="A2135" t="s">
        <v>260</v>
      </c>
      <c r="B2135" t="s">
        <v>80</v>
      </c>
      <c r="C2135">
        <v>2055</v>
      </c>
      <c r="D2135">
        <v>2060</v>
      </c>
      <c r="E2135">
        <v>0.10000000149011611</v>
      </c>
      <c r="F2135" t="s">
        <v>182</v>
      </c>
    </row>
    <row r="2136" spans="1:6">
      <c r="A2136" t="s">
        <v>260</v>
      </c>
      <c r="B2136" t="s">
        <v>80</v>
      </c>
      <c r="C2136">
        <v>2055</v>
      </c>
      <c r="D2136">
        <v>2065</v>
      </c>
      <c r="E2136">
        <v>0.10000000149011611</v>
      </c>
      <c r="F2136" t="s">
        <v>182</v>
      </c>
    </row>
    <row r="2137" spans="1:6">
      <c r="A2137" t="s">
        <v>260</v>
      </c>
      <c r="B2137" t="s">
        <v>80</v>
      </c>
      <c r="C2137">
        <v>2055</v>
      </c>
      <c r="D2137">
        <v>2070</v>
      </c>
      <c r="E2137">
        <v>0.10000000149011611</v>
      </c>
      <c r="F2137" t="s">
        <v>182</v>
      </c>
    </row>
    <row r="2138" spans="1:6">
      <c r="A2138" t="s">
        <v>260</v>
      </c>
      <c r="B2138" t="s">
        <v>80</v>
      </c>
      <c r="C2138">
        <v>2060</v>
      </c>
      <c r="D2138">
        <v>2060</v>
      </c>
      <c r="E2138">
        <v>0.10000000149011611</v>
      </c>
      <c r="F2138" t="s">
        <v>182</v>
      </c>
    </row>
    <row r="2139" spans="1:6">
      <c r="A2139" t="s">
        <v>260</v>
      </c>
      <c r="B2139" t="s">
        <v>80</v>
      </c>
      <c r="C2139">
        <v>2060</v>
      </c>
      <c r="D2139">
        <v>2065</v>
      </c>
      <c r="E2139">
        <v>0.10000000149011611</v>
      </c>
      <c r="F2139" t="s">
        <v>182</v>
      </c>
    </row>
    <row r="2140" spans="1:6">
      <c r="A2140" t="s">
        <v>260</v>
      </c>
      <c r="B2140" t="s">
        <v>80</v>
      </c>
      <c r="C2140">
        <v>2060</v>
      </c>
      <c r="D2140">
        <v>2070</v>
      </c>
      <c r="E2140">
        <v>0.10000000149011611</v>
      </c>
      <c r="F2140" t="s">
        <v>182</v>
      </c>
    </row>
    <row r="2141" spans="1:6">
      <c r="A2141" t="s">
        <v>260</v>
      </c>
      <c r="B2141" t="s">
        <v>80</v>
      </c>
      <c r="C2141">
        <v>2065</v>
      </c>
      <c r="D2141">
        <v>2065</v>
      </c>
      <c r="E2141">
        <v>0.10000000149011611</v>
      </c>
      <c r="F2141" t="s">
        <v>182</v>
      </c>
    </row>
    <row r="2142" spans="1:6">
      <c r="A2142" t="s">
        <v>260</v>
      </c>
      <c r="B2142" t="s">
        <v>80</v>
      </c>
      <c r="C2142">
        <v>2065</v>
      </c>
      <c r="D2142">
        <v>2070</v>
      </c>
      <c r="E2142">
        <v>0.10000000149011611</v>
      </c>
      <c r="F2142" t="s">
        <v>182</v>
      </c>
    </row>
    <row r="2143" spans="1:6">
      <c r="A2143" t="s">
        <v>260</v>
      </c>
      <c r="B2143" t="s">
        <v>80</v>
      </c>
      <c r="C2143">
        <v>2070</v>
      </c>
      <c r="D2143">
        <v>2070</v>
      </c>
      <c r="E2143">
        <v>0.10000000149011611</v>
      </c>
      <c r="F2143" t="s">
        <v>182</v>
      </c>
    </row>
    <row r="2144" spans="1:6">
      <c r="A2144" t="s">
        <v>260</v>
      </c>
      <c r="B2144" t="s">
        <v>77</v>
      </c>
      <c r="C2144">
        <v>2020</v>
      </c>
      <c r="D2144">
        <v>2020</v>
      </c>
      <c r="E2144">
        <v>0.10000000149011611</v>
      </c>
      <c r="F2144" t="s">
        <v>182</v>
      </c>
    </row>
    <row r="2145" spans="1:6">
      <c r="A2145" t="s">
        <v>260</v>
      </c>
      <c r="B2145" t="s">
        <v>77</v>
      </c>
      <c r="C2145">
        <v>2025</v>
      </c>
      <c r="D2145">
        <v>2025</v>
      </c>
      <c r="E2145">
        <v>0.10000000149011611</v>
      </c>
      <c r="F2145" t="s">
        <v>182</v>
      </c>
    </row>
    <row r="2146" spans="1:6">
      <c r="A2146" t="s">
        <v>260</v>
      </c>
      <c r="B2146" t="s">
        <v>77</v>
      </c>
      <c r="C2146">
        <v>2030</v>
      </c>
      <c r="D2146">
        <v>2030</v>
      </c>
      <c r="E2146">
        <v>0.10000000149011611</v>
      </c>
      <c r="F2146" t="s">
        <v>182</v>
      </c>
    </row>
    <row r="2147" spans="1:6">
      <c r="A2147" t="s">
        <v>260</v>
      </c>
      <c r="B2147" t="s">
        <v>77</v>
      </c>
      <c r="C2147">
        <v>2035</v>
      </c>
      <c r="D2147">
        <v>2035</v>
      </c>
      <c r="E2147">
        <v>0.10000000149011611</v>
      </c>
      <c r="F2147" t="s">
        <v>182</v>
      </c>
    </row>
    <row r="2148" spans="1:6">
      <c r="A2148" t="s">
        <v>260</v>
      </c>
      <c r="B2148" t="s">
        <v>77</v>
      </c>
      <c r="C2148">
        <v>2040</v>
      </c>
      <c r="D2148">
        <v>2040</v>
      </c>
      <c r="E2148">
        <v>0.10000000149011611</v>
      </c>
      <c r="F2148" t="s">
        <v>182</v>
      </c>
    </row>
    <row r="2149" spans="1:6">
      <c r="A2149" t="s">
        <v>260</v>
      </c>
      <c r="B2149" t="s">
        <v>77</v>
      </c>
      <c r="C2149">
        <v>2045</v>
      </c>
      <c r="D2149">
        <v>2045</v>
      </c>
      <c r="E2149">
        <v>0.10000000149011611</v>
      </c>
      <c r="F2149" t="s">
        <v>182</v>
      </c>
    </row>
    <row r="2150" spans="1:6">
      <c r="A2150" t="s">
        <v>260</v>
      </c>
      <c r="B2150" t="s">
        <v>77</v>
      </c>
      <c r="C2150">
        <v>2050</v>
      </c>
      <c r="D2150">
        <v>2050</v>
      </c>
      <c r="E2150">
        <v>0.10000000149011611</v>
      </c>
      <c r="F2150" t="s">
        <v>182</v>
      </c>
    </row>
    <row r="2151" spans="1:6">
      <c r="A2151" t="s">
        <v>260</v>
      </c>
      <c r="B2151" t="s">
        <v>77</v>
      </c>
      <c r="C2151">
        <v>2055</v>
      </c>
      <c r="D2151">
        <v>2055</v>
      </c>
      <c r="E2151">
        <v>0.10000000149011611</v>
      </c>
      <c r="F2151" t="s">
        <v>182</v>
      </c>
    </row>
    <row r="2152" spans="1:6">
      <c r="A2152" t="s">
        <v>260</v>
      </c>
      <c r="B2152" t="s">
        <v>77</v>
      </c>
      <c r="C2152">
        <v>2060</v>
      </c>
      <c r="D2152">
        <v>2060</v>
      </c>
      <c r="E2152">
        <v>0.10000000149011611</v>
      </c>
      <c r="F2152" t="s">
        <v>182</v>
      </c>
    </row>
    <row r="2153" spans="1:6">
      <c r="A2153" t="s">
        <v>260</v>
      </c>
      <c r="B2153" t="s">
        <v>77</v>
      </c>
      <c r="C2153">
        <v>2065</v>
      </c>
      <c r="D2153">
        <v>2065</v>
      </c>
      <c r="E2153">
        <v>0.10000000149011611</v>
      </c>
      <c r="F2153" t="s">
        <v>182</v>
      </c>
    </row>
    <row r="2154" spans="1:6">
      <c r="A2154" t="s">
        <v>260</v>
      </c>
      <c r="B2154" t="s">
        <v>77</v>
      </c>
      <c r="C2154">
        <v>2070</v>
      </c>
      <c r="D2154">
        <v>2070</v>
      </c>
      <c r="E2154">
        <v>0.10000000149011611</v>
      </c>
      <c r="F2154" t="s">
        <v>182</v>
      </c>
    </row>
    <row r="2155" spans="1:6">
      <c r="A2155" t="s">
        <v>260</v>
      </c>
      <c r="B2155" t="s">
        <v>78</v>
      </c>
      <c r="C2155">
        <v>2020</v>
      </c>
      <c r="D2155">
        <v>2020</v>
      </c>
      <c r="E2155">
        <v>0.10000000149011611</v>
      </c>
      <c r="F2155" t="s">
        <v>182</v>
      </c>
    </row>
    <row r="2156" spans="1:6">
      <c r="A2156" t="s">
        <v>260</v>
      </c>
      <c r="B2156" t="s">
        <v>78</v>
      </c>
      <c r="C2156">
        <v>2025</v>
      </c>
      <c r="D2156">
        <v>2025</v>
      </c>
      <c r="E2156">
        <v>0.10000000149011611</v>
      </c>
      <c r="F2156" t="s">
        <v>182</v>
      </c>
    </row>
    <row r="2157" spans="1:6">
      <c r="A2157" t="s">
        <v>260</v>
      </c>
      <c r="B2157" t="s">
        <v>78</v>
      </c>
      <c r="C2157">
        <v>2030</v>
      </c>
      <c r="D2157">
        <v>2030</v>
      </c>
      <c r="E2157">
        <v>0.10000000149011611</v>
      </c>
      <c r="F2157" t="s">
        <v>182</v>
      </c>
    </row>
    <row r="2158" spans="1:6">
      <c r="A2158" t="s">
        <v>260</v>
      </c>
      <c r="B2158" t="s">
        <v>78</v>
      </c>
      <c r="C2158">
        <v>2035</v>
      </c>
      <c r="D2158">
        <v>2035</v>
      </c>
      <c r="E2158">
        <v>0.10000000149011611</v>
      </c>
      <c r="F2158" t="s">
        <v>182</v>
      </c>
    </row>
    <row r="2159" spans="1:6">
      <c r="A2159" t="s">
        <v>260</v>
      </c>
      <c r="B2159" t="s">
        <v>78</v>
      </c>
      <c r="C2159">
        <v>2040</v>
      </c>
      <c r="D2159">
        <v>2040</v>
      </c>
      <c r="E2159">
        <v>0.10000000149011611</v>
      </c>
      <c r="F2159" t="s">
        <v>182</v>
      </c>
    </row>
    <row r="2160" spans="1:6">
      <c r="A2160" t="s">
        <v>260</v>
      </c>
      <c r="B2160" t="s">
        <v>78</v>
      </c>
      <c r="C2160">
        <v>2045</v>
      </c>
      <c r="D2160">
        <v>2045</v>
      </c>
      <c r="E2160">
        <v>0.10000000149011611</v>
      </c>
      <c r="F2160" t="s">
        <v>182</v>
      </c>
    </row>
    <row r="2161" spans="1:6">
      <c r="A2161" t="s">
        <v>260</v>
      </c>
      <c r="B2161" t="s">
        <v>78</v>
      </c>
      <c r="C2161">
        <v>2050</v>
      </c>
      <c r="D2161">
        <v>2050</v>
      </c>
      <c r="E2161">
        <v>0.10000000149011611</v>
      </c>
      <c r="F2161" t="s">
        <v>182</v>
      </c>
    </row>
    <row r="2162" spans="1:6">
      <c r="A2162" t="s">
        <v>260</v>
      </c>
      <c r="B2162" t="s">
        <v>78</v>
      </c>
      <c r="C2162">
        <v>2055</v>
      </c>
      <c r="D2162">
        <v>2055</v>
      </c>
      <c r="E2162">
        <v>0.10000000149011611</v>
      </c>
      <c r="F2162" t="s">
        <v>182</v>
      </c>
    </row>
    <row r="2163" spans="1:6">
      <c r="A2163" t="s">
        <v>260</v>
      </c>
      <c r="B2163" t="s">
        <v>78</v>
      </c>
      <c r="C2163">
        <v>2060</v>
      </c>
      <c r="D2163">
        <v>2060</v>
      </c>
      <c r="E2163">
        <v>0.10000000149011611</v>
      </c>
      <c r="F2163" t="s">
        <v>182</v>
      </c>
    </row>
    <row r="2164" spans="1:6">
      <c r="A2164" t="s">
        <v>260</v>
      </c>
      <c r="B2164" t="s">
        <v>78</v>
      </c>
      <c r="C2164">
        <v>2065</v>
      </c>
      <c r="D2164">
        <v>2065</v>
      </c>
      <c r="E2164">
        <v>0.10000000149011611</v>
      </c>
      <c r="F2164" t="s">
        <v>182</v>
      </c>
    </row>
    <row r="2165" spans="1:6">
      <c r="A2165" t="s">
        <v>260</v>
      </c>
      <c r="B2165" t="s">
        <v>78</v>
      </c>
      <c r="C2165">
        <v>2070</v>
      </c>
      <c r="D2165">
        <v>2070</v>
      </c>
      <c r="E2165">
        <v>0.10000000149011611</v>
      </c>
      <c r="F2165" t="s">
        <v>182</v>
      </c>
    </row>
    <row r="2166" spans="1:6">
      <c r="A2166" t="s">
        <v>260</v>
      </c>
      <c r="B2166" t="s">
        <v>71</v>
      </c>
      <c r="C2166">
        <v>2020</v>
      </c>
      <c r="D2166">
        <v>2020</v>
      </c>
      <c r="E2166">
        <v>0.10000000149011611</v>
      </c>
      <c r="F2166" t="s">
        <v>182</v>
      </c>
    </row>
    <row r="2167" spans="1:6">
      <c r="A2167" t="s">
        <v>260</v>
      </c>
      <c r="B2167" t="s">
        <v>71</v>
      </c>
      <c r="C2167">
        <v>2020</v>
      </c>
      <c r="D2167">
        <v>2025</v>
      </c>
      <c r="E2167">
        <v>0.10000000149011611</v>
      </c>
      <c r="F2167" t="s">
        <v>182</v>
      </c>
    </row>
    <row r="2168" spans="1:6">
      <c r="A2168" t="s">
        <v>260</v>
      </c>
      <c r="B2168" t="s">
        <v>71</v>
      </c>
      <c r="C2168">
        <v>2020</v>
      </c>
      <c r="D2168">
        <v>2030</v>
      </c>
      <c r="E2168">
        <v>0.10000000149011611</v>
      </c>
      <c r="F2168" t="s">
        <v>182</v>
      </c>
    </row>
    <row r="2169" spans="1:6">
      <c r="A2169" t="s">
        <v>260</v>
      </c>
      <c r="B2169" t="s">
        <v>71</v>
      </c>
      <c r="C2169">
        <v>2020</v>
      </c>
      <c r="D2169">
        <v>2035</v>
      </c>
      <c r="E2169">
        <v>0.10000000149011611</v>
      </c>
      <c r="F2169" t="s">
        <v>182</v>
      </c>
    </row>
    <row r="2170" spans="1:6">
      <c r="A2170" t="s">
        <v>260</v>
      </c>
      <c r="B2170" t="s">
        <v>71</v>
      </c>
      <c r="C2170">
        <v>2020</v>
      </c>
      <c r="D2170">
        <v>2040</v>
      </c>
      <c r="E2170">
        <v>0.10000000149011611</v>
      </c>
      <c r="F2170" t="s">
        <v>182</v>
      </c>
    </row>
    <row r="2171" spans="1:6">
      <c r="A2171" t="s">
        <v>260</v>
      </c>
      <c r="B2171" t="s">
        <v>71</v>
      </c>
      <c r="C2171">
        <v>2025</v>
      </c>
      <c r="D2171">
        <v>2025</v>
      </c>
      <c r="E2171">
        <v>0.10000000149011611</v>
      </c>
      <c r="F2171" t="s">
        <v>182</v>
      </c>
    </row>
    <row r="2172" spans="1:6">
      <c r="A2172" t="s">
        <v>260</v>
      </c>
      <c r="B2172" t="s">
        <v>71</v>
      </c>
      <c r="C2172">
        <v>2025</v>
      </c>
      <c r="D2172">
        <v>2030</v>
      </c>
      <c r="E2172">
        <v>0.10000000149011611</v>
      </c>
      <c r="F2172" t="s">
        <v>182</v>
      </c>
    </row>
    <row r="2173" spans="1:6">
      <c r="A2173" t="s">
        <v>260</v>
      </c>
      <c r="B2173" t="s">
        <v>71</v>
      </c>
      <c r="C2173">
        <v>2025</v>
      </c>
      <c r="D2173">
        <v>2035</v>
      </c>
      <c r="E2173">
        <v>0.10000000149011611</v>
      </c>
      <c r="F2173" t="s">
        <v>182</v>
      </c>
    </row>
    <row r="2174" spans="1:6">
      <c r="A2174" t="s">
        <v>260</v>
      </c>
      <c r="B2174" t="s">
        <v>71</v>
      </c>
      <c r="C2174">
        <v>2025</v>
      </c>
      <c r="D2174">
        <v>2040</v>
      </c>
      <c r="E2174">
        <v>0.10000000149011611</v>
      </c>
      <c r="F2174" t="s">
        <v>182</v>
      </c>
    </row>
    <row r="2175" spans="1:6">
      <c r="A2175" t="s">
        <v>260</v>
      </c>
      <c r="B2175" t="s">
        <v>71</v>
      </c>
      <c r="C2175">
        <v>2025</v>
      </c>
      <c r="D2175">
        <v>2045</v>
      </c>
      <c r="E2175">
        <v>0.10000000149011611</v>
      </c>
      <c r="F2175" t="s">
        <v>182</v>
      </c>
    </row>
    <row r="2176" spans="1:6">
      <c r="A2176" t="s">
        <v>260</v>
      </c>
      <c r="B2176" t="s">
        <v>71</v>
      </c>
      <c r="C2176">
        <v>2030</v>
      </c>
      <c r="D2176">
        <v>2030</v>
      </c>
      <c r="E2176">
        <v>0.10000000149011611</v>
      </c>
      <c r="F2176" t="s">
        <v>182</v>
      </c>
    </row>
    <row r="2177" spans="1:6">
      <c r="A2177" t="s">
        <v>260</v>
      </c>
      <c r="B2177" t="s">
        <v>71</v>
      </c>
      <c r="C2177">
        <v>2030</v>
      </c>
      <c r="D2177">
        <v>2035</v>
      </c>
      <c r="E2177">
        <v>0.10000000149011611</v>
      </c>
      <c r="F2177" t="s">
        <v>182</v>
      </c>
    </row>
    <row r="2178" spans="1:6">
      <c r="A2178" t="s">
        <v>260</v>
      </c>
      <c r="B2178" t="s">
        <v>71</v>
      </c>
      <c r="C2178">
        <v>2030</v>
      </c>
      <c r="D2178">
        <v>2040</v>
      </c>
      <c r="E2178">
        <v>0.10000000149011611</v>
      </c>
      <c r="F2178" t="s">
        <v>182</v>
      </c>
    </row>
    <row r="2179" spans="1:6">
      <c r="A2179" t="s">
        <v>260</v>
      </c>
      <c r="B2179" t="s">
        <v>71</v>
      </c>
      <c r="C2179">
        <v>2030</v>
      </c>
      <c r="D2179">
        <v>2045</v>
      </c>
      <c r="E2179">
        <v>0.10000000149011611</v>
      </c>
      <c r="F2179" t="s">
        <v>182</v>
      </c>
    </row>
    <row r="2180" spans="1:6">
      <c r="A2180" t="s">
        <v>260</v>
      </c>
      <c r="B2180" t="s">
        <v>71</v>
      </c>
      <c r="C2180">
        <v>2030</v>
      </c>
      <c r="D2180">
        <v>2050</v>
      </c>
      <c r="E2180">
        <v>0.10000000149011611</v>
      </c>
      <c r="F2180" t="s">
        <v>182</v>
      </c>
    </row>
    <row r="2181" spans="1:6">
      <c r="A2181" t="s">
        <v>260</v>
      </c>
      <c r="B2181" t="s">
        <v>71</v>
      </c>
      <c r="C2181">
        <v>2035</v>
      </c>
      <c r="D2181">
        <v>2035</v>
      </c>
      <c r="E2181">
        <v>0.10000000149011611</v>
      </c>
      <c r="F2181" t="s">
        <v>182</v>
      </c>
    </row>
    <row r="2182" spans="1:6">
      <c r="A2182" t="s">
        <v>260</v>
      </c>
      <c r="B2182" t="s">
        <v>71</v>
      </c>
      <c r="C2182">
        <v>2035</v>
      </c>
      <c r="D2182">
        <v>2040</v>
      </c>
      <c r="E2182">
        <v>0.10000000149011611</v>
      </c>
      <c r="F2182" t="s">
        <v>182</v>
      </c>
    </row>
    <row r="2183" spans="1:6">
      <c r="A2183" t="s">
        <v>260</v>
      </c>
      <c r="B2183" t="s">
        <v>71</v>
      </c>
      <c r="C2183">
        <v>2035</v>
      </c>
      <c r="D2183">
        <v>2045</v>
      </c>
      <c r="E2183">
        <v>0.10000000149011611</v>
      </c>
      <c r="F2183" t="s">
        <v>182</v>
      </c>
    </row>
    <row r="2184" spans="1:6">
      <c r="A2184" t="s">
        <v>260</v>
      </c>
      <c r="B2184" t="s">
        <v>71</v>
      </c>
      <c r="C2184">
        <v>2035</v>
      </c>
      <c r="D2184">
        <v>2050</v>
      </c>
      <c r="E2184">
        <v>0.10000000149011611</v>
      </c>
      <c r="F2184" t="s">
        <v>182</v>
      </c>
    </row>
    <row r="2185" spans="1:6">
      <c r="A2185" t="s">
        <v>260</v>
      </c>
      <c r="B2185" t="s">
        <v>71</v>
      </c>
      <c r="C2185">
        <v>2035</v>
      </c>
      <c r="D2185">
        <v>2055</v>
      </c>
      <c r="E2185">
        <v>0.10000000149011611</v>
      </c>
      <c r="F2185" t="s">
        <v>182</v>
      </c>
    </row>
    <row r="2186" spans="1:6">
      <c r="A2186" t="s">
        <v>260</v>
      </c>
      <c r="B2186" t="s">
        <v>71</v>
      </c>
      <c r="C2186">
        <v>2040</v>
      </c>
      <c r="D2186">
        <v>2040</v>
      </c>
      <c r="E2186">
        <v>0.10000000149011611</v>
      </c>
      <c r="F2186" t="s">
        <v>182</v>
      </c>
    </row>
    <row r="2187" spans="1:6">
      <c r="A2187" t="s">
        <v>260</v>
      </c>
      <c r="B2187" t="s">
        <v>71</v>
      </c>
      <c r="C2187">
        <v>2040</v>
      </c>
      <c r="D2187">
        <v>2045</v>
      </c>
      <c r="E2187">
        <v>0.10000000149011611</v>
      </c>
      <c r="F2187" t="s">
        <v>182</v>
      </c>
    </row>
    <row r="2188" spans="1:6">
      <c r="A2188" t="s">
        <v>260</v>
      </c>
      <c r="B2188" t="s">
        <v>71</v>
      </c>
      <c r="C2188">
        <v>2040</v>
      </c>
      <c r="D2188">
        <v>2050</v>
      </c>
      <c r="E2188">
        <v>0.10000000149011611</v>
      </c>
      <c r="F2188" t="s">
        <v>182</v>
      </c>
    </row>
    <row r="2189" spans="1:6">
      <c r="A2189" t="s">
        <v>260</v>
      </c>
      <c r="B2189" t="s">
        <v>71</v>
      </c>
      <c r="C2189">
        <v>2040</v>
      </c>
      <c r="D2189">
        <v>2055</v>
      </c>
      <c r="E2189">
        <v>0.10000000149011611</v>
      </c>
      <c r="F2189" t="s">
        <v>182</v>
      </c>
    </row>
    <row r="2190" spans="1:6">
      <c r="A2190" t="s">
        <v>260</v>
      </c>
      <c r="B2190" t="s">
        <v>71</v>
      </c>
      <c r="C2190">
        <v>2040</v>
      </c>
      <c r="D2190">
        <v>2060</v>
      </c>
      <c r="E2190">
        <v>0.10000000149011611</v>
      </c>
      <c r="F2190" t="s">
        <v>182</v>
      </c>
    </row>
    <row r="2191" spans="1:6">
      <c r="A2191" t="s">
        <v>260</v>
      </c>
      <c r="B2191" t="s">
        <v>71</v>
      </c>
      <c r="C2191">
        <v>2045</v>
      </c>
      <c r="D2191">
        <v>2045</v>
      </c>
      <c r="E2191">
        <v>0.10000000149011611</v>
      </c>
      <c r="F2191" t="s">
        <v>182</v>
      </c>
    </row>
    <row r="2192" spans="1:6">
      <c r="A2192" t="s">
        <v>260</v>
      </c>
      <c r="B2192" t="s">
        <v>71</v>
      </c>
      <c r="C2192">
        <v>2045</v>
      </c>
      <c r="D2192">
        <v>2050</v>
      </c>
      <c r="E2192">
        <v>0.10000000149011611</v>
      </c>
      <c r="F2192" t="s">
        <v>182</v>
      </c>
    </row>
    <row r="2193" spans="1:6">
      <c r="A2193" t="s">
        <v>260</v>
      </c>
      <c r="B2193" t="s">
        <v>71</v>
      </c>
      <c r="C2193">
        <v>2045</v>
      </c>
      <c r="D2193">
        <v>2055</v>
      </c>
      <c r="E2193">
        <v>0.10000000149011611</v>
      </c>
      <c r="F2193" t="s">
        <v>182</v>
      </c>
    </row>
    <row r="2194" spans="1:6">
      <c r="A2194" t="s">
        <v>260</v>
      </c>
      <c r="B2194" t="s">
        <v>71</v>
      </c>
      <c r="C2194">
        <v>2045</v>
      </c>
      <c r="D2194">
        <v>2060</v>
      </c>
      <c r="E2194">
        <v>0.10000000149011611</v>
      </c>
      <c r="F2194" t="s">
        <v>182</v>
      </c>
    </row>
    <row r="2195" spans="1:6">
      <c r="A2195" t="s">
        <v>260</v>
      </c>
      <c r="B2195" t="s">
        <v>71</v>
      </c>
      <c r="C2195">
        <v>2045</v>
      </c>
      <c r="D2195">
        <v>2065</v>
      </c>
      <c r="E2195">
        <v>0.10000000149011611</v>
      </c>
      <c r="F2195" t="s">
        <v>182</v>
      </c>
    </row>
    <row r="2196" spans="1:6">
      <c r="A2196" t="s">
        <v>260</v>
      </c>
      <c r="B2196" t="s">
        <v>71</v>
      </c>
      <c r="C2196">
        <v>2050</v>
      </c>
      <c r="D2196">
        <v>2050</v>
      </c>
      <c r="E2196">
        <v>0.10000000149011611</v>
      </c>
      <c r="F2196" t="s">
        <v>182</v>
      </c>
    </row>
    <row r="2197" spans="1:6">
      <c r="A2197" t="s">
        <v>260</v>
      </c>
      <c r="B2197" t="s">
        <v>71</v>
      </c>
      <c r="C2197">
        <v>2050</v>
      </c>
      <c r="D2197">
        <v>2055</v>
      </c>
      <c r="E2197">
        <v>0.10000000149011611</v>
      </c>
      <c r="F2197" t="s">
        <v>182</v>
      </c>
    </row>
    <row r="2198" spans="1:6">
      <c r="A2198" t="s">
        <v>260</v>
      </c>
      <c r="B2198" t="s">
        <v>71</v>
      </c>
      <c r="C2198">
        <v>2050</v>
      </c>
      <c r="D2198">
        <v>2060</v>
      </c>
      <c r="E2198">
        <v>0.10000000149011611</v>
      </c>
      <c r="F2198" t="s">
        <v>182</v>
      </c>
    </row>
    <row r="2199" spans="1:6">
      <c r="A2199" t="s">
        <v>260</v>
      </c>
      <c r="B2199" t="s">
        <v>71</v>
      </c>
      <c r="C2199">
        <v>2050</v>
      </c>
      <c r="D2199">
        <v>2065</v>
      </c>
      <c r="E2199">
        <v>0.10000000149011611</v>
      </c>
      <c r="F2199" t="s">
        <v>182</v>
      </c>
    </row>
    <row r="2200" spans="1:6">
      <c r="A2200" t="s">
        <v>260</v>
      </c>
      <c r="B2200" t="s">
        <v>71</v>
      </c>
      <c r="C2200">
        <v>2050</v>
      </c>
      <c r="D2200">
        <v>2070</v>
      </c>
      <c r="E2200">
        <v>0.10000000149011611</v>
      </c>
      <c r="F2200" t="s">
        <v>182</v>
      </c>
    </row>
    <row r="2201" spans="1:6">
      <c r="A2201" t="s">
        <v>260</v>
      </c>
      <c r="B2201" t="s">
        <v>71</v>
      </c>
      <c r="C2201">
        <v>2055</v>
      </c>
      <c r="D2201">
        <v>2055</v>
      </c>
      <c r="E2201">
        <v>0.10000000149011611</v>
      </c>
      <c r="F2201" t="s">
        <v>182</v>
      </c>
    </row>
    <row r="2202" spans="1:6">
      <c r="A2202" t="s">
        <v>260</v>
      </c>
      <c r="B2202" t="s">
        <v>71</v>
      </c>
      <c r="C2202">
        <v>2055</v>
      </c>
      <c r="D2202">
        <v>2060</v>
      </c>
      <c r="E2202">
        <v>0.10000000149011611</v>
      </c>
      <c r="F2202" t="s">
        <v>182</v>
      </c>
    </row>
    <row r="2203" spans="1:6">
      <c r="A2203" t="s">
        <v>260</v>
      </c>
      <c r="B2203" t="s">
        <v>71</v>
      </c>
      <c r="C2203">
        <v>2055</v>
      </c>
      <c r="D2203">
        <v>2065</v>
      </c>
      <c r="E2203">
        <v>0.10000000149011611</v>
      </c>
      <c r="F2203" t="s">
        <v>182</v>
      </c>
    </row>
    <row r="2204" spans="1:6">
      <c r="A2204" t="s">
        <v>260</v>
      </c>
      <c r="B2204" t="s">
        <v>71</v>
      </c>
      <c r="C2204">
        <v>2055</v>
      </c>
      <c r="D2204">
        <v>2070</v>
      </c>
      <c r="E2204">
        <v>0.10000000149011611</v>
      </c>
      <c r="F2204" t="s">
        <v>182</v>
      </c>
    </row>
    <row r="2205" spans="1:6">
      <c r="A2205" t="s">
        <v>260</v>
      </c>
      <c r="B2205" t="s">
        <v>71</v>
      </c>
      <c r="C2205">
        <v>2060</v>
      </c>
      <c r="D2205">
        <v>2060</v>
      </c>
      <c r="E2205">
        <v>0.10000000149011611</v>
      </c>
      <c r="F2205" t="s">
        <v>182</v>
      </c>
    </row>
    <row r="2206" spans="1:6">
      <c r="A2206" t="s">
        <v>260</v>
      </c>
      <c r="B2206" t="s">
        <v>71</v>
      </c>
      <c r="C2206">
        <v>2060</v>
      </c>
      <c r="D2206">
        <v>2065</v>
      </c>
      <c r="E2206">
        <v>0.10000000149011611</v>
      </c>
      <c r="F2206" t="s">
        <v>182</v>
      </c>
    </row>
    <row r="2207" spans="1:6">
      <c r="A2207" t="s">
        <v>260</v>
      </c>
      <c r="B2207" t="s">
        <v>71</v>
      </c>
      <c r="C2207">
        <v>2060</v>
      </c>
      <c r="D2207">
        <v>2070</v>
      </c>
      <c r="E2207">
        <v>0.10000000149011611</v>
      </c>
      <c r="F2207" t="s">
        <v>182</v>
      </c>
    </row>
    <row r="2208" spans="1:6">
      <c r="A2208" t="s">
        <v>260</v>
      </c>
      <c r="B2208" t="s">
        <v>71</v>
      </c>
      <c r="C2208">
        <v>2065</v>
      </c>
      <c r="D2208">
        <v>2065</v>
      </c>
      <c r="E2208">
        <v>0.10000000149011611</v>
      </c>
      <c r="F2208" t="s">
        <v>182</v>
      </c>
    </row>
    <row r="2209" spans="1:6">
      <c r="A2209" t="s">
        <v>260</v>
      </c>
      <c r="B2209" t="s">
        <v>71</v>
      </c>
      <c r="C2209">
        <v>2065</v>
      </c>
      <c r="D2209">
        <v>2070</v>
      </c>
      <c r="E2209">
        <v>0.10000000149011611</v>
      </c>
      <c r="F2209" t="s">
        <v>182</v>
      </c>
    </row>
    <row r="2210" spans="1:6">
      <c r="A2210" t="s">
        <v>260</v>
      </c>
      <c r="B2210" t="s">
        <v>71</v>
      </c>
      <c r="C2210">
        <v>2070</v>
      </c>
      <c r="D2210">
        <v>2070</v>
      </c>
      <c r="E2210">
        <v>0.10000000149011611</v>
      </c>
      <c r="F2210" t="s">
        <v>182</v>
      </c>
    </row>
    <row r="2211" spans="1:6">
      <c r="A2211" t="s">
        <v>260</v>
      </c>
      <c r="B2211" t="s">
        <v>72</v>
      </c>
      <c r="C2211">
        <v>2020</v>
      </c>
      <c r="D2211">
        <v>2020</v>
      </c>
      <c r="E2211">
        <v>0.10000000149011611</v>
      </c>
      <c r="F2211" t="s">
        <v>182</v>
      </c>
    </row>
    <row r="2212" spans="1:6">
      <c r="A2212" t="s">
        <v>260</v>
      </c>
      <c r="B2212" t="s">
        <v>72</v>
      </c>
      <c r="C2212">
        <v>2020</v>
      </c>
      <c r="D2212">
        <v>2025</v>
      </c>
      <c r="E2212">
        <v>0.10000000149011611</v>
      </c>
      <c r="F2212" t="s">
        <v>182</v>
      </c>
    </row>
    <row r="2213" spans="1:6">
      <c r="A2213" t="s">
        <v>260</v>
      </c>
      <c r="B2213" t="s">
        <v>72</v>
      </c>
      <c r="C2213">
        <v>2020</v>
      </c>
      <c r="D2213">
        <v>2030</v>
      </c>
      <c r="E2213">
        <v>0.10000000149011611</v>
      </c>
      <c r="F2213" t="s">
        <v>182</v>
      </c>
    </row>
    <row r="2214" spans="1:6">
      <c r="A2214" t="s">
        <v>260</v>
      </c>
      <c r="B2214" t="s">
        <v>72</v>
      </c>
      <c r="C2214">
        <v>2020</v>
      </c>
      <c r="D2214">
        <v>2035</v>
      </c>
      <c r="E2214">
        <v>0.10000000149011611</v>
      </c>
      <c r="F2214" t="s">
        <v>182</v>
      </c>
    </row>
    <row r="2215" spans="1:6">
      <c r="A2215" t="s">
        <v>260</v>
      </c>
      <c r="B2215" t="s">
        <v>72</v>
      </c>
      <c r="C2215">
        <v>2020</v>
      </c>
      <c r="D2215">
        <v>2040</v>
      </c>
      <c r="E2215">
        <v>0.10000000149011611</v>
      </c>
      <c r="F2215" t="s">
        <v>182</v>
      </c>
    </row>
    <row r="2216" spans="1:6">
      <c r="A2216" t="s">
        <v>260</v>
      </c>
      <c r="B2216" t="s">
        <v>72</v>
      </c>
      <c r="C2216">
        <v>2025</v>
      </c>
      <c r="D2216">
        <v>2025</v>
      </c>
      <c r="E2216">
        <v>0.10000000149011611</v>
      </c>
      <c r="F2216" t="s">
        <v>182</v>
      </c>
    </row>
    <row r="2217" spans="1:6">
      <c r="A2217" t="s">
        <v>260</v>
      </c>
      <c r="B2217" t="s">
        <v>72</v>
      </c>
      <c r="C2217">
        <v>2025</v>
      </c>
      <c r="D2217">
        <v>2030</v>
      </c>
      <c r="E2217">
        <v>0.10000000149011611</v>
      </c>
      <c r="F2217" t="s">
        <v>182</v>
      </c>
    </row>
    <row r="2218" spans="1:6">
      <c r="A2218" t="s">
        <v>260</v>
      </c>
      <c r="B2218" t="s">
        <v>72</v>
      </c>
      <c r="C2218">
        <v>2025</v>
      </c>
      <c r="D2218">
        <v>2035</v>
      </c>
      <c r="E2218">
        <v>0.10000000149011611</v>
      </c>
      <c r="F2218" t="s">
        <v>182</v>
      </c>
    </row>
    <row r="2219" spans="1:6">
      <c r="A2219" t="s">
        <v>260</v>
      </c>
      <c r="B2219" t="s">
        <v>72</v>
      </c>
      <c r="C2219">
        <v>2025</v>
      </c>
      <c r="D2219">
        <v>2040</v>
      </c>
      <c r="E2219">
        <v>0.10000000149011611</v>
      </c>
      <c r="F2219" t="s">
        <v>182</v>
      </c>
    </row>
    <row r="2220" spans="1:6">
      <c r="A2220" t="s">
        <v>260</v>
      </c>
      <c r="B2220" t="s">
        <v>72</v>
      </c>
      <c r="C2220">
        <v>2025</v>
      </c>
      <c r="D2220">
        <v>2045</v>
      </c>
      <c r="E2220">
        <v>0.10000000149011611</v>
      </c>
      <c r="F2220" t="s">
        <v>182</v>
      </c>
    </row>
    <row r="2221" spans="1:6">
      <c r="A2221" t="s">
        <v>260</v>
      </c>
      <c r="B2221" t="s">
        <v>72</v>
      </c>
      <c r="C2221">
        <v>2030</v>
      </c>
      <c r="D2221">
        <v>2030</v>
      </c>
      <c r="E2221">
        <v>0.10000000149011611</v>
      </c>
      <c r="F2221" t="s">
        <v>182</v>
      </c>
    </row>
    <row r="2222" spans="1:6">
      <c r="A2222" t="s">
        <v>260</v>
      </c>
      <c r="B2222" t="s">
        <v>72</v>
      </c>
      <c r="C2222">
        <v>2030</v>
      </c>
      <c r="D2222">
        <v>2035</v>
      </c>
      <c r="E2222">
        <v>0.10000000149011611</v>
      </c>
      <c r="F2222" t="s">
        <v>182</v>
      </c>
    </row>
    <row r="2223" spans="1:6">
      <c r="A2223" t="s">
        <v>260</v>
      </c>
      <c r="B2223" t="s">
        <v>72</v>
      </c>
      <c r="C2223">
        <v>2030</v>
      </c>
      <c r="D2223">
        <v>2040</v>
      </c>
      <c r="E2223">
        <v>0.10000000149011611</v>
      </c>
      <c r="F2223" t="s">
        <v>182</v>
      </c>
    </row>
    <row r="2224" spans="1:6">
      <c r="A2224" t="s">
        <v>260</v>
      </c>
      <c r="B2224" t="s">
        <v>72</v>
      </c>
      <c r="C2224">
        <v>2030</v>
      </c>
      <c r="D2224">
        <v>2045</v>
      </c>
      <c r="E2224">
        <v>0.10000000149011611</v>
      </c>
      <c r="F2224" t="s">
        <v>182</v>
      </c>
    </row>
    <row r="2225" spans="1:6">
      <c r="A2225" t="s">
        <v>260</v>
      </c>
      <c r="B2225" t="s">
        <v>72</v>
      </c>
      <c r="C2225">
        <v>2030</v>
      </c>
      <c r="D2225">
        <v>2050</v>
      </c>
      <c r="E2225">
        <v>0.10000000149011611</v>
      </c>
      <c r="F2225" t="s">
        <v>182</v>
      </c>
    </row>
    <row r="2226" spans="1:6">
      <c r="A2226" t="s">
        <v>260</v>
      </c>
      <c r="B2226" t="s">
        <v>72</v>
      </c>
      <c r="C2226">
        <v>2035</v>
      </c>
      <c r="D2226">
        <v>2035</v>
      </c>
      <c r="E2226">
        <v>0.10000000149011611</v>
      </c>
      <c r="F2226" t="s">
        <v>182</v>
      </c>
    </row>
    <row r="2227" spans="1:6">
      <c r="A2227" t="s">
        <v>260</v>
      </c>
      <c r="B2227" t="s">
        <v>72</v>
      </c>
      <c r="C2227">
        <v>2035</v>
      </c>
      <c r="D2227">
        <v>2040</v>
      </c>
      <c r="E2227">
        <v>0.10000000149011611</v>
      </c>
      <c r="F2227" t="s">
        <v>182</v>
      </c>
    </row>
    <row r="2228" spans="1:6">
      <c r="A2228" t="s">
        <v>260</v>
      </c>
      <c r="B2228" t="s">
        <v>72</v>
      </c>
      <c r="C2228">
        <v>2035</v>
      </c>
      <c r="D2228">
        <v>2045</v>
      </c>
      <c r="E2228">
        <v>0.10000000149011611</v>
      </c>
      <c r="F2228" t="s">
        <v>182</v>
      </c>
    </row>
    <row r="2229" spans="1:6">
      <c r="A2229" t="s">
        <v>260</v>
      </c>
      <c r="B2229" t="s">
        <v>72</v>
      </c>
      <c r="C2229">
        <v>2035</v>
      </c>
      <c r="D2229">
        <v>2050</v>
      </c>
      <c r="E2229">
        <v>0.10000000149011611</v>
      </c>
      <c r="F2229" t="s">
        <v>182</v>
      </c>
    </row>
    <row r="2230" spans="1:6">
      <c r="A2230" t="s">
        <v>260</v>
      </c>
      <c r="B2230" t="s">
        <v>72</v>
      </c>
      <c r="C2230">
        <v>2035</v>
      </c>
      <c r="D2230">
        <v>2055</v>
      </c>
      <c r="E2230">
        <v>0.10000000149011611</v>
      </c>
      <c r="F2230" t="s">
        <v>182</v>
      </c>
    </row>
    <row r="2231" spans="1:6">
      <c r="A2231" t="s">
        <v>260</v>
      </c>
      <c r="B2231" t="s">
        <v>72</v>
      </c>
      <c r="C2231">
        <v>2040</v>
      </c>
      <c r="D2231">
        <v>2040</v>
      </c>
      <c r="E2231">
        <v>0.10000000149011611</v>
      </c>
      <c r="F2231" t="s">
        <v>182</v>
      </c>
    </row>
    <row r="2232" spans="1:6">
      <c r="A2232" t="s">
        <v>260</v>
      </c>
      <c r="B2232" t="s">
        <v>72</v>
      </c>
      <c r="C2232">
        <v>2040</v>
      </c>
      <c r="D2232">
        <v>2045</v>
      </c>
      <c r="E2232">
        <v>0.10000000149011611</v>
      </c>
      <c r="F2232" t="s">
        <v>182</v>
      </c>
    </row>
    <row r="2233" spans="1:6">
      <c r="A2233" t="s">
        <v>260</v>
      </c>
      <c r="B2233" t="s">
        <v>72</v>
      </c>
      <c r="C2233">
        <v>2040</v>
      </c>
      <c r="D2233">
        <v>2050</v>
      </c>
      <c r="E2233">
        <v>0.10000000149011611</v>
      </c>
      <c r="F2233" t="s">
        <v>182</v>
      </c>
    </row>
    <row r="2234" spans="1:6">
      <c r="A2234" t="s">
        <v>260</v>
      </c>
      <c r="B2234" t="s">
        <v>72</v>
      </c>
      <c r="C2234">
        <v>2040</v>
      </c>
      <c r="D2234">
        <v>2055</v>
      </c>
      <c r="E2234">
        <v>0.10000000149011611</v>
      </c>
      <c r="F2234" t="s">
        <v>182</v>
      </c>
    </row>
    <row r="2235" spans="1:6">
      <c r="A2235" t="s">
        <v>260</v>
      </c>
      <c r="B2235" t="s">
        <v>72</v>
      </c>
      <c r="C2235">
        <v>2040</v>
      </c>
      <c r="D2235">
        <v>2060</v>
      </c>
      <c r="E2235">
        <v>0.10000000149011611</v>
      </c>
      <c r="F2235" t="s">
        <v>182</v>
      </c>
    </row>
    <row r="2236" spans="1:6">
      <c r="A2236" t="s">
        <v>260</v>
      </c>
      <c r="B2236" t="s">
        <v>72</v>
      </c>
      <c r="C2236">
        <v>2045</v>
      </c>
      <c r="D2236">
        <v>2045</v>
      </c>
      <c r="E2236">
        <v>0.10000000149011611</v>
      </c>
      <c r="F2236" t="s">
        <v>182</v>
      </c>
    </row>
    <row r="2237" spans="1:6">
      <c r="A2237" t="s">
        <v>260</v>
      </c>
      <c r="B2237" t="s">
        <v>72</v>
      </c>
      <c r="C2237">
        <v>2045</v>
      </c>
      <c r="D2237">
        <v>2050</v>
      </c>
      <c r="E2237">
        <v>0.10000000149011611</v>
      </c>
      <c r="F2237" t="s">
        <v>182</v>
      </c>
    </row>
    <row r="2238" spans="1:6">
      <c r="A2238" t="s">
        <v>260</v>
      </c>
      <c r="B2238" t="s">
        <v>72</v>
      </c>
      <c r="C2238">
        <v>2045</v>
      </c>
      <c r="D2238">
        <v>2055</v>
      </c>
      <c r="E2238">
        <v>0.10000000149011611</v>
      </c>
      <c r="F2238" t="s">
        <v>182</v>
      </c>
    </row>
    <row r="2239" spans="1:6">
      <c r="A2239" t="s">
        <v>260</v>
      </c>
      <c r="B2239" t="s">
        <v>72</v>
      </c>
      <c r="C2239">
        <v>2045</v>
      </c>
      <c r="D2239">
        <v>2060</v>
      </c>
      <c r="E2239">
        <v>0.10000000149011611</v>
      </c>
      <c r="F2239" t="s">
        <v>182</v>
      </c>
    </row>
    <row r="2240" spans="1:6">
      <c r="A2240" t="s">
        <v>260</v>
      </c>
      <c r="B2240" t="s">
        <v>72</v>
      </c>
      <c r="C2240">
        <v>2045</v>
      </c>
      <c r="D2240">
        <v>2065</v>
      </c>
      <c r="E2240">
        <v>0.10000000149011611</v>
      </c>
      <c r="F2240" t="s">
        <v>182</v>
      </c>
    </row>
    <row r="2241" spans="1:6">
      <c r="A2241" t="s">
        <v>260</v>
      </c>
      <c r="B2241" t="s">
        <v>72</v>
      </c>
      <c r="C2241">
        <v>2050</v>
      </c>
      <c r="D2241">
        <v>2050</v>
      </c>
      <c r="E2241">
        <v>0.10000000149011611</v>
      </c>
      <c r="F2241" t="s">
        <v>182</v>
      </c>
    </row>
    <row r="2242" spans="1:6">
      <c r="A2242" t="s">
        <v>260</v>
      </c>
      <c r="B2242" t="s">
        <v>72</v>
      </c>
      <c r="C2242">
        <v>2050</v>
      </c>
      <c r="D2242">
        <v>2055</v>
      </c>
      <c r="E2242">
        <v>0.10000000149011611</v>
      </c>
      <c r="F2242" t="s">
        <v>182</v>
      </c>
    </row>
    <row r="2243" spans="1:6">
      <c r="A2243" t="s">
        <v>260</v>
      </c>
      <c r="B2243" t="s">
        <v>72</v>
      </c>
      <c r="C2243">
        <v>2050</v>
      </c>
      <c r="D2243">
        <v>2060</v>
      </c>
      <c r="E2243">
        <v>0.10000000149011611</v>
      </c>
      <c r="F2243" t="s">
        <v>182</v>
      </c>
    </row>
    <row r="2244" spans="1:6">
      <c r="A2244" t="s">
        <v>260</v>
      </c>
      <c r="B2244" t="s">
        <v>72</v>
      </c>
      <c r="C2244">
        <v>2050</v>
      </c>
      <c r="D2244">
        <v>2065</v>
      </c>
      <c r="E2244">
        <v>0.10000000149011611</v>
      </c>
      <c r="F2244" t="s">
        <v>182</v>
      </c>
    </row>
    <row r="2245" spans="1:6">
      <c r="A2245" t="s">
        <v>260</v>
      </c>
      <c r="B2245" t="s">
        <v>72</v>
      </c>
      <c r="C2245">
        <v>2050</v>
      </c>
      <c r="D2245">
        <v>2070</v>
      </c>
      <c r="E2245">
        <v>0.10000000149011611</v>
      </c>
      <c r="F2245" t="s">
        <v>182</v>
      </c>
    </row>
    <row r="2246" spans="1:6">
      <c r="A2246" t="s">
        <v>260</v>
      </c>
      <c r="B2246" t="s">
        <v>72</v>
      </c>
      <c r="C2246">
        <v>2055</v>
      </c>
      <c r="D2246">
        <v>2055</v>
      </c>
      <c r="E2246">
        <v>0.10000000149011611</v>
      </c>
      <c r="F2246" t="s">
        <v>182</v>
      </c>
    </row>
    <row r="2247" spans="1:6">
      <c r="A2247" t="s">
        <v>260</v>
      </c>
      <c r="B2247" t="s">
        <v>72</v>
      </c>
      <c r="C2247">
        <v>2055</v>
      </c>
      <c r="D2247">
        <v>2060</v>
      </c>
      <c r="E2247">
        <v>0.10000000149011611</v>
      </c>
      <c r="F2247" t="s">
        <v>182</v>
      </c>
    </row>
    <row r="2248" spans="1:6">
      <c r="A2248" t="s">
        <v>260</v>
      </c>
      <c r="B2248" t="s">
        <v>72</v>
      </c>
      <c r="C2248">
        <v>2055</v>
      </c>
      <c r="D2248">
        <v>2065</v>
      </c>
      <c r="E2248">
        <v>0.10000000149011611</v>
      </c>
      <c r="F2248" t="s">
        <v>182</v>
      </c>
    </row>
    <row r="2249" spans="1:6">
      <c r="A2249" t="s">
        <v>260</v>
      </c>
      <c r="B2249" t="s">
        <v>72</v>
      </c>
      <c r="C2249">
        <v>2055</v>
      </c>
      <c r="D2249">
        <v>2070</v>
      </c>
      <c r="E2249">
        <v>0.10000000149011611</v>
      </c>
      <c r="F2249" t="s">
        <v>182</v>
      </c>
    </row>
    <row r="2250" spans="1:6">
      <c r="A2250" t="s">
        <v>260</v>
      </c>
      <c r="B2250" t="s">
        <v>72</v>
      </c>
      <c r="C2250">
        <v>2060</v>
      </c>
      <c r="D2250">
        <v>2060</v>
      </c>
      <c r="E2250">
        <v>0.10000000149011611</v>
      </c>
      <c r="F2250" t="s">
        <v>182</v>
      </c>
    </row>
    <row r="2251" spans="1:6">
      <c r="A2251" t="s">
        <v>260</v>
      </c>
      <c r="B2251" t="s">
        <v>72</v>
      </c>
      <c r="C2251">
        <v>2060</v>
      </c>
      <c r="D2251">
        <v>2065</v>
      </c>
      <c r="E2251">
        <v>0.10000000149011611</v>
      </c>
      <c r="F2251" t="s">
        <v>182</v>
      </c>
    </row>
    <row r="2252" spans="1:6">
      <c r="A2252" t="s">
        <v>260</v>
      </c>
      <c r="B2252" t="s">
        <v>72</v>
      </c>
      <c r="C2252">
        <v>2060</v>
      </c>
      <c r="D2252">
        <v>2070</v>
      </c>
      <c r="E2252">
        <v>0.10000000149011611</v>
      </c>
      <c r="F2252" t="s">
        <v>182</v>
      </c>
    </row>
    <row r="2253" spans="1:6">
      <c r="A2253" t="s">
        <v>260</v>
      </c>
      <c r="B2253" t="s">
        <v>72</v>
      </c>
      <c r="C2253">
        <v>2065</v>
      </c>
      <c r="D2253">
        <v>2065</v>
      </c>
      <c r="E2253">
        <v>0.10000000149011611</v>
      </c>
      <c r="F2253" t="s">
        <v>182</v>
      </c>
    </row>
    <row r="2254" spans="1:6">
      <c r="A2254" t="s">
        <v>260</v>
      </c>
      <c r="B2254" t="s">
        <v>72</v>
      </c>
      <c r="C2254">
        <v>2065</v>
      </c>
      <c r="D2254">
        <v>2070</v>
      </c>
      <c r="E2254">
        <v>0.10000000149011611</v>
      </c>
      <c r="F2254" t="s">
        <v>182</v>
      </c>
    </row>
    <row r="2255" spans="1:6">
      <c r="A2255" t="s">
        <v>260</v>
      </c>
      <c r="B2255" t="s">
        <v>72</v>
      </c>
      <c r="C2255">
        <v>2070</v>
      </c>
      <c r="D2255">
        <v>2070</v>
      </c>
      <c r="E2255">
        <v>0.10000000149011611</v>
      </c>
      <c r="F2255" t="s">
        <v>182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656"/>
  <sheetViews>
    <sheetView topLeftCell="A625" workbookViewId="0">
      <selection activeCell="G652" sqref="G652"/>
    </sheetView>
  </sheetViews>
  <sheetFormatPr defaultColWidth="8.85546875" defaultRowHeight="15"/>
  <cols>
    <col min="2" max="2" width="14.85546875" bestFit="1" customWidth="1"/>
  </cols>
  <sheetData>
    <row r="1" spans="1:10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10">
      <c r="A2" t="s">
        <v>260</v>
      </c>
      <c r="B2" t="s">
        <v>25</v>
      </c>
      <c r="C2">
        <v>2010</v>
      </c>
      <c r="D2" s="3">
        <v>2000</v>
      </c>
      <c r="E2" t="s">
        <v>183</v>
      </c>
      <c r="J2" t="s">
        <v>257</v>
      </c>
    </row>
    <row r="3" spans="1:10">
      <c r="A3" t="s">
        <v>260</v>
      </c>
      <c r="B3" t="s">
        <v>25</v>
      </c>
      <c r="C3">
        <v>2020</v>
      </c>
      <c r="D3">
        <v>1127</v>
      </c>
      <c r="E3" t="s">
        <v>183</v>
      </c>
    </row>
    <row r="4" spans="1:10">
      <c r="A4" t="s">
        <v>260</v>
      </c>
      <c r="B4" t="s">
        <v>25</v>
      </c>
      <c r="C4">
        <v>2030</v>
      </c>
      <c r="D4">
        <v>1044</v>
      </c>
      <c r="E4" t="s">
        <v>183</v>
      </c>
    </row>
    <row r="5" spans="1:10">
      <c r="A5" t="s">
        <v>260</v>
      </c>
      <c r="B5" t="s">
        <v>25</v>
      </c>
      <c r="C5">
        <v>2040</v>
      </c>
      <c r="D5">
        <v>1015</v>
      </c>
      <c r="E5" t="s">
        <v>183</v>
      </c>
    </row>
    <row r="6" spans="1:10">
      <c r="A6" t="s">
        <v>260</v>
      </c>
      <c r="B6" t="s">
        <v>25</v>
      </c>
      <c r="C6">
        <v>2050</v>
      </c>
      <c r="D6">
        <v>1026</v>
      </c>
      <c r="E6" t="s">
        <v>183</v>
      </c>
    </row>
    <row r="7" spans="1:10">
      <c r="A7" t="s">
        <v>260</v>
      </c>
      <c r="B7" t="s">
        <v>25</v>
      </c>
      <c r="C7">
        <v>2060</v>
      </c>
      <c r="D7">
        <v>1037</v>
      </c>
      <c r="E7" t="s">
        <v>183</v>
      </c>
    </row>
    <row r="8" spans="1:10">
      <c r="A8" t="s">
        <v>260</v>
      </c>
      <c r="B8" t="s">
        <v>25</v>
      </c>
      <c r="C8">
        <v>2070</v>
      </c>
      <c r="D8">
        <v>1048</v>
      </c>
      <c r="E8" t="s">
        <v>183</v>
      </c>
    </row>
    <row r="9" spans="1:10">
      <c r="A9" t="s">
        <v>260</v>
      </c>
      <c r="B9" t="s">
        <v>25</v>
      </c>
      <c r="C9">
        <v>2015</v>
      </c>
      <c r="D9">
        <v>1201.5</v>
      </c>
      <c r="E9" t="s">
        <v>183</v>
      </c>
      <c r="J9" t="s">
        <v>258</v>
      </c>
    </row>
    <row r="10" spans="1:10">
      <c r="A10" t="s">
        <v>260</v>
      </c>
      <c r="B10" t="s">
        <v>25</v>
      </c>
      <c r="C10">
        <v>2025</v>
      </c>
      <c r="D10">
        <v>1085.5</v>
      </c>
      <c r="E10" t="s">
        <v>183</v>
      </c>
    </row>
    <row r="11" spans="1:10">
      <c r="A11" t="s">
        <v>260</v>
      </c>
      <c r="B11" t="s">
        <v>25</v>
      </c>
      <c r="C11">
        <v>2035</v>
      </c>
      <c r="D11">
        <v>1029.5</v>
      </c>
      <c r="E11" t="s">
        <v>183</v>
      </c>
    </row>
    <row r="12" spans="1:10">
      <c r="A12" t="s">
        <v>260</v>
      </c>
      <c r="B12" t="s">
        <v>25</v>
      </c>
      <c r="C12">
        <v>2045</v>
      </c>
      <c r="D12">
        <v>1020.5</v>
      </c>
      <c r="E12" t="s">
        <v>183</v>
      </c>
    </row>
    <row r="13" spans="1:10">
      <c r="A13" t="s">
        <v>260</v>
      </c>
      <c r="B13" t="s">
        <v>25</v>
      </c>
      <c r="C13">
        <v>2055</v>
      </c>
      <c r="D13">
        <v>1031.5</v>
      </c>
      <c r="E13" t="s">
        <v>183</v>
      </c>
    </row>
    <row r="14" spans="1:10">
      <c r="A14" t="s">
        <v>260</v>
      </c>
      <c r="B14" t="s">
        <v>25</v>
      </c>
      <c r="C14">
        <v>2065</v>
      </c>
      <c r="D14">
        <v>1042.5</v>
      </c>
      <c r="E14" t="s">
        <v>183</v>
      </c>
    </row>
    <row r="15" spans="1:10">
      <c r="A15" t="s">
        <v>260</v>
      </c>
      <c r="B15" t="s">
        <v>27</v>
      </c>
      <c r="C15">
        <v>1995</v>
      </c>
      <c r="D15">
        <v>197</v>
      </c>
      <c r="E15" t="s">
        <v>183</v>
      </c>
      <c r="J15" t="s">
        <v>259</v>
      </c>
    </row>
    <row r="16" spans="1:10">
      <c r="A16" t="s">
        <v>260</v>
      </c>
      <c r="B16" t="s">
        <v>27</v>
      </c>
      <c r="C16">
        <v>2000</v>
      </c>
      <c r="D16">
        <v>197</v>
      </c>
      <c r="E16" t="s">
        <v>183</v>
      </c>
    </row>
    <row r="17" spans="1:10">
      <c r="A17" t="s">
        <v>260</v>
      </c>
      <c r="B17" t="s">
        <v>27</v>
      </c>
      <c r="C17">
        <v>2005</v>
      </c>
      <c r="D17">
        <v>192</v>
      </c>
      <c r="E17" t="s">
        <v>183</v>
      </c>
    </row>
    <row r="18" spans="1:10">
      <c r="A18" t="s">
        <v>260</v>
      </c>
      <c r="B18" t="s">
        <v>27</v>
      </c>
      <c r="C18">
        <v>2010</v>
      </c>
      <c r="D18">
        <v>184</v>
      </c>
      <c r="E18" t="s">
        <v>183</v>
      </c>
    </row>
    <row r="19" spans="1:10">
      <c r="A19" t="s">
        <v>260</v>
      </c>
      <c r="B19" t="s">
        <v>27</v>
      </c>
      <c r="C19">
        <v>2020</v>
      </c>
      <c r="D19">
        <v>180</v>
      </c>
      <c r="E19" t="s">
        <v>183</v>
      </c>
    </row>
    <row r="20" spans="1:10">
      <c r="A20" t="s">
        <v>260</v>
      </c>
      <c r="B20" t="s">
        <v>27</v>
      </c>
      <c r="C20">
        <v>2030</v>
      </c>
      <c r="D20">
        <v>179</v>
      </c>
      <c r="E20" t="s">
        <v>183</v>
      </c>
    </row>
    <row r="21" spans="1:10">
      <c r="A21" t="s">
        <v>260</v>
      </c>
      <c r="B21" t="s">
        <v>27</v>
      </c>
      <c r="C21">
        <v>2040</v>
      </c>
      <c r="D21">
        <v>182</v>
      </c>
      <c r="E21" t="s">
        <v>183</v>
      </c>
    </row>
    <row r="22" spans="1:10">
      <c r="A22" t="s">
        <v>260</v>
      </c>
      <c r="B22" t="s">
        <v>27</v>
      </c>
      <c r="C22">
        <v>2050</v>
      </c>
      <c r="D22">
        <v>186</v>
      </c>
      <c r="E22" t="s">
        <v>183</v>
      </c>
    </row>
    <row r="23" spans="1:10">
      <c r="A23" t="s">
        <v>260</v>
      </c>
      <c r="B23" t="s">
        <v>27</v>
      </c>
      <c r="C23">
        <v>2060</v>
      </c>
      <c r="D23">
        <v>190</v>
      </c>
      <c r="E23" t="s">
        <v>183</v>
      </c>
    </row>
    <row r="24" spans="1:10">
      <c r="A24" t="s">
        <v>260</v>
      </c>
      <c r="B24" t="s">
        <v>27</v>
      </c>
      <c r="C24">
        <v>2070</v>
      </c>
      <c r="D24">
        <v>194</v>
      </c>
      <c r="E24" t="s">
        <v>183</v>
      </c>
    </row>
    <row r="25" spans="1:10">
      <c r="A25" t="s">
        <v>260</v>
      </c>
      <c r="B25" t="s">
        <v>27</v>
      </c>
      <c r="C25">
        <v>2015</v>
      </c>
      <c r="D25">
        <v>182</v>
      </c>
      <c r="E25" t="s">
        <v>183</v>
      </c>
      <c r="J25" t="s">
        <v>258</v>
      </c>
    </row>
    <row r="26" spans="1:10">
      <c r="A26" t="s">
        <v>260</v>
      </c>
      <c r="B26" t="s">
        <v>27</v>
      </c>
      <c r="C26">
        <v>2025</v>
      </c>
      <c r="D26">
        <v>179.5</v>
      </c>
      <c r="E26" t="s">
        <v>183</v>
      </c>
    </row>
    <row r="27" spans="1:10">
      <c r="A27" t="s">
        <v>260</v>
      </c>
      <c r="B27" t="s">
        <v>27</v>
      </c>
      <c r="C27">
        <v>2035</v>
      </c>
      <c r="D27">
        <v>180.5</v>
      </c>
      <c r="E27" t="s">
        <v>183</v>
      </c>
    </row>
    <row r="28" spans="1:10">
      <c r="A28" t="s">
        <v>260</v>
      </c>
      <c r="B28" t="s">
        <v>27</v>
      </c>
      <c r="C28">
        <v>2045</v>
      </c>
      <c r="D28">
        <v>184</v>
      </c>
      <c r="E28" t="s">
        <v>183</v>
      </c>
    </row>
    <row r="29" spans="1:10">
      <c r="A29" t="s">
        <v>260</v>
      </c>
      <c r="B29" t="s">
        <v>27</v>
      </c>
      <c r="C29">
        <v>2055</v>
      </c>
      <c r="D29">
        <v>188</v>
      </c>
      <c r="E29" t="s">
        <v>183</v>
      </c>
    </row>
    <row r="30" spans="1:10">
      <c r="A30" t="s">
        <v>260</v>
      </c>
      <c r="B30" t="s">
        <v>27</v>
      </c>
      <c r="C30">
        <v>2065</v>
      </c>
      <c r="D30">
        <v>192</v>
      </c>
      <c r="E30" t="s">
        <v>183</v>
      </c>
    </row>
    <row r="31" spans="1:10">
      <c r="A31" t="s">
        <v>260</v>
      </c>
      <c r="B31" t="s">
        <v>29</v>
      </c>
      <c r="C31">
        <v>1990</v>
      </c>
      <c r="D31">
        <v>0</v>
      </c>
      <c r="E31" t="s">
        <v>183</v>
      </c>
    </row>
    <row r="32" spans="1:10">
      <c r="A32" t="s">
        <v>260</v>
      </c>
      <c r="B32" t="s">
        <v>29</v>
      </c>
      <c r="C32">
        <v>1995</v>
      </c>
      <c r="D32">
        <v>0</v>
      </c>
      <c r="E32" t="s">
        <v>183</v>
      </c>
    </row>
    <row r="33" spans="1:5">
      <c r="A33" t="s">
        <v>260</v>
      </c>
      <c r="B33" t="s">
        <v>29</v>
      </c>
      <c r="C33">
        <v>2000</v>
      </c>
      <c r="D33">
        <v>0</v>
      </c>
      <c r="E33" t="s">
        <v>183</v>
      </c>
    </row>
    <row r="34" spans="1:5">
      <c r="A34" t="s">
        <v>260</v>
      </c>
      <c r="B34" t="s">
        <v>29</v>
      </c>
      <c r="C34">
        <v>2005</v>
      </c>
      <c r="D34">
        <v>0</v>
      </c>
      <c r="E34" t="s">
        <v>183</v>
      </c>
    </row>
    <row r="35" spans="1:5">
      <c r="A35" t="s">
        <v>260</v>
      </c>
      <c r="B35" t="s">
        <v>29</v>
      </c>
      <c r="C35">
        <v>2010</v>
      </c>
      <c r="D35">
        <v>0</v>
      </c>
      <c r="E35" t="s">
        <v>183</v>
      </c>
    </row>
    <row r="36" spans="1:5">
      <c r="A36" t="s">
        <v>260</v>
      </c>
      <c r="B36" t="s">
        <v>29</v>
      </c>
      <c r="C36">
        <v>2020</v>
      </c>
      <c r="D36">
        <v>0</v>
      </c>
      <c r="E36" t="s">
        <v>183</v>
      </c>
    </row>
    <row r="37" spans="1:5">
      <c r="A37" t="s">
        <v>260</v>
      </c>
      <c r="B37" t="s">
        <v>29</v>
      </c>
      <c r="C37">
        <v>2030</v>
      </c>
      <c r="D37">
        <v>0</v>
      </c>
      <c r="E37" t="s">
        <v>183</v>
      </c>
    </row>
    <row r="38" spans="1:5">
      <c r="A38" t="s">
        <v>260</v>
      </c>
      <c r="B38" t="s">
        <v>29</v>
      </c>
      <c r="C38">
        <v>2040</v>
      </c>
      <c r="D38">
        <v>0</v>
      </c>
      <c r="E38" t="s">
        <v>183</v>
      </c>
    </row>
    <row r="39" spans="1:5">
      <c r="A39" t="s">
        <v>260</v>
      </c>
      <c r="B39" t="s">
        <v>29</v>
      </c>
      <c r="C39">
        <v>2050</v>
      </c>
      <c r="D39">
        <v>0</v>
      </c>
      <c r="E39" t="s">
        <v>183</v>
      </c>
    </row>
    <row r="40" spans="1:5">
      <c r="A40" t="s">
        <v>260</v>
      </c>
      <c r="B40" t="s">
        <v>29</v>
      </c>
      <c r="C40">
        <v>2060</v>
      </c>
      <c r="D40">
        <v>0</v>
      </c>
      <c r="E40" t="s">
        <v>183</v>
      </c>
    </row>
    <row r="41" spans="1:5">
      <c r="A41" t="s">
        <v>260</v>
      </c>
      <c r="B41" t="s">
        <v>29</v>
      </c>
      <c r="C41">
        <v>2070</v>
      </c>
      <c r="D41">
        <v>0</v>
      </c>
      <c r="E41" t="s">
        <v>183</v>
      </c>
    </row>
    <row r="42" spans="1:5">
      <c r="A42" t="s">
        <v>260</v>
      </c>
      <c r="B42" t="s">
        <v>29</v>
      </c>
      <c r="C42">
        <v>2015</v>
      </c>
      <c r="D42">
        <v>0</v>
      </c>
      <c r="E42" t="s">
        <v>183</v>
      </c>
    </row>
    <row r="43" spans="1:5">
      <c r="A43" t="s">
        <v>260</v>
      </c>
      <c r="B43" t="s">
        <v>29</v>
      </c>
      <c r="C43">
        <v>2025</v>
      </c>
      <c r="D43">
        <v>0</v>
      </c>
      <c r="E43" t="s">
        <v>183</v>
      </c>
    </row>
    <row r="44" spans="1:5">
      <c r="A44" t="s">
        <v>260</v>
      </c>
      <c r="B44" t="s">
        <v>29</v>
      </c>
      <c r="C44">
        <v>2035</v>
      </c>
      <c r="D44">
        <v>0</v>
      </c>
      <c r="E44" t="s">
        <v>183</v>
      </c>
    </row>
    <row r="45" spans="1:5">
      <c r="A45" t="s">
        <v>260</v>
      </c>
      <c r="B45" t="s">
        <v>29</v>
      </c>
      <c r="C45">
        <v>2045</v>
      </c>
      <c r="D45">
        <v>0</v>
      </c>
      <c r="E45" t="s">
        <v>183</v>
      </c>
    </row>
    <row r="46" spans="1:5">
      <c r="A46" t="s">
        <v>260</v>
      </c>
      <c r="B46" t="s">
        <v>29</v>
      </c>
      <c r="C46">
        <v>2055</v>
      </c>
      <c r="D46">
        <v>0</v>
      </c>
      <c r="E46" t="s">
        <v>183</v>
      </c>
    </row>
    <row r="47" spans="1:5">
      <c r="A47" t="s">
        <v>260</v>
      </c>
      <c r="B47" t="s">
        <v>29</v>
      </c>
      <c r="C47">
        <v>2065</v>
      </c>
      <c r="D47">
        <v>0</v>
      </c>
      <c r="E47" t="s">
        <v>183</v>
      </c>
    </row>
    <row r="48" spans="1:5">
      <c r="A48" t="s">
        <v>260</v>
      </c>
      <c r="B48" t="s">
        <v>32</v>
      </c>
      <c r="C48">
        <v>2010</v>
      </c>
      <c r="D48" s="3">
        <v>1600</v>
      </c>
      <c r="E48" t="s">
        <v>183</v>
      </c>
    </row>
    <row r="49" spans="1:5">
      <c r="A49" t="s">
        <v>260</v>
      </c>
      <c r="B49" t="s">
        <v>32</v>
      </c>
      <c r="C49">
        <v>2020</v>
      </c>
      <c r="D49">
        <v>1137</v>
      </c>
      <c r="E49" t="s">
        <v>183</v>
      </c>
    </row>
    <row r="50" spans="1:5">
      <c r="A50" t="s">
        <v>260</v>
      </c>
      <c r="B50" t="s">
        <v>32</v>
      </c>
      <c r="C50">
        <v>2030</v>
      </c>
      <c r="D50">
        <v>1068</v>
      </c>
      <c r="E50" t="s">
        <v>183</v>
      </c>
    </row>
    <row r="51" spans="1:5">
      <c r="A51" t="s">
        <v>260</v>
      </c>
      <c r="B51" t="s">
        <v>32</v>
      </c>
      <c r="C51">
        <v>2040</v>
      </c>
      <c r="D51">
        <v>1063</v>
      </c>
      <c r="E51" t="s">
        <v>183</v>
      </c>
    </row>
    <row r="52" spans="1:5">
      <c r="A52" t="s">
        <v>260</v>
      </c>
      <c r="B52" t="s">
        <v>32</v>
      </c>
      <c r="C52">
        <v>2050</v>
      </c>
      <c r="D52">
        <v>1107</v>
      </c>
      <c r="E52" t="s">
        <v>183</v>
      </c>
    </row>
    <row r="53" spans="1:5">
      <c r="A53" t="s">
        <v>260</v>
      </c>
      <c r="B53" t="s">
        <v>32</v>
      </c>
      <c r="C53">
        <v>2060</v>
      </c>
      <c r="D53">
        <v>1151</v>
      </c>
      <c r="E53" t="s">
        <v>183</v>
      </c>
    </row>
    <row r="54" spans="1:5">
      <c r="A54" t="s">
        <v>260</v>
      </c>
      <c r="B54" t="s">
        <v>32</v>
      </c>
      <c r="C54">
        <v>2070</v>
      </c>
      <c r="D54">
        <v>1195</v>
      </c>
      <c r="E54" t="s">
        <v>183</v>
      </c>
    </row>
    <row r="55" spans="1:5">
      <c r="A55" t="s">
        <v>260</v>
      </c>
      <c r="B55" t="s">
        <v>32</v>
      </c>
      <c r="C55">
        <v>2015</v>
      </c>
      <c r="D55">
        <v>1210.5</v>
      </c>
      <c r="E55" t="s">
        <v>183</v>
      </c>
    </row>
    <row r="56" spans="1:5">
      <c r="A56" t="s">
        <v>260</v>
      </c>
      <c r="B56" t="s">
        <v>32</v>
      </c>
      <c r="C56">
        <v>2025</v>
      </c>
      <c r="D56">
        <v>1102.5</v>
      </c>
      <c r="E56" t="s">
        <v>183</v>
      </c>
    </row>
    <row r="57" spans="1:5">
      <c r="A57" t="s">
        <v>260</v>
      </c>
      <c r="B57" t="s">
        <v>32</v>
      </c>
      <c r="C57">
        <v>2035</v>
      </c>
      <c r="D57">
        <v>1065.5</v>
      </c>
      <c r="E57" t="s">
        <v>183</v>
      </c>
    </row>
    <row r="58" spans="1:5">
      <c r="A58" t="s">
        <v>260</v>
      </c>
      <c r="B58" t="s">
        <v>32</v>
      </c>
      <c r="C58">
        <v>2045</v>
      </c>
      <c r="D58">
        <v>1085</v>
      </c>
      <c r="E58" t="s">
        <v>183</v>
      </c>
    </row>
    <row r="59" spans="1:5">
      <c r="A59" t="s">
        <v>260</v>
      </c>
      <c r="B59" t="s">
        <v>32</v>
      </c>
      <c r="C59">
        <v>2055</v>
      </c>
      <c r="D59">
        <v>1129</v>
      </c>
      <c r="E59" t="s">
        <v>183</v>
      </c>
    </row>
    <row r="60" spans="1:5">
      <c r="A60" t="s">
        <v>260</v>
      </c>
      <c r="B60" t="s">
        <v>32</v>
      </c>
      <c r="C60">
        <v>2065</v>
      </c>
      <c r="D60">
        <v>1173</v>
      </c>
      <c r="E60" t="s">
        <v>183</v>
      </c>
    </row>
    <row r="61" spans="1:5">
      <c r="A61" t="s">
        <v>260</v>
      </c>
      <c r="B61" t="s">
        <v>33</v>
      </c>
      <c r="C61">
        <v>2020</v>
      </c>
      <c r="D61" s="3">
        <v>2400</v>
      </c>
      <c r="E61" t="s">
        <v>183</v>
      </c>
    </row>
    <row r="62" spans="1:5">
      <c r="A62" t="s">
        <v>260</v>
      </c>
      <c r="B62" t="s">
        <v>33</v>
      </c>
      <c r="C62">
        <v>2030</v>
      </c>
      <c r="D62">
        <v>1489</v>
      </c>
      <c r="E62" t="s">
        <v>183</v>
      </c>
    </row>
    <row r="63" spans="1:5">
      <c r="A63" t="s">
        <v>260</v>
      </c>
      <c r="B63" t="s">
        <v>33</v>
      </c>
      <c r="C63">
        <v>2040</v>
      </c>
      <c r="D63">
        <v>1472</v>
      </c>
      <c r="E63" t="s">
        <v>183</v>
      </c>
    </row>
    <row r="64" spans="1:5">
      <c r="A64" t="s">
        <v>260</v>
      </c>
      <c r="B64" t="s">
        <v>33</v>
      </c>
      <c r="C64">
        <v>2050</v>
      </c>
      <c r="D64">
        <v>1515</v>
      </c>
      <c r="E64" t="s">
        <v>183</v>
      </c>
    </row>
    <row r="65" spans="1:5">
      <c r="A65" t="s">
        <v>260</v>
      </c>
      <c r="B65" t="s">
        <v>33</v>
      </c>
      <c r="C65">
        <v>2060</v>
      </c>
      <c r="D65">
        <v>1558</v>
      </c>
      <c r="E65" t="s">
        <v>183</v>
      </c>
    </row>
    <row r="66" spans="1:5">
      <c r="A66" t="s">
        <v>260</v>
      </c>
      <c r="B66" t="s">
        <v>33</v>
      </c>
      <c r="C66">
        <v>2070</v>
      </c>
      <c r="D66">
        <v>1601</v>
      </c>
      <c r="E66" t="s">
        <v>183</v>
      </c>
    </row>
    <row r="67" spans="1:5">
      <c r="A67" t="s">
        <v>260</v>
      </c>
      <c r="B67" t="s">
        <v>33</v>
      </c>
      <c r="C67">
        <v>2025</v>
      </c>
      <c r="D67">
        <v>1535.5</v>
      </c>
      <c r="E67" t="s">
        <v>183</v>
      </c>
    </row>
    <row r="68" spans="1:5">
      <c r="A68" t="s">
        <v>260</v>
      </c>
      <c r="B68" t="s">
        <v>33</v>
      </c>
      <c r="C68">
        <v>2035</v>
      </c>
      <c r="D68">
        <v>1480.5</v>
      </c>
      <c r="E68" t="s">
        <v>183</v>
      </c>
    </row>
    <row r="69" spans="1:5">
      <c r="A69" t="s">
        <v>260</v>
      </c>
      <c r="B69" t="s">
        <v>33</v>
      </c>
      <c r="C69">
        <v>2045</v>
      </c>
      <c r="D69">
        <v>1493.5</v>
      </c>
      <c r="E69" t="s">
        <v>183</v>
      </c>
    </row>
    <row r="70" spans="1:5">
      <c r="A70" t="s">
        <v>260</v>
      </c>
      <c r="B70" t="s">
        <v>33</v>
      </c>
      <c r="C70">
        <v>2055</v>
      </c>
      <c r="D70">
        <v>1536.5</v>
      </c>
      <c r="E70" t="s">
        <v>183</v>
      </c>
    </row>
    <row r="71" spans="1:5">
      <c r="A71" t="s">
        <v>260</v>
      </c>
      <c r="B71" t="s">
        <v>33</v>
      </c>
      <c r="C71">
        <v>2065</v>
      </c>
      <c r="D71">
        <v>1579.5</v>
      </c>
      <c r="E71" t="s">
        <v>183</v>
      </c>
    </row>
    <row r="72" spans="1:5">
      <c r="A72" t="s">
        <v>260</v>
      </c>
      <c r="B72" t="s">
        <v>81</v>
      </c>
      <c r="C72">
        <v>2010</v>
      </c>
      <c r="D72">
        <v>250</v>
      </c>
      <c r="E72" t="s">
        <v>183</v>
      </c>
    </row>
    <row r="73" spans="1:5">
      <c r="A73" t="s">
        <v>260</v>
      </c>
      <c r="B73" t="s">
        <v>81</v>
      </c>
      <c r="C73">
        <v>2020</v>
      </c>
      <c r="D73">
        <v>250</v>
      </c>
      <c r="E73" t="s">
        <v>183</v>
      </c>
    </row>
    <row r="74" spans="1:5">
      <c r="A74" t="s">
        <v>260</v>
      </c>
      <c r="B74" t="s">
        <v>81</v>
      </c>
      <c r="C74">
        <v>2030</v>
      </c>
      <c r="D74">
        <v>250</v>
      </c>
      <c r="E74" t="s">
        <v>183</v>
      </c>
    </row>
    <row r="75" spans="1:5">
      <c r="A75" t="s">
        <v>260</v>
      </c>
      <c r="B75" t="s">
        <v>81</v>
      </c>
      <c r="C75">
        <v>2040</v>
      </c>
      <c r="D75">
        <v>250</v>
      </c>
      <c r="E75" t="s">
        <v>183</v>
      </c>
    </row>
    <row r="76" spans="1:5">
      <c r="A76" t="s">
        <v>260</v>
      </c>
      <c r="B76" t="s">
        <v>81</v>
      </c>
      <c r="C76">
        <v>2050</v>
      </c>
      <c r="D76">
        <v>250</v>
      </c>
      <c r="E76" t="s">
        <v>183</v>
      </c>
    </row>
    <row r="77" spans="1:5">
      <c r="A77" t="s">
        <v>260</v>
      </c>
      <c r="B77" t="s">
        <v>81</v>
      </c>
      <c r="C77">
        <v>2060</v>
      </c>
      <c r="D77">
        <v>250</v>
      </c>
      <c r="E77" t="s">
        <v>183</v>
      </c>
    </row>
    <row r="78" spans="1:5">
      <c r="A78" t="s">
        <v>260</v>
      </c>
      <c r="B78" t="s">
        <v>81</v>
      </c>
      <c r="C78">
        <v>2070</v>
      </c>
      <c r="D78">
        <v>250</v>
      </c>
      <c r="E78" t="s">
        <v>183</v>
      </c>
    </row>
    <row r="79" spans="1:5">
      <c r="A79" t="s">
        <v>260</v>
      </c>
      <c r="B79" t="s">
        <v>81</v>
      </c>
      <c r="C79">
        <v>2015</v>
      </c>
      <c r="D79">
        <v>250</v>
      </c>
      <c r="E79" t="s">
        <v>183</v>
      </c>
    </row>
    <row r="80" spans="1:5">
      <c r="A80" t="s">
        <v>260</v>
      </c>
      <c r="B80" t="s">
        <v>81</v>
      </c>
      <c r="C80">
        <v>2025</v>
      </c>
      <c r="D80">
        <v>250</v>
      </c>
      <c r="E80" t="s">
        <v>183</v>
      </c>
    </row>
    <row r="81" spans="1:5">
      <c r="A81" t="s">
        <v>260</v>
      </c>
      <c r="B81" t="s">
        <v>81</v>
      </c>
      <c r="C81">
        <v>2035</v>
      </c>
      <c r="D81">
        <v>250</v>
      </c>
      <c r="E81" t="s">
        <v>183</v>
      </c>
    </row>
    <row r="82" spans="1:5">
      <c r="A82" t="s">
        <v>260</v>
      </c>
      <c r="B82" t="s">
        <v>81</v>
      </c>
      <c r="C82">
        <v>2045</v>
      </c>
      <c r="D82">
        <v>250</v>
      </c>
      <c r="E82" t="s">
        <v>183</v>
      </c>
    </row>
    <row r="83" spans="1:5">
      <c r="A83" t="s">
        <v>260</v>
      </c>
      <c r="B83" t="s">
        <v>81</v>
      </c>
      <c r="C83">
        <v>2055</v>
      </c>
      <c r="D83">
        <v>250</v>
      </c>
      <c r="E83" t="s">
        <v>183</v>
      </c>
    </row>
    <row r="84" spans="1:5">
      <c r="A84" t="s">
        <v>260</v>
      </c>
      <c r="B84" t="s">
        <v>81</v>
      </c>
      <c r="C84">
        <v>2065</v>
      </c>
      <c r="D84">
        <v>250</v>
      </c>
      <c r="E84" t="s">
        <v>183</v>
      </c>
    </row>
    <row r="85" spans="1:5">
      <c r="A85" t="s">
        <v>260</v>
      </c>
      <c r="B85" t="s">
        <v>30</v>
      </c>
      <c r="C85">
        <v>1990</v>
      </c>
      <c r="D85">
        <v>50</v>
      </c>
      <c r="E85" t="s">
        <v>183</v>
      </c>
    </row>
    <row r="86" spans="1:5">
      <c r="A86" t="s">
        <v>260</v>
      </c>
      <c r="B86" t="s">
        <v>30</v>
      </c>
      <c r="C86">
        <v>1995</v>
      </c>
      <c r="D86">
        <v>50</v>
      </c>
      <c r="E86" t="s">
        <v>183</v>
      </c>
    </row>
    <row r="87" spans="1:5">
      <c r="A87" t="s">
        <v>260</v>
      </c>
      <c r="B87" t="s">
        <v>30</v>
      </c>
      <c r="C87">
        <v>2000</v>
      </c>
      <c r="D87">
        <v>50</v>
      </c>
      <c r="E87" t="s">
        <v>183</v>
      </c>
    </row>
    <row r="88" spans="1:5">
      <c r="A88" t="s">
        <v>260</v>
      </c>
      <c r="B88" t="s">
        <v>30</v>
      </c>
      <c r="C88">
        <v>2005</v>
      </c>
      <c r="D88">
        <v>50</v>
      </c>
      <c r="E88" t="s">
        <v>183</v>
      </c>
    </row>
    <row r="89" spans="1:5">
      <c r="A89" t="s">
        <v>260</v>
      </c>
      <c r="B89" t="s">
        <v>30</v>
      </c>
      <c r="C89">
        <v>2010</v>
      </c>
      <c r="D89">
        <v>50</v>
      </c>
      <c r="E89" t="s">
        <v>183</v>
      </c>
    </row>
    <row r="90" spans="1:5">
      <c r="A90" t="s">
        <v>260</v>
      </c>
      <c r="B90" t="s">
        <v>30</v>
      </c>
      <c r="C90">
        <v>2020</v>
      </c>
      <c r="D90">
        <v>46</v>
      </c>
      <c r="E90" t="s">
        <v>183</v>
      </c>
    </row>
    <row r="91" spans="1:5">
      <c r="A91" t="s">
        <v>260</v>
      </c>
      <c r="B91" t="s">
        <v>30</v>
      </c>
      <c r="C91">
        <v>2030</v>
      </c>
      <c r="D91">
        <v>45</v>
      </c>
      <c r="E91" t="s">
        <v>183</v>
      </c>
    </row>
    <row r="92" spans="1:5">
      <c r="A92" t="s">
        <v>260</v>
      </c>
      <c r="B92" t="s">
        <v>30</v>
      </c>
      <c r="C92">
        <v>2040</v>
      </c>
      <c r="D92">
        <v>45</v>
      </c>
      <c r="E92" t="s">
        <v>183</v>
      </c>
    </row>
    <row r="93" spans="1:5">
      <c r="A93" t="s">
        <v>260</v>
      </c>
      <c r="B93" t="s">
        <v>30</v>
      </c>
      <c r="C93">
        <v>2050</v>
      </c>
      <c r="D93">
        <v>48</v>
      </c>
      <c r="E93" t="s">
        <v>183</v>
      </c>
    </row>
    <row r="94" spans="1:5">
      <c r="A94" t="s">
        <v>260</v>
      </c>
      <c r="B94" t="s">
        <v>30</v>
      </c>
      <c r="C94">
        <v>2060</v>
      </c>
      <c r="D94">
        <v>51</v>
      </c>
      <c r="E94" t="s">
        <v>183</v>
      </c>
    </row>
    <row r="95" spans="1:5">
      <c r="A95" t="s">
        <v>260</v>
      </c>
      <c r="B95" t="s">
        <v>30</v>
      </c>
      <c r="C95">
        <v>2070</v>
      </c>
      <c r="D95">
        <v>54</v>
      </c>
      <c r="E95" t="s">
        <v>183</v>
      </c>
    </row>
    <row r="96" spans="1:5">
      <c r="A96" t="s">
        <v>260</v>
      </c>
      <c r="B96" t="s">
        <v>30</v>
      </c>
      <c r="C96">
        <v>2015</v>
      </c>
      <c r="D96">
        <v>48</v>
      </c>
      <c r="E96" t="s">
        <v>183</v>
      </c>
    </row>
    <row r="97" spans="1:5">
      <c r="A97" t="s">
        <v>260</v>
      </c>
      <c r="B97" t="s">
        <v>30</v>
      </c>
      <c r="C97">
        <v>2025</v>
      </c>
      <c r="D97">
        <v>45.5</v>
      </c>
      <c r="E97" t="s">
        <v>183</v>
      </c>
    </row>
    <row r="98" spans="1:5">
      <c r="A98" t="s">
        <v>260</v>
      </c>
      <c r="B98" t="s">
        <v>30</v>
      </c>
      <c r="C98">
        <v>2035</v>
      </c>
      <c r="D98">
        <v>45</v>
      </c>
      <c r="E98" t="s">
        <v>183</v>
      </c>
    </row>
    <row r="99" spans="1:5">
      <c r="A99" t="s">
        <v>260</v>
      </c>
      <c r="B99" t="s">
        <v>30</v>
      </c>
      <c r="C99">
        <v>2045</v>
      </c>
      <c r="D99">
        <v>46.5</v>
      </c>
      <c r="E99" t="s">
        <v>183</v>
      </c>
    </row>
    <row r="100" spans="1:5">
      <c r="A100" t="s">
        <v>260</v>
      </c>
      <c r="B100" t="s">
        <v>30</v>
      </c>
      <c r="C100">
        <v>2055</v>
      </c>
      <c r="D100">
        <v>49.5</v>
      </c>
      <c r="E100" t="s">
        <v>183</v>
      </c>
    </row>
    <row r="101" spans="1:5">
      <c r="A101" t="s">
        <v>260</v>
      </c>
      <c r="B101" t="s">
        <v>30</v>
      </c>
      <c r="C101">
        <v>2065</v>
      </c>
      <c r="D101">
        <v>52.5</v>
      </c>
      <c r="E101" t="s">
        <v>183</v>
      </c>
    </row>
    <row r="102" spans="1:5">
      <c r="A102" t="s">
        <v>260</v>
      </c>
      <c r="B102" t="s">
        <v>68</v>
      </c>
      <c r="C102">
        <v>2010</v>
      </c>
      <c r="D102">
        <v>813</v>
      </c>
      <c r="E102" t="s">
        <v>183</v>
      </c>
    </row>
    <row r="103" spans="1:5">
      <c r="A103" t="s">
        <v>260</v>
      </c>
      <c r="B103" t="s">
        <v>68</v>
      </c>
      <c r="C103">
        <v>2020</v>
      </c>
      <c r="D103">
        <v>789</v>
      </c>
      <c r="E103" t="s">
        <v>183</v>
      </c>
    </row>
    <row r="104" spans="1:5">
      <c r="A104" t="s">
        <v>260</v>
      </c>
      <c r="B104" t="s">
        <v>68</v>
      </c>
      <c r="C104">
        <v>2030</v>
      </c>
      <c r="D104">
        <v>764</v>
      </c>
      <c r="E104" t="s">
        <v>183</v>
      </c>
    </row>
    <row r="105" spans="1:5">
      <c r="A105" t="s">
        <v>260</v>
      </c>
      <c r="B105" t="s">
        <v>68</v>
      </c>
      <c r="C105">
        <v>2040</v>
      </c>
      <c r="D105">
        <v>740</v>
      </c>
      <c r="E105" t="s">
        <v>183</v>
      </c>
    </row>
    <row r="106" spans="1:5">
      <c r="A106" t="s">
        <v>260</v>
      </c>
      <c r="B106" t="s">
        <v>68</v>
      </c>
      <c r="C106">
        <v>2050</v>
      </c>
      <c r="D106">
        <v>740</v>
      </c>
      <c r="E106" t="s">
        <v>183</v>
      </c>
    </row>
    <row r="107" spans="1:5">
      <c r="A107" t="s">
        <v>260</v>
      </c>
      <c r="B107" t="s">
        <v>68</v>
      </c>
      <c r="C107">
        <v>2060</v>
      </c>
      <c r="D107">
        <v>740</v>
      </c>
      <c r="E107" t="s">
        <v>183</v>
      </c>
    </row>
    <row r="108" spans="1:5">
      <c r="A108" t="s">
        <v>260</v>
      </c>
      <c r="B108" t="s">
        <v>68</v>
      </c>
      <c r="C108">
        <v>2070</v>
      </c>
      <c r="D108">
        <v>740</v>
      </c>
      <c r="E108" t="s">
        <v>183</v>
      </c>
    </row>
    <row r="109" spans="1:5">
      <c r="A109" t="s">
        <v>260</v>
      </c>
      <c r="B109" t="s">
        <v>68</v>
      </c>
      <c r="C109">
        <v>2015</v>
      </c>
      <c r="D109">
        <v>801</v>
      </c>
      <c r="E109" t="s">
        <v>183</v>
      </c>
    </row>
    <row r="110" spans="1:5">
      <c r="A110" t="s">
        <v>260</v>
      </c>
      <c r="B110" t="s">
        <v>68</v>
      </c>
      <c r="C110">
        <v>2025</v>
      </c>
      <c r="D110">
        <v>776.5</v>
      </c>
      <c r="E110" t="s">
        <v>183</v>
      </c>
    </row>
    <row r="111" spans="1:5">
      <c r="A111" t="s">
        <v>260</v>
      </c>
      <c r="B111" t="s">
        <v>68</v>
      </c>
      <c r="C111">
        <v>2035</v>
      </c>
      <c r="D111">
        <v>752</v>
      </c>
      <c r="E111" t="s">
        <v>183</v>
      </c>
    </row>
    <row r="112" spans="1:5">
      <c r="A112" t="s">
        <v>260</v>
      </c>
      <c r="B112" t="s">
        <v>68</v>
      </c>
      <c r="C112">
        <v>2045</v>
      </c>
      <c r="D112">
        <v>740</v>
      </c>
      <c r="E112" t="s">
        <v>183</v>
      </c>
    </row>
    <row r="113" spans="1:5">
      <c r="A113" t="s">
        <v>260</v>
      </c>
      <c r="B113" t="s">
        <v>68</v>
      </c>
      <c r="C113">
        <v>2055</v>
      </c>
      <c r="D113">
        <v>740</v>
      </c>
      <c r="E113" t="s">
        <v>183</v>
      </c>
    </row>
    <row r="114" spans="1:5">
      <c r="A114" t="s">
        <v>260</v>
      </c>
      <c r="B114" t="s">
        <v>68</v>
      </c>
      <c r="C114">
        <v>2065</v>
      </c>
      <c r="D114">
        <v>740</v>
      </c>
      <c r="E114" t="s">
        <v>183</v>
      </c>
    </row>
    <row r="115" spans="1:5">
      <c r="A115" t="s">
        <v>260</v>
      </c>
      <c r="B115" t="s">
        <v>39</v>
      </c>
      <c r="C115">
        <v>1990</v>
      </c>
      <c r="D115">
        <v>136</v>
      </c>
      <c r="E115" t="s">
        <v>183</v>
      </c>
    </row>
    <row r="116" spans="1:5">
      <c r="A116" t="s">
        <v>260</v>
      </c>
      <c r="B116" t="s">
        <v>39</v>
      </c>
      <c r="C116">
        <v>1995</v>
      </c>
      <c r="D116">
        <v>136</v>
      </c>
      <c r="E116" t="s">
        <v>183</v>
      </c>
    </row>
    <row r="117" spans="1:5">
      <c r="A117" t="s">
        <v>260</v>
      </c>
      <c r="B117" t="s">
        <v>39</v>
      </c>
      <c r="C117">
        <v>2000</v>
      </c>
      <c r="D117">
        <v>136</v>
      </c>
      <c r="E117" t="s">
        <v>183</v>
      </c>
    </row>
    <row r="118" spans="1:5">
      <c r="A118" t="s">
        <v>260</v>
      </c>
      <c r="B118" t="s">
        <v>39</v>
      </c>
      <c r="C118">
        <v>2005</v>
      </c>
      <c r="D118">
        <v>131</v>
      </c>
      <c r="E118" t="s">
        <v>183</v>
      </c>
    </row>
    <row r="119" spans="1:5">
      <c r="A119" t="s">
        <v>260</v>
      </c>
      <c r="B119" t="s">
        <v>39</v>
      </c>
      <c r="C119">
        <v>2010</v>
      </c>
      <c r="D119">
        <v>123</v>
      </c>
      <c r="E119" t="s">
        <v>183</v>
      </c>
    </row>
    <row r="120" spans="1:5">
      <c r="A120" t="s">
        <v>260</v>
      </c>
      <c r="B120" t="s">
        <v>39</v>
      </c>
      <c r="C120">
        <v>2020</v>
      </c>
      <c r="D120">
        <v>119</v>
      </c>
      <c r="E120" t="s">
        <v>183</v>
      </c>
    </row>
    <row r="121" spans="1:5">
      <c r="A121" t="s">
        <v>260</v>
      </c>
      <c r="B121" t="s">
        <v>39</v>
      </c>
      <c r="C121">
        <v>2030</v>
      </c>
      <c r="D121">
        <v>118</v>
      </c>
      <c r="E121" t="s">
        <v>183</v>
      </c>
    </row>
    <row r="122" spans="1:5">
      <c r="A122" t="s">
        <v>260</v>
      </c>
      <c r="B122" t="s">
        <v>39</v>
      </c>
      <c r="C122">
        <v>2040</v>
      </c>
      <c r="D122">
        <v>120</v>
      </c>
      <c r="E122" t="s">
        <v>183</v>
      </c>
    </row>
    <row r="123" spans="1:5">
      <c r="A123" t="s">
        <v>260</v>
      </c>
      <c r="B123" t="s">
        <v>39</v>
      </c>
      <c r="C123">
        <v>2050</v>
      </c>
      <c r="D123">
        <v>123</v>
      </c>
      <c r="E123" t="s">
        <v>183</v>
      </c>
    </row>
    <row r="124" spans="1:5">
      <c r="A124" t="s">
        <v>260</v>
      </c>
      <c r="B124" t="s">
        <v>39</v>
      </c>
      <c r="C124">
        <v>2060</v>
      </c>
      <c r="D124">
        <v>126</v>
      </c>
      <c r="E124" t="s">
        <v>183</v>
      </c>
    </row>
    <row r="125" spans="1:5">
      <c r="A125" t="s">
        <v>260</v>
      </c>
      <c r="B125" t="s">
        <v>39</v>
      </c>
      <c r="C125">
        <v>2070</v>
      </c>
      <c r="D125">
        <v>129</v>
      </c>
      <c r="E125" t="s">
        <v>183</v>
      </c>
    </row>
    <row r="126" spans="1:5">
      <c r="A126" t="s">
        <v>260</v>
      </c>
      <c r="B126" t="s">
        <v>39</v>
      </c>
      <c r="C126">
        <v>2015</v>
      </c>
      <c r="D126">
        <v>121</v>
      </c>
      <c r="E126" t="s">
        <v>183</v>
      </c>
    </row>
    <row r="127" spans="1:5">
      <c r="A127" t="s">
        <v>260</v>
      </c>
      <c r="B127" t="s">
        <v>39</v>
      </c>
      <c r="C127">
        <v>2025</v>
      </c>
      <c r="D127">
        <v>118.5</v>
      </c>
      <c r="E127" t="s">
        <v>183</v>
      </c>
    </row>
    <row r="128" spans="1:5">
      <c r="A128" t="s">
        <v>260</v>
      </c>
      <c r="B128" t="s">
        <v>39</v>
      </c>
      <c r="C128">
        <v>2035</v>
      </c>
      <c r="D128">
        <v>119</v>
      </c>
      <c r="E128" t="s">
        <v>183</v>
      </c>
    </row>
    <row r="129" spans="1:5">
      <c r="A129" t="s">
        <v>260</v>
      </c>
      <c r="B129" t="s">
        <v>39</v>
      </c>
      <c r="C129">
        <v>2045</v>
      </c>
      <c r="D129">
        <v>121.5</v>
      </c>
      <c r="E129" t="s">
        <v>183</v>
      </c>
    </row>
    <row r="130" spans="1:5">
      <c r="A130" t="s">
        <v>260</v>
      </c>
      <c r="B130" t="s">
        <v>39</v>
      </c>
      <c r="C130">
        <v>2055</v>
      </c>
      <c r="D130">
        <v>124.5</v>
      </c>
      <c r="E130" t="s">
        <v>183</v>
      </c>
    </row>
    <row r="131" spans="1:5">
      <c r="A131" t="s">
        <v>260</v>
      </c>
      <c r="B131" t="s">
        <v>39</v>
      </c>
      <c r="C131">
        <v>2065</v>
      </c>
      <c r="D131">
        <v>127.5</v>
      </c>
      <c r="E131" t="s">
        <v>183</v>
      </c>
    </row>
    <row r="132" spans="1:5">
      <c r="A132" t="s">
        <v>260</v>
      </c>
      <c r="B132" t="s">
        <v>34</v>
      </c>
      <c r="C132">
        <v>1995</v>
      </c>
      <c r="D132">
        <v>1036</v>
      </c>
      <c r="E132" t="s">
        <v>183</v>
      </c>
    </row>
    <row r="133" spans="1:5">
      <c r="A133" t="s">
        <v>260</v>
      </c>
      <c r="B133" t="s">
        <v>34</v>
      </c>
      <c r="C133">
        <v>2000</v>
      </c>
      <c r="D133">
        <v>1036</v>
      </c>
      <c r="E133" t="s">
        <v>183</v>
      </c>
    </row>
    <row r="134" spans="1:5">
      <c r="A134" t="s">
        <v>260</v>
      </c>
      <c r="B134" t="s">
        <v>34</v>
      </c>
      <c r="C134">
        <v>2005</v>
      </c>
      <c r="D134">
        <v>945</v>
      </c>
      <c r="E134" t="s">
        <v>183</v>
      </c>
    </row>
    <row r="135" spans="1:5">
      <c r="A135" t="s">
        <v>260</v>
      </c>
      <c r="B135" t="s">
        <v>34</v>
      </c>
      <c r="C135">
        <v>2010</v>
      </c>
      <c r="D135">
        <v>813</v>
      </c>
      <c r="E135" t="s">
        <v>183</v>
      </c>
    </row>
    <row r="136" spans="1:5">
      <c r="A136" t="s">
        <v>260</v>
      </c>
      <c r="B136" t="s">
        <v>34</v>
      </c>
      <c r="C136">
        <v>2020</v>
      </c>
      <c r="D136">
        <v>740</v>
      </c>
      <c r="E136" t="s">
        <v>183</v>
      </c>
    </row>
    <row r="137" spans="1:5">
      <c r="A137" t="s">
        <v>260</v>
      </c>
      <c r="B137" t="s">
        <v>34</v>
      </c>
      <c r="C137">
        <v>2030</v>
      </c>
      <c r="D137">
        <v>717</v>
      </c>
      <c r="E137" t="s">
        <v>183</v>
      </c>
    </row>
    <row r="138" spans="1:5">
      <c r="A138" t="s">
        <v>260</v>
      </c>
      <c r="B138" t="s">
        <v>34</v>
      </c>
      <c r="C138">
        <v>2040</v>
      </c>
      <c r="D138">
        <v>733</v>
      </c>
      <c r="E138" t="s">
        <v>183</v>
      </c>
    </row>
    <row r="139" spans="1:5">
      <c r="A139" t="s">
        <v>260</v>
      </c>
      <c r="B139" t="s">
        <v>34</v>
      </c>
      <c r="C139">
        <v>2050</v>
      </c>
      <c r="D139">
        <v>779</v>
      </c>
      <c r="E139" t="s">
        <v>183</v>
      </c>
    </row>
    <row r="140" spans="1:5">
      <c r="A140" t="s">
        <v>260</v>
      </c>
      <c r="B140" t="s">
        <v>34</v>
      </c>
      <c r="C140">
        <v>2060</v>
      </c>
      <c r="D140">
        <v>825</v>
      </c>
      <c r="E140" t="s">
        <v>183</v>
      </c>
    </row>
    <row r="141" spans="1:5">
      <c r="A141" t="s">
        <v>260</v>
      </c>
      <c r="B141" t="s">
        <v>34</v>
      </c>
      <c r="C141">
        <v>2070</v>
      </c>
      <c r="D141">
        <v>871</v>
      </c>
      <c r="E141" t="s">
        <v>183</v>
      </c>
    </row>
    <row r="142" spans="1:5">
      <c r="A142" t="s">
        <v>260</v>
      </c>
      <c r="B142" t="s">
        <v>34</v>
      </c>
      <c r="C142">
        <v>2015</v>
      </c>
      <c r="D142">
        <v>776.5</v>
      </c>
      <c r="E142" t="s">
        <v>183</v>
      </c>
    </row>
    <row r="143" spans="1:5">
      <c r="A143" t="s">
        <v>260</v>
      </c>
      <c r="B143" t="s">
        <v>34</v>
      </c>
      <c r="C143">
        <v>2025</v>
      </c>
      <c r="D143">
        <v>728.5</v>
      </c>
      <c r="E143" t="s">
        <v>183</v>
      </c>
    </row>
    <row r="144" spans="1:5">
      <c r="A144" t="s">
        <v>260</v>
      </c>
      <c r="B144" t="s">
        <v>34</v>
      </c>
      <c r="C144">
        <v>2035</v>
      </c>
      <c r="D144">
        <v>725</v>
      </c>
      <c r="E144" t="s">
        <v>183</v>
      </c>
    </row>
    <row r="145" spans="1:5">
      <c r="A145" t="s">
        <v>260</v>
      </c>
      <c r="B145" t="s">
        <v>34</v>
      </c>
      <c r="C145">
        <v>2045</v>
      </c>
      <c r="D145">
        <v>756</v>
      </c>
      <c r="E145" t="s">
        <v>183</v>
      </c>
    </row>
    <row r="146" spans="1:5">
      <c r="A146" t="s">
        <v>260</v>
      </c>
      <c r="B146" t="s">
        <v>34</v>
      </c>
      <c r="C146">
        <v>2055</v>
      </c>
      <c r="D146">
        <v>802</v>
      </c>
      <c r="E146" t="s">
        <v>183</v>
      </c>
    </row>
    <row r="147" spans="1:5">
      <c r="A147" t="s">
        <v>260</v>
      </c>
      <c r="B147" t="s">
        <v>34</v>
      </c>
      <c r="C147">
        <v>2065</v>
      </c>
      <c r="D147">
        <v>848</v>
      </c>
      <c r="E147" t="s">
        <v>183</v>
      </c>
    </row>
    <row r="148" spans="1:5">
      <c r="A148" t="s">
        <v>260</v>
      </c>
      <c r="B148" t="s">
        <v>65</v>
      </c>
      <c r="C148">
        <v>1990</v>
      </c>
      <c r="D148">
        <v>40</v>
      </c>
      <c r="E148" t="s">
        <v>183</v>
      </c>
    </row>
    <row r="149" spans="1:5">
      <c r="A149" t="s">
        <v>260</v>
      </c>
      <c r="B149" t="s">
        <v>65</v>
      </c>
      <c r="C149">
        <v>1995</v>
      </c>
      <c r="D149">
        <v>40</v>
      </c>
      <c r="E149" t="s">
        <v>183</v>
      </c>
    </row>
    <row r="150" spans="1:5">
      <c r="A150" t="s">
        <v>260</v>
      </c>
      <c r="B150" t="s">
        <v>65</v>
      </c>
      <c r="C150">
        <v>2000</v>
      </c>
      <c r="D150">
        <v>40</v>
      </c>
      <c r="E150" t="s">
        <v>183</v>
      </c>
    </row>
    <row r="151" spans="1:5">
      <c r="A151" t="s">
        <v>260</v>
      </c>
      <c r="B151" t="s">
        <v>65</v>
      </c>
      <c r="C151">
        <v>2005</v>
      </c>
      <c r="D151">
        <v>38</v>
      </c>
      <c r="E151" t="s">
        <v>183</v>
      </c>
    </row>
    <row r="152" spans="1:5">
      <c r="A152" t="s">
        <v>260</v>
      </c>
      <c r="B152" t="s">
        <v>65</v>
      </c>
      <c r="C152">
        <v>2010</v>
      </c>
      <c r="D152">
        <v>36</v>
      </c>
      <c r="E152" t="s">
        <v>183</v>
      </c>
    </row>
    <row r="153" spans="1:5">
      <c r="A153" t="s">
        <v>260</v>
      </c>
      <c r="B153" t="s">
        <v>65</v>
      </c>
      <c r="C153">
        <v>2020</v>
      </c>
      <c r="D153">
        <v>35</v>
      </c>
      <c r="E153" t="s">
        <v>183</v>
      </c>
    </row>
    <row r="154" spans="1:5">
      <c r="A154" t="s">
        <v>260</v>
      </c>
      <c r="B154" t="s">
        <v>65</v>
      </c>
      <c r="C154">
        <v>2030</v>
      </c>
      <c r="D154">
        <v>35</v>
      </c>
      <c r="E154" t="s">
        <v>183</v>
      </c>
    </row>
    <row r="155" spans="1:5">
      <c r="A155" t="s">
        <v>260</v>
      </c>
      <c r="B155" t="s">
        <v>65</v>
      </c>
      <c r="C155">
        <v>2040</v>
      </c>
      <c r="D155">
        <v>35</v>
      </c>
      <c r="E155" t="s">
        <v>183</v>
      </c>
    </row>
    <row r="156" spans="1:5">
      <c r="A156" t="s">
        <v>260</v>
      </c>
      <c r="B156" t="s">
        <v>65</v>
      </c>
      <c r="C156">
        <v>2050</v>
      </c>
      <c r="D156">
        <v>36</v>
      </c>
      <c r="E156" t="s">
        <v>183</v>
      </c>
    </row>
    <row r="157" spans="1:5">
      <c r="A157" t="s">
        <v>260</v>
      </c>
      <c r="B157" t="s">
        <v>65</v>
      </c>
      <c r="C157">
        <v>2060</v>
      </c>
      <c r="D157">
        <v>37</v>
      </c>
      <c r="E157" t="s">
        <v>183</v>
      </c>
    </row>
    <row r="158" spans="1:5">
      <c r="A158" t="s">
        <v>260</v>
      </c>
      <c r="B158" t="s">
        <v>65</v>
      </c>
      <c r="C158">
        <v>2070</v>
      </c>
      <c r="D158">
        <v>38</v>
      </c>
      <c r="E158" t="s">
        <v>183</v>
      </c>
    </row>
    <row r="159" spans="1:5">
      <c r="A159" t="s">
        <v>260</v>
      </c>
      <c r="B159" t="s">
        <v>65</v>
      </c>
      <c r="C159">
        <v>2015</v>
      </c>
      <c r="D159">
        <v>35.5</v>
      </c>
      <c r="E159" t="s">
        <v>183</v>
      </c>
    </row>
    <row r="160" spans="1:5">
      <c r="A160" t="s">
        <v>260</v>
      </c>
      <c r="B160" t="s">
        <v>65</v>
      </c>
      <c r="C160">
        <v>2025</v>
      </c>
      <c r="D160">
        <v>35</v>
      </c>
      <c r="E160" t="s">
        <v>183</v>
      </c>
    </row>
    <row r="161" spans="1:5">
      <c r="A161" t="s">
        <v>260</v>
      </c>
      <c r="B161" t="s">
        <v>65</v>
      </c>
      <c r="C161">
        <v>2035</v>
      </c>
      <c r="D161">
        <v>35</v>
      </c>
      <c r="E161" t="s">
        <v>183</v>
      </c>
    </row>
    <row r="162" spans="1:5">
      <c r="A162" t="s">
        <v>260</v>
      </c>
      <c r="B162" t="s">
        <v>65</v>
      </c>
      <c r="C162">
        <v>2045</v>
      </c>
      <c r="D162">
        <v>35.5</v>
      </c>
      <c r="E162" t="s">
        <v>183</v>
      </c>
    </row>
    <row r="163" spans="1:5">
      <c r="A163" t="s">
        <v>260</v>
      </c>
      <c r="B163" t="s">
        <v>65</v>
      </c>
      <c r="C163">
        <v>2055</v>
      </c>
      <c r="D163">
        <v>36.5</v>
      </c>
      <c r="E163" t="s">
        <v>183</v>
      </c>
    </row>
    <row r="164" spans="1:5">
      <c r="A164" t="s">
        <v>260</v>
      </c>
      <c r="B164" t="s">
        <v>65</v>
      </c>
      <c r="C164">
        <v>2065</v>
      </c>
      <c r="D164">
        <v>37.5</v>
      </c>
      <c r="E164" t="s">
        <v>183</v>
      </c>
    </row>
    <row r="165" spans="1:5">
      <c r="A165" t="s">
        <v>260</v>
      </c>
      <c r="B165" t="s">
        <v>64</v>
      </c>
      <c r="C165">
        <v>1990</v>
      </c>
      <c r="D165">
        <v>1120</v>
      </c>
      <c r="E165" t="s">
        <v>183</v>
      </c>
    </row>
    <row r="166" spans="1:5">
      <c r="A166" t="s">
        <v>260</v>
      </c>
      <c r="B166" t="s">
        <v>64</v>
      </c>
      <c r="C166">
        <v>1995</v>
      </c>
      <c r="D166">
        <v>1120</v>
      </c>
      <c r="E166" t="s">
        <v>183</v>
      </c>
    </row>
    <row r="167" spans="1:5">
      <c r="A167" t="s">
        <v>260</v>
      </c>
      <c r="B167" t="s">
        <v>64</v>
      </c>
      <c r="C167">
        <v>2000</v>
      </c>
      <c r="D167">
        <v>1120</v>
      </c>
      <c r="E167" t="s">
        <v>183</v>
      </c>
    </row>
    <row r="168" spans="1:5">
      <c r="A168" t="s">
        <v>260</v>
      </c>
      <c r="B168" t="s">
        <v>64</v>
      </c>
      <c r="C168">
        <v>2005</v>
      </c>
      <c r="D168">
        <v>1120</v>
      </c>
      <c r="E168" t="s">
        <v>183</v>
      </c>
    </row>
    <row r="169" spans="1:5">
      <c r="A169" t="s">
        <v>260</v>
      </c>
      <c r="B169" t="s">
        <v>64</v>
      </c>
      <c r="C169">
        <v>2010</v>
      </c>
      <c r="D169">
        <v>1120</v>
      </c>
      <c r="E169" t="s">
        <v>183</v>
      </c>
    </row>
    <row r="170" spans="1:5">
      <c r="A170" t="s">
        <v>260</v>
      </c>
      <c r="B170" t="s">
        <v>64</v>
      </c>
      <c r="C170">
        <v>2020</v>
      </c>
      <c r="D170">
        <v>1120</v>
      </c>
      <c r="E170" t="s">
        <v>183</v>
      </c>
    </row>
    <row r="171" spans="1:5">
      <c r="A171" t="s">
        <v>260</v>
      </c>
      <c r="B171" t="s">
        <v>64</v>
      </c>
      <c r="C171">
        <v>2030</v>
      </c>
      <c r="D171">
        <v>1120</v>
      </c>
      <c r="E171" t="s">
        <v>183</v>
      </c>
    </row>
    <row r="172" spans="1:5">
      <c r="A172" t="s">
        <v>260</v>
      </c>
      <c r="B172" t="s">
        <v>64</v>
      </c>
      <c r="C172">
        <v>2040</v>
      </c>
      <c r="D172">
        <v>1120</v>
      </c>
      <c r="E172" t="s">
        <v>183</v>
      </c>
    </row>
    <row r="173" spans="1:5">
      <c r="A173" t="s">
        <v>260</v>
      </c>
      <c r="B173" t="s">
        <v>64</v>
      </c>
      <c r="C173">
        <v>2050</v>
      </c>
      <c r="D173">
        <v>1120</v>
      </c>
      <c r="E173" t="s">
        <v>183</v>
      </c>
    </row>
    <row r="174" spans="1:5">
      <c r="A174" t="s">
        <v>260</v>
      </c>
      <c r="B174" t="s">
        <v>64</v>
      </c>
      <c r="C174">
        <v>2060</v>
      </c>
      <c r="D174">
        <v>1120</v>
      </c>
      <c r="E174" t="s">
        <v>183</v>
      </c>
    </row>
    <row r="175" spans="1:5">
      <c r="A175" t="s">
        <v>260</v>
      </c>
      <c r="B175" t="s">
        <v>64</v>
      </c>
      <c r="C175">
        <v>2070</v>
      </c>
      <c r="D175">
        <v>1120</v>
      </c>
      <c r="E175" t="s">
        <v>183</v>
      </c>
    </row>
    <row r="176" spans="1:5">
      <c r="A176" t="s">
        <v>260</v>
      </c>
      <c r="B176" t="s">
        <v>64</v>
      </c>
      <c r="C176">
        <v>2015</v>
      </c>
      <c r="D176">
        <v>1120</v>
      </c>
      <c r="E176" t="s">
        <v>183</v>
      </c>
    </row>
    <row r="177" spans="1:5">
      <c r="A177" t="s">
        <v>260</v>
      </c>
      <c r="B177" t="s">
        <v>64</v>
      </c>
      <c r="C177">
        <v>2025</v>
      </c>
      <c r="D177">
        <v>1120</v>
      </c>
      <c r="E177" t="s">
        <v>183</v>
      </c>
    </row>
    <row r="178" spans="1:5">
      <c r="A178" t="s">
        <v>260</v>
      </c>
      <c r="B178" t="s">
        <v>64</v>
      </c>
      <c r="C178">
        <v>2035</v>
      </c>
      <c r="D178">
        <v>1120</v>
      </c>
      <c r="E178" t="s">
        <v>183</v>
      </c>
    </row>
    <row r="179" spans="1:5">
      <c r="A179" t="s">
        <v>260</v>
      </c>
      <c r="B179" t="s">
        <v>64</v>
      </c>
      <c r="C179">
        <v>2045</v>
      </c>
      <c r="D179">
        <v>1120</v>
      </c>
      <c r="E179" t="s">
        <v>183</v>
      </c>
    </row>
    <row r="180" spans="1:5">
      <c r="A180" t="s">
        <v>260</v>
      </c>
      <c r="B180" t="s">
        <v>64</v>
      </c>
      <c r="C180">
        <v>2055</v>
      </c>
      <c r="D180">
        <v>1120</v>
      </c>
      <c r="E180" t="s">
        <v>183</v>
      </c>
    </row>
    <row r="181" spans="1:5">
      <c r="A181" t="s">
        <v>260</v>
      </c>
      <c r="B181" t="s">
        <v>64</v>
      </c>
      <c r="C181">
        <v>2065</v>
      </c>
      <c r="D181">
        <v>1120</v>
      </c>
      <c r="E181" t="s">
        <v>183</v>
      </c>
    </row>
    <row r="182" spans="1:5">
      <c r="A182" t="s">
        <v>260</v>
      </c>
      <c r="B182" t="s">
        <v>88</v>
      </c>
      <c r="C182">
        <v>2010</v>
      </c>
      <c r="D182">
        <v>275</v>
      </c>
      <c r="E182" t="s">
        <v>183</v>
      </c>
    </row>
    <row r="183" spans="1:5">
      <c r="A183" t="s">
        <v>260</v>
      </c>
      <c r="B183" t="s">
        <v>88</v>
      </c>
      <c r="C183">
        <v>2020</v>
      </c>
      <c r="D183">
        <v>275</v>
      </c>
      <c r="E183" t="s">
        <v>183</v>
      </c>
    </row>
    <row r="184" spans="1:5">
      <c r="A184" t="s">
        <v>260</v>
      </c>
      <c r="B184" t="s">
        <v>88</v>
      </c>
      <c r="C184">
        <v>2030</v>
      </c>
      <c r="D184">
        <v>275</v>
      </c>
      <c r="E184" t="s">
        <v>183</v>
      </c>
    </row>
    <row r="185" spans="1:5">
      <c r="A185" t="s">
        <v>260</v>
      </c>
      <c r="B185" t="s">
        <v>88</v>
      </c>
      <c r="C185">
        <v>2040</v>
      </c>
      <c r="D185">
        <v>275</v>
      </c>
      <c r="E185" t="s">
        <v>183</v>
      </c>
    </row>
    <row r="186" spans="1:5">
      <c r="A186" t="s">
        <v>260</v>
      </c>
      <c r="B186" t="s">
        <v>88</v>
      </c>
      <c r="C186">
        <v>2050</v>
      </c>
      <c r="D186">
        <v>275</v>
      </c>
      <c r="E186" t="s">
        <v>183</v>
      </c>
    </row>
    <row r="187" spans="1:5">
      <c r="A187" t="s">
        <v>260</v>
      </c>
      <c r="B187" t="s">
        <v>88</v>
      </c>
      <c r="C187">
        <v>2060</v>
      </c>
      <c r="D187">
        <v>275</v>
      </c>
      <c r="E187" t="s">
        <v>183</v>
      </c>
    </row>
    <row r="188" spans="1:5">
      <c r="A188" t="s">
        <v>260</v>
      </c>
      <c r="B188" t="s">
        <v>88</v>
      </c>
      <c r="C188">
        <v>2070</v>
      </c>
      <c r="D188">
        <v>275</v>
      </c>
      <c r="E188" t="s">
        <v>183</v>
      </c>
    </row>
    <row r="189" spans="1:5">
      <c r="A189" t="s">
        <v>260</v>
      </c>
      <c r="B189" t="s">
        <v>88</v>
      </c>
      <c r="C189">
        <v>2015</v>
      </c>
      <c r="D189">
        <v>275</v>
      </c>
      <c r="E189" t="s">
        <v>183</v>
      </c>
    </row>
    <row r="190" spans="1:5">
      <c r="A190" t="s">
        <v>260</v>
      </c>
      <c r="B190" t="s">
        <v>88</v>
      </c>
      <c r="C190">
        <v>2025</v>
      </c>
      <c r="D190">
        <v>275</v>
      </c>
      <c r="E190" t="s">
        <v>183</v>
      </c>
    </row>
    <row r="191" spans="1:5">
      <c r="A191" t="s">
        <v>260</v>
      </c>
      <c r="B191" t="s">
        <v>88</v>
      </c>
      <c r="C191">
        <v>2035</v>
      </c>
      <c r="D191">
        <v>275</v>
      </c>
      <c r="E191" t="s">
        <v>183</v>
      </c>
    </row>
    <row r="192" spans="1:5">
      <c r="A192" t="s">
        <v>260</v>
      </c>
      <c r="B192" t="s">
        <v>88</v>
      </c>
      <c r="C192">
        <v>2045</v>
      </c>
      <c r="D192">
        <v>275</v>
      </c>
      <c r="E192" t="s">
        <v>183</v>
      </c>
    </row>
    <row r="193" spans="1:5">
      <c r="A193" t="s">
        <v>260</v>
      </c>
      <c r="B193" t="s">
        <v>88</v>
      </c>
      <c r="C193">
        <v>2055</v>
      </c>
      <c r="D193">
        <v>275</v>
      </c>
      <c r="E193" t="s">
        <v>183</v>
      </c>
    </row>
    <row r="194" spans="1:5">
      <c r="A194" t="s">
        <v>260</v>
      </c>
      <c r="B194" t="s">
        <v>88</v>
      </c>
      <c r="C194">
        <v>2065</v>
      </c>
      <c r="D194">
        <v>275</v>
      </c>
      <c r="E194" t="s">
        <v>183</v>
      </c>
    </row>
    <row r="195" spans="1:5">
      <c r="A195" t="s">
        <v>260</v>
      </c>
      <c r="B195" t="s">
        <v>55</v>
      </c>
      <c r="C195">
        <v>1990</v>
      </c>
      <c r="D195">
        <v>86</v>
      </c>
      <c r="E195" t="s">
        <v>183</v>
      </c>
    </row>
    <row r="196" spans="1:5">
      <c r="A196" t="s">
        <v>260</v>
      </c>
      <c r="B196" t="s">
        <v>55</v>
      </c>
      <c r="C196">
        <v>1995</v>
      </c>
      <c r="D196">
        <v>86</v>
      </c>
      <c r="E196" t="s">
        <v>183</v>
      </c>
    </row>
    <row r="197" spans="1:5">
      <c r="A197" t="s">
        <v>260</v>
      </c>
      <c r="B197" t="s">
        <v>55</v>
      </c>
      <c r="C197">
        <v>2000</v>
      </c>
      <c r="D197">
        <v>86</v>
      </c>
      <c r="E197" t="s">
        <v>183</v>
      </c>
    </row>
    <row r="198" spans="1:5">
      <c r="A198" t="s">
        <v>260</v>
      </c>
      <c r="B198" t="s">
        <v>55</v>
      </c>
      <c r="C198">
        <v>2005</v>
      </c>
      <c r="D198">
        <v>82</v>
      </c>
      <c r="E198" t="s">
        <v>183</v>
      </c>
    </row>
    <row r="199" spans="1:5">
      <c r="A199" t="s">
        <v>260</v>
      </c>
      <c r="B199" t="s">
        <v>55</v>
      </c>
      <c r="C199">
        <v>2010</v>
      </c>
      <c r="D199">
        <v>77</v>
      </c>
      <c r="E199" t="s">
        <v>183</v>
      </c>
    </row>
    <row r="200" spans="1:5">
      <c r="A200" t="s">
        <v>260</v>
      </c>
      <c r="B200" t="s">
        <v>55</v>
      </c>
      <c r="C200">
        <v>2020</v>
      </c>
      <c r="D200">
        <v>75</v>
      </c>
      <c r="E200" t="s">
        <v>183</v>
      </c>
    </row>
    <row r="201" spans="1:5">
      <c r="A201" t="s">
        <v>260</v>
      </c>
      <c r="B201" t="s">
        <v>55</v>
      </c>
      <c r="C201">
        <v>2030</v>
      </c>
      <c r="D201">
        <v>74</v>
      </c>
      <c r="E201" t="s">
        <v>183</v>
      </c>
    </row>
    <row r="202" spans="1:5">
      <c r="A202" t="s">
        <v>260</v>
      </c>
      <c r="B202" t="s">
        <v>55</v>
      </c>
      <c r="C202">
        <v>2040</v>
      </c>
      <c r="D202">
        <v>75</v>
      </c>
      <c r="E202" t="s">
        <v>183</v>
      </c>
    </row>
    <row r="203" spans="1:5">
      <c r="A203" t="s">
        <v>260</v>
      </c>
      <c r="B203" t="s">
        <v>55</v>
      </c>
      <c r="C203">
        <v>2050</v>
      </c>
      <c r="D203">
        <v>78</v>
      </c>
      <c r="E203" t="s">
        <v>183</v>
      </c>
    </row>
    <row r="204" spans="1:5">
      <c r="A204" t="s">
        <v>260</v>
      </c>
      <c r="B204" t="s">
        <v>55</v>
      </c>
      <c r="C204">
        <v>2060</v>
      </c>
      <c r="D204">
        <v>81</v>
      </c>
      <c r="E204" t="s">
        <v>183</v>
      </c>
    </row>
    <row r="205" spans="1:5">
      <c r="A205" t="s">
        <v>260</v>
      </c>
      <c r="B205" t="s">
        <v>55</v>
      </c>
      <c r="C205">
        <v>2070</v>
      </c>
      <c r="D205">
        <v>84</v>
      </c>
      <c r="E205" t="s">
        <v>183</v>
      </c>
    </row>
    <row r="206" spans="1:5">
      <c r="A206" t="s">
        <v>260</v>
      </c>
      <c r="B206" t="s">
        <v>55</v>
      </c>
      <c r="C206">
        <v>2015</v>
      </c>
      <c r="D206">
        <v>76</v>
      </c>
      <c r="E206" t="s">
        <v>183</v>
      </c>
    </row>
    <row r="207" spans="1:5">
      <c r="A207" t="s">
        <v>260</v>
      </c>
      <c r="B207" t="s">
        <v>55</v>
      </c>
      <c r="C207">
        <v>2025</v>
      </c>
      <c r="D207">
        <v>74.5</v>
      </c>
      <c r="E207" t="s">
        <v>183</v>
      </c>
    </row>
    <row r="208" spans="1:5">
      <c r="A208" t="s">
        <v>260</v>
      </c>
      <c r="B208" t="s">
        <v>55</v>
      </c>
      <c r="C208">
        <v>2035</v>
      </c>
      <c r="D208">
        <v>74.5</v>
      </c>
      <c r="E208" t="s">
        <v>183</v>
      </c>
    </row>
    <row r="209" spans="1:5">
      <c r="A209" t="s">
        <v>260</v>
      </c>
      <c r="B209" t="s">
        <v>55</v>
      </c>
      <c r="C209">
        <v>2045</v>
      </c>
      <c r="D209">
        <v>76.5</v>
      </c>
      <c r="E209" t="s">
        <v>183</v>
      </c>
    </row>
    <row r="210" spans="1:5">
      <c r="A210" t="s">
        <v>260</v>
      </c>
      <c r="B210" t="s">
        <v>55</v>
      </c>
      <c r="C210">
        <v>2055</v>
      </c>
      <c r="D210">
        <v>79.5</v>
      </c>
      <c r="E210" t="s">
        <v>183</v>
      </c>
    </row>
    <row r="211" spans="1:5">
      <c r="A211" t="s">
        <v>260</v>
      </c>
      <c r="B211" t="s">
        <v>55</v>
      </c>
      <c r="C211">
        <v>2065</v>
      </c>
      <c r="D211">
        <v>82.5</v>
      </c>
      <c r="E211" t="s">
        <v>183</v>
      </c>
    </row>
    <row r="212" spans="1:5">
      <c r="A212" t="s">
        <v>260</v>
      </c>
      <c r="B212" t="s">
        <v>52</v>
      </c>
      <c r="C212">
        <v>1990</v>
      </c>
      <c r="D212">
        <v>730</v>
      </c>
      <c r="E212" t="s">
        <v>183</v>
      </c>
    </row>
    <row r="213" spans="1:5">
      <c r="A213" t="s">
        <v>260</v>
      </c>
      <c r="B213" t="s">
        <v>52</v>
      </c>
      <c r="C213">
        <v>1995</v>
      </c>
      <c r="D213">
        <v>730</v>
      </c>
      <c r="E213" t="s">
        <v>183</v>
      </c>
    </row>
    <row r="214" spans="1:5">
      <c r="A214" t="s">
        <v>260</v>
      </c>
      <c r="B214" t="s">
        <v>52</v>
      </c>
      <c r="C214">
        <v>2000</v>
      </c>
      <c r="D214">
        <v>730</v>
      </c>
      <c r="E214" t="s">
        <v>183</v>
      </c>
    </row>
    <row r="215" spans="1:5">
      <c r="A215" t="s">
        <v>260</v>
      </c>
      <c r="B215" t="s">
        <v>52</v>
      </c>
      <c r="C215">
        <v>2005</v>
      </c>
      <c r="D215">
        <v>730</v>
      </c>
      <c r="E215" t="s">
        <v>183</v>
      </c>
    </row>
    <row r="216" spans="1:5">
      <c r="A216" t="s">
        <v>260</v>
      </c>
      <c r="B216" t="s">
        <v>52</v>
      </c>
      <c r="C216">
        <v>2010</v>
      </c>
      <c r="D216">
        <v>730</v>
      </c>
      <c r="E216" t="s">
        <v>183</v>
      </c>
    </row>
    <row r="217" spans="1:5">
      <c r="A217" t="s">
        <v>260</v>
      </c>
      <c r="B217" t="s">
        <v>52</v>
      </c>
      <c r="C217">
        <v>2020</v>
      </c>
      <c r="D217">
        <v>730</v>
      </c>
      <c r="E217" t="s">
        <v>183</v>
      </c>
    </row>
    <row r="218" spans="1:5">
      <c r="A218" t="s">
        <v>260</v>
      </c>
      <c r="B218" t="s">
        <v>52</v>
      </c>
      <c r="C218">
        <v>2030</v>
      </c>
      <c r="D218">
        <v>730</v>
      </c>
      <c r="E218" t="s">
        <v>183</v>
      </c>
    </row>
    <row r="219" spans="1:5">
      <c r="A219" t="s">
        <v>260</v>
      </c>
      <c r="B219" t="s">
        <v>52</v>
      </c>
      <c r="C219">
        <v>2040</v>
      </c>
      <c r="D219">
        <v>730</v>
      </c>
      <c r="E219" t="s">
        <v>183</v>
      </c>
    </row>
    <row r="220" spans="1:5">
      <c r="A220" t="s">
        <v>260</v>
      </c>
      <c r="B220" t="s">
        <v>52</v>
      </c>
      <c r="C220">
        <v>2050</v>
      </c>
      <c r="D220">
        <v>730</v>
      </c>
      <c r="E220" t="s">
        <v>183</v>
      </c>
    </row>
    <row r="221" spans="1:5">
      <c r="A221" t="s">
        <v>260</v>
      </c>
      <c r="B221" t="s">
        <v>52</v>
      </c>
      <c r="C221">
        <v>2060</v>
      </c>
      <c r="D221">
        <v>730</v>
      </c>
      <c r="E221" t="s">
        <v>183</v>
      </c>
    </row>
    <row r="222" spans="1:5">
      <c r="A222" t="s">
        <v>260</v>
      </c>
      <c r="B222" t="s">
        <v>52</v>
      </c>
      <c r="C222">
        <v>2070</v>
      </c>
      <c r="D222">
        <v>730</v>
      </c>
      <c r="E222" t="s">
        <v>183</v>
      </c>
    </row>
    <row r="223" spans="1:5">
      <c r="A223" t="s">
        <v>260</v>
      </c>
      <c r="B223" t="s">
        <v>52</v>
      </c>
      <c r="C223">
        <v>2015</v>
      </c>
      <c r="D223">
        <v>730</v>
      </c>
      <c r="E223" t="s">
        <v>183</v>
      </c>
    </row>
    <row r="224" spans="1:5">
      <c r="A224" t="s">
        <v>260</v>
      </c>
      <c r="B224" t="s">
        <v>52</v>
      </c>
      <c r="C224">
        <v>2025</v>
      </c>
      <c r="D224">
        <v>730</v>
      </c>
      <c r="E224" t="s">
        <v>183</v>
      </c>
    </row>
    <row r="225" spans="1:5">
      <c r="A225" t="s">
        <v>260</v>
      </c>
      <c r="B225" t="s">
        <v>52</v>
      </c>
      <c r="C225">
        <v>2035</v>
      </c>
      <c r="D225">
        <v>730</v>
      </c>
      <c r="E225" t="s">
        <v>183</v>
      </c>
    </row>
    <row r="226" spans="1:5">
      <c r="A226" t="s">
        <v>260</v>
      </c>
      <c r="B226" t="s">
        <v>52</v>
      </c>
      <c r="C226">
        <v>2045</v>
      </c>
      <c r="D226">
        <v>730</v>
      </c>
      <c r="E226" t="s">
        <v>183</v>
      </c>
    </row>
    <row r="227" spans="1:5">
      <c r="A227" t="s">
        <v>260</v>
      </c>
      <c r="B227" t="s">
        <v>52</v>
      </c>
      <c r="C227">
        <v>2055</v>
      </c>
      <c r="D227">
        <v>730</v>
      </c>
      <c r="E227" t="s">
        <v>183</v>
      </c>
    </row>
    <row r="228" spans="1:5">
      <c r="A228" t="s">
        <v>260</v>
      </c>
      <c r="B228" t="s">
        <v>52</v>
      </c>
      <c r="C228">
        <v>2065</v>
      </c>
      <c r="D228">
        <v>730</v>
      </c>
      <c r="E228" t="s">
        <v>183</v>
      </c>
    </row>
    <row r="229" spans="1:5">
      <c r="A229" t="s">
        <v>260</v>
      </c>
      <c r="B229" t="s">
        <v>73</v>
      </c>
      <c r="C229">
        <v>2010</v>
      </c>
      <c r="D229">
        <v>641</v>
      </c>
      <c r="E229" t="s">
        <v>183</v>
      </c>
    </row>
    <row r="230" spans="1:5">
      <c r="A230" t="s">
        <v>260</v>
      </c>
      <c r="B230" t="s">
        <v>73</v>
      </c>
      <c r="C230">
        <v>2020</v>
      </c>
      <c r="D230">
        <v>622</v>
      </c>
      <c r="E230" t="s">
        <v>183</v>
      </c>
    </row>
    <row r="231" spans="1:5">
      <c r="A231" t="s">
        <v>260</v>
      </c>
      <c r="B231" t="s">
        <v>73</v>
      </c>
      <c r="C231">
        <v>2030</v>
      </c>
      <c r="D231">
        <v>602</v>
      </c>
      <c r="E231" t="s">
        <v>183</v>
      </c>
    </row>
    <row r="232" spans="1:5">
      <c r="A232" t="s">
        <v>260</v>
      </c>
      <c r="B232" t="s">
        <v>73</v>
      </c>
      <c r="C232">
        <v>2040</v>
      </c>
      <c r="D232">
        <v>583</v>
      </c>
      <c r="E232" t="s">
        <v>183</v>
      </c>
    </row>
    <row r="233" spans="1:5">
      <c r="A233" t="s">
        <v>260</v>
      </c>
      <c r="B233" t="s">
        <v>73</v>
      </c>
      <c r="C233">
        <v>2050</v>
      </c>
      <c r="D233">
        <v>583</v>
      </c>
      <c r="E233" t="s">
        <v>183</v>
      </c>
    </row>
    <row r="234" spans="1:5">
      <c r="A234" t="s">
        <v>260</v>
      </c>
      <c r="B234" t="s">
        <v>73</v>
      </c>
      <c r="C234">
        <v>2060</v>
      </c>
      <c r="D234">
        <v>583</v>
      </c>
      <c r="E234" t="s">
        <v>183</v>
      </c>
    </row>
    <row r="235" spans="1:5">
      <c r="A235" t="s">
        <v>260</v>
      </c>
      <c r="B235" t="s">
        <v>73</v>
      </c>
      <c r="C235">
        <v>2070</v>
      </c>
      <c r="D235">
        <v>583</v>
      </c>
      <c r="E235" t="s">
        <v>183</v>
      </c>
    </row>
    <row r="236" spans="1:5">
      <c r="A236" t="s">
        <v>260</v>
      </c>
      <c r="B236" t="s">
        <v>73</v>
      </c>
      <c r="C236">
        <v>2015</v>
      </c>
      <c r="D236">
        <v>631.5</v>
      </c>
      <c r="E236" t="s">
        <v>183</v>
      </c>
    </row>
    <row r="237" spans="1:5">
      <c r="A237" t="s">
        <v>260</v>
      </c>
      <c r="B237" t="s">
        <v>73</v>
      </c>
      <c r="C237">
        <v>2025</v>
      </c>
      <c r="D237">
        <v>612</v>
      </c>
      <c r="E237" t="s">
        <v>183</v>
      </c>
    </row>
    <row r="238" spans="1:5">
      <c r="A238" t="s">
        <v>260</v>
      </c>
      <c r="B238" t="s">
        <v>73</v>
      </c>
      <c r="C238">
        <v>2035</v>
      </c>
      <c r="D238">
        <v>592.5</v>
      </c>
      <c r="E238" t="s">
        <v>183</v>
      </c>
    </row>
    <row r="239" spans="1:5">
      <c r="A239" t="s">
        <v>260</v>
      </c>
      <c r="B239" t="s">
        <v>73</v>
      </c>
      <c r="C239">
        <v>2045</v>
      </c>
      <c r="D239">
        <v>583</v>
      </c>
      <c r="E239" t="s">
        <v>183</v>
      </c>
    </row>
    <row r="240" spans="1:5">
      <c r="A240" t="s">
        <v>260</v>
      </c>
      <c r="B240" t="s">
        <v>73</v>
      </c>
      <c r="C240">
        <v>2055</v>
      </c>
      <c r="D240">
        <v>583</v>
      </c>
      <c r="E240" t="s">
        <v>183</v>
      </c>
    </row>
    <row r="241" spans="1:5">
      <c r="A241" t="s">
        <v>260</v>
      </c>
      <c r="B241" t="s">
        <v>73</v>
      </c>
      <c r="C241">
        <v>2065</v>
      </c>
      <c r="D241">
        <v>583</v>
      </c>
      <c r="E241" t="s">
        <v>183</v>
      </c>
    </row>
    <row r="242" spans="1:5">
      <c r="A242" t="s">
        <v>260</v>
      </c>
      <c r="B242" t="s">
        <v>42</v>
      </c>
      <c r="C242">
        <v>1995</v>
      </c>
      <c r="D242">
        <v>395</v>
      </c>
      <c r="E242" t="s">
        <v>183</v>
      </c>
    </row>
    <row r="243" spans="1:5">
      <c r="A243" t="s">
        <v>260</v>
      </c>
      <c r="B243" t="s">
        <v>42</v>
      </c>
      <c r="C243">
        <v>2000</v>
      </c>
      <c r="D243">
        <v>395</v>
      </c>
      <c r="E243" t="s">
        <v>183</v>
      </c>
    </row>
    <row r="244" spans="1:5">
      <c r="A244" t="s">
        <v>260</v>
      </c>
      <c r="B244" t="s">
        <v>42</v>
      </c>
      <c r="C244">
        <v>2005</v>
      </c>
      <c r="D244">
        <v>369</v>
      </c>
      <c r="E244" t="s">
        <v>183</v>
      </c>
    </row>
    <row r="245" spans="1:5">
      <c r="A245" t="s">
        <v>260</v>
      </c>
      <c r="B245" t="s">
        <v>42</v>
      </c>
      <c r="C245">
        <v>2010</v>
      </c>
      <c r="D245">
        <v>330</v>
      </c>
      <c r="E245" t="s">
        <v>183</v>
      </c>
    </row>
    <row r="246" spans="1:5">
      <c r="A246" t="s">
        <v>260</v>
      </c>
      <c r="B246" t="s">
        <v>42</v>
      </c>
      <c r="C246">
        <v>2020</v>
      </c>
      <c r="D246">
        <v>304</v>
      </c>
      <c r="E246" t="s">
        <v>183</v>
      </c>
    </row>
    <row r="247" spans="1:5">
      <c r="A247" t="s">
        <v>260</v>
      </c>
      <c r="B247" t="s">
        <v>42</v>
      </c>
      <c r="C247">
        <v>2030</v>
      </c>
      <c r="D247">
        <v>291</v>
      </c>
      <c r="E247" t="s">
        <v>183</v>
      </c>
    </row>
    <row r="248" spans="1:5">
      <c r="A248" t="s">
        <v>260</v>
      </c>
      <c r="B248" t="s">
        <v>42</v>
      </c>
      <c r="C248">
        <v>2040</v>
      </c>
      <c r="D248">
        <v>289</v>
      </c>
      <c r="E248" t="s">
        <v>183</v>
      </c>
    </row>
    <row r="249" spans="1:5">
      <c r="A249" t="s">
        <v>260</v>
      </c>
      <c r="B249" t="s">
        <v>42</v>
      </c>
      <c r="C249">
        <v>2050</v>
      </c>
      <c r="D249">
        <v>295</v>
      </c>
      <c r="E249" t="s">
        <v>183</v>
      </c>
    </row>
    <row r="250" spans="1:5">
      <c r="A250" t="s">
        <v>260</v>
      </c>
      <c r="B250" t="s">
        <v>42</v>
      </c>
      <c r="C250">
        <v>2060</v>
      </c>
      <c r="D250">
        <v>301</v>
      </c>
      <c r="E250" t="s">
        <v>183</v>
      </c>
    </row>
    <row r="251" spans="1:5">
      <c r="A251" t="s">
        <v>260</v>
      </c>
      <c r="B251" t="s">
        <v>42</v>
      </c>
      <c r="C251">
        <v>2070</v>
      </c>
      <c r="D251">
        <v>307</v>
      </c>
      <c r="E251" t="s">
        <v>183</v>
      </c>
    </row>
    <row r="252" spans="1:5">
      <c r="A252" t="s">
        <v>260</v>
      </c>
      <c r="B252" t="s">
        <v>42</v>
      </c>
      <c r="C252">
        <v>2015</v>
      </c>
      <c r="D252">
        <v>317</v>
      </c>
      <c r="E252" t="s">
        <v>183</v>
      </c>
    </row>
    <row r="253" spans="1:5">
      <c r="A253" t="s">
        <v>260</v>
      </c>
      <c r="B253" t="s">
        <v>42</v>
      </c>
      <c r="C253">
        <v>2025</v>
      </c>
      <c r="D253">
        <v>297.5</v>
      </c>
      <c r="E253" t="s">
        <v>183</v>
      </c>
    </row>
    <row r="254" spans="1:5">
      <c r="A254" t="s">
        <v>260</v>
      </c>
      <c r="B254" t="s">
        <v>42</v>
      </c>
      <c r="C254">
        <v>2035</v>
      </c>
      <c r="D254">
        <v>290</v>
      </c>
      <c r="E254" t="s">
        <v>183</v>
      </c>
    </row>
    <row r="255" spans="1:5">
      <c r="A255" t="s">
        <v>260</v>
      </c>
      <c r="B255" t="s">
        <v>42</v>
      </c>
      <c r="C255">
        <v>2045</v>
      </c>
      <c r="D255">
        <v>292</v>
      </c>
      <c r="E255" t="s">
        <v>183</v>
      </c>
    </row>
    <row r="256" spans="1:5">
      <c r="A256" t="s">
        <v>260</v>
      </c>
      <c r="B256" t="s">
        <v>42</v>
      </c>
      <c r="C256">
        <v>2055</v>
      </c>
      <c r="D256">
        <v>298</v>
      </c>
      <c r="E256" t="s">
        <v>183</v>
      </c>
    </row>
    <row r="257" spans="1:5">
      <c r="A257" t="s">
        <v>260</v>
      </c>
      <c r="B257" t="s">
        <v>42</v>
      </c>
      <c r="C257">
        <v>2065</v>
      </c>
      <c r="D257">
        <v>304</v>
      </c>
      <c r="E257" t="s">
        <v>183</v>
      </c>
    </row>
    <row r="258" spans="1:5">
      <c r="A258" t="s">
        <v>260</v>
      </c>
      <c r="B258" t="s">
        <v>43</v>
      </c>
      <c r="C258">
        <v>2020</v>
      </c>
      <c r="D258">
        <v>677</v>
      </c>
      <c r="E258" t="s">
        <v>183</v>
      </c>
    </row>
    <row r="259" spans="1:5">
      <c r="A259" t="s">
        <v>260</v>
      </c>
      <c r="B259" t="s">
        <v>43</v>
      </c>
      <c r="C259">
        <v>2030</v>
      </c>
      <c r="D259">
        <v>650</v>
      </c>
      <c r="E259" t="s">
        <v>183</v>
      </c>
    </row>
    <row r="260" spans="1:5">
      <c r="A260" t="s">
        <v>260</v>
      </c>
      <c r="B260" t="s">
        <v>43</v>
      </c>
      <c r="C260">
        <v>2040</v>
      </c>
      <c r="D260">
        <v>642</v>
      </c>
      <c r="E260" t="s">
        <v>183</v>
      </c>
    </row>
    <row r="261" spans="1:5">
      <c r="A261" t="s">
        <v>260</v>
      </c>
      <c r="B261" t="s">
        <v>43</v>
      </c>
      <c r="C261">
        <v>2050</v>
      </c>
      <c r="D261">
        <v>648</v>
      </c>
      <c r="E261" t="s">
        <v>183</v>
      </c>
    </row>
    <row r="262" spans="1:5">
      <c r="A262" t="s">
        <v>260</v>
      </c>
      <c r="B262" t="s">
        <v>43</v>
      </c>
      <c r="C262">
        <v>2060</v>
      </c>
      <c r="D262">
        <v>654</v>
      </c>
      <c r="E262" t="s">
        <v>183</v>
      </c>
    </row>
    <row r="263" spans="1:5">
      <c r="A263" t="s">
        <v>260</v>
      </c>
      <c r="B263" t="s">
        <v>43</v>
      </c>
      <c r="C263">
        <v>2070</v>
      </c>
      <c r="D263">
        <v>660</v>
      </c>
      <c r="E263" t="s">
        <v>183</v>
      </c>
    </row>
    <row r="264" spans="1:5">
      <c r="A264" t="s">
        <v>260</v>
      </c>
      <c r="B264" t="s">
        <v>43</v>
      </c>
      <c r="C264">
        <v>2025</v>
      </c>
      <c r="D264">
        <v>663.5</v>
      </c>
      <c r="E264" t="s">
        <v>183</v>
      </c>
    </row>
    <row r="265" spans="1:5">
      <c r="A265" t="s">
        <v>260</v>
      </c>
      <c r="B265" t="s">
        <v>43</v>
      </c>
      <c r="C265">
        <v>2035</v>
      </c>
      <c r="D265">
        <v>646</v>
      </c>
      <c r="E265" t="s">
        <v>183</v>
      </c>
    </row>
    <row r="266" spans="1:5">
      <c r="A266" t="s">
        <v>260</v>
      </c>
      <c r="B266" t="s">
        <v>43</v>
      </c>
      <c r="C266">
        <v>2045</v>
      </c>
      <c r="D266">
        <v>645</v>
      </c>
      <c r="E266" t="s">
        <v>183</v>
      </c>
    </row>
    <row r="267" spans="1:5">
      <c r="A267" t="s">
        <v>260</v>
      </c>
      <c r="B267" t="s">
        <v>43</v>
      </c>
      <c r="C267">
        <v>2055</v>
      </c>
      <c r="D267">
        <v>651</v>
      </c>
      <c r="E267" t="s">
        <v>183</v>
      </c>
    </row>
    <row r="268" spans="1:5">
      <c r="A268" t="s">
        <v>260</v>
      </c>
      <c r="B268" t="s">
        <v>43</v>
      </c>
      <c r="C268">
        <v>2065</v>
      </c>
      <c r="D268">
        <v>657</v>
      </c>
      <c r="E268" t="s">
        <v>183</v>
      </c>
    </row>
    <row r="269" spans="1:5">
      <c r="A269" t="s">
        <v>260</v>
      </c>
      <c r="B269" t="s">
        <v>44</v>
      </c>
      <c r="C269">
        <v>1990</v>
      </c>
      <c r="D269">
        <v>271</v>
      </c>
      <c r="E269" t="s">
        <v>183</v>
      </c>
    </row>
    <row r="270" spans="1:5">
      <c r="A270" t="s">
        <v>260</v>
      </c>
      <c r="B270" t="s">
        <v>44</v>
      </c>
      <c r="C270">
        <v>1995</v>
      </c>
      <c r="D270">
        <v>271</v>
      </c>
      <c r="E270" t="s">
        <v>183</v>
      </c>
    </row>
    <row r="271" spans="1:5">
      <c r="A271" t="s">
        <v>260</v>
      </c>
      <c r="B271" t="s">
        <v>44</v>
      </c>
      <c r="C271">
        <v>2000</v>
      </c>
      <c r="D271">
        <v>271</v>
      </c>
      <c r="E271" t="s">
        <v>183</v>
      </c>
    </row>
    <row r="272" spans="1:5">
      <c r="A272" t="s">
        <v>260</v>
      </c>
      <c r="B272" t="s">
        <v>44</v>
      </c>
      <c r="C272">
        <v>2005</v>
      </c>
      <c r="D272">
        <v>256</v>
      </c>
      <c r="E272" t="s">
        <v>183</v>
      </c>
    </row>
    <row r="273" spans="1:5">
      <c r="A273" t="s">
        <v>260</v>
      </c>
      <c r="B273" t="s">
        <v>44</v>
      </c>
      <c r="C273">
        <v>2010</v>
      </c>
      <c r="D273">
        <v>233</v>
      </c>
      <c r="E273" t="s">
        <v>183</v>
      </c>
    </row>
    <row r="274" spans="1:5">
      <c r="A274" t="s">
        <v>260</v>
      </c>
      <c r="B274" t="s">
        <v>44</v>
      </c>
      <c r="C274">
        <v>2020</v>
      </c>
      <c r="D274">
        <v>217</v>
      </c>
      <c r="E274" t="s">
        <v>183</v>
      </c>
    </row>
    <row r="275" spans="1:5">
      <c r="A275" t="s">
        <v>260</v>
      </c>
      <c r="B275" t="s">
        <v>44</v>
      </c>
      <c r="C275">
        <v>2030</v>
      </c>
      <c r="D275">
        <v>207</v>
      </c>
      <c r="E275" t="s">
        <v>183</v>
      </c>
    </row>
    <row r="276" spans="1:5">
      <c r="A276" t="s">
        <v>260</v>
      </c>
      <c r="B276" t="s">
        <v>44</v>
      </c>
      <c r="C276">
        <v>2040</v>
      </c>
      <c r="D276">
        <v>203</v>
      </c>
      <c r="E276" t="s">
        <v>183</v>
      </c>
    </row>
    <row r="277" spans="1:5">
      <c r="A277" t="s">
        <v>260</v>
      </c>
      <c r="B277" t="s">
        <v>44</v>
      </c>
      <c r="C277">
        <v>2050</v>
      </c>
      <c r="D277">
        <v>204</v>
      </c>
      <c r="E277" t="s">
        <v>183</v>
      </c>
    </row>
    <row r="278" spans="1:5">
      <c r="A278" t="s">
        <v>260</v>
      </c>
      <c r="B278" t="s">
        <v>44</v>
      </c>
      <c r="C278">
        <v>2060</v>
      </c>
      <c r="D278">
        <v>205</v>
      </c>
      <c r="E278" t="s">
        <v>183</v>
      </c>
    </row>
    <row r="279" spans="1:5">
      <c r="A279" t="s">
        <v>260</v>
      </c>
      <c r="B279" t="s">
        <v>44</v>
      </c>
      <c r="C279">
        <v>2070</v>
      </c>
      <c r="D279">
        <v>206</v>
      </c>
      <c r="E279" t="s">
        <v>183</v>
      </c>
    </row>
    <row r="280" spans="1:5">
      <c r="A280" t="s">
        <v>260</v>
      </c>
      <c r="B280" t="s">
        <v>44</v>
      </c>
      <c r="C280">
        <v>2015</v>
      </c>
      <c r="D280">
        <v>225</v>
      </c>
      <c r="E280" t="s">
        <v>183</v>
      </c>
    </row>
    <row r="281" spans="1:5">
      <c r="A281" t="s">
        <v>260</v>
      </c>
      <c r="B281" t="s">
        <v>44</v>
      </c>
      <c r="C281">
        <v>2025</v>
      </c>
      <c r="D281">
        <v>212</v>
      </c>
      <c r="E281" t="s">
        <v>183</v>
      </c>
    </row>
    <row r="282" spans="1:5">
      <c r="A282" t="s">
        <v>260</v>
      </c>
      <c r="B282" t="s">
        <v>44</v>
      </c>
      <c r="C282">
        <v>2035</v>
      </c>
      <c r="D282">
        <v>205</v>
      </c>
      <c r="E282" t="s">
        <v>183</v>
      </c>
    </row>
    <row r="283" spans="1:5">
      <c r="A283" t="s">
        <v>260</v>
      </c>
      <c r="B283" t="s">
        <v>44</v>
      </c>
      <c r="C283">
        <v>2045</v>
      </c>
      <c r="D283">
        <v>203.5</v>
      </c>
      <c r="E283" t="s">
        <v>183</v>
      </c>
    </row>
    <row r="284" spans="1:5">
      <c r="A284" t="s">
        <v>260</v>
      </c>
      <c r="B284" t="s">
        <v>44</v>
      </c>
      <c r="C284">
        <v>2055</v>
      </c>
      <c r="D284">
        <v>204.5</v>
      </c>
      <c r="E284" t="s">
        <v>183</v>
      </c>
    </row>
    <row r="285" spans="1:5">
      <c r="A285" t="s">
        <v>260</v>
      </c>
      <c r="B285" t="s">
        <v>44</v>
      </c>
      <c r="C285">
        <v>2065</v>
      </c>
      <c r="D285">
        <v>205.5</v>
      </c>
      <c r="E285" t="s">
        <v>183</v>
      </c>
    </row>
    <row r="286" spans="1:5">
      <c r="A286" t="s">
        <v>260</v>
      </c>
      <c r="B286" t="s">
        <v>91</v>
      </c>
      <c r="C286">
        <v>2010</v>
      </c>
      <c r="D286">
        <v>180</v>
      </c>
      <c r="E286" t="s">
        <v>183</v>
      </c>
    </row>
    <row r="287" spans="1:5">
      <c r="A287" t="s">
        <v>260</v>
      </c>
      <c r="B287" t="s">
        <v>91</v>
      </c>
      <c r="C287">
        <v>2020</v>
      </c>
      <c r="D287">
        <v>180</v>
      </c>
      <c r="E287" t="s">
        <v>183</v>
      </c>
    </row>
    <row r="288" spans="1:5">
      <c r="A288" t="s">
        <v>260</v>
      </c>
      <c r="B288" t="s">
        <v>91</v>
      </c>
      <c r="C288">
        <v>2030</v>
      </c>
      <c r="D288">
        <v>180</v>
      </c>
      <c r="E288" t="s">
        <v>183</v>
      </c>
    </row>
    <row r="289" spans="1:5">
      <c r="A289" t="s">
        <v>260</v>
      </c>
      <c r="B289" t="s">
        <v>91</v>
      </c>
      <c r="C289">
        <v>2040</v>
      </c>
      <c r="D289">
        <v>180</v>
      </c>
      <c r="E289" t="s">
        <v>183</v>
      </c>
    </row>
    <row r="290" spans="1:5">
      <c r="A290" t="s">
        <v>260</v>
      </c>
      <c r="B290" t="s">
        <v>91</v>
      </c>
      <c r="C290">
        <v>2050</v>
      </c>
      <c r="D290">
        <v>180</v>
      </c>
      <c r="E290" t="s">
        <v>183</v>
      </c>
    </row>
    <row r="291" spans="1:5">
      <c r="A291" t="s">
        <v>260</v>
      </c>
      <c r="B291" t="s">
        <v>91</v>
      </c>
      <c r="C291">
        <v>2060</v>
      </c>
      <c r="D291">
        <v>180</v>
      </c>
      <c r="E291" t="s">
        <v>183</v>
      </c>
    </row>
    <row r="292" spans="1:5">
      <c r="A292" t="s">
        <v>260</v>
      </c>
      <c r="B292" t="s">
        <v>91</v>
      </c>
      <c r="C292">
        <v>2070</v>
      </c>
      <c r="D292">
        <v>180</v>
      </c>
      <c r="E292" t="s">
        <v>183</v>
      </c>
    </row>
    <row r="293" spans="1:5">
      <c r="A293" t="s">
        <v>260</v>
      </c>
      <c r="B293" t="s">
        <v>91</v>
      </c>
      <c r="C293">
        <v>2015</v>
      </c>
      <c r="D293">
        <v>180</v>
      </c>
      <c r="E293" t="s">
        <v>183</v>
      </c>
    </row>
    <row r="294" spans="1:5">
      <c r="A294" t="s">
        <v>260</v>
      </c>
      <c r="B294" t="s">
        <v>91</v>
      </c>
      <c r="C294">
        <v>2025</v>
      </c>
      <c r="D294">
        <v>180</v>
      </c>
      <c r="E294" t="s">
        <v>183</v>
      </c>
    </row>
    <row r="295" spans="1:5">
      <c r="A295" t="s">
        <v>260</v>
      </c>
      <c r="B295" t="s">
        <v>91</v>
      </c>
      <c r="C295">
        <v>2035</v>
      </c>
      <c r="D295">
        <v>180</v>
      </c>
      <c r="E295" t="s">
        <v>183</v>
      </c>
    </row>
    <row r="296" spans="1:5">
      <c r="A296" t="s">
        <v>260</v>
      </c>
      <c r="B296" t="s">
        <v>91</v>
      </c>
      <c r="C296">
        <v>2045</v>
      </c>
      <c r="D296">
        <v>180</v>
      </c>
      <c r="E296" t="s">
        <v>183</v>
      </c>
    </row>
    <row r="297" spans="1:5">
      <c r="A297" t="s">
        <v>260</v>
      </c>
      <c r="B297" t="s">
        <v>91</v>
      </c>
      <c r="C297">
        <v>2055</v>
      </c>
      <c r="D297">
        <v>180</v>
      </c>
      <c r="E297" t="s">
        <v>183</v>
      </c>
    </row>
    <row r="298" spans="1:5">
      <c r="A298" t="s">
        <v>260</v>
      </c>
      <c r="B298" t="s">
        <v>91</v>
      </c>
      <c r="C298">
        <v>2065</v>
      </c>
      <c r="D298">
        <v>180</v>
      </c>
      <c r="E298" t="s">
        <v>183</v>
      </c>
    </row>
    <row r="299" spans="1:5">
      <c r="A299" t="s">
        <v>260</v>
      </c>
      <c r="B299" t="s">
        <v>83</v>
      </c>
      <c r="C299">
        <v>2010</v>
      </c>
      <c r="D299">
        <v>372</v>
      </c>
      <c r="E299" t="s">
        <v>183</v>
      </c>
    </row>
    <row r="300" spans="1:5">
      <c r="A300" t="s">
        <v>260</v>
      </c>
      <c r="B300" t="s">
        <v>83</v>
      </c>
      <c r="C300">
        <v>2020</v>
      </c>
      <c r="D300">
        <v>372</v>
      </c>
      <c r="E300" t="s">
        <v>183</v>
      </c>
    </row>
    <row r="301" spans="1:5">
      <c r="A301" t="s">
        <v>260</v>
      </c>
      <c r="B301" t="s">
        <v>83</v>
      </c>
      <c r="C301">
        <v>2030</v>
      </c>
      <c r="D301">
        <v>372</v>
      </c>
      <c r="E301" t="s">
        <v>183</v>
      </c>
    </row>
    <row r="302" spans="1:5">
      <c r="A302" t="s">
        <v>260</v>
      </c>
      <c r="B302" t="s">
        <v>83</v>
      </c>
      <c r="C302">
        <v>2040</v>
      </c>
      <c r="D302">
        <v>372</v>
      </c>
      <c r="E302" t="s">
        <v>183</v>
      </c>
    </row>
    <row r="303" spans="1:5">
      <c r="A303" t="s">
        <v>260</v>
      </c>
      <c r="B303" t="s">
        <v>83</v>
      </c>
      <c r="C303">
        <v>2050</v>
      </c>
      <c r="D303">
        <v>372</v>
      </c>
      <c r="E303" t="s">
        <v>183</v>
      </c>
    </row>
    <row r="304" spans="1:5">
      <c r="A304" t="s">
        <v>260</v>
      </c>
      <c r="B304" t="s">
        <v>83</v>
      </c>
      <c r="C304">
        <v>2060</v>
      </c>
      <c r="D304">
        <v>372</v>
      </c>
      <c r="E304" t="s">
        <v>183</v>
      </c>
    </row>
    <row r="305" spans="1:5">
      <c r="A305" t="s">
        <v>260</v>
      </c>
      <c r="B305" t="s">
        <v>83</v>
      </c>
      <c r="C305">
        <v>2070</v>
      </c>
      <c r="D305">
        <v>372</v>
      </c>
      <c r="E305" t="s">
        <v>183</v>
      </c>
    </row>
    <row r="306" spans="1:5">
      <c r="A306" t="s">
        <v>260</v>
      </c>
      <c r="B306" t="s">
        <v>83</v>
      </c>
      <c r="C306">
        <v>2015</v>
      </c>
      <c r="D306">
        <v>372</v>
      </c>
      <c r="E306" t="s">
        <v>183</v>
      </c>
    </row>
    <row r="307" spans="1:5">
      <c r="A307" t="s">
        <v>260</v>
      </c>
      <c r="B307" t="s">
        <v>83</v>
      </c>
      <c r="C307">
        <v>2025</v>
      </c>
      <c r="D307">
        <v>372</v>
      </c>
      <c r="E307" t="s">
        <v>183</v>
      </c>
    </row>
    <row r="308" spans="1:5">
      <c r="A308" t="s">
        <v>260</v>
      </c>
      <c r="B308" t="s">
        <v>83</v>
      </c>
      <c r="C308">
        <v>2035</v>
      </c>
      <c r="D308">
        <v>372</v>
      </c>
      <c r="E308" t="s">
        <v>183</v>
      </c>
    </row>
    <row r="309" spans="1:5">
      <c r="A309" t="s">
        <v>260</v>
      </c>
      <c r="B309" t="s">
        <v>83</v>
      </c>
      <c r="C309">
        <v>2045</v>
      </c>
      <c r="D309">
        <v>372</v>
      </c>
      <c r="E309" t="s">
        <v>183</v>
      </c>
    </row>
    <row r="310" spans="1:5">
      <c r="A310" t="s">
        <v>260</v>
      </c>
      <c r="B310" t="s">
        <v>83</v>
      </c>
      <c r="C310">
        <v>2055</v>
      </c>
      <c r="D310">
        <v>372</v>
      </c>
      <c r="E310" t="s">
        <v>183</v>
      </c>
    </row>
    <row r="311" spans="1:5">
      <c r="A311" t="s">
        <v>260</v>
      </c>
      <c r="B311" t="s">
        <v>83</v>
      </c>
      <c r="C311">
        <v>2065</v>
      </c>
      <c r="D311">
        <v>372</v>
      </c>
      <c r="E311" t="s">
        <v>183</v>
      </c>
    </row>
    <row r="312" spans="1:5">
      <c r="A312" t="s">
        <v>260</v>
      </c>
      <c r="B312" t="s">
        <v>48</v>
      </c>
      <c r="C312">
        <v>1990</v>
      </c>
      <c r="D312">
        <v>78</v>
      </c>
      <c r="E312" t="s">
        <v>183</v>
      </c>
    </row>
    <row r="313" spans="1:5">
      <c r="A313" t="s">
        <v>260</v>
      </c>
      <c r="B313" t="s">
        <v>48</v>
      </c>
      <c r="C313">
        <v>1995</v>
      </c>
      <c r="D313">
        <v>78</v>
      </c>
      <c r="E313" t="s">
        <v>183</v>
      </c>
    </row>
    <row r="314" spans="1:5">
      <c r="A314" t="s">
        <v>260</v>
      </c>
      <c r="B314" t="s">
        <v>48</v>
      </c>
      <c r="C314">
        <v>2000</v>
      </c>
      <c r="D314">
        <v>78</v>
      </c>
      <c r="E314" t="s">
        <v>183</v>
      </c>
    </row>
    <row r="315" spans="1:5">
      <c r="A315" t="s">
        <v>260</v>
      </c>
      <c r="B315" t="s">
        <v>48</v>
      </c>
      <c r="C315">
        <v>2005</v>
      </c>
      <c r="D315">
        <v>75</v>
      </c>
      <c r="E315" t="s">
        <v>183</v>
      </c>
    </row>
    <row r="316" spans="1:5">
      <c r="A316" t="s">
        <v>260</v>
      </c>
      <c r="B316" t="s">
        <v>48</v>
      </c>
      <c r="C316">
        <v>2010</v>
      </c>
      <c r="D316">
        <v>70</v>
      </c>
      <c r="E316" t="s">
        <v>183</v>
      </c>
    </row>
    <row r="317" spans="1:5">
      <c r="A317" t="s">
        <v>260</v>
      </c>
      <c r="B317" t="s">
        <v>48</v>
      </c>
      <c r="C317">
        <v>2020</v>
      </c>
      <c r="D317">
        <v>68</v>
      </c>
      <c r="E317" t="s">
        <v>183</v>
      </c>
    </row>
    <row r="318" spans="1:5">
      <c r="A318" t="s">
        <v>260</v>
      </c>
      <c r="B318" t="s">
        <v>48</v>
      </c>
      <c r="C318">
        <v>2030</v>
      </c>
      <c r="D318">
        <v>67</v>
      </c>
      <c r="E318" t="s">
        <v>183</v>
      </c>
    </row>
    <row r="319" spans="1:5">
      <c r="A319" t="s">
        <v>260</v>
      </c>
      <c r="B319" t="s">
        <v>48</v>
      </c>
      <c r="C319">
        <v>2040</v>
      </c>
      <c r="D319">
        <v>68</v>
      </c>
      <c r="E319" t="s">
        <v>183</v>
      </c>
    </row>
    <row r="320" spans="1:5">
      <c r="A320" t="s">
        <v>260</v>
      </c>
      <c r="B320" t="s">
        <v>48</v>
      </c>
      <c r="C320">
        <v>2050</v>
      </c>
      <c r="D320">
        <v>70</v>
      </c>
      <c r="E320" t="s">
        <v>183</v>
      </c>
    </row>
    <row r="321" spans="1:5">
      <c r="A321" t="s">
        <v>260</v>
      </c>
      <c r="B321" t="s">
        <v>48</v>
      </c>
      <c r="C321">
        <v>2060</v>
      </c>
      <c r="D321">
        <v>72</v>
      </c>
      <c r="E321" t="s">
        <v>183</v>
      </c>
    </row>
    <row r="322" spans="1:5">
      <c r="A322" t="s">
        <v>260</v>
      </c>
      <c r="B322" t="s">
        <v>48</v>
      </c>
      <c r="C322">
        <v>2070</v>
      </c>
      <c r="D322">
        <v>74</v>
      </c>
      <c r="E322" t="s">
        <v>183</v>
      </c>
    </row>
    <row r="323" spans="1:5">
      <c r="A323" t="s">
        <v>260</v>
      </c>
      <c r="B323" t="s">
        <v>48</v>
      </c>
      <c r="C323">
        <v>2015</v>
      </c>
      <c r="D323">
        <v>69</v>
      </c>
      <c r="E323" t="s">
        <v>183</v>
      </c>
    </row>
    <row r="324" spans="1:5">
      <c r="A324" t="s">
        <v>260</v>
      </c>
      <c r="B324" t="s">
        <v>48</v>
      </c>
      <c r="C324">
        <v>2025</v>
      </c>
      <c r="D324">
        <v>67.5</v>
      </c>
      <c r="E324" t="s">
        <v>183</v>
      </c>
    </row>
    <row r="325" spans="1:5">
      <c r="A325" t="s">
        <v>260</v>
      </c>
      <c r="B325" t="s">
        <v>48</v>
      </c>
      <c r="C325">
        <v>2035</v>
      </c>
      <c r="D325">
        <v>67.5</v>
      </c>
      <c r="E325" t="s">
        <v>183</v>
      </c>
    </row>
    <row r="326" spans="1:5">
      <c r="A326" t="s">
        <v>260</v>
      </c>
      <c r="B326" t="s">
        <v>48</v>
      </c>
      <c r="C326">
        <v>2045</v>
      </c>
      <c r="D326">
        <v>69</v>
      </c>
      <c r="E326" t="s">
        <v>183</v>
      </c>
    </row>
    <row r="327" spans="1:5">
      <c r="A327" t="s">
        <v>260</v>
      </c>
      <c r="B327" t="s">
        <v>48</v>
      </c>
      <c r="C327">
        <v>2055</v>
      </c>
      <c r="D327">
        <v>71</v>
      </c>
      <c r="E327" t="s">
        <v>183</v>
      </c>
    </row>
    <row r="328" spans="1:5">
      <c r="A328" t="s">
        <v>260</v>
      </c>
      <c r="B328" t="s">
        <v>48</v>
      </c>
      <c r="C328">
        <v>2065</v>
      </c>
      <c r="D328">
        <v>73</v>
      </c>
      <c r="E328" t="s">
        <v>183</v>
      </c>
    </row>
    <row r="329" spans="1:5">
      <c r="A329" t="s">
        <v>260</v>
      </c>
      <c r="B329" t="s">
        <v>45</v>
      </c>
      <c r="C329">
        <v>1990</v>
      </c>
      <c r="D329">
        <v>458</v>
      </c>
      <c r="E329" t="s">
        <v>183</v>
      </c>
    </row>
    <row r="330" spans="1:5">
      <c r="A330" t="s">
        <v>260</v>
      </c>
      <c r="B330" t="s">
        <v>45</v>
      </c>
      <c r="C330">
        <v>1995</v>
      </c>
      <c r="D330">
        <v>458</v>
      </c>
      <c r="E330" t="s">
        <v>183</v>
      </c>
    </row>
    <row r="331" spans="1:5">
      <c r="A331" t="s">
        <v>260</v>
      </c>
      <c r="B331" t="s">
        <v>45</v>
      </c>
      <c r="C331">
        <v>2000</v>
      </c>
      <c r="D331">
        <v>458</v>
      </c>
      <c r="E331" t="s">
        <v>183</v>
      </c>
    </row>
    <row r="332" spans="1:5">
      <c r="A332" t="s">
        <v>260</v>
      </c>
      <c r="B332" t="s">
        <v>45</v>
      </c>
      <c r="C332">
        <v>2005</v>
      </c>
      <c r="D332">
        <v>433</v>
      </c>
      <c r="E332" t="s">
        <v>183</v>
      </c>
    </row>
    <row r="333" spans="1:5">
      <c r="A333" t="s">
        <v>260</v>
      </c>
      <c r="B333" t="s">
        <v>45</v>
      </c>
      <c r="C333">
        <v>2010</v>
      </c>
      <c r="D333">
        <v>393</v>
      </c>
      <c r="E333" t="s">
        <v>183</v>
      </c>
    </row>
    <row r="334" spans="1:5">
      <c r="A334" t="s">
        <v>260</v>
      </c>
      <c r="B334" t="s">
        <v>45</v>
      </c>
      <c r="C334">
        <v>2020</v>
      </c>
      <c r="D334">
        <v>366</v>
      </c>
      <c r="E334" t="s">
        <v>183</v>
      </c>
    </row>
    <row r="335" spans="1:5">
      <c r="A335" t="s">
        <v>260</v>
      </c>
      <c r="B335" t="s">
        <v>45</v>
      </c>
      <c r="C335">
        <v>2030</v>
      </c>
      <c r="D335">
        <v>351</v>
      </c>
      <c r="E335" t="s">
        <v>183</v>
      </c>
    </row>
    <row r="336" spans="1:5">
      <c r="A336" t="s">
        <v>260</v>
      </c>
      <c r="B336" t="s">
        <v>45</v>
      </c>
      <c r="C336">
        <v>2040</v>
      </c>
      <c r="D336">
        <v>344</v>
      </c>
      <c r="E336" t="s">
        <v>183</v>
      </c>
    </row>
    <row r="337" spans="1:5">
      <c r="A337" t="s">
        <v>260</v>
      </c>
      <c r="B337" t="s">
        <v>45</v>
      </c>
      <c r="C337">
        <v>2050</v>
      </c>
      <c r="D337">
        <v>344</v>
      </c>
      <c r="E337" t="s">
        <v>183</v>
      </c>
    </row>
    <row r="338" spans="1:5">
      <c r="A338" t="s">
        <v>260</v>
      </c>
      <c r="B338" t="s">
        <v>45</v>
      </c>
      <c r="C338">
        <v>2060</v>
      </c>
      <c r="D338">
        <v>344</v>
      </c>
      <c r="E338" t="s">
        <v>183</v>
      </c>
    </row>
    <row r="339" spans="1:5">
      <c r="A339" t="s">
        <v>260</v>
      </c>
      <c r="B339" t="s">
        <v>45</v>
      </c>
      <c r="C339">
        <v>2070</v>
      </c>
      <c r="D339">
        <v>344</v>
      </c>
      <c r="E339" t="s">
        <v>183</v>
      </c>
    </row>
    <row r="340" spans="1:5">
      <c r="A340" t="s">
        <v>260</v>
      </c>
      <c r="B340" t="s">
        <v>45</v>
      </c>
      <c r="C340">
        <v>2015</v>
      </c>
      <c r="D340">
        <v>379.5</v>
      </c>
      <c r="E340" t="s">
        <v>183</v>
      </c>
    </row>
    <row r="341" spans="1:5">
      <c r="A341" t="s">
        <v>260</v>
      </c>
      <c r="B341" t="s">
        <v>45</v>
      </c>
      <c r="C341">
        <v>2025</v>
      </c>
      <c r="D341">
        <v>358.5</v>
      </c>
      <c r="E341" t="s">
        <v>183</v>
      </c>
    </row>
    <row r="342" spans="1:5">
      <c r="A342" t="s">
        <v>260</v>
      </c>
      <c r="B342" t="s">
        <v>45</v>
      </c>
      <c r="C342">
        <v>2035</v>
      </c>
      <c r="D342">
        <v>347.5</v>
      </c>
      <c r="E342" t="s">
        <v>183</v>
      </c>
    </row>
    <row r="343" spans="1:5">
      <c r="A343" t="s">
        <v>260</v>
      </c>
      <c r="B343" t="s">
        <v>45</v>
      </c>
      <c r="C343">
        <v>2045</v>
      </c>
      <c r="D343">
        <v>344</v>
      </c>
      <c r="E343" t="s">
        <v>183</v>
      </c>
    </row>
    <row r="344" spans="1:5">
      <c r="A344" t="s">
        <v>260</v>
      </c>
      <c r="B344" t="s">
        <v>45</v>
      </c>
      <c r="C344">
        <v>2055</v>
      </c>
      <c r="D344">
        <v>344</v>
      </c>
      <c r="E344" t="s">
        <v>183</v>
      </c>
    </row>
    <row r="345" spans="1:5">
      <c r="A345" t="s">
        <v>260</v>
      </c>
      <c r="B345" t="s">
        <v>45</v>
      </c>
      <c r="C345">
        <v>2065</v>
      </c>
      <c r="D345">
        <v>344</v>
      </c>
      <c r="E345" t="s">
        <v>183</v>
      </c>
    </row>
    <row r="346" spans="1:5">
      <c r="A346" t="s">
        <v>260</v>
      </c>
      <c r="B346" t="s">
        <v>46</v>
      </c>
      <c r="C346">
        <v>1990</v>
      </c>
      <c r="D346">
        <v>200</v>
      </c>
      <c r="E346" t="s">
        <v>183</v>
      </c>
    </row>
    <row r="347" spans="1:5">
      <c r="A347" t="s">
        <v>260</v>
      </c>
      <c r="B347" t="s">
        <v>46</v>
      </c>
      <c r="C347">
        <v>1995</v>
      </c>
      <c r="D347">
        <v>200</v>
      </c>
      <c r="E347" t="s">
        <v>183</v>
      </c>
    </row>
    <row r="348" spans="1:5">
      <c r="A348" t="s">
        <v>260</v>
      </c>
      <c r="B348" t="s">
        <v>46</v>
      </c>
      <c r="C348">
        <v>2000</v>
      </c>
      <c r="D348">
        <v>200</v>
      </c>
      <c r="E348" t="s">
        <v>183</v>
      </c>
    </row>
    <row r="349" spans="1:5">
      <c r="A349" t="s">
        <v>260</v>
      </c>
      <c r="B349" t="s">
        <v>46</v>
      </c>
      <c r="C349">
        <v>2005</v>
      </c>
      <c r="D349">
        <v>200</v>
      </c>
      <c r="E349" t="s">
        <v>183</v>
      </c>
    </row>
    <row r="350" spans="1:5">
      <c r="A350" t="s">
        <v>260</v>
      </c>
      <c r="B350" t="s">
        <v>46</v>
      </c>
      <c r="C350">
        <v>2010</v>
      </c>
      <c r="D350">
        <v>200</v>
      </c>
      <c r="E350" t="s">
        <v>183</v>
      </c>
    </row>
    <row r="351" spans="1:5">
      <c r="A351" t="s">
        <v>260</v>
      </c>
      <c r="B351" t="s">
        <v>46</v>
      </c>
      <c r="C351">
        <v>2020</v>
      </c>
      <c r="D351">
        <v>200</v>
      </c>
      <c r="E351" t="s">
        <v>183</v>
      </c>
    </row>
    <row r="352" spans="1:5">
      <c r="A352" t="s">
        <v>260</v>
      </c>
      <c r="B352" t="s">
        <v>46</v>
      </c>
      <c r="C352">
        <v>2030</v>
      </c>
      <c r="D352">
        <v>200</v>
      </c>
      <c r="E352" t="s">
        <v>183</v>
      </c>
    </row>
    <row r="353" spans="1:5">
      <c r="A353" t="s">
        <v>260</v>
      </c>
      <c r="B353" t="s">
        <v>46</v>
      </c>
      <c r="C353">
        <v>2040</v>
      </c>
      <c r="D353">
        <v>200</v>
      </c>
      <c r="E353" t="s">
        <v>183</v>
      </c>
    </row>
    <row r="354" spans="1:5">
      <c r="A354" t="s">
        <v>260</v>
      </c>
      <c r="B354" t="s">
        <v>46</v>
      </c>
      <c r="C354">
        <v>2050</v>
      </c>
      <c r="D354">
        <v>200</v>
      </c>
      <c r="E354" t="s">
        <v>183</v>
      </c>
    </row>
    <row r="355" spans="1:5">
      <c r="A355" t="s">
        <v>260</v>
      </c>
      <c r="B355" t="s">
        <v>46</v>
      </c>
      <c r="C355">
        <v>2060</v>
      </c>
      <c r="D355">
        <v>200</v>
      </c>
      <c r="E355" t="s">
        <v>183</v>
      </c>
    </row>
    <row r="356" spans="1:5">
      <c r="A356" t="s">
        <v>260</v>
      </c>
      <c r="B356" t="s">
        <v>46</v>
      </c>
      <c r="C356">
        <v>2070</v>
      </c>
      <c r="D356">
        <v>200</v>
      </c>
      <c r="E356" t="s">
        <v>183</v>
      </c>
    </row>
    <row r="357" spans="1:5">
      <c r="A357" t="s">
        <v>260</v>
      </c>
      <c r="B357" t="s">
        <v>46</v>
      </c>
      <c r="C357">
        <v>2015</v>
      </c>
      <c r="D357">
        <v>200</v>
      </c>
      <c r="E357" t="s">
        <v>183</v>
      </c>
    </row>
    <row r="358" spans="1:5">
      <c r="A358" t="s">
        <v>260</v>
      </c>
      <c r="B358" t="s">
        <v>46</v>
      </c>
      <c r="C358">
        <v>2025</v>
      </c>
      <c r="D358">
        <v>200</v>
      </c>
      <c r="E358" t="s">
        <v>183</v>
      </c>
    </row>
    <row r="359" spans="1:5">
      <c r="A359" t="s">
        <v>260</v>
      </c>
      <c r="B359" t="s">
        <v>46</v>
      </c>
      <c r="C359">
        <v>2035</v>
      </c>
      <c r="D359">
        <v>200</v>
      </c>
      <c r="E359" t="s">
        <v>183</v>
      </c>
    </row>
    <row r="360" spans="1:5">
      <c r="A360" t="s">
        <v>260</v>
      </c>
      <c r="B360" t="s">
        <v>46</v>
      </c>
      <c r="C360">
        <v>2045</v>
      </c>
      <c r="D360">
        <v>200</v>
      </c>
      <c r="E360" t="s">
        <v>183</v>
      </c>
    </row>
    <row r="361" spans="1:5">
      <c r="A361" t="s">
        <v>260</v>
      </c>
      <c r="B361" t="s">
        <v>46</v>
      </c>
      <c r="C361">
        <v>2055</v>
      </c>
      <c r="D361">
        <v>200</v>
      </c>
      <c r="E361" t="s">
        <v>183</v>
      </c>
    </row>
    <row r="362" spans="1:5">
      <c r="A362" t="s">
        <v>260</v>
      </c>
      <c r="B362" t="s">
        <v>46</v>
      </c>
      <c r="C362">
        <v>2065</v>
      </c>
      <c r="D362">
        <v>200</v>
      </c>
      <c r="E362" t="s">
        <v>183</v>
      </c>
    </row>
    <row r="363" spans="1:5">
      <c r="A363" t="s">
        <v>260</v>
      </c>
      <c r="B363" t="s">
        <v>101</v>
      </c>
      <c r="C363">
        <v>2010</v>
      </c>
      <c r="D363">
        <v>2246</v>
      </c>
      <c r="E363" t="s">
        <v>183</v>
      </c>
    </row>
    <row r="364" spans="1:5">
      <c r="A364" t="s">
        <v>260</v>
      </c>
      <c r="B364" t="s">
        <v>101</v>
      </c>
      <c r="C364">
        <v>2020</v>
      </c>
      <c r="D364">
        <v>2239</v>
      </c>
      <c r="E364" t="s">
        <v>183</v>
      </c>
    </row>
    <row r="365" spans="1:5">
      <c r="A365" t="s">
        <v>260</v>
      </c>
      <c r="B365" t="s">
        <v>101</v>
      </c>
      <c r="C365">
        <v>2030</v>
      </c>
      <c r="D365">
        <v>2239</v>
      </c>
      <c r="E365" t="s">
        <v>183</v>
      </c>
    </row>
    <row r="366" spans="1:5">
      <c r="A366" t="s">
        <v>260</v>
      </c>
      <c r="B366" t="s">
        <v>101</v>
      </c>
      <c r="C366">
        <v>2040</v>
      </c>
      <c r="D366">
        <v>2288</v>
      </c>
      <c r="E366" t="s">
        <v>183</v>
      </c>
    </row>
    <row r="367" spans="1:5">
      <c r="A367" t="s">
        <v>260</v>
      </c>
      <c r="B367" t="s">
        <v>101</v>
      </c>
      <c r="C367">
        <v>2050</v>
      </c>
      <c r="D367">
        <v>2364</v>
      </c>
      <c r="E367" t="s">
        <v>183</v>
      </c>
    </row>
    <row r="368" spans="1:5">
      <c r="A368" t="s">
        <v>260</v>
      </c>
      <c r="B368" t="s">
        <v>101</v>
      </c>
      <c r="C368">
        <v>2060</v>
      </c>
      <c r="D368">
        <v>2440</v>
      </c>
      <c r="E368" t="s">
        <v>183</v>
      </c>
    </row>
    <row r="369" spans="1:5">
      <c r="A369" t="s">
        <v>260</v>
      </c>
      <c r="B369" t="s">
        <v>101</v>
      </c>
      <c r="C369">
        <v>2070</v>
      </c>
      <c r="D369">
        <v>2516</v>
      </c>
      <c r="E369" t="s">
        <v>183</v>
      </c>
    </row>
    <row r="370" spans="1:5">
      <c r="A370" t="s">
        <v>260</v>
      </c>
      <c r="B370" t="s">
        <v>101</v>
      </c>
      <c r="C370">
        <v>2015</v>
      </c>
      <c r="D370">
        <v>2242.5</v>
      </c>
      <c r="E370" t="s">
        <v>183</v>
      </c>
    </row>
    <row r="371" spans="1:5">
      <c r="A371" t="s">
        <v>260</v>
      </c>
      <c r="B371" t="s">
        <v>101</v>
      </c>
      <c r="C371">
        <v>2025</v>
      </c>
      <c r="D371">
        <v>2239</v>
      </c>
      <c r="E371" t="s">
        <v>183</v>
      </c>
    </row>
    <row r="372" spans="1:5">
      <c r="A372" t="s">
        <v>260</v>
      </c>
      <c r="B372" t="s">
        <v>101</v>
      </c>
      <c r="C372">
        <v>2035</v>
      </c>
      <c r="D372">
        <v>2263.5</v>
      </c>
      <c r="E372" t="s">
        <v>183</v>
      </c>
    </row>
    <row r="373" spans="1:5">
      <c r="A373" t="s">
        <v>260</v>
      </c>
      <c r="B373" t="s">
        <v>101</v>
      </c>
      <c r="C373">
        <v>2045</v>
      </c>
      <c r="D373">
        <v>2326</v>
      </c>
      <c r="E373" t="s">
        <v>183</v>
      </c>
    </row>
    <row r="374" spans="1:5">
      <c r="A374" t="s">
        <v>260</v>
      </c>
      <c r="B374" t="s">
        <v>101</v>
      </c>
      <c r="C374">
        <v>2055</v>
      </c>
      <c r="D374">
        <v>2402</v>
      </c>
      <c r="E374" t="s">
        <v>183</v>
      </c>
    </row>
    <row r="375" spans="1:5">
      <c r="A375" t="s">
        <v>260</v>
      </c>
      <c r="B375" t="s">
        <v>101</v>
      </c>
      <c r="C375">
        <v>2065</v>
      </c>
      <c r="D375">
        <v>2478</v>
      </c>
      <c r="E375" t="s">
        <v>183</v>
      </c>
    </row>
    <row r="376" spans="1:5">
      <c r="A376" t="s">
        <v>260</v>
      </c>
      <c r="B376" t="s">
        <v>35</v>
      </c>
      <c r="C376">
        <v>2010</v>
      </c>
      <c r="D376">
        <v>1160</v>
      </c>
      <c r="E376" t="s">
        <v>183</v>
      </c>
    </row>
    <row r="377" spans="1:5">
      <c r="A377" t="s">
        <v>260</v>
      </c>
      <c r="B377" t="s">
        <v>35</v>
      </c>
      <c r="C377">
        <v>2020</v>
      </c>
      <c r="D377">
        <v>1025</v>
      </c>
      <c r="E377" t="s">
        <v>183</v>
      </c>
    </row>
    <row r="378" spans="1:5">
      <c r="A378" t="s">
        <v>260</v>
      </c>
      <c r="B378" t="s">
        <v>35</v>
      </c>
      <c r="C378">
        <v>2030</v>
      </c>
      <c r="D378">
        <v>949</v>
      </c>
      <c r="E378" t="s">
        <v>183</v>
      </c>
    </row>
    <row r="379" spans="1:5">
      <c r="A379" t="s">
        <v>260</v>
      </c>
      <c r="B379" t="s">
        <v>35</v>
      </c>
      <c r="C379">
        <v>2040</v>
      </c>
      <c r="D379">
        <v>923</v>
      </c>
      <c r="E379" t="s">
        <v>183</v>
      </c>
    </row>
    <row r="380" spans="1:5">
      <c r="A380" t="s">
        <v>260</v>
      </c>
      <c r="B380" t="s">
        <v>35</v>
      </c>
      <c r="C380">
        <v>2050</v>
      </c>
      <c r="D380">
        <v>933</v>
      </c>
      <c r="E380" t="s">
        <v>183</v>
      </c>
    </row>
    <row r="381" spans="1:5">
      <c r="A381" t="s">
        <v>260</v>
      </c>
      <c r="B381" t="s">
        <v>35</v>
      </c>
      <c r="C381">
        <v>2060</v>
      </c>
      <c r="D381">
        <v>943</v>
      </c>
      <c r="E381" t="s">
        <v>183</v>
      </c>
    </row>
    <row r="382" spans="1:5">
      <c r="A382" t="s">
        <v>260</v>
      </c>
      <c r="B382" t="s">
        <v>35</v>
      </c>
      <c r="C382">
        <v>2070</v>
      </c>
      <c r="D382">
        <v>953</v>
      </c>
      <c r="E382" t="s">
        <v>183</v>
      </c>
    </row>
    <row r="383" spans="1:5">
      <c r="A383" t="s">
        <v>260</v>
      </c>
      <c r="B383" t="s">
        <v>35</v>
      </c>
      <c r="C383">
        <v>2015</v>
      </c>
      <c r="D383">
        <v>1092.5</v>
      </c>
      <c r="E383" t="s">
        <v>183</v>
      </c>
    </row>
    <row r="384" spans="1:5">
      <c r="A384" t="s">
        <v>260</v>
      </c>
      <c r="B384" t="s">
        <v>35</v>
      </c>
      <c r="C384">
        <v>2025</v>
      </c>
      <c r="D384">
        <v>987</v>
      </c>
      <c r="E384" t="s">
        <v>183</v>
      </c>
    </row>
    <row r="385" spans="1:5">
      <c r="A385" t="s">
        <v>260</v>
      </c>
      <c r="B385" t="s">
        <v>35</v>
      </c>
      <c r="C385">
        <v>2035</v>
      </c>
      <c r="D385">
        <v>936</v>
      </c>
      <c r="E385" t="s">
        <v>183</v>
      </c>
    </row>
    <row r="386" spans="1:5">
      <c r="A386" t="s">
        <v>260</v>
      </c>
      <c r="B386" t="s">
        <v>35</v>
      </c>
      <c r="C386">
        <v>2045</v>
      </c>
      <c r="D386">
        <v>928</v>
      </c>
      <c r="E386" t="s">
        <v>183</v>
      </c>
    </row>
    <row r="387" spans="1:5">
      <c r="A387" t="s">
        <v>260</v>
      </c>
      <c r="B387" t="s">
        <v>35</v>
      </c>
      <c r="C387">
        <v>2055</v>
      </c>
      <c r="D387">
        <v>938</v>
      </c>
      <c r="E387" t="s">
        <v>183</v>
      </c>
    </row>
    <row r="388" spans="1:5">
      <c r="A388" t="s">
        <v>260</v>
      </c>
      <c r="B388" t="s">
        <v>35</v>
      </c>
      <c r="C388">
        <v>2065</v>
      </c>
      <c r="D388">
        <v>948</v>
      </c>
      <c r="E388" t="s">
        <v>183</v>
      </c>
    </row>
    <row r="389" spans="1:5">
      <c r="A389" t="s">
        <v>260</v>
      </c>
      <c r="B389" t="s">
        <v>36</v>
      </c>
      <c r="C389">
        <v>2020</v>
      </c>
      <c r="D389">
        <v>1537</v>
      </c>
      <c r="E389" t="s">
        <v>183</v>
      </c>
    </row>
    <row r="390" spans="1:5">
      <c r="A390" t="s">
        <v>260</v>
      </c>
      <c r="B390" t="s">
        <v>36</v>
      </c>
      <c r="C390">
        <v>2030</v>
      </c>
      <c r="D390">
        <v>1433</v>
      </c>
      <c r="E390" t="s">
        <v>183</v>
      </c>
    </row>
    <row r="391" spans="1:5">
      <c r="A391" t="s">
        <v>260</v>
      </c>
      <c r="B391" t="s">
        <v>36</v>
      </c>
      <c r="C391">
        <v>2040</v>
      </c>
      <c r="D391">
        <v>1390</v>
      </c>
      <c r="E391" t="s">
        <v>183</v>
      </c>
    </row>
    <row r="392" spans="1:5">
      <c r="A392" t="s">
        <v>260</v>
      </c>
      <c r="B392" t="s">
        <v>36</v>
      </c>
      <c r="C392">
        <v>2050</v>
      </c>
      <c r="D392">
        <v>1395</v>
      </c>
      <c r="E392" t="s">
        <v>183</v>
      </c>
    </row>
    <row r="393" spans="1:5">
      <c r="A393" t="s">
        <v>260</v>
      </c>
      <c r="B393" t="s">
        <v>36</v>
      </c>
      <c r="C393">
        <v>2060</v>
      </c>
      <c r="D393">
        <v>1400</v>
      </c>
      <c r="E393" t="s">
        <v>183</v>
      </c>
    </row>
    <row r="394" spans="1:5">
      <c r="A394" t="s">
        <v>260</v>
      </c>
      <c r="B394" t="s">
        <v>36</v>
      </c>
      <c r="C394">
        <v>2070</v>
      </c>
      <c r="D394">
        <v>1405</v>
      </c>
      <c r="E394" t="s">
        <v>183</v>
      </c>
    </row>
    <row r="395" spans="1:5">
      <c r="A395" t="s">
        <v>260</v>
      </c>
      <c r="B395" t="s">
        <v>36</v>
      </c>
      <c r="C395">
        <v>2025</v>
      </c>
      <c r="D395">
        <v>1485</v>
      </c>
      <c r="E395" t="s">
        <v>183</v>
      </c>
    </row>
    <row r="396" spans="1:5">
      <c r="A396" t="s">
        <v>260</v>
      </c>
      <c r="B396" t="s">
        <v>36</v>
      </c>
      <c r="C396">
        <v>2035</v>
      </c>
      <c r="D396">
        <v>1411.5</v>
      </c>
      <c r="E396" t="s">
        <v>183</v>
      </c>
    </row>
    <row r="397" spans="1:5">
      <c r="A397" t="s">
        <v>260</v>
      </c>
      <c r="B397" t="s">
        <v>36</v>
      </c>
      <c r="C397">
        <v>2045</v>
      </c>
      <c r="D397">
        <v>1392.5</v>
      </c>
      <c r="E397" t="s">
        <v>183</v>
      </c>
    </row>
    <row r="398" spans="1:5">
      <c r="A398" t="s">
        <v>260</v>
      </c>
      <c r="B398" t="s">
        <v>36</v>
      </c>
      <c r="C398">
        <v>2055</v>
      </c>
      <c r="D398">
        <v>1397.5</v>
      </c>
      <c r="E398" t="s">
        <v>183</v>
      </c>
    </row>
    <row r="399" spans="1:5">
      <c r="A399" t="s">
        <v>260</v>
      </c>
      <c r="B399" t="s">
        <v>36</v>
      </c>
      <c r="C399">
        <v>2065</v>
      </c>
      <c r="D399">
        <v>1402.5</v>
      </c>
      <c r="E399" t="s">
        <v>183</v>
      </c>
    </row>
    <row r="400" spans="1:5">
      <c r="A400" t="s">
        <v>260</v>
      </c>
      <c r="B400" t="s">
        <v>94</v>
      </c>
      <c r="C400">
        <v>2010</v>
      </c>
      <c r="D400">
        <v>235</v>
      </c>
      <c r="E400" t="s">
        <v>183</v>
      </c>
    </row>
    <row r="401" spans="1:5">
      <c r="A401" t="s">
        <v>260</v>
      </c>
      <c r="B401" t="s">
        <v>94</v>
      </c>
      <c r="C401">
        <v>2020</v>
      </c>
      <c r="D401">
        <v>235</v>
      </c>
      <c r="E401" t="s">
        <v>183</v>
      </c>
    </row>
    <row r="402" spans="1:5">
      <c r="A402" t="s">
        <v>260</v>
      </c>
      <c r="B402" t="s">
        <v>94</v>
      </c>
      <c r="C402">
        <v>2030</v>
      </c>
      <c r="D402">
        <v>235</v>
      </c>
      <c r="E402" t="s">
        <v>183</v>
      </c>
    </row>
    <row r="403" spans="1:5">
      <c r="A403" t="s">
        <v>260</v>
      </c>
      <c r="B403" t="s">
        <v>94</v>
      </c>
      <c r="C403">
        <v>2040</v>
      </c>
      <c r="D403">
        <v>235</v>
      </c>
      <c r="E403" t="s">
        <v>183</v>
      </c>
    </row>
    <row r="404" spans="1:5">
      <c r="A404" t="s">
        <v>260</v>
      </c>
      <c r="B404" t="s">
        <v>94</v>
      </c>
      <c r="C404">
        <v>2050</v>
      </c>
      <c r="D404">
        <v>235</v>
      </c>
      <c r="E404" t="s">
        <v>183</v>
      </c>
    </row>
    <row r="405" spans="1:5">
      <c r="A405" t="s">
        <v>260</v>
      </c>
      <c r="B405" t="s">
        <v>94</v>
      </c>
      <c r="C405">
        <v>2060</v>
      </c>
      <c r="D405">
        <v>235</v>
      </c>
      <c r="E405" t="s">
        <v>183</v>
      </c>
    </row>
    <row r="406" spans="1:5">
      <c r="A406" t="s">
        <v>260</v>
      </c>
      <c r="B406" t="s">
        <v>94</v>
      </c>
      <c r="C406">
        <v>2070</v>
      </c>
      <c r="D406">
        <v>235</v>
      </c>
      <c r="E406" t="s">
        <v>183</v>
      </c>
    </row>
    <row r="407" spans="1:5">
      <c r="A407" t="s">
        <v>260</v>
      </c>
      <c r="B407" t="s">
        <v>94</v>
      </c>
      <c r="C407">
        <v>2015</v>
      </c>
      <c r="D407">
        <v>235</v>
      </c>
      <c r="E407" t="s">
        <v>183</v>
      </c>
    </row>
    <row r="408" spans="1:5">
      <c r="A408" t="s">
        <v>260</v>
      </c>
      <c r="B408" t="s">
        <v>94</v>
      </c>
      <c r="C408">
        <v>2025</v>
      </c>
      <c r="D408">
        <v>235</v>
      </c>
      <c r="E408" t="s">
        <v>183</v>
      </c>
    </row>
    <row r="409" spans="1:5">
      <c r="A409" t="s">
        <v>260</v>
      </c>
      <c r="B409" t="s">
        <v>94</v>
      </c>
      <c r="C409">
        <v>2035</v>
      </c>
      <c r="D409">
        <v>235</v>
      </c>
      <c r="E409" t="s">
        <v>183</v>
      </c>
    </row>
    <row r="410" spans="1:5">
      <c r="A410" t="s">
        <v>260</v>
      </c>
      <c r="B410" t="s">
        <v>94</v>
      </c>
      <c r="C410">
        <v>2045</v>
      </c>
      <c r="D410">
        <v>235</v>
      </c>
      <c r="E410" t="s">
        <v>183</v>
      </c>
    </row>
    <row r="411" spans="1:5">
      <c r="A411" t="s">
        <v>260</v>
      </c>
      <c r="B411" t="s">
        <v>94</v>
      </c>
      <c r="C411">
        <v>2055</v>
      </c>
      <c r="D411">
        <v>235</v>
      </c>
      <c r="E411" t="s">
        <v>183</v>
      </c>
    </row>
    <row r="412" spans="1:5">
      <c r="A412" t="s">
        <v>260</v>
      </c>
      <c r="B412" t="s">
        <v>94</v>
      </c>
      <c r="C412">
        <v>2065</v>
      </c>
      <c r="D412">
        <v>235</v>
      </c>
      <c r="E412" t="s">
        <v>183</v>
      </c>
    </row>
    <row r="413" spans="1:5">
      <c r="A413" t="s">
        <v>260</v>
      </c>
      <c r="B413" t="s">
        <v>61</v>
      </c>
      <c r="C413">
        <v>1990</v>
      </c>
      <c r="D413">
        <v>74</v>
      </c>
      <c r="E413" t="s">
        <v>183</v>
      </c>
    </row>
    <row r="414" spans="1:5">
      <c r="A414" t="s">
        <v>260</v>
      </c>
      <c r="B414" t="s">
        <v>61</v>
      </c>
      <c r="C414">
        <v>1995</v>
      </c>
      <c r="D414">
        <v>74</v>
      </c>
      <c r="E414" t="s">
        <v>183</v>
      </c>
    </row>
    <row r="415" spans="1:5">
      <c r="A415" t="s">
        <v>260</v>
      </c>
      <c r="B415" t="s">
        <v>61</v>
      </c>
      <c r="C415">
        <v>2000</v>
      </c>
      <c r="D415">
        <v>74</v>
      </c>
      <c r="E415" t="s">
        <v>183</v>
      </c>
    </row>
    <row r="416" spans="1:5">
      <c r="A416" t="s">
        <v>260</v>
      </c>
      <c r="B416" t="s">
        <v>61</v>
      </c>
      <c r="C416">
        <v>2005</v>
      </c>
      <c r="D416">
        <v>72</v>
      </c>
      <c r="E416" t="s">
        <v>183</v>
      </c>
    </row>
    <row r="417" spans="1:5">
      <c r="A417" t="s">
        <v>260</v>
      </c>
      <c r="B417" t="s">
        <v>61</v>
      </c>
      <c r="C417">
        <v>2010</v>
      </c>
      <c r="D417">
        <v>67</v>
      </c>
      <c r="E417" t="s">
        <v>183</v>
      </c>
    </row>
    <row r="418" spans="1:5">
      <c r="A418" t="s">
        <v>260</v>
      </c>
      <c r="B418" t="s">
        <v>61</v>
      </c>
      <c r="C418">
        <v>2020</v>
      </c>
      <c r="D418">
        <v>65</v>
      </c>
      <c r="E418" t="s">
        <v>183</v>
      </c>
    </row>
    <row r="419" spans="1:5">
      <c r="A419" t="s">
        <v>260</v>
      </c>
      <c r="B419" t="s">
        <v>61</v>
      </c>
      <c r="C419">
        <v>2030</v>
      </c>
      <c r="D419">
        <v>65</v>
      </c>
      <c r="E419" t="s">
        <v>183</v>
      </c>
    </row>
    <row r="420" spans="1:5">
      <c r="A420" t="s">
        <v>260</v>
      </c>
      <c r="B420" t="s">
        <v>61</v>
      </c>
      <c r="C420">
        <v>2040</v>
      </c>
      <c r="D420">
        <v>65</v>
      </c>
      <c r="E420" t="s">
        <v>183</v>
      </c>
    </row>
    <row r="421" spans="1:5">
      <c r="A421" t="s">
        <v>260</v>
      </c>
      <c r="B421" t="s">
        <v>61</v>
      </c>
      <c r="C421">
        <v>2050</v>
      </c>
      <c r="D421">
        <v>67</v>
      </c>
      <c r="E421" t="s">
        <v>183</v>
      </c>
    </row>
    <row r="422" spans="1:5">
      <c r="A422" t="s">
        <v>260</v>
      </c>
      <c r="B422" t="s">
        <v>61</v>
      </c>
      <c r="C422">
        <v>2060</v>
      </c>
      <c r="D422">
        <v>69</v>
      </c>
      <c r="E422" t="s">
        <v>183</v>
      </c>
    </row>
    <row r="423" spans="1:5">
      <c r="A423" t="s">
        <v>260</v>
      </c>
      <c r="B423" t="s">
        <v>61</v>
      </c>
      <c r="C423">
        <v>2070</v>
      </c>
      <c r="D423">
        <v>71</v>
      </c>
      <c r="E423" t="s">
        <v>183</v>
      </c>
    </row>
    <row r="424" spans="1:5">
      <c r="A424" t="s">
        <v>260</v>
      </c>
      <c r="B424" t="s">
        <v>61</v>
      </c>
      <c r="C424">
        <v>2015</v>
      </c>
      <c r="D424">
        <v>66</v>
      </c>
      <c r="E424" t="s">
        <v>183</v>
      </c>
    </row>
    <row r="425" spans="1:5">
      <c r="A425" t="s">
        <v>260</v>
      </c>
      <c r="B425" t="s">
        <v>61</v>
      </c>
      <c r="C425">
        <v>2025</v>
      </c>
      <c r="D425">
        <v>65</v>
      </c>
      <c r="E425" t="s">
        <v>183</v>
      </c>
    </row>
    <row r="426" spans="1:5">
      <c r="A426" t="s">
        <v>260</v>
      </c>
      <c r="B426" t="s">
        <v>61</v>
      </c>
      <c r="C426">
        <v>2035</v>
      </c>
      <c r="D426">
        <v>65</v>
      </c>
      <c r="E426" t="s">
        <v>183</v>
      </c>
    </row>
    <row r="427" spans="1:5">
      <c r="A427" t="s">
        <v>260</v>
      </c>
      <c r="B427" t="s">
        <v>61</v>
      </c>
      <c r="C427">
        <v>2045</v>
      </c>
      <c r="D427">
        <v>66</v>
      </c>
      <c r="E427" t="s">
        <v>183</v>
      </c>
    </row>
    <row r="428" spans="1:5">
      <c r="A428" t="s">
        <v>260</v>
      </c>
      <c r="B428" t="s">
        <v>61</v>
      </c>
      <c r="C428">
        <v>2055</v>
      </c>
      <c r="D428">
        <v>68</v>
      </c>
      <c r="E428" t="s">
        <v>183</v>
      </c>
    </row>
    <row r="429" spans="1:5">
      <c r="A429" t="s">
        <v>260</v>
      </c>
      <c r="B429" t="s">
        <v>61</v>
      </c>
      <c r="C429">
        <v>2065</v>
      </c>
      <c r="D429">
        <v>70</v>
      </c>
      <c r="E429" t="s">
        <v>183</v>
      </c>
    </row>
    <row r="430" spans="1:5">
      <c r="A430" t="s">
        <v>260</v>
      </c>
      <c r="B430" t="s">
        <v>58</v>
      </c>
      <c r="C430">
        <v>1990</v>
      </c>
      <c r="D430">
        <v>600</v>
      </c>
      <c r="E430" t="s">
        <v>183</v>
      </c>
    </row>
    <row r="431" spans="1:5">
      <c r="A431" t="s">
        <v>260</v>
      </c>
      <c r="B431" t="s">
        <v>58</v>
      </c>
      <c r="C431">
        <v>1995</v>
      </c>
      <c r="D431">
        <v>600</v>
      </c>
      <c r="E431" t="s">
        <v>183</v>
      </c>
    </row>
    <row r="432" spans="1:5">
      <c r="A432" t="s">
        <v>260</v>
      </c>
      <c r="B432" t="s">
        <v>58</v>
      </c>
      <c r="C432">
        <v>2000</v>
      </c>
      <c r="D432">
        <v>600</v>
      </c>
      <c r="E432" t="s">
        <v>183</v>
      </c>
    </row>
    <row r="433" spans="1:5">
      <c r="A433" t="s">
        <v>260</v>
      </c>
      <c r="B433" t="s">
        <v>58</v>
      </c>
      <c r="C433">
        <v>2005</v>
      </c>
      <c r="D433">
        <v>600</v>
      </c>
      <c r="E433" t="s">
        <v>183</v>
      </c>
    </row>
    <row r="434" spans="1:5">
      <c r="A434" t="s">
        <v>260</v>
      </c>
      <c r="B434" t="s">
        <v>58</v>
      </c>
      <c r="C434">
        <v>2010</v>
      </c>
      <c r="D434">
        <v>600</v>
      </c>
      <c r="E434" t="s">
        <v>183</v>
      </c>
    </row>
    <row r="435" spans="1:5">
      <c r="A435" t="s">
        <v>260</v>
      </c>
      <c r="B435" t="s">
        <v>58</v>
      </c>
      <c r="C435">
        <v>2020</v>
      </c>
      <c r="D435">
        <v>600</v>
      </c>
      <c r="E435" t="s">
        <v>183</v>
      </c>
    </row>
    <row r="436" spans="1:5">
      <c r="A436" t="s">
        <v>260</v>
      </c>
      <c r="B436" t="s">
        <v>58</v>
      </c>
      <c r="C436">
        <v>2030</v>
      </c>
      <c r="D436">
        <v>600</v>
      </c>
      <c r="E436" t="s">
        <v>183</v>
      </c>
    </row>
    <row r="437" spans="1:5">
      <c r="A437" t="s">
        <v>260</v>
      </c>
      <c r="B437" t="s">
        <v>58</v>
      </c>
      <c r="C437">
        <v>2040</v>
      </c>
      <c r="D437">
        <v>600</v>
      </c>
      <c r="E437" t="s">
        <v>183</v>
      </c>
    </row>
    <row r="438" spans="1:5">
      <c r="A438" t="s">
        <v>260</v>
      </c>
      <c r="B438" t="s">
        <v>58</v>
      </c>
      <c r="C438">
        <v>2050</v>
      </c>
      <c r="D438">
        <v>600</v>
      </c>
      <c r="E438" t="s">
        <v>183</v>
      </c>
    </row>
    <row r="439" spans="1:5">
      <c r="A439" t="s">
        <v>260</v>
      </c>
      <c r="B439" t="s">
        <v>58</v>
      </c>
      <c r="C439">
        <v>2060</v>
      </c>
      <c r="D439">
        <v>600</v>
      </c>
      <c r="E439" t="s">
        <v>183</v>
      </c>
    </row>
    <row r="440" spans="1:5">
      <c r="A440" t="s">
        <v>260</v>
      </c>
      <c r="B440" t="s">
        <v>58</v>
      </c>
      <c r="C440">
        <v>2070</v>
      </c>
      <c r="D440">
        <v>600</v>
      </c>
      <c r="E440" t="s">
        <v>183</v>
      </c>
    </row>
    <row r="441" spans="1:5">
      <c r="A441" t="s">
        <v>260</v>
      </c>
      <c r="B441" t="s">
        <v>58</v>
      </c>
      <c r="C441">
        <v>2015</v>
      </c>
      <c r="D441">
        <v>600</v>
      </c>
      <c r="E441" t="s">
        <v>183</v>
      </c>
    </row>
    <row r="442" spans="1:5">
      <c r="A442" t="s">
        <v>260</v>
      </c>
      <c r="B442" t="s">
        <v>58</v>
      </c>
      <c r="C442">
        <v>2025</v>
      </c>
      <c r="D442">
        <v>600</v>
      </c>
      <c r="E442" t="s">
        <v>183</v>
      </c>
    </row>
    <row r="443" spans="1:5">
      <c r="A443" t="s">
        <v>260</v>
      </c>
      <c r="B443" t="s">
        <v>58</v>
      </c>
      <c r="C443">
        <v>2035</v>
      </c>
      <c r="D443">
        <v>600</v>
      </c>
      <c r="E443" t="s">
        <v>183</v>
      </c>
    </row>
    <row r="444" spans="1:5">
      <c r="A444" t="s">
        <v>260</v>
      </c>
      <c r="B444" t="s">
        <v>58</v>
      </c>
      <c r="C444">
        <v>2045</v>
      </c>
      <c r="D444">
        <v>600</v>
      </c>
      <c r="E444" t="s">
        <v>183</v>
      </c>
    </row>
    <row r="445" spans="1:5">
      <c r="A445" t="s">
        <v>260</v>
      </c>
      <c r="B445" t="s">
        <v>58</v>
      </c>
      <c r="C445">
        <v>2055</v>
      </c>
      <c r="D445">
        <v>600</v>
      </c>
      <c r="E445" t="s">
        <v>183</v>
      </c>
    </row>
    <row r="446" spans="1:5">
      <c r="A446" t="s">
        <v>260</v>
      </c>
      <c r="B446" t="s">
        <v>58</v>
      </c>
      <c r="C446">
        <v>2065</v>
      </c>
      <c r="D446">
        <v>600</v>
      </c>
      <c r="E446" t="s">
        <v>183</v>
      </c>
    </row>
    <row r="447" spans="1:5">
      <c r="A447" t="s">
        <v>260</v>
      </c>
      <c r="B447" t="s">
        <v>69</v>
      </c>
      <c r="C447">
        <v>2020</v>
      </c>
      <c r="D447">
        <v>694</v>
      </c>
      <c r="E447" t="s">
        <v>183</v>
      </c>
    </row>
    <row r="448" spans="1:5">
      <c r="A448" t="s">
        <v>260</v>
      </c>
      <c r="B448" t="s">
        <v>69</v>
      </c>
      <c r="C448">
        <v>2030</v>
      </c>
      <c r="D448">
        <v>673</v>
      </c>
      <c r="E448" t="s">
        <v>183</v>
      </c>
    </row>
    <row r="449" spans="1:5">
      <c r="A449" t="s">
        <v>260</v>
      </c>
      <c r="B449" t="s">
        <v>69</v>
      </c>
      <c r="C449">
        <v>2040</v>
      </c>
      <c r="D449">
        <v>676</v>
      </c>
      <c r="E449" t="s">
        <v>183</v>
      </c>
    </row>
    <row r="450" spans="1:5">
      <c r="A450" t="s">
        <v>260</v>
      </c>
      <c r="B450" t="s">
        <v>69</v>
      </c>
      <c r="C450">
        <v>2050</v>
      </c>
      <c r="D450">
        <v>697</v>
      </c>
      <c r="E450" t="s">
        <v>183</v>
      </c>
    </row>
    <row r="451" spans="1:5">
      <c r="A451" t="s">
        <v>260</v>
      </c>
      <c r="B451" t="s">
        <v>69</v>
      </c>
      <c r="C451">
        <v>2060</v>
      </c>
      <c r="D451">
        <v>718</v>
      </c>
      <c r="E451" t="s">
        <v>183</v>
      </c>
    </row>
    <row r="452" spans="1:5">
      <c r="A452" t="s">
        <v>260</v>
      </c>
      <c r="B452" t="s">
        <v>69</v>
      </c>
      <c r="C452">
        <v>2070</v>
      </c>
      <c r="D452">
        <v>739</v>
      </c>
      <c r="E452" t="s">
        <v>183</v>
      </c>
    </row>
    <row r="453" spans="1:5">
      <c r="A453" t="s">
        <v>260</v>
      </c>
      <c r="B453" t="s">
        <v>69</v>
      </c>
      <c r="C453">
        <v>2025</v>
      </c>
      <c r="D453">
        <v>683.5</v>
      </c>
      <c r="E453" t="s">
        <v>183</v>
      </c>
    </row>
    <row r="454" spans="1:5">
      <c r="A454" t="s">
        <v>260</v>
      </c>
      <c r="B454" t="s">
        <v>69</v>
      </c>
      <c r="C454">
        <v>2035</v>
      </c>
      <c r="D454">
        <v>674.5</v>
      </c>
      <c r="E454" t="s">
        <v>183</v>
      </c>
    </row>
    <row r="455" spans="1:5">
      <c r="A455" t="s">
        <v>260</v>
      </c>
      <c r="B455" t="s">
        <v>69</v>
      </c>
      <c r="C455">
        <v>2045</v>
      </c>
      <c r="D455">
        <v>686.5</v>
      </c>
      <c r="E455" t="s">
        <v>183</v>
      </c>
    </row>
    <row r="456" spans="1:5">
      <c r="A456" t="s">
        <v>260</v>
      </c>
      <c r="B456" t="s">
        <v>69</v>
      </c>
      <c r="C456">
        <v>2055</v>
      </c>
      <c r="D456">
        <v>707.5</v>
      </c>
      <c r="E456" t="s">
        <v>183</v>
      </c>
    </row>
    <row r="457" spans="1:5">
      <c r="A457" t="s">
        <v>260</v>
      </c>
      <c r="B457" t="s">
        <v>69</v>
      </c>
      <c r="C457">
        <v>2065</v>
      </c>
      <c r="D457">
        <v>728.5</v>
      </c>
      <c r="E457" t="s">
        <v>183</v>
      </c>
    </row>
    <row r="458" spans="1:5">
      <c r="A458" t="s">
        <v>260</v>
      </c>
      <c r="B458" t="s">
        <v>70</v>
      </c>
      <c r="C458">
        <v>2020</v>
      </c>
      <c r="D458">
        <v>704</v>
      </c>
      <c r="E458" t="s">
        <v>183</v>
      </c>
    </row>
    <row r="459" spans="1:5">
      <c r="A459" t="s">
        <v>260</v>
      </c>
      <c r="B459" t="s">
        <v>70</v>
      </c>
      <c r="C459">
        <v>2030</v>
      </c>
      <c r="D459">
        <v>685</v>
      </c>
      <c r="E459" t="s">
        <v>183</v>
      </c>
    </row>
    <row r="460" spans="1:5">
      <c r="A460" t="s">
        <v>260</v>
      </c>
      <c r="B460" t="s">
        <v>70</v>
      </c>
      <c r="C460">
        <v>2040</v>
      </c>
      <c r="D460">
        <v>688</v>
      </c>
      <c r="E460" t="s">
        <v>183</v>
      </c>
    </row>
    <row r="461" spans="1:5">
      <c r="A461" t="s">
        <v>260</v>
      </c>
      <c r="B461" t="s">
        <v>70</v>
      </c>
      <c r="C461">
        <v>2050</v>
      </c>
      <c r="D461">
        <v>710</v>
      </c>
      <c r="E461" t="s">
        <v>183</v>
      </c>
    </row>
    <row r="462" spans="1:5">
      <c r="A462" t="s">
        <v>260</v>
      </c>
      <c r="B462" t="s">
        <v>70</v>
      </c>
      <c r="C462">
        <v>2060</v>
      </c>
      <c r="D462">
        <v>732</v>
      </c>
      <c r="E462" t="s">
        <v>183</v>
      </c>
    </row>
    <row r="463" spans="1:5">
      <c r="A463" t="s">
        <v>260</v>
      </c>
      <c r="B463" t="s">
        <v>70</v>
      </c>
      <c r="C463">
        <v>2070</v>
      </c>
      <c r="D463">
        <v>754</v>
      </c>
      <c r="E463" t="s">
        <v>183</v>
      </c>
    </row>
    <row r="464" spans="1:5">
      <c r="A464" t="s">
        <v>260</v>
      </c>
      <c r="B464" t="s">
        <v>70</v>
      </c>
      <c r="C464">
        <v>2025</v>
      </c>
      <c r="D464">
        <v>694.5</v>
      </c>
      <c r="E464" t="s">
        <v>183</v>
      </c>
    </row>
    <row r="465" spans="1:5">
      <c r="A465" t="s">
        <v>260</v>
      </c>
      <c r="B465" t="s">
        <v>70</v>
      </c>
      <c r="C465">
        <v>2035</v>
      </c>
      <c r="D465">
        <v>686.5</v>
      </c>
      <c r="E465" t="s">
        <v>183</v>
      </c>
    </row>
    <row r="466" spans="1:5">
      <c r="A466" t="s">
        <v>260</v>
      </c>
      <c r="B466" t="s">
        <v>70</v>
      </c>
      <c r="C466">
        <v>2045</v>
      </c>
      <c r="D466">
        <v>699</v>
      </c>
      <c r="E466" t="s">
        <v>183</v>
      </c>
    </row>
    <row r="467" spans="1:5">
      <c r="A467" t="s">
        <v>260</v>
      </c>
      <c r="B467" t="s">
        <v>70</v>
      </c>
      <c r="C467">
        <v>2055</v>
      </c>
      <c r="D467">
        <v>721</v>
      </c>
      <c r="E467" t="s">
        <v>183</v>
      </c>
    </row>
    <row r="468" spans="1:5">
      <c r="A468" t="s">
        <v>260</v>
      </c>
      <c r="B468" t="s">
        <v>70</v>
      </c>
      <c r="C468">
        <v>2065</v>
      </c>
      <c r="D468">
        <v>743</v>
      </c>
      <c r="E468" t="s">
        <v>183</v>
      </c>
    </row>
    <row r="469" spans="1:5">
      <c r="A469" t="s">
        <v>260</v>
      </c>
      <c r="B469" t="s">
        <v>74</v>
      </c>
      <c r="C469">
        <v>2020</v>
      </c>
      <c r="D469">
        <v>365</v>
      </c>
      <c r="E469" t="s">
        <v>183</v>
      </c>
    </row>
    <row r="470" spans="1:5">
      <c r="A470" t="s">
        <v>260</v>
      </c>
      <c r="B470" t="s">
        <v>74</v>
      </c>
      <c r="C470">
        <v>2030</v>
      </c>
      <c r="D470">
        <v>354</v>
      </c>
      <c r="E470" t="s">
        <v>183</v>
      </c>
    </row>
    <row r="471" spans="1:5">
      <c r="A471" t="s">
        <v>260</v>
      </c>
      <c r="B471" t="s">
        <v>74</v>
      </c>
      <c r="C471">
        <v>2040</v>
      </c>
      <c r="D471">
        <v>355</v>
      </c>
      <c r="E471" t="s">
        <v>183</v>
      </c>
    </row>
    <row r="472" spans="1:5">
      <c r="A472" t="s">
        <v>260</v>
      </c>
      <c r="B472" t="s">
        <v>74</v>
      </c>
      <c r="C472">
        <v>2050</v>
      </c>
      <c r="D472">
        <v>366</v>
      </c>
      <c r="E472" t="s">
        <v>183</v>
      </c>
    </row>
    <row r="473" spans="1:5">
      <c r="A473" t="s">
        <v>260</v>
      </c>
      <c r="B473" t="s">
        <v>74</v>
      </c>
      <c r="C473">
        <v>2060</v>
      </c>
      <c r="D473">
        <v>377</v>
      </c>
      <c r="E473" t="s">
        <v>183</v>
      </c>
    </row>
    <row r="474" spans="1:5">
      <c r="A474" t="s">
        <v>260</v>
      </c>
      <c r="B474" t="s">
        <v>74</v>
      </c>
      <c r="C474">
        <v>2070</v>
      </c>
      <c r="D474">
        <v>388</v>
      </c>
      <c r="E474" t="s">
        <v>183</v>
      </c>
    </row>
    <row r="475" spans="1:5">
      <c r="A475" t="s">
        <v>260</v>
      </c>
      <c r="B475" t="s">
        <v>74</v>
      </c>
      <c r="C475">
        <v>2025</v>
      </c>
      <c r="D475">
        <v>359.5</v>
      </c>
      <c r="E475" t="s">
        <v>183</v>
      </c>
    </row>
    <row r="476" spans="1:5">
      <c r="A476" t="s">
        <v>260</v>
      </c>
      <c r="B476" t="s">
        <v>74</v>
      </c>
      <c r="C476">
        <v>2035</v>
      </c>
      <c r="D476">
        <v>354.5</v>
      </c>
      <c r="E476" t="s">
        <v>183</v>
      </c>
    </row>
    <row r="477" spans="1:5">
      <c r="A477" t="s">
        <v>260</v>
      </c>
      <c r="B477" t="s">
        <v>74</v>
      </c>
      <c r="C477">
        <v>2045</v>
      </c>
      <c r="D477">
        <v>360.5</v>
      </c>
      <c r="E477" t="s">
        <v>183</v>
      </c>
    </row>
    <row r="478" spans="1:5">
      <c r="A478" t="s">
        <v>260</v>
      </c>
      <c r="B478" t="s">
        <v>74</v>
      </c>
      <c r="C478">
        <v>2055</v>
      </c>
      <c r="D478">
        <v>371.5</v>
      </c>
      <c r="E478" t="s">
        <v>183</v>
      </c>
    </row>
    <row r="479" spans="1:5">
      <c r="A479" t="s">
        <v>260</v>
      </c>
      <c r="B479" t="s">
        <v>74</v>
      </c>
      <c r="C479">
        <v>2065</v>
      </c>
      <c r="D479">
        <v>382.5</v>
      </c>
      <c r="E479" t="s">
        <v>183</v>
      </c>
    </row>
    <row r="480" spans="1:5">
      <c r="A480" t="s">
        <v>260</v>
      </c>
      <c r="B480" t="s">
        <v>75</v>
      </c>
      <c r="C480">
        <v>2020</v>
      </c>
      <c r="D480">
        <v>395</v>
      </c>
      <c r="E480" t="s">
        <v>183</v>
      </c>
    </row>
    <row r="481" spans="1:5">
      <c r="A481" t="s">
        <v>260</v>
      </c>
      <c r="B481" t="s">
        <v>75</v>
      </c>
      <c r="C481">
        <v>2030</v>
      </c>
      <c r="D481">
        <v>384</v>
      </c>
      <c r="E481" t="s">
        <v>183</v>
      </c>
    </row>
    <row r="482" spans="1:5">
      <c r="A482" t="s">
        <v>260</v>
      </c>
      <c r="B482" t="s">
        <v>75</v>
      </c>
      <c r="C482">
        <v>2040</v>
      </c>
      <c r="D482">
        <v>386</v>
      </c>
      <c r="E482" t="s">
        <v>183</v>
      </c>
    </row>
    <row r="483" spans="1:5">
      <c r="A483" t="s">
        <v>260</v>
      </c>
      <c r="B483" t="s">
        <v>75</v>
      </c>
      <c r="C483">
        <v>2050</v>
      </c>
      <c r="D483">
        <v>398</v>
      </c>
      <c r="E483" t="s">
        <v>183</v>
      </c>
    </row>
    <row r="484" spans="1:5">
      <c r="A484" t="s">
        <v>260</v>
      </c>
      <c r="B484" t="s">
        <v>75</v>
      </c>
      <c r="C484">
        <v>2060</v>
      </c>
      <c r="D484">
        <v>410</v>
      </c>
      <c r="E484" t="s">
        <v>183</v>
      </c>
    </row>
    <row r="485" spans="1:5">
      <c r="A485" t="s">
        <v>260</v>
      </c>
      <c r="B485" t="s">
        <v>75</v>
      </c>
      <c r="C485">
        <v>2070</v>
      </c>
      <c r="D485">
        <v>422</v>
      </c>
      <c r="E485" t="s">
        <v>183</v>
      </c>
    </row>
    <row r="486" spans="1:5">
      <c r="A486" t="s">
        <v>260</v>
      </c>
      <c r="B486" t="s">
        <v>75</v>
      </c>
      <c r="C486">
        <v>2025</v>
      </c>
      <c r="D486">
        <v>389.5</v>
      </c>
      <c r="E486" t="s">
        <v>183</v>
      </c>
    </row>
    <row r="487" spans="1:5">
      <c r="A487" t="s">
        <v>260</v>
      </c>
      <c r="B487" t="s">
        <v>75</v>
      </c>
      <c r="C487">
        <v>2035</v>
      </c>
      <c r="D487">
        <v>385</v>
      </c>
      <c r="E487" t="s">
        <v>183</v>
      </c>
    </row>
    <row r="488" spans="1:5">
      <c r="A488" t="s">
        <v>260</v>
      </c>
      <c r="B488" t="s">
        <v>75</v>
      </c>
      <c r="C488">
        <v>2045</v>
      </c>
      <c r="D488">
        <v>392</v>
      </c>
      <c r="E488" t="s">
        <v>183</v>
      </c>
    </row>
    <row r="489" spans="1:5">
      <c r="A489" t="s">
        <v>260</v>
      </c>
      <c r="B489" t="s">
        <v>75</v>
      </c>
      <c r="C489">
        <v>2055</v>
      </c>
      <c r="D489">
        <v>404</v>
      </c>
      <c r="E489" t="s">
        <v>183</v>
      </c>
    </row>
    <row r="490" spans="1:5">
      <c r="A490" t="s">
        <v>260</v>
      </c>
      <c r="B490" t="s">
        <v>75</v>
      </c>
      <c r="C490">
        <v>2065</v>
      </c>
      <c r="D490">
        <v>416</v>
      </c>
      <c r="E490" t="s">
        <v>183</v>
      </c>
    </row>
    <row r="491" spans="1:5">
      <c r="A491" t="s">
        <v>260</v>
      </c>
      <c r="B491" t="s">
        <v>79</v>
      </c>
      <c r="C491">
        <v>2010</v>
      </c>
      <c r="D491">
        <v>2752.199951171875</v>
      </c>
      <c r="E491" t="s">
        <v>183</v>
      </c>
    </row>
    <row r="492" spans="1:5">
      <c r="A492" t="s">
        <v>260</v>
      </c>
      <c r="B492" t="s">
        <v>79</v>
      </c>
      <c r="C492">
        <v>2020</v>
      </c>
      <c r="D492">
        <v>2569.60009765625</v>
      </c>
      <c r="E492" t="s">
        <v>183</v>
      </c>
    </row>
    <row r="493" spans="1:5">
      <c r="A493" t="s">
        <v>260</v>
      </c>
      <c r="B493" t="s">
        <v>79</v>
      </c>
      <c r="C493">
        <v>2030</v>
      </c>
      <c r="D493">
        <v>2526.699951171875</v>
      </c>
      <c r="E493" t="s">
        <v>183</v>
      </c>
    </row>
    <row r="494" spans="1:5">
      <c r="A494" t="s">
        <v>260</v>
      </c>
      <c r="B494" t="s">
        <v>79</v>
      </c>
      <c r="C494">
        <v>2040</v>
      </c>
      <c r="D494">
        <v>2597.10009765625</v>
      </c>
      <c r="E494" t="s">
        <v>183</v>
      </c>
    </row>
    <row r="495" spans="1:5">
      <c r="A495" t="s">
        <v>260</v>
      </c>
      <c r="B495" t="s">
        <v>79</v>
      </c>
      <c r="C495">
        <v>2050</v>
      </c>
      <c r="D495">
        <v>2754.39990234375</v>
      </c>
      <c r="E495" t="s">
        <v>183</v>
      </c>
    </row>
    <row r="496" spans="1:5">
      <c r="A496" t="s">
        <v>260</v>
      </c>
      <c r="B496" t="s">
        <v>79</v>
      </c>
      <c r="C496">
        <v>2060</v>
      </c>
      <c r="D496">
        <v>2911.69970703125</v>
      </c>
      <c r="E496" t="s">
        <v>183</v>
      </c>
    </row>
    <row r="497" spans="1:5">
      <c r="A497" t="s">
        <v>260</v>
      </c>
      <c r="B497" t="s">
        <v>79</v>
      </c>
      <c r="C497">
        <v>2070</v>
      </c>
      <c r="D497">
        <v>3068.99951171875</v>
      </c>
      <c r="E497" t="s">
        <v>183</v>
      </c>
    </row>
    <row r="498" spans="1:5">
      <c r="A498" t="s">
        <v>260</v>
      </c>
      <c r="B498" t="s">
        <v>79</v>
      </c>
      <c r="C498">
        <v>2015</v>
      </c>
      <c r="D498">
        <v>2660.89990234375</v>
      </c>
      <c r="E498" t="s">
        <v>183</v>
      </c>
    </row>
    <row r="499" spans="1:5">
      <c r="A499" t="s">
        <v>260</v>
      </c>
      <c r="B499" t="s">
        <v>79</v>
      </c>
      <c r="C499">
        <v>2025</v>
      </c>
      <c r="D499">
        <v>2548.14990234375</v>
      </c>
      <c r="E499" t="s">
        <v>183</v>
      </c>
    </row>
    <row r="500" spans="1:5">
      <c r="A500" t="s">
        <v>260</v>
      </c>
      <c r="B500" t="s">
        <v>79</v>
      </c>
      <c r="C500">
        <v>2035</v>
      </c>
      <c r="D500">
        <v>2561.89990234375</v>
      </c>
      <c r="E500" t="s">
        <v>183</v>
      </c>
    </row>
    <row r="501" spans="1:5">
      <c r="A501" t="s">
        <v>260</v>
      </c>
      <c r="B501" t="s">
        <v>79</v>
      </c>
      <c r="C501">
        <v>2045</v>
      </c>
      <c r="D501">
        <v>2675.75</v>
      </c>
      <c r="E501" t="s">
        <v>183</v>
      </c>
    </row>
    <row r="502" spans="1:5">
      <c r="A502" t="s">
        <v>260</v>
      </c>
      <c r="B502" t="s">
        <v>79</v>
      </c>
      <c r="C502">
        <v>2055</v>
      </c>
      <c r="D502">
        <v>2833.0498046875</v>
      </c>
      <c r="E502" t="s">
        <v>183</v>
      </c>
    </row>
    <row r="503" spans="1:5">
      <c r="A503" t="s">
        <v>260</v>
      </c>
      <c r="B503" t="s">
        <v>79</v>
      </c>
      <c r="C503">
        <v>2065</v>
      </c>
      <c r="D503">
        <v>2990.349609375</v>
      </c>
      <c r="E503" t="s">
        <v>183</v>
      </c>
    </row>
    <row r="504" spans="1:5">
      <c r="A504" t="s">
        <v>260</v>
      </c>
      <c r="B504" t="s">
        <v>89</v>
      </c>
      <c r="C504">
        <v>2010</v>
      </c>
      <c r="D504">
        <v>235</v>
      </c>
      <c r="E504" t="s">
        <v>183</v>
      </c>
    </row>
    <row r="505" spans="1:5">
      <c r="A505" t="s">
        <v>260</v>
      </c>
      <c r="B505" t="s">
        <v>89</v>
      </c>
      <c r="C505">
        <v>2020</v>
      </c>
      <c r="D505">
        <v>235</v>
      </c>
      <c r="E505" t="s">
        <v>183</v>
      </c>
    </row>
    <row r="506" spans="1:5">
      <c r="A506" t="s">
        <v>260</v>
      </c>
      <c r="B506" t="s">
        <v>89</v>
      </c>
      <c r="C506">
        <v>2030</v>
      </c>
      <c r="D506">
        <v>235</v>
      </c>
      <c r="E506" t="s">
        <v>183</v>
      </c>
    </row>
    <row r="507" spans="1:5">
      <c r="A507" t="s">
        <v>260</v>
      </c>
      <c r="B507" t="s">
        <v>89</v>
      </c>
      <c r="C507">
        <v>2040</v>
      </c>
      <c r="D507">
        <v>235</v>
      </c>
      <c r="E507" t="s">
        <v>183</v>
      </c>
    </row>
    <row r="508" spans="1:5">
      <c r="A508" t="s">
        <v>260</v>
      </c>
      <c r="B508" t="s">
        <v>89</v>
      </c>
      <c r="C508">
        <v>2050</v>
      </c>
      <c r="D508">
        <v>235</v>
      </c>
      <c r="E508" t="s">
        <v>183</v>
      </c>
    </row>
    <row r="509" spans="1:5">
      <c r="A509" t="s">
        <v>260</v>
      </c>
      <c r="B509" t="s">
        <v>89</v>
      </c>
      <c r="C509">
        <v>2060</v>
      </c>
      <c r="D509">
        <v>235</v>
      </c>
      <c r="E509" t="s">
        <v>183</v>
      </c>
    </row>
    <row r="510" spans="1:5">
      <c r="A510" t="s">
        <v>260</v>
      </c>
      <c r="B510" t="s">
        <v>89</v>
      </c>
      <c r="C510">
        <v>2070</v>
      </c>
      <c r="D510">
        <v>235</v>
      </c>
      <c r="E510" t="s">
        <v>183</v>
      </c>
    </row>
    <row r="511" spans="1:5">
      <c r="A511" t="s">
        <v>260</v>
      </c>
      <c r="B511" t="s">
        <v>89</v>
      </c>
      <c r="C511">
        <v>2015</v>
      </c>
      <c r="D511">
        <v>235</v>
      </c>
      <c r="E511" t="s">
        <v>183</v>
      </c>
    </row>
    <row r="512" spans="1:5">
      <c r="A512" t="s">
        <v>260</v>
      </c>
      <c r="B512" t="s">
        <v>89</v>
      </c>
      <c r="C512">
        <v>2025</v>
      </c>
      <c r="D512">
        <v>235</v>
      </c>
      <c r="E512" t="s">
        <v>183</v>
      </c>
    </row>
    <row r="513" spans="1:5">
      <c r="A513" t="s">
        <v>260</v>
      </c>
      <c r="B513" t="s">
        <v>89</v>
      </c>
      <c r="C513">
        <v>2035</v>
      </c>
      <c r="D513">
        <v>235</v>
      </c>
      <c r="E513" t="s">
        <v>183</v>
      </c>
    </row>
    <row r="514" spans="1:5">
      <c r="A514" t="s">
        <v>260</v>
      </c>
      <c r="B514" t="s">
        <v>89</v>
      </c>
      <c r="C514">
        <v>2045</v>
      </c>
      <c r="D514">
        <v>235</v>
      </c>
      <c r="E514" t="s">
        <v>183</v>
      </c>
    </row>
    <row r="515" spans="1:5">
      <c r="A515" t="s">
        <v>260</v>
      </c>
      <c r="B515" t="s">
        <v>89</v>
      </c>
      <c r="C515">
        <v>2055</v>
      </c>
      <c r="D515">
        <v>235</v>
      </c>
      <c r="E515" t="s">
        <v>183</v>
      </c>
    </row>
    <row r="516" spans="1:5">
      <c r="A516" t="s">
        <v>260</v>
      </c>
      <c r="B516" t="s">
        <v>89</v>
      </c>
      <c r="C516">
        <v>2065</v>
      </c>
      <c r="D516">
        <v>235</v>
      </c>
      <c r="E516" t="s">
        <v>183</v>
      </c>
    </row>
    <row r="517" spans="1:5">
      <c r="A517" t="s">
        <v>260</v>
      </c>
      <c r="B517" t="s">
        <v>90</v>
      </c>
      <c r="C517">
        <v>2010</v>
      </c>
      <c r="D517">
        <v>450</v>
      </c>
      <c r="E517" t="s">
        <v>183</v>
      </c>
    </row>
    <row r="518" spans="1:5">
      <c r="A518" t="s">
        <v>260</v>
      </c>
      <c r="B518" t="s">
        <v>90</v>
      </c>
      <c r="C518">
        <v>2020</v>
      </c>
      <c r="D518">
        <v>450</v>
      </c>
      <c r="E518" t="s">
        <v>183</v>
      </c>
    </row>
    <row r="519" spans="1:5">
      <c r="A519" t="s">
        <v>260</v>
      </c>
      <c r="B519" t="s">
        <v>90</v>
      </c>
      <c r="C519">
        <v>2030</v>
      </c>
      <c r="D519">
        <v>450</v>
      </c>
      <c r="E519" t="s">
        <v>183</v>
      </c>
    </row>
    <row r="520" spans="1:5">
      <c r="A520" t="s">
        <v>260</v>
      </c>
      <c r="B520" t="s">
        <v>90</v>
      </c>
      <c r="C520">
        <v>2040</v>
      </c>
      <c r="D520">
        <v>450</v>
      </c>
      <c r="E520" t="s">
        <v>183</v>
      </c>
    </row>
    <row r="521" spans="1:5">
      <c r="A521" t="s">
        <v>260</v>
      </c>
      <c r="B521" t="s">
        <v>90</v>
      </c>
      <c r="C521">
        <v>2050</v>
      </c>
      <c r="D521">
        <v>450</v>
      </c>
      <c r="E521" t="s">
        <v>183</v>
      </c>
    </row>
    <row r="522" spans="1:5">
      <c r="A522" t="s">
        <v>260</v>
      </c>
      <c r="B522" t="s">
        <v>90</v>
      </c>
      <c r="C522">
        <v>2060</v>
      </c>
      <c r="D522">
        <v>450</v>
      </c>
      <c r="E522" t="s">
        <v>183</v>
      </c>
    </row>
    <row r="523" spans="1:5">
      <c r="A523" t="s">
        <v>260</v>
      </c>
      <c r="B523" t="s">
        <v>90</v>
      </c>
      <c r="C523">
        <v>2070</v>
      </c>
      <c r="D523">
        <v>450</v>
      </c>
      <c r="E523" t="s">
        <v>183</v>
      </c>
    </row>
    <row r="524" spans="1:5">
      <c r="A524" t="s">
        <v>260</v>
      </c>
      <c r="B524" t="s">
        <v>90</v>
      </c>
      <c r="C524">
        <v>2015</v>
      </c>
      <c r="D524">
        <v>450</v>
      </c>
      <c r="E524" t="s">
        <v>183</v>
      </c>
    </row>
    <row r="525" spans="1:5">
      <c r="A525" t="s">
        <v>260</v>
      </c>
      <c r="B525" t="s">
        <v>90</v>
      </c>
      <c r="C525">
        <v>2025</v>
      </c>
      <c r="D525">
        <v>450</v>
      </c>
      <c r="E525" t="s">
        <v>183</v>
      </c>
    </row>
    <row r="526" spans="1:5">
      <c r="A526" t="s">
        <v>260</v>
      </c>
      <c r="B526" t="s">
        <v>90</v>
      </c>
      <c r="C526">
        <v>2035</v>
      </c>
      <c r="D526">
        <v>450</v>
      </c>
      <c r="E526" t="s">
        <v>183</v>
      </c>
    </row>
    <row r="527" spans="1:5">
      <c r="A527" t="s">
        <v>260</v>
      </c>
      <c r="B527" t="s">
        <v>90</v>
      </c>
      <c r="C527">
        <v>2045</v>
      </c>
      <c r="D527">
        <v>450</v>
      </c>
      <c r="E527" t="s">
        <v>183</v>
      </c>
    </row>
    <row r="528" spans="1:5">
      <c r="A528" t="s">
        <v>260</v>
      </c>
      <c r="B528" t="s">
        <v>90</v>
      </c>
      <c r="C528">
        <v>2055</v>
      </c>
      <c r="D528">
        <v>450</v>
      </c>
      <c r="E528" t="s">
        <v>183</v>
      </c>
    </row>
    <row r="529" spans="1:5">
      <c r="A529" t="s">
        <v>260</v>
      </c>
      <c r="B529" t="s">
        <v>90</v>
      </c>
      <c r="C529">
        <v>2065</v>
      </c>
      <c r="D529">
        <v>450</v>
      </c>
      <c r="E529" t="s">
        <v>183</v>
      </c>
    </row>
    <row r="530" spans="1:5">
      <c r="A530" t="s">
        <v>260</v>
      </c>
      <c r="B530" t="s">
        <v>76</v>
      </c>
      <c r="C530">
        <v>1995</v>
      </c>
      <c r="D530">
        <v>32.24176025390625</v>
      </c>
      <c r="E530" t="s">
        <v>183</v>
      </c>
    </row>
    <row r="531" spans="1:5">
      <c r="A531" t="s">
        <v>260</v>
      </c>
      <c r="B531" t="s">
        <v>76</v>
      </c>
      <c r="C531">
        <v>2000</v>
      </c>
      <c r="D531">
        <v>33.043479919433587</v>
      </c>
      <c r="E531" t="s">
        <v>183</v>
      </c>
    </row>
    <row r="532" spans="1:5">
      <c r="A532" t="s">
        <v>260</v>
      </c>
      <c r="B532" t="s">
        <v>76</v>
      </c>
      <c r="C532">
        <v>2005</v>
      </c>
      <c r="D532">
        <v>33.040542602539063</v>
      </c>
      <c r="E532" t="s">
        <v>183</v>
      </c>
    </row>
    <row r="533" spans="1:5">
      <c r="A533" t="s">
        <v>260</v>
      </c>
      <c r="B533" t="s">
        <v>76</v>
      </c>
      <c r="C533">
        <v>2010</v>
      </c>
      <c r="D533">
        <v>32.741935729980469</v>
      </c>
      <c r="E533" t="s">
        <v>183</v>
      </c>
    </row>
    <row r="534" spans="1:5">
      <c r="A534" t="s">
        <v>260</v>
      </c>
      <c r="B534" t="s">
        <v>76</v>
      </c>
      <c r="C534">
        <v>2020</v>
      </c>
      <c r="D534">
        <v>31.276594161987301</v>
      </c>
      <c r="E534" t="s">
        <v>183</v>
      </c>
    </row>
    <row r="535" spans="1:5">
      <c r="A535" t="s">
        <v>260</v>
      </c>
      <c r="B535" t="s">
        <v>76</v>
      </c>
      <c r="C535">
        <v>2030</v>
      </c>
      <c r="D535">
        <v>28.63157844543457</v>
      </c>
      <c r="E535" t="s">
        <v>183</v>
      </c>
    </row>
    <row r="536" spans="1:5">
      <c r="A536" t="s">
        <v>260</v>
      </c>
      <c r="B536" t="s">
        <v>76</v>
      </c>
      <c r="C536">
        <v>2040</v>
      </c>
      <c r="D536">
        <v>28.63157844543457</v>
      </c>
      <c r="E536" t="s">
        <v>183</v>
      </c>
    </row>
    <row r="537" spans="1:5">
      <c r="A537" t="s">
        <v>260</v>
      </c>
      <c r="B537" t="s">
        <v>76</v>
      </c>
      <c r="C537">
        <v>2050</v>
      </c>
      <c r="D537">
        <v>28.63157844543457</v>
      </c>
      <c r="E537" t="s">
        <v>183</v>
      </c>
    </row>
    <row r="538" spans="1:5">
      <c r="A538" t="s">
        <v>260</v>
      </c>
      <c r="B538" t="s">
        <v>76</v>
      </c>
      <c r="C538">
        <v>2060</v>
      </c>
      <c r="D538">
        <v>28.63157844543457</v>
      </c>
      <c r="E538" t="s">
        <v>183</v>
      </c>
    </row>
    <row r="539" spans="1:5">
      <c r="A539" t="s">
        <v>260</v>
      </c>
      <c r="B539" t="s">
        <v>76</v>
      </c>
      <c r="C539">
        <v>2070</v>
      </c>
      <c r="D539">
        <v>28.63157844543457</v>
      </c>
      <c r="E539" t="s">
        <v>183</v>
      </c>
    </row>
    <row r="540" spans="1:5">
      <c r="A540" t="s">
        <v>260</v>
      </c>
      <c r="B540" t="s">
        <v>76</v>
      </c>
      <c r="C540">
        <v>2015</v>
      </c>
      <c r="D540">
        <v>32.009265899658203</v>
      </c>
      <c r="E540" t="s">
        <v>183</v>
      </c>
    </row>
    <row r="541" spans="1:5">
      <c r="A541" t="s">
        <v>260</v>
      </c>
      <c r="B541" t="s">
        <v>76</v>
      </c>
      <c r="C541">
        <v>2025</v>
      </c>
      <c r="D541">
        <v>29.954086303710941</v>
      </c>
      <c r="E541" t="s">
        <v>183</v>
      </c>
    </row>
    <row r="542" spans="1:5">
      <c r="A542" t="s">
        <v>260</v>
      </c>
      <c r="B542" t="s">
        <v>76</v>
      </c>
      <c r="C542">
        <v>2035</v>
      </c>
      <c r="D542">
        <v>28.63157844543457</v>
      </c>
      <c r="E542" t="s">
        <v>183</v>
      </c>
    </row>
    <row r="543" spans="1:5">
      <c r="A543" t="s">
        <v>260</v>
      </c>
      <c r="B543" t="s">
        <v>76</v>
      </c>
      <c r="C543">
        <v>2045</v>
      </c>
      <c r="D543">
        <v>28.63157844543457</v>
      </c>
      <c r="E543" t="s">
        <v>183</v>
      </c>
    </row>
    <row r="544" spans="1:5">
      <c r="A544" t="s">
        <v>260</v>
      </c>
      <c r="B544" t="s">
        <v>76</v>
      </c>
      <c r="C544">
        <v>2055</v>
      </c>
      <c r="D544">
        <v>28.63157844543457</v>
      </c>
      <c r="E544" t="s">
        <v>183</v>
      </c>
    </row>
    <row r="545" spans="1:5">
      <c r="A545" t="s">
        <v>260</v>
      </c>
      <c r="B545" t="s">
        <v>76</v>
      </c>
      <c r="C545">
        <v>2065</v>
      </c>
      <c r="D545">
        <v>28.63157844543457</v>
      </c>
      <c r="E545" t="s">
        <v>183</v>
      </c>
    </row>
    <row r="546" spans="1:5">
      <c r="A546" t="s">
        <v>260</v>
      </c>
      <c r="B546" t="s">
        <v>104</v>
      </c>
      <c r="C546">
        <v>2020</v>
      </c>
      <c r="D546">
        <v>372</v>
      </c>
      <c r="E546" t="s">
        <v>183</v>
      </c>
    </row>
    <row r="547" spans="1:5">
      <c r="A547" t="s">
        <v>260</v>
      </c>
      <c r="B547" t="s">
        <v>104</v>
      </c>
      <c r="C547">
        <v>2030</v>
      </c>
      <c r="D547">
        <v>372</v>
      </c>
      <c r="E547" t="s">
        <v>183</v>
      </c>
    </row>
    <row r="548" spans="1:5">
      <c r="A548" t="s">
        <v>260</v>
      </c>
      <c r="B548" t="s">
        <v>104</v>
      </c>
      <c r="C548">
        <v>2040</v>
      </c>
      <c r="D548">
        <v>372</v>
      </c>
      <c r="E548" t="s">
        <v>183</v>
      </c>
    </row>
    <row r="549" spans="1:5">
      <c r="A549" t="s">
        <v>260</v>
      </c>
      <c r="B549" t="s">
        <v>104</v>
      </c>
      <c r="C549">
        <v>2050</v>
      </c>
      <c r="D549">
        <v>372</v>
      </c>
      <c r="E549" t="s">
        <v>183</v>
      </c>
    </row>
    <row r="550" spans="1:5">
      <c r="A550" t="s">
        <v>260</v>
      </c>
      <c r="B550" t="s">
        <v>104</v>
      </c>
      <c r="C550">
        <v>2060</v>
      </c>
      <c r="D550">
        <v>372</v>
      </c>
      <c r="E550" t="s">
        <v>183</v>
      </c>
    </row>
    <row r="551" spans="1:5">
      <c r="A551" t="s">
        <v>260</v>
      </c>
      <c r="B551" t="s">
        <v>104</v>
      </c>
      <c r="C551">
        <v>2070</v>
      </c>
      <c r="D551">
        <v>372</v>
      </c>
      <c r="E551" t="s">
        <v>183</v>
      </c>
    </row>
    <row r="552" spans="1:5">
      <c r="A552" t="s">
        <v>260</v>
      </c>
      <c r="B552" t="s">
        <v>104</v>
      </c>
      <c r="C552">
        <v>2025</v>
      </c>
      <c r="D552">
        <v>372</v>
      </c>
      <c r="E552" t="s">
        <v>183</v>
      </c>
    </row>
    <row r="553" spans="1:5">
      <c r="A553" t="s">
        <v>260</v>
      </c>
      <c r="B553" t="s">
        <v>104</v>
      </c>
      <c r="C553">
        <v>2035</v>
      </c>
      <c r="D553">
        <v>372</v>
      </c>
      <c r="E553" t="s">
        <v>183</v>
      </c>
    </row>
    <row r="554" spans="1:5">
      <c r="A554" t="s">
        <v>260</v>
      </c>
      <c r="B554" t="s">
        <v>104</v>
      </c>
      <c r="C554">
        <v>2045</v>
      </c>
      <c r="D554">
        <v>372</v>
      </c>
      <c r="E554" t="s">
        <v>183</v>
      </c>
    </row>
    <row r="555" spans="1:5">
      <c r="A555" t="s">
        <v>260</v>
      </c>
      <c r="B555" t="s">
        <v>104</v>
      </c>
      <c r="C555">
        <v>2055</v>
      </c>
      <c r="D555">
        <v>372</v>
      </c>
      <c r="E555" t="s">
        <v>183</v>
      </c>
    </row>
    <row r="556" spans="1:5">
      <c r="A556" t="s">
        <v>260</v>
      </c>
      <c r="B556" t="s">
        <v>104</v>
      </c>
      <c r="C556">
        <v>2065</v>
      </c>
      <c r="D556">
        <v>372</v>
      </c>
      <c r="E556" t="s">
        <v>183</v>
      </c>
    </row>
    <row r="557" spans="1:5">
      <c r="A557" t="s">
        <v>260</v>
      </c>
      <c r="B557" t="s">
        <v>82</v>
      </c>
      <c r="C557">
        <v>2010</v>
      </c>
      <c r="D557">
        <v>1187</v>
      </c>
      <c r="E557" t="s">
        <v>183</v>
      </c>
    </row>
    <row r="558" spans="1:5">
      <c r="A558" t="s">
        <v>260</v>
      </c>
      <c r="B558" t="s">
        <v>82</v>
      </c>
      <c r="C558">
        <v>2020</v>
      </c>
      <c r="D558">
        <v>942</v>
      </c>
      <c r="E558" t="s">
        <v>183</v>
      </c>
    </row>
    <row r="559" spans="1:5">
      <c r="A559" t="s">
        <v>260</v>
      </c>
      <c r="B559" t="s">
        <v>82</v>
      </c>
      <c r="C559">
        <v>2030</v>
      </c>
      <c r="D559">
        <v>783</v>
      </c>
      <c r="E559" t="s">
        <v>183</v>
      </c>
    </row>
    <row r="560" spans="1:5">
      <c r="A560" t="s">
        <v>260</v>
      </c>
      <c r="B560" t="s">
        <v>82</v>
      </c>
      <c r="C560">
        <v>2040</v>
      </c>
      <c r="D560">
        <v>694</v>
      </c>
      <c r="E560" t="s">
        <v>183</v>
      </c>
    </row>
    <row r="561" spans="1:5">
      <c r="A561" t="s">
        <v>260</v>
      </c>
      <c r="B561" t="s">
        <v>82</v>
      </c>
      <c r="C561">
        <v>2050</v>
      </c>
      <c r="D561">
        <v>658</v>
      </c>
      <c r="E561" t="s">
        <v>183</v>
      </c>
    </row>
    <row r="562" spans="1:5">
      <c r="A562" t="s">
        <v>260</v>
      </c>
      <c r="B562" t="s">
        <v>82</v>
      </c>
      <c r="C562">
        <v>2060</v>
      </c>
      <c r="D562">
        <v>622</v>
      </c>
      <c r="E562" t="s">
        <v>183</v>
      </c>
    </row>
    <row r="563" spans="1:5">
      <c r="A563" t="s">
        <v>260</v>
      </c>
      <c r="B563" t="s">
        <v>82</v>
      </c>
      <c r="C563">
        <v>2070</v>
      </c>
      <c r="D563">
        <v>586</v>
      </c>
      <c r="E563" t="s">
        <v>183</v>
      </c>
    </row>
    <row r="564" spans="1:5">
      <c r="A564" t="s">
        <v>260</v>
      </c>
      <c r="B564" t="s">
        <v>82</v>
      </c>
      <c r="C564">
        <v>2015</v>
      </c>
      <c r="D564">
        <v>1064.5</v>
      </c>
      <c r="E564" t="s">
        <v>183</v>
      </c>
    </row>
    <row r="565" spans="1:5">
      <c r="A565" t="s">
        <v>260</v>
      </c>
      <c r="B565" t="s">
        <v>82</v>
      </c>
      <c r="C565">
        <v>2025</v>
      </c>
      <c r="D565">
        <v>862.5</v>
      </c>
      <c r="E565" t="s">
        <v>183</v>
      </c>
    </row>
    <row r="566" spans="1:5">
      <c r="A566" t="s">
        <v>260</v>
      </c>
      <c r="B566" t="s">
        <v>82</v>
      </c>
      <c r="C566">
        <v>2035</v>
      </c>
      <c r="D566">
        <v>738.5</v>
      </c>
      <c r="E566" t="s">
        <v>183</v>
      </c>
    </row>
    <row r="567" spans="1:5">
      <c r="A567" t="s">
        <v>260</v>
      </c>
      <c r="B567" t="s">
        <v>82</v>
      </c>
      <c r="C567">
        <v>2045</v>
      </c>
      <c r="D567">
        <v>676</v>
      </c>
      <c r="E567" t="s">
        <v>183</v>
      </c>
    </row>
    <row r="568" spans="1:5">
      <c r="A568" t="s">
        <v>260</v>
      </c>
      <c r="B568" t="s">
        <v>82</v>
      </c>
      <c r="C568">
        <v>2055</v>
      </c>
      <c r="D568">
        <v>640</v>
      </c>
      <c r="E568" t="s">
        <v>183</v>
      </c>
    </row>
    <row r="569" spans="1:5">
      <c r="A569" t="s">
        <v>260</v>
      </c>
      <c r="B569" t="s">
        <v>82</v>
      </c>
      <c r="C569">
        <v>2065</v>
      </c>
      <c r="D569">
        <v>604</v>
      </c>
      <c r="E569" t="s">
        <v>183</v>
      </c>
    </row>
    <row r="570" spans="1:5">
      <c r="A570" t="s">
        <v>260</v>
      </c>
      <c r="B570" t="s">
        <v>96</v>
      </c>
      <c r="C570">
        <v>2010</v>
      </c>
      <c r="D570" s="3">
        <v>1000</v>
      </c>
      <c r="E570" t="s">
        <v>183</v>
      </c>
    </row>
    <row r="571" spans="1:5">
      <c r="A571" t="s">
        <v>260</v>
      </c>
      <c r="B571" t="s">
        <v>96</v>
      </c>
      <c r="C571">
        <v>2020</v>
      </c>
      <c r="D571">
        <v>1437</v>
      </c>
      <c r="E571" t="s">
        <v>183</v>
      </c>
    </row>
    <row r="572" spans="1:5">
      <c r="A572" t="s">
        <v>260</v>
      </c>
      <c r="B572" t="s">
        <v>96</v>
      </c>
      <c r="C572">
        <v>2030</v>
      </c>
      <c r="D572">
        <v>1124</v>
      </c>
      <c r="E572" t="s">
        <v>183</v>
      </c>
    </row>
    <row r="573" spans="1:5">
      <c r="A573" t="s">
        <v>260</v>
      </c>
      <c r="B573" t="s">
        <v>96</v>
      </c>
      <c r="C573">
        <v>2040</v>
      </c>
      <c r="D573">
        <v>950</v>
      </c>
      <c r="E573" t="s">
        <v>183</v>
      </c>
    </row>
    <row r="574" spans="1:5">
      <c r="A574" t="s">
        <v>260</v>
      </c>
      <c r="B574" t="s">
        <v>96</v>
      </c>
      <c r="C574">
        <v>2050</v>
      </c>
      <c r="D574">
        <v>881</v>
      </c>
      <c r="E574" t="s">
        <v>183</v>
      </c>
    </row>
    <row r="575" spans="1:5">
      <c r="A575" t="s">
        <v>260</v>
      </c>
      <c r="B575" t="s">
        <v>96</v>
      </c>
      <c r="C575">
        <v>2060</v>
      </c>
      <c r="D575">
        <v>812</v>
      </c>
      <c r="E575" t="s">
        <v>183</v>
      </c>
    </row>
    <row r="576" spans="1:5">
      <c r="A576" t="s">
        <v>260</v>
      </c>
      <c r="B576" t="s">
        <v>96</v>
      </c>
      <c r="C576">
        <v>2070</v>
      </c>
      <c r="D576">
        <v>743</v>
      </c>
      <c r="E576" t="s">
        <v>183</v>
      </c>
    </row>
    <row r="577" spans="1:5">
      <c r="A577" t="s">
        <v>260</v>
      </c>
      <c r="B577" t="s">
        <v>96</v>
      </c>
      <c r="C577">
        <v>2015</v>
      </c>
      <c r="D577">
        <v>1681.5</v>
      </c>
      <c r="E577" t="s">
        <v>183</v>
      </c>
    </row>
    <row r="578" spans="1:5">
      <c r="A578" t="s">
        <v>260</v>
      </c>
      <c r="B578" t="s">
        <v>96</v>
      </c>
      <c r="C578">
        <v>2025</v>
      </c>
      <c r="D578">
        <v>1280.5</v>
      </c>
      <c r="E578" t="s">
        <v>183</v>
      </c>
    </row>
    <row r="579" spans="1:5">
      <c r="A579" t="s">
        <v>260</v>
      </c>
      <c r="B579" t="s">
        <v>96</v>
      </c>
      <c r="C579">
        <v>2035</v>
      </c>
      <c r="D579">
        <v>1037</v>
      </c>
      <c r="E579" t="s">
        <v>183</v>
      </c>
    </row>
    <row r="580" spans="1:5">
      <c r="A580" t="s">
        <v>260</v>
      </c>
      <c r="B580" t="s">
        <v>96</v>
      </c>
      <c r="C580">
        <v>2045</v>
      </c>
      <c r="D580">
        <v>915.5</v>
      </c>
      <c r="E580" t="s">
        <v>183</v>
      </c>
    </row>
    <row r="581" spans="1:5">
      <c r="A581" t="s">
        <v>260</v>
      </c>
      <c r="B581" t="s">
        <v>96</v>
      </c>
      <c r="C581">
        <v>2055</v>
      </c>
      <c r="D581">
        <v>846.5</v>
      </c>
      <c r="E581" t="s">
        <v>183</v>
      </c>
    </row>
    <row r="582" spans="1:5">
      <c r="A582" t="s">
        <v>260</v>
      </c>
      <c r="B582" t="s">
        <v>96</v>
      </c>
      <c r="C582">
        <v>2065</v>
      </c>
      <c r="D582">
        <v>777.5</v>
      </c>
      <c r="E582" t="s">
        <v>183</v>
      </c>
    </row>
    <row r="583" spans="1:5">
      <c r="A583" t="s">
        <v>260</v>
      </c>
      <c r="B583" t="s">
        <v>103</v>
      </c>
      <c r="C583">
        <v>2010</v>
      </c>
      <c r="D583">
        <v>3346</v>
      </c>
      <c r="E583" t="s">
        <v>183</v>
      </c>
    </row>
    <row r="584" spans="1:5">
      <c r="A584" t="s">
        <v>260</v>
      </c>
      <c r="B584" t="s">
        <v>103</v>
      </c>
      <c r="C584">
        <v>2020</v>
      </c>
      <c r="D584">
        <v>2840</v>
      </c>
      <c r="E584" t="s">
        <v>183</v>
      </c>
    </row>
    <row r="585" spans="1:5">
      <c r="A585" t="s">
        <v>260</v>
      </c>
      <c r="B585" t="s">
        <v>103</v>
      </c>
      <c r="C585">
        <v>2030</v>
      </c>
      <c r="D585">
        <v>2533</v>
      </c>
      <c r="E585" t="s">
        <v>183</v>
      </c>
    </row>
    <row r="586" spans="1:5">
      <c r="A586" t="s">
        <v>260</v>
      </c>
      <c r="B586" t="s">
        <v>103</v>
      </c>
      <c r="C586">
        <v>2040</v>
      </c>
      <c r="D586">
        <v>2383</v>
      </c>
      <c r="E586" t="s">
        <v>183</v>
      </c>
    </row>
    <row r="587" spans="1:5">
      <c r="A587" t="s">
        <v>260</v>
      </c>
      <c r="B587" t="s">
        <v>103</v>
      </c>
      <c r="C587">
        <v>2050</v>
      </c>
      <c r="D587">
        <v>2352</v>
      </c>
      <c r="E587" t="s">
        <v>183</v>
      </c>
    </row>
    <row r="588" spans="1:5">
      <c r="A588" t="s">
        <v>260</v>
      </c>
      <c r="B588" t="s">
        <v>103</v>
      </c>
      <c r="C588">
        <v>2060</v>
      </c>
      <c r="D588">
        <v>2321</v>
      </c>
      <c r="E588" t="s">
        <v>183</v>
      </c>
    </row>
    <row r="589" spans="1:5">
      <c r="A589" t="s">
        <v>260</v>
      </c>
      <c r="B589" t="s">
        <v>103</v>
      </c>
      <c r="C589">
        <v>2070</v>
      </c>
      <c r="D589">
        <v>2290</v>
      </c>
      <c r="E589" t="s">
        <v>183</v>
      </c>
    </row>
    <row r="590" spans="1:5">
      <c r="A590" t="s">
        <v>260</v>
      </c>
      <c r="B590" t="s">
        <v>103</v>
      </c>
      <c r="C590">
        <v>2015</v>
      </c>
      <c r="D590">
        <v>3093</v>
      </c>
      <c r="E590" t="s">
        <v>183</v>
      </c>
    </row>
    <row r="591" spans="1:5">
      <c r="A591" t="s">
        <v>260</v>
      </c>
      <c r="B591" t="s">
        <v>103</v>
      </c>
      <c r="C591">
        <v>2025</v>
      </c>
      <c r="D591">
        <v>2686.5</v>
      </c>
      <c r="E591" t="s">
        <v>183</v>
      </c>
    </row>
    <row r="592" spans="1:5">
      <c r="A592" t="s">
        <v>260</v>
      </c>
      <c r="B592" t="s">
        <v>103</v>
      </c>
      <c r="C592">
        <v>2035</v>
      </c>
      <c r="D592">
        <v>2458</v>
      </c>
      <c r="E592" t="s">
        <v>183</v>
      </c>
    </row>
    <row r="593" spans="1:5">
      <c r="A593" t="s">
        <v>260</v>
      </c>
      <c r="B593" t="s">
        <v>103</v>
      </c>
      <c r="C593">
        <v>2045</v>
      </c>
      <c r="D593">
        <v>2367.5</v>
      </c>
      <c r="E593" t="s">
        <v>183</v>
      </c>
    </row>
    <row r="594" spans="1:5">
      <c r="A594" t="s">
        <v>260</v>
      </c>
      <c r="B594" t="s">
        <v>103</v>
      </c>
      <c r="C594">
        <v>2055</v>
      </c>
      <c r="D594">
        <v>2336.5</v>
      </c>
      <c r="E594" t="s">
        <v>183</v>
      </c>
    </row>
    <row r="595" spans="1:5">
      <c r="A595" t="s">
        <v>260</v>
      </c>
      <c r="B595" t="s">
        <v>103</v>
      </c>
      <c r="C595">
        <v>2065</v>
      </c>
      <c r="D595">
        <v>2305.5</v>
      </c>
      <c r="E595" t="s">
        <v>183</v>
      </c>
    </row>
    <row r="596" spans="1:5">
      <c r="A596" t="s">
        <v>260</v>
      </c>
      <c r="B596" t="s">
        <v>80</v>
      </c>
      <c r="C596">
        <v>2010</v>
      </c>
      <c r="D596">
        <v>6946</v>
      </c>
      <c r="E596" t="s">
        <v>183</v>
      </c>
    </row>
    <row r="597" spans="1:5">
      <c r="A597" t="s">
        <v>260</v>
      </c>
      <c r="B597" t="s">
        <v>80</v>
      </c>
      <c r="C597">
        <v>2020</v>
      </c>
      <c r="D597">
        <v>5727</v>
      </c>
      <c r="E597" t="s">
        <v>183</v>
      </c>
    </row>
    <row r="598" spans="1:5">
      <c r="A598" t="s">
        <v>260</v>
      </c>
      <c r="B598" t="s">
        <v>80</v>
      </c>
      <c r="C598">
        <v>2030</v>
      </c>
      <c r="D598">
        <v>4969</v>
      </c>
      <c r="E598" t="s">
        <v>183</v>
      </c>
    </row>
    <row r="599" spans="1:5">
      <c r="A599" t="s">
        <v>260</v>
      </c>
      <c r="B599" t="s">
        <v>80</v>
      </c>
      <c r="C599">
        <v>2040</v>
      </c>
      <c r="D599">
        <v>4580</v>
      </c>
      <c r="E599" t="s">
        <v>183</v>
      </c>
    </row>
    <row r="600" spans="1:5">
      <c r="A600" t="s">
        <v>260</v>
      </c>
      <c r="B600" t="s">
        <v>80</v>
      </c>
      <c r="C600">
        <v>2050</v>
      </c>
      <c r="D600">
        <v>4466</v>
      </c>
      <c r="E600" t="s">
        <v>183</v>
      </c>
    </row>
    <row r="601" spans="1:5">
      <c r="A601" t="s">
        <v>260</v>
      </c>
      <c r="B601" t="s">
        <v>80</v>
      </c>
      <c r="C601">
        <v>2060</v>
      </c>
      <c r="D601">
        <v>4352</v>
      </c>
      <c r="E601" t="s">
        <v>183</v>
      </c>
    </row>
    <row r="602" spans="1:5">
      <c r="A602" t="s">
        <v>260</v>
      </c>
      <c r="B602" t="s">
        <v>80</v>
      </c>
      <c r="C602">
        <v>2070</v>
      </c>
      <c r="D602">
        <v>4238</v>
      </c>
      <c r="E602" t="s">
        <v>183</v>
      </c>
    </row>
    <row r="603" spans="1:5">
      <c r="A603" t="s">
        <v>260</v>
      </c>
      <c r="B603" t="s">
        <v>80</v>
      </c>
      <c r="C603">
        <v>2015</v>
      </c>
      <c r="D603">
        <v>6336.5</v>
      </c>
      <c r="E603" t="s">
        <v>183</v>
      </c>
    </row>
    <row r="604" spans="1:5">
      <c r="A604" t="s">
        <v>260</v>
      </c>
      <c r="B604" t="s">
        <v>80</v>
      </c>
      <c r="C604">
        <v>2025</v>
      </c>
      <c r="D604">
        <v>5348</v>
      </c>
      <c r="E604" t="s">
        <v>183</v>
      </c>
    </row>
    <row r="605" spans="1:5">
      <c r="A605" t="s">
        <v>260</v>
      </c>
      <c r="B605" t="s">
        <v>80</v>
      </c>
      <c r="C605">
        <v>2035</v>
      </c>
      <c r="D605">
        <v>4774.5</v>
      </c>
      <c r="E605" t="s">
        <v>183</v>
      </c>
    </row>
    <row r="606" spans="1:5">
      <c r="A606" t="s">
        <v>260</v>
      </c>
      <c r="B606" t="s">
        <v>80</v>
      </c>
      <c r="C606">
        <v>2045</v>
      </c>
      <c r="D606">
        <v>4523</v>
      </c>
      <c r="E606" t="s">
        <v>183</v>
      </c>
    </row>
    <row r="607" spans="1:5">
      <c r="A607" t="s">
        <v>260</v>
      </c>
      <c r="B607" t="s">
        <v>80</v>
      </c>
      <c r="C607">
        <v>2055</v>
      </c>
      <c r="D607">
        <v>4409</v>
      </c>
      <c r="E607" t="s">
        <v>183</v>
      </c>
    </row>
    <row r="608" spans="1:5">
      <c r="A608" t="s">
        <v>260</v>
      </c>
      <c r="B608" t="s">
        <v>80</v>
      </c>
      <c r="C608">
        <v>2065</v>
      </c>
      <c r="D608">
        <v>4295</v>
      </c>
      <c r="E608" t="s">
        <v>183</v>
      </c>
    </row>
    <row r="609" spans="1:5">
      <c r="A609" t="s">
        <v>260</v>
      </c>
      <c r="B609" t="s">
        <v>71</v>
      </c>
      <c r="C609">
        <v>2020</v>
      </c>
      <c r="D609">
        <v>953</v>
      </c>
      <c r="E609" t="s">
        <v>183</v>
      </c>
    </row>
    <row r="610" spans="1:5">
      <c r="A610" t="s">
        <v>260</v>
      </c>
      <c r="B610" t="s">
        <v>71</v>
      </c>
      <c r="C610">
        <v>2030</v>
      </c>
      <c r="D610">
        <v>924</v>
      </c>
      <c r="E610" t="s">
        <v>183</v>
      </c>
    </row>
    <row r="611" spans="1:5">
      <c r="A611" t="s">
        <v>260</v>
      </c>
      <c r="B611" t="s">
        <v>71</v>
      </c>
      <c r="C611">
        <v>2040</v>
      </c>
      <c r="D611">
        <v>928</v>
      </c>
      <c r="E611" t="s">
        <v>183</v>
      </c>
    </row>
    <row r="612" spans="1:5">
      <c r="A612" t="s">
        <v>260</v>
      </c>
      <c r="B612" t="s">
        <v>71</v>
      </c>
      <c r="C612">
        <v>2050</v>
      </c>
      <c r="D612">
        <v>957</v>
      </c>
      <c r="E612" t="s">
        <v>183</v>
      </c>
    </row>
    <row r="613" spans="1:5">
      <c r="A613" t="s">
        <v>260</v>
      </c>
      <c r="B613" t="s">
        <v>71</v>
      </c>
      <c r="C613">
        <v>2060</v>
      </c>
      <c r="D613">
        <v>986</v>
      </c>
      <c r="E613" t="s">
        <v>183</v>
      </c>
    </row>
    <row r="614" spans="1:5">
      <c r="A614" t="s">
        <v>260</v>
      </c>
      <c r="B614" t="s">
        <v>71</v>
      </c>
      <c r="C614">
        <v>2070</v>
      </c>
      <c r="D614">
        <v>1015</v>
      </c>
      <c r="E614" t="s">
        <v>183</v>
      </c>
    </row>
    <row r="615" spans="1:5">
      <c r="A615" t="s">
        <v>260</v>
      </c>
      <c r="B615" t="s">
        <v>71</v>
      </c>
      <c r="C615">
        <v>2025</v>
      </c>
      <c r="D615">
        <v>938.5</v>
      </c>
      <c r="E615" t="s">
        <v>183</v>
      </c>
    </row>
    <row r="616" spans="1:5">
      <c r="A616" t="s">
        <v>260</v>
      </c>
      <c r="B616" t="s">
        <v>71</v>
      </c>
      <c r="C616">
        <v>2035</v>
      </c>
      <c r="D616">
        <v>926</v>
      </c>
      <c r="E616" t="s">
        <v>183</v>
      </c>
    </row>
    <row r="617" spans="1:5">
      <c r="A617" t="s">
        <v>260</v>
      </c>
      <c r="B617" t="s">
        <v>71</v>
      </c>
      <c r="C617">
        <v>2045</v>
      </c>
      <c r="D617">
        <v>942.5</v>
      </c>
      <c r="E617" t="s">
        <v>183</v>
      </c>
    </row>
    <row r="618" spans="1:5">
      <c r="A618" t="s">
        <v>260</v>
      </c>
      <c r="B618" t="s">
        <v>71</v>
      </c>
      <c r="C618">
        <v>2055</v>
      </c>
      <c r="D618">
        <v>971.5</v>
      </c>
      <c r="E618" t="s">
        <v>183</v>
      </c>
    </row>
    <row r="619" spans="1:5">
      <c r="A619" t="s">
        <v>260</v>
      </c>
      <c r="B619" t="s">
        <v>71</v>
      </c>
      <c r="C619">
        <v>2065</v>
      </c>
      <c r="D619">
        <v>1000.5</v>
      </c>
      <c r="E619" t="s">
        <v>183</v>
      </c>
    </row>
    <row r="620" spans="1:5">
      <c r="A620" t="s">
        <v>260</v>
      </c>
      <c r="B620" t="s">
        <v>72</v>
      </c>
      <c r="C620">
        <v>2020</v>
      </c>
      <c r="D620">
        <v>965</v>
      </c>
      <c r="E620" t="s">
        <v>183</v>
      </c>
    </row>
    <row r="621" spans="1:5">
      <c r="A621" t="s">
        <v>260</v>
      </c>
      <c r="B621" t="s">
        <v>72</v>
      </c>
      <c r="C621">
        <v>2030</v>
      </c>
      <c r="D621">
        <v>938</v>
      </c>
      <c r="E621" t="s">
        <v>183</v>
      </c>
    </row>
    <row r="622" spans="1:5">
      <c r="A622" t="s">
        <v>260</v>
      </c>
      <c r="B622" t="s">
        <v>72</v>
      </c>
      <c r="C622">
        <v>2040</v>
      </c>
      <c r="D622">
        <v>943</v>
      </c>
      <c r="E622" t="s">
        <v>183</v>
      </c>
    </row>
    <row r="623" spans="1:5">
      <c r="A623" t="s">
        <v>260</v>
      </c>
      <c r="B623" t="s">
        <v>72</v>
      </c>
      <c r="C623">
        <v>2050</v>
      </c>
      <c r="D623">
        <v>973</v>
      </c>
      <c r="E623" t="s">
        <v>183</v>
      </c>
    </row>
    <row r="624" spans="1:5">
      <c r="A624" t="s">
        <v>260</v>
      </c>
      <c r="B624" t="s">
        <v>72</v>
      </c>
      <c r="C624">
        <v>2060</v>
      </c>
      <c r="D624">
        <v>1003</v>
      </c>
      <c r="E624" t="s">
        <v>183</v>
      </c>
    </row>
    <row r="625" spans="1:5">
      <c r="A625" t="s">
        <v>260</v>
      </c>
      <c r="B625" t="s">
        <v>72</v>
      </c>
      <c r="C625">
        <v>2070</v>
      </c>
      <c r="D625">
        <v>1033</v>
      </c>
      <c r="E625" t="s">
        <v>183</v>
      </c>
    </row>
    <row r="626" spans="1:5">
      <c r="A626" t="s">
        <v>260</v>
      </c>
      <c r="B626" t="s">
        <v>72</v>
      </c>
      <c r="C626">
        <v>2025</v>
      </c>
      <c r="D626">
        <v>951.5</v>
      </c>
      <c r="E626" t="s">
        <v>183</v>
      </c>
    </row>
    <row r="627" spans="1:5">
      <c r="A627" t="s">
        <v>260</v>
      </c>
      <c r="B627" t="s">
        <v>72</v>
      </c>
      <c r="C627">
        <v>2035</v>
      </c>
      <c r="D627">
        <v>940.5</v>
      </c>
      <c r="E627" t="s">
        <v>183</v>
      </c>
    </row>
    <row r="628" spans="1:5">
      <c r="A628" t="s">
        <v>260</v>
      </c>
      <c r="B628" t="s">
        <v>72</v>
      </c>
      <c r="C628">
        <v>2045</v>
      </c>
      <c r="D628">
        <v>958</v>
      </c>
      <c r="E628" t="s">
        <v>183</v>
      </c>
    </row>
    <row r="629" spans="1:5">
      <c r="A629" t="s">
        <v>260</v>
      </c>
      <c r="B629" t="s">
        <v>72</v>
      </c>
      <c r="C629">
        <v>2055</v>
      </c>
      <c r="D629">
        <v>988</v>
      </c>
      <c r="E629" t="s">
        <v>183</v>
      </c>
    </row>
    <row r="630" spans="1:5">
      <c r="A630" t="s">
        <v>260</v>
      </c>
      <c r="B630" t="s">
        <v>72</v>
      </c>
      <c r="C630">
        <v>2065</v>
      </c>
      <c r="D630">
        <v>1018</v>
      </c>
      <c r="E630" t="s">
        <v>183</v>
      </c>
    </row>
    <row r="631" spans="1:5">
      <c r="A631" t="s">
        <v>260</v>
      </c>
      <c r="B631" t="s">
        <v>87</v>
      </c>
      <c r="C631">
        <v>2010</v>
      </c>
      <c r="D631" s="2">
        <v>1800</v>
      </c>
      <c r="E631" t="s">
        <v>183</v>
      </c>
    </row>
    <row r="632" spans="1:5">
      <c r="A632" t="s">
        <v>260</v>
      </c>
      <c r="B632" t="s">
        <v>87</v>
      </c>
      <c r="C632">
        <v>2020</v>
      </c>
      <c r="D632">
        <v>854</v>
      </c>
      <c r="E632" t="s">
        <v>183</v>
      </c>
    </row>
    <row r="633" spans="1:5">
      <c r="A633" t="s">
        <v>260</v>
      </c>
      <c r="B633" t="s">
        <v>87</v>
      </c>
      <c r="C633">
        <v>2030</v>
      </c>
      <c r="D633">
        <v>751</v>
      </c>
      <c r="E633" t="s">
        <v>183</v>
      </c>
    </row>
    <row r="634" spans="1:5">
      <c r="A634" t="s">
        <v>260</v>
      </c>
      <c r="B634" t="s">
        <v>87</v>
      </c>
      <c r="C634">
        <v>2040</v>
      </c>
      <c r="D634">
        <v>689</v>
      </c>
      <c r="E634" t="s">
        <v>183</v>
      </c>
    </row>
    <row r="635" spans="1:5">
      <c r="A635" t="s">
        <v>260</v>
      </c>
      <c r="B635" t="s">
        <v>87</v>
      </c>
      <c r="C635">
        <v>2050</v>
      </c>
      <c r="D635">
        <v>660</v>
      </c>
      <c r="E635" t="s">
        <v>183</v>
      </c>
    </row>
    <row r="636" spans="1:5">
      <c r="A636" t="s">
        <v>260</v>
      </c>
      <c r="B636" t="s">
        <v>87</v>
      </c>
      <c r="C636">
        <v>2060</v>
      </c>
      <c r="D636">
        <v>631</v>
      </c>
      <c r="E636" t="s">
        <v>183</v>
      </c>
    </row>
    <row r="637" spans="1:5">
      <c r="A637" t="s">
        <v>260</v>
      </c>
      <c r="B637" t="s">
        <v>87</v>
      </c>
      <c r="C637">
        <v>2070</v>
      </c>
      <c r="D637">
        <v>602</v>
      </c>
      <c r="E637" t="s">
        <v>183</v>
      </c>
    </row>
    <row r="638" spans="1:5">
      <c r="A638" t="s">
        <v>260</v>
      </c>
      <c r="B638" t="s">
        <v>87</v>
      </c>
      <c r="C638">
        <v>2015</v>
      </c>
      <c r="D638">
        <v>930.5</v>
      </c>
      <c r="E638" t="s">
        <v>183</v>
      </c>
    </row>
    <row r="639" spans="1:5">
      <c r="A639" t="s">
        <v>260</v>
      </c>
      <c r="B639" t="s">
        <v>87</v>
      </c>
      <c r="C639">
        <v>2025</v>
      </c>
      <c r="D639">
        <v>802.5</v>
      </c>
      <c r="E639" t="s">
        <v>183</v>
      </c>
    </row>
    <row r="640" spans="1:5">
      <c r="A640" t="s">
        <v>260</v>
      </c>
      <c r="B640" t="s">
        <v>87</v>
      </c>
      <c r="C640">
        <v>2035</v>
      </c>
      <c r="D640">
        <v>720</v>
      </c>
      <c r="E640" t="s">
        <v>183</v>
      </c>
    </row>
    <row r="641" spans="1:5">
      <c r="A641" t="s">
        <v>260</v>
      </c>
      <c r="B641" t="s">
        <v>87</v>
      </c>
      <c r="C641">
        <v>2045</v>
      </c>
      <c r="D641">
        <v>674.5</v>
      </c>
      <c r="E641" t="s">
        <v>183</v>
      </c>
    </row>
    <row r="642" spans="1:5">
      <c r="A642" t="s">
        <v>260</v>
      </c>
      <c r="B642" t="s">
        <v>87</v>
      </c>
      <c r="C642">
        <v>2055</v>
      </c>
      <c r="D642">
        <v>645.5</v>
      </c>
      <c r="E642" t="s">
        <v>183</v>
      </c>
    </row>
    <row r="643" spans="1:5">
      <c r="A643" t="s">
        <v>260</v>
      </c>
      <c r="B643" t="s">
        <v>87</v>
      </c>
      <c r="C643">
        <v>2065</v>
      </c>
      <c r="D643">
        <v>616.5</v>
      </c>
      <c r="E643" t="s">
        <v>183</v>
      </c>
    </row>
    <row r="644" spans="1:5">
      <c r="A644" t="s">
        <v>260</v>
      </c>
      <c r="B644" t="s">
        <v>261</v>
      </c>
      <c r="C644">
        <v>2010</v>
      </c>
      <c r="D644">
        <v>700</v>
      </c>
      <c r="E644" t="s">
        <v>183</v>
      </c>
    </row>
    <row r="645" spans="1:5">
      <c r="A645" t="s">
        <v>260</v>
      </c>
      <c r="B645" t="s">
        <v>261</v>
      </c>
      <c r="C645">
        <v>2015</v>
      </c>
      <c r="D645" s="15">
        <v>700</v>
      </c>
      <c r="E645" s="15" t="s">
        <v>183</v>
      </c>
    </row>
    <row r="646" spans="1:5">
      <c r="A646" s="15" t="s">
        <v>260</v>
      </c>
      <c r="B646" s="15" t="s">
        <v>261</v>
      </c>
      <c r="C646" s="15">
        <v>2020</v>
      </c>
      <c r="D646" s="15">
        <v>700</v>
      </c>
      <c r="E646" s="15" t="s">
        <v>183</v>
      </c>
    </row>
    <row r="647" spans="1:5">
      <c r="A647" s="15" t="s">
        <v>260</v>
      </c>
      <c r="B647" s="15" t="s">
        <v>261</v>
      </c>
      <c r="C647" s="15">
        <v>2025</v>
      </c>
      <c r="D647" s="15">
        <v>700</v>
      </c>
      <c r="E647" s="15" t="s">
        <v>183</v>
      </c>
    </row>
    <row r="648" spans="1:5">
      <c r="A648" s="15" t="s">
        <v>260</v>
      </c>
      <c r="B648" s="15" t="s">
        <v>261</v>
      </c>
      <c r="C648" s="15">
        <v>2030</v>
      </c>
      <c r="D648" s="15">
        <v>700</v>
      </c>
      <c r="E648" s="15" t="s">
        <v>183</v>
      </c>
    </row>
    <row r="649" spans="1:5">
      <c r="A649" s="15" t="s">
        <v>260</v>
      </c>
      <c r="B649" s="15" t="s">
        <v>261</v>
      </c>
      <c r="C649" s="15">
        <v>2035</v>
      </c>
      <c r="D649" s="15">
        <v>700</v>
      </c>
      <c r="E649" s="15" t="s">
        <v>183</v>
      </c>
    </row>
    <row r="650" spans="1:5">
      <c r="A650" s="15" t="s">
        <v>260</v>
      </c>
      <c r="B650" s="15" t="s">
        <v>261</v>
      </c>
      <c r="C650" s="15">
        <v>2040</v>
      </c>
      <c r="D650" s="15">
        <v>700</v>
      </c>
      <c r="E650" s="15" t="s">
        <v>183</v>
      </c>
    </row>
    <row r="651" spans="1:5">
      <c r="A651" s="15" t="s">
        <v>260</v>
      </c>
      <c r="B651" s="15" t="s">
        <v>261</v>
      </c>
      <c r="C651" s="15">
        <v>2045</v>
      </c>
      <c r="D651" s="15">
        <v>700</v>
      </c>
      <c r="E651" s="15" t="s">
        <v>183</v>
      </c>
    </row>
    <row r="652" spans="1:5">
      <c r="A652" s="15" t="s">
        <v>260</v>
      </c>
      <c r="B652" s="15" t="s">
        <v>261</v>
      </c>
      <c r="C652" s="15">
        <v>2050</v>
      </c>
      <c r="D652" s="15">
        <v>700</v>
      </c>
      <c r="E652" s="15" t="s">
        <v>183</v>
      </c>
    </row>
    <row r="653" spans="1:5">
      <c r="A653" s="15" t="s">
        <v>260</v>
      </c>
      <c r="B653" s="15" t="s">
        <v>261</v>
      </c>
      <c r="C653" s="15">
        <v>2055</v>
      </c>
      <c r="D653" s="15">
        <v>700</v>
      </c>
      <c r="E653" s="15" t="s">
        <v>183</v>
      </c>
    </row>
    <row r="654" spans="1:5">
      <c r="A654" s="15" t="s">
        <v>260</v>
      </c>
      <c r="B654" s="15" t="s">
        <v>261</v>
      </c>
      <c r="C654" s="15">
        <v>2060</v>
      </c>
      <c r="D654" s="15">
        <v>700</v>
      </c>
      <c r="E654" s="15" t="s">
        <v>183</v>
      </c>
    </row>
    <row r="655" spans="1:5">
      <c r="A655" s="15" t="s">
        <v>260</v>
      </c>
      <c r="B655" s="15" t="s">
        <v>261</v>
      </c>
      <c r="C655" s="15">
        <v>2065</v>
      </c>
      <c r="D655" s="15">
        <v>700</v>
      </c>
      <c r="E655" s="15" t="s">
        <v>183</v>
      </c>
    </row>
    <row r="656" spans="1:5">
      <c r="A656" s="15" t="s">
        <v>260</v>
      </c>
      <c r="B656" s="15" t="s">
        <v>261</v>
      </c>
      <c r="C656" s="15">
        <v>2070</v>
      </c>
      <c r="D656" s="15">
        <v>700</v>
      </c>
      <c r="E656" s="15" t="s">
        <v>183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2865"/>
  <sheetViews>
    <sheetView workbookViewId="0">
      <pane ySplit="1" topLeftCell="A2" activePane="bottomLeft" state="frozen"/>
      <selection activeCell="B1" sqref="B1"/>
      <selection pane="bottomLeft" activeCell="J2858" sqref="J2858"/>
    </sheetView>
  </sheetViews>
  <sheetFormatPr defaultColWidth="8.85546875" defaultRowHeight="15"/>
  <cols>
    <col min="3" max="3" width="13.140625" customWidth="1"/>
    <col min="4" max="4" width="12.42578125" customWidth="1"/>
    <col min="5" max="5" width="8.85546875" style="7"/>
    <col min="6" max="6" width="9.7109375" bestFit="1" customWidth="1"/>
  </cols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9" t="s">
        <v>174</v>
      </c>
      <c r="F1" s="1" t="s">
        <v>175</v>
      </c>
    </row>
    <row r="2" spans="1:6">
      <c r="A2" t="s">
        <v>260</v>
      </c>
      <c r="B2" t="s">
        <v>25</v>
      </c>
      <c r="C2">
        <v>2010</v>
      </c>
      <c r="D2">
        <v>2010</v>
      </c>
      <c r="E2" s="7">
        <v>66</v>
      </c>
      <c r="F2" t="s">
        <v>184</v>
      </c>
    </row>
    <row r="3" spans="1:6">
      <c r="A3" t="s">
        <v>260</v>
      </c>
      <c r="B3" t="s">
        <v>25</v>
      </c>
      <c r="C3">
        <v>2010</v>
      </c>
      <c r="D3">
        <v>2015</v>
      </c>
      <c r="E3" s="7">
        <v>61.199999999999996</v>
      </c>
      <c r="F3" t="s">
        <v>184</v>
      </c>
    </row>
    <row r="4" spans="1:6">
      <c r="A4" t="s">
        <v>260</v>
      </c>
      <c r="B4" t="s">
        <v>25</v>
      </c>
      <c r="C4">
        <v>2010</v>
      </c>
      <c r="D4">
        <v>2020</v>
      </c>
      <c r="E4" s="7">
        <v>56.4</v>
      </c>
      <c r="F4" t="s">
        <v>184</v>
      </c>
    </row>
    <row r="5" spans="1:6">
      <c r="A5" t="s">
        <v>260</v>
      </c>
      <c r="B5" t="s">
        <v>25</v>
      </c>
      <c r="C5">
        <v>2010</v>
      </c>
      <c r="D5">
        <v>2025</v>
      </c>
      <c r="E5" s="7">
        <v>54</v>
      </c>
      <c r="F5" t="s">
        <v>184</v>
      </c>
    </row>
    <row r="6" spans="1:6">
      <c r="A6" t="s">
        <v>260</v>
      </c>
      <c r="B6" t="s">
        <v>25</v>
      </c>
      <c r="C6">
        <v>2010</v>
      </c>
      <c r="D6">
        <v>2030</v>
      </c>
      <c r="E6" s="7">
        <v>51.6</v>
      </c>
      <c r="F6" t="s">
        <v>184</v>
      </c>
    </row>
    <row r="7" spans="1:6">
      <c r="A7" t="s">
        <v>260</v>
      </c>
      <c r="B7" t="s">
        <v>25</v>
      </c>
      <c r="C7">
        <v>2015</v>
      </c>
      <c r="D7">
        <v>2015</v>
      </c>
      <c r="E7" s="7">
        <v>61.199999999999996</v>
      </c>
      <c r="F7" t="s">
        <v>184</v>
      </c>
    </row>
    <row r="8" spans="1:6">
      <c r="A8" t="s">
        <v>260</v>
      </c>
      <c r="B8" t="s">
        <v>25</v>
      </c>
      <c r="C8">
        <v>2015</v>
      </c>
      <c r="D8">
        <v>2020</v>
      </c>
      <c r="E8" s="7">
        <v>56.4</v>
      </c>
      <c r="F8" t="s">
        <v>184</v>
      </c>
    </row>
    <row r="9" spans="1:6">
      <c r="A9" t="s">
        <v>260</v>
      </c>
      <c r="B9" t="s">
        <v>25</v>
      </c>
      <c r="C9">
        <v>2015</v>
      </c>
      <c r="D9">
        <v>2025</v>
      </c>
      <c r="E9" s="7">
        <v>54</v>
      </c>
      <c r="F9" t="s">
        <v>184</v>
      </c>
    </row>
    <row r="10" spans="1:6">
      <c r="A10" t="s">
        <v>260</v>
      </c>
      <c r="B10" t="s">
        <v>25</v>
      </c>
      <c r="C10">
        <v>2015</v>
      </c>
      <c r="D10">
        <v>2030</v>
      </c>
      <c r="E10" s="7">
        <v>51.6</v>
      </c>
      <c r="F10" t="s">
        <v>184</v>
      </c>
    </row>
    <row r="11" spans="1:6">
      <c r="A11" t="s">
        <v>260</v>
      </c>
      <c r="B11" t="s">
        <v>25</v>
      </c>
      <c r="C11">
        <v>2015</v>
      </c>
      <c r="D11">
        <v>2035</v>
      </c>
      <c r="E11" s="7">
        <v>50.4</v>
      </c>
      <c r="F11" t="s">
        <v>184</v>
      </c>
    </row>
    <row r="12" spans="1:6">
      <c r="A12" t="s">
        <v>260</v>
      </c>
      <c r="B12" t="s">
        <v>25</v>
      </c>
      <c r="C12">
        <v>2020</v>
      </c>
      <c r="D12">
        <v>2020</v>
      </c>
      <c r="E12" s="7">
        <v>56.4</v>
      </c>
      <c r="F12" t="s">
        <v>184</v>
      </c>
    </row>
    <row r="13" spans="1:6">
      <c r="A13" t="s">
        <v>260</v>
      </c>
      <c r="B13" t="s">
        <v>25</v>
      </c>
      <c r="C13">
        <v>2020</v>
      </c>
      <c r="D13">
        <v>2025</v>
      </c>
      <c r="E13" s="7">
        <v>54</v>
      </c>
      <c r="F13" t="s">
        <v>184</v>
      </c>
    </row>
    <row r="14" spans="1:6">
      <c r="A14" t="s">
        <v>260</v>
      </c>
      <c r="B14" t="s">
        <v>25</v>
      </c>
      <c r="C14">
        <v>2020</v>
      </c>
      <c r="D14">
        <v>2030</v>
      </c>
      <c r="E14" s="7">
        <v>51.6</v>
      </c>
      <c r="F14" t="s">
        <v>184</v>
      </c>
    </row>
    <row r="15" spans="1:6">
      <c r="A15" t="s">
        <v>260</v>
      </c>
      <c r="B15" t="s">
        <v>25</v>
      </c>
      <c r="C15">
        <v>2020</v>
      </c>
      <c r="D15">
        <v>2035</v>
      </c>
      <c r="E15" s="7">
        <v>50.4</v>
      </c>
      <c r="F15" t="s">
        <v>184</v>
      </c>
    </row>
    <row r="16" spans="1:6">
      <c r="A16" t="s">
        <v>260</v>
      </c>
      <c r="B16" t="s">
        <v>25</v>
      </c>
      <c r="C16">
        <v>2020</v>
      </c>
      <c r="D16">
        <v>2040</v>
      </c>
      <c r="E16" s="7">
        <v>49.199999999999996</v>
      </c>
      <c r="F16" t="s">
        <v>184</v>
      </c>
    </row>
    <row r="17" spans="1:6">
      <c r="A17" t="s">
        <v>260</v>
      </c>
      <c r="B17" t="s">
        <v>25</v>
      </c>
      <c r="C17">
        <v>2025</v>
      </c>
      <c r="D17">
        <v>2025</v>
      </c>
      <c r="E17" s="7">
        <v>54</v>
      </c>
      <c r="F17" t="s">
        <v>184</v>
      </c>
    </row>
    <row r="18" spans="1:6">
      <c r="A18" t="s">
        <v>260</v>
      </c>
      <c r="B18" t="s">
        <v>25</v>
      </c>
      <c r="C18">
        <v>2025</v>
      </c>
      <c r="D18">
        <v>2030</v>
      </c>
      <c r="E18" s="7">
        <v>51.6</v>
      </c>
      <c r="F18" t="s">
        <v>184</v>
      </c>
    </row>
    <row r="19" spans="1:6">
      <c r="A19" t="s">
        <v>260</v>
      </c>
      <c r="B19" t="s">
        <v>25</v>
      </c>
      <c r="C19">
        <v>2025</v>
      </c>
      <c r="D19">
        <v>2035</v>
      </c>
      <c r="E19" s="7">
        <v>50.4</v>
      </c>
      <c r="F19" t="s">
        <v>184</v>
      </c>
    </row>
    <row r="20" spans="1:6">
      <c r="A20" t="s">
        <v>260</v>
      </c>
      <c r="B20" t="s">
        <v>25</v>
      </c>
      <c r="C20">
        <v>2025</v>
      </c>
      <c r="D20">
        <v>2040</v>
      </c>
      <c r="E20" s="7">
        <v>49.199999999999996</v>
      </c>
      <c r="F20" t="s">
        <v>184</v>
      </c>
    </row>
    <row r="21" spans="1:6">
      <c r="A21" t="s">
        <v>260</v>
      </c>
      <c r="B21" t="s">
        <v>25</v>
      </c>
      <c r="C21">
        <v>2025</v>
      </c>
      <c r="D21">
        <v>2045</v>
      </c>
      <c r="E21" s="7">
        <v>49.199999999999996</v>
      </c>
      <c r="F21" t="s">
        <v>184</v>
      </c>
    </row>
    <row r="22" spans="1:6">
      <c r="A22" t="s">
        <v>260</v>
      </c>
      <c r="B22" t="s">
        <v>25</v>
      </c>
      <c r="C22">
        <v>2030</v>
      </c>
      <c r="D22">
        <v>2030</v>
      </c>
      <c r="E22" s="7">
        <v>51.6</v>
      </c>
      <c r="F22" t="s">
        <v>184</v>
      </c>
    </row>
    <row r="23" spans="1:6">
      <c r="A23" t="s">
        <v>260</v>
      </c>
      <c r="B23" t="s">
        <v>25</v>
      </c>
      <c r="C23">
        <v>2030</v>
      </c>
      <c r="D23">
        <v>2035</v>
      </c>
      <c r="E23" s="7">
        <v>50.4</v>
      </c>
      <c r="F23" t="s">
        <v>184</v>
      </c>
    </row>
    <row r="24" spans="1:6">
      <c r="A24" t="s">
        <v>260</v>
      </c>
      <c r="B24" t="s">
        <v>25</v>
      </c>
      <c r="C24">
        <v>2030</v>
      </c>
      <c r="D24">
        <v>2040</v>
      </c>
      <c r="E24" s="7">
        <v>49.199999999999996</v>
      </c>
      <c r="F24" t="s">
        <v>184</v>
      </c>
    </row>
    <row r="25" spans="1:6">
      <c r="A25" t="s">
        <v>260</v>
      </c>
      <c r="B25" t="s">
        <v>25</v>
      </c>
      <c r="C25">
        <v>2030</v>
      </c>
      <c r="D25">
        <v>2045</v>
      </c>
      <c r="E25" s="7">
        <v>49.199999999999996</v>
      </c>
      <c r="F25" t="s">
        <v>184</v>
      </c>
    </row>
    <row r="26" spans="1:6">
      <c r="A26" t="s">
        <v>260</v>
      </c>
      <c r="B26" t="s">
        <v>25</v>
      </c>
      <c r="C26">
        <v>2030</v>
      </c>
      <c r="D26">
        <v>2050</v>
      </c>
      <c r="E26" s="7">
        <v>49.199999999999996</v>
      </c>
      <c r="F26" t="s">
        <v>184</v>
      </c>
    </row>
    <row r="27" spans="1:6">
      <c r="A27" t="s">
        <v>260</v>
      </c>
      <c r="B27" t="s">
        <v>25</v>
      </c>
      <c r="C27">
        <v>2035</v>
      </c>
      <c r="D27">
        <v>2035</v>
      </c>
      <c r="E27" s="7">
        <v>50.4</v>
      </c>
      <c r="F27" t="s">
        <v>184</v>
      </c>
    </row>
    <row r="28" spans="1:6">
      <c r="A28" t="s">
        <v>260</v>
      </c>
      <c r="B28" t="s">
        <v>25</v>
      </c>
      <c r="C28">
        <v>2035</v>
      </c>
      <c r="D28">
        <v>2040</v>
      </c>
      <c r="E28" s="7">
        <v>49.199999999999996</v>
      </c>
      <c r="F28" t="s">
        <v>184</v>
      </c>
    </row>
    <row r="29" spans="1:6">
      <c r="A29" t="s">
        <v>260</v>
      </c>
      <c r="B29" t="s">
        <v>25</v>
      </c>
      <c r="C29">
        <v>2035</v>
      </c>
      <c r="D29">
        <v>2045</v>
      </c>
      <c r="E29" s="7">
        <v>49.199999999999996</v>
      </c>
      <c r="F29" t="s">
        <v>184</v>
      </c>
    </row>
    <row r="30" spans="1:6">
      <c r="A30" t="s">
        <v>260</v>
      </c>
      <c r="B30" t="s">
        <v>25</v>
      </c>
      <c r="C30">
        <v>2035</v>
      </c>
      <c r="D30">
        <v>2050</v>
      </c>
      <c r="E30" s="7">
        <v>49.199999999999996</v>
      </c>
      <c r="F30" t="s">
        <v>184</v>
      </c>
    </row>
    <row r="31" spans="1:6">
      <c r="A31" t="s">
        <v>260</v>
      </c>
      <c r="B31" t="s">
        <v>25</v>
      </c>
      <c r="C31">
        <v>2035</v>
      </c>
      <c r="D31">
        <v>2055</v>
      </c>
      <c r="E31" s="7">
        <v>49.199999999999996</v>
      </c>
      <c r="F31" t="s">
        <v>184</v>
      </c>
    </row>
    <row r="32" spans="1:6">
      <c r="A32" t="s">
        <v>260</v>
      </c>
      <c r="B32" t="s">
        <v>25</v>
      </c>
      <c r="C32">
        <v>2040</v>
      </c>
      <c r="D32">
        <v>2040</v>
      </c>
      <c r="E32" s="7">
        <v>49.199999999999996</v>
      </c>
      <c r="F32" t="s">
        <v>184</v>
      </c>
    </row>
    <row r="33" spans="1:6">
      <c r="A33" t="s">
        <v>260</v>
      </c>
      <c r="B33" t="s">
        <v>25</v>
      </c>
      <c r="C33">
        <v>2040</v>
      </c>
      <c r="D33">
        <v>2045</v>
      </c>
      <c r="E33" s="7">
        <v>49.199999999999996</v>
      </c>
      <c r="F33" t="s">
        <v>184</v>
      </c>
    </row>
    <row r="34" spans="1:6">
      <c r="A34" t="s">
        <v>260</v>
      </c>
      <c r="B34" t="s">
        <v>25</v>
      </c>
      <c r="C34">
        <v>2040</v>
      </c>
      <c r="D34">
        <v>2050</v>
      </c>
      <c r="E34" s="7">
        <v>49.199999999999996</v>
      </c>
      <c r="F34" t="s">
        <v>184</v>
      </c>
    </row>
    <row r="35" spans="1:6">
      <c r="A35" t="s">
        <v>260</v>
      </c>
      <c r="B35" t="s">
        <v>25</v>
      </c>
      <c r="C35">
        <v>2040</v>
      </c>
      <c r="D35">
        <v>2055</v>
      </c>
      <c r="E35" s="7">
        <v>49.199999999999996</v>
      </c>
      <c r="F35" t="s">
        <v>184</v>
      </c>
    </row>
    <row r="36" spans="1:6">
      <c r="A36" t="s">
        <v>260</v>
      </c>
      <c r="B36" t="s">
        <v>25</v>
      </c>
      <c r="C36">
        <v>2040</v>
      </c>
      <c r="D36">
        <v>2060</v>
      </c>
      <c r="E36" s="7">
        <v>49.199999999999996</v>
      </c>
      <c r="F36" t="s">
        <v>184</v>
      </c>
    </row>
    <row r="37" spans="1:6">
      <c r="A37" t="s">
        <v>260</v>
      </c>
      <c r="B37" t="s">
        <v>25</v>
      </c>
      <c r="C37">
        <v>2045</v>
      </c>
      <c r="D37">
        <v>2045</v>
      </c>
      <c r="E37" s="7">
        <v>49.199999999999996</v>
      </c>
      <c r="F37" t="s">
        <v>184</v>
      </c>
    </row>
    <row r="38" spans="1:6">
      <c r="A38" t="s">
        <v>260</v>
      </c>
      <c r="B38" t="s">
        <v>25</v>
      </c>
      <c r="C38">
        <v>2045</v>
      </c>
      <c r="D38">
        <v>2050</v>
      </c>
      <c r="E38" s="7">
        <v>49.199999999999996</v>
      </c>
      <c r="F38" t="s">
        <v>184</v>
      </c>
    </row>
    <row r="39" spans="1:6">
      <c r="A39" t="s">
        <v>260</v>
      </c>
      <c r="B39" t="s">
        <v>25</v>
      </c>
      <c r="C39">
        <v>2045</v>
      </c>
      <c r="D39">
        <v>2055</v>
      </c>
      <c r="E39" s="7">
        <v>49.199999999999996</v>
      </c>
      <c r="F39" t="s">
        <v>184</v>
      </c>
    </row>
    <row r="40" spans="1:6">
      <c r="A40" t="s">
        <v>260</v>
      </c>
      <c r="B40" t="s">
        <v>25</v>
      </c>
      <c r="C40">
        <v>2045</v>
      </c>
      <c r="D40">
        <v>2060</v>
      </c>
      <c r="E40" s="7">
        <v>49.199999999999996</v>
      </c>
      <c r="F40" t="s">
        <v>184</v>
      </c>
    </row>
    <row r="41" spans="1:6">
      <c r="A41" t="s">
        <v>260</v>
      </c>
      <c r="B41" t="s">
        <v>25</v>
      </c>
      <c r="C41">
        <v>2045</v>
      </c>
      <c r="D41">
        <v>2065</v>
      </c>
      <c r="E41" s="7">
        <v>49.199999999999996</v>
      </c>
      <c r="F41" t="s">
        <v>184</v>
      </c>
    </row>
    <row r="42" spans="1:6">
      <c r="A42" t="s">
        <v>260</v>
      </c>
      <c r="B42" t="s">
        <v>25</v>
      </c>
      <c r="C42">
        <v>2050</v>
      </c>
      <c r="D42">
        <v>2050</v>
      </c>
      <c r="E42" s="7">
        <v>49.199999999999996</v>
      </c>
      <c r="F42" t="s">
        <v>184</v>
      </c>
    </row>
    <row r="43" spans="1:6">
      <c r="A43" t="s">
        <v>260</v>
      </c>
      <c r="B43" t="s">
        <v>25</v>
      </c>
      <c r="C43">
        <v>2050</v>
      </c>
      <c r="D43">
        <v>2055</v>
      </c>
      <c r="E43" s="7">
        <v>49.199999999999996</v>
      </c>
      <c r="F43" t="s">
        <v>184</v>
      </c>
    </row>
    <row r="44" spans="1:6">
      <c r="A44" t="s">
        <v>260</v>
      </c>
      <c r="B44" t="s">
        <v>25</v>
      </c>
      <c r="C44">
        <v>2050</v>
      </c>
      <c r="D44">
        <v>2060</v>
      </c>
      <c r="E44" s="7">
        <v>49.199999999999996</v>
      </c>
      <c r="F44" t="s">
        <v>184</v>
      </c>
    </row>
    <row r="45" spans="1:6">
      <c r="A45" t="s">
        <v>260</v>
      </c>
      <c r="B45" t="s">
        <v>25</v>
      </c>
      <c r="C45">
        <v>2050</v>
      </c>
      <c r="D45">
        <v>2065</v>
      </c>
      <c r="E45" s="7">
        <v>49.199999999999996</v>
      </c>
      <c r="F45" t="s">
        <v>184</v>
      </c>
    </row>
    <row r="46" spans="1:6">
      <c r="A46" t="s">
        <v>260</v>
      </c>
      <c r="B46" t="s">
        <v>25</v>
      </c>
      <c r="C46">
        <v>2050</v>
      </c>
      <c r="D46">
        <v>2070</v>
      </c>
      <c r="E46" s="7">
        <v>49.199999999999996</v>
      </c>
      <c r="F46" t="s">
        <v>184</v>
      </c>
    </row>
    <row r="47" spans="1:6">
      <c r="A47" t="s">
        <v>260</v>
      </c>
      <c r="B47" t="s">
        <v>25</v>
      </c>
      <c r="C47">
        <v>2055</v>
      </c>
      <c r="D47">
        <v>2055</v>
      </c>
      <c r="E47" s="7">
        <v>49.199999999999996</v>
      </c>
      <c r="F47" t="s">
        <v>184</v>
      </c>
    </row>
    <row r="48" spans="1:6">
      <c r="A48" t="s">
        <v>260</v>
      </c>
      <c r="B48" t="s">
        <v>25</v>
      </c>
      <c r="C48">
        <v>2055</v>
      </c>
      <c r="D48">
        <v>2060</v>
      </c>
      <c r="E48" s="7">
        <v>49.199999999999996</v>
      </c>
      <c r="F48" t="s">
        <v>184</v>
      </c>
    </row>
    <row r="49" spans="1:6">
      <c r="A49" t="s">
        <v>260</v>
      </c>
      <c r="B49" t="s">
        <v>25</v>
      </c>
      <c r="C49">
        <v>2055</v>
      </c>
      <c r="D49">
        <v>2065</v>
      </c>
      <c r="E49" s="7">
        <v>49.199999999999996</v>
      </c>
      <c r="F49" t="s">
        <v>184</v>
      </c>
    </row>
    <row r="50" spans="1:6">
      <c r="A50" t="s">
        <v>260</v>
      </c>
      <c r="B50" t="s">
        <v>25</v>
      </c>
      <c r="C50">
        <v>2055</v>
      </c>
      <c r="D50">
        <v>2070</v>
      </c>
      <c r="E50" s="7">
        <v>49.199999999999996</v>
      </c>
      <c r="F50" t="s">
        <v>184</v>
      </c>
    </row>
    <row r="51" spans="1:6">
      <c r="A51" t="s">
        <v>260</v>
      </c>
      <c r="B51" t="s">
        <v>25</v>
      </c>
      <c r="C51">
        <v>2060</v>
      </c>
      <c r="D51">
        <v>2060</v>
      </c>
      <c r="E51" s="7">
        <v>49.199999999999996</v>
      </c>
      <c r="F51" t="s">
        <v>184</v>
      </c>
    </row>
    <row r="52" spans="1:6">
      <c r="A52" t="s">
        <v>260</v>
      </c>
      <c r="B52" t="s">
        <v>25</v>
      </c>
      <c r="C52">
        <v>2060</v>
      </c>
      <c r="D52">
        <v>2065</v>
      </c>
      <c r="E52" s="7">
        <v>49.199999999999996</v>
      </c>
      <c r="F52" t="s">
        <v>184</v>
      </c>
    </row>
    <row r="53" spans="1:6">
      <c r="A53" t="s">
        <v>260</v>
      </c>
      <c r="B53" t="s">
        <v>25</v>
      </c>
      <c r="C53">
        <v>2060</v>
      </c>
      <c r="D53">
        <v>2070</v>
      </c>
      <c r="E53" s="7">
        <v>49.199999999999996</v>
      </c>
      <c r="F53" t="s">
        <v>184</v>
      </c>
    </row>
    <row r="54" spans="1:6">
      <c r="A54" t="s">
        <v>260</v>
      </c>
      <c r="B54" t="s">
        <v>27</v>
      </c>
      <c r="C54">
        <v>1995</v>
      </c>
      <c r="D54">
        <v>1995</v>
      </c>
      <c r="E54" s="7">
        <v>61.199999999999996</v>
      </c>
      <c r="F54" t="s">
        <v>184</v>
      </c>
    </row>
    <row r="55" spans="1:6">
      <c r="A55" t="s">
        <v>260</v>
      </c>
      <c r="B55" t="s">
        <v>27</v>
      </c>
      <c r="C55">
        <v>1995</v>
      </c>
      <c r="D55">
        <v>2000</v>
      </c>
      <c r="E55" s="7">
        <v>61.199999999999996</v>
      </c>
      <c r="F55" t="s">
        <v>184</v>
      </c>
    </row>
    <row r="56" spans="1:6">
      <c r="A56" t="s">
        <v>260</v>
      </c>
      <c r="B56" t="s">
        <v>27</v>
      </c>
      <c r="C56">
        <v>1995</v>
      </c>
      <c r="D56">
        <v>2005</v>
      </c>
      <c r="E56" s="7">
        <v>60</v>
      </c>
      <c r="F56" t="s">
        <v>184</v>
      </c>
    </row>
    <row r="57" spans="1:6">
      <c r="A57" t="s">
        <v>260</v>
      </c>
      <c r="B57" t="s">
        <v>27</v>
      </c>
      <c r="C57">
        <v>1995</v>
      </c>
      <c r="D57">
        <v>2010</v>
      </c>
      <c r="E57" s="7">
        <v>57.599999999999994</v>
      </c>
      <c r="F57" t="s">
        <v>184</v>
      </c>
    </row>
    <row r="58" spans="1:6">
      <c r="A58" t="s">
        <v>260</v>
      </c>
      <c r="B58" t="s">
        <v>27</v>
      </c>
      <c r="C58">
        <v>1995</v>
      </c>
      <c r="D58">
        <v>2015</v>
      </c>
      <c r="E58" s="7">
        <v>57</v>
      </c>
      <c r="F58" t="s">
        <v>184</v>
      </c>
    </row>
    <row r="59" spans="1:6">
      <c r="A59" t="s">
        <v>260</v>
      </c>
      <c r="B59" t="s">
        <v>27</v>
      </c>
      <c r="C59">
        <v>2000</v>
      </c>
      <c r="D59">
        <v>2000</v>
      </c>
      <c r="E59" s="7">
        <v>61.199999999999996</v>
      </c>
      <c r="F59" t="s">
        <v>184</v>
      </c>
    </row>
    <row r="60" spans="1:6">
      <c r="A60" t="s">
        <v>260</v>
      </c>
      <c r="B60" t="s">
        <v>27</v>
      </c>
      <c r="C60">
        <v>2000</v>
      </c>
      <c r="D60">
        <v>2005</v>
      </c>
      <c r="E60" s="7">
        <v>60</v>
      </c>
      <c r="F60" t="s">
        <v>184</v>
      </c>
    </row>
    <row r="61" spans="1:6">
      <c r="A61" t="s">
        <v>260</v>
      </c>
      <c r="B61" t="s">
        <v>27</v>
      </c>
      <c r="C61">
        <v>2000</v>
      </c>
      <c r="D61">
        <v>2010</v>
      </c>
      <c r="E61" s="7">
        <v>57.599999999999994</v>
      </c>
      <c r="F61" t="s">
        <v>184</v>
      </c>
    </row>
    <row r="62" spans="1:6">
      <c r="A62" t="s">
        <v>260</v>
      </c>
      <c r="B62" t="s">
        <v>27</v>
      </c>
      <c r="C62">
        <v>2000</v>
      </c>
      <c r="D62">
        <v>2015</v>
      </c>
      <c r="E62" s="7">
        <v>57</v>
      </c>
      <c r="F62" t="s">
        <v>184</v>
      </c>
    </row>
    <row r="63" spans="1:6">
      <c r="A63" t="s">
        <v>260</v>
      </c>
      <c r="B63" t="s">
        <v>27</v>
      </c>
      <c r="C63">
        <v>2000</v>
      </c>
      <c r="D63">
        <v>2020</v>
      </c>
      <c r="E63" s="7">
        <v>56.4</v>
      </c>
      <c r="F63" t="s">
        <v>184</v>
      </c>
    </row>
    <row r="64" spans="1:6">
      <c r="A64" t="s">
        <v>260</v>
      </c>
      <c r="B64" t="s">
        <v>27</v>
      </c>
      <c r="C64">
        <v>2005</v>
      </c>
      <c r="D64">
        <v>2005</v>
      </c>
      <c r="E64" s="7">
        <v>60</v>
      </c>
      <c r="F64" t="s">
        <v>184</v>
      </c>
    </row>
    <row r="65" spans="1:6">
      <c r="A65" t="s">
        <v>260</v>
      </c>
      <c r="B65" t="s">
        <v>27</v>
      </c>
      <c r="C65">
        <v>2005</v>
      </c>
      <c r="D65">
        <v>2010</v>
      </c>
      <c r="E65" s="7">
        <v>57.599999999999994</v>
      </c>
      <c r="F65" t="s">
        <v>184</v>
      </c>
    </row>
    <row r="66" spans="1:6">
      <c r="A66" t="s">
        <v>260</v>
      </c>
      <c r="B66" t="s">
        <v>27</v>
      </c>
      <c r="C66">
        <v>2005</v>
      </c>
      <c r="D66">
        <v>2015</v>
      </c>
      <c r="E66" s="7">
        <v>57</v>
      </c>
      <c r="F66" t="s">
        <v>184</v>
      </c>
    </row>
    <row r="67" spans="1:6">
      <c r="A67" t="s">
        <v>260</v>
      </c>
      <c r="B67" t="s">
        <v>27</v>
      </c>
      <c r="C67">
        <v>2005</v>
      </c>
      <c r="D67">
        <v>2020</v>
      </c>
      <c r="E67" s="7">
        <v>56.4</v>
      </c>
      <c r="F67" t="s">
        <v>184</v>
      </c>
    </row>
    <row r="68" spans="1:6">
      <c r="A68" t="s">
        <v>260</v>
      </c>
      <c r="B68" t="s">
        <v>27</v>
      </c>
      <c r="C68">
        <v>2005</v>
      </c>
      <c r="D68">
        <v>2025</v>
      </c>
      <c r="E68" s="7">
        <v>56.4</v>
      </c>
      <c r="F68" t="s">
        <v>184</v>
      </c>
    </row>
    <row r="69" spans="1:6">
      <c r="A69" t="s">
        <v>260</v>
      </c>
      <c r="B69" t="s">
        <v>27</v>
      </c>
      <c r="C69">
        <v>2010</v>
      </c>
      <c r="D69">
        <v>2010</v>
      </c>
      <c r="E69" s="7">
        <v>57.599999999999994</v>
      </c>
      <c r="F69" t="s">
        <v>184</v>
      </c>
    </row>
    <row r="70" spans="1:6">
      <c r="A70" t="s">
        <v>260</v>
      </c>
      <c r="B70" t="s">
        <v>27</v>
      </c>
      <c r="C70">
        <v>2010</v>
      </c>
      <c r="D70">
        <v>2015</v>
      </c>
      <c r="E70" s="7">
        <v>57</v>
      </c>
      <c r="F70" t="s">
        <v>184</v>
      </c>
    </row>
    <row r="71" spans="1:6">
      <c r="A71" t="s">
        <v>260</v>
      </c>
      <c r="B71" t="s">
        <v>27</v>
      </c>
      <c r="C71">
        <v>2010</v>
      </c>
      <c r="D71">
        <v>2020</v>
      </c>
      <c r="E71" s="7">
        <v>56.4</v>
      </c>
      <c r="F71" t="s">
        <v>184</v>
      </c>
    </row>
    <row r="72" spans="1:6">
      <c r="A72" t="s">
        <v>260</v>
      </c>
      <c r="B72" t="s">
        <v>27</v>
      </c>
      <c r="C72">
        <v>2010</v>
      </c>
      <c r="D72">
        <v>2025</v>
      </c>
      <c r="E72" s="7">
        <v>56.4</v>
      </c>
      <c r="F72" t="s">
        <v>184</v>
      </c>
    </row>
    <row r="73" spans="1:6">
      <c r="A73" t="s">
        <v>260</v>
      </c>
      <c r="B73" t="s">
        <v>27</v>
      </c>
      <c r="C73">
        <v>2010</v>
      </c>
      <c r="D73">
        <v>2030</v>
      </c>
      <c r="E73" s="7">
        <v>56.4</v>
      </c>
      <c r="F73" t="s">
        <v>184</v>
      </c>
    </row>
    <row r="74" spans="1:6">
      <c r="A74" t="s">
        <v>260</v>
      </c>
      <c r="B74" t="s">
        <v>27</v>
      </c>
      <c r="C74">
        <v>2015</v>
      </c>
      <c r="D74">
        <v>2015</v>
      </c>
      <c r="E74" s="7">
        <v>57</v>
      </c>
      <c r="F74" t="s">
        <v>184</v>
      </c>
    </row>
    <row r="75" spans="1:6">
      <c r="A75" t="s">
        <v>260</v>
      </c>
      <c r="B75" t="s">
        <v>27</v>
      </c>
      <c r="C75">
        <v>2015</v>
      </c>
      <c r="D75">
        <v>2020</v>
      </c>
      <c r="E75" s="7">
        <v>56.4</v>
      </c>
      <c r="F75" t="s">
        <v>184</v>
      </c>
    </row>
    <row r="76" spans="1:6">
      <c r="A76" t="s">
        <v>260</v>
      </c>
      <c r="B76" t="s">
        <v>27</v>
      </c>
      <c r="C76">
        <v>2015</v>
      </c>
      <c r="D76">
        <v>2025</v>
      </c>
      <c r="E76" s="7">
        <v>56.4</v>
      </c>
      <c r="F76" t="s">
        <v>184</v>
      </c>
    </row>
    <row r="77" spans="1:6">
      <c r="A77" t="s">
        <v>260</v>
      </c>
      <c r="B77" t="s">
        <v>27</v>
      </c>
      <c r="C77">
        <v>2015</v>
      </c>
      <c r="D77">
        <v>2030</v>
      </c>
      <c r="E77" s="7">
        <v>56.4</v>
      </c>
      <c r="F77" t="s">
        <v>184</v>
      </c>
    </row>
    <row r="78" spans="1:6">
      <c r="A78" t="s">
        <v>260</v>
      </c>
      <c r="B78" t="s">
        <v>27</v>
      </c>
      <c r="C78">
        <v>2015</v>
      </c>
      <c r="D78">
        <v>2035</v>
      </c>
      <c r="E78" s="7">
        <v>56.4</v>
      </c>
      <c r="F78" t="s">
        <v>184</v>
      </c>
    </row>
    <row r="79" spans="1:6">
      <c r="A79" t="s">
        <v>260</v>
      </c>
      <c r="B79" t="s">
        <v>27</v>
      </c>
      <c r="C79">
        <v>2020</v>
      </c>
      <c r="D79">
        <v>2020</v>
      </c>
      <c r="E79" s="7">
        <v>56.4</v>
      </c>
      <c r="F79" t="s">
        <v>184</v>
      </c>
    </row>
    <row r="80" spans="1:6">
      <c r="A80" t="s">
        <v>260</v>
      </c>
      <c r="B80" t="s">
        <v>27</v>
      </c>
      <c r="C80">
        <v>2020</v>
      </c>
      <c r="D80">
        <v>2025</v>
      </c>
      <c r="E80" s="7">
        <v>56.4</v>
      </c>
      <c r="F80" t="s">
        <v>184</v>
      </c>
    </row>
    <row r="81" spans="1:6">
      <c r="A81" t="s">
        <v>260</v>
      </c>
      <c r="B81" t="s">
        <v>27</v>
      </c>
      <c r="C81">
        <v>2020</v>
      </c>
      <c r="D81">
        <v>2030</v>
      </c>
      <c r="E81" s="7">
        <v>56.4</v>
      </c>
      <c r="F81" t="s">
        <v>184</v>
      </c>
    </row>
    <row r="82" spans="1:6">
      <c r="A82" t="s">
        <v>260</v>
      </c>
      <c r="B82" t="s">
        <v>27</v>
      </c>
      <c r="C82">
        <v>2020</v>
      </c>
      <c r="D82">
        <v>2035</v>
      </c>
      <c r="E82" s="7">
        <v>56.4</v>
      </c>
      <c r="F82" t="s">
        <v>184</v>
      </c>
    </row>
    <row r="83" spans="1:6">
      <c r="A83" t="s">
        <v>260</v>
      </c>
      <c r="B83" t="s">
        <v>27</v>
      </c>
      <c r="C83">
        <v>2020</v>
      </c>
      <c r="D83">
        <v>2040</v>
      </c>
      <c r="E83" s="7">
        <v>56.4</v>
      </c>
      <c r="F83" t="s">
        <v>184</v>
      </c>
    </row>
    <row r="84" spans="1:6">
      <c r="A84" t="s">
        <v>260</v>
      </c>
      <c r="B84" t="s">
        <v>27</v>
      </c>
      <c r="C84">
        <v>2025</v>
      </c>
      <c r="D84">
        <v>2025</v>
      </c>
      <c r="E84" s="7">
        <v>56.4</v>
      </c>
      <c r="F84" t="s">
        <v>184</v>
      </c>
    </row>
    <row r="85" spans="1:6">
      <c r="A85" t="s">
        <v>260</v>
      </c>
      <c r="B85" t="s">
        <v>27</v>
      </c>
      <c r="C85">
        <v>2025</v>
      </c>
      <c r="D85">
        <v>2030</v>
      </c>
      <c r="E85" s="7">
        <v>56.4</v>
      </c>
      <c r="F85" t="s">
        <v>184</v>
      </c>
    </row>
    <row r="86" spans="1:6">
      <c r="A86" t="s">
        <v>260</v>
      </c>
      <c r="B86" t="s">
        <v>27</v>
      </c>
      <c r="C86">
        <v>2025</v>
      </c>
      <c r="D86">
        <v>2035</v>
      </c>
      <c r="E86" s="7">
        <v>56.4</v>
      </c>
      <c r="F86" t="s">
        <v>184</v>
      </c>
    </row>
    <row r="87" spans="1:6">
      <c r="A87" t="s">
        <v>260</v>
      </c>
      <c r="B87" t="s">
        <v>27</v>
      </c>
      <c r="C87">
        <v>2025</v>
      </c>
      <c r="D87">
        <v>2040</v>
      </c>
      <c r="E87" s="7">
        <v>56.4</v>
      </c>
      <c r="F87" t="s">
        <v>184</v>
      </c>
    </row>
    <row r="88" spans="1:6">
      <c r="A88" t="s">
        <v>260</v>
      </c>
      <c r="B88" t="s">
        <v>27</v>
      </c>
      <c r="C88">
        <v>2025</v>
      </c>
      <c r="D88">
        <v>2045</v>
      </c>
      <c r="E88" s="7">
        <v>57</v>
      </c>
      <c r="F88" t="s">
        <v>184</v>
      </c>
    </row>
    <row r="89" spans="1:6">
      <c r="A89" t="s">
        <v>260</v>
      </c>
      <c r="B89" t="s">
        <v>27</v>
      </c>
      <c r="C89">
        <v>2030</v>
      </c>
      <c r="D89">
        <v>2030</v>
      </c>
      <c r="E89" s="7">
        <v>56.4</v>
      </c>
      <c r="F89" t="s">
        <v>184</v>
      </c>
    </row>
    <row r="90" spans="1:6">
      <c r="A90" t="s">
        <v>260</v>
      </c>
      <c r="B90" t="s">
        <v>27</v>
      </c>
      <c r="C90">
        <v>2030</v>
      </c>
      <c r="D90">
        <v>2035</v>
      </c>
      <c r="E90" s="7">
        <v>56.4</v>
      </c>
      <c r="F90" t="s">
        <v>184</v>
      </c>
    </row>
    <row r="91" spans="1:6">
      <c r="A91" t="s">
        <v>260</v>
      </c>
      <c r="B91" t="s">
        <v>27</v>
      </c>
      <c r="C91">
        <v>2030</v>
      </c>
      <c r="D91">
        <v>2040</v>
      </c>
      <c r="E91" s="7">
        <v>56.4</v>
      </c>
      <c r="F91" t="s">
        <v>184</v>
      </c>
    </row>
    <row r="92" spans="1:6">
      <c r="A92" t="s">
        <v>260</v>
      </c>
      <c r="B92" t="s">
        <v>27</v>
      </c>
      <c r="C92">
        <v>2030</v>
      </c>
      <c r="D92">
        <v>2045</v>
      </c>
      <c r="E92" s="7">
        <v>57</v>
      </c>
      <c r="F92" t="s">
        <v>184</v>
      </c>
    </row>
    <row r="93" spans="1:6">
      <c r="A93" t="s">
        <v>260</v>
      </c>
      <c r="B93" t="s">
        <v>27</v>
      </c>
      <c r="C93">
        <v>2030</v>
      </c>
      <c r="D93">
        <v>2050</v>
      </c>
      <c r="E93" s="7">
        <v>57.599999999999994</v>
      </c>
      <c r="F93" t="s">
        <v>184</v>
      </c>
    </row>
    <row r="94" spans="1:6">
      <c r="A94" t="s">
        <v>260</v>
      </c>
      <c r="B94" t="s">
        <v>27</v>
      </c>
      <c r="C94">
        <v>2035</v>
      </c>
      <c r="D94">
        <v>2035</v>
      </c>
      <c r="E94" s="7">
        <v>56.4</v>
      </c>
      <c r="F94" t="s">
        <v>184</v>
      </c>
    </row>
    <row r="95" spans="1:6">
      <c r="A95" t="s">
        <v>260</v>
      </c>
      <c r="B95" t="s">
        <v>27</v>
      </c>
      <c r="C95">
        <v>2035</v>
      </c>
      <c r="D95">
        <v>2040</v>
      </c>
      <c r="E95" s="7">
        <v>56.4</v>
      </c>
      <c r="F95" t="s">
        <v>184</v>
      </c>
    </row>
    <row r="96" spans="1:6">
      <c r="A96" t="s">
        <v>260</v>
      </c>
      <c r="B96" t="s">
        <v>27</v>
      </c>
      <c r="C96">
        <v>2035</v>
      </c>
      <c r="D96">
        <v>2045</v>
      </c>
      <c r="E96" s="7">
        <v>57</v>
      </c>
      <c r="F96" t="s">
        <v>184</v>
      </c>
    </row>
    <row r="97" spans="1:6">
      <c r="A97" t="s">
        <v>260</v>
      </c>
      <c r="B97" t="s">
        <v>27</v>
      </c>
      <c r="C97">
        <v>2035</v>
      </c>
      <c r="D97">
        <v>2050</v>
      </c>
      <c r="E97" s="7">
        <v>57.599999999999994</v>
      </c>
      <c r="F97" t="s">
        <v>184</v>
      </c>
    </row>
    <row r="98" spans="1:6">
      <c r="A98" t="s">
        <v>260</v>
      </c>
      <c r="B98" t="s">
        <v>27</v>
      </c>
      <c r="C98">
        <v>2035</v>
      </c>
      <c r="D98">
        <v>2055</v>
      </c>
      <c r="E98" s="7">
        <v>58.199999999999996</v>
      </c>
      <c r="F98" t="s">
        <v>184</v>
      </c>
    </row>
    <row r="99" spans="1:6">
      <c r="A99" t="s">
        <v>260</v>
      </c>
      <c r="B99" t="s">
        <v>27</v>
      </c>
      <c r="C99">
        <v>2040</v>
      </c>
      <c r="D99">
        <v>2040</v>
      </c>
      <c r="E99" s="7">
        <v>56.4</v>
      </c>
      <c r="F99" t="s">
        <v>184</v>
      </c>
    </row>
    <row r="100" spans="1:6">
      <c r="A100" t="s">
        <v>260</v>
      </c>
      <c r="B100" t="s">
        <v>27</v>
      </c>
      <c r="C100">
        <v>2040</v>
      </c>
      <c r="D100">
        <v>2045</v>
      </c>
      <c r="E100" s="7">
        <v>57</v>
      </c>
      <c r="F100" t="s">
        <v>184</v>
      </c>
    </row>
    <row r="101" spans="1:6">
      <c r="A101" t="s">
        <v>260</v>
      </c>
      <c r="B101" t="s">
        <v>27</v>
      </c>
      <c r="C101">
        <v>2040</v>
      </c>
      <c r="D101">
        <v>2050</v>
      </c>
      <c r="E101" s="7">
        <v>57.599999999999994</v>
      </c>
      <c r="F101" t="s">
        <v>184</v>
      </c>
    </row>
    <row r="102" spans="1:6">
      <c r="A102" t="s">
        <v>260</v>
      </c>
      <c r="B102" t="s">
        <v>27</v>
      </c>
      <c r="C102">
        <v>2040</v>
      </c>
      <c r="D102">
        <v>2055</v>
      </c>
      <c r="E102" s="7">
        <v>58.199999999999996</v>
      </c>
      <c r="F102" t="s">
        <v>184</v>
      </c>
    </row>
    <row r="103" spans="1:6">
      <c r="A103" t="s">
        <v>260</v>
      </c>
      <c r="B103" t="s">
        <v>27</v>
      </c>
      <c r="C103">
        <v>2040</v>
      </c>
      <c r="D103">
        <v>2060</v>
      </c>
      <c r="E103" s="7">
        <v>58.8</v>
      </c>
      <c r="F103" t="s">
        <v>184</v>
      </c>
    </row>
    <row r="104" spans="1:6">
      <c r="A104" t="s">
        <v>260</v>
      </c>
      <c r="B104" t="s">
        <v>27</v>
      </c>
      <c r="C104">
        <v>2045</v>
      </c>
      <c r="D104">
        <v>2045</v>
      </c>
      <c r="E104" s="7">
        <v>57</v>
      </c>
      <c r="F104" t="s">
        <v>184</v>
      </c>
    </row>
    <row r="105" spans="1:6">
      <c r="A105" t="s">
        <v>260</v>
      </c>
      <c r="B105" t="s">
        <v>27</v>
      </c>
      <c r="C105">
        <v>2045</v>
      </c>
      <c r="D105">
        <v>2050</v>
      </c>
      <c r="E105" s="7">
        <v>57.599999999999994</v>
      </c>
      <c r="F105" t="s">
        <v>184</v>
      </c>
    </row>
    <row r="106" spans="1:6">
      <c r="A106" t="s">
        <v>260</v>
      </c>
      <c r="B106" t="s">
        <v>27</v>
      </c>
      <c r="C106">
        <v>2045</v>
      </c>
      <c r="D106">
        <v>2055</v>
      </c>
      <c r="E106" s="7">
        <v>57.9</v>
      </c>
      <c r="F106" t="s">
        <v>184</v>
      </c>
    </row>
    <row r="107" spans="1:6">
      <c r="A107" t="s">
        <v>260</v>
      </c>
      <c r="B107" t="s">
        <v>27</v>
      </c>
      <c r="C107">
        <v>2045</v>
      </c>
      <c r="D107">
        <v>2060</v>
      </c>
      <c r="E107" s="7">
        <v>58.199999999999996</v>
      </c>
      <c r="F107" t="s">
        <v>184</v>
      </c>
    </row>
    <row r="108" spans="1:6">
      <c r="A108" t="s">
        <v>260</v>
      </c>
      <c r="B108" t="s">
        <v>27</v>
      </c>
      <c r="C108">
        <v>2045</v>
      </c>
      <c r="D108">
        <v>2065</v>
      </c>
      <c r="E108" s="7">
        <v>57.9</v>
      </c>
      <c r="F108" t="s">
        <v>184</v>
      </c>
    </row>
    <row r="109" spans="1:6">
      <c r="A109" t="s">
        <v>260</v>
      </c>
      <c r="B109" t="s">
        <v>27</v>
      </c>
      <c r="C109">
        <v>2050</v>
      </c>
      <c r="D109">
        <v>2050</v>
      </c>
      <c r="E109" s="7">
        <v>57.599999999999994</v>
      </c>
      <c r="F109" t="s">
        <v>184</v>
      </c>
    </row>
    <row r="110" spans="1:6">
      <c r="A110" t="s">
        <v>260</v>
      </c>
      <c r="B110" t="s">
        <v>27</v>
      </c>
      <c r="C110">
        <v>2050</v>
      </c>
      <c r="D110">
        <v>2055</v>
      </c>
      <c r="E110" s="7">
        <v>57.599999999999994</v>
      </c>
      <c r="F110" t="s">
        <v>184</v>
      </c>
    </row>
    <row r="111" spans="1:6">
      <c r="A111" t="s">
        <v>260</v>
      </c>
      <c r="B111" t="s">
        <v>27</v>
      </c>
      <c r="C111">
        <v>2050</v>
      </c>
      <c r="D111">
        <v>2060</v>
      </c>
      <c r="E111" s="7">
        <v>57.599999999999994</v>
      </c>
      <c r="F111" t="s">
        <v>184</v>
      </c>
    </row>
    <row r="112" spans="1:6">
      <c r="A112" t="s">
        <v>260</v>
      </c>
      <c r="B112" t="s">
        <v>27</v>
      </c>
      <c r="C112">
        <v>2050</v>
      </c>
      <c r="D112">
        <v>2065</v>
      </c>
      <c r="E112" s="7">
        <v>57.599999999999994</v>
      </c>
      <c r="F112" t="s">
        <v>184</v>
      </c>
    </row>
    <row r="113" spans="1:6">
      <c r="A113" t="s">
        <v>260</v>
      </c>
      <c r="B113" t="s">
        <v>27</v>
      </c>
      <c r="C113">
        <v>2050</v>
      </c>
      <c r="D113">
        <v>2070</v>
      </c>
      <c r="E113" s="7">
        <v>57.599999999999994</v>
      </c>
      <c r="F113" t="s">
        <v>184</v>
      </c>
    </row>
    <row r="114" spans="1:6">
      <c r="A114" t="s">
        <v>260</v>
      </c>
      <c r="B114" t="s">
        <v>27</v>
      </c>
      <c r="C114">
        <v>2055</v>
      </c>
      <c r="D114">
        <v>2055</v>
      </c>
      <c r="E114" s="7">
        <v>57.599999999999994</v>
      </c>
      <c r="F114" t="s">
        <v>184</v>
      </c>
    </row>
    <row r="115" spans="1:6">
      <c r="A115" t="s">
        <v>260</v>
      </c>
      <c r="B115" t="s">
        <v>27</v>
      </c>
      <c r="C115">
        <v>2055</v>
      </c>
      <c r="D115">
        <v>2060</v>
      </c>
      <c r="E115" s="7">
        <v>57</v>
      </c>
      <c r="F115" t="s">
        <v>184</v>
      </c>
    </row>
    <row r="116" spans="1:6">
      <c r="A116" t="s">
        <v>260</v>
      </c>
      <c r="B116" t="s">
        <v>27</v>
      </c>
      <c r="C116">
        <v>2055</v>
      </c>
      <c r="D116">
        <v>2065</v>
      </c>
      <c r="E116" s="7">
        <v>57.3</v>
      </c>
      <c r="F116" t="s">
        <v>184</v>
      </c>
    </row>
    <row r="117" spans="1:6">
      <c r="A117" t="s">
        <v>260</v>
      </c>
      <c r="B117" t="s">
        <v>27</v>
      </c>
      <c r="C117">
        <v>2055</v>
      </c>
      <c r="D117">
        <v>2070</v>
      </c>
      <c r="E117" s="7">
        <v>57.599999999999994</v>
      </c>
      <c r="F117" t="s">
        <v>184</v>
      </c>
    </row>
    <row r="118" spans="1:6">
      <c r="A118" t="s">
        <v>260</v>
      </c>
      <c r="B118" t="s">
        <v>27</v>
      </c>
      <c r="C118">
        <v>2060</v>
      </c>
      <c r="D118">
        <v>2060</v>
      </c>
      <c r="E118" s="7">
        <v>56.4</v>
      </c>
      <c r="F118" t="s">
        <v>184</v>
      </c>
    </row>
    <row r="119" spans="1:6">
      <c r="A119" t="s">
        <v>260</v>
      </c>
      <c r="B119" t="s">
        <v>27</v>
      </c>
      <c r="C119">
        <v>2060</v>
      </c>
      <c r="D119">
        <v>2065</v>
      </c>
      <c r="E119" s="7">
        <v>57</v>
      </c>
      <c r="F119" t="s">
        <v>184</v>
      </c>
    </row>
    <row r="120" spans="1:6">
      <c r="A120" t="s">
        <v>260</v>
      </c>
      <c r="B120" t="s">
        <v>27</v>
      </c>
      <c r="C120">
        <v>2060</v>
      </c>
      <c r="D120">
        <v>2070</v>
      </c>
      <c r="E120" s="7">
        <v>57.599999999999994</v>
      </c>
      <c r="F120" t="s">
        <v>184</v>
      </c>
    </row>
    <row r="121" spans="1:6">
      <c r="A121" t="s">
        <v>260</v>
      </c>
      <c r="B121" t="s">
        <v>29</v>
      </c>
      <c r="C121">
        <v>1990</v>
      </c>
      <c r="D121">
        <v>1990</v>
      </c>
      <c r="E121" s="7">
        <v>0</v>
      </c>
      <c r="F121" t="s">
        <v>184</v>
      </c>
    </row>
    <row r="122" spans="1:6">
      <c r="A122" t="s">
        <v>260</v>
      </c>
      <c r="B122" t="s">
        <v>29</v>
      </c>
      <c r="C122">
        <v>1995</v>
      </c>
      <c r="D122">
        <v>1995</v>
      </c>
      <c r="E122" s="7">
        <v>0</v>
      </c>
      <c r="F122" t="s">
        <v>184</v>
      </c>
    </row>
    <row r="123" spans="1:6">
      <c r="A123" t="s">
        <v>260</v>
      </c>
      <c r="B123" t="s">
        <v>29</v>
      </c>
      <c r="C123">
        <v>2000</v>
      </c>
      <c r="D123">
        <v>2000</v>
      </c>
      <c r="E123" s="7">
        <v>0</v>
      </c>
      <c r="F123" t="s">
        <v>184</v>
      </c>
    </row>
    <row r="124" spans="1:6">
      <c r="A124" t="s">
        <v>260</v>
      </c>
      <c r="B124" t="s">
        <v>29</v>
      </c>
      <c r="C124">
        <v>2005</v>
      </c>
      <c r="D124">
        <v>2005</v>
      </c>
      <c r="E124" s="7">
        <v>0</v>
      </c>
      <c r="F124" t="s">
        <v>184</v>
      </c>
    </row>
    <row r="125" spans="1:6">
      <c r="A125" t="s">
        <v>260</v>
      </c>
      <c r="B125" t="s">
        <v>29</v>
      </c>
      <c r="C125">
        <v>2010</v>
      </c>
      <c r="D125">
        <v>2010</v>
      </c>
      <c r="E125" s="7">
        <v>0</v>
      </c>
      <c r="F125" t="s">
        <v>184</v>
      </c>
    </row>
    <row r="126" spans="1:6">
      <c r="A126" t="s">
        <v>260</v>
      </c>
      <c r="B126" t="s">
        <v>29</v>
      </c>
      <c r="C126">
        <v>2010</v>
      </c>
      <c r="D126">
        <v>2015</v>
      </c>
      <c r="E126" s="7">
        <v>0</v>
      </c>
      <c r="F126" t="s">
        <v>184</v>
      </c>
    </row>
    <row r="127" spans="1:6">
      <c r="A127" t="s">
        <v>260</v>
      </c>
      <c r="B127" t="s">
        <v>29</v>
      </c>
      <c r="C127">
        <v>2015</v>
      </c>
      <c r="D127">
        <v>2015</v>
      </c>
      <c r="E127" s="7">
        <v>0</v>
      </c>
      <c r="F127" t="s">
        <v>184</v>
      </c>
    </row>
    <row r="128" spans="1:6">
      <c r="A128" t="s">
        <v>260</v>
      </c>
      <c r="B128" t="s">
        <v>29</v>
      </c>
      <c r="C128">
        <v>2015</v>
      </c>
      <c r="D128">
        <v>2020</v>
      </c>
      <c r="E128" s="7">
        <v>0</v>
      </c>
      <c r="F128" t="s">
        <v>184</v>
      </c>
    </row>
    <row r="129" spans="1:6">
      <c r="A129" t="s">
        <v>260</v>
      </c>
      <c r="B129" t="s">
        <v>29</v>
      </c>
      <c r="C129">
        <v>2020</v>
      </c>
      <c r="D129">
        <v>2020</v>
      </c>
      <c r="E129" s="7">
        <v>0</v>
      </c>
      <c r="F129" t="s">
        <v>184</v>
      </c>
    </row>
    <row r="130" spans="1:6">
      <c r="A130" t="s">
        <v>260</v>
      </c>
      <c r="B130" t="s">
        <v>29</v>
      </c>
      <c r="C130">
        <v>2020</v>
      </c>
      <c r="D130">
        <v>2025</v>
      </c>
      <c r="E130" s="7">
        <v>0</v>
      </c>
      <c r="F130" t="s">
        <v>184</v>
      </c>
    </row>
    <row r="131" spans="1:6">
      <c r="A131" t="s">
        <v>260</v>
      </c>
      <c r="B131" t="s">
        <v>29</v>
      </c>
      <c r="C131">
        <v>2025</v>
      </c>
      <c r="D131">
        <v>2025</v>
      </c>
      <c r="E131" s="7">
        <v>0</v>
      </c>
      <c r="F131" t="s">
        <v>184</v>
      </c>
    </row>
    <row r="132" spans="1:6">
      <c r="A132" t="s">
        <v>260</v>
      </c>
      <c r="B132" t="s">
        <v>29</v>
      </c>
      <c r="C132">
        <v>2025</v>
      </c>
      <c r="D132">
        <v>2030</v>
      </c>
      <c r="E132" s="7">
        <v>0</v>
      </c>
      <c r="F132" t="s">
        <v>184</v>
      </c>
    </row>
    <row r="133" spans="1:6">
      <c r="A133" t="s">
        <v>260</v>
      </c>
      <c r="B133" t="s">
        <v>29</v>
      </c>
      <c r="C133">
        <v>2030</v>
      </c>
      <c r="D133">
        <v>2030</v>
      </c>
      <c r="E133" s="7">
        <v>0</v>
      </c>
      <c r="F133" t="s">
        <v>184</v>
      </c>
    </row>
    <row r="134" spans="1:6">
      <c r="A134" t="s">
        <v>260</v>
      </c>
      <c r="B134" t="s">
        <v>29</v>
      </c>
      <c r="C134">
        <v>2030</v>
      </c>
      <c r="D134">
        <v>2035</v>
      </c>
      <c r="E134" s="7">
        <v>0</v>
      </c>
      <c r="F134" t="s">
        <v>184</v>
      </c>
    </row>
    <row r="135" spans="1:6">
      <c r="A135" t="s">
        <v>260</v>
      </c>
      <c r="B135" t="s">
        <v>29</v>
      </c>
      <c r="C135">
        <v>2035</v>
      </c>
      <c r="D135">
        <v>2035</v>
      </c>
      <c r="E135" s="7">
        <v>0</v>
      </c>
      <c r="F135" t="s">
        <v>184</v>
      </c>
    </row>
    <row r="136" spans="1:6">
      <c r="A136" t="s">
        <v>260</v>
      </c>
      <c r="B136" t="s">
        <v>29</v>
      </c>
      <c r="C136">
        <v>2035</v>
      </c>
      <c r="D136">
        <v>2040</v>
      </c>
      <c r="E136" s="7">
        <v>0</v>
      </c>
      <c r="F136" t="s">
        <v>184</v>
      </c>
    </row>
    <row r="137" spans="1:6">
      <c r="A137" t="s">
        <v>260</v>
      </c>
      <c r="B137" t="s">
        <v>29</v>
      </c>
      <c r="C137">
        <v>2040</v>
      </c>
      <c r="D137">
        <v>2040</v>
      </c>
      <c r="E137" s="7">
        <v>0</v>
      </c>
      <c r="F137" t="s">
        <v>184</v>
      </c>
    </row>
    <row r="138" spans="1:6">
      <c r="A138" t="s">
        <v>260</v>
      </c>
      <c r="B138" t="s">
        <v>29</v>
      </c>
      <c r="C138">
        <v>2040</v>
      </c>
      <c r="D138">
        <v>2045</v>
      </c>
      <c r="E138" s="7">
        <v>0</v>
      </c>
      <c r="F138" t="s">
        <v>184</v>
      </c>
    </row>
    <row r="139" spans="1:6">
      <c r="A139" t="s">
        <v>260</v>
      </c>
      <c r="B139" t="s">
        <v>29</v>
      </c>
      <c r="C139">
        <v>2045</v>
      </c>
      <c r="D139">
        <v>2045</v>
      </c>
      <c r="E139" s="7">
        <v>0</v>
      </c>
      <c r="F139" t="s">
        <v>184</v>
      </c>
    </row>
    <row r="140" spans="1:6">
      <c r="A140" t="s">
        <v>260</v>
      </c>
      <c r="B140" t="s">
        <v>29</v>
      </c>
      <c r="C140">
        <v>2045</v>
      </c>
      <c r="D140">
        <v>2050</v>
      </c>
      <c r="E140" s="7">
        <v>0</v>
      </c>
      <c r="F140" t="s">
        <v>184</v>
      </c>
    </row>
    <row r="141" spans="1:6">
      <c r="A141" t="s">
        <v>260</v>
      </c>
      <c r="B141" t="s">
        <v>29</v>
      </c>
      <c r="C141">
        <v>2050</v>
      </c>
      <c r="D141">
        <v>2050</v>
      </c>
      <c r="E141" s="7">
        <v>0</v>
      </c>
      <c r="F141" t="s">
        <v>184</v>
      </c>
    </row>
    <row r="142" spans="1:6">
      <c r="A142" t="s">
        <v>260</v>
      </c>
      <c r="B142" t="s">
        <v>29</v>
      </c>
      <c r="C142">
        <v>2050</v>
      </c>
      <c r="D142">
        <v>2055</v>
      </c>
      <c r="E142" s="7">
        <v>0</v>
      </c>
      <c r="F142" t="s">
        <v>184</v>
      </c>
    </row>
    <row r="143" spans="1:6">
      <c r="A143" t="s">
        <v>260</v>
      </c>
      <c r="B143" t="s">
        <v>29</v>
      </c>
      <c r="C143">
        <v>2055</v>
      </c>
      <c r="D143">
        <v>2055</v>
      </c>
      <c r="E143" s="7">
        <v>0</v>
      </c>
      <c r="F143" t="s">
        <v>184</v>
      </c>
    </row>
    <row r="144" spans="1:6">
      <c r="A144" t="s">
        <v>260</v>
      </c>
      <c r="B144" t="s">
        <v>29</v>
      </c>
      <c r="C144">
        <v>2055</v>
      </c>
      <c r="D144">
        <v>2060</v>
      </c>
      <c r="E144" s="7">
        <v>0</v>
      </c>
      <c r="F144" t="s">
        <v>184</v>
      </c>
    </row>
    <row r="145" spans="1:6">
      <c r="A145" t="s">
        <v>260</v>
      </c>
      <c r="B145" t="s">
        <v>29</v>
      </c>
      <c r="C145">
        <v>2060</v>
      </c>
      <c r="D145">
        <v>2060</v>
      </c>
      <c r="E145" s="7">
        <v>0</v>
      </c>
      <c r="F145" t="s">
        <v>184</v>
      </c>
    </row>
    <row r="146" spans="1:6">
      <c r="A146" t="s">
        <v>260</v>
      </c>
      <c r="B146" t="s">
        <v>29</v>
      </c>
      <c r="C146">
        <v>2060</v>
      </c>
      <c r="D146">
        <v>2065</v>
      </c>
      <c r="E146" s="7">
        <v>0</v>
      </c>
      <c r="F146" t="s">
        <v>184</v>
      </c>
    </row>
    <row r="147" spans="1:6">
      <c r="A147" t="s">
        <v>260</v>
      </c>
      <c r="B147" t="s">
        <v>29</v>
      </c>
      <c r="C147">
        <v>2065</v>
      </c>
      <c r="D147">
        <v>2065</v>
      </c>
      <c r="E147" s="7">
        <v>0</v>
      </c>
      <c r="F147" t="s">
        <v>184</v>
      </c>
    </row>
    <row r="148" spans="1:6">
      <c r="A148" t="s">
        <v>260</v>
      </c>
      <c r="B148" t="s">
        <v>29</v>
      </c>
      <c r="C148">
        <v>2065</v>
      </c>
      <c r="D148">
        <v>2070</v>
      </c>
      <c r="E148" s="7">
        <v>0</v>
      </c>
      <c r="F148" t="s">
        <v>184</v>
      </c>
    </row>
    <row r="149" spans="1:6">
      <c r="A149" t="s">
        <v>260</v>
      </c>
      <c r="B149" t="s">
        <v>29</v>
      </c>
      <c r="C149">
        <v>2070</v>
      </c>
      <c r="D149">
        <v>2070</v>
      </c>
      <c r="E149" s="7">
        <v>0</v>
      </c>
      <c r="F149" t="s">
        <v>184</v>
      </c>
    </row>
    <row r="150" spans="1:6">
      <c r="A150" t="s">
        <v>260</v>
      </c>
      <c r="B150" t="s">
        <v>28</v>
      </c>
      <c r="C150">
        <v>1995</v>
      </c>
      <c r="D150">
        <v>1995</v>
      </c>
      <c r="E150" s="7">
        <v>0</v>
      </c>
      <c r="F150" t="s">
        <v>184</v>
      </c>
    </row>
    <row r="151" spans="1:6">
      <c r="A151" t="s">
        <v>260</v>
      </c>
      <c r="B151" t="s">
        <v>28</v>
      </c>
      <c r="C151">
        <v>2000</v>
      </c>
      <c r="D151">
        <v>2000</v>
      </c>
      <c r="E151" s="7">
        <v>0</v>
      </c>
      <c r="F151" t="s">
        <v>184</v>
      </c>
    </row>
    <row r="152" spans="1:6">
      <c r="A152" t="s">
        <v>260</v>
      </c>
      <c r="B152" t="s">
        <v>28</v>
      </c>
      <c r="C152">
        <v>2005</v>
      </c>
      <c r="D152">
        <v>2005</v>
      </c>
      <c r="E152" s="7">
        <v>0</v>
      </c>
      <c r="F152" t="s">
        <v>184</v>
      </c>
    </row>
    <row r="153" spans="1:6">
      <c r="A153" t="s">
        <v>260</v>
      </c>
      <c r="B153" t="s">
        <v>28</v>
      </c>
      <c r="C153">
        <v>2010</v>
      </c>
      <c r="D153">
        <v>2010</v>
      </c>
      <c r="E153" s="7">
        <v>0</v>
      </c>
      <c r="F153" t="s">
        <v>184</v>
      </c>
    </row>
    <row r="154" spans="1:6">
      <c r="A154" t="s">
        <v>260</v>
      </c>
      <c r="B154" t="s">
        <v>28</v>
      </c>
      <c r="C154">
        <v>2015</v>
      </c>
      <c r="D154">
        <v>2015</v>
      </c>
      <c r="E154" s="7">
        <v>0</v>
      </c>
      <c r="F154" t="s">
        <v>184</v>
      </c>
    </row>
    <row r="155" spans="1:6">
      <c r="A155" t="s">
        <v>260</v>
      </c>
      <c r="B155" t="s">
        <v>28</v>
      </c>
      <c r="C155">
        <v>2020</v>
      </c>
      <c r="D155">
        <v>2020</v>
      </c>
      <c r="E155" s="7">
        <v>0</v>
      </c>
      <c r="F155" t="s">
        <v>184</v>
      </c>
    </row>
    <row r="156" spans="1:6">
      <c r="A156" t="s">
        <v>260</v>
      </c>
      <c r="B156" t="s">
        <v>28</v>
      </c>
      <c r="C156">
        <v>2025</v>
      </c>
      <c r="D156">
        <v>2025</v>
      </c>
      <c r="E156" s="7">
        <v>0</v>
      </c>
      <c r="F156" t="s">
        <v>184</v>
      </c>
    </row>
    <row r="157" spans="1:6">
      <c r="A157" t="s">
        <v>260</v>
      </c>
      <c r="B157" t="s">
        <v>28</v>
      </c>
      <c r="C157">
        <v>2030</v>
      </c>
      <c r="D157">
        <v>2030</v>
      </c>
      <c r="E157" s="7">
        <v>0</v>
      </c>
      <c r="F157" t="s">
        <v>184</v>
      </c>
    </row>
    <row r="158" spans="1:6">
      <c r="A158" t="s">
        <v>260</v>
      </c>
      <c r="B158" t="s">
        <v>28</v>
      </c>
      <c r="C158">
        <v>2035</v>
      </c>
      <c r="D158">
        <v>2035</v>
      </c>
      <c r="E158" s="7">
        <v>0</v>
      </c>
      <c r="F158" t="s">
        <v>184</v>
      </c>
    </row>
    <row r="159" spans="1:6">
      <c r="A159" t="s">
        <v>260</v>
      </c>
      <c r="B159" t="s">
        <v>28</v>
      </c>
      <c r="C159">
        <v>2040</v>
      </c>
      <c r="D159">
        <v>2040</v>
      </c>
      <c r="E159" s="7">
        <v>0</v>
      </c>
      <c r="F159" t="s">
        <v>184</v>
      </c>
    </row>
    <row r="160" spans="1:6">
      <c r="A160" t="s">
        <v>260</v>
      </c>
      <c r="B160" t="s">
        <v>28</v>
      </c>
      <c r="C160">
        <v>2045</v>
      </c>
      <c r="D160">
        <v>2045</v>
      </c>
      <c r="E160" s="7">
        <v>0</v>
      </c>
      <c r="F160" t="s">
        <v>184</v>
      </c>
    </row>
    <row r="161" spans="1:6">
      <c r="A161" t="s">
        <v>260</v>
      </c>
      <c r="B161" t="s">
        <v>28</v>
      </c>
      <c r="C161">
        <v>2050</v>
      </c>
      <c r="D161">
        <v>2050</v>
      </c>
      <c r="E161" s="7">
        <v>0</v>
      </c>
      <c r="F161" t="s">
        <v>184</v>
      </c>
    </row>
    <row r="162" spans="1:6">
      <c r="A162" t="s">
        <v>260</v>
      </c>
      <c r="B162" t="s">
        <v>28</v>
      </c>
      <c r="C162">
        <v>2055</v>
      </c>
      <c r="D162">
        <v>2055</v>
      </c>
      <c r="E162" s="7">
        <v>0</v>
      </c>
      <c r="F162" t="s">
        <v>184</v>
      </c>
    </row>
    <row r="163" spans="1:6">
      <c r="A163" t="s">
        <v>260</v>
      </c>
      <c r="B163" t="s">
        <v>28</v>
      </c>
      <c r="C163">
        <v>2060</v>
      </c>
      <c r="D163">
        <v>2060</v>
      </c>
      <c r="E163" s="7">
        <v>0</v>
      </c>
      <c r="F163" t="s">
        <v>184</v>
      </c>
    </row>
    <row r="164" spans="1:6">
      <c r="A164" t="s">
        <v>260</v>
      </c>
      <c r="B164" t="s">
        <v>28</v>
      </c>
      <c r="C164">
        <v>2065</v>
      </c>
      <c r="D164">
        <v>2065</v>
      </c>
      <c r="E164" s="7">
        <v>0</v>
      </c>
      <c r="F164" t="s">
        <v>184</v>
      </c>
    </row>
    <row r="165" spans="1:6">
      <c r="A165" t="s">
        <v>260</v>
      </c>
      <c r="B165" t="s">
        <v>28</v>
      </c>
      <c r="C165">
        <v>2070</v>
      </c>
      <c r="D165">
        <v>2070</v>
      </c>
      <c r="E165" s="7">
        <v>0</v>
      </c>
      <c r="F165" t="s">
        <v>184</v>
      </c>
    </row>
    <row r="166" spans="1:6">
      <c r="A166" t="s">
        <v>260</v>
      </c>
      <c r="B166" t="s">
        <v>26</v>
      </c>
      <c r="C166">
        <v>1990</v>
      </c>
      <c r="D166">
        <v>1990</v>
      </c>
      <c r="E166" s="7">
        <v>0</v>
      </c>
      <c r="F166" t="s">
        <v>184</v>
      </c>
    </row>
    <row r="167" spans="1:6">
      <c r="A167" t="s">
        <v>260</v>
      </c>
      <c r="B167" t="s">
        <v>26</v>
      </c>
      <c r="C167">
        <v>1995</v>
      </c>
      <c r="D167">
        <v>1995</v>
      </c>
      <c r="E167" s="7">
        <v>0</v>
      </c>
      <c r="F167" t="s">
        <v>184</v>
      </c>
    </row>
    <row r="168" spans="1:6">
      <c r="A168" t="s">
        <v>260</v>
      </c>
      <c r="B168" t="s">
        <v>26</v>
      </c>
      <c r="C168">
        <v>2000</v>
      </c>
      <c r="D168">
        <v>2000</v>
      </c>
      <c r="E168" s="7">
        <v>0</v>
      </c>
      <c r="F168" t="s">
        <v>184</v>
      </c>
    </row>
    <row r="169" spans="1:6">
      <c r="A169" t="s">
        <v>260</v>
      </c>
      <c r="B169" t="s">
        <v>26</v>
      </c>
      <c r="C169">
        <v>2005</v>
      </c>
      <c r="D169">
        <v>2005</v>
      </c>
      <c r="E169" s="7">
        <v>0</v>
      </c>
      <c r="F169" t="s">
        <v>184</v>
      </c>
    </row>
    <row r="170" spans="1:6">
      <c r="A170" t="s">
        <v>260</v>
      </c>
      <c r="B170" t="s">
        <v>26</v>
      </c>
      <c r="C170">
        <v>2010</v>
      </c>
      <c r="D170">
        <v>2010</v>
      </c>
      <c r="E170" s="7">
        <v>0</v>
      </c>
      <c r="F170" t="s">
        <v>184</v>
      </c>
    </row>
    <row r="171" spans="1:6">
      <c r="A171" t="s">
        <v>260</v>
      </c>
      <c r="B171" t="s">
        <v>26</v>
      </c>
      <c r="C171">
        <v>2015</v>
      </c>
      <c r="D171">
        <v>2015</v>
      </c>
      <c r="E171" s="7">
        <v>0</v>
      </c>
      <c r="F171" t="s">
        <v>184</v>
      </c>
    </row>
    <row r="172" spans="1:6">
      <c r="A172" t="s">
        <v>260</v>
      </c>
      <c r="B172" t="s">
        <v>26</v>
      </c>
      <c r="C172">
        <v>2020</v>
      </c>
      <c r="D172">
        <v>2020</v>
      </c>
      <c r="E172" s="7">
        <v>0</v>
      </c>
      <c r="F172" t="s">
        <v>184</v>
      </c>
    </row>
    <row r="173" spans="1:6">
      <c r="A173" t="s">
        <v>260</v>
      </c>
      <c r="B173" t="s">
        <v>26</v>
      </c>
      <c r="C173">
        <v>2025</v>
      </c>
      <c r="D173">
        <v>2025</v>
      </c>
      <c r="E173" s="7">
        <v>0</v>
      </c>
      <c r="F173" t="s">
        <v>184</v>
      </c>
    </row>
    <row r="174" spans="1:6">
      <c r="A174" t="s">
        <v>260</v>
      </c>
      <c r="B174" t="s">
        <v>26</v>
      </c>
      <c r="C174">
        <v>2030</v>
      </c>
      <c r="D174">
        <v>2030</v>
      </c>
      <c r="E174" s="7">
        <v>0</v>
      </c>
      <c r="F174" t="s">
        <v>184</v>
      </c>
    </row>
    <row r="175" spans="1:6">
      <c r="A175" t="s">
        <v>260</v>
      </c>
      <c r="B175" t="s">
        <v>26</v>
      </c>
      <c r="C175">
        <v>2035</v>
      </c>
      <c r="D175">
        <v>2035</v>
      </c>
      <c r="E175" s="7">
        <v>0</v>
      </c>
      <c r="F175" t="s">
        <v>184</v>
      </c>
    </row>
    <row r="176" spans="1:6">
      <c r="A176" t="s">
        <v>260</v>
      </c>
      <c r="B176" t="s">
        <v>26</v>
      </c>
      <c r="C176">
        <v>2040</v>
      </c>
      <c r="D176">
        <v>2040</v>
      </c>
      <c r="E176" s="7">
        <v>0</v>
      </c>
      <c r="F176" t="s">
        <v>184</v>
      </c>
    </row>
    <row r="177" spans="1:6">
      <c r="A177" t="s">
        <v>260</v>
      </c>
      <c r="B177" t="s">
        <v>26</v>
      </c>
      <c r="C177">
        <v>2045</v>
      </c>
      <c r="D177">
        <v>2045</v>
      </c>
      <c r="E177" s="7">
        <v>0</v>
      </c>
      <c r="F177" t="s">
        <v>184</v>
      </c>
    </row>
    <row r="178" spans="1:6">
      <c r="A178" t="s">
        <v>260</v>
      </c>
      <c r="B178" t="s">
        <v>26</v>
      </c>
      <c r="C178">
        <v>2050</v>
      </c>
      <c r="D178">
        <v>2050</v>
      </c>
      <c r="E178" s="7">
        <v>0</v>
      </c>
      <c r="F178" t="s">
        <v>184</v>
      </c>
    </row>
    <row r="179" spans="1:6">
      <c r="A179" t="s">
        <v>260</v>
      </c>
      <c r="B179" t="s">
        <v>26</v>
      </c>
      <c r="C179">
        <v>2055</v>
      </c>
      <c r="D179">
        <v>2055</v>
      </c>
      <c r="E179" s="7">
        <v>0</v>
      </c>
      <c r="F179" t="s">
        <v>184</v>
      </c>
    </row>
    <row r="180" spans="1:6">
      <c r="A180" t="s">
        <v>260</v>
      </c>
      <c r="B180" t="s">
        <v>26</v>
      </c>
      <c r="C180">
        <v>2060</v>
      </c>
      <c r="D180">
        <v>2060</v>
      </c>
      <c r="E180" s="7">
        <v>0</v>
      </c>
      <c r="F180" t="s">
        <v>184</v>
      </c>
    </row>
    <row r="181" spans="1:6">
      <c r="A181" t="s">
        <v>260</v>
      </c>
      <c r="B181" t="s">
        <v>26</v>
      </c>
      <c r="C181">
        <v>2065</v>
      </c>
      <c r="D181">
        <v>2065</v>
      </c>
      <c r="E181" s="7">
        <v>0</v>
      </c>
      <c r="F181" t="s">
        <v>184</v>
      </c>
    </row>
    <row r="182" spans="1:6">
      <c r="A182" t="s">
        <v>260</v>
      </c>
      <c r="B182" t="s">
        <v>26</v>
      </c>
      <c r="C182">
        <v>2070</v>
      </c>
      <c r="D182">
        <v>2070</v>
      </c>
      <c r="E182" s="7">
        <v>0</v>
      </c>
      <c r="F182" t="s">
        <v>184</v>
      </c>
    </row>
    <row r="183" spans="1:6">
      <c r="A183" t="s">
        <v>260</v>
      </c>
      <c r="B183" t="s">
        <v>32</v>
      </c>
      <c r="C183">
        <v>2010</v>
      </c>
      <c r="D183">
        <v>2010</v>
      </c>
      <c r="E183" s="7">
        <v>67.2</v>
      </c>
      <c r="F183" t="s">
        <v>184</v>
      </c>
    </row>
    <row r="184" spans="1:6">
      <c r="A184" t="s">
        <v>260</v>
      </c>
      <c r="B184" t="s">
        <v>32</v>
      </c>
      <c r="C184">
        <v>2010</v>
      </c>
      <c r="D184">
        <v>2015</v>
      </c>
      <c r="E184" s="7">
        <v>62.4</v>
      </c>
      <c r="F184" t="s">
        <v>184</v>
      </c>
    </row>
    <row r="185" spans="1:6">
      <c r="A185" t="s">
        <v>260</v>
      </c>
      <c r="B185" t="s">
        <v>32</v>
      </c>
      <c r="C185">
        <v>2010</v>
      </c>
      <c r="D185">
        <v>2020</v>
      </c>
      <c r="E185" s="7">
        <v>57.599999999999994</v>
      </c>
      <c r="F185" t="s">
        <v>184</v>
      </c>
    </row>
    <row r="186" spans="1:6">
      <c r="A186" t="s">
        <v>260</v>
      </c>
      <c r="B186" t="s">
        <v>32</v>
      </c>
      <c r="C186">
        <v>2010</v>
      </c>
      <c r="D186">
        <v>2025</v>
      </c>
      <c r="E186" s="7">
        <v>55.199999999999996</v>
      </c>
      <c r="F186" t="s">
        <v>184</v>
      </c>
    </row>
    <row r="187" spans="1:6">
      <c r="A187" t="s">
        <v>260</v>
      </c>
      <c r="B187" t="s">
        <v>32</v>
      </c>
      <c r="C187">
        <v>2010</v>
      </c>
      <c r="D187">
        <v>2030</v>
      </c>
      <c r="E187" s="7">
        <v>52.8</v>
      </c>
      <c r="F187" t="s">
        <v>184</v>
      </c>
    </row>
    <row r="188" spans="1:6">
      <c r="A188" t="s">
        <v>260</v>
      </c>
      <c r="B188" t="s">
        <v>32</v>
      </c>
      <c r="C188">
        <v>2010</v>
      </c>
      <c r="D188">
        <v>2035</v>
      </c>
      <c r="E188" s="7">
        <v>52.199999999999996</v>
      </c>
      <c r="F188" t="s">
        <v>184</v>
      </c>
    </row>
    <row r="189" spans="1:6">
      <c r="A189" t="s">
        <v>260</v>
      </c>
      <c r="B189" t="s">
        <v>32</v>
      </c>
      <c r="C189">
        <v>2015</v>
      </c>
      <c r="D189">
        <v>2015</v>
      </c>
      <c r="E189" s="7">
        <v>62.4</v>
      </c>
      <c r="F189" t="s">
        <v>184</v>
      </c>
    </row>
    <row r="190" spans="1:6">
      <c r="A190" t="s">
        <v>260</v>
      </c>
      <c r="B190" t="s">
        <v>32</v>
      </c>
      <c r="C190">
        <v>2015</v>
      </c>
      <c r="D190">
        <v>2020</v>
      </c>
      <c r="E190" s="7">
        <v>57.599999999999994</v>
      </c>
      <c r="F190" t="s">
        <v>184</v>
      </c>
    </row>
    <row r="191" spans="1:6">
      <c r="A191" t="s">
        <v>260</v>
      </c>
      <c r="B191" t="s">
        <v>32</v>
      </c>
      <c r="C191">
        <v>2015</v>
      </c>
      <c r="D191">
        <v>2025</v>
      </c>
      <c r="E191" s="7">
        <v>55.199999999999996</v>
      </c>
      <c r="F191" t="s">
        <v>184</v>
      </c>
    </row>
    <row r="192" spans="1:6">
      <c r="A192" t="s">
        <v>260</v>
      </c>
      <c r="B192" t="s">
        <v>32</v>
      </c>
      <c r="C192">
        <v>2015</v>
      </c>
      <c r="D192">
        <v>2030</v>
      </c>
      <c r="E192" s="7">
        <v>52.8</v>
      </c>
      <c r="F192" t="s">
        <v>184</v>
      </c>
    </row>
    <row r="193" spans="1:6">
      <c r="A193" t="s">
        <v>260</v>
      </c>
      <c r="B193" t="s">
        <v>32</v>
      </c>
      <c r="C193">
        <v>2015</v>
      </c>
      <c r="D193">
        <v>2035</v>
      </c>
      <c r="E193" s="7">
        <v>52.199999999999996</v>
      </c>
      <c r="F193" t="s">
        <v>184</v>
      </c>
    </row>
    <row r="194" spans="1:6">
      <c r="A194" t="s">
        <v>260</v>
      </c>
      <c r="B194" t="s">
        <v>32</v>
      </c>
      <c r="C194">
        <v>2015</v>
      </c>
      <c r="D194">
        <v>2040</v>
      </c>
      <c r="E194" s="7">
        <v>51.6</v>
      </c>
      <c r="F194" t="s">
        <v>184</v>
      </c>
    </row>
    <row r="195" spans="1:6">
      <c r="A195" t="s">
        <v>260</v>
      </c>
      <c r="B195" t="s">
        <v>32</v>
      </c>
      <c r="C195">
        <v>2020</v>
      </c>
      <c r="D195">
        <v>2020</v>
      </c>
      <c r="E195" s="7">
        <v>57.599999999999994</v>
      </c>
      <c r="F195" t="s">
        <v>184</v>
      </c>
    </row>
    <row r="196" spans="1:6">
      <c r="A196" t="s">
        <v>260</v>
      </c>
      <c r="B196" t="s">
        <v>32</v>
      </c>
      <c r="C196">
        <v>2020</v>
      </c>
      <c r="D196">
        <v>2025</v>
      </c>
      <c r="E196" s="7">
        <v>55.199999999999996</v>
      </c>
      <c r="F196" t="s">
        <v>184</v>
      </c>
    </row>
    <row r="197" spans="1:6">
      <c r="A197" t="s">
        <v>260</v>
      </c>
      <c r="B197" t="s">
        <v>32</v>
      </c>
      <c r="C197">
        <v>2020</v>
      </c>
      <c r="D197">
        <v>2030</v>
      </c>
      <c r="E197" s="7">
        <v>52.8</v>
      </c>
      <c r="F197" t="s">
        <v>184</v>
      </c>
    </row>
    <row r="198" spans="1:6">
      <c r="A198" t="s">
        <v>260</v>
      </c>
      <c r="B198" t="s">
        <v>32</v>
      </c>
      <c r="C198">
        <v>2020</v>
      </c>
      <c r="D198">
        <v>2035</v>
      </c>
      <c r="E198" s="7">
        <v>52.199999999999996</v>
      </c>
      <c r="F198" t="s">
        <v>184</v>
      </c>
    </row>
    <row r="199" spans="1:6">
      <c r="A199" t="s">
        <v>260</v>
      </c>
      <c r="B199" t="s">
        <v>32</v>
      </c>
      <c r="C199">
        <v>2020</v>
      </c>
      <c r="D199">
        <v>2040</v>
      </c>
      <c r="E199" s="7">
        <v>51.6</v>
      </c>
      <c r="F199" t="s">
        <v>184</v>
      </c>
    </row>
    <row r="200" spans="1:6">
      <c r="A200" t="s">
        <v>260</v>
      </c>
      <c r="B200" t="s">
        <v>32</v>
      </c>
      <c r="C200">
        <v>2020</v>
      </c>
      <c r="D200">
        <v>2045</v>
      </c>
      <c r="E200" s="7">
        <v>52.199999999999996</v>
      </c>
      <c r="F200" t="s">
        <v>184</v>
      </c>
    </row>
    <row r="201" spans="1:6">
      <c r="A201" t="s">
        <v>260</v>
      </c>
      <c r="B201" t="s">
        <v>32</v>
      </c>
      <c r="C201">
        <v>2025</v>
      </c>
      <c r="D201">
        <v>2025</v>
      </c>
      <c r="E201" s="7">
        <v>55.199999999999996</v>
      </c>
      <c r="F201" t="s">
        <v>184</v>
      </c>
    </row>
    <row r="202" spans="1:6">
      <c r="A202" t="s">
        <v>260</v>
      </c>
      <c r="B202" t="s">
        <v>32</v>
      </c>
      <c r="C202">
        <v>2025</v>
      </c>
      <c r="D202">
        <v>2030</v>
      </c>
      <c r="E202" s="7">
        <v>52.8</v>
      </c>
      <c r="F202" t="s">
        <v>184</v>
      </c>
    </row>
    <row r="203" spans="1:6">
      <c r="A203" t="s">
        <v>260</v>
      </c>
      <c r="B203" t="s">
        <v>32</v>
      </c>
      <c r="C203">
        <v>2025</v>
      </c>
      <c r="D203">
        <v>2035</v>
      </c>
      <c r="E203" s="7">
        <v>52.199999999999996</v>
      </c>
      <c r="F203" t="s">
        <v>184</v>
      </c>
    </row>
    <row r="204" spans="1:6">
      <c r="A204" t="s">
        <v>260</v>
      </c>
      <c r="B204" t="s">
        <v>32</v>
      </c>
      <c r="C204">
        <v>2025</v>
      </c>
      <c r="D204">
        <v>2040</v>
      </c>
      <c r="E204" s="7">
        <v>51.6</v>
      </c>
      <c r="F204" t="s">
        <v>184</v>
      </c>
    </row>
    <row r="205" spans="1:6">
      <c r="A205" t="s">
        <v>260</v>
      </c>
      <c r="B205" t="s">
        <v>32</v>
      </c>
      <c r="C205">
        <v>2025</v>
      </c>
      <c r="D205">
        <v>2045</v>
      </c>
      <c r="E205" s="7">
        <v>52.199999999999996</v>
      </c>
      <c r="F205" t="s">
        <v>184</v>
      </c>
    </row>
    <row r="206" spans="1:6">
      <c r="A206" t="s">
        <v>260</v>
      </c>
      <c r="B206" t="s">
        <v>32</v>
      </c>
      <c r="C206">
        <v>2025</v>
      </c>
      <c r="D206">
        <v>2050</v>
      </c>
      <c r="E206" s="7">
        <v>52.8</v>
      </c>
      <c r="F206" t="s">
        <v>184</v>
      </c>
    </row>
    <row r="207" spans="1:6">
      <c r="A207" t="s">
        <v>260</v>
      </c>
      <c r="B207" t="s">
        <v>32</v>
      </c>
      <c r="C207">
        <v>2030</v>
      </c>
      <c r="D207">
        <v>2030</v>
      </c>
      <c r="E207" s="7">
        <v>52.8</v>
      </c>
      <c r="F207" t="s">
        <v>184</v>
      </c>
    </row>
    <row r="208" spans="1:6">
      <c r="A208" t="s">
        <v>260</v>
      </c>
      <c r="B208" t="s">
        <v>32</v>
      </c>
      <c r="C208">
        <v>2030</v>
      </c>
      <c r="D208">
        <v>2035</v>
      </c>
      <c r="E208" s="7">
        <v>52.199999999999996</v>
      </c>
      <c r="F208" t="s">
        <v>184</v>
      </c>
    </row>
    <row r="209" spans="1:6">
      <c r="A209" t="s">
        <v>260</v>
      </c>
      <c r="B209" t="s">
        <v>32</v>
      </c>
      <c r="C209">
        <v>2030</v>
      </c>
      <c r="D209">
        <v>2040</v>
      </c>
      <c r="E209" s="7">
        <v>51.6</v>
      </c>
      <c r="F209" t="s">
        <v>184</v>
      </c>
    </row>
    <row r="210" spans="1:6">
      <c r="A210" t="s">
        <v>260</v>
      </c>
      <c r="B210" t="s">
        <v>32</v>
      </c>
      <c r="C210">
        <v>2030</v>
      </c>
      <c r="D210">
        <v>2045</v>
      </c>
      <c r="E210" s="7">
        <v>52.199999999999996</v>
      </c>
      <c r="F210" t="s">
        <v>184</v>
      </c>
    </row>
    <row r="211" spans="1:6">
      <c r="A211" t="s">
        <v>260</v>
      </c>
      <c r="B211" t="s">
        <v>32</v>
      </c>
      <c r="C211">
        <v>2030</v>
      </c>
      <c r="D211">
        <v>2050</v>
      </c>
      <c r="E211" s="7">
        <v>52.8</v>
      </c>
      <c r="F211" t="s">
        <v>184</v>
      </c>
    </row>
    <row r="212" spans="1:6">
      <c r="A212" t="s">
        <v>260</v>
      </c>
      <c r="B212" t="s">
        <v>32</v>
      </c>
      <c r="C212">
        <v>2030</v>
      </c>
      <c r="D212">
        <v>2055</v>
      </c>
      <c r="E212" s="7">
        <v>53.4</v>
      </c>
      <c r="F212" t="s">
        <v>184</v>
      </c>
    </row>
    <row r="213" spans="1:6">
      <c r="A213" t="s">
        <v>260</v>
      </c>
      <c r="B213" t="s">
        <v>32</v>
      </c>
      <c r="C213">
        <v>2035</v>
      </c>
      <c r="D213">
        <v>2035</v>
      </c>
      <c r="E213" s="7">
        <v>52.199999999999996</v>
      </c>
      <c r="F213" t="s">
        <v>184</v>
      </c>
    </row>
    <row r="214" spans="1:6">
      <c r="A214" t="s">
        <v>260</v>
      </c>
      <c r="B214" t="s">
        <v>32</v>
      </c>
      <c r="C214">
        <v>2035</v>
      </c>
      <c r="D214">
        <v>2040</v>
      </c>
      <c r="E214" s="7">
        <v>51.6</v>
      </c>
      <c r="F214" t="s">
        <v>184</v>
      </c>
    </row>
    <row r="215" spans="1:6">
      <c r="A215" t="s">
        <v>260</v>
      </c>
      <c r="B215" t="s">
        <v>32</v>
      </c>
      <c r="C215">
        <v>2035</v>
      </c>
      <c r="D215">
        <v>2045</v>
      </c>
      <c r="E215" s="7">
        <v>52.199999999999996</v>
      </c>
      <c r="F215" t="s">
        <v>184</v>
      </c>
    </row>
    <row r="216" spans="1:6">
      <c r="A216" t="s">
        <v>260</v>
      </c>
      <c r="B216" t="s">
        <v>32</v>
      </c>
      <c r="C216">
        <v>2035</v>
      </c>
      <c r="D216">
        <v>2050</v>
      </c>
      <c r="E216" s="7">
        <v>52.8</v>
      </c>
      <c r="F216" t="s">
        <v>184</v>
      </c>
    </row>
    <row r="217" spans="1:6">
      <c r="A217" t="s">
        <v>260</v>
      </c>
      <c r="B217" t="s">
        <v>32</v>
      </c>
      <c r="C217">
        <v>2035</v>
      </c>
      <c r="D217">
        <v>2055</v>
      </c>
      <c r="E217" s="7">
        <v>53.4</v>
      </c>
      <c r="F217" t="s">
        <v>184</v>
      </c>
    </row>
    <row r="218" spans="1:6">
      <c r="A218" t="s">
        <v>260</v>
      </c>
      <c r="B218" t="s">
        <v>32</v>
      </c>
      <c r="C218">
        <v>2035</v>
      </c>
      <c r="D218">
        <v>2060</v>
      </c>
      <c r="E218" s="7">
        <v>54</v>
      </c>
      <c r="F218" t="s">
        <v>184</v>
      </c>
    </row>
    <row r="219" spans="1:6">
      <c r="A219" t="s">
        <v>260</v>
      </c>
      <c r="B219" t="s">
        <v>32</v>
      </c>
      <c r="C219">
        <v>2040</v>
      </c>
      <c r="D219">
        <v>2040</v>
      </c>
      <c r="E219" s="7">
        <v>51.6</v>
      </c>
      <c r="F219" t="s">
        <v>184</v>
      </c>
    </row>
    <row r="220" spans="1:6">
      <c r="A220" t="s">
        <v>260</v>
      </c>
      <c r="B220" t="s">
        <v>32</v>
      </c>
      <c r="C220">
        <v>2040</v>
      </c>
      <c r="D220">
        <v>2045</v>
      </c>
      <c r="E220" s="7">
        <v>52.199999999999996</v>
      </c>
      <c r="F220" t="s">
        <v>184</v>
      </c>
    </row>
    <row r="221" spans="1:6">
      <c r="A221" t="s">
        <v>260</v>
      </c>
      <c r="B221" t="s">
        <v>32</v>
      </c>
      <c r="C221">
        <v>2040</v>
      </c>
      <c r="D221">
        <v>2050</v>
      </c>
      <c r="E221" s="7">
        <v>52.8</v>
      </c>
      <c r="F221" t="s">
        <v>184</v>
      </c>
    </row>
    <row r="222" spans="1:6">
      <c r="A222" t="s">
        <v>260</v>
      </c>
      <c r="B222" t="s">
        <v>32</v>
      </c>
      <c r="C222">
        <v>2040</v>
      </c>
      <c r="D222">
        <v>2055</v>
      </c>
      <c r="E222" s="7">
        <v>53.4</v>
      </c>
      <c r="F222" t="s">
        <v>184</v>
      </c>
    </row>
    <row r="223" spans="1:6">
      <c r="A223" t="s">
        <v>260</v>
      </c>
      <c r="B223" t="s">
        <v>32</v>
      </c>
      <c r="C223">
        <v>2040</v>
      </c>
      <c r="D223">
        <v>2060</v>
      </c>
      <c r="E223" s="7">
        <v>54</v>
      </c>
      <c r="F223" t="s">
        <v>184</v>
      </c>
    </row>
    <row r="224" spans="1:6">
      <c r="A224" t="s">
        <v>260</v>
      </c>
      <c r="B224" t="s">
        <v>32</v>
      </c>
      <c r="C224">
        <v>2040</v>
      </c>
      <c r="D224">
        <v>2065</v>
      </c>
      <c r="E224" s="7">
        <v>53.4</v>
      </c>
      <c r="F224" t="s">
        <v>184</v>
      </c>
    </row>
    <row r="225" spans="1:6">
      <c r="A225" t="s">
        <v>260</v>
      </c>
      <c r="B225" t="s">
        <v>32</v>
      </c>
      <c r="C225">
        <v>2045</v>
      </c>
      <c r="D225">
        <v>2045</v>
      </c>
      <c r="E225" s="7">
        <v>52.199999999999996</v>
      </c>
      <c r="F225" t="s">
        <v>184</v>
      </c>
    </row>
    <row r="226" spans="1:6">
      <c r="A226" t="s">
        <v>260</v>
      </c>
      <c r="B226" t="s">
        <v>32</v>
      </c>
      <c r="C226">
        <v>2045</v>
      </c>
      <c r="D226">
        <v>2050</v>
      </c>
      <c r="E226" s="7">
        <v>52.8</v>
      </c>
      <c r="F226" t="s">
        <v>184</v>
      </c>
    </row>
    <row r="227" spans="1:6">
      <c r="A227" t="s">
        <v>260</v>
      </c>
      <c r="B227" t="s">
        <v>32</v>
      </c>
      <c r="C227">
        <v>2045</v>
      </c>
      <c r="D227">
        <v>2055</v>
      </c>
      <c r="E227" s="7">
        <v>53.1</v>
      </c>
      <c r="F227" t="s">
        <v>184</v>
      </c>
    </row>
    <row r="228" spans="1:6">
      <c r="A228" t="s">
        <v>260</v>
      </c>
      <c r="B228" t="s">
        <v>32</v>
      </c>
      <c r="C228">
        <v>2045</v>
      </c>
      <c r="D228">
        <v>2060</v>
      </c>
      <c r="E228" s="7">
        <v>53.4</v>
      </c>
      <c r="F228" t="s">
        <v>184</v>
      </c>
    </row>
    <row r="229" spans="1:6">
      <c r="A229" t="s">
        <v>260</v>
      </c>
      <c r="B229" t="s">
        <v>32</v>
      </c>
      <c r="C229">
        <v>2045</v>
      </c>
      <c r="D229">
        <v>2065</v>
      </c>
      <c r="E229" s="7">
        <v>53.1</v>
      </c>
      <c r="F229" t="s">
        <v>184</v>
      </c>
    </row>
    <row r="230" spans="1:6">
      <c r="A230" t="s">
        <v>260</v>
      </c>
      <c r="B230" t="s">
        <v>32</v>
      </c>
      <c r="C230">
        <v>2045</v>
      </c>
      <c r="D230">
        <v>2070</v>
      </c>
      <c r="E230" s="7">
        <v>52.8</v>
      </c>
      <c r="F230" t="s">
        <v>184</v>
      </c>
    </row>
    <row r="231" spans="1:6">
      <c r="A231" t="s">
        <v>260</v>
      </c>
      <c r="B231" t="s">
        <v>32</v>
      </c>
      <c r="C231">
        <v>2050</v>
      </c>
      <c r="D231">
        <v>2050</v>
      </c>
      <c r="E231" s="7">
        <v>52.8</v>
      </c>
      <c r="F231" t="s">
        <v>184</v>
      </c>
    </row>
    <row r="232" spans="1:6">
      <c r="A232" t="s">
        <v>260</v>
      </c>
      <c r="B232" t="s">
        <v>32</v>
      </c>
      <c r="C232">
        <v>2050</v>
      </c>
      <c r="D232">
        <v>2055</v>
      </c>
      <c r="E232" s="7">
        <v>52.8</v>
      </c>
      <c r="F232" t="s">
        <v>184</v>
      </c>
    </row>
    <row r="233" spans="1:6">
      <c r="A233" t="s">
        <v>260</v>
      </c>
      <c r="B233" t="s">
        <v>32</v>
      </c>
      <c r="C233">
        <v>2050</v>
      </c>
      <c r="D233">
        <v>2060</v>
      </c>
      <c r="E233" s="7">
        <v>52.8</v>
      </c>
      <c r="F233" t="s">
        <v>184</v>
      </c>
    </row>
    <row r="234" spans="1:6">
      <c r="A234" t="s">
        <v>260</v>
      </c>
      <c r="B234" t="s">
        <v>32</v>
      </c>
      <c r="C234">
        <v>2050</v>
      </c>
      <c r="D234">
        <v>2065</v>
      </c>
      <c r="E234" s="7">
        <v>52.8</v>
      </c>
      <c r="F234" t="s">
        <v>184</v>
      </c>
    </row>
    <row r="235" spans="1:6">
      <c r="A235" t="s">
        <v>260</v>
      </c>
      <c r="B235" t="s">
        <v>32</v>
      </c>
      <c r="C235">
        <v>2050</v>
      </c>
      <c r="D235">
        <v>2070</v>
      </c>
      <c r="E235" s="7">
        <v>52.8</v>
      </c>
      <c r="F235" t="s">
        <v>184</v>
      </c>
    </row>
    <row r="236" spans="1:6">
      <c r="A236" t="s">
        <v>260</v>
      </c>
      <c r="B236" t="s">
        <v>32</v>
      </c>
      <c r="C236">
        <v>2055</v>
      </c>
      <c r="D236">
        <v>2055</v>
      </c>
      <c r="E236" s="7">
        <v>52.8</v>
      </c>
      <c r="F236" t="s">
        <v>184</v>
      </c>
    </row>
    <row r="237" spans="1:6">
      <c r="A237" t="s">
        <v>260</v>
      </c>
      <c r="B237" t="s">
        <v>32</v>
      </c>
      <c r="C237">
        <v>2055</v>
      </c>
      <c r="D237">
        <v>2060</v>
      </c>
      <c r="E237" s="7">
        <v>52.199999999999996</v>
      </c>
      <c r="F237" t="s">
        <v>184</v>
      </c>
    </row>
    <row r="238" spans="1:6">
      <c r="A238" t="s">
        <v>260</v>
      </c>
      <c r="B238" t="s">
        <v>32</v>
      </c>
      <c r="C238">
        <v>2055</v>
      </c>
      <c r="D238">
        <v>2065</v>
      </c>
      <c r="E238" s="7">
        <v>52.5</v>
      </c>
      <c r="F238" t="s">
        <v>184</v>
      </c>
    </row>
    <row r="239" spans="1:6">
      <c r="A239" t="s">
        <v>260</v>
      </c>
      <c r="B239" t="s">
        <v>32</v>
      </c>
      <c r="C239">
        <v>2055</v>
      </c>
      <c r="D239">
        <v>2070</v>
      </c>
      <c r="E239" s="7">
        <v>52.8</v>
      </c>
      <c r="F239" t="s">
        <v>184</v>
      </c>
    </row>
    <row r="240" spans="1:6">
      <c r="A240" t="s">
        <v>260</v>
      </c>
      <c r="B240" t="s">
        <v>32</v>
      </c>
      <c r="C240">
        <v>2060</v>
      </c>
      <c r="D240">
        <v>2060</v>
      </c>
      <c r="E240" s="7">
        <v>51.6</v>
      </c>
      <c r="F240" t="s">
        <v>184</v>
      </c>
    </row>
    <row r="241" spans="1:6">
      <c r="A241" t="s">
        <v>260</v>
      </c>
      <c r="B241" t="s">
        <v>32</v>
      </c>
      <c r="C241">
        <v>2060</v>
      </c>
      <c r="D241">
        <v>2065</v>
      </c>
      <c r="E241" s="7">
        <v>52.199999999999996</v>
      </c>
      <c r="F241" t="s">
        <v>184</v>
      </c>
    </row>
    <row r="242" spans="1:6">
      <c r="A242" t="s">
        <v>260</v>
      </c>
      <c r="B242" t="s">
        <v>32</v>
      </c>
      <c r="C242">
        <v>2060</v>
      </c>
      <c r="D242">
        <v>2070</v>
      </c>
      <c r="E242" s="7">
        <v>52.8</v>
      </c>
      <c r="F242" t="s">
        <v>184</v>
      </c>
    </row>
    <row r="243" spans="1:6">
      <c r="A243" t="s">
        <v>260</v>
      </c>
      <c r="B243" t="s">
        <v>33</v>
      </c>
      <c r="C243">
        <v>2020</v>
      </c>
      <c r="D243">
        <v>2020</v>
      </c>
      <c r="E243" s="7">
        <v>81.599999999999994</v>
      </c>
      <c r="F243" t="s">
        <v>184</v>
      </c>
    </row>
    <row r="244" spans="1:6">
      <c r="A244" t="s">
        <v>260</v>
      </c>
      <c r="B244" t="s">
        <v>33</v>
      </c>
      <c r="C244">
        <v>2020</v>
      </c>
      <c r="D244">
        <v>2025</v>
      </c>
      <c r="E244" s="7">
        <v>78</v>
      </c>
      <c r="F244" t="s">
        <v>184</v>
      </c>
    </row>
    <row r="245" spans="1:6">
      <c r="A245" t="s">
        <v>260</v>
      </c>
      <c r="B245" t="s">
        <v>33</v>
      </c>
      <c r="C245">
        <v>2020</v>
      </c>
      <c r="D245">
        <v>2030</v>
      </c>
      <c r="E245" s="7">
        <v>74.399999999999991</v>
      </c>
      <c r="F245" t="s">
        <v>184</v>
      </c>
    </row>
    <row r="246" spans="1:6">
      <c r="A246" t="s">
        <v>260</v>
      </c>
      <c r="B246" t="s">
        <v>33</v>
      </c>
      <c r="C246">
        <v>2020</v>
      </c>
      <c r="D246">
        <v>2035</v>
      </c>
      <c r="E246" s="7">
        <v>73.2</v>
      </c>
      <c r="F246" t="s">
        <v>184</v>
      </c>
    </row>
    <row r="247" spans="1:6">
      <c r="A247" t="s">
        <v>260</v>
      </c>
      <c r="B247" t="s">
        <v>33</v>
      </c>
      <c r="C247">
        <v>2020</v>
      </c>
      <c r="D247">
        <v>2040</v>
      </c>
      <c r="E247" s="7">
        <v>72</v>
      </c>
      <c r="F247" t="s">
        <v>184</v>
      </c>
    </row>
    <row r="248" spans="1:6">
      <c r="A248" t="s">
        <v>260</v>
      </c>
      <c r="B248" t="s">
        <v>33</v>
      </c>
      <c r="C248">
        <v>2020</v>
      </c>
      <c r="D248">
        <v>2045</v>
      </c>
      <c r="E248" s="7">
        <v>73.2</v>
      </c>
      <c r="F248" t="s">
        <v>184</v>
      </c>
    </row>
    <row r="249" spans="1:6">
      <c r="A249" t="s">
        <v>260</v>
      </c>
      <c r="B249" t="s">
        <v>33</v>
      </c>
      <c r="C249">
        <v>2025</v>
      </c>
      <c r="D249">
        <v>2025</v>
      </c>
      <c r="E249" s="7">
        <v>78</v>
      </c>
      <c r="F249" t="s">
        <v>184</v>
      </c>
    </row>
    <row r="250" spans="1:6">
      <c r="A250" t="s">
        <v>260</v>
      </c>
      <c r="B250" t="s">
        <v>33</v>
      </c>
      <c r="C250">
        <v>2025</v>
      </c>
      <c r="D250">
        <v>2030</v>
      </c>
      <c r="E250" s="7">
        <v>74.399999999999991</v>
      </c>
      <c r="F250" t="s">
        <v>184</v>
      </c>
    </row>
    <row r="251" spans="1:6">
      <c r="A251" t="s">
        <v>260</v>
      </c>
      <c r="B251" t="s">
        <v>33</v>
      </c>
      <c r="C251">
        <v>2025</v>
      </c>
      <c r="D251">
        <v>2035</v>
      </c>
      <c r="E251" s="7">
        <v>73.2</v>
      </c>
      <c r="F251" t="s">
        <v>184</v>
      </c>
    </row>
    <row r="252" spans="1:6">
      <c r="A252" t="s">
        <v>260</v>
      </c>
      <c r="B252" t="s">
        <v>33</v>
      </c>
      <c r="C252">
        <v>2025</v>
      </c>
      <c r="D252">
        <v>2040</v>
      </c>
      <c r="E252" s="7">
        <v>72</v>
      </c>
      <c r="F252" t="s">
        <v>184</v>
      </c>
    </row>
    <row r="253" spans="1:6">
      <c r="A253" t="s">
        <v>260</v>
      </c>
      <c r="B253" t="s">
        <v>33</v>
      </c>
      <c r="C253">
        <v>2025</v>
      </c>
      <c r="D253">
        <v>2045</v>
      </c>
      <c r="E253" s="7">
        <v>73.2</v>
      </c>
      <c r="F253" t="s">
        <v>184</v>
      </c>
    </row>
    <row r="254" spans="1:6">
      <c r="A254" t="s">
        <v>260</v>
      </c>
      <c r="B254" t="s">
        <v>33</v>
      </c>
      <c r="C254">
        <v>2025</v>
      </c>
      <c r="D254">
        <v>2050</v>
      </c>
      <c r="E254" s="7">
        <v>74.399999999999991</v>
      </c>
      <c r="F254" t="s">
        <v>184</v>
      </c>
    </row>
    <row r="255" spans="1:6">
      <c r="A255" t="s">
        <v>260</v>
      </c>
      <c r="B255" t="s">
        <v>33</v>
      </c>
      <c r="C255">
        <v>2030</v>
      </c>
      <c r="D255">
        <v>2030</v>
      </c>
      <c r="E255" s="7">
        <v>74.399999999999991</v>
      </c>
      <c r="F255" t="s">
        <v>184</v>
      </c>
    </row>
    <row r="256" spans="1:6">
      <c r="A256" t="s">
        <v>260</v>
      </c>
      <c r="B256" t="s">
        <v>33</v>
      </c>
      <c r="C256">
        <v>2030</v>
      </c>
      <c r="D256">
        <v>2035</v>
      </c>
      <c r="E256" s="7">
        <v>73.2</v>
      </c>
      <c r="F256" t="s">
        <v>184</v>
      </c>
    </row>
    <row r="257" spans="1:6">
      <c r="A257" t="s">
        <v>260</v>
      </c>
      <c r="B257" t="s">
        <v>33</v>
      </c>
      <c r="C257">
        <v>2030</v>
      </c>
      <c r="D257">
        <v>2040</v>
      </c>
      <c r="E257" s="7">
        <v>72</v>
      </c>
      <c r="F257" t="s">
        <v>184</v>
      </c>
    </row>
    <row r="258" spans="1:6">
      <c r="A258" t="s">
        <v>260</v>
      </c>
      <c r="B258" t="s">
        <v>33</v>
      </c>
      <c r="C258">
        <v>2030</v>
      </c>
      <c r="D258">
        <v>2045</v>
      </c>
      <c r="E258" s="7">
        <v>73.2</v>
      </c>
      <c r="F258" t="s">
        <v>184</v>
      </c>
    </row>
    <row r="259" spans="1:6">
      <c r="A259" t="s">
        <v>260</v>
      </c>
      <c r="B259" t="s">
        <v>33</v>
      </c>
      <c r="C259">
        <v>2030</v>
      </c>
      <c r="D259">
        <v>2050</v>
      </c>
      <c r="E259" s="7">
        <v>74.399999999999991</v>
      </c>
      <c r="F259" t="s">
        <v>184</v>
      </c>
    </row>
    <row r="260" spans="1:6">
      <c r="A260" t="s">
        <v>260</v>
      </c>
      <c r="B260" t="s">
        <v>33</v>
      </c>
      <c r="C260">
        <v>2030</v>
      </c>
      <c r="D260">
        <v>2055</v>
      </c>
      <c r="E260" s="7">
        <v>75.599999999999994</v>
      </c>
      <c r="F260" t="s">
        <v>184</v>
      </c>
    </row>
    <row r="261" spans="1:6">
      <c r="A261" t="s">
        <v>260</v>
      </c>
      <c r="B261" t="s">
        <v>33</v>
      </c>
      <c r="C261">
        <v>2035</v>
      </c>
      <c r="D261">
        <v>2035</v>
      </c>
      <c r="E261" s="7">
        <v>73.2</v>
      </c>
      <c r="F261" t="s">
        <v>184</v>
      </c>
    </row>
    <row r="262" spans="1:6">
      <c r="A262" t="s">
        <v>260</v>
      </c>
      <c r="B262" t="s">
        <v>33</v>
      </c>
      <c r="C262">
        <v>2035</v>
      </c>
      <c r="D262">
        <v>2040</v>
      </c>
      <c r="E262" s="7">
        <v>72</v>
      </c>
      <c r="F262" t="s">
        <v>184</v>
      </c>
    </row>
    <row r="263" spans="1:6">
      <c r="A263" t="s">
        <v>260</v>
      </c>
      <c r="B263" t="s">
        <v>33</v>
      </c>
      <c r="C263">
        <v>2035</v>
      </c>
      <c r="D263">
        <v>2045</v>
      </c>
      <c r="E263" s="7">
        <v>73.2</v>
      </c>
      <c r="F263" t="s">
        <v>184</v>
      </c>
    </row>
    <row r="264" spans="1:6">
      <c r="A264" t="s">
        <v>260</v>
      </c>
      <c r="B264" t="s">
        <v>33</v>
      </c>
      <c r="C264">
        <v>2035</v>
      </c>
      <c r="D264">
        <v>2050</v>
      </c>
      <c r="E264" s="7">
        <v>74.399999999999991</v>
      </c>
      <c r="F264" t="s">
        <v>184</v>
      </c>
    </row>
    <row r="265" spans="1:6">
      <c r="A265" t="s">
        <v>260</v>
      </c>
      <c r="B265" t="s">
        <v>33</v>
      </c>
      <c r="C265">
        <v>2035</v>
      </c>
      <c r="D265">
        <v>2055</v>
      </c>
      <c r="E265" s="7">
        <v>75.599999999999994</v>
      </c>
      <c r="F265" t="s">
        <v>184</v>
      </c>
    </row>
    <row r="266" spans="1:6">
      <c r="A266" t="s">
        <v>260</v>
      </c>
      <c r="B266" t="s">
        <v>33</v>
      </c>
      <c r="C266">
        <v>2035</v>
      </c>
      <c r="D266">
        <v>2060</v>
      </c>
      <c r="E266" s="7">
        <v>76.8</v>
      </c>
      <c r="F266" t="s">
        <v>184</v>
      </c>
    </row>
    <row r="267" spans="1:6">
      <c r="A267" t="s">
        <v>260</v>
      </c>
      <c r="B267" t="s">
        <v>33</v>
      </c>
      <c r="C267">
        <v>2040</v>
      </c>
      <c r="D267">
        <v>2040</v>
      </c>
      <c r="E267" s="7">
        <v>72</v>
      </c>
      <c r="F267" t="s">
        <v>184</v>
      </c>
    </row>
    <row r="268" spans="1:6">
      <c r="A268" t="s">
        <v>260</v>
      </c>
      <c r="B268" t="s">
        <v>33</v>
      </c>
      <c r="C268">
        <v>2040</v>
      </c>
      <c r="D268">
        <v>2045</v>
      </c>
      <c r="E268" s="7">
        <v>73.2</v>
      </c>
      <c r="F268" t="s">
        <v>184</v>
      </c>
    </row>
    <row r="269" spans="1:6">
      <c r="A269" t="s">
        <v>260</v>
      </c>
      <c r="B269" t="s">
        <v>33</v>
      </c>
      <c r="C269">
        <v>2040</v>
      </c>
      <c r="D269">
        <v>2050</v>
      </c>
      <c r="E269" s="7">
        <v>74.399999999999991</v>
      </c>
      <c r="F269" t="s">
        <v>184</v>
      </c>
    </row>
    <row r="270" spans="1:6">
      <c r="A270" t="s">
        <v>260</v>
      </c>
      <c r="B270" t="s">
        <v>33</v>
      </c>
      <c r="C270">
        <v>2040</v>
      </c>
      <c r="D270">
        <v>2055</v>
      </c>
      <c r="E270" s="7">
        <v>75.599999999999994</v>
      </c>
      <c r="F270" t="s">
        <v>184</v>
      </c>
    </row>
    <row r="271" spans="1:6">
      <c r="A271" t="s">
        <v>260</v>
      </c>
      <c r="B271" t="s">
        <v>33</v>
      </c>
      <c r="C271">
        <v>2040</v>
      </c>
      <c r="D271">
        <v>2060</v>
      </c>
      <c r="E271" s="7">
        <v>76.8</v>
      </c>
      <c r="F271" t="s">
        <v>184</v>
      </c>
    </row>
    <row r="272" spans="1:6">
      <c r="A272" t="s">
        <v>260</v>
      </c>
      <c r="B272" t="s">
        <v>33</v>
      </c>
      <c r="C272">
        <v>2040</v>
      </c>
      <c r="D272">
        <v>2065</v>
      </c>
      <c r="E272" s="7">
        <v>75.599999999999994</v>
      </c>
      <c r="F272" t="s">
        <v>184</v>
      </c>
    </row>
    <row r="273" spans="1:6">
      <c r="A273" t="s">
        <v>260</v>
      </c>
      <c r="B273" t="s">
        <v>33</v>
      </c>
      <c r="C273">
        <v>2045</v>
      </c>
      <c r="D273">
        <v>2045</v>
      </c>
      <c r="E273" s="7">
        <v>73.2</v>
      </c>
      <c r="F273" t="s">
        <v>184</v>
      </c>
    </row>
    <row r="274" spans="1:6">
      <c r="A274" t="s">
        <v>260</v>
      </c>
      <c r="B274" t="s">
        <v>33</v>
      </c>
      <c r="C274">
        <v>2045</v>
      </c>
      <c r="D274">
        <v>2050</v>
      </c>
      <c r="E274" s="7">
        <v>74.399999999999991</v>
      </c>
      <c r="F274" t="s">
        <v>184</v>
      </c>
    </row>
    <row r="275" spans="1:6">
      <c r="A275" t="s">
        <v>260</v>
      </c>
      <c r="B275" t="s">
        <v>33</v>
      </c>
      <c r="C275">
        <v>2045</v>
      </c>
      <c r="D275">
        <v>2055</v>
      </c>
      <c r="E275" s="7">
        <v>75</v>
      </c>
      <c r="F275" t="s">
        <v>184</v>
      </c>
    </row>
    <row r="276" spans="1:6">
      <c r="A276" t="s">
        <v>260</v>
      </c>
      <c r="B276" t="s">
        <v>33</v>
      </c>
      <c r="C276">
        <v>2045</v>
      </c>
      <c r="D276">
        <v>2060</v>
      </c>
      <c r="E276" s="7">
        <v>75.599999999999994</v>
      </c>
      <c r="F276" t="s">
        <v>184</v>
      </c>
    </row>
    <row r="277" spans="1:6">
      <c r="A277" t="s">
        <v>260</v>
      </c>
      <c r="B277" t="s">
        <v>33</v>
      </c>
      <c r="C277">
        <v>2045</v>
      </c>
      <c r="D277">
        <v>2065</v>
      </c>
      <c r="E277" s="7">
        <v>75</v>
      </c>
      <c r="F277" t="s">
        <v>184</v>
      </c>
    </row>
    <row r="278" spans="1:6">
      <c r="A278" t="s">
        <v>260</v>
      </c>
      <c r="B278" t="s">
        <v>33</v>
      </c>
      <c r="C278">
        <v>2045</v>
      </c>
      <c r="D278">
        <v>2070</v>
      </c>
      <c r="E278" s="7">
        <v>74.399999999999991</v>
      </c>
      <c r="F278" t="s">
        <v>184</v>
      </c>
    </row>
    <row r="279" spans="1:6">
      <c r="A279" t="s">
        <v>260</v>
      </c>
      <c r="B279" t="s">
        <v>33</v>
      </c>
      <c r="C279">
        <v>2050</v>
      </c>
      <c r="D279">
        <v>2050</v>
      </c>
      <c r="E279" s="7">
        <v>74.399999999999991</v>
      </c>
      <c r="F279" t="s">
        <v>184</v>
      </c>
    </row>
    <row r="280" spans="1:6">
      <c r="A280" t="s">
        <v>260</v>
      </c>
      <c r="B280" t="s">
        <v>33</v>
      </c>
      <c r="C280">
        <v>2050</v>
      </c>
      <c r="D280">
        <v>2055</v>
      </c>
      <c r="E280" s="7">
        <v>74.399999999999991</v>
      </c>
      <c r="F280" t="s">
        <v>184</v>
      </c>
    </row>
    <row r="281" spans="1:6">
      <c r="A281" t="s">
        <v>260</v>
      </c>
      <c r="B281" t="s">
        <v>33</v>
      </c>
      <c r="C281">
        <v>2050</v>
      </c>
      <c r="D281">
        <v>2060</v>
      </c>
      <c r="E281" s="7">
        <v>74.399999999999991</v>
      </c>
      <c r="F281" t="s">
        <v>184</v>
      </c>
    </row>
    <row r="282" spans="1:6">
      <c r="A282" t="s">
        <v>260</v>
      </c>
      <c r="B282" t="s">
        <v>33</v>
      </c>
      <c r="C282">
        <v>2050</v>
      </c>
      <c r="D282">
        <v>2065</v>
      </c>
      <c r="E282" s="7">
        <v>74.399999999999991</v>
      </c>
      <c r="F282" t="s">
        <v>184</v>
      </c>
    </row>
    <row r="283" spans="1:6">
      <c r="A283" t="s">
        <v>260</v>
      </c>
      <c r="B283" t="s">
        <v>33</v>
      </c>
      <c r="C283">
        <v>2050</v>
      </c>
      <c r="D283">
        <v>2070</v>
      </c>
      <c r="E283" s="7">
        <v>74.399999999999991</v>
      </c>
      <c r="F283" t="s">
        <v>184</v>
      </c>
    </row>
    <row r="284" spans="1:6">
      <c r="A284" t="s">
        <v>260</v>
      </c>
      <c r="B284" t="s">
        <v>33</v>
      </c>
      <c r="C284">
        <v>2055</v>
      </c>
      <c r="D284">
        <v>2055</v>
      </c>
      <c r="E284" s="7">
        <v>74.399999999999991</v>
      </c>
      <c r="F284" t="s">
        <v>184</v>
      </c>
    </row>
    <row r="285" spans="1:6">
      <c r="A285" t="s">
        <v>260</v>
      </c>
      <c r="B285" t="s">
        <v>33</v>
      </c>
      <c r="C285">
        <v>2055</v>
      </c>
      <c r="D285">
        <v>2060</v>
      </c>
      <c r="E285" s="7">
        <v>73.2</v>
      </c>
      <c r="F285" t="s">
        <v>184</v>
      </c>
    </row>
    <row r="286" spans="1:6">
      <c r="A286" t="s">
        <v>260</v>
      </c>
      <c r="B286" t="s">
        <v>33</v>
      </c>
      <c r="C286">
        <v>2055</v>
      </c>
      <c r="D286">
        <v>2065</v>
      </c>
      <c r="E286" s="7">
        <v>73.8</v>
      </c>
      <c r="F286" t="s">
        <v>184</v>
      </c>
    </row>
    <row r="287" spans="1:6">
      <c r="A287" t="s">
        <v>260</v>
      </c>
      <c r="B287" t="s">
        <v>33</v>
      </c>
      <c r="C287">
        <v>2055</v>
      </c>
      <c r="D287">
        <v>2070</v>
      </c>
      <c r="E287" s="7">
        <v>74.399999999999991</v>
      </c>
      <c r="F287" t="s">
        <v>184</v>
      </c>
    </row>
    <row r="288" spans="1:6">
      <c r="A288" t="s">
        <v>260</v>
      </c>
      <c r="B288" t="s">
        <v>33</v>
      </c>
      <c r="C288">
        <v>2060</v>
      </c>
      <c r="D288">
        <v>2060</v>
      </c>
      <c r="E288" s="7">
        <v>72</v>
      </c>
      <c r="F288" t="s">
        <v>184</v>
      </c>
    </row>
    <row r="289" spans="1:6">
      <c r="A289" t="s">
        <v>260</v>
      </c>
      <c r="B289" t="s">
        <v>33</v>
      </c>
      <c r="C289">
        <v>2060</v>
      </c>
      <c r="D289">
        <v>2065</v>
      </c>
      <c r="E289" s="7">
        <v>73.2</v>
      </c>
      <c r="F289" t="s">
        <v>184</v>
      </c>
    </row>
    <row r="290" spans="1:6">
      <c r="A290" t="s">
        <v>260</v>
      </c>
      <c r="B290" t="s">
        <v>33</v>
      </c>
      <c r="C290">
        <v>2060</v>
      </c>
      <c r="D290">
        <v>2070</v>
      </c>
      <c r="E290" s="7">
        <v>74.399999999999991</v>
      </c>
      <c r="F290" t="s">
        <v>184</v>
      </c>
    </row>
    <row r="291" spans="1:6">
      <c r="A291" t="s">
        <v>260</v>
      </c>
      <c r="B291" t="s">
        <v>31</v>
      </c>
      <c r="C291">
        <v>1990</v>
      </c>
      <c r="D291">
        <v>1990</v>
      </c>
      <c r="E291" s="7">
        <v>0</v>
      </c>
      <c r="F291" t="s">
        <v>184</v>
      </c>
    </row>
    <row r="292" spans="1:6">
      <c r="A292" t="s">
        <v>260</v>
      </c>
      <c r="B292" t="s">
        <v>31</v>
      </c>
      <c r="C292">
        <v>1995</v>
      </c>
      <c r="D292">
        <v>1995</v>
      </c>
      <c r="E292" s="7">
        <v>0</v>
      </c>
      <c r="F292" t="s">
        <v>184</v>
      </c>
    </row>
    <row r="293" spans="1:6">
      <c r="A293" t="s">
        <v>260</v>
      </c>
      <c r="B293" t="s">
        <v>31</v>
      </c>
      <c r="C293">
        <v>2000</v>
      </c>
      <c r="D293">
        <v>2000</v>
      </c>
      <c r="E293" s="7">
        <v>0</v>
      </c>
      <c r="F293" t="s">
        <v>184</v>
      </c>
    </row>
    <row r="294" spans="1:6">
      <c r="A294" t="s">
        <v>260</v>
      </c>
      <c r="B294" t="s">
        <v>31</v>
      </c>
      <c r="C294">
        <v>2005</v>
      </c>
      <c r="D294">
        <v>2005</v>
      </c>
      <c r="E294" s="7">
        <v>0</v>
      </c>
      <c r="F294" t="s">
        <v>184</v>
      </c>
    </row>
    <row r="295" spans="1:6">
      <c r="A295" t="s">
        <v>260</v>
      </c>
      <c r="B295" t="s">
        <v>31</v>
      </c>
      <c r="C295">
        <v>2010</v>
      </c>
      <c r="D295">
        <v>2010</v>
      </c>
      <c r="E295" s="7">
        <v>0</v>
      </c>
      <c r="F295" t="s">
        <v>184</v>
      </c>
    </row>
    <row r="296" spans="1:6">
      <c r="A296" t="s">
        <v>260</v>
      </c>
      <c r="B296" t="s">
        <v>31</v>
      </c>
      <c r="C296">
        <v>2015</v>
      </c>
      <c r="D296">
        <v>2015</v>
      </c>
      <c r="E296" s="7">
        <v>0</v>
      </c>
      <c r="F296" t="s">
        <v>184</v>
      </c>
    </row>
    <row r="297" spans="1:6">
      <c r="A297" t="s">
        <v>260</v>
      </c>
      <c r="B297" t="s">
        <v>31</v>
      </c>
      <c r="C297">
        <v>2020</v>
      </c>
      <c r="D297">
        <v>2020</v>
      </c>
      <c r="E297" s="7">
        <v>0</v>
      </c>
      <c r="F297" t="s">
        <v>184</v>
      </c>
    </row>
    <row r="298" spans="1:6">
      <c r="A298" t="s">
        <v>260</v>
      </c>
      <c r="B298" t="s">
        <v>31</v>
      </c>
      <c r="C298">
        <v>2025</v>
      </c>
      <c r="D298">
        <v>2025</v>
      </c>
      <c r="E298" s="7">
        <v>0</v>
      </c>
      <c r="F298" t="s">
        <v>184</v>
      </c>
    </row>
    <row r="299" spans="1:6">
      <c r="A299" t="s">
        <v>260</v>
      </c>
      <c r="B299" t="s">
        <v>31</v>
      </c>
      <c r="C299">
        <v>2030</v>
      </c>
      <c r="D299">
        <v>2030</v>
      </c>
      <c r="E299" s="7">
        <v>0</v>
      </c>
      <c r="F299" t="s">
        <v>184</v>
      </c>
    </row>
    <row r="300" spans="1:6">
      <c r="A300" t="s">
        <v>260</v>
      </c>
      <c r="B300" t="s">
        <v>31</v>
      </c>
      <c r="C300">
        <v>2035</v>
      </c>
      <c r="D300">
        <v>2035</v>
      </c>
      <c r="E300" s="7">
        <v>0</v>
      </c>
      <c r="F300" t="s">
        <v>184</v>
      </c>
    </row>
    <row r="301" spans="1:6">
      <c r="A301" t="s">
        <v>260</v>
      </c>
      <c r="B301" t="s">
        <v>31</v>
      </c>
      <c r="C301">
        <v>2040</v>
      </c>
      <c r="D301">
        <v>2040</v>
      </c>
      <c r="E301" s="7">
        <v>0</v>
      </c>
      <c r="F301" t="s">
        <v>184</v>
      </c>
    </row>
    <row r="302" spans="1:6">
      <c r="A302" t="s">
        <v>260</v>
      </c>
      <c r="B302" t="s">
        <v>31</v>
      </c>
      <c r="C302">
        <v>2045</v>
      </c>
      <c r="D302">
        <v>2045</v>
      </c>
      <c r="E302" s="7">
        <v>0</v>
      </c>
      <c r="F302" t="s">
        <v>184</v>
      </c>
    </row>
    <row r="303" spans="1:6">
      <c r="A303" t="s">
        <v>260</v>
      </c>
      <c r="B303" t="s">
        <v>31</v>
      </c>
      <c r="C303">
        <v>2050</v>
      </c>
      <c r="D303">
        <v>2050</v>
      </c>
      <c r="E303" s="7">
        <v>0</v>
      </c>
      <c r="F303" t="s">
        <v>184</v>
      </c>
    </row>
    <row r="304" spans="1:6">
      <c r="A304" t="s">
        <v>260</v>
      </c>
      <c r="B304" t="s">
        <v>31</v>
      </c>
      <c r="C304">
        <v>2055</v>
      </c>
      <c r="D304">
        <v>2055</v>
      </c>
      <c r="E304" s="7">
        <v>0</v>
      </c>
      <c r="F304" t="s">
        <v>184</v>
      </c>
    </row>
    <row r="305" spans="1:6">
      <c r="A305" t="s">
        <v>260</v>
      </c>
      <c r="B305" t="s">
        <v>31</v>
      </c>
      <c r="C305">
        <v>2060</v>
      </c>
      <c r="D305">
        <v>2060</v>
      </c>
      <c r="E305" s="7">
        <v>0</v>
      </c>
      <c r="F305" t="s">
        <v>184</v>
      </c>
    </row>
    <row r="306" spans="1:6">
      <c r="A306" t="s">
        <v>260</v>
      </c>
      <c r="B306" t="s">
        <v>31</v>
      </c>
      <c r="C306">
        <v>2065</v>
      </c>
      <c r="D306">
        <v>2065</v>
      </c>
      <c r="E306" s="7">
        <v>0</v>
      </c>
      <c r="F306" t="s">
        <v>184</v>
      </c>
    </row>
    <row r="307" spans="1:6">
      <c r="A307" t="s">
        <v>260</v>
      </c>
      <c r="B307" t="s">
        <v>31</v>
      </c>
      <c r="C307">
        <v>2070</v>
      </c>
      <c r="D307">
        <v>2070</v>
      </c>
      <c r="E307" s="7">
        <v>0</v>
      </c>
      <c r="F307" t="s">
        <v>184</v>
      </c>
    </row>
    <row r="308" spans="1:6">
      <c r="A308" t="s">
        <v>260</v>
      </c>
      <c r="B308" t="s">
        <v>30</v>
      </c>
      <c r="C308">
        <v>1990</v>
      </c>
      <c r="D308">
        <v>1990</v>
      </c>
      <c r="E308" s="7">
        <v>18</v>
      </c>
      <c r="F308" t="s">
        <v>184</v>
      </c>
    </row>
    <row r="309" spans="1:6">
      <c r="A309" t="s">
        <v>260</v>
      </c>
      <c r="B309" t="s">
        <v>30</v>
      </c>
      <c r="C309">
        <v>1995</v>
      </c>
      <c r="D309">
        <v>1995</v>
      </c>
      <c r="E309" s="7">
        <v>18</v>
      </c>
      <c r="F309" t="s">
        <v>184</v>
      </c>
    </row>
    <row r="310" spans="1:6">
      <c r="A310" t="s">
        <v>260</v>
      </c>
      <c r="B310" t="s">
        <v>30</v>
      </c>
      <c r="C310">
        <v>2000</v>
      </c>
      <c r="D310">
        <v>2000</v>
      </c>
      <c r="E310" s="7">
        <v>18</v>
      </c>
      <c r="F310" t="s">
        <v>184</v>
      </c>
    </row>
    <row r="311" spans="1:6">
      <c r="A311" t="s">
        <v>260</v>
      </c>
      <c r="B311" t="s">
        <v>30</v>
      </c>
      <c r="C311">
        <v>2005</v>
      </c>
      <c r="D311">
        <v>2005</v>
      </c>
      <c r="E311" s="7">
        <v>18</v>
      </c>
      <c r="F311" t="s">
        <v>184</v>
      </c>
    </row>
    <row r="312" spans="1:6">
      <c r="A312" t="s">
        <v>260</v>
      </c>
      <c r="B312" t="s">
        <v>30</v>
      </c>
      <c r="C312">
        <v>2010</v>
      </c>
      <c r="D312">
        <v>2010</v>
      </c>
      <c r="E312" s="7">
        <v>18</v>
      </c>
      <c r="F312" t="s">
        <v>184</v>
      </c>
    </row>
    <row r="313" spans="1:6">
      <c r="A313" t="s">
        <v>260</v>
      </c>
      <c r="B313" t="s">
        <v>30</v>
      </c>
      <c r="C313">
        <v>2010</v>
      </c>
      <c r="D313">
        <v>2015</v>
      </c>
      <c r="E313" s="7">
        <v>18</v>
      </c>
      <c r="F313" t="s">
        <v>184</v>
      </c>
    </row>
    <row r="314" spans="1:6">
      <c r="A314" t="s">
        <v>260</v>
      </c>
      <c r="B314" t="s">
        <v>30</v>
      </c>
      <c r="C314">
        <v>2015</v>
      </c>
      <c r="D314">
        <v>2015</v>
      </c>
      <c r="E314" s="7">
        <v>18</v>
      </c>
      <c r="F314" t="s">
        <v>184</v>
      </c>
    </row>
    <row r="315" spans="1:6">
      <c r="A315" t="s">
        <v>260</v>
      </c>
      <c r="B315" t="s">
        <v>30</v>
      </c>
      <c r="C315">
        <v>2015</v>
      </c>
      <c r="D315">
        <v>2020</v>
      </c>
      <c r="E315" s="7">
        <v>18</v>
      </c>
      <c r="F315" t="s">
        <v>184</v>
      </c>
    </row>
    <row r="316" spans="1:6">
      <c r="A316" t="s">
        <v>260</v>
      </c>
      <c r="B316" t="s">
        <v>30</v>
      </c>
      <c r="C316">
        <v>2020</v>
      </c>
      <c r="D316">
        <v>2020</v>
      </c>
      <c r="E316" s="7">
        <v>18</v>
      </c>
      <c r="F316" t="s">
        <v>184</v>
      </c>
    </row>
    <row r="317" spans="1:6">
      <c r="A317" t="s">
        <v>260</v>
      </c>
      <c r="B317" t="s">
        <v>30</v>
      </c>
      <c r="C317">
        <v>2020</v>
      </c>
      <c r="D317">
        <v>2025</v>
      </c>
      <c r="E317" s="7">
        <v>18</v>
      </c>
      <c r="F317" t="s">
        <v>184</v>
      </c>
    </row>
    <row r="318" spans="1:6">
      <c r="A318" t="s">
        <v>260</v>
      </c>
      <c r="B318" t="s">
        <v>30</v>
      </c>
      <c r="C318">
        <v>2025</v>
      </c>
      <c r="D318">
        <v>2025</v>
      </c>
      <c r="E318" s="7">
        <v>18</v>
      </c>
      <c r="F318" t="s">
        <v>184</v>
      </c>
    </row>
    <row r="319" spans="1:6">
      <c r="A319" t="s">
        <v>260</v>
      </c>
      <c r="B319" t="s">
        <v>30</v>
      </c>
      <c r="C319">
        <v>2025</v>
      </c>
      <c r="D319">
        <v>2030</v>
      </c>
      <c r="E319" s="7">
        <v>18</v>
      </c>
      <c r="F319" t="s">
        <v>184</v>
      </c>
    </row>
    <row r="320" spans="1:6">
      <c r="A320" t="s">
        <v>260</v>
      </c>
      <c r="B320" t="s">
        <v>30</v>
      </c>
      <c r="C320">
        <v>2030</v>
      </c>
      <c r="D320">
        <v>2030</v>
      </c>
      <c r="E320" s="7">
        <v>18</v>
      </c>
      <c r="F320" t="s">
        <v>184</v>
      </c>
    </row>
    <row r="321" spans="1:6">
      <c r="A321" t="s">
        <v>260</v>
      </c>
      <c r="B321" t="s">
        <v>30</v>
      </c>
      <c r="C321">
        <v>2030</v>
      </c>
      <c r="D321">
        <v>2035</v>
      </c>
      <c r="E321" s="7">
        <v>18</v>
      </c>
      <c r="F321" t="s">
        <v>184</v>
      </c>
    </row>
    <row r="322" spans="1:6">
      <c r="A322" t="s">
        <v>260</v>
      </c>
      <c r="B322" t="s">
        <v>30</v>
      </c>
      <c r="C322">
        <v>2035</v>
      </c>
      <c r="D322">
        <v>2035</v>
      </c>
      <c r="E322" s="7">
        <v>18</v>
      </c>
      <c r="F322" t="s">
        <v>184</v>
      </c>
    </row>
    <row r="323" spans="1:6">
      <c r="A323" t="s">
        <v>260</v>
      </c>
      <c r="B323" t="s">
        <v>30</v>
      </c>
      <c r="C323">
        <v>2035</v>
      </c>
      <c r="D323">
        <v>2040</v>
      </c>
      <c r="E323" s="7">
        <v>18</v>
      </c>
      <c r="F323" t="s">
        <v>184</v>
      </c>
    </row>
    <row r="324" spans="1:6">
      <c r="A324" t="s">
        <v>260</v>
      </c>
      <c r="B324" t="s">
        <v>30</v>
      </c>
      <c r="C324">
        <v>2040</v>
      </c>
      <c r="D324">
        <v>2040</v>
      </c>
      <c r="E324" s="7">
        <v>18</v>
      </c>
      <c r="F324" t="s">
        <v>184</v>
      </c>
    </row>
    <row r="325" spans="1:6">
      <c r="A325" t="s">
        <v>260</v>
      </c>
      <c r="B325" t="s">
        <v>30</v>
      </c>
      <c r="C325">
        <v>2040</v>
      </c>
      <c r="D325">
        <v>2045</v>
      </c>
      <c r="E325" s="7">
        <v>18</v>
      </c>
      <c r="F325" t="s">
        <v>184</v>
      </c>
    </row>
    <row r="326" spans="1:6">
      <c r="A326" t="s">
        <v>260</v>
      </c>
      <c r="B326" t="s">
        <v>30</v>
      </c>
      <c r="C326">
        <v>2045</v>
      </c>
      <c r="D326">
        <v>2045</v>
      </c>
      <c r="E326" s="7">
        <v>18</v>
      </c>
      <c r="F326" t="s">
        <v>184</v>
      </c>
    </row>
    <row r="327" spans="1:6">
      <c r="A327" t="s">
        <v>260</v>
      </c>
      <c r="B327" t="s">
        <v>30</v>
      </c>
      <c r="C327">
        <v>2045</v>
      </c>
      <c r="D327">
        <v>2050</v>
      </c>
      <c r="E327" s="7">
        <v>18</v>
      </c>
      <c r="F327" t="s">
        <v>184</v>
      </c>
    </row>
    <row r="328" spans="1:6">
      <c r="A328" t="s">
        <v>260</v>
      </c>
      <c r="B328" t="s">
        <v>30</v>
      </c>
      <c r="C328">
        <v>2050</v>
      </c>
      <c r="D328">
        <v>2050</v>
      </c>
      <c r="E328" s="7">
        <v>18</v>
      </c>
      <c r="F328" t="s">
        <v>184</v>
      </c>
    </row>
    <row r="329" spans="1:6">
      <c r="A329" t="s">
        <v>260</v>
      </c>
      <c r="B329" t="s">
        <v>30</v>
      </c>
      <c r="C329">
        <v>2050</v>
      </c>
      <c r="D329">
        <v>2055</v>
      </c>
      <c r="E329" s="7">
        <v>18</v>
      </c>
      <c r="F329" t="s">
        <v>184</v>
      </c>
    </row>
    <row r="330" spans="1:6">
      <c r="A330" t="s">
        <v>260</v>
      </c>
      <c r="B330" t="s">
        <v>30</v>
      </c>
      <c r="C330">
        <v>2055</v>
      </c>
      <c r="D330">
        <v>2055</v>
      </c>
      <c r="E330" s="7">
        <v>18</v>
      </c>
      <c r="F330" t="s">
        <v>184</v>
      </c>
    </row>
    <row r="331" spans="1:6">
      <c r="A331" t="s">
        <v>260</v>
      </c>
      <c r="B331" t="s">
        <v>30</v>
      </c>
      <c r="C331">
        <v>2055</v>
      </c>
      <c r="D331">
        <v>2060</v>
      </c>
      <c r="E331" s="7">
        <v>18</v>
      </c>
      <c r="F331" t="s">
        <v>184</v>
      </c>
    </row>
    <row r="332" spans="1:6">
      <c r="A332" t="s">
        <v>260</v>
      </c>
      <c r="B332" t="s">
        <v>30</v>
      </c>
      <c r="C332">
        <v>2060</v>
      </c>
      <c r="D332">
        <v>2060</v>
      </c>
      <c r="E332" s="7">
        <v>18</v>
      </c>
      <c r="F332" t="s">
        <v>184</v>
      </c>
    </row>
    <row r="333" spans="1:6">
      <c r="A333" t="s">
        <v>260</v>
      </c>
      <c r="B333" t="s">
        <v>30</v>
      </c>
      <c r="C333">
        <v>2060</v>
      </c>
      <c r="D333">
        <v>2065</v>
      </c>
      <c r="E333" s="7">
        <v>18</v>
      </c>
      <c r="F333" t="s">
        <v>184</v>
      </c>
    </row>
    <row r="334" spans="1:6">
      <c r="A334" t="s">
        <v>260</v>
      </c>
      <c r="B334" t="s">
        <v>30</v>
      </c>
      <c r="C334">
        <v>2065</v>
      </c>
      <c r="D334">
        <v>2065</v>
      </c>
      <c r="E334" s="7">
        <v>18</v>
      </c>
      <c r="F334" t="s">
        <v>184</v>
      </c>
    </row>
    <row r="335" spans="1:6">
      <c r="A335" t="s">
        <v>260</v>
      </c>
      <c r="B335" t="s">
        <v>30</v>
      </c>
      <c r="C335">
        <v>2065</v>
      </c>
      <c r="D335">
        <v>2070</v>
      </c>
      <c r="E335" s="7">
        <v>18</v>
      </c>
      <c r="F335" t="s">
        <v>184</v>
      </c>
    </row>
    <row r="336" spans="1:6">
      <c r="A336" t="s">
        <v>260</v>
      </c>
      <c r="B336" t="s">
        <v>38</v>
      </c>
      <c r="C336">
        <v>1990</v>
      </c>
      <c r="D336">
        <v>1990</v>
      </c>
      <c r="E336" s="7">
        <v>0</v>
      </c>
      <c r="F336" t="s">
        <v>184</v>
      </c>
    </row>
    <row r="337" spans="1:6">
      <c r="A337" t="s">
        <v>260</v>
      </c>
      <c r="B337" t="s">
        <v>38</v>
      </c>
      <c r="C337">
        <v>1995</v>
      </c>
      <c r="D337">
        <v>1995</v>
      </c>
      <c r="E337" s="7">
        <v>0</v>
      </c>
      <c r="F337" t="s">
        <v>184</v>
      </c>
    </row>
    <row r="338" spans="1:6">
      <c r="A338" t="s">
        <v>260</v>
      </c>
      <c r="B338" t="s">
        <v>38</v>
      </c>
      <c r="C338">
        <v>2000</v>
      </c>
      <c r="D338">
        <v>2000</v>
      </c>
      <c r="E338" s="7">
        <v>0</v>
      </c>
      <c r="F338" t="s">
        <v>184</v>
      </c>
    </row>
    <row r="339" spans="1:6">
      <c r="A339" t="s">
        <v>260</v>
      </c>
      <c r="B339" t="s">
        <v>38</v>
      </c>
      <c r="C339">
        <v>2005</v>
      </c>
      <c r="D339">
        <v>2005</v>
      </c>
      <c r="E339" s="7">
        <v>0</v>
      </c>
      <c r="F339" t="s">
        <v>184</v>
      </c>
    </row>
    <row r="340" spans="1:6">
      <c r="A340" t="s">
        <v>260</v>
      </c>
      <c r="B340" t="s">
        <v>38</v>
      </c>
      <c r="C340">
        <v>2010</v>
      </c>
      <c r="D340">
        <v>2010</v>
      </c>
      <c r="E340" s="7">
        <v>0</v>
      </c>
      <c r="F340" t="s">
        <v>184</v>
      </c>
    </row>
    <row r="341" spans="1:6">
      <c r="A341" t="s">
        <v>260</v>
      </c>
      <c r="B341" t="s">
        <v>38</v>
      </c>
      <c r="C341">
        <v>2015</v>
      </c>
      <c r="D341">
        <v>2015</v>
      </c>
      <c r="E341" s="7">
        <v>0</v>
      </c>
      <c r="F341" t="s">
        <v>184</v>
      </c>
    </row>
    <row r="342" spans="1:6">
      <c r="A342" t="s">
        <v>260</v>
      </c>
      <c r="B342" t="s">
        <v>38</v>
      </c>
      <c r="C342">
        <v>2020</v>
      </c>
      <c r="D342">
        <v>2020</v>
      </c>
      <c r="E342" s="7">
        <v>0</v>
      </c>
      <c r="F342" t="s">
        <v>184</v>
      </c>
    </row>
    <row r="343" spans="1:6">
      <c r="A343" t="s">
        <v>260</v>
      </c>
      <c r="B343" t="s">
        <v>38</v>
      </c>
      <c r="C343">
        <v>2025</v>
      </c>
      <c r="D343">
        <v>2025</v>
      </c>
      <c r="E343" s="7">
        <v>0</v>
      </c>
      <c r="F343" t="s">
        <v>184</v>
      </c>
    </row>
    <row r="344" spans="1:6">
      <c r="A344" t="s">
        <v>260</v>
      </c>
      <c r="B344" t="s">
        <v>38</v>
      </c>
      <c r="C344">
        <v>2030</v>
      </c>
      <c r="D344">
        <v>2030</v>
      </c>
      <c r="E344" s="7">
        <v>0</v>
      </c>
      <c r="F344" t="s">
        <v>184</v>
      </c>
    </row>
    <row r="345" spans="1:6">
      <c r="A345" t="s">
        <v>260</v>
      </c>
      <c r="B345" t="s">
        <v>38</v>
      </c>
      <c r="C345">
        <v>2035</v>
      </c>
      <c r="D345">
        <v>2035</v>
      </c>
      <c r="E345" s="7">
        <v>0</v>
      </c>
      <c r="F345" t="s">
        <v>184</v>
      </c>
    </row>
    <row r="346" spans="1:6">
      <c r="A346" t="s">
        <v>260</v>
      </c>
      <c r="B346" t="s">
        <v>38</v>
      </c>
      <c r="C346">
        <v>2040</v>
      </c>
      <c r="D346">
        <v>2040</v>
      </c>
      <c r="E346" s="7">
        <v>0</v>
      </c>
      <c r="F346" t="s">
        <v>184</v>
      </c>
    </row>
    <row r="347" spans="1:6">
      <c r="A347" t="s">
        <v>260</v>
      </c>
      <c r="B347" t="s">
        <v>38</v>
      </c>
      <c r="C347">
        <v>2045</v>
      </c>
      <c r="D347">
        <v>2045</v>
      </c>
      <c r="E347" s="7">
        <v>0</v>
      </c>
      <c r="F347" t="s">
        <v>184</v>
      </c>
    </row>
    <row r="348" spans="1:6">
      <c r="A348" t="s">
        <v>260</v>
      </c>
      <c r="B348" t="s">
        <v>38</v>
      </c>
      <c r="C348">
        <v>2050</v>
      </c>
      <c r="D348">
        <v>2050</v>
      </c>
      <c r="E348" s="7">
        <v>0</v>
      </c>
      <c r="F348" t="s">
        <v>184</v>
      </c>
    </row>
    <row r="349" spans="1:6">
      <c r="A349" t="s">
        <v>260</v>
      </c>
      <c r="B349" t="s">
        <v>38</v>
      </c>
      <c r="C349">
        <v>2055</v>
      </c>
      <c r="D349">
        <v>2055</v>
      </c>
      <c r="E349" s="7">
        <v>0</v>
      </c>
      <c r="F349" t="s">
        <v>184</v>
      </c>
    </row>
    <row r="350" spans="1:6">
      <c r="A350" t="s">
        <v>260</v>
      </c>
      <c r="B350" t="s">
        <v>38</v>
      </c>
      <c r="C350">
        <v>2060</v>
      </c>
      <c r="D350">
        <v>2060</v>
      </c>
      <c r="E350" s="7">
        <v>0</v>
      </c>
      <c r="F350" t="s">
        <v>184</v>
      </c>
    </row>
    <row r="351" spans="1:6">
      <c r="A351" t="s">
        <v>260</v>
      </c>
      <c r="B351" t="s">
        <v>38</v>
      </c>
      <c r="C351">
        <v>2065</v>
      </c>
      <c r="D351">
        <v>2065</v>
      </c>
      <c r="E351" s="7">
        <v>0</v>
      </c>
      <c r="F351" t="s">
        <v>184</v>
      </c>
    </row>
    <row r="352" spans="1:6">
      <c r="A352" t="s">
        <v>260</v>
      </c>
      <c r="B352" t="s">
        <v>38</v>
      </c>
      <c r="C352">
        <v>2070</v>
      </c>
      <c r="D352">
        <v>2070</v>
      </c>
      <c r="E352" s="7">
        <v>0</v>
      </c>
      <c r="F352" t="s">
        <v>184</v>
      </c>
    </row>
    <row r="353" spans="1:6">
      <c r="A353" t="s">
        <v>260</v>
      </c>
      <c r="B353" t="s">
        <v>68</v>
      </c>
      <c r="C353">
        <v>2010</v>
      </c>
      <c r="D353">
        <v>2010</v>
      </c>
      <c r="E353" s="7">
        <v>66</v>
      </c>
      <c r="F353" t="s">
        <v>184</v>
      </c>
    </row>
    <row r="354" spans="1:6">
      <c r="A354" t="s">
        <v>260</v>
      </c>
      <c r="B354" t="s">
        <v>68</v>
      </c>
      <c r="C354">
        <v>2010</v>
      </c>
      <c r="D354">
        <v>2015</v>
      </c>
      <c r="E354" s="7">
        <v>64.8</v>
      </c>
      <c r="F354" t="s">
        <v>184</v>
      </c>
    </row>
    <row r="355" spans="1:6">
      <c r="A355" t="s">
        <v>260</v>
      </c>
      <c r="B355" t="s">
        <v>68</v>
      </c>
      <c r="C355">
        <v>2010</v>
      </c>
      <c r="D355">
        <v>2020</v>
      </c>
      <c r="E355" s="7">
        <v>63.599999999999994</v>
      </c>
      <c r="F355" t="s">
        <v>184</v>
      </c>
    </row>
    <row r="356" spans="1:6">
      <c r="A356" t="s">
        <v>260</v>
      </c>
      <c r="B356" t="s">
        <v>68</v>
      </c>
      <c r="C356">
        <v>2010</v>
      </c>
      <c r="D356">
        <v>2025</v>
      </c>
      <c r="E356" s="7">
        <v>62.4</v>
      </c>
      <c r="F356" t="s">
        <v>184</v>
      </c>
    </row>
    <row r="357" spans="1:6">
      <c r="A357" t="s">
        <v>260</v>
      </c>
      <c r="B357" t="s">
        <v>68</v>
      </c>
      <c r="C357">
        <v>2010</v>
      </c>
      <c r="D357">
        <v>2030</v>
      </c>
      <c r="E357" s="7">
        <v>61.199999999999996</v>
      </c>
      <c r="F357" t="s">
        <v>184</v>
      </c>
    </row>
    <row r="358" spans="1:6">
      <c r="A358" t="s">
        <v>260</v>
      </c>
      <c r="B358" t="s">
        <v>68</v>
      </c>
      <c r="C358">
        <v>2015</v>
      </c>
      <c r="D358">
        <v>2015</v>
      </c>
      <c r="E358" s="7">
        <v>64.8</v>
      </c>
      <c r="F358" t="s">
        <v>184</v>
      </c>
    </row>
    <row r="359" spans="1:6">
      <c r="A359" t="s">
        <v>260</v>
      </c>
      <c r="B359" t="s">
        <v>68</v>
      </c>
      <c r="C359">
        <v>2015</v>
      </c>
      <c r="D359">
        <v>2020</v>
      </c>
      <c r="E359" s="7">
        <v>63.599999999999994</v>
      </c>
      <c r="F359" t="s">
        <v>184</v>
      </c>
    </row>
    <row r="360" spans="1:6">
      <c r="A360" t="s">
        <v>260</v>
      </c>
      <c r="B360" t="s">
        <v>68</v>
      </c>
      <c r="C360">
        <v>2015</v>
      </c>
      <c r="D360">
        <v>2025</v>
      </c>
      <c r="E360" s="7">
        <v>62.4</v>
      </c>
      <c r="F360" t="s">
        <v>184</v>
      </c>
    </row>
    <row r="361" spans="1:6">
      <c r="A361" t="s">
        <v>260</v>
      </c>
      <c r="B361" t="s">
        <v>68</v>
      </c>
      <c r="C361">
        <v>2015</v>
      </c>
      <c r="D361">
        <v>2030</v>
      </c>
      <c r="E361" s="7">
        <v>61.199999999999996</v>
      </c>
      <c r="F361" t="s">
        <v>184</v>
      </c>
    </row>
    <row r="362" spans="1:6">
      <c r="A362" t="s">
        <v>260</v>
      </c>
      <c r="B362" t="s">
        <v>68</v>
      </c>
      <c r="C362">
        <v>2015</v>
      </c>
      <c r="D362">
        <v>2035</v>
      </c>
      <c r="E362" s="7">
        <v>60.599999999999994</v>
      </c>
      <c r="F362" t="s">
        <v>184</v>
      </c>
    </row>
    <row r="363" spans="1:6">
      <c r="A363" t="s">
        <v>260</v>
      </c>
      <c r="B363" t="s">
        <v>68</v>
      </c>
      <c r="C363">
        <v>2020</v>
      </c>
      <c r="D363">
        <v>2020</v>
      </c>
      <c r="E363" s="7">
        <v>63.599999999999994</v>
      </c>
      <c r="F363" t="s">
        <v>184</v>
      </c>
    </row>
    <row r="364" spans="1:6">
      <c r="A364" t="s">
        <v>260</v>
      </c>
      <c r="B364" t="s">
        <v>68</v>
      </c>
      <c r="C364">
        <v>2020</v>
      </c>
      <c r="D364">
        <v>2025</v>
      </c>
      <c r="E364" s="7">
        <v>62.4</v>
      </c>
      <c r="F364" t="s">
        <v>184</v>
      </c>
    </row>
    <row r="365" spans="1:6">
      <c r="A365" t="s">
        <v>260</v>
      </c>
      <c r="B365" t="s">
        <v>68</v>
      </c>
      <c r="C365">
        <v>2020</v>
      </c>
      <c r="D365">
        <v>2030</v>
      </c>
      <c r="E365" s="7">
        <v>61.199999999999996</v>
      </c>
      <c r="F365" t="s">
        <v>184</v>
      </c>
    </row>
    <row r="366" spans="1:6">
      <c r="A366" t="s">
        <v>260</v>
      </c>
      <c r="B366" t="s">
        <v>68</v>
      </c>
      <c r="C366">
        <v>2020</v>
      </c>
      <c r="D366">
        <v>2035</v>
      </c>
      <c r="E366" s="7">
        <v>60.599999999999994</v>
      </c>
      <c r="F366" t="s">
        <v>184</v>
      </c>
    </row>
    <row r="367" spans="1:6">
      <c r="A367" t="s">
        <v>260</v>
      </c>
      <c r="B367" t="s">
        <v>68</v>
      </c>
      <c r="C367">
        <v>2020</v>
      </c>
      <c r="D367">
        <v>2040</v>
      </c>
      <c r="E367" s="7">
        <v>60</v>
      </c>
      <c r="F367" t="s">
        <v>184</v>
      </c>
    </row>
    <row r="368" spans="1:6">
      <c r="A368" t="s">
        <v>260</v>
      </c>
      <c r="B368" t="s">
        <v>68</v>
      </c>
      <c r="C368">
        <v>2025</v>
      </c>
      <c r="D368">
        <v>2025</v>
      </c>
      <c r="E368" s="7">
        <v>62.4</v>
      </c>
      <c r="F368" t="s">
        <v>184</v>
      </c>
    </row>
    <row r="369" spans="1:6">
      <c r="A369" t="s">
        <v>260</v>
      </c>
      <c r="B369" t="s">
        <v>68</v>
      </c>
      <c r="C369">
        <v>2025</v>
      </c>
      <c r="D369">
        <v>2030</v>
      </c>
      <c r="E369" s="7">
        <v>61.199999999999996</v>
      </c>
      <c r="F369" t="s">
        <v>184</v>
      </c>
    </row>
    <row r="370" spans="1:6">
      <c r="A370" t="s">
        <v>260</v>
      </c>
      <c r="B370" t="s">
        <v>68</v>
      </c>
      <c r="C370">
        <v>2025</v>
      </c>
      <c r="D370">
        <v>2035</v>
      </c>
      <c r="E370" s="7">
        <v>60.599999999999994</v>
      </c>
      <c r="F370" t="s">
        <v>184</v>
      </c>
    </row>
    <row r="371" spans="1:6">
      <c r="A371" t="s">
        <v>260</v>
      </c>
      <c r="B371" t="s">
        <v>68</v>
      </c>
      <c r="C371">
        <v>2025</v>
      </c>
      <c r="D371">
        <v>2040</v>
      </c>
      <c r="E371" s="7">
        <v>60</v>
      </c>
      <c r="F371" t="s">
        <v>184</v>
      </c>
    </row>
    <row r="372" spans="1:6">
      <c r="A372" t="s">
        <v>260</v>
      </c>
      <c r="B372" t="s">
        <v>68</v>
      </c>
      <c r="C372">
        <v>2025</v>
      </c>
      <c r="D372">
        <v>2045</v>
      </c>
      <c r="E372" s="7">
        <v>60</v>
      </c>
      <c r="F372" t="s">
        <v>184</v>
      </c>
    </row>
    <row r="373" spans="1:6">
      <c r="A373" t="s">
        <v>260</v>
      </c>
      <c r="B373" t="s">
        <v>68</v>
      </c>
      <c r="C373">
        <v>2030</v>
      </c>
      <c r="D373">
        <v>2030</v>
      </c>
      <c r="E373" s="7">
        <v>61.199999999999996</v>
      </c>
      <c r="F373" t="s">
        <v>184</v>
      </c>
    </row>
    <row r="374" spans="1:6">
      <c r="A374" t="s">
        <v>260</v>
      </c>
      <c r="B374" t="s">
        <v>68</v>
      </c>
      <c r="C374">
        <v>2030</v>
      </c>
      <c r="D374">
        <v>2035</v>
      </c>
      <c r="E374" s="7">
        <v>60.599999999999994</v>
      </c>
      <c r="F374" t="s">
        <v>184</v>
      </c>
    </row>
    <row r="375" spans="1:6">
      <c r="A375" t="s">
        <v>260</v>
      </c>
      <c r="B375" t="s">
        <v>68</v>
      </c>
      <c r="C375">
        <v>2030</v>
      </c>
      <c r="D375">
        <v>2040</v>
      </c>
      <c r="E375" s="7">
        <v>60</v>
      </c>
      <c r="F375" t="s">
        <v>184</v>
      </c>
    </row>
    <row r="376" spans="1:6">
      <c r="A376" t="s">
        <v>260</v>
      </c>
      <c r="B376" t="s">
        <v>68</v>
      </c>
      <c r="C376">
        <v>2030</v>
      </c>
      <c r="D376">
        <v>2045</v>
      </c>
      <c r="E376" s="7">
        <v>60</v>
      </c>
      <c r="F376" t="s">
        <v>184</v>
      </c>
    </row>
    <row r="377" spans="1:6">
      <c r="A377" t="s">
        <v>260</v>
      </c>
      <c r="B377" t="s">
        <v>68</v>
      </c>
      <c r="C377">
        <v>2030</v>
      </c>
      <c r="D377">
        <v>2050</v>
      </c>
      <c r="E377" s="7">
        <v>60</v>
      </c>
      <c r="F377" t="s">
        <v>184</v>
      </c>
    </row>
    <row r="378" spans="1:6">
      <c r="A378" t="s">
        <v>260</v>
      </c>
      <c r="B378" t="s">
        <v>68</v>
      </c>
      <c r="C378">
        <v>2035</v>
      </c>
      <c r="D378">
        <v>2035</v>
      </c>
      <c r="E378" s="7">
        <v>60.599999999999994</v>
      </c>
      <c r="F378" t="s">
        <v>184</v>
      </c>
    </row>
    <row r="379" spans="1:6">
      <c r="A379" t="s">
        <v>260</v>
      </c>
      <c r="B379" t="s">
        <v>68</v>
      </c>
      <c r="C379">
        <v>2035</v>
      </c>
      <c r="D379">
        <v>2040</v>
      </c>
      <c r="E379" s="7">
        <v>60</v>
      </c>
      <c r="F379" t="s">
        <v>184</v>
      </c>
    </row>
    <row r="380" spans="1:6">
      <c r="A380" t="s">
        <v>260</v>
      </c>
      <c r="B380" t="s">
        <v>68</v>
      </c>
      <c r="C380">
        <v>2035</v>
      </c>
      <c r="D380">
        <v>2045</v>
      </c>
      <c r="E380" s="7">
        <v>60</v>
      </c>
      <c r="F380" t="s">
        <v>184</v>
      </c>
    </row>
    <row r="381" spans="1:6">
      <c r="A381" t="s">
        <v>260</v>
      </c>
      <c r="B381" t="s">
        <v>68</v>
      </c>
      <c r="C381">
        <v>2035</v>
      </c>
      <c r="D381">
        <v>2050</v>
      </c>
      <c r="E381" s="7">
        <v>60</v>
      </c>
      <c r="F381" t="s">
        <v>184</v>
      </c>
    </row>
    <row r="382" spans="1:6">
      <c r="A382" t="s">
        <v>260</v>
      </c>
      <c r="B382" t="s">
        <v>68</v>
      </c>
      <c r="C382">
        <v>2035</v>
      </c>
      <c r="D382">
        <v>2055</v>
      </c>
      <c r="E382" s="7">
        <v>60</v>
      </c>
      <c r="F382" t="s">
        <v>184</v>
      </c>
    </row>
    <row r="383" spans="1:6">
      <c r="A383" t="s">
        <v>260</v>
      </c>
      <c r="B383" t="s">
        <v>68</v>
      </c>
      <c r="C383">
        <v>2040</v>
      </c>
      <c r="D383">
        <v>2040</v>
      </c>
      <c r="E383" s="7">
        <v>60</v>
      </c>
      <c r="F383" t="s">
        <v>184</v>
      </c>
    </row>
    <row r="384" spans="1:6">
      <c r="A384" t="s">
        <v>260</v>
      </c>
      <c r="B384" t="s">
        <v>68</v>
      </c>
      <c r="C384">
        <v>2040</v>
      </c>
      <c r="D384">
        <v>2045</v>
      </c>
      <c r="E384" s="7">
        <v>60</v>
      </c>
      <c r="F384" t="s">
        <v>184</v>
      </c>
    </row>
    <row r="385" spans="1:6">
      <c r="A385" t="s">
        <v>260</v>
      </c>
      <c r="B385" t="s">
        <v>68</v>
      </c>
      <c r="C385">
        <v>2040</v>
      </c>
      <c r="D385">
        <v>2050</v>
      </c>
      <c r="E385" s="7">
        <v>60</v>
      </c>
      <c r="F385" t="s">
        <v>184</v>
      </c>
    </row>
    <row r="386" spans="1:6">
      <c r="A386" t="s">
        <v>260</v>
      </c>
      <c r="B386" t="s">
        <v>68</v>
      </c>
      <c r="C386">
        <v>2040</v>
      </c>
      <c r="D386">
        <v>2055</v>
      </c>
      <c r="E386" s="7">
        <v>60</v>
      </c>
      <c r="F386" t="s">
        <v>184</v>
      </c>
    </row>
    <row r="387" spans="1:6">
      <c r="A387" t="s">
        <v>260</v>
      </c>
      <c r="B387" t="s">
        <v>68</v>
      </c>
      <c r="C387">
        <v>2040</v>
      </c>
      <c r="D387">
        <v>2060</v>
      </c>
      <c r="E387" s="7">
        <v>60</v>
      </c>
      <c r="F387" t="s">
        <v>184</v>
      </c>
    </row>
    <row r="388" spans="1:6">
      <c r="A388" t="s">
        <v>260</v>
      </c>
      <c r="B388" t="s">
        <v>68</v>
      </c>
      <c r="C388">
        <v>2045</v>
      </c>
      <c r="D388">
        <v>2045</v>
      </c>
      <c r="E388" s="7">
        <v>60</v>
      </c>
      <c r="F388" t="s">
        <v>184</v>
      </c>
    </row>
    <row r="389" spans="1:6">
      <c r="A389" t="s">
        <v>260</v>
      </c>
      <c r="B389" t="s">
        <v>68</v>
      </c>
      <c r="C389">
        <v>2045</v>
      </c>
      <c r="D389">
        <v>2050</v>
      </c>
      <c r="E389" s="7">
        <v>60</v>
      </c>
      <c r="F389" t="s">
        <v>184</v>
      </c>
    </row>
    <row r="390" spans="1:6">
      <c r="A390" t="s">
        <v>260</v>
      </c>
      <c r="B390" t="s">
        <v>68</v>
      </c>
      <c r="C390">
        <v>2045</v>
      </c>
      <c r="D390">
        <v>2055</v>
      </c>
      <c r="E390" s="7">
        <v>60</v>
      </c>
      <c r="F390" t="s">
        <v>184</v>
      </c>
    </row>
    <row r="391" spans="1:6">
      <c r="A391" t="s">
        <v>260</v>
      </c>
      <c r="B391" t="s">
        <v>68</v>
      </c>
      <c r="C391">
        <v>2045</v>
      </c>
      <c r="D391">
        <v>2060</v>
      </c>
      <c r="E391" s="7">
        <v>60</v>
      </c>
      <c r="F391" t="s">
        <v>184</v>
      </c>
    </row>
    <row r="392" spans="1:6">
      <c r="A392" t="s">
        <v>260</v>
      </c>
      <c r="B392" t="s">
        <v>68</v>
      </c>
      <c r="C392">
        <v>2045</v>
      </c>
      <c r="D392">
        <v>2065</v>
      </c>
      <c r="E392" s="7">
        <v>60</v>
      </c>
      <c r="F392" t="s">
        <v>184</v>
      </c>
    </row>
    <row r="393" spans="1:6">
      <c r="A393" t="s">
        <v>260</v>
      </c>
      <c r="B393" t="s">
        <v>68</v>
      </c>
      <c r="C393">
        <v>2050</v>
      </c>
      <c r="D393">
        <v>2050</v>
      </c>
      <c r="E393" s="7">
        <v>60</v>
      </c>
      <c r="F393" t="s">
        <v>184</v>
      </c>
    </row>
    <row r="394" spans="1:6">
      <c r="A394" t="s">
        <v>260</v>
      </c>
      <c r="B394" t="s">
        <v>68</v>
      </c>
      <c r="C394">
        <v>2050</v>
      </c>
      <c r="D394">
        <v>2055</v>
      </c>
      <c r="E394" s="7">
        <v>60</v>
      </c>
      <c r="F394" t="s">
        <v>184</v>
      </c>
    </row>
    <row r="395" spans="1:6">
      <c r="A395" t="s">
        <v>260</v>
      </c>
      <c r="B395" t="s">
        <v>68</v>
      </c>
      <c r="C395">
        <v>2050</v>
      </c>
      <c r="D395">
        <v>2060</v>
      </c>
      <c r="E395" s="7">
        <v>60</v>
      </c>
      <c r="F395" t="s">
        <v>184</v>
      </c>
    </row>
    <row r="396" spans="1:6">
      <c r="A396" t="s">
        <v>260</v>
      </c>
      <c r="B396" t="s">
        <v>68</v>
      </c>
      <c r="C396">
        <v>2050</v>
      </c>
      <c r="D396">
        <v>2065</v>
      </c>
      <c r="E396" s="7">
        <v>60</v>
      </c>
      <c r="F396" t="s">
        <v>184</v>
      </c>
    </row>
    <row r="397" spans="1:6">
      <c r="A397" t="s">
        <v>260</v>
      </c>
      <c r="B397" t="s">
        <v>68</v>
      </c>
      <c r="C397">
        <v>2050</v>
      </c>
      <c r="D397">
        <v>2070</v>
      </c>
      <c r="E397" s="7">
        <v>60</v>
      </c>
      <c r="F397" t="s">
        <v>184</v>
      </c>
    </row>
    <row r="398" spans="1:6">
      <c r="A398" t="s">
        <v>260</v>
      </c>
      <c r="B398" t="s">
        <v>68</v>
      </c>
      <c r="C398">
        <v>2055</v>
      </c>
      <c r="D398">
        <v>2055</v>
      </c>
      <c r="E398" s="7">
        <v>60</v>
      </c>
      <c r="F398" t="s">
        <v>184</v>
      </c>
    </row>
    <row r="399" spans="1:6">
      <c r="A399" t="s">
        <v>260</v>
      </c>
      <c r="B399" t="s">
        <v>68</v>
      </c>
      <c r="C399">
        <v>2055</v>
      </c>
      <c r="D399">
        <v>2060</v>
      </c>
      <c r="E399" s="7">
        <v>60</v>
      </c>
      <c r="F399" t="s">
        <v>184</v>
      </c>
    </row>
    <row r="400" spans="1:6">
      <c r="A400" t="s">
        <v>260</v>
      </c>
      <c r="B400" t="s">
        <v>68</v>
      </c>
      <c r="C400">
        <v>2055</v>
      </c>
      <c r="D400">
        <v>2065</v>
      </c>
      <c r="E400" s="7">
        <v>60</v>
      </c>
      <c r="F400" t="s">
        <v>184</v>
      </c>
    </row>
    <row r="401" spans="1:6">
      <c r="A401" t="s">
        <v>260</v>
      </c>
      <c r="B401" t="s">
        <v>68</v>
      </c>
      <c r="C401">
        <v>2055</v>
      </c>
      <c r="D401">
        <v>2070</v>
      </c>
      <c r="E401" s="7">
        <v>60</v>
      </c>
      <c r="F401" t="s">
        <v>184</v>
      </c>
    </row>
    <row r="402" spans="1:6">
      <c r="A402" t="s">
        <v>260</v>
      </c>
      <c r="B402" t="s">
        <v>68</v>
      </c>
      <c r="C402">
        <v>2060</v>
      </c>
      <c r="D402">
        <v>2060</v>
      </c>
      <c r="E402" s="7">
        <v>60</v>
      </c>
      <c r="F402" t="s">
        <v>184</v>
      </c>
    </row>
    <row r="403" spans="1:6">
      <c r="A403" t="s">
        <v>260</v>
      </c>
      <c r="B403" t="s">
        <v>68</v>
      </c>
      <c r="C403">
        <v>2060</v>
      </c>
      <c r="D403">
        <v>2065</v>
      </c>
      <c r="E403" s="7">
        <v>60</v>
      </c>
      <c r="F403" t="s">
        <v>184</v>
      </c>
    </row>
    <row r="404" spans="1:6">
      <c r="A404" t="s">
        <v>260</v>
      </c>
      <c r="B404" t="s">
        <v>68</v>
      </c>
      <c r="C404">
        <v>2060</v>
      </c>
      <c r="D404">
        <v>2070</v>
      </c>
      <c r="E404" s="7">
        <v>60</v>
      </c>
      <c r="F404" t="s">
        <v>184</v>
      </c>
    </row>
    <row r="405" spans="1:6">
      <c r="A405" t="s">
        <v>260</v>
      </c>
      <c r="B405" t="s">
        <v>39</v>
      </c>
      <c r="C405">
        <v>1990</v>
      </c>
      <c r="D405">
        <v>1990</v>
      </c>
      <c r="E405" s="7">
        <v>55.199999999999996</v>
      </c>
      <c r="F405" t="s">
        <v>184</v>
      </c>
    </row>
    <row r="406" spans="1:6">
      <c r="A406" t="s">
        <v>260</v>
      </c>
      <c r="B406" t="s">
        <v>39</v>
      </c>
      <c r="C406">
        <v>1990</v>
      </c>
      <c r="D406">
        <v>1995</v>
      </c>
      <c r="E406" s="7">
        <v>55.199999999999996</v>
      </c>
      <c r="F406" t="s">
        <v>184</v>
      </c>
    </row>
    <row r="407" spans="1:6">
      <c r="A407" t="s">
        <v>260</v>
      </c>
      <c r="B407" t="s">
        <v>39</v>
      </c>
      <c r="C407">
        <v>1990</v>
      </c>
      <c r="D407">
        <v>2000</v>
      </c>
      <c r="E407" s="7">
        <v>55.199999999999996</v>
      </c>
      <c r="F407" t="s">
        <v>184</v>
      </c>
    </row>
    <row r="408" spans="1:6">
      <c r="A408" t="s">
        <v>260</v>
      </c>
      <c r="B408" t="s">
        <v>39</v>
      </c>
      <c r="C408">
        <v>1990</v>
      </c>
      <c r="D408">
        <v>2005</v>
      </c>
      <c r="E408" s="7">
        <v>51.6</v>
      </c>
      <c r="F408" t="s">
        <v>184</v>
      </c>
    </row>
    <row r="409" spans="1:6">
      <c r="A409" t="s">
        <v>260</v>
      </c>
      <c r="B409" t="s">
        <v>39</v>
      </c>
      <c r="C409">
        <v>1990</v>
      </c>
      <c r="D409">
        <v>2010</v>
      </c>
      <c r="E409" s="7">
        <v>46.8</v>
      </c>
      <c r="F409" t="s">
        <v>184</v>
      </c>
    </row>
    <row r="410" spans="1:6">
      <c r="A410" t="s">
        <v>260</v>
      </c>
      <c r="B410" t="s">
        <v>39</v>
      </c>
      <c r="C410">
        <v>1995</v>
      </c>
      <c r="D410">
        <v>1995</v>
      </c>
      <c r="E410" s="7">
        <v>55.199999999999996</v>
      </c>
      <c r="F410" t="s">
        <v>184</v>
      </c>
    </row>
    <row r="411" spans="1:6">
      <c r="A411" t="s">
        <v>260</v>
      </c>
      <c r="B411" t="s">
        <v>39</v>
      </c>
      <c r="C411">
        <v>1995</v>
      </c>
      <c r="D411">
        <v>2000</v>
      </c>
      <c r="E411" s="7">
        <v>55.199999999999996</v>
      </c>
      <c r="F411" t="s">
        <v>184</v>
      </c>
    </row>
    <row r="412" spans="1:6">
      <c r="A412" t="s">
        <v>260</v>
      </c>
      <c r="B412" t="s">
        <v>39</v>
      </c>
      <c r="C412">
        <v>1995</v>
      </c>
      <c r="D412">
        <v>2005</v>
      </c>
      <c r="E412" s="7">
        <v>51.6</v>
      </c>
      <c r="F412" t="s">
        <v>184</v>
      </c>
    </row>
    <row r="413" spans="1:6">
      <c r="A413" t="s">
        <v>260</v>
      </c>
      <c r="B413" t="s">
        <v>39</v>
      </c>
      <c r="C413">
        <v>1995</v>
      </c>
      <c r="D413">
        <v>2010</v>
      </c>
      <c r="E413" s="7">
        <v>46.8</v>
      </c>
      <c r="F413" t="s">
        <v>184</v>
      </c>
    </row>
    <row r="414" spans="1:6">
      <c r="A414" t="s">
        <v>260</v>
      </c>
      <c r="B414" t="s">
        <v>39</v>
      </c>
      <c r="C414">
        <v>1995</v>
      </c>
      <c r="D414">
        <v>2015</v>
      </c>
      <c r="E414" s="7">
        <v>45</v>
      </c>
      <c r="F414" t="s">
        <v>184</v>
      </c>
    </row>
    <row r="415" spans="1:6">
      <c r="A415" t="s">
        <v>260</v>
      </c>
      <c r="B415" t="s">
        <v>39</v>
      </c>
      <c r="C415">
        <v>2000</v>
      </c>
      <c r="D415">
        <v>2000</v>
      </c>
      <c r="E415" s="7">
        <v>55.199999999999996</v>
      </c>
      <c r="F415" t="s">
        <v>184</v>
      </c>
    </row>
    <row r="416" spans="1:6">
      <c r="A416" t="s">
        <v>260</v>
      </c>
      <c r="B416" t="s">
        <v>39</v>
      </c>
      <c r="C416">
        <v>2000</v>
      </c>
      <c r="D416">
        <v>2005</v>
      </c>
      <c r="E416" s="7">
        <v>51.6</v>
      </c>
      <c r="F416" t="s">
        <v>184</v>
      </c>
    </row>
    <row r="417" spans="1:6">
      <c r="A417" t="s">
        <v>260</v>
      </c>
      <c r="B417" t="s">
        <v>39</v>
      </c>
      <c r="C417">
        <v>2000</v>
      </c>
      <c r="D417">
        <v>2010</v>
      </c>
      <c r="E417" s="7">
        <v>46.8</v>
      </c>
      <c r="F417" t="s">
        <v>184</v>
      </c>
    </row>
    <row r="418" spans="1:6">
      <c r="A418" t="s">
        <v>260</v>
      </c>
      <c r="B418" t="s">
        <v>39</v>
      </c>
      <c r="C418">
        <v>2000</v>
      </c>
      <c r="D418">
        <v>2015</v>
      </c>
      <c r="E418" s="7">
        <v>45</v>
      </c>
      <c r="F418" t="s">
        <v>184</v>
      </c>
    </row>
    <row r="419" spans="1:6">
      <c r="A419" t="s">
        <v>260</v>
      </c>
      <c r="B419" t="s">
        <v>39</v>
      </c>
      <c r="C419">
        <v>2000</v>
      </c>
      <c r="D419">
        <v>2020</v>
      </c>
      <c r="E419" s="7">
        <v>43.199999999999996</v>
      </c>
      <c r="F419" t="s">
        <v>184</v>
      </c>
    </row>
    <row r="420" spans="1:6">
      <c r="A420" t="s">
        <v>260</v>
      </c>
      <c r="B420" t="s">
        <v>39</v>
      </c>
      <c r="C420">
        <v>2005</v>
      </c>
      <c r="D420">
        <v>2005</v>
      </c>
      <c r="E420" s="7">
        <v>51.6</v>
      </c>
      <c r="F420" t="s">
        <v>184</v>
      </c>
    </row>
    <row r="421" spans="1:6">
      <c r="A421" t="s">
        <v>260</v>
      </c>
      <c r="B421" t="s">
        <v>39</v>
      </c>
      <c r="C421">
        <v>2005</v>
      </c>
      <c r="D421">
        <v>2010</v>
      </c>
      <c r="E421" s="7">
        <v>46.8</v>
      </c>
      <c r="F421" t="s">
        <v>184</v>
      </c>
    </row>
    <row r="422" spans="1:6">
      <c r="A422" t="s">
        <v>260</v>
      </c>
      <c r="B422" t="s">
        <v>39</v>
      </c>
      <c r="C422">
        <v>2005</v>
      </c>
      <c r="D422">
        <v>2015</v>
      </c>
      <c r="E422" s="7">
        <v>45</v>
      </c>
      <c r="F422" t="s">
        <v>184</v>
      </c>
    </row>
    <row r="423" spans="1:6">
      <c r="A423" t="s">
        <v>260</v>
      </c>
      <c r="B423" t="s">
        <v>39</v>
      </c>
      <c r="C423">
        <v>2005</v>
      </c>
      <c r="D423">
        <v>2020</v>
      </c>
      <c r="E423" s="7">
        <v>43.199999999999996</v>
      </c>
      <c r="F423" t="s">
        <v>184</v>
      </c>
    </row>
    <row r="424" spans="1:6">
      <c r="A424" t="s">
        <v>260</v>
      </c>
      <c r="B424" t="s">
        <v>39</v>
      </c>
      <c r="C424">
        <v>2005</v>
      </c>
      <c r="D424">
        <v>2025</v>
      </c>
      <c r="E424" s="7">
        <v>42.6</v>
      </c>
      <c r="F424" t="s">
        <v>184</v>
      </c>
    </row>
    <row r="425" spans="1:6">
      <c r="A425" t="s">
        <v>260</v>
      </c>
      <c r="B425" t="s">
        <v>39</v>
      </c>
      <c r="C425">
        <v>2010</v>
      </c>
      <c r="D425">
        <v>2010</v>
      </c>
      <c r="E425" s="7">
        <v>46.8</v>
      </c>
      <c r="F425" t="s">
        <v>184</v>
      </c>
    </row>
    <row r="426" spans="1:6">
      <c r="A426" t="s">
        <v>260</v>
      </c>
      <c r="B426" t="s">
        <v>39</v>
      </c>
      <c r="C426">
        <v>2010</v>
      </c>
      <c r="D426">
        <v>2015</v>
      </c>
      <c r="E426" s="7">
        <v>45</v>
      </c>
      <c r="F426" t="s">
        <v>184</v>
      </c>
    </row>
    <row r="427" spans="1:6">
      <c r="A427" t="s">
        <v>260</v>
      </c>
      <c r="B427" t="s">
        <v>39</v>
      </c>
      <c r="C427">
        <v>2010</v>
      </c>
      <c r="D427">
        <v>2020</v>
      </c>
      <c r="E427" s="7">
        <v>43.199999999999996</v>
      </c>
      <c r="F427" t="s">
        <v>184</v>
      </c>
    </row>
    <row r="428" spans="1:6">
      <c r="A428" t="s">
        <v>260</v>
      </c>
      <c r="B428" t="s">
        <v>39</v>
      </c>
      <c r="C428">
        <v>2010</v>
      </c>
      <c r="D428">
        <v>2025</v>
      </c>
      <c r="E428" s="7">
        <v>42.6</v>
      </c>
      <c r="F428" t="s">
        <v>184</v>
      </c>
    </row>
    <row r="429" spans="1:6">
      <c r="A429" t="s">
        <v>260</v>
      </c>
      <c r="B429" t="s">
        <v>39</v>
      </c>
      <c r="C429">
        <v>2010</v>
      </c>
      <c r="D429">
        <v>2030</v>
      </c>
      <c r="E429" s="7">
        <v>42</v>
      </c>
      <c r="F429" t="s">
        <v>184</v>
      </c>
    </row>
    <row r="430" spans="1:6">
      <c r="A430" t="s">
        <v>260</v>
      </c>
      <c r="B430" t="s">
        <v>39</v>
      </c>
      <c r="C430">
        <v>2015</v>
      </c>
      <c r="D430">
        <v>2015</v>
      </c>
      <c r="E430" s="7">
        <v>45</v>
      </c>
      <c r="F430" t="s">
        <v>184</v>
      </c>
    </row>
    <row r="431" spans="1:6">
      <c r="A431" t="s">
        <v>260</v>
      </c>
      <c r="B431" t="s">
        <v>39</v>
      </c>
      <c r="C431">
        <v>2015</v>
      </c>
      <c r="D431">
        <v>2020</v>
      </c>
      <c r="E431" s="7">
        <v>43.199999999999996</v>
      </c>
      <c r="F431" t="s">
        <v>184</v>
      </c>
    </row>
    <row r="432" spans="1:6">
      <c r="A432" t="s">
        <v>260</v>
      </c>
      <c r="B432" t="s">
        <v>39</v>
      </c>
      <c r="C432">
        <v>2015</v>
      </c>
      <c r="D432">
        <v>2025</v>
      </c>
      <c r="E432" s="7">
        <v>42.6</v>
      </c>
      <c r="F432" t="s">
        <v>184</v>
      </c>
    </row>
    <row r="433" spans="1:6">
      <c r="A433" t="s">
        <v>260</v>
      </c>
      <c r="B433" t="s">
        <v>39</v>
      </c>
      <c r="C433">
        <v>2015</v>
      </c>
      <c r="D433">
        <v>2030</v>
      </c>
      <c r="E433" s="7">
        <v>42</v>
      </c>
      <c r="F433" t="s">
        <v>184</v>
      </c>
    </row>
    <row r="434" spans="1:6">
      <c r="A434" t="s">
        <v>260</v>
      </c>
      <c r="B434" t="s">
        <v>39</v>
      </c>
      <c r="C434">
        <v>2015</v>
      </c>
      <c r="D434">
        <v>2035</v>
      </c>
      <c r="E434" s="7">
        <v>42</v>
      </c>
      <c r="F434" t="s">
        <v>184</v>
      </c>
    </row>
    <row r="435" spans="1:6">
      <c r="A435" t="s">
        <v>260</v>
      </c>
      <c r="B435" t="s">
        <v>39</v>
      </c>
      <c r="C435">
        <v>2020</v>
      </c>
      <c r="D435">
        <v>2020</v>
      </c>
      <c r="E435" s="7">
        <v>43.199999999999996</v>
      </c>
      <c r="F435" t="s">
        <v>184</v>
      </c>
    </row>
    <row r="436" spans="1:6">
      <c r="A436" t="s">
        <v>260</v>
      </c>
      <c r="B436" t="s">
        <v>39</v>
      </c>
      <c r="C436">
        <v>2020</v>
      </c>
      <c r="D436">
        <v>2025</v>
      </c>
      <c r="E436" s="7">
        <v>42.6</v>
      </c>
      <c r="F436" t="s">
        <v>184</v>
      </c>
    </row>
    <row r="437" spans="1:6">
      <c r="A437" t="s">
        <v>260</v>
      </c>
      <c r="B437" t="s">
        <v>39</v>
      </c>
      <c r="C437">
        <v>2020</v>
      </c>
      <c r="D437">
        <v>2030</v>
      </c>
      <c r="E437" s="7">
        <v>42</v>
      </c>
      <c r="F437" t="s">
        <v>184</v>
      </c>
    </row>
    <row r="438" spans="1:6">
      <c r="A438" t="s">
        <v>260</v>
      </c>
      <c r="B438" t="s">
        <v>39</v>
      </c>
      <c r="C438">
        <v>2020</v>
      </c>
      <c r="D438">
        <v>2035</v>
      </c>
      <c r="E438" s="7">
        <v>42</v>
      </c>
      <c r="F438" t="s">
        <v>184</v>
      </c>
    </row>
    <row r="439" spans="1:6">
      <c r="A439" t="s">
        <v>260</v>
      </c>
      <c r="B439" t="s">
        <v>39</v>
      </c>
      <c r="C439">
        <v>2020</v>
      </c>
      <c r="D439">
        <v>2040</v>
      </c>
      <c r="E439" s="7">
        <v>42</v>
      </c>
      <c r="F439" t="s">
        <v>184</v>
      </c>
    </row>
    <row r="440" spans="1:6">
      <c r="A440" t="s">
        <v>260</v>
      </c>
      <c r="B440" t="s">
        <v>39</v>
      </c>
      <c r="C440">
        <v>2025</v>
      </c>
      <c r="D440">
        <v>2025</v>
      </c>
      <c r="E440" s="7">
        <v>42.6</v>
      </c>
      <c r="F440" t="s">
        <v>184</v>
      </c>
    </row>
    <row r="441" spans="1:6">
      <c r="A441" t="s">
        <v>260</v>
      </c>
      <c r="B441" t="s">
        <v>39</v>
      </c>
      <c r="C441">
        <v>2025</v>
      </c>
      <c r="D441">
        <v>2030</v>
      </c>
      <c r="E441" s="7">
        <v>42</v>
      </c>
      <c r="F441" t="s">
        <v>184</v>
      </c>
    </row>
    <row r="442" spans="1:6">
      <c r="A442" t="s">
        <v>260</v>
      </c>
      <c r="B442" t="s">
        <v>39</v>
      </c>
      <c r="C442">
        <v>2025</v>
      </c>
      <c r="D442">
        <v>2035</v>
      </c>
      <c r="E442" s="7">
        <v>42</v>
      </c>
      <c r="F442" t="s">
        <v>184</v>
      </c>
    </row>
    <row r="443" spans="1:6">
      <c r="A443" t="s">
        <v>260</v>
      </c>
      <c r="B443" t="s">
        <v>39</v>
      </c>
      <c r="C443">
        <v>2025</v>
      </c>
      <c r="D443">
        <v>2040</v>
      </c>
      <c r="E443" s="7">
        <v>42</v>
      </c>
      <c r="F443" t="s">
        <v>184</v>
      </c>
    </row>
    <row r="444" spans="1:6">
      <c r="A444" t="s">
        <v>260</v>
      </c>
      <c r="B444" t="s">
        <v>39</v>
      </c>
      <c r="C444">
        <v>2025</v>
      </c>
      <c r="D444">
        <v>2045</v>
      </c>
      <c r="E444" s="7">
        <v>42.6</v>
      </c>
      <c r="F444" t="s">
        <v>184</v>
      </c>
    </row>
    <row r="445" spans="1:6">
      <c r="A445" t="s">
        <v>260</v>
      </c>
      <c r="B445" t="s">
        <v>39</v>
      </c>
      <c r="C445">
        <v>2030</v>
      </c>
      <c r="D445">
        <v>2030</v>
      </c>
      <c r="E445" s="7">
        <v>42</v>
      </c>
      <c r="F445" t="s">
        <v>184</v>
      </c>
    </row>
    <row r="446" spans="1:6">
      <c r="A446" t="s">
        <v>260</v>
      </c>
      <c r="B446" t="s">
        <v>39</v>
      </c>
      <c r="C446">
        <v>2030</v>
      </c>
      <c r="D446">
        <v>2035</v>
      </c>
      <c r="E446" s="7">
        <v>42</v>
      </c>
      <c r="F446" t="s">
        <v>184</v>
      </c>
    </row>
    <row r="447" spans="1:6">
      <c r="A447" t="s">
        <v>260</v>
      </c>
      <c r="B447" t="s">
        <v>39</v>
      </c>
      <c r="C447">
        <v>2030</v>
      </c>
      <c r="D447">
        <v>2040</v>
      </c>
      <c r="E447" s="7">
        <v>42</v>
      </c>
      <c r="F447" t="s">
        <v>184</v>
      </c>
    </row>
    <row r="448" spans="1:6">
      <c r="A448" t="s">
        <v>260</v>
      </c>
      <c r="B448" t="s">
        <v>39</v>
      </c>
      <c r="C448">
        <v>2030</v>
      </c>
      <c r="D448">
        <v>2045</v>
      </c>
      <c r="E448" s="7">
        <v>42.6</v>
      </c>
      <c r="F448" t="s">
        <v>184</v>
      </c>
    </row>
    <row r="449" spans="1:6">
      <c r="A449" t="s">
        <v>260</v>
      </c>
      <c r="B449" t="s">
        <v>39</v>
      </c>
      <c r="C449">
        <v>2030</v>
      </c>
      <c r="D449">
        <v>2050</v>
      </c>
      <c r="E449" s="7">
        <v>43.199999999999996</v>
      </c>
      <c r="F449" t="s">
        <v>184</v>
      </c>
    </row>
    <row r="450" spans="1:6">
      <c r="A450" t="s">
        <v>260</v>
      </c>
      <c r="B450" t="s">
        <v>39</v>
      </c>
      <c r="C450">
        <v>2035</v>
      </c>
      <c r="D450">
        <v>2035</v>
      </c>
      <c r="E450" s="7">
        <v>42</v>
      </c>
      <c r="F450" t="s">
        <v>184</v>
      </c>
    </row>
    <row r="451" spans="1:6">
      <c r="A451" t="s">
        <v>260</v>
      </c>
      <c r="B451" t="s">
        <v>39</v>
      </c>
      <c r="C451">
        <v>2035</v>
      </c>
      <c r="D451">
        <v>2040</v>
      </c>
      <c r="E451" s="7">
        <v>42</v>
      </c>
      <c r="F451" t="s">
        <v>184</v>
      </c>
    </row>
    <row r="452" spans="1:6">
      <c r="A452" t="s">
        <v>260</v>
      </c>
      <c r="B452" t="s">
        <v>39</v>
      </c>
      <c r="C452">
        <v>2035</v>
      </c>
      <c r="D452">
        <v>2045</v>
      </c>
      <c r="E452" s="7">
        <v>42.6</v>
      </c>
      <c r="F452" t="s">
        <v>184</v>
      </c>
    </row>
    <row r="453" spans="1:6">
      <c r="A453" t="s">
        <v>260</v>
      </c>
      <c r="B453" t="s">
        <v>39</v>
      </c>
      <c r="C453">
        <v>2035</v>
      </c>
      <c r="D453">
        <v>2050</v>
      </c>
      <c r="E453" s="7">
        <v>43.199999999999996</v>
      </c>
      <c r="F453" t="s">
        <v>184</v>
      </c>
    </row>
    <row r="454" spans="1:6">
      <c r="A454" t="s">
        <v>260</v>
      </c>
      <c r="B454" t="s">
        <v>39</v>
      </c>
      <c r="C454">
        <v>2035</v>
      </c>
      <c r="D454">
        <v>2055</v>
      </c>
      <c r="E454" s="7">
        <v>43.8</v>
      </c>
      <c r="F454" t="s">
        <v>184</v>
      </c>
    </row>
    <row r="455" spans="1:6">
      <c r="A455" t="s">
        <v>260</v>
      </c>
      <c r="B455" t="s">
        <v>39</v>
      </c>
      <c r="C455">
        <v>2040</v>
      </c>
      <c r="D455">
        <v>2040</v>
      </c>
      <c r="E455" s="7">
        <v>42</v>
      </c>
      <c r="F455" t="s">
        <v>184</v>
      </c>
    </row>
    <row r="456" spans="1:6">
      <c r="A456" t="s">
        <v>260</v>
      </c>
      <c r="B456" t="s">
        <v>39</v>
      </c>
      <c r="C456">
        <v>2040</v>
      </c>
      <c r="D456">
        <v>2045</v>
      </c>
      <c r="E456" s="7">
        <v>42.6</v>
      </c>
      <c r="F456" t="s">
        <v>184</v>
      </c>
    </row>
    <row r="457" spans="1:6">
      <c r="A457" t="s">
        <v>260</v>
      </c>
      <c r="B457" t="s">
        <v>39</v>
      </c>
      <c r="C457">
        <v>2040</v>
      </c>
      <c r="D457">
        <v>2050</v>
      </c>
      <c r="E457" s="7">
        <v>43.199999999999996</v>
      </c>
      <c r="F457" t="s">
        <v>184</v>
      </c>
    </row>
    <row r="458" spans="1:6">
      <c r="A458" t="s">
        <v>260</v>
      </c>
      <c r="B458" t="s">
        <v>39</v>
      </c>
      <c r="C458">
        <v>2040</v>
      </c>
      <c r="D458">
        <v>2055</v>
      </c>
      <c r="E458" s="7">
        <v>43.8</v>
      </c>
      <c r="F458" t="s">
        <v>184</v>
      </c>
    </row>
    <row r="459" spans="1:6">
      <c r="A459" t="s">
        <v>260</v>
      </c>
      <c r="B459" t="s">
        <v>39</v>
      </c>
      <c r="C459">
        <v>2040</v>
      </c>
      <c r="D459">
        <v>2060</v>
      </c>
      <c r="E459" s="7">
        <v>44.4</v>
      </c>
      <c r="F459" t="s">
        <v>184</v>
      </c>
    </row>
    <row r="460" spans="1:6">
      <c r="A460" t="s">
        <v>260</v>
      </c>
      <c r="B460" t="s">
        <v>39</v>
      </c>
      <c r="C460">
        <v>2045</v>
      </c>
      <c r="D460">
        <v>2045</v>
      </c>
      <c r="E460" s="7">
        <v>42.6</v>
      </c>
      <c r="F460" t="s">
        <v>184</v>
      </c>
    </row>
    <row r="461" spans="1:6">
      <c r="A461" t="s">
        <v>260</v>
      </c>
      <c r="B461" t="s">
        <v>39</v>
      </c>
      <c r="C461">
        <v>2045</v>
      </c>
      <c r="D461">
        <v>2050</v>
      </c>
      <c r="E461" s="7">
        <v>43.199999999999996</v>
      </c>
      <c r="F461" t="s">
        <v>184</v>
      </c>
    </row>
    <row r="462" spans="1:6">
      <c r="A462" t="s">
        <v>260</v>
      </c>
      <c r="B462" t="s">
        <v>39</v>
      </c>
      <c r="C462">
        <v>2045</v>
      </c>
      <c r="D462">
        <v>2055</v>
      </c>
      <c r="E462" s="7">
        <v>43.5</v>
      </c>
      <c r="F462" t="s">
        <v>184</v>
      </c>
    </row>
    <row r="463" spans="1:6">
      <c r="A463" t="s">
        <v>260</v>
      </c>
      <c r="B463" t="s">
        <v>39</v>
      </c>
      <c r="C463">
        <v>2045</v>
      </c>
      <c r="D463">
        <v>2060</v>
      </c>
      <c r="E463" s="7">
        <v>43.8</v>
      </c>
      <c r="F463" t="s">
        <v>184</v>
      </c>
    </row>
    <row r="464" spans="1:6">
      <c r="A464" t="s">
        <v>260</v>
      </c>
      <c r="B464" t="s">
        <v>39</v>
      </c>
      <c r="C464">
        <v>2045</v>
      </c>
      <c r="D464">
        <v>2065</v>
      </c>
      <c r="E464" s="7">
        <v>43.5</v>
      </c>
      <c r="F464" t="s">
        <v>184</v>
      </c>
    </row>
    <row r="465" spans="1:6">
      <c r="A465" t="s">
        <v>260</v>
      </c>
      <c r="B465" t="s">
        <v>39</v>
      </c>
      <c r="C465">
        <v>2050</v>
      </c>
      <c r="D465">
        <v>2050</v>
      </c>
      <c r="E465" s="7">
        <v>43.199999999999996</v>
      </c>
      <c r="F465" t="s">
        <v>184</v>
      </c>
    </row>
    <row r="466" spans="1:6">
      <c r="A466" t="s">
        <v>260</v>
      </c>
      <c r="B466" t="s">
        <v>39</v>
      </c>
      <c r="C466">
        <v>2050</v>
      </c>
      <c r="D466">
        <v>2055</v>
      </c>
      <c r="E466" s="7">
        <v>43.199999999999996</v>
      </c>
      <c r="F466" t="s">
        <v>184</v>
      </c>
    </row>
    <row r="467" spans="1:6">
      <c r="A467" t="s">
        <v>260</v>
      </c>
      <c r="B467" t="s">
        <v>39</v>
      </c>
      <c r="C467">
        <v>2050</v>
      </c>
      <c r="D467">
        <v>2060</v>
      </c>
      <c r="E467" s="7">
        <v>43.199999999999996</v>
      </c>
      <c r="F467" t="s">
        <v>184</v>
      </c>
    </row>
    <row r="468" spans="1:6">
      <c r="A468" t="s">
        <v>260</v>
      </c>
      <c r="B468" t="s">
        <v>39</v>
      </c>
      <c r="C468">
        <v>2050</v>
      </c>
      <c r="D468">
        <v>2065</v>
      </c>
      <c r="E468" s="7">
        <v>43.199999999999996</v>
      </c>
      <c r="F468" t="s">
        <v>184</v>
      </c>
    </row>
    <row r="469" spans="1:6">
      <c r="A469" t="s">
        <v>260</v>
      </c>
      <c r="B469" t="s">
        <v>39</v>
      </c>
      <c r="C469">
        <v>2050</v>
      </c>
      <c r="D469">
        <v>2070</v>
      </c>
      <c r="E469" s="7">
        <v>43.199999999999996</v>
      </c>
      <c r="F469" t="s">
        <v>184</v>
      </c>
    </row>
    <row r="470" spans="1:6">
      <c r="A470" t="s">
        <v>260</v>
      </c>
      <c r="B470" t="s">
        <v>39</v>
      </c>
      <c r="C470">
        <v>2055</v>
      </c>
      <c r="D470">
        <v>2055</v>
      </c>
      <c r="E470" s="7">
        <v>43.199999999999996</v>
      </c>
      <c r="F470" t="s">
        <v>184</v>
      </c>
    </row>
    <row r="471" spans="1:6">
      <c r="A471" t="s">
        <v>260</v>
      </c>
      <c r="B471" t="s">
        <v>39</v>
      </c>
      <c r="C471">
        <v>2055</v>
      </c>
      <c r="D471">
        <v>2060</v>
      </c>
      <c r="E471" s="7">
        <v>42.6</v>
      </c>
      <c r="F471" t="s">
        <v>184</v>
      </c>
    </row>
    <row r="472" spans="1:6">
      <c r="A472" t="s">
        <v>260</v>
      </c>
      <c r="B472" t="s">
        <v>39</v>
      </c>
      <c r="C472">
        <v>2055</v>
      </c>
      <c r="D472">
        <v>2065</v>
      </c>
      <c r="E472" s="7">
        <v>42.9</v>
      </c>
      <c r="F472" t="s">
        <v>184</v>
      </c>
    </row>
    <row r="473" spans="1:6">
      <c r="A473" t="s">
        <v>260</v>
      </c>
      <c r="B473" t="s">
        <v>39</v>
      </c>
      <c r="C473">
        <v>2055</v>
      </c>
      <c r="D473">
        <v>2070</v>
      </c>
      <c r="E473" s="7">
        <v>43.199999999999996</v>
      </c>
      <c r="F473" t="s">
        <v>184</v>
      </c>
    </row>
    <row r="474" spans="1:6">
      <c r="A474" t="s">
        <v>260</v>
      </c>
      <c r="B474" t="s">
        <v>39</v>
      </c>
      <c r="C474">
        <v>2060</v>
      </c>
      <c r="D474">
        <v>2060</v>
      </c>
      <c r="E474" s="7">
        <v>42</v>
      </c>
      <c r="F474" t="s">
        <v>184</v>
      </c>
    </row>
    <row r="475" spans="1:6">
      <c r="A475" t="s">
        <v>260</v>
      </c>
      <c r="B475" t="s">
        <v>39</v>
      </c>
      <c r="C475">
        <v>2060</v>
      </c>
      <c r="D475">
        <v>2065</v>
      </c>
      <c r="E475" s="7">
        <v>42.6</v>
      </c>
      <c r="F475" t="s">
        <v>184</v>
      </c>
    </row>
    <row r="476" spans="1:6">
      <c r="A476" t="s">
        <v>260</v>
      </c>
      <c r="B476" t="s">
        <v>39</v>
      </c>
      <c r="C476">
        <v>2060</v>
      </c>
      <c r="D476">
        <v>2070</v>
      </c>
      <c r="E476" s="7">
        <v>43.199999999999996</v>
      </c>
      <c r="F476" t="s">
        <v>184</v>
      </c>
    </row>
    <row r="477" spans="1:6">
      <c r="A477" t="s">
        <v>260</v>
      </c>
      <c r="B477" t="s">
        <v>34</v>
      </c>
      <c r="C477">
        <v>1995</v>
      </c>
      <c r="D477">
        <v>1995</v>
      </c>
      <c r="E477" s="7">
        <v>60</v>
      </c>
      <c r="F477" t="s">
        <v>184</v>
      </c>
    </row>
    <row r="478" spans="1:6">
      <c r="A478" t="s">
        <v>260</v>
      </c>
      <c r="B478" t="s">
        <v>34</v>
      </c>
      <c r="C478">
        <v>1995</v>
      </c>
      <c r="D478">
        <v>2000</v>
      </c>
      <c r="E478" s="7">
        <v>60</v>
      </c>
      <c r="F478" t="s">
        <v>184</v>
      </c>
    </row>
    <row r="479" spans="1:6">
      <c r="A479" t="s">
        <v>260</v>
      </c>
      <c r="B479" t="s">
        <v>34</v>
      </c>
      <c r="C479">
        <v>1995</v>
      </c>
      <c r="D479">
        <v>2005</v>
      </c>
      <c r="E479" s="7">
        <v>52.8</v>
      </c>
      <c r="F479" t="s">
        <v>184</v>
      </c>
    </row>
    <row r="480" spans="1:6">
      <c r="A480" t="s">
        <v>260</v>
      </c>
      <c r="B480" t="s">
        <v>34</v>
      </c>
      <c r="C480">
        <v>1995</v>
      </c>
      <c r="D480">
        <v>2010</v>
      </c>
      <c r="E480" s="7">
        <v>43.199999999999996</v>
      </c>
      <c r="F480" t="s">
        <v>184</v>
      </c>
    </row>
    <row r="481" spans="1:6">
      <c r="A481" t="s">
        <v>260</v>
      </c>
      <c r="B481" t="s">
        <v>34</v>
      </c>
      <c r="C481">
        <v>1995</v>
      </c>
      <c r="D481">
        <v>2015</v>
      </c>
      <c r="E481" s="7">
        <v>40.799999999999997</v>
      </c>
      <c r="F481" t="s">
        <v>184</v>
      </c>
    </row>
    <row r="482" spans="1:6">
      <c r="A482" t="s">
        <v>260</v>
      </c>
      <c r="B482" t="s">
        <v>34</v>
      </c>
      <c r="C482">
        <v>1995</v>
      </c>
      <c r="D482">
        <v>2020</v>
      </c>
      <c r="E482" s="7">
        <v>38.4</v>
      </c>
      <c r="F482" t="s">
        <v>184</v>
      </c>
    </row>
    <row r="483" spans="1:6">
      <c r="A483" t="s">
        <v>260</v>
      </c>
      <c r="B483" t="s">
        <v>34</v>
      </c>
      <c r="C483">
        <v>2000</v>
      </c>
      <c r="D483">
        <v>2000</v>
      </c>
      <c r="E483" s="7">
        <v>60</v>
      </c>
      <c r="F483" t="s">
        <v>184</v>
      </c>
    </row>
    <row r="484" spans="1:6">
      <c r="A484" t="s">
        <v>260</v>
      </c>
      <c r="B484" t="s">
        <v>34</v>
      </c>
      <c r="C484">
        <v>2000</v>
      </c>
      <c r="D484">
        <v>2005</v>
      </c>
      <c r="E484" s="7">
        <v>52.8</v>
      </c>
      <c r="F484" t="s">
        <v>184</v>
      </c>
    </row>
    <row r="485" spans="1:6">
      <c r="A485" t="s">
        <v>260</v>
      </c>
      <c r="B485" t="s">
        <v>34</v>
      </c>
      <c r="C485">
        <v>2000</v>
      </c>
      <c r="D485">
        <v>2010</v>
      </c>
      <c r="E485" s="7">
        <v>43.199999999999996</v>
      </c>
      <c r="F485" t="s">
        <v>184</v>
      </c>
    </row>
    <row r="486" spans="1:6">
      <c r="A486" t="s">
        <v>260</v>
      </c>
      <c r="B486" t="s">
        <v>34</v>
      </c>
      <c r="C486">
        <v>2000</v>
      </c>
      <c r="D486">
        <v>2015</v>
      </c>
      <c r="E486" s="7">
        <v>40.799999999999997</v>
      </c>
      <c r="F486" t="s">
        <v>184</v>
      </c>
    </row>
    <row r="487" spans="1:6">
      <c r="A487" t="s">
        <v>260</v>
      </c>
      <c r="B487" t="s">
        <v>34</v>
      </c>
      <c r="C487">
        <v>2000</v>
      </c>
      <c r="D487">
        <v>2020</v>
      </c>
      <c r="E487" s="7">
        <v>38.4</v>
      </c>
      <c r="F487" t="s">
        <v>184</v>
      </c>
    </row>
    <row r="488" spans="1:6">
      <c r="A488" t="s">
        <v>260</v>
      </c>
      <c r="B488" t="s">
        <v>34</v>
      </c>
      <c r="C488">
        <v>2000</v>
      </c>
      <c r="D488">
        <v>2025</v>
      </c>
      <c r="E488" s="7">
        <v>36.6</v>
      </c>
      <c r="F488" t="s">
        <v>184</v>
      </c>
    </row>
    <row r="489" spans="1:6">
      <c r="A489" t="s">
        <v>260</v>
      </c>
      <c r="B489" t="s">
        <v>34</v>
      </c>
      <c r="C489">
        <v>2005</v>
      </c>
      <c r="D489">
        <v>2005</v>
      </c>
      <c r="E489" s="7">
        <v>52.8</v>
      </c>
      <c r="F489" t="s">
        <v>184</v>
      </c>
    </row>
    <row r="490" spans="1:6">
      <c r="A490" t="s">
        <v>260</v>
      </c>
      <c r="B490" t="s">
        <v>34</v>
      </c>
      <c r="C490">
        <v>2005</v>
      </c>
      <c r="D490">
        <v>2010</v>
      </c>
      <c r="E490" s="7">
        <v>43.199999999999996</v>
      </c>
      <c r="F490" t="s">
        <v>184</v>
      </c>
    </row>
    <row r="491" spans="1:6">
      <c r="A491" t="s">
        <v>260</v>
      </c>
      <c r="B491" t="s">
        <v>34</v>
      </c>
      <c r="C491">
        <v>2005</v>
      </c>
      <c r="D491">
        <v>2015</v>
      </c>
      <c r="E491" s="7">
        <v>40.799999999999997</v>
      </c>
      <c r="F491" t="s">
        <v>184</v>
      </c>
    </row>
    <row r="492" spans="1:6">
      <c r="A492" t="s">
        <v>260</v>
      </c>
      <c r="B492" t="s">
        <v>34</v>
      </c>
      <c r="C492">
        <v>2005</v>
      </c>
      <c r="D492">
        <v>2020</v>
      </c>
      <c r="E492" s="7">
        <v>38.4</v>
      </c>
      <c r="F492" t="s">
        <v>184</v>
      </c>
    </row>
    <row r="493" spans="1:6">
      <c r="A493" t="s">
        <v>260</v>
      </c>
      <c r="B493" t="s">
        <v>34</v>
      </c>
      <c r="C493">
        <v>2005</v>
      </c>
      <c r="D493">
        <v>2025</v>
      </c>
      <c r="E493" s="7">
        <v>36.6</v>
      </c>
      <c r="F493" t="s">
        <v>184</v>
      </c>
    </row>
    <row r="494" spans="1:6">
      <c r="A494" t="s">
        <v>260</v>
      </c>
      <c r="B494" t="s">
        <v>34</v>
      </c>
      <c r="C494">
        <v>2005</v>
      </c>
      <c r="D494">
        <v>2030</v>
      </c>
      <c r="E494" s="7">
        <v>34.799999999999997</v>
      </c>
      <c r="F494" t="s">
        <v>184</v>
      </c>
    </row>
    <row r="495" spans="1:6">
      <c r="A495" t="s">
        <v>260</v>
      </c>
      <c r="B495" t="s">
        <v>34</v>
      </c>
      <c r="C495">
        <v>2010</v>
      </c>
      <c r="D495">
        <v>2010</v>
      </c>
      <c r="E495" s="7">
        <v>43.199999999999996</v>
      </c>
      <c r="F495" t="s">
        <v>184</v>
      </c>
    </row>
    <row r="496" spans="1:6">
      <c r="A496" t="s">
        <v>260</v>
      </c>
      <c r="B496" t="s">
        <v>34</v>
      </c>
      <c r="C496">
        <v>2010</v>
      </c>
      <c r="D496">
        <v>2015</v>
      </c>
      <c r="E496" s="7">
        <v>40.799999999999997</v>
      </c>
      <c r="F496" t="s">
        <v>184</v>
      </c>
    </row>
    <row r="497" spans="1:6">
      <c r="A497" t="s">
        <v>260</v>
      </c>
      <c r="B497" t="s">
        <v>34</v>
      </c>
      <c r="C497">
        <v>2010</v>
      </c>
      <c r="D497">
        <v>2020</v>
      </c>
      <c r="E497" s="7">
        <v>38.4</v>
      </c>
      <c r="F497" t="s">
        <v>184</v>
      </c>
    </row>
    <row r="498" spans="1:6">
      <c r="A498" t="s">
        <v>260</v>
      </c>
      <c r="B498" t="s">
        <v>34</v>
      </c>
      <c r="C498">
        <v>2010</v>
      </c>
      <c r="D498">
        <v>2025</v>
      </c>
      <c r="E498" s="7">
        <v>36.6</v>
      </c>
      <c r="F498" t="s">
        <v>184</v>
      </c>
    </row>
    <row r="499" spans="1:6">
      <c r="A499" t="s">
        <v>260</v>
      </c>
      <c r="B499" t="s">
        <v>34</v>
      </c>
      <c r="C499">
        <v>2010</v>
      </c>
      <c r="D499">
        <v>2030</v>
      </c>
      <c r="E499" s="7">
        <v>34.799999999999997</v>
      </c>
      <c r="F499" t="s">
        <v>184</v>
      </c>
    </row>
    <row r="500" spans="1:6">
      <c r="A500" t="s">
        <v>260</v>
      </c>
      <c r="B500" t="s">
        <v>34</v>
      </c>
      <c r="C500">
        <v>2010</v>
      </c>
      <c r="D500">
        <v>2035</v>
      </c>
      <c r="E500" s="7">
        <v>34.799999999999997</v>
      </c>
      <c r="F500" t="s">
        <v>184</v>
      </c>
    </row>
    <row r="501" spans="1:6">
      <c r="A501" t="s">
        <v>260</v>
      </c>
      <c r="B501" t="s">
        <v>34</v>
      </c>
      <c r="C501">
        <v>2015</v>
      </c>
      <c r="D501">
        <v>2015</v>
      </c>
      <c r="E501" s="7">
        <v>40.799999999999997</v>
      </c>
      <c r="F501" t="s">
        <v>184</v>
      </c>
    </row>
    <row r="502" spans="1:6">
      <c r="A502" t="s">
        <v>260</v>
      </c>
      <c r="B502" t="s">
        <v>34</v>
      </c>
      <c r="C502">
        <v>2015</v>
      </c>
      <c r="D502">
        <v>2020</v>
      </c>
      <c r="E502" s="7">
        <v>38.4</v>
      </c>
      <c r="F502" t="s">
        <v>184</v>
      </c>
    </row>
    <row r="503" spans="1:6">
      <c r="A503" t="s">
        <v>260</v>
      </c>
      <c r="B503" t="s">
        <v>34</v>
      </c>
      <c r="C503">
        <v>2015</v>
      </c>
      <c r="D503">
        <v>2025</v>
      </c>
      <c r="E503" s="7">
        <v>36.6</v>
      </c>
      <c r="F503" t="s">
        <v>184</v>
      </c>
    </row>
    <row r="504" spans="1:6">
      <c r="A504" t="s">
        <v>260</v>
      </c>
      <c r="B504" t="s">
        <v>34</v>
      </c>
      <c r="C504">
        <v>2015</v>
      </c>
      <c r="D504">
        <v>2030</v>
      </c>
      <c r="E504" s="7">
        <v>34.799999999999997</v>
      </c>
      <c r="F504" t="s">
        <v>184</v>
      </c>
    </row>
    <row r="505" spans="1:6">
      <c r="A505" t="s">
        <v>260</v>
      </c>
      <c r="B505" t="s">
        <v>34</v>
      </c>
      <c r="C505">
        <v>2015</v>
      </c>
      <c r="D505">
        <v>2035</v>
      </c>
      <c r="E505" s="7">
        <v>34.799999999999997</v>
      </c>
      <c r="F505" t="s">
        <v>184</v>
      </c>
    </row>
    <row r="506" spans="1:6">
      <c r="A506" t="s">
        <v>260</v>
      </c>
      <c r="B506" t="s">
        <v>34</v>
      </c>
      <c r="C506">
        <v>2015</v>
      </c>
      <c r="D506">
        <v>2040</v>
      </c>
      <c r="E506" s="7">
        <v>34.799999999999997</v>
      </c>
      <c r="F506" t="s">
        <v>184</v>
      </c>
    </row>
    <row r="507" spans="1:6">
      <c r="A507" t="s">
        <v>260</v>
      </c>
      <c r="B507" t="s">
        <v>34</v>
      </c>
      <c r="C507">
        <v>2020</v>
      </c>
      <c r="D507">
        <v>2020</v>
      </c>
      <c r="E507" s="7">
        <v>38.4</v>
      </c>
      <c r="F507" t="s">
        <v>184</v>
      </c>
    </row>
    <row r="508" spans="1:6">
      <c r="A508" t="s">
        <v>260</v>
      </c>
      <c r="B508" t="s">
        <v>34</v>
      </c>
      <c r="C508">
        <v>2020</v>
      </c>
      <c r="D508">
        <v>2025</v>
      </c>
      <c r="E508" s="7">
        <v>36.6</v>
      </c>
      <c r="F508" t="s">
        <v>184</v>
      </c>
    </row>
    <row r="509" spans="1:6">
      <c r="A509" t="s">
        <v>260</v>
      </c>
      <c r="B509" t="s">
        <v>34</v>
      </c>
      <c r="C509">
        <v>2020</v>
      </c>
      <c r="D509">
        <v>2030</v>
      </c>
      <c r="E509" s="7">
        <v>34.799999999999997</v>
      </c>
      <c r="F509" t="s">
        <v>184</v>
      </c>
    </row>
    <row r="510" spans="1:6">
      <c r="A510" t="s">
        <v>260</v>
      </c>
      <c r="B510" t="s">
        <v>34</v>
      </c>
      <c r="C510">
        <v>2020</v>
      </c>
      <c r="D510">
        <v>2035</v>
      </c>
      <c r="E510" s="7">
        <v>34.799999999999997</v>
      </c>
      <c r="F510" t="s">
        <v>184</v>
      </c>
    </row>
    <row r="511" spans="1:6">
      <c r="A511" t="s">
        <v>260</v>
      </c>
      <c r="B511" t="s">
        <v>34</v>
      </c>
      <c r="C511">
        <v>2020</v>
      </c>
      <c r="D511">
        <v>2040</v>
      </c>
      <c r="E511" s="7">
        <v>34.799999999999997</v>
      </c>
      <c r="F511" t="s">
        <v>184</v>
      </c>
    </row>
    <row r="512" spans="1:6">
      <c r="A512" t="s">
        <v>260</v>
      </c>
      <c r="B512" t="s">
        <v>34</v>
      </c>
      <c r="C512">
        <v>2020</v>
      </c>
      <c r="D512">
        <v>2045</v>
      </c>
      <c r="E512" s="7">
        <v>36</v>
      </c>
      <c r="F512" t="s">
        <v>184</v>
      </c>
    </row>
    <row r="513" spans="1:6">
      <c r="A513" t="s">
        <v>260</v>
      </c>
      <c r="B513" t="s">
        <v>34</v>
      </c>
      <c r="C513">
        <v>2025</v>
      </c>
      <c r="D513">
        <v>2025</v>
      </c>
      <c r="E513" s="7">
        <v>36.6</v>
      </c>
      <c r="F513" t="s">
        <v>184</v>
      </c>
    </row>
    <row r="514" spans="1:6">
      <c r="A514" t="s">
        <v>260</v>
      </c>
      <c r="B514" t="s">
        <v>34</v>
      </c>
      <c r="C514">
        <v>2025</v>
      </c>
      <c r="D514">
        <v>2030</v>
      </c>
      <c r="E514" s="7">
        <v>34.799999999999997</v>
      </c>
      <c r="F514" t="s">
        <v>184</v>
      </c>
    </row>
    <row r="515" spans="1:6">
      <c r="A515" t="s">
        <v>260</v>
      </c>
      <c r="B515" t="s">
        <v>34</v>
      </c>
      <c r="C515">
        <v>2025</v>
      </c>
      <c r="D515">
        <v>2035</v>
      </c>
      <c r="E515" s="7">
        <v>34.799999999999997</v>
      </c>
      <c r="F515" t="s">
        <v>184</v>
      </c>
    </row>
    <row r="516" spans="1:6">
      <c r="A516" t="s">
        <v>260</v>
      </c>
      <c r="B516" t="s">
        <v>34</v>
      </c>
      <c r="C516">
        <v>2025</v>
      </c>
      <c r="D516">
        <v>2040</v>
      </c>
      <c r="E516" s="7">
        <v>34.799999999999997</v>
      </c>
      <c r="F516" t="s">
        <v>184</v>
      </c>
    </row>
    <row r="517" spans="1:6">
      <c r="A517" t="s">
        <v>260</v>
      </c>
      <c r="B517" t="s">
        <v>34</v>
      </c>
      <c r="C517">
        <v>2025</v>
      </c>
      <c r="D517">
        <v>2045</v>
      </c>
      <c r="E517" s="7">
        <v>36</v>
      </c>
      <c r="F517" t="s">
        <v>184</v>
      </c>
    </row>
    <row r="518" spans="1:6">
      <c r="A518" t="s">
        <v>260</v>
      </c>
      <c r="B518" t="s">
        <v>34</v>
      </c>
      <c r="C518">
        <v>2025</v>
      </c>
      <c r="D518">
        <v>2050</v>
      </c>
      <c r="E518" s="7">
        <v>37.199999999999996</v>
      </c>
      <c r="F518" t="s">
        <v>184</v>
      </c>
    </row>
    <row r="519" spans="1:6">
      <c r="A519" t="s">
        <v>260</v>
      </c>
      <c r="B519" t="s">
        <v>34</v>
      </c>
      <c r="C519">
        <v>2030</v>
      </c>
      <c r="D519">
        <v>2030</v>
      </c>
      <c r="E519" s="7">
        <v>34.799999999999997</v>
      </c>
      <c r="F519" t="s">
        <v>184</v>
      </c>
    </row>
    <row r="520" spans="1:6">
      <c r="A520" t="s">
        <v>260</v>
      </c>
      <c r="B520" t="s">
        <v>34</v>
      </c>
      <c r="C520">
        <v>2030</v>
      </c>
      <c r="D520">
        <v>2035</v>
      </c>
      <c r="E520" s="7">
        <v>34.799999999999997</v>
      </c>
      <c r="F520" t="s">
        <v>184</v>
      </c>
    </row>
    <row r="521" spans="1:6">
      <c r="A521" t="s">
        <v>260</v>
      </c>
      <c r="B521" t="s">
        <v>34</v>
      </c>
      <c r="C521">
        <v>2030</v>
      </c>
      <c r="D521">
        <v>2040</v>
      </c>
      <c r="E521" s="7">
        <v>34.799999999999997</v>
      </c>
      <c r="F521" t="s">
        <v>184</v>
      </c>
    </row>
    <row r="522" spans="1:6">
      <c r="A522" t="s">
        <v>260</v>
      </c>
      <c r="B522" t="s">
        <v>34</v>
      </c>
      <c r="C522">
        <v>2030</v>
      </c>
      <c r="D522">
        <v>2045</v>
      </c>
      <c r="E522" s="7">
        <v>36</v>
      </c>
      <c r="F522" t="s">
        <v>184</v>
      </c>
    </row>
    <row r="523" spans="1:6">
      <c r="A523" t="s">
        <v>260</v>
      </c>
      <c r="B523" t="s">
        <v>34</v>
      </c>
      <c r="C523">
        <v>2030</v>
      </c>
      <c r="D523">
        <v>2050</v>
      </c>
      <c r="E523" s="7">
        <v>37.199999999999996</v>
      </c>
      <c r="F523" t="s">
        <v>184</v>
      </c>
    </row>
    <row r="524" spans="1:6">
      <c r="A524" t="s">
        <v>260</v>
      </c>
      <c r="B524" t="s">
        <v>34</v>
      </c>
      <c r="C524">
        <v>2030</v>
      </c>
      <c r="D524">
        <v>2055</v>
      </c>
      <c r="E524" s="7">
        <v>38.4</v>
      </c>
      <c r="F524" t="s">
        <v>184</v>
      </c>
    </row>
    <row r="525" spans="1:6">
      <c r="A525" t="s">
        <v>260</v>
      </c>
      <c r="B525" t="s">
        <v>34</v>
      </c>
      <c r="C525">
        <v>2035</v>
      </c>
      <c r="D525">
        <v>2035</v>
      </c>
      <c r="E525" s="7">
        <v>34.799999999999997</v>
      </c>
      <c r="F525" t="s">
        <v>184</v>
      </c>
    </row>
    <row r="526" spans="1:6">
      <c r="A526" t="s">
        <v>260</v>
      </c>
      <c r="B526" t="s">
        <v>34</v>
      </c>
      <c r="C526">
        <v>2035</v>
      </c>
      <c r="D526">
        <v>2040</v>
      </c>
      <c r="E526" s="7">
        <v>34.799999999999997</v>
      </c>
      <c r="F526" t="s">
        <v>184</v>
      </c>
    </row>
    <row r="527" spans="1:6">
      <c r="A527" t="s">
        <v>260</v>
      </c>
      <c r="B527" t="s">
        <v>34</v>
      </c>
      <c r="C527">
        <v>2035</v>
      </c>
      <c r="D527">
        <v>2045</v>
      </c>
      <c r="E527" s="7">
        <v>36</v>
      </c>
      <c r="F527" t="s">
        <v>184</v>
      </c>
    </row>
    <row r="528" spans="1:6">
      <c r="A528" t="s">
        <v>260</v>
      </c>
      <c r="B528" t="s">
        <v>34</v>
      </c>
      <c r="C528">
        <v>2035</v>
      </c>
      <c r="D528">
        <v>2050</v>
      </c>
      <c r="E528" s="7">
        <v>37.199999999999996</v>
      </c>
      <c r="F528" t="s">
        <v>184</v>
      </c>
    </row>
    <row r="529" spans="1:6">
      <c r="A529" t="s">
        <v>260</v>
      </c>
      <c r="B529" t="s">
        <v>34</v>
      </c>
      <c r="C529">
        <v>2035</v>
      </c>
      <c r="D529">
        <v>2055</v>
      </c>
      <c r="E529" s="7">
        <v>38.4</v>
      </c>
      <c r="F529" t="s">
        <v>184</v>
      </c>
    </row>
    <row r="530" spans="1:6">
      <c r="A530" t="s">
        <v>260</v>
      </c>
      <c r="B530" t="s">
        <v>34</v>
      </c>
      <c r="C530">
        <v>2035</v>
      </c>
      <c r="D530">
        <v>2060</v>
      </c>
      <c r="E530" s="7">
        <v>39.6</v>
      </c>
      <c r="F530" t="s">
        <v>184</v>
      </c>
    </row>
    <row r="531" spans="1:6">
      <c r="A531" t="s">
        <v>260</v>
      </c>
      <c r="B531" t="s">
        <v>34</v>
      </c>
      <c r="C531">
        <v>2040</v>
      </c>
      <c r="D531">
        <v>2040</v>
      </c>
      <c r="E531" s="7">
        <v>34.799999999999997</v>
      </c>
      <c r="F531" t="s">
        <v>184</v>
      </c>
    </row>
    <row r="532" spans="1:6">
      <c r="A532" t="s">
        <v>260</v>
      </c>
      <c r="B532" t="s">
        <v>34</v>
      </c>
      <c r="C532">
        <v>2040</v>
      </c>
      <c r="D532">
        <v>2045</v>
      </c>
      <c r="E532" s="7">
        <v>36</v>
      </c>
      <c r="F532" t="s">
        <v>184</v>
      </c>
    </row>
    <row r="533" spans="1:6">
      <c r="A533" t="s">
        <v>260</v>
      </c>
      <c r="B533" t="s">
        <v>34</v>
      </c>
      <c r="C533">
        <v>2040</v>
      </c>
      <c r="D533">
        <v>2050</v>
      </c>
      <c r="E533" s="7">
        <v>37.199999999999996</v>
      </c>
      <c r="F533" t="s">
        <v>184</v>
      </c>
    </row>
    <row r="534" spans="1:6">
      <c r="A534" t="s">
        <v>260</v>
      </c>
      <c r="B534" t="s">
        <v>34</v>
      </c>
      <c r="C534">
        <v>2040</v>
      </c>
      <c r="D534">
        <v>2055</v>
      </c>
      <c r="E534" s="7">
        <v>38.4</v>
      </c>
      <c r="F534" t="s">
        <v>184</v>
      </c>
    </row>
    <row r="535" spans="1:6">
      <c r="A535" t="s">
        <v>260</v>
      </c>
      <c r="B535" t="s">
        <v>34</v>
      </c>
      <c r="C535">
        <v>2040</v>
      </c>
      <c r="D535">
        <v>2060</v>
      </c>
      <c r="E535" s="7">
        <v>39.6</v>
      </c>
      <c r="F535" t="s">
        <v>184</v>
      </c>
    </row>
    <row r="536" spans="1:6">
      <c r="A536" t="s">
        <v>260</v>
      </c>
      <c r="B536" t="s">
        <v>34</v>
      </c>
      <c r="C536">
        <v>2040</v>
      </c>
      <c r="D536">
        <v>2065</v>
      </c>
      <c r="E536" s="7">
        <v>38.4</v>
      </c>
      <c r="F536" t="s">
        <v>184</v>
      </c>
    </row>
    <row r="537" spans="1:6">
      <c r="A537" t="s">
        <v>260</v>
      </c>
      <c r="B537" t="s">
        <v>34</v>
      </c>
      <c r="C537">
        <v>2045</v>
      </c>
      <c r="D537">
        <v>2045</v>
      </c>
      <c r="E537" s="7">
        <v>36</v>
      </c>
      <c r="F537" t="s">
        <v>184</v>
      </c>
    </row>
    <row r="538" spans="1:6">
      <c r="A538" t="s">
        <v>260</v>
      </c>
      <c r="B538" t="s">
        <v>34</v>
      </c>
      <c r="C538">
        <v>2045</v>
      </c>
      <c r="D538">
        <v>2050</v>
      </c>
      <c r="E538" s="7">
        <v>37.199999999999996</v>
      </c>
      <c r="F538" t="s">
        <v>184</v>
      </c>
    </row>
    <row r="539" spans="1:6">
      <c r="A539" t="s">
        <v>260</v>
      </c>
      <c r="B539" t="s">
        <v>34</v>
      </c>
      <c r="C539">
        <v>2045</v>
      </c>
      <c r="D539">
        <v>2055</v>
      </c>
      <c r="E539" s="7">
        <v>37.799999999999997</v>
      </c>
      <c r="F539" t="s">
        <v>184</v>
      </c>
    </row>
    <row r="540" spans="1:6">
      <c r="A540" t="s">
        <v>260</v>
      </c>
      <c r="B540" t="s">
        <v>34</v>
      </c>
      <c r="C540">
        <v>2045</v>
      </c>
      <c r="D540">
        <v>2060</v>
      </c>
      <c r="E540" s="7">
        <v>38.4</v>
      </c>
      <c r="F540" t="s">
        <v>184</v>
      </c>
    </row>
    <row r="541" spans="1:6">
      <c r="A541" t="s">
        <v>260</v>
      </c>
      <c r="B541" t="s">
        <v>34</v>
      </c>
      <c r="C541">
        <v>2045</v>
      </c>
      <c r="D541">
        <v>2065</v>
      </c>
      <c r="E541" s="7">
        <v>37.799999999999997</v>
      </c>
      <c r="F541" t="s">
        <v>184</v>
      </c>
    </row>
    <row r="542" spans="1:6">
      <c r="A542" t="s">
        <v>260</v>
      </c>
      <c r="B542" t="s">
        <v>34</v>
      </c>
      <c r="C542">
        <v>2045</v>
      </c>
      <c r="D542">
        <v>2070</v>
      </c>
      <c r="E542" s="7">
        <v>37.199999999999996</v>
      </c>
      <c r="F542" t="s">
        <v>184</v>
      </c>
    </row>
    <row r="543" spans="1:6">
      <c r="A543" t="s">
        <v>260</v>
      </c>
      <c r="B543" t="s">
        <v>34</v>
      </c>
      <c r="C543">
        <v>2050</v>
      </c>
      <c r="D543">
        <v>2050</v>
      </c>
      <c r="E543" s="7">
        <v>37.199999999999996</v>
      </c>
      <c r="F543" t="s">
        <v>184</v>
      </c>
    </row>
    <row r="544" spans="1:6">
      <c r="A544" t="s">
        <v>260</v>
      </c>
      <c r="B544" t="s">
        <v>34</v>
      </c>
      <c r="C544">
        <v>2050</v>
      </c>
      <c r="D544">
        <v>2055</v>
      </c>
      <c r="E544" s="7">
        <v>37.199999999999996</v>
      </c>
      <c r="F544" t="s">
        <v>184</v>
      </c>
    </row>
    <row r="545" spans="1:6">
      <c r="A545" t="s">
        <v>260</v>
      </c>
      <c r="B545" t="s">
        <v>34</v>
      </c>
      <c r="C545">
        <v>2050</v>
      </c>
      <c r="D545">
        <v>2060</v>
      </c>
      <c r="E545" s="7">
        <v>37.199999999999996</v>
      </c>
      <c r="F545" t="s">
        <v>184</v>
      </c>
    </row>
    <row r="546" spans="1:6">
      <c r="A546" t="s">
        <v>260</v>
      </c>
      <c r="B546" t="s">
        <v>34</v>
      </c>
      <c r="C546">
        <v>2050</v>
      </c>
      <c r="D546">
        <v>2065</v>
      </c>
      <c r="E546" s="7">
        <v>37.199999999999996</v>
      </c>
      <c r="F546" t="s">
        <v>184</v>
      </c>
    </row>
    <row r="547" spans="1:6">
      <c r="A547" t="s">
        <v>260</v>
      </c>
      <c r="B547" t="s">
        <v>34</v>
      </c>
      <c r="C547">
        <v>2050</v>
      </c>
      <c r="D547">
        <v>2070</v>
      </c>
      <c r="E547" s="7">
        <v>37.199999999999996</v>
      </c>
      <c r="F547" t="s">
        <v>184</v>
      </c>
    </row>
    <row r="548" spans="1:6">
      <c r="A548" t="s">
        <v>260</v>
      </c>
      <c r="B548" t="s">
        <v>34</v>
      </c>
      <c r="C548">
        <v>2055</v>
      </c>
      <c r="D548">
        <v>2055</v>
      </c>
      <c r="E548" s="7">
        <v>37.199999999999996</v>
      </c>
      <c r="F548" t="s">
        <v>184</v>
      </c>
    </row>
    <row r="549" spans="1:6">
      <c r="A549" t="s">
        <v>260</v>
      </c>
      <c r="B549" t="s">
        <v>34</v>
      </c>
      <c r="C549">
        <v>2055</v>
      </c>
      <c r="D549">
        <v>2060</v>
      </c>
      <c r="E549" s="7">
        <v>36</v>
      </c>
      <c r="F549" t="s">
        <v>184</v>
      </c>
    </row>
    <row r="550" spans="1:6">
      <c r="A550" t="s">
        <v>260</v>
      </c>
      <c r="B550" t="s">
        <v>34</v>
      </c>
      <c r="C550">
        <v>2055</v>
      </c>
      <c r="D550">
        <v>2065</v>
      </c>
      <c r="E550" s="7">
        <v>36.6</v>
      </c>
      <c r="F550" t="s">
        <v>184</v>
      </c>
    </row>
    <row r="551" spans="1:6">
      <c r="A551" t="s">
        <v>260</v>
      </c>
      <c r="B551" t="s">
        <v>34</v>
      </c>
      <c r="C551">
        <v>2055</v>
      </c>
      <c r="D551">
        <v>2070</v>
      </c>
      <c r="E551" s="7">
        <v>37.199999999999996</v>
      </c>
      <c r="F551" t="s">
        <v>184</v>
      </c>
    </row>
    <row r="552" spans="1:6">
      <c r="A552" t="s">
        <v>260</v>
      </c>
      <c r="B552" t="s">
        <v>34</v>
      </c>
      <c r="C552">
        <v>2060</v>
      </c>
      <c r="D552">
        <v>2060</v>
      </c>
      <c r="E552" s="7">
        <v>34.799999999999997</v>
      </c>
      <c r="F552" t="s">
        <v>184</v>
      </c>
    </row>
    <row r="553" spans="1:6">
      <c r="A553" t="s">
        <v>260</v>
      </c>
      <c r="B553" t="s">
        <v>34</v>
      </c>
      <c r="C553">
        <v>2060</v>
      </c>
      <c r="D553">
        <v>2065</v>
      </c>
      <c r="E553" s="7">
        <v>36</v>
      </c>
      <c r="F553" t="s">
        <v>184</v>
      </c>
    </row>
    <row r="554" spans="1:6">
      <c r="A554" t="s">
        <v>260</v>
      </c>
      <c r="B554" t="s">
        <v>34</v>
      </c>
      <c r="C554">
        <v>2060</v>
      </c>
      <c r="D554">
        <v>2070</v>
      </c>
      <c r="E554" s="7">
        <v>37.199999999999996</v>
      </c>
      <c r="F554" t="s">
        <v>184</v>
      </c>
    </row>
    <row r="555" spans="1:6">
      <c r="A555" t="s">
        <v>260</v>
      </c>
      <c r="B555" t="s">
        <v>40</v>
      </c>
      <c r="C555">
        <v>1990</v>
      </c>
      <c r="D555">
        <v>1990</v>
      </c>
      <c r="E555" s="7">
        <v>0</v>
      </c>
      <c r="F555" t="s">
        <v>184</v>
      </c>
    </row>
    <row r="556" spans="1:6">
      <c r="A556" t="s">
        <v>260</v>
      </c>
      <c r="B556" t="s">
        <v>40</v>
      </c>
      <c r="C556">
        <v>1995</v>
      </c>
      <c r="D556">
        <v>1995</v>
      </c>
      <c r="E556" s="7">
        <v>0</v>
      </c>
      <c r="F556" t="s">
        <v>184</v>
      </c>
    </row>
    <row r="557" spans="1:6">
      <c r="A557" t="s">
        <v>260</v>
      </c>
      <c r="B557" t="s">
        <v>40</v>
      </c>
      <c r="C557">
        <v>2000</v>
      </c>
      <c r="D557">
        <v>2000</v>
      </c>
      <c r="E557" s="7">
        <v>0</v>
      </c>
      <c r="F557" t="s">
        <v>184</v>
      </c>
    </row>
    <row r="558" spans="1:6">
      <c r="A558" t="s">
        <v>260</v>
      </c>
      <c r="B558" t="s">
        <v>40</v>
      </c>
      <c r="C558">
        <v>2005</v>
      </c>
      <c r="D558">
        <v>2005</v>
      </c>
      <c r="E558" s="7">
        <v>0</v>
      </c>
      <c r="F558" t="s">
        <v>184</v>
      </c>
    </row>
    <row r="559" spans="1:6">
      <c r="A559" t="s">
        <v>260</v>
      </c>
      <c r="B559" t="s">
        <v>40</v>
      </c>
      <c r="C559">
        <v>2010</v>
      </c>
      <c r="D559">
        <v>2010</v>
      </c>
      <c r="E559" s="7">
        <v>0</v>
      </c>
      <c r="F559" t="s">
        <v>184</v>
      </c>
    </row>
    <row r="560" spans="1:6">
      <c r="A560" t="s">
        <v>260</v>
      </c>
      <c r="B560" t="s">
        <v>40</v>
      </c>
      <c r="C560">
        <v>2015</v>
      </c>
      <c r="D560">
        <v>2015</v>
      </c>
      <c r="E560" s="7">
        <v>0</v>
      </c>
      <c r="F560" t="s">
        <v>184</v>
      </c>
    </row>
    <row r="561" spans="1:6">
      <c r="A561" t="s">
        <v>260</v>
      </c>
      <c r="B561" t="s">
        <v>40</v>
      </c>
      <c r="C561">
        <v>2020</v>
      </c>
      <c r="D561">
        <v>2020</v>
      </c>
      <c r="E561" s="7">
        <v>0</v>
      </c>
      <c r="F561" t="s">
        <v>184</v>
      </c>
    </row>
    <row r="562" spans="1:6">
      <c r="A562" t="s">
        <v>260</v>
      </c>
      <c r="B562" t="s">
        <v>40</v>
      </c>
      <c r="C562">
        <v>2025</v>
      </c>
      <c r="D562">
        <v>2025</v>
      </c>
      <c r="E562" s="7">
        <v>0</v>
      </c>
      <c r="F562" t="s">
        <v>184</v>
      </c>
    </row>
    <row r="563" spans="1:6">
      <c r="A563" t="s">
        <v>260</v>
      </c>
      <c r="B563" t="s">
        <v>40</v>
      </c>
      <c r="C563">
        <v>2030</v>
      </c>
      <c r="D563">
        <v>2030</v>
      </c>
      <c r="E563" s="7">
        <v>0</v>
      </c>
      <c r="F563" t="s">
        <v>184</v>
      </c>
    </row>
    <row r="564" spans="1:6">
      <c r="A564" t="s">
        <v>260</v>
      </c>
      <c r="B564" t="s">
        <v>40</v>
      </c>
      <c r="C564">
        <v>2035</v>
      </c>
      <c r="D564">
        <v>2035</v>
      </c>
      <c r="E564" s="7">
        <v>0</v>
      </c>
      <c r="F564" t="s">
        <v>184</v>
      </c>
    </row>
    <row r="565" spans="1:6">
      <c r="A565" t="s">
        <v>260</v>
      </c>
      <c r="B565" t="s">
        <v>40</v>
      </c>
      <c r="C565">
        <v>2040</v>
      </c>
      <c r="D565">
        <v>2040</v>
      </c>
      <c r="E565" s="7">
        <v>0</v>
      </c>
      <c r="F565" t="s">
        <v>184</v>
      </c>
    </row>
    <row r="566" spans="1:6">
      <c r="A566" t="s">
        <v>260</v>
      </c>
      <c r="B566" t="s">
        <v>40</v>
      </c>
      <c r="C566">
        <v>2045</v>
      </c>
      <c r="D566">
        <v>2045</v>
      </c>
      <c r="E566" s="7">
        <v>0</v>
      </c>
      <c r="F566" t="s">
        <v>184</v>
      </c>
    </row>
    <row r="567" spans="1:6">
      <c r="A567" t="s">
        <v>260</v>
      </c>
      <c r="B567" t="s">
        <v>40</v>
      </c>
      <c r="C567">
        <v>2050</v>
      </c>
      <c r="D567">
        <v>2050</v>
      </c>
      <c r="E567" s="7">
        <v>0</v>
      </c>
      <c r="F567" t="s">
        <v>184</v>
      </c>
    </row>
    <row r="568" spans="1:6">
      <c r="A568" t="s">
        <v>260</v>
      </c>
      <c r="B568" t="s">
        <v>40</v>
      </c>
      <c r="C568">
        <v>2055</v>
      </c>
      <c r="D568">
        <v>2055</v>
      </c>
      <c r="E568" s="7">
        <v>0</v>
      </c>
      <c r="F568" t="s">
        <v>184</v>
      </c>
    </row>
    <row r="569" spans="1:6">
      <c r="A569" t="s">
        <v>260</v>
      </c>
      <c r="B569" t="s">
        <v>40</v>
      </c>
      <c r="C569">
        <v>2060</v>
      </c>
      <c r="D569">
        <v>2060</v>
      </c>
      <c r="E569" s="7">
        <v>0</v>
      </c>
      <c r="F569" t="s">
        <v>184</v>
      </c>
    </row>
    <row r="570" spans="1:6">
      <c r="A570" t="s">
        <v>260</v>
      </c>
      <c r="B570" t="s">
        <v>40</v>
      </c>
      <c r="C570">
        <v>2065</v>
      </c>
      <c r="D570">
        <v>2065</v>
      </c>
      <c r="E570" s="7">
        <v>0</v>
      </c>
      <c r="F570" t="s">
        <v>184</v>
      </c>
    </row>
    <row r="571" spans="1:6">
      <c r="A571" t="s">
        <v>260</v>
      </c>
      <c r="B571" t="s">
        <v>40</v>
      </c>
      <c r="C571">
        <v>2070</v>
      </c>
      <c r="D571">
        <v>2070</v>
      </c>
      <c r="E571" s="7">
        <v>0</v>
      </c>
      <c r="F571" t="s">
        <v>184</v>
      </c>
    </row>
    <row r="572" spans="1:6">
      <c r="A572" t="s">
        <v>260</v>
      </c>
      <c r="B572" t="s">
        <v>37</v>
      </c>
      <c r="C572">
        <v>1990</v>
      </c>
      <c r="D572">
        <v>1990</v>
      </c>
      <c r="E572" s="7">
        <v>0</v>
      </c>
      <c r="F572" t="s">
        <v>184</v>
      </c>
    </row>
    <row r="573" spans="1:6">
      <c r="A573" t="s">
        <v>260</v>
      </c>
      <c r="B573" t="s">
        <v>37</v>
      </c>
      <c r="C573">
        <v>1995</v>
      </c>
      <c r="D573">
        <v>1995</v>
      </c>
      <c r="E573" s="7">
        <v>0</v>
      </c>
      <c r="F573" t="s">
        <v>184</v>
      </c>
    </row>
    <row r="574" spans="1:6">
      <c r="A574" t="s">
        <v>260</v>
      </c>
      <c r="B574" t="s">
        <v>37</v>
      </c>
      <c r="C574">
        <v>2000</v>
      </c>
      <c r="D574">
        <v>2000</v>
      </c>
      <c r="E574" s="7">
        <v>0</v>
      </c>
      <c r="F574" t="s">
        <v>184</v>
      </c>
    </row>
    <row r="575" spans="1:6">
      <c r="A575" t="s">
        <v>260</v>
      </c>
      <c r="B575" t="s">
        <v>37</v>
      </c>
      <c r="C575">
        <v>2005</v>
      </c>
      <c r="D575">
        <v>2005</v>
      </c>
      <c r="E575" s="7">
        <v>0</v>
      </c>
      <c r="F575" t="s">
        <v>184</v>
      </c>
    </row>
    <row r="576" spans="1:6">
      <c r="A576" t="s">
        <v>260</v>
      </c>
      <c r="B576" t="s">
        <v>37</v>
      </c>
      <c r="C576">
        <v>2010</v>
      </c>
      <c r="D576">
        <v>2010</v>
      </c>
      <c r="E576" s="7">
        <v>0</v>
      </c>
      <c r="F576" t="s">
        <v>184</v>
      </c>
    </row>
    <row r="577" spans="1:6">
      <c r="A577" t="s">
        <v>260</v>
      </c>
      <c r="B577" t="s">
        <v>37</v>
      </c>
      <c r="C577">
        <v>2015</v>
      </c>
      <c r="D577">
        <v>2015</v>
      </c>
      <c r="E577" s="7">
        <v>0</v>
      </c>
      <c r="F577" t="s">
        <v>184</v>
      </c>
    </row>
    <row r="578" spans="1:6">
      <c r="A578" t="s">
        <v>260</v>
      </c>
      <c r="B578" t="s">
        <v>37</v>
      </c>
      <c r="C578">
        <v>2020</v>
      </c>
      <c r="D578">
        <v>2020</v>
      </c>
      <c r="E578" s="7">
        <v>0</v>
      </c>
      <c r="F578" t="s">
        <v>184</v>
      </c>
    </row>
    <row r="579" spans="1:6">
      <c r="A579" t="s">
        <v>260</v>
      </c>
      <c r="B579" t="s">
        <v>37</v>
      </c>
      <c r="C579">
        <v>2025</v>
      </c>
      <c r="D579">
        <v>2025</v>
      </c>
      <c r="E579" s="7">
        <v>0</v>
      </c>
      <c r="F579" t="s">
        <v>184</v>
      </c>
    </row>
    <row r="580" spans="1:6">
      <c r="A580" t="s">
        <v>260</v>
      </c>
      <c r="B580" t="s">
        <v>37</v>
      </c>
      <c r="C580">
        <v>2030</v>
      </c>
      <c r="D580">
        <v>2030</v>
      </c>
      <c r="E580" s="7">
        <v>0</v>
      </c>
      <c r="F580" t="s">
        <v>184</v>
      </c>
    </row>
    <row r="581" spans="1:6">
      <c r="A581" t="s">
        <v>260</v>
      </c>
      <c r="B581" t="s">
        <v>37</v>
      </c>
      <c r="C581">
        <v>2035</v>
      </c>
      <c r="D581">
        <v>2035</v>
      </c>
      <c r="E581" s="7">
        <v>0</v>
      </c>
      <c r="F581" t="s">
        <v>184</v>
      </c>
    </row>
    <row r="582" spans="1:6">
      <c r="A582" t="s">
        <v>260</v>
      </c>
      <c r="B582" t="s">
        <v>37</v>
      </c>
      <c r="C582">
        <v>2040</v>
      </c>
      <c r="D582">
        <v>2040</v>
      </c>
      <c r="E582" s="7">
        <v>0</v>
      </c>
      <c r="F582" t="s">
        <v>184</v>
      </c>
    </row>
    <row r="583" spans="1:6">
      <c r="A583" t="s">
        <v>260</v>
      </c>
      <c r="B583" t="s">
        <v>37</v>
      </c>
      <c r="C583">
        <v>2045</v>
      </c>
      <c r="D583">
        <v>2045</v>
      </c>
      <c r="E583" s="7">
        <v>0</v>
      </c>
      <c r="F583" t="s">
        <v>184</v>
      </c>
    </row>
    <row r="584" spans="1:6">
      <c r="A584" t="s">
        <v>260</v>
      </c>
      <c r="B584" t="s">
        <v>37</v>
      </c>
      <c r="C584">
        <v>2050</v>
      </c>
      <c r="D584">
        <v>2050</v>
      </c>
      <c r="E584" s="7">
        <v>0</v>
      </c>
      <c r="F584" t="s">
        <v>184</v>
      </c>
    </row>
    <row r="585" spans="1:6">
      <c r="A585" t="s">
        <v>260</v>
      </c>
      <c r="B585" t="s">
        <v>37</v>
      </c>
      <c r="C585">
        <v>2055</v>
      </c>
      <c r="D585">
        <v>2055</v>
      </c>
      <c r="E585" s="7">
        <v>0</v>
      </c>
      <c r="F585" t="s">
        <v>184</v>
      </c>
    </row>
    <row r="586" spans="1:6">
      <c r="A586" t="s">
        <v>260</v>
      </c>
      <c r="B586" t="s">
        <v>37</v>
      </c>
      <c r="C586">
        <v>2060</v>
      </c>
      <c r="D586">
        <v>2060</v>
      </c>
      <c r="E586" s="7">
        <v>0</v>
      </c>
      <c r="F586" t="s">
        <v>184</v>
      </c>
    </row>
    <row r="587" spans="1:6">
      <c r="A587" t="s">
        <v>260</v>
      </c>
      <c r="B587" t="s">
        <v>37</v>
      </c>
      <c r="C587">
        <v>2065</v>
      </c>
      <c r="D587">
        <v>2065</v>
      </c>
      <c r="E587" s="7">
        <v>0</v>
      </c>
      <c r="F587" t="s">
        <v>184</v>
      </c>
    </row>
    <row r="588" spans="1:6">
      <c r="A588" t="s">
        <v>260</v>
      </c>
      <c r="B588" t="s">
        <v>37</v>
      </c>
      <c r="C588">
        <v>2070</v>
      </c>
      <c r="D588">
        <v>2070</v>
      </c>
      <c r="E588" s="7">
        <v>0</v>
      </c>
      <c r="F588" t="s">
        <v>184</v>
      </c>
    </row>
    <row r="589" spans="1:6">
      <c r="A589" t="s">
        <v>260</v>
      </c>
      <c r="B589" t="s">
        <v>65</v>
      </c>
      <c r="C589">
        <v>1990</v>
      </c>
      <c r="D589">
        <v>1990</v>
      </c>
      <c r="E589" s="7">
        <v>10.799999999999999</v>
      </c>
      <c r="F589" t="s">
        <v>184</v>
      </c>
    </row>
    <row r="590" spans="1:6">
      <c r="A590" t="s">
        <v>260</v>
      </c>
      <c r="B590" t="s">
        <v>65</v>
      </c>
      <c r="C590">
        <v>1990</v>
      </c>
      <c r="D590">
        <v>1995</v>
      </c>
      <c r="E590" s="7">
        <v>10.799999999999999</v>
      </c>
      <c r="F590" t="s">
        <v>184</v>
      </c>
    </row>
    <row r="591" spans="1:6">
      <c r="A591" t="s">
        <v>260</v>
      </c>
      <c r="B591" t="s">
        <v>65</v>
      </c>
      <c r="C591">
        <v>1990</v>
      </c>
      <c r="D591">
        <v>2000</v>
      </c>
      <c r="E591" s="7">
        <v>10.799999999999999</v>
      </c>
      <c r="F591" t="s">
        <v>184</v>
      </c>
    </row>
    <row r="592" spans="1:6">
      <c r="A592" t="s">
        <v>260</v>
      </c>
      <c r="B592" t="s">
        <v>65</v>
      </c>
      <c r="C592">
        <v>1990</v>
      </c>
      <c r="D592">
        <v>2005</v>
      </c>
      <c r="E592" s="7">
        <v>10.799999999999999</v>
      </c>
      <c r="F592" t="s">
        <v>184</v>
      </c>
    </row>
    <row r="593" spans="1:6">
      <c r="A593" t="s">
        <v>260</v>
      </c>
      <c r="B593" t="s">
        <v>65</v>
      </c>
      <c r="C593">
        <v>1995</v>
      </c>
      <c r="D593">
        <v>1995</v>
      </c>
      <c r="E593" s="7">
        <v>10.799999999999999</v>
      </c>
      <c r="F593" t="s">
        <v>184</v>
      </c>
    </row>
    <row r="594" spans="1:6">
      <c r="A594" t="s">
        <v>260</v>
      </c>
      <c r="B594" t="s">
        <v>65</v>
      </c>
      <c r="C594">
        <v>1995</v>
      </c>
      <c r="D594">
        <v>2000</v>
      </c>
      <c r="E594" s="7">
        <v>10.799999999999999</v>
      </c>
      <c r="F594" t="s">
        <v>184</v>
      </c>
    </row>
    <row r="595" spans="1:6">
      <c r="A595" t="s">
        <v>260</v>
      </c>
      <c r="B595" t="s">
        <v>65</v>
      </c>
      <c r="C595">
        <v>1995</v>
      </c>
      <c r="D595">
        <v>2005</v>
      </c>
      <c r="E595" s="7">
        <v>10.799999999999999</v>
      </c>
      <c r="F595" t="s">
        <v>184</v>
      </c>
    </row>
    <row r="596" spans="1:6">
      <c r="A596" t="s">
        <v>260</v>
      </c>
      <c r="B596" t="s">
        <v>65</v>
      </c>
      <c r="C596">
        <v>1995</v>
      </c>
      <c r="D596">
        <v>2010</v>
      </c>
      <c r="E596" s="7">
        <v>9.6</v>
      </c>
      <c r="F596" t="s">
        <v>184</v>
      </c>
    </row>
    <row r="597" spans="1:6">
      <c r="A597" t="s">
        <v>260</v>
      </c>
      <c r="B597" t="s">
        <v>65</v>
      </c>
      <c r="C597">
        <v>2000</v>
      </c>
      <c r="D597">
        <v>2000</v>
      </c>
      <c r="E597" s="7">
        <v>10.799999999999999</v>
      </c>
      <c r="F597" t="s">
        <v>184</v>
      </c>
    </row>
    <row r="598" spans="1:6">
      <c r="A598" t="s">
        <v>260</v>
      </c>
      <c r="B598" t="s">
        <v>65</v>
      </c>
      <c r="C598">
        <v>2000</v>
      </c>
      <c r="D598">
        <v>2005</v>
      </c>
      <c r="E598" s="7">
        <v>10.799999999999999</v>
      </c>
      <c r="F598" t="s">
        <v>184</v>
      </c>
    </row>
    <row r="599" spans="1:6">
      <c r="A599" t="s">
        <v>260</v>
      </c>
      <c r="B599" t="s">
        <v>65</v>
      </c>
      <c r="C599">
        <v>2000</v>
      </c>
      <c r="D599">
        <v>2010</v>
      </c>
      <c r="E599" s="7">
        <v>9.6</v>
      </c>
      <c r="F599" t="s">
        <v>184</v>
      </c>
    </row>
    <row r="600" spans="1:6">
      <c r="A600" t="s">
        <v>260</v>
      </c>
      <c r="B600" t="s">
        <v>65</v>
      </c>
      <c r="C600">
        <v>2000</v>
      </c>
      <c r="D600">
        <v>2015</v>
      </c>
      <c r="E600" s="7">
        <v>9</v>
      </c>
      <c r="F600" t="s">
        <v>184</v>
      </c>
    </row>
    <row r="601" spans="1:6">
      <c r="A601" t="s">
        <v>260</v>
      </c>
      <c r="B601" t="s">
        <v>65</v>
      </c>
      <c r="C601">
        <v>2005</v>
      </c>
      <c r="D601">
        <v>2005</v>
      </c>
      <c r="E601" s="7">
        <v>10.799999999999999</v>
      </c>
      <c r="F601" t="s">
        <v>184</v>
      </c>
    </row>
    <row r="602" spans="1:6">
      <c r="A602" t="s">
        <v>260</v>
      </c>
      <c r="B602" t="s">
        <v>65</v>
      </c>
      <c r="C602">
        <v>2005</v>
      </c>
      <c r="D602">
        <v>2010</v>
      </c>
      <c r="E602" s="7">
        <v>9.6</v>
      </c>
      <c r="F602" t="s">
        <v>184</v>
      </c>
    </row>
    <row r="603" spans="1:6">
      <c r="A603" t="s">
        <v>260</v>
      </c>
      <c r="B603" t="s">
        <v>65</v>
      </c>
      <c r="C603">
        <v>2005</v>
      </c>
      <c r="D603">
        <v>2015</v>
      </c>
      <c r="E603" s="7">
        <v>9</v>
      </c>
      <c r="F603" t="s">
        <v>184</v>
      </c>
    </row>
    <row r="604" spans="1:6">
      <c r="A604" t="s">
        <v>260</v>
      </c>
      <c r="B604" t="s">
        <v>65</v>
      </c>
      <c r="C604">
        <v>2005</v>
      </c>
      <c r="D604">
        <v>2020</v>
      </c>
      <c r="E604" s="7">
        <v>8.4</v>
      </c>
      <c r="F604" t="s">
        <v>184</v>
      </c>
    </row>
    <row r="605" spans="1:6">
      <c r="A605" t="s">
        <v>260</v>
      </c>
      <c r="B605" t="s">
        <v>65</v>
      </c>
      <c r="C605">
        <v>2010</v>
      </c>
      <c r="D605">
        <v>2010</v>
      </c>
      <c r="E605" s="7">
        <v>9.6</v>
      </c>
      <c r="F605" t="s">
        <v>184</v>
      </c>
    </row>
    <row r="606" spans="1:6">
      <c r="A606" t="s">
        <v>260</v>
      </c>
      <c r="B606" t="s">
        <v>65</v>
      </c>
      <c r="C606">
        <v>2010</v>
      </c>
      <c r="D606">
        <v>2015</v>
      </c>
      <c r="E606" s="7">
        <v>9</v>
      </c>
      <c r="F606" t="s">
        <v>184</v>
      </c>
    </row>
    <row r="607" spans="1:6">
      <c r="A607" t="s">
        <v>260</v>
      </c>
      <c r="B607" t="s">
        <v>65</v>
      </c>
      <c r="C607">
        <v>2010</v>
      </c>
      <c r="D607">
        <v>2020</v>
      </c>
      <c r="E607" s="7">
        <v>8.4</v>
      </c>
      <c r="F607" t="s">
        <v>184</v>
      </c>
    </row>
    <row r="608" spans="1:6">
      <c r="A608" t="s">
        <v>260</v>
      </c>
      <c r="B608" t="s">
        <v>65</v>
      </c>
      <c r="C608">
        <v>2010</v>
      </c>
      <c r="D608">
        <v>2025</v>
      </c>
      <c r="E608" s="7">
        <v>8.4</v>
      </c>
      <c r="F608" t="s">
        <v>184</v>
      </c>
    </row>
    <row r="609" spans="1:6">
      <c r="A609" t="s">
        <v>260</v>
      </c>
      <c r="B609" t="s">
        <v>65</v>
      </c>
      <c r="C609">
        <v>2015</v>
      </c>
      <c r="D609">
        <v>2015</v>
      </c>
      <c r="E609" s="7">
        <v>9</v>
      </c>
      <c r="F609" t="s">
        <v>184</v>
      </c>
    </row>
    <row r="610" spans="1:6">
      <c r="A610" t="s">
        <v>260</v>
      </c>
      <c r="B610" t="s">
        <v>65</v>
      </c>
      <c r="C610">
        <v>2015</v>
      </c>
      <c r="D610">
        <v>2020</v>
      </c>
      <c r="E610" s="7">
        <v>8.4</v>
      </c>
      <c r="F610" t="s">
        <v>184</v>
      </c>
    </row>
    <row r="611" spans="1:6">
      <c r="A611" t="s">
        <v>260</v>
      </c>
      <c r="B611" t="s">
        <v>65</v>
      </c>
      <c r="C611">
        <v>2015</v>
      </c>
      <c r="D611">
        <v>2025</v>
      </c>
      <c r="E611" s="7">
        <v>8.4</v>
      </c>
      <c r="F611" t="s">
        <v>184</v>
      </c>
    </row>
    <row r="612" spans="1:6">
      <c r="A612" t="s">
        <v>260</v>
      </c>
      <c r="B612" t="s">
        <v>65</v>
      </c>
      <c r="C612">
        <v>2015</v>
      </c>
      <c r="D612">
        <v>2030</v>
      </c>
      <c r="E612" s="7">
        <v>8.4</v>
      </c>
      <c r="F612" t="s">
        <v>184</v>
      </c>
    </row>
    <row r="613" spans="1:6">
      <c r="A613" t="s">
        <v>260</v>
      </c>
      <c r="B613" t="s">
        <v>65</v>
      </c>
      <c r="C613">
        <v>2020</v>
      </c>
      <c r="D613">
        <v>2020</v>
      </c>
      <c r="E613" s="7">
        <v>8.4</v>
      </c>
      <c r="F613" t="s">
        <v>184</v>
      </c>
    </row>
    <row r="614" spans="1:6">
      <c r="A614" t="s">
        <v>260</v>
      </c>
      <c r="B614" t="s">
        <v>65</v>
      </c>
      <c r="C614">
        <v>2020</v>
      </c>
      <c r="D614">
        <v>2025</v>
      </c>
      <c r="E614" s="7">
        <v>8.4</v>
      </c>
      <c r="F614" t="s">
        <v>184</v>
      </c>
    </row>
    <row r="615" spans="1:6">
      <c r="A615" t="s">
        <v>260</v>
      </c>
      <c r="B615" t="s">
        <v>65</v>
      </c>
      <c r="C615">
        <v>2020</v>
      </c>
      <c r="D615">
        <v>2030</v>
      </c>
      <c r="E615" s="7">
        <v>8.4</v>
      </c>
      <c r="F615" t="s">
        <v>184</v>
      </c>
    </row>
    <row r="616" spans="1:6">
      <c r="A616" t="s">
        <v>260</v>
      </c>
      <c r="B616" t="s">
        <v>65</v>
      </c>
      <c r="C616">
        <v>2020</v>
      </c>
      <c r="D616">
        <v>2035</v>
      </c>
      <c r="E616" s="7">
        <v>8.4</v>
      </c>
      <c r="F616" t="s">
        <v>184</v>
      </c>
    </row>
    <row r="617" spans="1:6">
      <c r="A617" t="s">
        <v>260</v>
      </c>
      <c r="B617" t="s">
        <v>65</v>
      </c>
      <c r="C617">
        <v>2025</v>
      </c>
      <c r="D617">
        <v>2025</v>
      </c>
      <c r="E617" s="7">
        <v>8.4</v>
      </c>
      <c r="F617" t="s">
        <v>184</v>
      </c>
    </row>
    <row r="618" spans="1:6">
      <c r="A618" t="s">
        <v>260</v>
      </c>
      <c r="B618" t="s">
        <v>65</v>
      </c>
      <c r="C618">
        <v>2025</v>
      </c>
      <c r="D618">
        <v>2030</v>
      </c>
      <c r="E618" s="7">
        <v>8.4</v>
      </c>
      <c r="F618" t="s">
        <v>184</v>
      </c>
    </row>
    <row r="619" spans="1:6">
      <c r="A619" t="s">
        <v>260</v>
      </c>
      <c r="B619" t="s">
        <v>65</v>
      </c>
      <c r="C619">
        <v>2025</v>
      </c>
      <c r="D619">
        <v>2035</v>
      </c>
      <c r="E619" s="7">
        <v>8.4</v>
      </c>
      <c r="F619" t="s">
        <v>184</v>
      </c>
    </row>
    <row r="620" spans="1:6">
      <c r="A620" t="s">
        <v>260</v>
      </c>
      <c r="B620" t="s">
        <v>65</v>
      </c>
      <c r="C620">
        <v>2025</v>
      </c>
      <c r="D620">
        <v>2040</v>
      </c>
      <c r="E620" s="7">
        <v>8.4</v>
      </c>
      <c r="F620" t="s">
        <v>184</v>
      </c>
    </row>
    <row r="621" spans="1:6">
      <c r="A621" t="s">
        <v>260</v>
      </c>
      <c r="B621" t="s">
        <v>65</v>
      </c>
      <c r="C621">
        <v>2030</v>
      </c>
      <c r="D621">
        <v>2030</v>
      </c>
      <c r="E621" s="7">
        <v>8.4</v>
      </c>
      <c r="F621" t="s">
        <v>184</v>
      </c>
    </row>
    <row r="622" spans="1:6">
      <c r="A622" t="s">
        <v>260</v>
      </c>
      <c r="B622" t="s">
        <v>65</v>
      </c>
      <c r="C622">
        <v>2030</v>
      </c>
      <c r="D622">
        <v>2035</v>
      </c>
      <c r="E622" s="7">
        <v>8.4</v>
      </c>
      <c r="F622" t="s">
        <v>184</v>
      </c>
    </row>
    <row r="623" spans="1:6">
      <c r="A623" t="s">
        <v>260</v>
      </c>
      <c r="B623" t="s">
        <v>65</v>
      </c>
      <c r="C623">
        <v>2030</v>
      </c>
      <c r="D623">
        <v>2040</v>
      </c>
      <c r="E623" s="7">
        <v>8.4</v>
      </c>
      <c r="F623" t="s">
        <v>184</v>
      </c>
    </row>
    <row r="624" spans="1:6">
      <c r="A624" t="s">
        <v>260</v>
      </c>
      <c r="B624" t="s">
        <v>65</v>
      </c>
      <c r="C624">
        <v>2030</v>
      </c>
      <c r="D624">
        <v>2045</v>
      </c>
      <c r="E624" s="7">
        <v>8.4</v>
      </c>
      <c r="F624" t="s">
        <v>184</v>
      </c>
    </row>
    <row r="625" spans="1:6">
      <c r="A625" t="s">
        <v>260</v>
      </c>
      <c r="B625" t="s">
        <v>65</v>
      </c>
      <c r="C625">
        <v>2035</v>
      </c>
      <c r="D625">
        <v>2035</v>
      </c>
      <c r="E625" s="7">
        <v>8.4</v>
      </c>
      <c r="F625" t="s">
        <v>184</v>
      </c>
    </row>
    <row r="626" spans="1:6">
      <c r="A626" t="s">
        <v>260</v>
      </c>
      <c r="B626" t="s">
        <v>65</v>
      </c>
      <c r="C626">
        <v>2035</v>
      </c>
      <c r="D626">
        <v>2040</v>
      </c>
      <c r="E626" s="7">
        <v>8.4</v>
      </c>
      <c r="F626" t="s">
        <v>184</v>
      </c>
    </row>
    <row r="627" spans="1:6">
      <c r="A627" t="s">
        <v>260</v>
      </c>
      <c r="B627" t="s">
        <v>65</v>
      </c>
      <c r="C627">
        <v>2035</v>
      </c>
      <c r="D627">
        <v>2045</v>
      </c>
      <c r="E627" s="7">
        <v>8.4</v>
      </c>
      <c r="F627" t="s">
        <v>184</v>
      </c>
    </row>
    <row r="628" spans="1:6">
      <c r="A628" t="s">
        <v>260</v>
      </c>
      <c r="B628" t="s">
        <v>65</v>
      </c>
      <c r="C628">
        <v>2035</v>
      </c>
      <c r="D628">
        <v>2050</v>
      </c>
      <c r="E628" s="7">
        <v>8.4</v>
      </c>
      <c r="F628" t="s">
        <v>184</v>
      </c>
    </row>
    <row r="629" spans="1:6">
      <c r="A629" t="s">
        <v>260</v>
      </c>
      <c r="B629" t="s">
        <v>65</v>
      </c>
      <c r="C629">
        <v>2040</v>
      </c>
      <c r="D629">
        <v>2040</v>
      </c>
      <c r="E629" s="7">
        <v>8.4</v>
      </c>
      <c r="F629" t="s">
        <v>184</v>
      </c>
    </row>
    <row r="630" spans="1:6">
      <c r="A630" t="s">
        <v>260</v>
      </c>
      <c r="B630" t="s">
        <v>65</v>
      </c>
      <c r="C630">
        <v>2040</v>
      </c>
      <c r="D630">
        <v>2045</v>
      </c>
      <c r="E630" s="7">
        <v>8.4</v>
      </c>
      <c r="F630" t="s">
        <v>184</v>
      </c>
    </row>
    <row r="631" spans="1:6">
      <c r="A631" t="s">
        <v>260</v>
      </c>
      <c r="B631" t="s">
        <v>65</v>
      </c>
      <c r="C631">
        <v>2040</v>
      </c>
      <c r="D631">
        <v>2050</v>
      </c>
      <c r="E631" s="7">
        <v>8.4</v>
      </c>
      <c r="F631" t="s">
        <v>184</v>
      </c>
    </row>
    <row r="632" spans="1:6">
      <c r="A632" t="s">
        <v>260</v>
      </c>
      <c r="B632" t="s">
        <v>65</v>
      </c>
      <c r="C632">
        <v>2040</v>
      </c>
      <c r="D632">
        <v>2055</v>
      </c>
      <c r="E632" s="7">
        <v>8.4</v>
      </c>
      <c r="F632" t="s">
        <v>184</v>
      </c>
    </row>
    <row r="633" spans="1:6">
      <c r="A633" t="s">
        <v>260</v>
      </c>
      <c r="B633" t="s">
        <v>65</v>
      </c>
      <c r="C633">
        <v>2045</v>
      </c>
      <c r="D633">
        <v>2045</v>
      </c>
      <c r="E633" s="7">
        <v>8.4</v>
      </c>
      <c r="F633" t="s">
        <v>184</v>
      </c>
    </row>
    <row r="634" spans="1:6">
      <c r="A634" t="s">
        <v>260</v>
      </c>
      <c r="B634" t="s">
        <v>65</v>
      </c>
      <c r="C634">
        <v>2045</v>
      </c>
      <c r="D634">
        <v>2050</v>
      </c>
      <c r="E634" s="7">
        <v>8.4</v>
      </c>
      <c r="F634" t="s">
        <v>184</v>
      </c>
    </row>
    <row r="635" spans="1:6">
      <c r="A635" t="s">
        <v>260</v>
      </c>
      <c r="B635" t="s">
        <v>65</v>
      </c>
      <c r="C635">
        <v>2045</v>
      </c>
      <c r="D635">
        <v>2055</v>
      </c>
      <c r="E635" s="7">
        <v>8.4</v>
      </c>
      <c r="F635" t="s">
        <v>184</v>
      </c>
    </row>
    <row r="636" spans="1:6">
      <c r="A636" t="s">
        <v>260</v>
      </c>
      <c r="B636" t="s">
        <v>65</v>
      </c>
      <c r="C636">
        <v>2045</v>
      </c>
      <c r="D636">
        <v>2060</v>
      </c>
      <c r="E636" s="7">
        <v>8.4</v>
      </c>
      <c r="F636" t="s">
        <v>184</v>
      </c>
    </row>
    <row r="637" spans="1:6">
      <c r="A637" t="s">
        <v>260</v>
      </c>
      <c r="B637" t="s">
        <v>65</v>
      </c>
      <c r="C637">
        <v>2050</v>
      </c>
      <c r="D637">
        <v>2050</v>
      </c>
      <c r="E637" s="7">
        <v>8.4</v>
      </c>
      <c r="F637" t="s">
        <v>184</v>
      </c>
    </row>
    <row r="638" spans="1:6">
      <c r="A638" t="s">
        <v>260</v>
      </c>
      <c r="B638" t="s">
        <v>65</v>
      </c>
      <c r="C638">
        <v>2050</v>
      </c>
      <c r="D638">
        <v>2055</v>
      </c>
      <c r="E638" s="7">
        <v>8.4</v>
      </c>
      <c r="F638" t="s">
        <v>184</v>
      </c>
    </row>
    <row r="639" spans="1:6">
      <c r="A639" t="s">
        <v>260</v>
      </c>
      <c r="B639" t="s">
        <v>65</v>
      </c>
      <c r="C639">
        <v>2050</v>
      </c>
      <c r="D639">
        <v>2060</v>
      </c>
      <c r="E639" s="7">
        <v>8.4</v>
      </c>
      <c r="F639" t="s">
        <v>184</v>
      </c>
    </row>
    <row r="640" spans="1:6">
      <c r="A640" t="s">
        <v>260</v>
      </c>
      <c r="B640" t="s">
        <v>65</v>
      </c>
      <c r="C640">
        <v>2050</v>
      </c>
      <c r="D640">
        <v>2065</v>
      </c>
      <c r="E640" s="7">
        <v>8.4</v>
      </c>
      <c r="F640" t="s">
        <v>184</v>
      </c>
    </row>
    <row r="641" spans="1:6">
      <c r="A641" t="s">
        <v>260</v>
      </c>
      <c r="B641" t="s">
        <v>65</v>
      </c>
      <c r="C641">
        <v>2055</v>
      </c>
      <c r="D641">
        <v>2055</v>
      </c>
      <c r="E641" s="7">
        <v>8.4</v>
      </c>
      <c r="F641" t="s">
        <v>184</v>
      </c>
    </row>
    <row r="642" spans="1:6">
      <c r="A642" t="s">
        <v>260</v>
      </c>
      <c r="B642" t="s">
        <v>65</v>
      </c>
      <c r="C642">
        <v>2055</v>
      </c>
      <c r="D642">
        <v>2060</v>
      </c>
      <c r="E642" s="7">
        <v>8.4</v>
      </c>
      <c r="F642" t="s">
        <v>184</v>
      </c>
    </row>
    <row r="643" spans="1:6">
      <c r="A643" t="s">
        <v>260</v>
      </c>
      <c r="B643" t="s">
        <v>65</v>
      </c>
      <c r="C643">
        <v>2055</v>
      </c>
      <c r="D643">
        <v>2065</v>
      </c>
      <c r="E643" s="7">
        <v>8.4</v>
      </c>
      <c r="F643" t="s">
        <v>184</v>
      </c>
    </row>
    <row r="644" spans="1:6">
      <c r="A644" t="s">
        <v>260</v>
      </c>
      <c r="B644" t="s">
        <v>65</v>
      </c>
      <c r="C644">
        <v>2055</v>
      </c>
      <c r="D644">
        <v>2070</v>
      </c>
      <c r="E644" s="7">
        <v>8.4</v>
      </c>
      <c r="F644" t="s">
        <v>184</v>
      </c>
    </row>
    <row r="645" spans="1:6">
      <c r="A645" t="s">
        <v>260</v>
      </c>
      <c r="B645" t="s">
        <v>65</v>
      </c>
      <c r="C645">
        <v>2060</v>
      </c>
      <c r="D645">
        <v>2060</v>
      </c>
      <c r="E645" s="7">
        <v>8.4</v>
      </c>
      <c r="F645" t="s">
        <v>184</v>
      </c>
    </row>
    <row r="646" spans="1:6">
      <c r="A646" t="s">
        <v>260</v>
      </c>
      <c r="B646" t="s">
        <v>65</v>
      </c>
      <c r="C646">
        <v>2060</v>
      </c>
      <c r="D646">
        <v>2065</v>
      </c>
      <c r="E646" s="7">
        <v>8.4</v>
      </c>
      <c r="F646" t="s">
        <v>184</v>
      </c>
    </row>
    <row r="647" spans="1:6">
      <c r="A647" t="s">
        <v>260</v>
      </c>
      <c r="B647" t="s">
        <v>65</v>
      </c>
      <c r="C647">
        <v>2060</v>
      </c>
      <c r="D647">
        <v>2070</v>
      </c>
      <c r="E647" s="7">
        <v>8.4</v>
      </c>
      <c r="F647" t="s">
        <v>184</v>
      </c>
    </row>
    <row r="648" spans="1:6">
      <c r="A648" t="s">
        <v>260</v>
      </c>
      <c r="B648" t="s">
        <v>65</v>
      </c>
      <c r="C648">
        <v>2065</v>
      </c>
      <c r="D648">
        <v>2065</v>
      </c>
      <c r="E648" s="7">
        <v>8.4</v>
      </c>
      <c r="F648" t="s">
        <v>184</v>
      </c>
    </row>
    <row r="649" spans="1:6">
      <c r="A649" t="s">
        <v>260</v>
      </c>
      <c r="B649" t="s">
        <v>65</v>
      </c>
      <c r="C649">
        <v>2065</v>
      </c>
      <c r="D649">
        <v>2070</v>
      </c>
      <c r="E649" s="7">
        <v>8.4</v>
      </c>
      <c r="F649" t="s">
        <v>184</v>
      </c>
    </row>
    <row r="650" spans="1:6">
      <c r="A650" t="s">
        <v>260</v>
      </c>
      <c r="B650" t="s">
        <v>65</v>
      </c>
      <c r="C650">
        <v>2070</v>
      </c>
      <c r="D650">
        <v>2070</v>
      </c>
      <c r="E650" s="7">
        <v>8.4</v>
      </c>
      <c r="F650" t="s">
        <v>184</v>
      </c>
    </row>
    <row r="651" spans="1:6">
      <c r="A651" t="s">
        <v>260</v>
      </c>
      <c r="B651" t="s">
        <v>64</v>
      </c>
      <c r="C651">
        <v>1965</v>
      </c>
      <c r="D651">
        <v>1990</v>
      </c>
      <c r="E651" s="7">
        <v>43.440000915527342</v>
      </c>
      <c r="F651" t="s">
        <v>184</v>
      </c>
    </row>
    <row r="652" spans="1:6">
      <c r="A652" t="s">
        <v>260</v>
      </c>
      <c r="B652" t="s">
        <v>64</v>
      </c>
      <c r="C652">
        <v>1965</v>
      </c>
      <c r="D652">
        <v>1995</v>
      </c>
      <c r="E652" s="7">
        <v>43.440000915527342</v>
      </c>
      <c r="F652" t="s">
        <v>184</v>
      </c>
    </row>
    <row r="653" spans="1:6">
      <c r="A653" t="s">
        <v>260</v>
      </c>
      <c r="B653" t="s">
        <v>64</v>
      </c>
      <c r="C653">
        <v>1965</v>
      </c>
      <c r="D653">
        <v>2000</v>
      </c>
      <c r="E653" s="7">
        <v>43.440000915527342</v>
      </c>
      <c r="F653" t="s">
        <v>184</v>
      </c>
    </row>
    <row r="654" spans="1:6">
      <c r="A654" t="s">
        <v>260</v>
      </c>
      <c r="B654" t="s">
        <v>64</v>
      </c>
      <c r="C654">
        <v>1965</v>
      </c>
      <c r="D654">
        <v>2005</v>
      </c>
      <c r="E654" s="7">
        <v>43.440000915527342</v>
      </c>
      <c r="F654" t="s">
        <v>184</v>
      </c>
    </row>
    <row r="655" spans="1:6">
      <c r="A655" t="s">
        <v>260</v>
      </c>
      <c r="B655" t="s">
        <v>64</v>
      </c>
      <c r="C655">
        <v>1965</v>
      </c>
      <c r="D655">
        <v>2010</v>
      </c>
      <c r="E655" s="7">
        <v>43.440000915527342</v>
      </c>
      <c r="F655" t="s">
        <v>184</v>
      </c>
    </row>
    <row r="656" spans="1:6">
      <c r="A656" t="s">
        <v>260</v>
      </c>
      <c r="B656" t="s">
        <v>64</v>
      </c>
      <c r="C656">
        <v>1965</v>
      </c>
      <c r="D656">
        <v>2015</v>
      </c>
      <c r="E656" s="7">
        <v>43.440000915527342</v>
      </c>
      <c r="F656" t="s">
        <v>184</v>
      </c>
    </row>
    <row r="657" spans="1:6">
      <c r="A657" t="s">
        <v>260</v>
      </c>
      <c r="B657" t="s">
        <v>64</v>
      </c>
      <c r="C657">
        <v>1965</v>
      </c>
      <c r="D657">
        <v>2020</v>
      </c>
      <c r="E657" s="7">
        <v>43.440000915527342</v>
      </c>
      <c r="F657" t="s">
        <v>184</v>
      </c>
    </row>
    <row r="658" spans="1:6">
      <c r="A658" t="s">
        <v>260</v>
      </c>
      <c r="B658" t="s">
        <v>64</v>
      </c>
      <c r="C658">
        <v>1970</v>
      </c>
      <c r="D658">
        <v>1990</v>
      </c>
      <c r="E658" s="7">
        <v>43.440000915527342</v>
      </c>
      <c r="F658" t="s">
        <v>184</v>
      </c>
    </row>
    <row r="659" spans="1:6">
      <c r="A659" t="s">
        <v>260</v>
      </c>
      <c r="B659" t="s">
        <v>64</v>
      </c>
      <c r="C659">
        <v>1970</v>
      </c>
      <c r="D659">
        <v>1995</v>
      </c>
      <c r="E659" s="7">
        <v>43.440000915527342</v>
      </c>
      <c r="F659" t="s">
        <v>184</v>
      </c>
    </row>
    <row r="660" spans="1:6">
      <c r="A660" t="s">
        <v>260</v>
      </c>
      <c r="B660" t="s">
        <v>64</v>
      </c>
      <c r="C660">
        <v>1970</v>
      </c>
      <c r="D660">
        <v>2000</v>
      </c>
      <c r="E660" s="7">
        <v>43.440000915527342</v>
      </c>
      <c r="F660" t="s">
        <v>184</v>
      </c>
    </row>
    <row r="661" spans="1:6">
      <c r="A661" t="s">
        <v>260</v>
      </c>
      <c r="B661" t="s">
        <v>64</v>
      </c>
      <c r="C661">
        <v>1970</v>
      </c>
      <c r="D661">
        <v>2005</v>
      </c>
      <c r="E661" s="7">
        <v>43.440000915527342</v>
      </c>
      <c r="F661" t="s">
        <v>184</v>
      </c>
    </row>
    <row r="662" spans="1:6">
      <c r="A662" t="s">
        <v>260</v>
      </c>
      <c r="B662" t="s">
        <v>64</v>
      </c>
      <c r="C662">
        <v>1970</v>
      </c>
      <c r="D662">
        <v>2010</v>
      </c>
      <c r="E662" s="7">
        <v>43.440000915527342</v>
      </c>
      <c r="F662" t="s">
        <v>184</v>
      </c>
    </row>
    <row r="663" spans="1:6">
      <c r="A663" t="s">
        <v>260</v>
      </c>
      <c r="B663" t="s">
        <v>64</v>
      </c>
      <c r="C663">
        <v>1970</v>
      </c>
      <c r="D663">
        <v>2015</v>
      </c>
      <c r="E663" s="7">
        <v>43.440000915527342</v>
      </c>
      <c r="F663" t="s">
        <v>184</v>
      </c>
    </row>
    <row r="664" spans="1:6">
      <c r="A664" t="s">
        <v>260</v>
      </c>
      <c r="B664" t="s">
        <v>64</v>
      </c>
      <c r="C664">
        <v>1970</v>
      </c>
      <c r="D664">
        <v>2020</v>
      </c>
      <c r="E664" s="7">
        <v>43.440000915527342</v>
      </c>
      <c r="F664" t="s">
        <v>184</v>
      </c>
    </row>
    <row r="665" spans="1:6">
      <c r="A665" t="s">
        <v>260</v>
      </c>
      <c r="B665" t="s">
        <v>64</v>
      </c>
      <c r="C665">
        <v>1970</v>
      </c>
      <c r="D665">
        <v>2025</v>
      </c>
      <c r="E665" s="7">
        <v>43.440000915527342</v>
      </c>
      <c r="F665" t="s">
        <v>184</v>
      </c>
    </row>
    <row r="666" spans="1:6">
      <c r="A666" t="s">
        <v>260</v>
      </c>
      <c r="B666" t="s">
        <v>64</v>
      </c>
      <c r="C666">
        <v>1975</v>
      </c>
      <c r="D666">
        <v>1990</v>
      </c>
      <c r="E666" s="7">
        <v>43.440000915527342</v>
      </c>
      <c r="F666" t="s">
        <v>184</v>
      </c>
    </row>
    <row r="667" spans="1:6">
      <c r="A667" t="s">
        <v>260</v>
      </c>
      <c r="B667" t="s">
        <v>64</v>
      </c>
      <c r="C667">
        <v>1975</v>
      </c>
      <c r="D667">
        <v>1995</v>
      </c>
      <c r="E667" s="7">
        <v>43.440000915527342</v>
      </c>
      <c r="F667" t="s">
        <v>184</v>
      </c>
    </row>
    <row r="668" spans="1:6">
      <c r="A668" t="s">
        <v>260</v>
      </c>
      <c r="B668" t="s">
        <v>64</v>
      </c>
      <c r="C668">
        <v>1975</v>
      </c>
      <c r="D668">
        <v>2000</v>
      </c>
      <c r="E668" s="7">
        <v>43.440000915527342</v>
      </c>
      <c r="F668" t="s">
        <v>184</v>
      </c>
    </row>
    <row r="669" spans="1:6">
      <c r="A669" t="s">
        <v>260</v>
      </c>
      <c r="B669" t="s">
        <v>64</v>
      </c>
      <c r="C669">
        <v>1975</v>
      </c>
      <c r="D669">
        <v>2005</v>
      </c>
      <c r="E669" s="7">
        <v>43.440000915527342</v>
      </c>
      <c r="F669" t="s">
        <v>184</v>
      </c>
    </row>
    <row r="670" spans="1:6">
      <c r="A670" t="s">
        <v>260</v>
      </c>
      <c r="B670" t="s">
        <v>64</v>
      </c>
      <c r="C670">
        <v>1975</v>
      </c>
      <c r="D670">
        <v>2010</v>
      </c>
      <c r="E670" s="7">
        <v>43.440000915527342</v>
      </c>
      <c r="F670" t="s">
        <v>184</v>
      </c>
    </row>
    <row r="671" spans="1:6">
      <c r="A671" t="s">
        <v>260</v>
      </c>
      <c r="B671" t="s">
        <v>64</v>
      </c>
      <c r="C671">
        <v>1975</v>
      </c>
      <c r="D671">
        <v>2015</v>
      </c>
      <c r="E671" s="7">
        <v>43.440000915527342</v>
      </c>
      <c r="F671" t="s">
        <v>184</v>
      </c>
    </row>
    <row r="672" spans="1:6">
      <c r="A672" t="s">
        <v>260</v>
      </c>
      <c r="B672" t="s">
        <v>64</v>
      </c>
      <c r="C672">
        <v>1975</v>
      </c>
      <c r="D672">
        <v>2020</v>
      </c>
      <c r="E672" s="7">
        <v>43.440000915527342</v>
      </c>
      <c r="F672" t="s">
        <v>184</v>
      </c>
    </row>
    <row r="673" spans="1:6">
      <c r="A673" t="s">
        <v>260</v>
      </c>
      <c r="B673" t="s">
        <v>64</v>
      </c>
      <c r="C673">
        <v>1975</v>
      </c>
      <c r="D673">
        <v>2025</v>
      </c>
      <c r="E673" s="7">
        <v>43.440000915527342</v>
      </c>
      <c r="F673" t="s">
        <v>184</v>
      </c>
    </row>
    <row r="674" spans="1:6">
      <c r="A674" t="s">
        <v>260</v>
      </c>
      <c r="B674" t="s">
        <v>64</v>
      </c>
      <c r="C674">
        <v>1975</v>
      </c>
      <c r="D674">
        <v>2030</v>
      </c>
      <c r="E674" s="7">
        <v>43.440000915527342</v>
      </c>
      <c r="F674" t="s">
        <v>184</v>
      </c>
    </row>
    <row r="675" spans="1:6">
      <c r="A675" t="s">
        <v>260</v>
      </c>
      <c r="B675" t="s">
        <v>64</v>
      </c>
      <c r="C675">
        <v>1980</v>
      </c>
      <c r="D675">
        <v>1990</v>
      </c>
      <c r="E675" s="7">
        <v>43.440000915527342</v>
      </c>
      <c r="F675" t="s">
        <v>184</v>
      </c>
    </row>
    <row r="676" spans="1:6">
      <c r="A676" t="s">
        <v>260</v>
      </c>
      <c r="B676" t="s">
        <v>64</v>
      </c>
      <c r="C676">
        <v>1980</v>
      </c>
      <c r="D676">
        <v>1995</v>
      </c>
      <c r="E676" s="7">
        <v>43.440000915527342</v>
      </c>
      <c r="F676" t="s">
        <v>184</v>
      </c>
    </row>
    <row r="677" spans="1:6">
      <c r="A677" t="s">
        <v>260</v>
      </c>
      <c r="B677" t="s">
        <v>64</v>
      </c>
      <c r="C677">
        <v>1980</v>
      </c>
      <c r="D677">
        <v>2000</v>
      </c>
      <c r="E677" s="7">
        <v>43.440000915527342</v>
      </c>
      <c r="F677" t="s">
        <v>184</v>
      </c>
    </row>
    <row r="678" spans="1:6">
      <c r="A678" t="s">
        <v>260</v>
      </c>
      <c r="B678" t="s">
        <v>64</v>
      </c>
      <c r="C678">
        <v>1980</v>
      </c>
      <c r="D678">
        <v>2005</v>
      </c>
      <c r="E678" s="7">
        <v>43.440000915527342</v>
      </c>
      <c r="F678" t="s">
        <v>184</v>
      </c>
    </row>
    <row r="679" spans="1:6">
      <c r="A679" t="s">
        <v>260</v>
      </c>
      <c r="B679" t="s">
        <v>64</v>
      </c>
      <c r="C679">
        <v>1980</v>
      </c>
      <c r="D679">
        <v>2010</v>
      </c>
      <c r="E679" s="7">
        <v>43.440000915527342</v>
      </c>
      <c r="F679" t="s">
        <v>184</v>
      </c>
    </row>
    <row r="680" spans="1:6">
      <c r="A680" t="s">
        <v>260</v>
      </c>
      <c r="B680" t="s">
        <v>64</v>
      </c>
      <c r="C680">
        <v>1980</v>
      </c>
      <c r="D680">
        <v>2015</v>
      </c>
      <c r="E680" s="7">
        <v>43.440000915527342</v>
      </c>
      <c r="F680" t="s">
        <v>184</v>
      </c>
    </row>
    <row r="681" spans="1:6">
      <c r="A681" t="s">
        <v>260</v>
      </c>
      <c r="B681" t="s">
        <v>64</v>
      </c>
      <c r="C681">
        <v>1980</v>
      </c>
      <c r="D681">
        <v>2020</v>
      </c>
      <c r="E681" s="7">
        <v>43.440000915527342</v>
      </c>
      <c r="F681" t="s">
        <v>184</v>
      </c>
    </row>
    <row r="682" spans="1:6">
      <c r="A682" t="s">
        <v>260</v>
      </c>
      <c r="B682" t="s">
        <v>64</v>
      </c>
      <c r="C682">
        <v>1980</v>
      </c>
      <c r="D682">
        <v>2025</v>
      </c>
      <c r="E682" s="7">
        <v>43.440000915527342</v>
      </c>
      <c r="F682" t="s">
        <v>184</v>
      </c>
    </row>
    <row r="683" spans="1:6">
      <c r="A683" t="s">
        <v>260</v>
      </c>
      <c r="B683" t="s">
        <v>64</v>
      </c>
      <c r="C683">
        <v>1980</v>
      </c>
      <c r="D683">
        <v>2030</v>
      </c>
      <c r="E683" s="7">
        <v>43.440000915527342</v>
      </c>
      <c r="F683" t="s">
        <v>184</v>
      </c>
    </row>
    <row r="684" spans="1:6">
      <c r="A684" t="s">
        <v>260</v>
      </c>
      <c r="B684" t="s">
        <v>64</v>
      </c>
      <c r="C684">
        <v>1980</v>
      </c>
      <c r="D684">
        <v>2035</v>
      </c>
      <c r="E684" s="7">
        <v>43.440000915527342</v>
      </c>
      <c r="F684" t="s">
        <v>184</v>
      </c>
    </row>
    <row r="685" spans="1:6">
      <c r="A685" t="s">
        <v>260</v>
      </c>
      <c r="B685" t="s">
        <v>64</v>
      </c>
      <c r="C685">
        <v>1985</v>
      </c>
      <c r="D685">
        <v>1990</v>
      </c>
      <c r="E685" s="7">
        <v>43.440000915527342</v>
      </c>
      <c r="F685" t="s">
        <v>184</v>
      </c>
    </row>
    <row r="686" spans="1:6">
      <c r="A686" t="s">
        <v>260</v>
      </c>
      <c r="B686" t="s">
        <v>64</v>
      </c>
      <c r="C686">
        <v>1985</v>
      </c>
      <c r="D686">
        <v>1995</v>
      </c>
      <c r="E686" s="7">
        <v>43.440000915527342</v>
      </c>
      <c r="F686" t="s">
        <v>184</v>
      </c>
    </row>
    <row r="687" spans="1:6">
      <c r="A687" t="s">
        <v>260</v>
      </c>
      <c r="B687" t="s">
        <v>64</v>
      </c>
      <c r="C687">
        <v>1985</v>
      </c>
      <c r="D687">
        <v>2000</v>
      </c>
      <c r="E687" s="7">
        <v>43.440000915527342</v>
      </c>
      <c r="F687" t="s">
        <v>184</v>
      </c>
    </row>
    <row r="688" spans="1:6">
      <c r="A688" t="s">
        <v>260</v>
      </c>
      <c r="B688" t="s">
        <v>64</v>
      </c>
      <c r="C688">
        <v>1985</v>
      </c>
      <c r="D688">
        <v>2005</v>
      </c>
      <c r="E688" s="7">
        <v>43.440000915527342</v>
      </c>
      <c r="F688" t="s">
        <v>184</v>
      </c>
    </row>
    <row r="689" spans="1:6">
      <c r="A689" t="s">
        <v>260</v>
      </c>
      <c r="B689" t="s">
        <v>64</v>
      </c>
      <c r="C689">
        <v>1985</v>
      </c>
      <c r="D689">
        <v>2010</v>
      </c>
      <c r="E689" s="7">
        <v>43.440000915527342</v>
      </c>
      <c r="F689" t="s">
        <v>184</v>
      </c>
    </row>
    <row r="690" spans="1:6">
      <c r="A690" t="s">
        <v>260</v>
      </c>
      <c r="B690" t="s">
        <v>64</v>
      </c>
      <c r="C690">
        <v>1985</v>
      </c>
      <c r="D690">
        <v>2015</v>
      </c>
      <c r="E690" s="7">
        <v>43.440000915527342</v>
      </c>
      <c r="F690" t="s">
        <v>184</v>
      </c>
    </row>
    <row r="691" spans="1:6">
      <c r="A691" t="s">
        <v>260</v>
      </c>
      <c r="B691" t="s">
        <v>64</v>
      </c>
      <c r="C691">
        <v>1985</v>
      </c>
      <c r="D691">
        <v>2020</v>
      </c>
      <c r="E691" s="7">
        <v>43.440000915527342</v>
      </c>
      <c r="F691" t="s">
        <v>184</v>
      </c>
    </row>
    <row r="692" spans="1:6">
      <c r="A692" t="s">
        <v>260</v>
      </c>
      <c r="B692" t="s">
        <v>64</v>
      </c>
      <c r="C692">
        <v>1985</v>
      </c>
      <c r="D692">
        <v>2025</v>
      </c>
      <c r="E692" s="7">
        <v>43.440000915527342</v>
      </c>
      <c r="F692" t="s">
        <v>184</v>
      </c>
    </row>
    <row r="693" spans="1:6">
      <c r="A693" t="s">
        <v>260</v>
      </c>
      <c r="B693" t="s">
        <v>64</v>
      </c>
      <c r="C693">
        <v>1985</v>
      </c>
      <c r="D693">
        <v>2030</v>
      </c>
      <c r="E693" s="7">
        <v>43.440000915527342</v>
      </c>
      <c r="F693" t="s">
        <v>184</v>
      </c>
    </row>
    <row r="694" spans="1:6">
      <c r="A694" t="s">
        <v>260</v>
      </c>
      <c r="B694" t="s">
        <v>64</v>
      </c>
      <c r="C694">
        <v>1985</v>
      </c>
      <c r="D694">
        <v>2035</v>
      </c>
      <c r="E694" s="7">
        <v>43.440000915527342</v>
      </c>
      <c r="F694" t="s">
        <v>184</v>
      </c>
    </row>
    <row r="695" spans="1:6">
      <c r="A695" t="s">
        <v>260</v>
      </c>
      <c r="B695" t="s">
        <v>64</v>
      </c>
      <c r="C695">
        <v>1985</v>
      </c>
      <c r="D695">
        <v>2040</v>
      </c>
      <c r="E695" s="7">
        <v>43.440000915527342</v>
      </c>
      <c r="F695" t="s">
        <v>184</v>
      </c>
    </row>
    <row r="696" spans="1:6">
      <c r="A696" t="s">
        <v>260</v>
      </c>
      <c r="B696" t="s">
        <v>64</v>
      </c>
      <c r="C696">
        <v>1990</v>
      </c>
      <c r="D696">
        <v>1990</v>
      </c>
      <c r="E696" s="7">
        <v>43.440000915527342</v>
      </c>
      <c r="F696" t="s">
        <v>184</v>
      </c>
    </row>
    <row r="697" spans="1:6">
      <c r="A697" t="s">
        <v>260</v>
      </c>
      <c r="B697" t="s">
        <v>64</v>
      </c>
      <c r="C697">
        <v>1990</v>
      </c>
      <c r="D697">
        <v>1995</v>
      </c>
      <c r="E697" s="7">
        <v>43.440000915527342</v>
      </c>
      <c r="F697" t="s">
        <v>184</v>
      </c>
    </row>
    <row r="698" spans="1:6">
      <c r="A698" t="s">
        <v>260</v>
      </c>
      <c r="B698" t="s">
        <v>64</v>
      </c>
      <c r="C698">
        <v>1990</v>
      </c>
      <c r="D698">
        <v>2000</v>
      </c>
      <c r="E698" s="7">
        <v>43.440000915527342</v>
      </c>
      <c r="F698" t="s">
        <v>184</v>
      </c>
    </row>
    <row r="699" spans="1:6">
      <c r="A699" t="s">
        <v>260</v>
      </c>
      <c r="B699" t="s">
        <v>64</v>
      </c>
      <c r="C699">
        <v>1990</v>
      </c>
      <c r="D699">
        <v>2005</v>
      </c>
      <c r="E699" s="7">
        <v>43.440000915527342</v>
      </c>
      <c r="F699" t="s">
        <v>184</v>
      </c>
    </row>
    <row r="700" spans="1:6">
      <c r="A700" t="s">
        <v>260</v>
      </c>
      <c r="B700" t="s">
        <v>64</v>
      </c>
      <c r="C700">
        <v>1990</v>
      </c>
      <c r="D700">
        <v>2010</v>
      </c>
      <c r="E700" s="7">
        <v>43.440000915527342</v>
      </c>
      <c r="F700" t="s">
        <v>184</v>
      </c>
    </row>
    <row r="701" spans="1:6">
      <c r="A701" t="s">
        <v>260</v>
      </c>
      <c r="B701" t="s">
        <v>64</v>
      </c>
      <c r="C701">
        <v>1990</v>
      </c>
      <c r="D701">
        <v>2015</v>
      </c>
      <c r="E701" s="7">
        <v>43.440000915527342</v>
      </c>
      <c r="F701" t="s">
        <v>184</v>
      </c>
    </row>
    <row r="702" spans="1:6">
      <c r="A702" t="s">
        <v>260</v>
      </c>
      <c r="B702" t="s">
        <v>64</v>
      </c>
      <c r="C702">
        <v>1990</v>
      </c>
      <c r="D702">
        <v>2020</v>
      </c>
      <c r="E702" s="7">
        <v>43.440000915527342</v>
      </c>
      <c r="F702" t="s">
        <v>184</v>
      </c>
    </row>
    <row r="703" spans="1:6">
      <c r="A703" t="s">
        <v>260</v>
      </c>
      <c r="B703" t="s">
        <v>64</v>
      </c>
      <c r="C703">
        <v>1990</v>
      </c>
      <c r="D703">
        <v>2025</v>
      </c>
      <c r="E703" s="7">
        <v>43.440000915527342</v>
      </c>
      <c r="F703" t="s">
        <v>184</v>
      </c>
    </row>
    <row r="704" spans="1:6">
      <c r="A704" t="s">
        <v>260</v>
      </c>
      <c r="B704" t="s">
        <v>64</v>
      </c>
      <c r="C704">
        <v>1990</v>
      </c>
      <c r="D704">
        <v>2030</v>
      </c>
      <c r="E704" s="7">
        <v>43.440000915527342</v>
      </c>
      <c r="F704" t="s">
        <v>184</v>
      </c>
    </row>
    <row r="705" spans="1:6">
      <c r="A705" t="s">
        <v>260</v>
      </c>
      <c r="B705" t="s">
        <v>64</v>
      </c>
      <c r="C705">
        <v>1990</v>
      </c>
      <c r="D705">
        <v>2035</v>
      </c>
      <c r="E705" s="7">
        <v>43.440000915527342</v>
      </c>
      <c r="F705" t="s">
        <v>184</v>
      </c>
    </row>
    <row r="706" spans="1:6">
      <c r="A706" t="s">
        <v>260</v>
      </c>
      <c r="B706" t="s">
        <v>64</v>
      </c>
      <c r="C706">
        <v>1990</v>
      </c>
      <c r="D706">
        <v>2040</v>
      </c>
      <c r="E706" s="7">
        <v>43.440000915527342</v>
      </c>
      <c r="F706" t="s">
        <v>184</v>
      </c>
    </row>
    <row r="707" spans="1:6">
      <c r="A707" t="s">
        <v>260</v>
      </c>
      <c r="B707" t="s">
        <v>64</v>
      </c>
      <c r="C707">
        <v>1990</v>
      </c>
      <c r="D707">
        <v>2045</v>
      </c>
      <c r="E707" s="7">
        <v>43.440000915527342</v>
      </c>
      <c r="F707" t="s">
        <v>184</v>
      </c>
    </row>
    <row r="708" spans="1:6">
      <c r="A708" t="s">
        <v>260</v>
      </c>
      <c r="B708" t="s">
        <v>64</v>
      </c>
      <c r="C708">
        <v>1995</v>
      </c>
      <c r="D708">
        <v>1995</v>
      </c>
      <c r="E708" s="7">
        <v>43.440000915527342</v>
      </c>
      <c r="F708" t="s">
        <v>184</v>
      </c>
    </row>
    <row r="709" spans="1:6">
      <c r="A709" t="s">
        <v>260</v>
      </c>
      <c r="B709" t="s">
        <v>64</v>
      </c>
      <c r="C709">
        <v>1995</v>
      </c>
      <c r="D709">
        <v>2000</v>
      </c>
      <c r="E709" s="7">
        <v>43.440000915527342</v>
      </c>
      <c r="F709" t="s">
        <v>184</v>
      </c>
    </row>
    <row r="710" spans="1:6">
      <c r="A710" t="s">
        <v>260</v>
      </c>
      <c r="B710" t="s">
        <v>64</v>
      </c>
      <c r="C710">
        <v>1995</v>
      </c>
      <c r="D710">
        <v>2005</v>
      </c>
      <c r="E710" s="7">
        <v>43.440000915527342</v>
      </c>
      <c r="F710" t="s">
        <v>184</v>
      </c>
    </row>
    <row r="711" spans="1:6">
      <c r="A711" t="s">
        <v>260</v>
      </c>
      <c r="B711" t="s">
        <v>64</v>
      </c>
      <c r="C711">
        <v>1995</v>
      </c>
      <c r="D711">
        <v>2010</v>
      </c>
      <c r="E711" s="7">
        <v>43.440000915527342</v>
      </c>
      <c r="F711" t="s">
        <v>184</v>
      </c>
    </row>
    <row r="712" spans="1:6">
      <c r="A712" t="s">
        <v>260</v>
      </c>
      <c r="B712" t="s">
        <v>64</v>
      </c>
      <c r="C712">
        <v>1995</v>
      </c>
      <c r="D712">
        <v>2015</v>
      </c>
      <c r="E712" s="7">
        <v>43.440000915527342</v>
      </c>
      <c r="F712" t="s">
        <v>184</v>
      </c>
    </row>
    <row r="713" spans="1:6">
      <c r="A713" t="s">
        <v>260</v>
      </c>
      <c r="B713" t="s">
        <v>64</v>
      </c>
      <c r="C713">
        <v>1995</v>
      </c>
      <c r="D713">
        <v>2020</v>
      </c>
      <c r="E713" s="7">
        <v>43.440000915527342</v>
      </c>
      <c r="F713" t="s">
        <v>184</v>
      </c>
    </row>
    <row r="714" spans="1:6">
      <c r="A714" t="s">
        <v>260</v>
      </c>
      <c r="B714" t="s">
        <v>64</v>
      </c>
      <c r="C714">
        <v>1995</v>
      </c>
      <c r="D714">
        <v>2025</v>
      </c>
      <c r="E714" s="7">
        <v>43.440000915527342</v>
      </c>
      <c r="F714" t="s">
        <v>184</v>
      </c>
    </row>
    <row r="715" spans="1:6">
      <c r="A715" t="s">
        <v>260</v>
      </c>
      <c r="B715" t="s">
        <v>64</v>
      </c>
      <c r="C715">
        <v>1995</v>
      </c>
      <c r="D715">
        <v>2030</v>
      </c>
      <c r="E715" s="7">
        <v>43.440000915527342</v>
      </c>
      <c r="F715" t="s">
        <v>184</v>
      </c>
    </row>
    <row r="716" spans="1:6">
      <c r="A716" t="s">
        <v>260</v>
      </c>
      <c r="B716" t="s">
        <v>64</v>
      </c>
      <c r="C716">
        <v>1995</v>
      </c>
      <c r="D716">
        <v>2035</v>
      </c>
      <c r="E716" s="7">
        <v>43.440000915527342</v>
      </c>
      <c r="F716" t="s">
        <v>184</v>
      </c>
    </row>
    <row r="717" spans="1:6">
      <c r="A717" t="s">
        <v>260</v>
      </c>
      <c r="B717" t="s">
        <v>64</v>
      </c>
      <c r="C717">
        <v>1995</v>
      </c>
      <c r="D717">
        <v>2040</v>
      </c>
      <c r="E717" s="7">
        <v>43.440000915527342</v>
      </c>
      <c r="F717" t="s">
        <v>184</v>
      </c>
    </row>
    <row r="718" spans="1:6">
      <c r="A718" t="s">
        <v>260</v>
      </c>
      <c r="B718" t="s">
        <v>64</v>
      </c>
      <c r="C718">
        <v>1995</v>
      </c>
      <c r="D718">
        <v>2045</v>
      </c>
      <c r="E718" s="7">
        <v>43.440000915527342</v>
      </c>
      <c r="F718" t="s">
        <v>184</v>
      </c>
    </row>
    <row r="719" spans="1:6">
      <c r="A719" t="s">
        <v>260</v>
      </c>
      <c r="B719" t="s">
        <v>64</v>
      </c>
      <c r="C719">
        <v>1995</v>
      </c>
      <c r="D719">
        <v>2050</v>
      </c>
      <c r="E719" s="7">
        <v>43.440000915527342</v>
      </c>
      <c r="F719" t="s">
        <v>184</v>
      </c>
    </row>
    <row r="720" spans="1:6">
      <c r="A720" t="s">
        <v>260</v>
      </c>
      <c r="B720" t="s">
        <v>64</v>
      </c>
      <c r="C720">
        <v>2000</v>
      </c>
      <c r="D720">
        <v>2000</v>
      </c>
      <c r="E720" s="7">
        <v>43.440000915527342</v>
      </c>
      <c r="F720" t="s">
        <v>184</v>
      </c>
    </row>
    <row r="721" spans="1:6">
      <c r="A721" t="s">
        <v>260</v>
      </c>
      <c r="B721" t="s">
        <v>64</v>
      </c>
      <c r="C721">
        <v>2000</v>
      </c>
      <c r="D721">
        <v>2005</v>
      </c>
      <c r="E721" s="7">
        <v>43.440000915527342</v>
      </c>
      <c r="F721" t="s">
        <v>184</v>
      </c>
    </row>
    <row r="722" spans="1:6">
      <c r="A722" t="s">
        <v>260</v>
      </c>
      <c r="B722" t="s">
        <v>64</v>
      </c>
      <c r="C722">
        <v>2000</v>
      </c>
      <c r="D722">
        <v>2010</v>
      </c>
      <c r="E722" s="7">
        <v>43.440000915527342</v>
      </c>
      <c r="F722" t="s">
        <v>184</v>
      </c>
    </row>
    <row r="723" spans="1:6">
      <c r="A723" t="s">
        <v>260</v>
      </c>
      <c r="B723" t="s">
        <v>64</v>
      </c>
      <c r="C723">
        <v>2000</v>
      </c>
      <c r="D723">
        <v>2015</v>
      </c>
      <c r="E723" s="7">
        <v>43.440000915527342</v>
      </c>
      <c r="F723" t="s">
        <v>184</v>
      </c>
    </row>
    <row r="724" spans="1:6">
      <c r="A724" t="s">
        <v>260</v>
      </c>
      <c r="B724" t="s">
        <v>64</v>
      </c>
      <c r="C724">
        <v>2000</v>
      </c>
      <c r="D724">
        <v>2020</v>
      </c>
      <c r="E724" s="7">
        <v>43.440000915527342</v>
      </c>
      <c r="F724" t="s">
        <v>184</v>
      </c>
    </row>
    <row r="725" spans="1:6">
      <c r="A725" t="s">
        <v>260</v>
      </c>
      <c r="B725" t="s">
        <v>64</v>
      </c>
      <c r="C725">
        <v>2000</v>
      </c>
      <c r="D725">
        <v>2025</v>
      </c>
      <c r="E725" s="7">
        <v>43.440000915527342</v>
      </c>
      <c r="F725" t="s">
        <v>184</v>
      </c>
    </row>
    <row r="726" spans="1:6">
      <c r="A726" t="s">
        <v>260</v>
      </c>
      <c r="B726" t="s">
        <v>64</v>
      </c>
      <c r="C726">
        <v>2000</v>
      </c>
      <c r="D726">
        <v>2030</v>
      </c>
      <c r="E726" s="7">
        <v>43.440000915527342</v>
      </c>
      <c r="F726" t="s">
        <v>184</v>
      </c>
    </row>
    <row r="727" spans="1:6">
      <c r="A727" t="s">
        <v>260</v>
      </c>
      <c r="B727" t="s">
        <v>64</v>
      </c>
      <c r="C727">
        <v>2000</v>
      </c>
      <c r="D727">
        <v>2035</v>
      </c>
      <c r="E727" s="7">
        <v>43.440000915527342</v>
      </c>
      <c r="F727" t="s">
        <v>184</v>
      </c>
    </row>
    <row r="728" spans="1:6">
      <c r="A728" t="s">
        <v>260</v>
      </c>
      <c r="B728" t="s">
        <v>64</v>
      </c>
      <c r="C728">
        <v>2000</v>
      </c>
      <c r="D728">
        <v>2040</v>
      </c>
      <c r="E728" s="7">
        <v>43.440000915527342</v>
      </c>
      <c r="F728" t="s">
        <v>184</v>
      </c>
    </row>
    <row r="729" spans="1:6">
      <c r="A729" t="s">
        <v>260</v>
      </c>
      <c r="B729" t="s">
        <v>64</v>
      </c>
      <c r="C729">
        <v>2000</v>
      </c>
      <c r="D729">
        <v>2045</v>
      </c>
      <c r="E729" s="7">
        <v>43.440000915527342</v>
      </c>
      <c r="F729" t="s">
        <v>184</v>
      </c>
    </row>
    <row r="730" spans="1:6">
      <c r="A730" t="s">
        <v>260</v>
      </c>
      <c r="B730" t="s">
        <v>64</v>
      </c>
      <c r="C730">
        <v>2000</v>
      </c>
      <c r="D730">
        <v>2050</v>
      </c>
      <c r="E730" s="7">
        <v>43.440000915527342</v>
      </c>
      <c r="F730" t="s">
        <v>184</v>
      </c>
    </row>
    <row r="731" spans="1:6">
      <c r="A731" t="s">
        <v>260</v>
      </c>
      <c r="B731" t="s">
        <v>64</v>
      </c>
      <c r="C731">
        <v>2000</v>
      </c>
      <c r="D731">
        <v>2055</v>
      </c>
      <c r="E731" s="7">
        <v>43.440000915527342</v>
      </c>
      <c r="F731" t="s">
        <v>184</v>
      </c>
    </row>
    <row r="732" spans="1:6">
      <c r="A732" t="s">
        <v>260</v>
      </c>
      <c r="B732" t="s">
        <v>64</v>
      </c>
      <c r="C732">
        <v>2005</v>
      </c>
      <c r="D732">
        <v>2005</v>
      </c>
      <c r="E732" s="7">
        <v>43.440000915527342</v>
      </c>
      <c r="F732" t="s">
        <v>184</v>
      </c>
    </row>
    <row r="733" spans="1:6">
      <c r="A733" t="s">
        <v>260</v>
      </c>
      <c r="B733" t="s">
        <v>64</v>
      </c>
      <c r="C733">
        <v>2005</v>
      </c>
      <c r="D733">
        <v>2010</v>
      </c>
      <c r="E733" s="7">
        <v>43.440000915527342</v>
      </c>
      <c r="F733" t="s">
        <v>184</v>
      </c>
    </row>
    <row r="734" spans="1:6">
      <c r="A734" t="s">
        <v>260</v>
      </c>
      <c r="B734" t="s">
        <v>64</v>
      </c>
      <c r="C734">
        <v>2005</v>
      </c>
      <c r="D734">
        <v>2015</v>
      </c>
      <c r="E734" s="7">
        <v>43.440000915527342</v>
      </c>
      <c r="F734" t="s">
        <v>184</v>
      </c>
    </row>
    <row r="735" spans="1:6">
      <c r="A735" t="s">
        <v>260</v>
      </c>
      <c r="B735" t="s">
        <v>64</v>
      </c>
      <c r="C735">
        <v>2005</v>
      </c>
      <c r="D735">
        <v>2020</v>
      </c>
      <c r="E735" s="7">
        <v>43.440000915527342</v>
      </c>
      <c r="F735" t="s">
        <v>184</v>
      </c>
    </row>
    <row r="736" spans="1:6">
      <c r="A736" t="s">
        <v>260</v>
      </c>
      <c r="B736" t="s">
        <v>64</v>
      </c>
      <c r="C736">
        <v>2005</v>
      </c>
      <c r="D736">
        <v>2025</v>
      </c>
      <c r="E736" s="7">
        <v>43.440000915527342</v>
      </c>
      <c r="F736" t="s">
        <v>184</v>
      </c>
    </row>
    <row r="737" spans="1:6">
      <c r="A737" t="s">
        <v>260</v>
      </c>
      <c r="B737" t="s">
        <v>64</v>
      </c>
      <c r="C737">
        <v>2005</v>
      </c>
      <c r="D737">
        <v>2030</v>
      </c>
      <c r="E737" s="7">
        <v>43.440000915527342</v>
      </c>
      <c r="F737" t="s">
        <v>184</v>
      </c>
    </row>
    <row r="738" spans="1:6">
      <c r="A738" t="s">
        <v>260</v>
      </c>
      <c r="B738" t="s">
        <v>64</v>
      </c>
      <c r="C738">
        <v>2005</v>
      </c>
      <c r="D738">
        <v>2035</v>
      </c>
      <c r="E738" s="7">
        <v>43.440000915527342</v>
      </c>
      <c r="F738" t="s">
        <v>184</v>
      </c>
    </row>
    <row r="739" spans="1:6">
      <c r="A739" t="s">
        <v>260</v>
      </c>
      <c r="B739" t="s">
        <v>64</v>
      </c>
      <c r="C739">
        <v>2005</v>
      </c>
      <c r="D739">
        <v>2040</v>
      </c>
      <c r="E739" s="7">
        <v>43.440000915527342</v>
      </c>
      <c r="F739" t="s">
        <v>184</v>
      </c>
    </row>
    <row r="740" spans="1:6">
      <c r="A740" t="s">
        <v>260</v>
      </c>
      <c r="B740" t="s">
        <v>64</v>
      </c>
      <c r="C740">
        <v>2005</v>
      </c>
      <c r="D740">
        <v>2045</v>
      </c>
      <c r="E740" s="7">
        <v>43.440000915527342</v>
      </c>
      <c r="F740" t="s">
        <v>184</v>
      </c>
    </row>
    <row r="741" spans="1:6">
      <c r="A741" t="s">
        <v>260</v>
      </c>
      <c r="B741" t="s">
        <v>64</v>
      </c>
      <c r="C741">
        <v>2005</v>
      </c>
      <c r="D741">
        <v>2050</v>
      </c>
      <c r="E741" s="7">
        <v>43.440000915527342</v>
      </c>
      <c r="F741" t="s">
        <v>184</v>
      </c>
    </row>
    <row r="742" spans="1:6">
      <c r="A742" t="s">
        <v>260</v>
      </c>
      <c r="B742" t="s">
        <v>64</v>
      </c>
      <c r="C742">
        <v>2005</v>
      </c>
      <c r="D742">
        <v>2055</v>
      </c>
      <c r="E742" s="7">
        <v>43.440000915527342</v>
      </c>
      <c r="F742" t="s">
        <v>184</v>
      </c>
    </row>
    <row r="743" spans="1:6">
      <c r="A743" t="s">
        <v>260</v>
      </c>
      <c r="B743" t="s">
        <v>64</v>
      </c>
      <c r="C743">
        <v>2005</v>
      </c>
      <c r="D743">
        <v>2060</v>
      </c>
      <c r="E743" s="7">
        <v>43.440000915527342</v>
      </c>
      <c r="F743" t="s">
        <v>184</v>
      </c>
    </row>
    <row r="744" spans="1:6">
      <c r="A744" t="s">
        <v>260</v>
      </c>
      <c r="B744" t="s">
        <v>64</v>
      </c>
      <c r="C744">
        <v>2010</v>
      </c>
      <c r="D744">
        <v>2010</v>
      </c>
      <c r="E744" s="7">
        <v>43.440000915527342</v>
      </c>
      <c r="F744" t="s">
        <v>184</v>
      </c>
    </row>
    <row r="745" spans="1:6">
      <c r="A745" t="s">
        <v>260</v>
      </c>
      <c r="B745" t="s">
        <v>64</v>
      </c>
      <c r="C745">
        <v>2010</v>
      </c>
      <c r="D745">
        <v>2015</v>
      </c>
      <c r="E745" s="7">
        <v>43.440000915527342</v>
      </c>
      <c r="F745" t="s">
        <v>184</v>
      </c>
    </row>
    <row r="746" spans="1:6">
      <c r="A746" t="s">
        <v>260</v>
      </c>
      <c r="B746" t="s">
        <v>64</v>
      </c>
      <c r="C746">
        <v>2010</v>
      </c>
      <c r="D746">
        <v>2020</v>
      </c>
      <c r="E746" s="7">
        <v>43.440000915527342</v>
      </c>
      <c r="F746" t="s">
        <v>184</v>
      </c>
    </row>
    <row r="747" spans="1:6">
      <c r="A747" t="s">
        <v>260</v>
      </c>
      <c r="B747" t="s">
        <v>64</v>
      </c>
      <c r="C747">
        <v>2010</v>
      </c>
      <c r="D747">
        <v>2025</v>
      </c>
      <c r="E747" s="7">
        <v>43.440000915527342</v>
      </c>
      <c r="F747" t="s">
        <v>184</v>
      </c>
    </row>
    <row r="748" spans="1:6">
      <c r="A748" t="s">
        <v>260</v>
      </c>
      <c r="B748" t="s">
        <v>64</v>
      </c>
      <c r="C748">
        <v>2010</v>
      </c>
      <c r="D748">
        <v>2030</v>
      </c>
      <c r="E748" s="7">
        <v>43.440000915527342</v>
      </c>
      <c r="F748" t="s">
        <v>184</v>
      </c>
    </row>
    <row r="749" spans="1:6">
      <c r="A749" t="s">
        <v>260</v>
      </c>
      <c r="B749" t="s">
        <v>64</v>
      </c>
      <c r="C749">
        <v>2010</v>
      </c>
      <c r="D749">
        <v>2035</v>
      </c>
      <c r="E749" s="7">
        <v>43.440000915527342</v>
      </c>
      <c r="F749" t="s">
        <v>184</v>
      </c>
    </row>
    <row r="750" spans="1:6">
      <c r="A750" t="s">
        <v>260</v>
      </c>
      <c r="B750" t="s">
        <v>64</v>
      </c>
      <c r="C750">
        <v>2010</v>
      </c>
      <c r="D750">
        <v>2040</v>
      </c>
      <c r="E750" s="7">
        <v>43.440000915527342</v>
      </c>
      <c r="F750" t="s">
        <v>184</v>
      </c>
    </row>
    <row r="751" spans="1:6">
      <c r="A751" t="s">
        <v>260</v>
      </c>
      <c r="B751" t="s">
        <v>64</v>
      </c>
      <c r="C751">
        <v>2010</v>
      </c>
      <c r="D751">
        <v>2045</v>
      </c>
      <c r="E751" s="7">
        <v>43.440000915527342</v>
      </c>
      <c r="F751" t="s">
        <v>184</v>
      </c>
    </row>
    <row r="752" spans="1:6">
      <c r="A752" t="s">
        <v>260</v>
      </c>
      <c r="B752" t="s">
        <v>64</v>
      </c>
      <c r="C752">
        <v>2010</v>
      </c>
      <c r="D752">
        <v>2050</v>
      </c>
      <c r="E752" s="7">
        <v>43.440000915527342</v>
      </c>
      <c r="F752" t="s">
        <v>184</v>
      </c>
    </row>
    <row r="753" spans="1:6">
      <c r="A753" t="s">
        <v>260</v>
      </c>
      <c r="B753" t="s">
        <v>64</v>
      </c>
      <c r="C753">
        <v>2010</v>
      </c>
      <c r="D753">
        <v>2055</v>
      </c>
      <c r="E753" s="7">
        <v>43.440000915527342</v>
      </c>
      <c r="F753" t="s">
        <v>184</v>
      </c>
    </row>
    <row r="754" spans="1:6">
      <c r="A754" t="s">
        <v>260</v>
      </c>
      <c r="B754" t="s">
        <v>64</v>
      </c>
      <c r="C754">
        <v>2010</v>
      </c>
      <c r="D754">
        <v>2060</v>
      </c>
      <c r="E754" s="7">
        <v>43.440000915527342</v>
      </c>
      <c r="F754" t="s">
        <v>184</v>
      </c>
    </row>
    <row r="755" spans="1:6">
      <c r="A755" t="s">
        <v>260</v>
      </c>
      <c r="B755" t="s">
        <v>64</v>
      </c>
      <c r="C755">
        <v>2010</v>
      </c>
      <c r="D755">
        <v>2065</v>
      </c>
      <c r="E755" s="7">
        <v>43.440000915527342</v>
      </c>
      <c r="F755" t="s">
        <v>184</v>
      </c>
    </row>
    <row r="756" spans="1:6">
      <c r="A756" t="s">
        <v>260</v>
      </c>
      <c r="B756" t="s">
        <v>64</v>
      </c>
      <c r="C756">
        <v>2015</v>
      </c>
      <c r="D756">
        <v>2015</v>
      </c>
      <c r="E756" s="7">
        <v>43.440000915527342</v>
      </c>
      <c r="F756" t="s">
        <v>184</v>
      </c>
    </row>
    <row r="757" spans="1:6">
      <c r="A757" t="s">
        <v>260</v>
      </c>
      <c r="B757" t="s">
        <v>64</v>
      </c>
      <c r="C757">
        <v>2015</v>
      </c>
      <c r="D757">
        <v>2020</v>
      </c>
      <c r="E757" s="7">
        <v>43.440000915527342</v>
      </c>
      <c r="F757" t="s">
        <v>184</v>
      </c>
    </row>
    <row r="758" spans="1:6">
      <c r="A758" t="s">
        <v>260</v>
      </c>
      <c r="B758" t="s">
        <v>64</v>
      </c>
      <c r="C758">
        <v>2015</v>
      </c>
      <c r="D758">
        <v>2025</v>
      </c>
      <c r="E758" s="7">
        <v>43.440000915527342</v>
      </c>
      <c r="F758" t="s">
        <v>184</v>
      </c>
    </row>
    <row r="759" spans="1:6">
      <c r="A759" t="s">
        <v>260</v>
      </c>
      <c r="B759" t="s">
        <v>64</v>
      </c>
      <c r="C759">
        <v>2015</v>
      </c>
      <c r="D759">
        <v>2030</v>
      </c>
      <c r="E759" s="7">
        <v>43.440000915527342</v>
      </c>
      <c r="F759" t="s">
        <v>184</v>
      </c>
    </row>
    <row r="760" spans="1:6">
      <c r="A760" t="s">
        <v>260</v>
      </c>
      <c r="B760" t="s">
        <v>64</v>
      </c>
      <c r="C760">
        <v>2015</v>
      </c>
      <c r="D760">
        <v>2035</v>
      </c>
      <c r="E760" s="7">
        <v>43.440000915527342</v>
      </c>
      <c r="F760" t="s">
        <v>184</v>
      </c>
    </row>
    <row r="761" spans="1:6">
      <c r="A761" t="s">
        <v>260</v>
      </c>
      <c r="B761" t="s">
        <v>64</v>
      </c>
      <c r="C761">
        <v>2015</v>
      </c>
      <c r="D761">
        <v>2040</v>
      </c>
      <c r="E761" s="7">
        <v>43.440000915527342</v>
      </c>
      <c r="F761" t="s">
        <v>184</v>
      </c>
    </row>
    <row r="762" spans="1:6">
      <c r="A762" t="s">
        <v>260</v>
      </c>
      <c r="B762" t="s">
        <v>64</v>
      </c>
      <c r="C762">
        <v>2015</v>
      </c>
      <c r="D762">
        <v>2045</v>
      </c>
      <c r="E762" s="7">
        <v>43.440000915527342</v>
      </c>
      <c r="F762" t="s">
        <v>184</v>
      </c>
    </row>
    <row r="763" spans="1:6">
      <c r="A763" t="s">
        <v>260</v>
      </c>
      <c r="B763" t="s">
        <v>64</v>
      </c>
      <c r="C763">
        <v>2015</v>
      </c>
      <c r="D763">
        <v>2050</v>
      </c>
      <c r="E763" s="7">
        <v>43.440000915527342</v>
      </c>
      <c r="F763" t="s">
        <v>184</v>
      </c>
    </row>
    <row r="764" spans="1:6">
      <c r="A764" t="s">
        <v>260</v>
      </c>
      <c r="B764" t="s">
        <v>64</v>
      </c>
      <c r="C764">
        <v>2015</v>
      </c>
      <c r="D764">
        <v>2055</v>
      </c>
      <c r="E764" s="7">
        <v>43.440000915527342</v>
      </c>
      <c r="F764" t="s">
        <v>184</v>
      </c>
    </row>
    <row r="765" spans="1:6">
      <c r="A765" t="s">
        <v>260</v>
      </c>
      <c r="B765" t="s">
        <v>64</v>
      </c>
      <c r="C765">
        <v>2015</v>
      </c>
      <c r="D765">
        <v>2060</v>
      </c>
      <c r="E765" s="7">
        <v>43.440000915527342</v>
      </c>
      <c r="F765" t="s">
        <v>184</v>
      </c>
    </row>
    <row r="766" spans="1:6">
      <c r="A766" t="s">
        <v>260</v>
      </c>
      <c r="B766" t="s">
        <v>64</v>
      </c>
      <c r="C766">
        <v>2015</v>
      </c>
      <c r="D766">
        <v>2065</v>
      </c>
      <c r="E766" s="7">
        <v>43.440000915527342</v>
      </c>
      <c r="F766" t="s">
        <v>184</v>
      </c>
    </row>
    <row r="767" spans="1:6">
      <c r="A767" t="s">
        <v>260</v>
      </c>
      <c r="B767" t="s">
        <v>64</v>
      </c>
      <c r="C767">
        <v>2015</v>
      </c>
      <c r="D767">
        <v>2070</v>
      </c>
      <c r="E767" s="7">
        <v>43.440000915527342</v>
      </c>
      <c r="F767" t="s">
        <v>184</v>
      </c>
    </row>
    <row r="768" spans="1:6">
      <c r="A768" t="s">
        <v>260</v>
      </c>
      <c r="B768" t="s">
        <v>64</v>
      </c>
      <c r="C768">
        <v>2020</v>
      </c>
      <c r="D768">
        <v>2020</v>
      </c>
      <c r="E768" s="7">
        <v>43.440000915527342</v>
      </c>
      <c r="F768" t="s">
        <v>184</v>
      </c>
    </row>
    <row r="769" spans="1:6">
      <c r="A769" t="s">
        <v>260</v>
      </c>
      <c r="B769" t="s">
        <v>64</v>
      </c>
      <c r="C769">
        <v>2020</v>
      </c>
      <c r="D769">
        <v>2025</v>
      </c>
      <c r="E769" s="7">
        <v>43.440000915527342</v>
      </c>
      <c r="F769" t="s">
        <v>184</v>
      </c>
    </row>
    <row r="770" spans="1:6">
      <c r="A770" t="s">
        <v>260</v>
      </c>
      <c r="B770" t="s">
        <v>64</v>
      </c>
      <c r="C770">
        <v>2020</v>
      </c>
      <c r="D770">
        <v>2030</v>
      </c>
      <c r="E770" s="7">
        <v>43.440000915527342</v>
      </c>
      <c r="F770" t="s">
        <v>184</v>
      </c>
    </row>
    <row r="771" spans="1:6">
      <c r="A771" t="s">
        <v>260</v>
      </c>
      <c r="B771" t="s">
        <v>64</v>
      </c>
      <c r="C771">
        <v>2020</v>
      </c>
      <c r="D771">
        <v>2035</v>
      </c>
      <c r="E771" s="7">
        <v>43.440000915527342</v>
      </c>
      <c r="F771" t="s">
        <v>184</v>
      </c>
    </row>
    <row r="772" spans="1:6">
      <c r="A772" t="s">
        <v>260</v>
      </c>
      <c r="B772" t="s">
        <v>64</v>
      </c>
      <c r="C772">
        <v>2020</v>
      </c>
      <c r="D772">
        <v>2040</v>
      </c>
      <c r="E772" s="7">
        <v>43.440000915527342</v>
      </c>
      <c r="F772" t="s">
        <v>184</v>
      </c>
    </row>
    <row r="773" spans="1:6">
      <c r="A773" t="s">
        <v>260</v>
      </c>
      <c r="B773" t="s">
        <v>64</v>
      </c>
      <c r="C773">
        <v>2020</v>
      </c>
      <c r="D773">
        <v>2045</v>
      </c>
      <c r="E773" s="7">
        <v>43.440000915527342</v>
      </c>
      <c r="F773" t="s">
        <v>184</v>
      </c>
    </row>
    <row r="774" spans="1:6">
      <c r="A774" t="s">
        <v>260</v>
      </c>
      <c r="B774" t="s">
        <v>64</v>
      </c>
      <c r="C774">
        <v>2020</v>
      </c>
      <c r="D774">
        <v>2050</v>
      </c>
      <c r="E774" s="7">
        <v>43.440000915527342</v>
      </c>
      <c r="F774" t="s">
        <v>184</v>
      </c>
    </row>
    <row r="775" spans="1:6">
      <c r="A775" t="s">
        <v>260</v>
      </c>
      <c r="B775" t="s">
        <v>64</v>
      </c>
      <c r="C775">
        <v>2020</v>
      </c>
      <c r="D775">
        <v>2055</v>
      </c>
      <c r="E775" s="7">
        <v>43.440000915527342</v>
      </c>
      <c r="F775" t="s">
        <v>184</v>
      </c>
    </row>
    <row r="776" spans="1:6">
      <c r="A776" t="s">
        <v>260</v>
      </c>
      <c r="B776" t="s">
        <v>64</v>
      </c>
      <c r="C776">
        <v>2020</v>
      </c>
      <c r="D776">
        <v>2060</v>
      </c>
      <c r="E776" s="7">
        <v>43.440000915527342</v>
      </c>
      <c r="F776" t="s">
        <v>184</v>
      </c>
    </row>
    <row r="777" spans="1:6">
      <c r="A777" t="s">
        <v>260</v>
      </c>
      <c r="B777" t="s">
        <v>64</v>
      </c>
      <c r="C777">
        <v>2020</v>
      </c>
      <c r="D777">
        <v>2065</v>
      </c>
      <c r="E777" s="7">
        <v>43.440000915527342</v>
      </c>
      <c r="F777" t="s">
        <v>184</v>
      </c>
    </row>
    <row r="778" spans="1:6">
      <c r="A778" t="s">
        <v>260</v>
      </c>
      <c r="B778" t="s">
        <v>64</v>
      </c>
      <c r="C778">
        <v>2020</v>
      </c>
      <c r="D778">
        <v>2070</v>
      </c>
      <c r="E778" s="7">
        <v>43.440000915527342</v>
      </c>
      <c r="F778" t="s">
        <v>184</v>
      </c>
    </row>
    <row r="779" spans="1:6">
      <c r="A779" t="s">
        <v>260</v>
      </c>
      <c r="B779" t="s">
        <v>64</v>
      </c>
      <c r="C779">
        <v>2025</v>
      </c>
      <c r="D779">
        <v>2025</v>
      </c>
      <c r="E779" s="7">
        <v>43.440000915527342</v>
      </c>
      <c r="F779" t="s">
        <v>184</v>
      </c>
    </row>
    <row r="780" spans="1:6">
      <c r="A780" t="s">
        <v>260</v>
      </c>
      <c r="B780" t="s">
        <v>64</v>
      </c>
      <c r="C780">
        <v>2025</v>
      </c>
      <c r="D780">
        <v>2030</v>
      </c>
      <c r="E780" s="7">
        <v>43.440000915527342</v>
      </c>
      <c r="F780" t="s">
        <v>184</v>
      </c>
    </row>
    <row r="781" spans="1:6">
      <c r="A781" t="s">
        <v>260</v>
      </c>
      <c r="B781" t="s">
        <v>64</v>
      </c>
      <c r="C781">
        <v>2025</v>
      </c>
      <c r="D781">
        <v>2035</v>
      </c>
      <c r="E781" s="7">
        <v>43.440000915527342</v>
      </c>
      <c r="F781" t="s">
        <v>184</v>
      </c>
    </row>
    <row r="782" spans="1:6">
      <c r="A782" t="s">
        <v>260</v>
      </c>
      <c r="B782" t="s">
        <v>64</v>
      </c>
      <c r="C782">
        <v>2025</v>
      </c>
      <c r="D782">
        <v>2040</v>
      </c>
      <c r="E782" s="7">
        <v>43.440000915527342</v>
      </c>
      <c r="F782" t="s">
        <v>184</v>
      </c>
    </row>
    <row r="783" spans="1:6">
      <c r="A783" t="s">
        <v>260</v>
      </c>
      <c r="B783" t="s">
        <v>64</v>
      </c>
      <c r="C783">
        <v>2025</v>
      </c>
      <c r="D783">
        <v>2045</v>
      </c>
      <c r="E783" s="7">
        <v>43.440000915527342</v>
      </c>
      <c r="F783" t="s">
        <v>184</v>
      </c>
    </row>
    <row r="784" spans="1:6">
      <c r="A784" t="s">
        <v>260</v>
      </c>
      <c r="B784" t="s">
        <v>64</v>
      </c>
      <c r="C784">
        <v>2025</v>
      </c>
      <c r="D784">
        <v>2050</v>
      </c>
      <c r="E784" s="7">
        <v>43.440000915527342</v>
      </c>
      <c r="F784" t="s">
        <v>184</v>
      </c>
    </row>
    <row r="785" spans="1:6">
      <c r="A785" t="s">
        <v>260</v>
      </c>
      <c r="B785" t="s">
        <v>64</v>
      </c>
      <c r="C785">
        <v>2025</v>
      </c>
      <c r="D785">
        <v>2055</v>
      </c>
      <c r="E785" s="7">
        <v>43.440000915527342</v>
      </c>
      <c r="F785" t="s">
        <v>184</v>
      </c>
    </row>
    <row r="786" spans="1:6">
      <c r="A786" t="s">
        <v>260</v>
      </c>
      <c r="B786" t="s">
        <v>64</v>
      </c>
      <c r="C786">
        <v>2025</v>
      </c>
      <c r="D786">
        <v>2060</v>
      </c>
      <c r="E786" s="7">
        <v>43.440000915527342</v>
      </c>
      <c r="F786" t="s">
        <v>184</v>
      </c>
    </row>
    <row r="787" spans="1:6">
      <c r="A787" t="s">
        <v>260</v>
      </c>
      <c r="B787" t="s">
        <v>64</v>
      </c>
      <c r="C787">
        <v>2025</v>
      </c>
      <c r="D787">
        <v>2065</v>
      </c>
      <c r="E787" s="7">
        <v>43.440000915527342</v>
      </c>
      <c r="F787" t="s">
        <v>184</v>
      </c>
    </row>
    <row r="788" spans="1:6">
      <c r="A788" t="s">
        <v>260</v>
      </c>
      <c r="B788" t="s">
        <v>64</v>
      </c>
      <c r="C788">
        <v>2025</v>
      </c>
      <c r="D788">
        <v>2070</v>
      </c>
      <c r="E788" s="7">
        <v>43.440000915527342</v>
      </c>
      <c r="F788" t="s">
        <v>184</v>
      </c>
    </row>
    <row r="789" spans="1:6">
      <c r="A789" t="s">
        <v>260</v>
      </c>
      <c r="B789" t="s">
        <v>64</v>
      </c>
      <c r="C789">
        <v>2030</v>
      </c>
      <c r="D789">
        <v>2030</v>
      </c>
      <c r="E789" s="7">
        <v>43.440000915527342</v>
      </c>
      <c r="F789" t="s">
        <v>184</v>
      </c>
    </row>
    <row r="790" spans="1:6">
      <c r="A790" t="s">
        <v>260</v>
      </c>
      <c r="B790" t="s">
        <v>64</v>
      </c>
      <c r="C790">
        <v>2030</v>
      </c>
      <c r="D790">
        <v>2035</v>
      </c>
      <c r="E790" s="7">
        <v>43.440000915527342</v>
      </c>
      <c r="F790" t="s">
        <v>184</v>
      </c>
    </row>
    <row r="791" spans="1:6">
      <c r="A791" t="s">
        <v>260</v>
      </c>
      <c r="B791" t="s">
        <v>64</v>
      </c>
      <c r="C791">
        <v>2030</v>
      </c>
      <c r="D791">
        <v>2040</v>
      </c>
      <c r="E791" s="7">
        <v>43.440000915527342</v>
      </c>
      <c r="F791" t="s">
        <v>184</v>
      </c>
    </row>
    <row r="792" spans="1:6">
      <c r="A792" t="s">
        <v>260</v>
      </c>
      <c r="B792" t="s">
        <v>64</v>
      </c>
      <c r="C792">
        <v>2030</v>
      </c>
      <c r="D792">
        <v>2045</v>
      </c>
      <c r="E792" s="7">
        <v>43.440000915527342</v>
      </c>
      <c r="F792" t="s">
        <v>184</v>
      </c>
    </row>
    <row r="793" spans="1:6">
      <c r="A793" t="s">
        <v>260</v>
      </c>
      <c r="B793" t="s">
        <v>64</v>
      </c>
      <c r="C793">
        <v>2030</v>
      </c>
      <c r="D793">
        <v>2050</v>
      </c>
      <c r="E793" s="7">
        <v>43.440000915527342</v>
      </c>
      <c r="F793" t="s">
        <v>184</v>
      </c>
    </row>
    <row r="794" spans="1:6">
      <c r="A794" t="s">
        <v>260</v>
      </c>
      <c r="B794" t="s">
        <v>64</v>
      </c>
      <c r="C794">
        <v>2030</v>
      </c>
      <c r="D794">
        <v>2055</v>
      </c>
      <c r="E794" s="7">
        <v>43.440000915527342</v>
      </c>
      <c r="F794" t="s">
        <v>184</v>
      </c>
    </row>
    <row r="795" spans="1:6">
      <c r="A795" t="s">
        <v>260</v>
      </c>
      <c r="B795" t="s">
        <v>64</v>
      </c>
      <c r="C795">
        <v>2030</v>
      </c>
      <c r="D795">
        <v>2060</v>
      </c>
      <c r="E795" s="7">
        <v>43.440000915527342</v>
      </c>
      <c r="F795" t="s">
        <v>184</v>
      </c>
    </row>
    <row r="796" spans="1:6">
      <c r="A796" t="s">
        <v>260</v>
      </c>
      <c r="B796" t="s">
        <v>64</v>
      </c>
      <c r="C796">
        <v>2030</v>
      </c>
      <c r="D796">
        <v>2065</v>
      </c>
      <c r="E796" s="7">
        <v>43.440000915527342</v>
      </c>
      <c r="F796" t="s">
        <v>184</v>
      </c>
    </row>
    <row r="797" spans="1:6">
      <c r="A797" t="s">
        <v>260</v>
      </c>
      <c r="B797" t="s">
        <v>64</v>
      </c>
      <c r="C797">
        <v>2030</v>
      </c>
      <c r="D797">
        <v>2070</v>
      </c>
      <c r="E797" s="7">
        <v>43.440000915527342</v>
      </c>
      <c r="F797" t="s">
        <v>184</v>
      </c>
    </row>
    <row r="798" spans="1:6">
      <c r="A798" t="s">
        <v>260</v>
      </c>
      <c r="B798" t="s">
        <v>64</v>
      </c>
      <c r="C798">
        <v>2035</v>
      </c>
      <c r="D798">
        <v>2035</v>
      </c>
      <c r="E798" s="7">
        <v>43.440000915527342</v>
      </c>
      <c r="F798" t="s">
        <v>184</v>
      </c>
    </row>
    <row r="799" spans="1:6">
      <c r="A799" t="s">
        <v>260</v>
      </c>
      <c r="B799" t="s">
        <v>64</v>
      </c>
      <c r="C799">
        <v>2035</v>
      </c>
      <c r="D799">
        <v>2040</v>
      </c>
      <c r="E799" s="7">
        <v>43.440000915527342</v>
      </c>
      <c r="F799" t="s">
        <v>184</v>
      </c>
    </row>
    <row r="800" spans="1:6">
      <c r="A800" t="s">
        <v>260</v>
      </c>
      <c r="B800" t="s">
        <v>64</v>
      </c>
      <c r="C800">
        <v>2035</v>
      </c>
      <c r="D800">
        <v>2045</v>
      </c>
      <c r="E800" s="7">
        <v>43.440000915527342</v>
      </c>
      <c r="F800" t="s">
        <v>184</v>
      </c>
    </row>
    <row r="801" spans="1:6">
      <c r="A801" t="s">
        <v>260</v>
      </c>
      <c r="B801" t="s">
        <v>64</v>
      </c>
      <c r="C801">
        <v>2035</v>
      </c>
      <c r="D801">
        <v>2050</v>
      </c>
      <c r="E801" s="7">
        <v>43.440000915527342</v>
      </c>
      <c r="F801" t="s">
        <v>184</v>
      </c>
    </row>
    <row r="802" spans="1:6">
      <c r="A802" t="s">
        <v>260</v>
      </c>
      <c r="B802" t="s">
        <v>64</v>
      </c>
      <c r="C802">
        <v>2035</v>
      </c>
      <c r="D802">
        <v>2055</v>
      </c>
      <c r="E802" s="7">
        <v>43.440000915527342</v>
      </c>
      <c r="F802" t="s">
        <v>184</v>
      </c>
    </row>
    <row r="803" spans="1:6">
      <c r="A803" t="s">
        <v>260</v>
      </c>
      <c r="B803" t="s">
        <v>64</v>
      </c>
      <c r="C803">
        <v>2035</v>
      </c>
      <c r="D803">
        <v>2060</v>
      </c>
      <c r="E803" s="7">
        <v>43.440000915527342</v>
      </c>
      <c r="F803" t="s">
        <v>184</v>
      </c>
    </row>
    <row r="804" spans="1:6">
      <c r="A804" t="s">
        <v>260</v>
      </c>
      <c r="B804" t="s">
        <v>64</v>
      </c>
      <c r="C804">
        <v>2035</v>
      </c>
      <c r="D804">
        <v>2065</v>
      </c>
      <c r="E804" s="7">
        <v>43.440000915527342</v>
      </c>
      <c r="F804" t="s">
        <v>184</v>
      </c>
    </row>
    <row r="805" spans="1:6">
      <c r="A805" t="s">
        <v>260</v>
      </c>
      <c r="B805" t="s">
        <v>64</v>
      </c>
      <c r="C805">
        <v>2035</v>
      </c>
      <c r="D805">
        <v>2070</v>
      </c>
      <c r="E805" s="7">
        <v>43.440000915527342</v>
      </c>
      <c r="F805" t="s">
        <v>184</v>
      </c>
    </row>
    <row r="806" spans="1:6">
      <c r="A806" t="s">
        <v>260</v>
      </c>
      <c r="B806" t="s">
        <v>64</v>
      </c>
      <c r="C806">
        <v>2040</v>
      </c>
      <c r="D806">
        <v>2040</v>
      </c>
      <c r="E806" s="7">
        <v>43.440000915527342</v>
      </c>
      <c r="F806" t="s">
        <v>184</v>
      </c>
    </row>
    <row r="807" spans="1:6">
      <c r="A807" t="s">
        <v>260</v>
      </c>
      <c r="B807" t="s">
        <v>64</v>
      </c>
      <c r="C807">
        <v>2040</v>
      </c>
      <c r="D807">
        <v>2045</v>
      </c>
      <c r="E807" s="7">
        <v>43.440000915527342</v>
      </c>
      <c r="F807" t="s">
        <v>184</v>
      </c>
    </row>
    <row r="808" spans="1:6">
      <c r="A808" t="s">
        <v>260</v>
      </c>
      <c r="B808" t="s">
        <v>64</v>
      </c>
      <c r="C808">
        <v>2040</v>
      </c>
      <c r="D808">
        <v>2050</v>
      </c>
      <c r="E808" s="7">
        <v>43.440000915527342</v>
      </c>
      <c r="F808" t="s">
        <v>184</v>
      </c>
    </row>
    <row r="809" spans="1:6">
      <c r="A809" t="s">
        <v>260</v>
      </c>
      <c r="B809" t="s">
        <v>64</v>
      </c>
      <c r="C809">
        <v>2040</v>
      </c>
      <c r="D809">
        <v>2055</v>
      </c>
      <c r="E809" s="7">
        <v>43.440000915527342</v>
      </c>
      <c r="F809" t="s">
        <v>184</v>
      </c>
    </row>
    <row r="810" spans="1:6">
      <c r="A810" t="s">
        <v>260</v>
      </c>
      <c r="B810" t="s">
        <v>64</v>
      </c>
      <c r="C810">
        <v>2040</v>
      </c>
      <c r="D810">
        <v>2060</v>
      </c>
      <c r="E810" s="7">
        <v>43.440000915527342</v>
      </c>
      <c r="F810" t="s">
        <v>184</v>
      </c>
    </row>
    <row r="811" spans="1:6">
      <c r="A811" t="s">
        <v>260</v>
      </c>
      <c r="B811" t="s">
        <v>64</v>
      </c>
      <c r="C811">
        <v>2040</v>
      </c>
      <c r="D811">
        <v>2065</v>
      </c>
      <c r="E811" s="7">
        <v>43.440000915527342</v>
      </c>
      <c r="F811" t="s">
        <v>184</v>
      </c>
    </row>
    <row r="812" spans="1:6">
      <c r="A812" t="s">
        <v>260</v>
      </c>
      <c r="B812" t="s">
        <v>64</v>
      </c>
      <c r="C812">
        <v>2040</v>
      </c>
      <c r="D812">
        <v>2070</v>
      </c>
      <c r="E812" s="7">
        <v>43.440000915527342</v>
      </c>
      <c r="F812" t="s">
        <v>184</v>
      </c>
    </row>
    <row r="813" spans="1:6">
      <c r="A813" t="s">
        <v>260</v>
      </c>
      <c r="B813" t="s">
        <v>64</v>
      </c>
      <c r="C813">
        <v>2045</v>
      </c>
      <c r="D813">
        <v>2045</v>
      </c>
      <c r="E813" s="7">
        <v>43.440000915527342</v>
      </c>
      <c r="F813" t="s">
        <v>184</v>
      </c>
    </row>
    <row r="814" spans="1:6">
      <c r="A814" t="s">
        <v>260</v>
      </c>
      <c r="B814" t="s">
        <v>64</v>
      </c>
      <c r="C814">
        <v>2045</v>
      </c>
      <c r="D814">
        <v>2050</v>
      </c>
      <c r="E814" s="7">
        <v>43.440000915527342</v>
      </c>
      <c r="F814" t="s">
        <v>184</v>
      </c>
    </row>
    <row r="815" spans="1:6">
      <c r="A815" t="s">
        <v>260</v>
      </c>
      <c r="B815" t="s">
        <v>64</v>
      </c>
      <c r="C815">
        <v>2045</v>
      </c>
      <c r="D815">
        <v>2055</v>
      </c>
      <c r="E815" s="7">
        <v>43.440000915527342</v>
      </c>
      <c r="F815" t="s">
        <v>184</v>
      </c>
    </row>
    <row r="816" spans="1:6">
      <c r="A816" t="s">
        <v>260</v>
      </c>
      <c r="B816" t="s">
        <v>64</v>
      </c>
      <c r="C816">
        <v>2045</v>
      </c>
      <c r="D816">
        <v>2060</v>
      </c>
      <c r="E816" s="7">
        <v>43.440000915527342</v>
      </c>
      <c r="F816" t="s">
        <v>184</v>
      </c>
    </row>
    <row r="817" spans="1:6">
      <c r="A817" t="s">
        <v>260</v>
      </c>
      <c r="B817" t="s">
        <v>64</v>
      </c>
      <c r="C817">
        <v>2045</v>
      </c>
      <c r="D817">
        <v>2065</v>
      </c>
      <c r="E817" s="7">
        <v>43.440000915527342</v>
      </c>
      <c r="F817" t="s">
        <v>184</v>
      </c>
    </row>
    <row r="818" spans="1:6">
      <c r="A818" t="s">
        <v>260</v>
      </c>
      <c r="B818" t="s">
        <v>64</v>
      </c>
      <c r="C818">
        <v>2045</v>
      </c>
      <c r="D818">
        <v>2070</v>
      </c>
      <c r="E818" s="7">
        <v>43.440000915527342</v>
      </c>
      <c r="F818" t="s">
        <v>184</v>
      </c>
    </row>
    <row r="819" spans="1:6">
      <c r="A819" t="s">
        <v>260</v>
      </c>
      <c r="B819" t="s">
        <v>64</v>
      </c>
      <c r="C819">
        <v>2050</v>
      </c>
      <c r="D819">
        <v>2050</v>
      </c>
      <c r="E819" s="7">
        <v>43.440000915527342</v>
      </c>
      <c r="F819" t="s">
        <v>184</v>
      </c>
    </row>
    <row r="820" spans="1:6">
      <c r="A820" t="s">
        <v>260</v>
      </c>
      <c r="B820" t="s">
        <v>64</v>
      </c>
      <c r="C820">
        <v>2050</v>
      </c>
      <c r="D820">
        <v>2055</v>
      </c>
      <c r="E820" s="7">
        <v>43.440000915527342</v>
      </c>
      <c r="F820" t="s">
        <v>184</v>
      </c>
    </row>
    <row r="821" spans="1:6">
      <c r="A821" t="s">
        <v>260</v>
      </c>
      <c r="B821" t="s">
        <v>64</v>
      </c>
      <c r="C821">
        <v>2050</v>
      </c>
      <c r="D821">
        <v>2060</v>
      </c>
      <c r="E821" s="7">
        <v>43.440000915527342</v>
      </c>
      <c r="F821" t="s">
        <v>184</v>
      </c>
    </row>
    <row r="822" spans="1:6">
      <c r="A822" t="s">
        <v>260</v>
      </c>
      <c r="B822" t="s">
        <v>64</v>
      </c>
      <c r="C822">
        <v>2050</v>
      </c>
      <c r="D822">
        <v>2065</v>
      </c>
      <c r="E822" s="7">
        <v>43.440000915527342</v>
      </c>
      <c r="F822" t="s">
        <v>184</v>
      </c>
    </row>
    <row r="823" spans="1:6">
      <c r="A823" t="s">
        <v>260</v>
      </c>
      <c r="B823" t="s">
        <v>64</v>
      </c>
      <c r="C823">
        <v>2050</v>
      </c>
      <c r="D823">
        <v>2070</v>
      </c>
      <c r="E823" s="7">
        <v>43.440000915527342</v>
      </c>
      <c r="F823" t="s">
        <v>184</v>
      </c>
    </row>
    <row r="824" spans="1:6">
      <c r="A824" t="s">
        <v>260</v>
      </c>
      <c r="B824" t="s">
        <v>64</v>
      </c>
      <c r="C824">
        <v>2055</v>
      </c>
      <c r="D824">
        <v>2055</v>
      </c>
      <c r="E824" s="7">
        <v>43.440000915527342</v>
      </c>
      <c r="F824" t="s">
        <v>184</v>
      </c>
    </row>
    <row r="825" spans="1:6">
      <c r="A825" t="s">
        <v>260</v>
      </c>
      <c r="B825" t="s">
        <v>64</v>
      </c>
      <c r="C825">
        <v>2055</v>
      </c>
      <c r="D825">
        <v>2060</v>
      </c>
      <c r="E825" s="7">
        <v>43.440000915527342</v>
      </c>
      <c r="F825" t="s">
        <v>184</v>
      </c>
    </row>
    <row r="826" spans="1:6">
      <c r="A826" t="s">
        <v>260</v>
      </c>
      <c r="B826" t="s">
        <v>64</v>
      </c>
      <c r="C826">
        <v>2055</v>
      </c>
      <c r="D826">
        <v>2065</v>
      </c>
      <c r="E826" s="7">
        <v>43.440000915527342</v>
      </c>
      <c r="F826" t="s">
        <v>184</v>
      </c>
    </row>
    <row r="827" spans="1:6">
      <c r="A827" t="s">
        <v>260</v>
      </c>
      <c r="B827" t="s">
        <v>64</v>
      </c>
      <c r="C827">
        <v>2055</v>
      </c>
      <c r="D827">
        <v>2070</v>
      </c>
      <c r="E827" s="7">
        <v>43.440000915527342</v>
      </c>
      <c r="F827" t="s">
        <v>184</v>
      </c>
    </row>
    <row r="828" spans="1:6">
      <c r="A828" t="s">
        <v>260</v>
      </c>
      <c r="B828" t="s">
        <v>64</v>
      </c>
      <c r="C828">
        <v>2060</v>
      </c>
      <c r="D828">
        <v>2060</v>
      </c>
      <c r="E828" s="7">
        <v>43.440000915527342</v>
      </c>
      <c r="F828" t="s">
        <v>184</v>
      </c>
    </row>
    <row r="829" spans="1:6">
      <c r="A829" t="s">
        <v>260</v>
      </c>
      <c r="B829" t="s">
        <v>64</v>
      </c>
      <c r="C829">
        <v>2060</v>
      </c>
      <c r="D829">
        <v>2065</v>
      </c>
      <c r="E829" s="7">
        <v>43.440000915527342</v>
      </c>
      <c r="F829" t="s">
        <v>184</v>
      </c>
    </row>
    <row r="830" spans="1:6">
      <c r="A830" t="s">
        <v>260</v>
      </c>
      <c r="B830" t="s">
        <v>64</v>
      </c>
      <c r="C830">
        <v>2060</v>
      </c>
      <c r="D830">
        <v>2070</v>
      </c>
      <c r="E830" s="7">
        <v>43.440000915527342</v>
      </c>
      <c r="F830" t="s">
        <v>184</v>
      </c>
    </row>
    <row r="831" spans="1:6">
      <c r="A831" t="s">
        <v>260</v>
      </c>
      <c r="B831" t="s">
        <v>64</v>
      </c>
      <c r="C831">
        <v>2065</v>
      </c>
      <c r="D831">
        <v>2065</v>
      </c>
      <c r="E831" s="7">
        <v>43.440000915527342</v>
      </c>
      <c r="F831" t="s">
        <v>184</v>
      </c>
    </row>
    <row r="832" spans="1:6">
      <c r="A832" t="s">
        <v>260</v>
      </c>
      <c r="B832" t="s">
        <v>64</v>
      </c>
      <c r="C832">
        <v>2065</v>
      </c>
      <c r="D832">
        <v>2070</v>
      </c>
      <c r="E832" s="7">
        <v>43.440000915527342</v>
      </c>
      <c r="F832" t="s">
        <v>184</v>
      </c>
    </row>
    <row r="833" spans="1:6">
      <c r="A833" t="s">
        <v>260</v>
      </c>
      <c r="B833" t="s">
        <v>64</v>
      </c>
      <c r="C833">
        <v>2070</v>
      </c>
      <c r="D833">
        <v>2070</v>
      </c>
      <c r="E833" s="7">
        <v>43.440000915527342</v>
      </c>
      <c r="F833" t="s">
        <v>184</v>
      </c>
    </row>
    <row r="834" spans="1:6">
      <c r="A834" t="s">
        <v>260</v>
      </c>
      <c r="B834" t="s">
        <v>66</v>
      </c>
      <c r="C834">
        <v>1990</v>
      </c>
      <c r="D834">
        <v>1990</v>
      </c>
      <c r="E834" s="7">
        <v>0</v>
      </c>
      <c r="F834" t="s">
        <v>184</v>
      </c>
    </row>
    <row r="835" spans="1:6">
      <c r="A835" t="s">
        <v>260</v>
      </c>
      <c r="B835" t="s">
        <v>66</v>
      </c>
      <c r="C835">
        <v>1995</v>
      </c>
      <c r="D835">
        <v>1995</v>
      </c>
      <c r="E835" s="7">
        <v>0</v>
      </c>
      <c r="F835" t="s">
        <v>184</v>
      </c>
    </row>
    <row r="836" spans="1:6">
      <c r="A836" t="s">
        <v>260</v>
      </c>
      <c r="B836" t="s">
        <v>66</v>
      </c>
      <c r="C836">
        <v>2000</v>
      </c>
      <c r="D836">
        <v>2000</v>
      </c>
      <c r="E836" s="7">
        <v>0</v>
      </c>
      <c r="F836" t="s">
        <v>184</v>
      </c>
    </row>
    <row r="837" spans="1:6">
      <c r="A837" t="s">
        <v>260</v>
      </c>
      <c r="B837" t="s">
        <v>66</v>
      </c>
      <c r="C837">
        <v>2005</v>
      </c>
      <c r="D837">
        <v>2005</v>
      </c>
      <c r="E837" s="7">
        <v>0</v>
      </c>
      <c r="F837" t="s">
        <v>184</v>
      </c>
    </row>
    <row r="838" spans="1:6">
      <c r="A838" t="s">
        <v>260</v>
      </c>
      <c r="B838" t="s">
        <v>66</v>
      </c>
      <c r="C838">
        <v>2010</v>
      </c>
      <c r="D838">
        <v>2010</v>
      </c>
      <c r="E838" s="7">
        <v>0</v>
      </c>
      <c r="F838" t="s">
        <v>184</v>
      </c>
    </row>
    <row r="839" spans="1:6">
      <c r="A839" t="s">
        <v>260</v>
      </c>
      <c r="B839" t="s">
        <v>66</v>
      </c>
      <c r="C839">
        <v>2015</v>
      </c>
      <c r="D839">
        <v>2015</v>
      </c>
      <c r="E839" s="7">
        <v>0</v>
      </c>
      <c r="F839" t="s">
        <v>184</v>
      </c>
    </row>
    <row r="840" spans="1:6">
      <c r="A840" t="s">
        <v>260</v>
      </c>
      <c r="B840" t="s">
        <v>66</v>
      </c>
      <c r="C840">
        <v>2020</v>
      </c>
      <c r="D840">
        <v>2020</v>
      </c>
      <c r="E840" s="7">
        <v>0</v>
      </c>
      <c r="F840" t="s">
        <v>184</v>
      </c>
    </row>
    <row r="841" spans="1:6">
      <c r="A841" t="s">
        <v>260</v>
      </c>
      <c r="B841" t="s">
        <v>66</v>
      </c>
      <c r="C841">
        <v>2025</v>
      </c>
      <c r="D841">
        <v>2025</v>
      </c>
      <c r="E841" s="7">
        <v>0</v>
      </c>
      <c r="F841" t="s">
        <v>184</v>
      </c>
    </row>
    <row r="842" spans="1:6">
      <c r="A842" t="s">
        <v>260</v>
      </c>
      <c r="B842" t="s">
        <v>66</v>
      </c>
      <c r="C842">
        <v>2030</v>
      </c>
      <c r="D842">
        <v>2030</v>
      </c>
      <c r="E842" s="7">
        <v>0</v>
      </c>
      <c r="F842" t="s">
        <v>184</v>
      </c>
    </row>
    <row r="843" spans="1:6">
      <c r="A843" t="s">
        <v>260</v>
      </c>
      <c r="B843" t="s">
        <v>66</v>
      </c>
      <c r="C843">
        <v>2035</v>
      </c>
      <c r="D843">
        <v>2035</v>
      </c>
      <c r="E843" s="7">
        <v>0</v>
      </c>
      <c r="F843" t="s">
        <v>184</v>
      </c>
    </row>
    <row r="844" spans="1:6">
      <c r="A844" t="s">
        <v>260</v>
      </c>
      <c r="B844" t="s">
        <v>66</v>
      </c>
      <c r="C844">
        <v>2040</v>
      </c>
      <c r="D844">
        <v>2040</v>
      </c>
      <c r="E844" s="7">
        <v>0</v>
      </c>
      <c r="F844" t="s">
        <v>184</v>
      </c>
    </row>
    <row r="845" spans="1:6">
      <c r="A845" t="s">
        <v>260</v>
      </c>
      <c r="B845" t="s">
        <v>66</v>
      </c>
      <c r="C845">
        <v>2045</v>
      </c>
      <c r="D845">
        <v>2045</v>
      </c>
      <c r="E845" s="7">
        <v>0</v>
      </c>
      <c r="F845" t="s">
        <v>184</v>
      </c>
    </row>
    <row r="846" spans="1:6">
      <c r="A846" t="s">
        <v>260</v>
      </c>
      <c r="B846" t="s">
        <v>66</v>
      </c>
      <c r="C846">
        <v>2050</v>
      </c>
      <c r="D846">
        <v>2050</v>
      </c>
      <c r="E846" s="7">
        <v>0</v>
      </c>
      <c r="F846" t="s">
        <v>184</v>
      </c>
    </row>
    <row r="847" spans="1:6">
      <c r="A847" t="s">
        <v>260</v>
      </c>
      <c r="B847" t="s">
        <v>66</v>
      </c>
      <c r="C847">
        <v>2055</v>
      </c>
      <c r="D847">
        <v>2055</v>
      </c>
      <c r="E847" s="7">
        <v>0</v>
      </c>
      <c r="F847" t="s">
        <v>184</v>
      </c>
    </row>
    <row r="848" spans="1:6">
      <c r="A848" t="s">
        <v>260</v>
      </c>
      <c r="B848" t="s">
        <v>66</v>
      </c>
      <c r="C848">
        <v>2060</v>
      </c>
      <c r="D848">
        <v>2060</v>
      </c>
      <c r="E848" s="7">
        <v>0</v>
      </c>
      <c r="F848" t="s">
        <v>184</v>
      </c>
    </row>
    <row r="849" spans="1:6">
      <c r="A849" t="s">
        <v>260</v>
      </c>
      <c r="B849" t="s">
        <v>66</v>
      </c>
      <c r="C849">
        <v>2065</v>
      </c>
      <c r="D849">
        <v>2065</v>
      </c>
      <c r="E849" s="7">
        <v>0</v>
      </c>
      <c r="F849" t="s">
        <v>184</v>
      </c>
    </row>
    <row r="850" spans="1:6">
      <c r="A850" t="s">
        <v>260</v>
      </c>
      <c r="B850" t="s">
        <v>66</v>
      </c>
      <c r="C850">
        <v>2070</v>
      </c>
      <c r="D850">
        <v>2070</v>
      </c>
      <c r="E850" s="7">
        <v>0</v>
      </c>
      <c r="F850" t="s">
        <v>184</v>
      </c>
    </row>
    <row r="851" spans="1:6">
      <c r="A851" t="s">
        <v>260</v>
      </c>
      <c r="B851" t="s">
        <v>55</v>
      </c>
      <c r="C851">
        <v>1990</v>
      </c>
      <c r="D851">
        <v>1990</v>
      </c>
      <c r="E851" s="7">
        <v>27.599999999999998</v>
      </c>
      <c r="F851" t="s">
        <v>184</v>
      </c>
    </row>
    <row r="852" spans="1:6">
      <c r="A852" t="s">
        <v>260</v>
      </c>
      <c r="B852" t="s">
        <v>55</v>
      </c>
      <c r="C852">
        <v>1990</v>
      </c>
      <c r="D852">
        <v>1995</v>
      </c>
      <c r="E852" s="7">
        <v>27.599999999999998</v>
      </c>
      <c r="F852" t="s">
        <v>184</v>
      </c>
    </row>
    <row r="853" spans="1:6">
      <c r="A853" t="s">
        <v>260</v>
      </c>
      <c r="B853" t="s">
        <v>55</v>
      </c>
      <c r="C853">
        <v>1990</v>
      </c>
      <c r="D853">
        <v>2000</v>
      </c>
      <c r="E853" s="7">
        <v>27.599999999999998</v>
      </c>
      <c r="F853" t="s">
        <v>184</v>
      </c>
    </row>
    <row r="854" spans="1:6">
      <c r="A854" t="s">
        <v>260</v>
      </c>
      <c r="B854" t="s">
        <v>55</v>
      </c>
      <c r="C854">
        <v>1990</v>
      </c>
      <c r="D854">
        <v>2005</v>
      </c>
      <c r="E854" s="7">
        <v>26.4</v>
      </c>
      <c r="F854" t="s">
        <v>184</v>
      </c>
    </row>
    <row r="855" spans="1:6">
      <c r="A855" t="s">
        <v>260</v>
      </c>
      <c r="B855" t="s">
        <v>55</v>
      </c>
      <c r="C855">
        <v>1990</v>
      </c>
      <c r="D855">
        <v>2010</v>
      </c>
      <c r="E855" s="7">
        <v>24</v>
      </c>
      <c r="F855" t="s">
        <v>184</v>
      </c>
    </row>
    <row r="856" spans="1:6">
      <c r="A856" t="s">
        <v>260</v>
      </c>
      <c r="B856" t="s">
        <v>55</v>
      </c>
      <c r="C856">
        <v>1995</v>
      </c>
      <c r="D856">
        <v>1995</v>
      </c>
      <c r="E856" s="7">
        <v>27.599999999999998</v>
      </c>
      <c r="F856" t="s">
        <v>184</v>
      </c>
    </row>
    <row r="857" spans="1:6">
      <c r="A857" t="s">
        <v>260</v>
      </c>
      <c r="B857" t="s">
        <v>55</v>
      </c>
      <c r="C857">
        <v>1995</v>
      </c>
      <c r="D857">
        <v>2000</v>
      </c>
      <c r="E857" s="7">
        <v>27.599999999999998</v>
      </c>
      <c r="F857" t="s">
        <v>184</v>
      </c>
    </row>
    <row r="858" spans="1:6">
      <c r="A858" t="s">
        <v>260</v>
      </c>
      <c r="B858" t="s">
        <v>55</v>
      </c>
      <c r="C858">
        <v>1995</v>
      </c>
      <c r="D858">
        <v>2005</v>
      </c>
      <c r="E858" s="7">
        <v>26.4</v>
      </c>
      <c r="F858" t="s">
        <v>184</v>
      </c>
    </row>
    <row r="859" spans="1:6">
      <c r="A859" t="s">
        <v>260</v>
      </c>
      <c r="B859" t="s">
        <v>55</v>
      </c>
      <c r="C859">
        <v>1995</v>
      </c>
      <c r="D859">
        <v>2010</v>
      </c>
      <c r="E859" s="7">
        <v>24</v>
      </c>
      <c r="F859" t="s">
        <v>184</v>
      </c>
    </row>
    <row r="860" spans="1:6">
      <c r="A860" t="s">
        <v>260</v>
      </c>
      <c r="B860" t="s">
        <v>55</v>
      </c>
      <c r="C860">
        <v>1995</v>
      </c>
      <c r="D860">
        <v>2015</v>
      </c>
      <c r="E860" s="7">
        <v>22.8</v>
      </c>
      <c r="F860" t="s">
        <v>184</v>
      </c>
    </row>
    <row r="861" spans="1:6">
      <c r="A861" t="s">
        <v>260</v>
      </c>
      <c r="B861" t="s">
        <v>55</v>
      </c>
      <c r="C861">
        <v>2000</v>
      </c>
      <c r="D861">
        <v>2000</v>
      </c>
      <c r="E861" s="7">
        <v>27.599999999999998</v>
      </c>
      <c r="F861" t="s">
        <v>184</v>
      </c>
    </row>
    <row r="862" spans="1:6">
      <c r="A862" t="s">
        <v>260</v>
      </c>
      <c r="B862" t="s">
        <v>55</v>
      </c>
      <c r="C862">
        <v>2000</v>
      </c>
      <c r="D862">
        <v>2005</v>
      </c>
      <c r="E862" s="7">
        <v>26.4</v>
      </c>
      <c r="F862" t="s">
        <v>184</v>
      </c>
    </row>
    <row r="863" spans="1:6">
      <c r="A863" t="s">
        <v>260</v>
      </c>
      <c r="B863" t="s">
        <v>55</v>
      </c>
      <c r="C863">
        <v>2000</v>
      </c>
      <c r="D863">
        <v>2010</v>
      </c>
      <c r="E863" s="7">
        <v>24</v>
      </c>
      <c r="F863" t="s">
        <v>184</v>
      </c>
    </row>
    <row r="864" spans="1:6">
      <c r="A864" t="s">
        <v>260</v>
      </c>
      <c r="B864" t="s">
        <v>55</v>
      </c>
      <c r="C864">
        <v>2000</v>
      </c>
      <c r="D864">
        <v>2015</v>
      </c>
      <c r="E864" s="7">
        <v>22.8</v>
      </c>
      <c r="F864" t="s">
        <v>184</v>
      </c>
    </row>
    <row r="865" spans="1:6">
      <c r="A865" t="s">
        <v>260</v>
      </c>
      <c r="B865" t="s">
        <v>55</v>
      </c>
      <c r="C865">
        <v>2000</v>
      </c>
      <c r="D865">
        <v>2020</v>
      </c>
      <c r="E865" s="7">
        <v>21.599999999999998</v>
      </c>
      <c r="F865" t="s">
        <v>184</v>
      </c>
    </row>
    <row r="866" spans="1:6">
      <c r="A866" t="s">
        <v>260</v>
      </c>
      <c r="B866" t="s">
        <v>55</v>
      </c>
      <c r="C866">
        <v>2005</v>
      </c>
      <c r="D866">
        <v>2005</v>
      </c>
      <c r="E866" s="7">
        <v>26.4</v>
      </c>
      <c r="F866" t="s">
        <v>184</v>
      </c>
    </row>
    <row r="867" spans="1:6">
      <c r="A867" t="s">
        <v>260</v>
      </c>
      <c r="B867" t="s">
        <v>55</v>
      </c>
      <c r="C867">
        <v>2005</v>
      </c>
      <c r="D867">
        <v>2010</v>
      </c>
      <c r="E867" s="7">
        <v>24</v>
      </c>
      <c r="F867" t="s">
        <v>184</v>
      </c>
    </row>
    <row r="868" spans="1:6">
      <c r="A868" t="s">
        <v>260</v>
      </c>
      <c r="B868" t="s">
        <v>55</v>
      </c>
      <c r="C868">
        <v>2005</v>
      </c>
      <c r="D868">
        <v>2015</v>
      </c>
      <c r="E868" s="7">
        <v>22.8</v>
      </c>
      <c r="F868" t="s">
        <v>184</v>
      </c>
    </row>
    <row r="869" spans="1:6">
      <c r="A869" t="s">
        <v>260</v>
      </c>
      <c r="B869" t="s">
        <v>55</v>
      </c>
      <c r="C869">
        <v>2005</v>
      </c>
      <c r="D869">
        <v>2020</v>
      </c>
      <c r="E869" s="7">
        <v>21.599999999999998</v>
      </c>
      <c r="F869" t="s">
        <v>184</v>
      </c>
    </row>
    <row r="870" spans="1:6">
      <c r="A870" t="s">
        <v>260</v>
      </c>
      <c r="B870" t="s">
        <v>55</v>
      </c>
      <c r="C870">
        <v>2005</v>
      </c>
      <c r="D870">
        <v>2025</v>
      </c>
      <c r="E870" s="7">
        <v>21.599999999999998</v>
      </c>
      <c r="F870" t="s">
        <v>184</v>
      </c>
    </row>
    <row r="871" spans="1:6">
      <c r="A871" t="s">
        <v>260</v>
      </c>
      <c r="B871" t="s">
        <v>55</v>
      </c>
      <c r="C871">
        <v>2010</v>
      </c>
      <c r="D871">
        <v>2010</v>
      </c>
      <c r="E871" s="7">
        <v>24</v>
      </c>
      <c r="F871" t="s">
        <v>184</v>
      </c>
    </row>
    <row r="872" spans="1:6">
      <c r="A872" t="s">
        <v>260</v>
      </c>
      <c r="B872" t="s">
        <v>55</v>
      </c>
      <c r="C872">
        <v>2010</v>
      </c>
      <c r="D872">
        <v>2015</v>
      </c>
      <c r="E872" s="7">
        <v>22.8</v>
      </c>
      <c r="F872" t="s">
        <v>184</v>
      </c>
    </row>
    <row r="873" spans="1:6">
      <c r="A873" t="s">
        <v>260</v>
      </c>
      <c r="B873" t="s">
        <v>55</v>
      </c>
      <c r="C873">
        <v>2010</v>
      </c>
      <c r="D873">
        <v>2020</v>
      </c>
      <c r="E873" s="7">
        <v>21.599999999999998</v>
      </c>
      <c r="F873" t="s">
        <v>184</v>
      </c>
    </row>
    <row r="874" spans="1:6">
      <c r="A874" t="s">
        <v>260</v>
      </c>
      <c r="B874" t="s">
        <v>55</v>
      </c>
      <c r="C874">
        <v>2010</v>
      </c>
      <c r="D874">
        <v>2025</v>
      </c>
      <c r="E874" s="7">
        <v>21.599999999999998</v>
      </c>
      <c r="F874" t="s">
        <v>184</v>
      </c>
    </row>
    <row r="875" spans="1:6">
      <c r="A875" t="s">
        <v>260</v>
      </c>
      <c r="B875" t="s">
        <v>55</v>
      </c>
      <c r="C875">
        <v>2010</v>
      </c>
      <c r="D875">
        <v>2030</v>
      </c>
      <c r="E875" s="7">
        <v>21.599999999999998</v>
      </c>
      <c r="F875" t="s">
        <v>184</v>
      </c>
    </row>
    <row r="876" spans="1:6">
      <c r="A876" t="s">
        <v>260</v>
      </c>
      <c r="B876" t="s">
        <v>55</v>
      </c>
      <c r="C876">
        <v>2015</v>
      </c>
      <c r="D876">
        <v>2015</v>
      </c>
      <c r="E876" s="7">
        <v>22.8</v>
      </c>
      <c r="F876" t="s">
        <v>184</v>
      </c>
    </row>
    <row r="877" spans="1:6">
      <c r="A877" t="s">
        <v>260</v>
      </c>
      <c r="B877" t="s">
        <v>55</v>
      </c>
      <c r="C877">
        <v>2015</v>
      </c>
      <c r="D877">
        <v>2020</v>
      </c>
      <c r="E877" s="7">
        <v>21.599999999999998</v>
      </c>
      <c r="F877" t="s">
        <v>184</v>
      </c>
    </row>
    <row r="878" spans="1:6">
      <c r="A878" t="s">
        <v>260</v>
      </c>
      <c r="B878" t="s">
        <v>55</v>
      </c>
      <c r="C878">
        <v>2015</v>
      </c>
      <c r="D878">
        <v>2025</v>
      </c>
      <c r="E878" s="7">
        <v>21.599999999999998</v>
      </c>
      <c r="F878" t="s">
        <v>184</v>
      </c>
    </row>
    <row r="879" spans="1:6">
      <c r="A879" t="s">
        <v>260</v>
      </c>
      <c r="B879" t="s">
        <v>55</v>
      </c>
      <c r="C879">
        <v>2015</v>
      </c>
      <c r="D879">
        <v>2030</v>
      </c>
      <c r="E879" s="7">
        <v>21.599999999999998</v>
      </c>
      <c r="F879" t="s">
        <v>184</v>
      </c>
    </row>
    <row r="880" spans="1:6">
      <c r="A880" t="s">
        <v>260</v>
      </c>
      <c r="B880" t="s">
        <v>55</v>
      </c>
      <c r="C880">
        <v>2015</v>
      </c>
      <c r="D880">
        <v>2035</v>
      </c>
      <c r="E880" s="7">
        <v>21.599999999999998</v>
      </c>
      <c r="F880" t="s">
        <v>184</v>
      </c>
    </row>
    <row r="881" spans="1:6">
      <c r="A881" t="s">
        <v>260</v>
      </c>
      <c r="B881" t="s">
        <v>55</v>
      </c>
      <c r="C881">
        <v>2020</v>
      </c>
      <c r="D881">
        <v>2020</v>
      </c>
      <c r="E881" s="7">
        <v>21.599999999999998</v>
      </c>
      <c r="F881" t="s">
        <v>184</v>
      </c>
    </row>
    <row r="882" spans="1:6">
      <c r="A882" t="s">
        <v>260</v>
      </c>
      <c r="B882" t="s">
        <v>55</v>
      </c>
      <c r="C882">
        <v>2020</v>
      </c>
      <c r="D882">
        <v>2025</v>
      </c>
      <c r="E882" s="7">
        <v>21.599999999999998</v>
      </c>
      <c r="F882" t="s">
        <v>184</v>
      </c>
    </row>
    <row r="883" spans="1:6">
      <c r="A883" t="s">
        <v>260</v>
      </c>
      <c r="B883" t="s">
        <v>55</v>
      </c>
      <c r="C883">
        <v>2020</v>
      </c>
      <c r="D883">
        <v>2030</v>
      </c>
      <c r="E883" s="7">
        <v>21.599999999999998</v>
      </c>
      <c r="F883" t="s">
        <v>184</v>
      </c>
    </row>
    <row r="884" spans="1:6">
      <c r="A884" t="s">
        <v>260</v>
      </c>
      <c r="B884" t="s">
        <v>55</v>
      </c>
      <c r="C884">
        <v>2020</v>
      </c>
      <c r="D884">
        <v>2035</v>
      </c>
      <c r="E884" s="7">
        <v>21.599999999999998</v>
      </c>
      <c r="F884" t="s">
        <v>184</v>
      </c>
    </row>
    <row r="885" spans="1:6">
      <c r="A885" t="s">
        <v>260</v>
      </c>
      <c r="B885" t="s">
        <v>55</v>
      </c>
      <c r="C885">
        <v>2020</v>
      </c>
      <c r="D885">
        <v>2040</v>
      </c>
      <c r="E885" s="7">
        <v>21.599999999999998</v>
      </c>
      <c r="F885" t="s">
        <v>184</v>
      </c>
    </row>
    <row r="886" spans="1:6">
      <c r="A886" t="s">
        <v>260</v>
      </c>
      <c r="B886" t="s">
        <v>55</v>
      </c>
      <c r="C886">
        <v>2025</v>
      </c>
      <c r="D886">
        <v>2025</v>
      </c>
      <c r="E886" s="7">
        <v>21.599999999999998</v>
      </c>
      <c r="F886" t="s">
        <v>184</v>
      </c>
    </row>
    <row r="887" spans="1:6">
      <c r="A887" t="s">
        <v>260</v>
      </c>
      <c r="B887" t="s">
        <v>55</v>
      </c>
      <c r="C887">
        <v>2025</v>
      </c>
      <c r="D887">
        <v>2030</v>
      </c>
      <c r="E887" s="7">
        <v>21.599999999999998</v>
      </c>
      <c r="F887" t="s">
        <v>184</v>
      </c>
    </row>
    <row r="888" spans="1:6">
      <c r="A888" t="s">
        <v>260</v>
      </c>
      <c r="B888" t="s">
        <v>55</v>
      </c>
      <c r="C888">
        <v>2025</v>
      </c>
      <c r="D888">
        <v>2035</v>
      </c>
      <c r="E888" s="7">
        <v>21.599999999999998</v>
      </c>
      <c r="F888" t="s">
        <v>184</v>
      </c>
    </row>
    <row r="889" spans="1:6">
      <c r="A889" t="s">
        <v>260</v>
      </c>
      <c r="B889" t="s">
        <v>55</v>
      </c>
      <c r="C889">
        <v>2025</v>
      </c>
      <c r="D889">
        <v>2040</v>
      </c>
      <c r="E889" s="7">
        <v>21.599999999999998</v>
      </c>
      <c r="F889" t="s">
        <v>184</v>
      </c>
    </row>
    <row r="890" spans="1:6">
      <c r="A890" t="s">
        <v>260</v>
      </c>
      <c r="B890" t="s">
        <v>55</v>
      </c>
      <c r="C890">
        <v>2025</v>
      </c>
      <c r="D890">
        <v>2045</v>
      </c>
      <c r="E890" s="7">
        <v>21.599999999999998</v>
      </c>
      <c r="F890" t="s">
        <v>184</v>
      </c>
    </row>
    <row r="891" spans="1:6">
      <c r="A891" t="s">
        <v>260</v>
      </c>
      <c r="B891" t="s">
        <v>55</v>
      </c>
      <c r="C891">
        <v>2030</v>
      </c>
      <c r="D891">
        <v>2030</v>
      </c>
      <c r="E891" s="7">
        <v>21.599999999999998</v>
      </c>
      <c r="F891" t="s">
        <v>184</v>
      </c>
    </row>
    <row r="892" spans="1:6">
      <c r="A892" t="s">
        <v>260</v>
      </c>
      <c r="B892" t="s">
        <v>55</v>
      </c>
      <c r="C892">
        <v>2030</v>
      </c>
      <c r="D892">
        <v>2035</v>
      </c>
      <c r="E892" s="7">
        <v>21.599999999999998</v>
      </c>
      <c r="F892" t="s">
        <v>184</v>
      </c>
    </row>
    <row r="893" spans="1:6">
      <c r="A893" t="s">
        <v>260</v>
      </c>
      <c r="B893" t="s">
        <v>55</v>
      </c>
      <c r="C893">
        <v>2030</v>
      </c>
      <c r="D893">
        <v>2040</v>
      </c>
      <c r="E893" s="7">
        <v>21.599999999999998</v>
      </c>
      <c r="F893" t="s">
        <v>184</v>
      </c>
    </row>
    <row r="894" spans="1:6">
      <c r="A894" t="s">
        <v>260</v>
      </c>
      <c r="B894" t="s">
        <v>55</v>
      </c>
      <c r="C894">
        <v>2030</v>
      </c>
      <c r="D894">
        <v>2045</v>
      </c>
      <c r="E894" s="7">
        <v>21.599999999999998</v>
      </c>
      <c r="F894" t="s">
        <v>184</v>
      </c>
    </row>
    <row r="895" spans="1:6">
      <c r="A895" t="s">
        <v>260</v>
      </c>
      <c r="B895" t="s">
        <v>55</v>
      </c>
      <c r="C895">
        <v>2030</v>
      </c>
      <c r="D895">
        <v>2050</v>
      </c>
      <c r="E895" s="7">
        <v>21.599999999999998</v>
      </c>
      <c r="F895" t="s">
        <v>184</v>
      </c>
    </row>
    <row r="896" spans="1:6">
      <c r="A896" t="s">
        <v>260</v>
      </c>
      <c r="B896" t="s">
        <v>55</v>
      </c>
      <c r="C896">
        <v>2035</v>
      </c>
      <c r="D896">
        <v>2035</v>
      </c>
      <c r="E896" s="7">
        <v>21.599999999999998</v>
      </c>
      <c r="F896" t="s">
        <v>184</v>
      </c>
    </row>
    <row r="897" spans="1:6">
      <c r="A897" t="s">
        <v>260</v>
      </c>
      <c r="B897" t="s">
        <v>55</v>
      </c>
      <c r="C897">
        <v>2035</v>
      </c>
      <c r="D897">
        <v>2040</v>
      </c>
      <c r="E897" s="7">
        <v>21.599999999999998</v>
      </c>
      <c r="F897" t="s">
        <v>184</v>
      </c>
    </row>
    <row r="898" spans="1:6">
      <c r="A898" t="s">
        <v>260</v>
      </c>
      <c r="B898" t="s">
        <v>55</v>
      </c>
      <c r="C898">
        <v>2035</v>
      </c>
      <c r="D898">
        <v>2045</v>
      </c>
      <c r="E898" s="7">
        <v>21.599999999999998</v>
      </c>
      <c r="F898" t="s">
        <v>184</v>
      </c>
    </row>
    <row r="899" spans="1:6">
      <c r="A899" t="s">
        <v>260</v>
      </c>
      <c r="B899" t="s">
        <v>55</v>
      </c>
      <c r="C899">
        <v>2035</v>
      </c>
      <c r="D899">
        <v>2050</v>
      </c>
      <c r="E899" s="7">
        <v>21.599999999999998</v>
      </c>
      <c r="F899" t="s">
        <v>184</v>
      </c>
    </row>
    <row r="900" spans="1:6">
      <c r="A900" t="s">
        <v>260</v>
      </c>
      <c r="B900" t="s">
        <v>55</v>
      </c>
      <c r="C900">
        <v>2035</v>
      </c>
      <c r="D900">
        <v>2055</v>
      </c>
      <c r="E900" s="7">
        <v>21.599999999999998</v>
      </c>
      <c r="F900" t="s">
        <v>184</v>
      </c>
    </row>
    <row r="901" spans="1:6">
      <c r="A901" t="s">
        <v>260</v>
      </c>
      <c r="B901" t="s">
        <v>55</v>
      </c>
      <c r="C901">
        <v>2040</v>
      </c>
      <c r="D901">
        <v>2040</v>
      </c>
      <c r="E901" s="7">
        <v>21.599999999999998</v>
      </c>
      <c r="F901" t="s">
        <v>184</v>
      </c>
    </row>
    <row r="902" spans="1:6">
      <c r="A902" t="s">
        <v>260</v>
      </c>
      <c r="B902" t="s">
        <v>55</v>
      </c>
      <c r="C902">
        <v>2040</v>
      </c>
      <c r="D902">
        <v>2045</v>
      </c>
      <c r="E902" s="7">
        <v>21.599999999999998</v>
      </c>
      <c r="F902" t="s">
        <v>184</v>
      </c>
    </row>
    <row r="903" spans="1:6">
      <c r="A903" t="s">
        <v>260</v>
      </c>
      <c r="B903" t="s">
        <v>55</v>
      </c>
      <c r="C903">
        <v>2040</v>
      </c>
      <c r="D903">
        <v>2050</v>
      </c>
      <c r="E903" s="7">
        <v>21.599999999999998</v>
      </c>
      <c r="F903" t="s">
        <v>184</v>
      </c>
    </row>
    <row r="904" spans="1:6">
      <c r="A904" t="s">
        <v>260</v>
      </c>
      <c r="B904" t="s">
        <v>55</v>
      </c>
      <c r="C904">
        <v>2040</v>
      </c>
      <c r="D904">
        <v>2055</v>
      </c>
      <c r="E904" s="7">
        <v>21.599999999999998</v>
      </c>
      <c r="F904" t="s">
        <v>184</v>
      </c>
    </row>
    <row r="905" spans="1:6">
      <c r="A905" t="s">
        <v>260</v>
      </c>
      <c r="B905" t="s">
        <v>55</v>
      </c>
      <c r="C905">
        <v>2040</v>
      </c>
      <c r="D905">
        <v>2060</v>
      </c>
      <c r="E905" s="7">
        <v>21.599999999999998</v>
      </c>
      <c r="F905" t="s">
        <v>184</v>
      </c>
    </row>
    <row r="906" spans="1:6">
      <c r="A906" t="s">
        <v>260</v>
      </c>
      <c r="B906" t="s">
        <v>55</v>
      </c>
      <c r="C906">
        <v>2045</v>
      </c>
      <c r="D906">
        <v>2045</v>
      </c>
      <c r="E906" s="7">
        <v>21.599999999999998</v>
      </c>
      <c r="F906" t="s">
        <v>184</v>
      </c>
    </row>
    <row r="907" spans="1:6">
      <c r="A907" t="s">
        <v>260</v>
      </c>
      <c r="B907" t="s">
        <v>55</v>
      </c>
      <c r="C907">
        <v>2045</v>
      </c>
      <c r="D907">
        <v>2050</v>
      </c>
      <c r="E907" s="7">
        <v>21.599999999999998</v>
      </c>
      <c r="F907" t="s">
        <v>184</v>
      </c>
    </row>
    <row r="908" spans="1:6">
      <c r="A908" t="s">
        <v>260</v>
      </c>
      <c r="B908" t="s">
        <v>55</v>
      </c>
      <c r="C908">
        <v>2045</v>
      </c>
      <c r="D908">
        <v>2055</v>
      </c>
      <c r="E908" s="7">
        <v>21.599999999999998</v>
      </c>
      <c r="F908" t="s">
        <v>184</v>
      </c>
    </row>
    <row r="909" spans="1:6">
      <c r="A909" t="s">
        <v>260</v>
      </c>
      <c r="B909" t="s">
        <v>55</v>
      </c>
      <c r="C909">
        <v>2045</v>
      </c>
      <c r="D909">
        <v>2060</v>
      </c>
      <c r="E909" s="7">
        <v>21.599999999999998</v>
      </c>
      <c r="F909" t="s">
        <v>184</v>
      </c>
    </row>
    <row r="910" spans="1:6">
      <c r="A910" t="s">
        <v>260</v>
      </c>
      <c r="B910" t="s">
        <v>55</v>
      </c>
      <c r="C910">
        <v>2045</v>
      </c>
      <c r="D910">
        <v>2065</v>
      </c>
      <c r="E910" s="7">
        <v>21.599999999999998</v>
      </c>
      <c r="F910" t="s">
        <v>184</v>
      </c>
    </row>
    <row r="911" spans="1:6">
      <c r="A911" t="s">
        <v>260</v>
      </c>
      <c r="B911" t="s">
        <v>55</v>
      </c>
      <c r="C911">
        <v>2050</v>
      </c>
      <c r="D911">
        <v>2050</v>
      </c>
      <c r="E911" s="7">
        <v>21.599999999999998</v>
      </c>
      <c r="F911" t="s">
        <v>184</v>
      </c>
    </row>
    <row r="912" spans="1:6">
      <c r="A912" t="s">
        <v>260</v>
      </c>
      <c r="B912" t="s">
        <v>55</v>
      </c>
      <c r="C912">
        <v>2050</v>
      </c>
      <c r="D912">
        <v>2055</v>
      </c>
      <c r="E912" s="7">
        <v>21.599999999999998</v>
      </c>
      <c r="F912" t="s">
        <v>184</v>
      </c>
    </row>
    <row r="913" spans="1:6">
      <c r="A913" t="s">
        <v>260</v>
      </c>
      <c r="B913" t="s">
        <v>55</v>
      </c>
      <c r="C913">
        <v>2050</v>
      </c>
      <c r="D913">
        <v>2060</v>
      </c>
      <c r="E913" s="7">
        <v>21.599999999999998</v>
      </c>
      <c r="F913" t="s">
        <v>184</v>
      </c>
    </row>
    <row r="914" spans="1:6">
      <c r="A914" t="s">
        <v>260</v>
      </c>
      <c r="B914" t="s">
        <v>55</v>
      </c>
      <c r="C914">
        <v>2050</v>
      </c>
      <c r="D914">
        <v>2065</v>
      </c>
      <c r="E914" s="7">
        <v>21.599999999999998</v>
      </c>
      <c r="F914" t="s">
        <v>184</v>
      </c>
    </row>
    <row r="915" spans="1:6">
      <c r="A915" t="s">
        <v>260</v>
      </c>
      <c r="B915" t="s">
        <v>55</v>
      </c>
      <c r="C915">
        <v>2050</v>
      </c>
      <c r="D915">
        <v>2070</v>
      </c>
      <c r="E915" s="7">
        <v>21.599999999999998</v>
      </c>
      <c r="F915" t="s">
        <v>184</v>
      </c>
    </row>
    <row r="916" spans="1:6">
      <c r="A916" t="s">
        <v>260</v>
      </c>
      <c r="B916" t="s">
        <v>55</v>
      </c>
      <c r="C916">
        <v>2055</v>
      </c>
      <c r="D916">
        <v>2055</v>
      </c>
      <c r="E916" s="7">
        <v>21.599999999999998</v>
      </c>
      <c r="F916" t="s">
        <v>184</v>
      </c>
    </row>
    <row r="917" spans="1:6">
      <c r="A917" t="s">
        <v>260</v>
      </c>
      <c r="B917" t="s">
        <v>55</v>
      </c>
      <c r="C917">
        <v>2055</v>
      </c>
      <c r="D917">
        <v>2060</v>
      </c>
      <c r="E917" s="7">
        <v>21.599999999999998</v>
      </c>
      <c r="F917" t="s">
        <v>184</v>
      </c>
    </row>
    <row r="918" spans="1:6">
      <c r="A918" t="s">
        <v>260</v>
      </c>
      <c r="B918" t="s">
        <v>55</v>
      </c>
      <c r="C918">
        <v>2055</v>
      </c>
      <c r="D918">
        <v>2065</v>
      </c>
      <c r="E918" s="7">
        <v>21.599999999999998</v>
      </c>
      <c r="F918" t="s">
        <v>184</v>
      </c>
    </row>
    <row r="919" spans="1:6">
      <c r="A919" t="s">
        <v>260</v>
      </c>
      <c r="B919" t="s">
        <v>55</v>
      </c>
      <c r="C919">
        <v>2055</v>
      </c>
      <c r="D919">
        <v>2070</v>
      </c>
      <c r="E919" s="7">
        <v>21.599999999999998</v>
      </c>
      <c r="F919" t="s">
        <v>184</v>
      </c>
    </row>
    <row r="920" spans="1:6">
      <c r="A920" t="s">
        <v>260</v>
      </c>
      <c r="B920" t="s">
        <v>55</v>
      </c>
      <c r="C920">
        <v>2060</v>
      </c>
      <c r="D920">
        <v>2060</v>
      </c>
      <c r="E920" s="7">
        <v>21.599999999999998</v>
      </c>
      <c r="F920" t="s">
        <v>184</v>
      </c>
    </row>
    <row r="921" spans="1:6">
      <c r="A921" t="s">
        <v>260</v>
      </c>
      <c r="B921" t="s">
        <v>55</v>
      </c>
      <c r="C921">
        <v>2060</v>
      </c>
      <c r="D921">
        <v>2065</v>
      </c>
      <c r="E921" s="7">
        <v>21.599999999999998</v>
      </c>
      <c r="F921" t="s">
        <v>184</v>
      </c>
    </row>
    <row r="922" spans="1:6">
      <c r="A922" t="s">
        <v>260</v>
      </c>
      <c r="B922" t="s">
        <v>55</v>
      </c>
      <c r="C922">
        <v>2060</v>
      </c>
      <c r="D922">
        <v>2070</v>
      </c>
      <c r="E922" s="7">
        <v>21.599999999999998</v>
      </c>
      <c r="F922" t="s">
        <v>184</v>
      </c>
    </row>
    <row r="923" spans="1:6">
      <c r="A923" t="s">
        <v>260</v>
      </c>
      <c r="B923" t="s">
        <v>55</v>
      </c>
      <c r="C923">
        <v>2065</v>
      </c>
      <c r="D923">
        <v>2065</v>
      </c>
      <c r="E923" s="7">
        <v>21.599999999999998</v>
      </c>
      <c r="F923" t="s">
        <v>184</v>
      </c>
    </row>
    <row r="924" spans="1:6">
      <c r="A924" t="s">
        <v>260</v>
      </c>
      <c r="B924" t="s">
        <v>55</v>
      </c>
      <c r="C924">
        <v>2065</v>
      </c>
      <c r="D924">
        <v>2070</v>
      </c>
      <c r="E924" s="7">
        <v>21.599999999999998</v>
      </c>
      <c r="F924" t="s">
        <v>184</v>
      </c>
    </row>
    <row r="925" spans="1:6">
      <c r="A925" t="s">
        <v>260</v>
      </c>
      <c r="B925" t="s">
        <v>55</v>
      </c>
      <c r="C925">
        <v>2070</v>
      </c>
      <c r="D925">
        <v>2070</v>
      </c>
      <c r="E925" s="7">
        <v>21.599999999999998</v>
      </c>
      <c r="F925" t="s">
        <v>184</v>
      </c>
    </row>
    <row r="926" spans="1:6">
      <c r="A926" t="s">
        <v>260</v>
      </c>
      <c r="B926" t="s">
        <v>52</v>
      </c>
      <c r="C926">
        <v>1990</v>
      </c>
      <c r="D926">
        <v>1990</v>
      </c>
      <c r="E926" s="7">
        <v>37.199999999999996</v>
      </c>
      <c r="F926" t="s">
        <v>184</v>
      </c>
    </row>
    <row r="927" spans="1:6">
      <c r="A927" t="s">
        <v>260</v>
      </c>
      <c r="B927" t="s">
        <v>52</v>
      </c>
      <c r="C927">
        <v>1990</v>
      </c>
      <c r="D927">
        <v>1995</v>
      </c>
      <c r="E927" s="7">
        <v>37.199999999999996</v>
      </c>
      <c r="F927" t="s">
        <v>184</v>
      </c>
    </row>
    <row r="928" spans="1:6">
      <c r="A928" t="s">
        <v>260</v>
      </c>
      <c r="B928" t="s">
        <v>52</v>
      </c>
      <c r="C928">
        <v>1990</v>
      </c>
      <c r="D928">
        <v>2000</v>
      </c>
      <c r="E928" s="7">
        <v>37.199999999999996</v>
      </c>
      <c r="F928" t="s">
        <v>184</v>
      </c>
    </row>
    <row r="929" spans="1:6">
      <c r="A929" t="s">
        <v>260</v>
      </c>
      <c r="B929" t="s">
        <v>52</v>
      </c>
      <c r="C929">
        <v>1990</v>
      </c>
      <c r="D929">
        <v>2005</v>
      </c>
      <c r="E929" s="7">
        <v>37.199999999999996</v>
      </c>
      <c r="F929" t="s">
        <v>184</v>
      </c>
    </row>
    <row r="930" spans="1:6">
      <c r="A930" t="s">
        <v>260</v>
      </c>
      <c r="B930" t="s">
        <v>52</v>
      </c>
      <c r="C930">
        <v>1990</v>
      </c>
      <c r="D930">
        <v>2010</v>
      </c>
      <c r="E930" s="7">
        <v>37.199999999999996</v>
      </c>
      <c r="F930" t="s">
        <v>184</v>
      </c>
    </row>
    <row r="931" spans="1:6">
      <c r="A931" t="s">
        <v>260</v>
      </c>
      <c r="B931" t="s">
        <v>52</v>
      </c>
      <c r="C931">
        <v>1990</v>
      </c>
      <c r="D931">
        <v>2015</v>
      </c>
      <c r="E931" s="7">
        <v>37.199999999999996</v>
      </c>
      <c r="F931" t="s">
        <v>184</v>
      </c>
    </row>
    <row r="932" spans="1:6">
      <c r="A932" t="s">
        <v>260</v>
      </c>
      <c r="B932" t="s">
        <v>52</v>
      </c>
      <c r="C932">
        <v>1995</v>
      </c>
      <c r="D932">
        <v>1995</v>
      </c>
      <c r="E932" s="7">
        <v>37.199999999999996</v>
      </c>
      <c r="F932" t="s">
        <v>184</v>
      </c>
    </row>
    <row r="933" spans="1:6">
      <c r="A933" t="s">
        <v>260</v>
      </c>
      <c r="B933" t="s">
        <v>52</v>
      </c>
      <c r="C933">
        <v>1995</v>
      </c>
      <c r="D933">
        <v>2000</v>
      </c>
      <c r="E933" s="7">
        <v>37.199999999999996</v>
      </c>
      <c r="F933" t="s">
        <v>184</v>
      </c>
    </row>
    <row r="934" spans="1:6">
      <c r="A934" t="s">
        <v>260</v>
      </c>
      <c r="B934" t="s">
        <v>52</v>
      </c>
      <c r="C934">
        <v>1995</v>
      </c>
      <c r="D934">
        <v>2005</v>
      </c>
      <c r="E934" s="7">
        <v>37.199999999999996</v>
      </c>
      <c r="F934" t="s">
        <v>184</v>
      </c>
    </row>
    <row r="935" spans="1:6">
      <c r="A935" t="s">
        <v>260</v>
      </c>
      <c r="B935" t="s">
        <v>52</v>
      </c>
      <c r="C935">
        <v>1995</v>
      </c>
      <c r="D935">
        <v>2010</v>
      </c>
      <c r="E935" s="7">
        <v>37.199999999999996</v>
      </c>
      <c r="F935" t="s">
        <v>184</v>
      </c>
    </row>
    <row r="936" spans="1:6">
      <c r="A936" t="s">
        <v>260</v>
      </c>
      <c r="B936" t="s">
        <v>52</v>
      </c>
      <c r="C936">
        <v>1995</v>
      </c>
      <c r="D936">
        <v>2015</v>
      </c>
      <c r="E936" s="7">
        <v>37.199999999999996</v>
      </c>
      <c r="F936" t="s">
        <v>184</v>
      </c>
    </row>
    <row r="937" spans="1:6">
      <c r="A937" t="s">
        <v>260</v>
      </c>
      <c r="B937" t="s">
        <v>52</v>
      </c>
      <c r="C937">
        <v>1995</v>
      </c>
      <c r="D937">
        <v>2020</v>
      </c>
      <c r="E937" s="7">
        <v>37.199999999999996</v>
      </c>
      <c r="F937" t="s">
        <v>184</v>
      </c>
    </row>
    <row r="938" spans="1:6">
      <c r="A938" t="s">
        <v>260</v>
      </c>
      <c r="B938" t="s">
        <v>52</v>
      </c>
      <c r="C938">
        <v>2000</v>
      </c>
      <c r="D938">
        <v>2000</v>
      </c>
      <c r="E938" s="7">
        <v>37.199999999999996</v>
      </c>
      <c r="F938" t="s">
        <v>184</v>
      </c>
    </row>
    <row r="939" spans="1:6">
      <c r="A939" t="s">
        <v>260</v>
      </c>
      <c r="B939" t="s">
        <v>52</v>
      </c>
      <c r="C939">
        <v>2000</v>
      </c>
      <c r="D939">
        <v>2005</v>
      </c>
      <c r="E939" s="7">
        <v>37.199999999999996</v>
      </c>
      <c r="F939" t="s">
        <v>184</v>
      </c>
    </row>
    <row r="940" spans="1:6">
      <c r="A940" t="s">
        <v>260</v>
      </c>
      <c r="B940" t="s">
        <v>52</v>
      </c>
      <c r="C940">
        <v>2000</v>
      </c>
      <c r="D940">
        <v>2010</v>
      </c>
      <c r="E940" s="7">
        <v>37.199999999999996</v>
      </c>
      <c r="F940" t="s">
        <v>184</v>
      </c>
    </row>
    <row r="941" spans="1:6">
      <c r="A941" t="s">
        <v>260</v>
      </c>
      <c r="B941" t="s">
        <v>52</v>
      </c>
      <c r="C941">
        <v>2000</v>
      </c>
      <c r="D941">
        <v>2015</v>
      </c>
      <c r="E941" s="7">
        <v>37.199999999999996</v>
      </c>
      <c r="F941" t="s">
        <v>184</v>
      </c>
    </row>
    <row r="942" spans="1:6">
      <c r="A942" t="s">
        <v>260</v>
      </c>
      <c r="B942" t="s">
        <v>52</v>
      </c>
      <c r="C942">
        <v>2000</v>
      </c>
      <c r="D942">
        <v>2020</v>
      </c>
      <c r="E942" s="7">
        <v>37.199999999999996</v>
      </c>
      <c r="F942" t="s">
        <v>184</v>
      </c>
    </row>
    <row r="943" spans="1:6">
      <c r="A943" t="s">
        <v>260</v>
      </c>
      <c r="B943" t="s">
        <v>52</v>
      </c>
      <c r="C943">
        <v>2000</v>
      </c>
      <c r="D943">
        <v>2025</v>
      </c>
      <c r="E943" s="7">
        <v>37.199999999999996</v>
      </c>
      <c r="F943" t="s">
        <v>184</v>
      </c>
    </row>
    <row r="944" spans="1:6">
      <c r="A944" t="s">
        <v>260</v>
      </c>
      <c r="B944" t="s">
        <v>52</v>
      </c>
      <c r="C944">
        <v>2005</v>
      </c>
      <c r="D944">
        <v>2005</v>
      </c>
      <c r="E944" s="7">
        <v>37.199999999999996</v>
      </c>
      <c r="F944" t="s">
        <v>184</v>
      </c>
    </row>
    <row r="945" spans="1:6">
      <c r="A945" t="s">
        <v>260</v>
      </c>
      <c r="B945" t="s">
        <v>52</v>
      </c>
      <c r="C945">
        <v>2005</v>
      </c>
      <c r="D945">
        <v>2010</v>
      </c>
      <c r="E945" s="7">
        <v>37.199999999999996</v>
      </c>
      <c r="F945" t="s">
        <v>184</v>
      </c>
    </row>
    <row r="946" spans="1:6">
      <c r="A946" t="s">
        <v>260</v>
      </c>
      <c r="B946" t="s">
        <v>52</v>
      </c>
      <c r="C946">
        <v>2005</v>
      </c>
      <c r="D946">
        <v>2015</v>
      </c>
      <c r="E946" s="7">
        <v>37.199999999999996</v>
      </c>
      <c r="F946" t="s">
        <v>184</v>
      </c>
    </row>
    <row r="947" spans="1:6">
      <c r="A947" t="s">
        <v>260</v>
      </c>
      <c r="B947" t="s">
        <v>52</v>
      </c>
      <c r="C947">
        <v>2005</v>
      </c>
      <c r="D947">
        <v>2020</v>
      </c>
      <c r="E947" s="7">
        <v>37.199999999999996</v>
      </c>
      <c r="F947" t="s">
        <v>184</v>
      </c>
    </row>
    <row r="948" spans="1:6">
      <c r="A948" t="s">
        <v>260</v>
      </c>
      <c r="B948" t="s">
        <v>52</v>
      </c>
      <c r="C948">
        <v>2005</v>
      </c>
      <c r="D948">
        <v>2025</v>
      </c>
      <c r="E948" s="7">
        <v>37.199999999999996</v>
      </c>
      <c r="F948" t="s">
        <v>184</v>
      </c>
    </row>
    <row r="949" spans="1:6">
      <c r="A949" t="s">
        <v>260</v>
      </c>
      <c r="B949" t="s">
        <v>52</v>
      </c>
      <c r="C949">
        <v>2005</v>
      </c>
      <c r="D949">
        <v>2030</v>
      </c>
      <c r="E949" s="7">
        <v>37.199999999999996</v>
      </c>
      <c r="F949" t="s">
        <v>184</v>
      </c>
    </row>
    <row r="950" spans="1:6">
      <c r="A950" t="s">
        <v>260</v>
      </c>
      <c r="B950" t="s">
        <v>52</v>
      </c>
      <c r="C950">
        <v>2010</v>
      </c>
      <c r="D950">
        <v>2010</v>
      </c>
      <c r="E950" s="7">
        <v>37.199999999999996</v>
      </c>
      <c r="F950" t="s">
        <v>184</v>
      </c>
    </row>
    <row r="951" spans="1:6">
      <c r="A951" t="s">
        <v>260</v>
      </c>
      <c r="B951" t="s">
        <v>52</v>
      </c>
      <c r="C951">
        <v>2010</v>
      </c>
      <c r="D951">
        <v>2015</v>
      </c>
      <c r="E951" s="7">
        <v>37.199999999999996</v>
      </c>
      <c r="F951" t="s">
        <v>184</v>
      </c>
    </row>
    <row r="952" spans="1:6">
      <c r="A952" t="s">
        <v>260</v>
      </c>
      <c r="B952" t="s">
        <v>52</v>
      </c>
      <c r="C952">
        <v>2010</v>
      </c>
      <c r="D952">
        <v>2020</v>
      </c>
      <c r="E952" s="7">
        <v>37.199999999999996</v>
      </c>
      <c r="F952" t="s">
        <v>184</v>
      </c>
    </row>
    <row r="953" spans="1:6">
      <c r="A953" t="s">
        <v>260</v>
      </c>
      <c r="B953" t="s">
        <v>52</v>
      </c>
      <c r="C953">
        <v>2010</v>
      </c>
      <c r="D953">
        <v>2025</v>
      </c>
      <c r="E953" s="7">
        <v>37.199999999999996</v>
      </c>
      <c r="F953" t="s">
        <v>184</v>
      </c>
    </row>
    <row r="954" spans="1:6">
      <c r="A954" t="s">
        <v>260</v>
      </c>
      <c r="B954" t="s">
        <v>52</v>
      </c>
      <c r="C954">
        <v>2010</v>
      </c>
      <c r="D954">
        <v>2030</v>
      </c>
      <c r="E954" s="7">
        <v>37.199999999999996</v>
      </c>
      <c r="F954" t="s">
        <v>184</v>
      </c>
    </row>
    <row r="955" spans="1:6">
      <c r="A955" t="s">
        <v>260</v>
      </c>
      <c r="B955" t="s">
        <v>52</v>
      </c>
      <c r="C955">
        <v>2010</v>
      </c>
      <c r="D955">
        <v>2035</v>
      </c>
      <c r="E955" s="7">
        <v>37.199999999999996</v>
      </c>
      <c r="F955" t="s">
        <v>184</v>
      </c>
    </row>
    <row r="956" spans="1:6">
      <c r="A956" t="s">
        <v>260</v>
      </c>
      <c r="B956" t="s">
        <v>52</v>
      </c>
      <c r="C956">
        <v>2015</v>
      </c>
      <c r="D956">
        <v>2015</v>
      </c>
      <c r="E956" s="7">
        <v>37.199999999999996</v>
      </c>
      <c r="F956" t="s">
        <v>184</v>
      </c>
    </row>
    <row r="957" spans="1:6">
      <c r="A957" t="s">
        <v>260</v>
      </c>
      <c r="B957" t="s">
        <v>52</v>
      </c>
      <c r="C957">
        <v>2015</v>
      </c>
      <c r="D957">
        <v>2020</v>
      </c>
      <c r="E957" s="7">
        <v>37.199999999999996</v>
      </c>
      <c r="F957" t="s">
        <v>184</v>
      </c>
    </row>
    <row r="958" spans="1:6">
      <c r="A958" t="s">
        <v>260</v>
      </c>
      <c r="B958" t="s">
        <v>52</v>
      </c>
      <c r="C958">
        <v>2015</v>
      </c>
      <c r="D958">
        <v>2025</v>
      </c>
      <c r="E958" s="7">
        <v>37.199999999999996</v>
      </c>
      <c r="F958" t="s">
        <v>184</v>
      </c>
    </row>
    <row r="959" spans="1:6">
      <c r="A959" t="s">
        <v>260</v>
      </c>
      <c r="B959" t="s">
        <v>52</v>
      </c>
      <c r="C959">
        <v>2015</v>
      </c>
      <c r="D959">
        <v>2030</v>
      </c>
      <c r="E959" s="7">
        <v>37.199999999999996</v>
      </c>
      <c r="F959" t="s">
        <v>184</v>
      </c>
    </row>
    <row r="960" spans="1:6">
      <c r="A960" t="s">
        <v>260</v>
      </c>
      <c r="B960" t="s">
        <v>52</v>
      </c>
      <c r="C960">
        <v>2015</v>
      </c>
      <c r="D960">
        <v>2035</v>
      </c>
      <c r="E960" s="7">
        <v>37.199999999999996</v>
      </c>
      <c r="F960" t="s">
        <v>184</v>
      </c>
    </row>
    <row r="961" spans="1:6">
      <c r="A961" t="s">
        <v>260</v>
      </c>
      <c r="B961" t="s">
        <v>52</v>
      </c>
      <c r="C961">
        <v>2015</v>
      </c>
      <c r="D961">
        <v>2040</v>
      </c>
      <c r="E961" s="7">
        <v>37.199999999999996</v>
      </c>
      <c r="F961" t="s">
        <v>184</v>
      </c>
    </row>
    <row r="962" spans="1:6">
      <c r="A962" t="s">
        <v>260</v>
      </c>
      <c r="B962" t="s">
        <v>52</v>
      </c>
      <c r="C962">
        <v>2020</v>
      </c>
      <c r="D962">
        <v>2020</v>
      </c>
      <c r="E962" s="7">
        <v>37.199999999999996</v>
      </c>
      <c r="F962" t="s">
        <v>184</v>
      </c>
    </row>
    <row r="963" spans="1:6">
      <c r="A963" t="s">
        <v>260</v>
      </c>
      <c r="B963" t="s">
        <v>52</v>
      </c>
      <c r="C963">
        <v>2020</v>
      </c>
      <c r="D963">
        <v>2025</v>
      </c>
      <c r="E963" s="7">
        <v>37.199999999999996</v>
      </c>
      <c r="F963" t="s">
        <v>184</v>
      </c>
    </row>
    <row r="964" spans="1:6">
      <c r="A964" t="s">
        <v>260</v>
      </c>
      <c r="B964" t="s">
        <v>52</v>
      </c>
      <c r="C964">
        <v>2020</v>
      </c>
      <c r="D964">
        <v>2030</v>
      </c>
      <c r="E964" s="7">
        <v>37.199999999999996</v>
      </c>
      <c r="F964" t="s">
        <v>184</v>
      </c>
    </row>
    <row r="965" spans="1:6">
      <c r="A965" t="s">
        <v>260</v>
      </c>
      <c r="B965" t="s">
        <v>52</v>
      </c>
      <c r="C965">
        <v>2020</v>
      </c>
      <c r="D965">
        <v>2035</v>
      </c>
      <c r="E965" s="7">
        <v>37.199999999999996</v>
      </c>
      <c r="F965" t="s">
        <v>184</v>
      </c>
    </row>
    <row r="966" spans="1:6">
      <c r="A966" t="s">
        <v>260</v>
      </c>
      <c r="B966" t="s">
        <v>52</v>
      </c>
      <c r="C966">
        <v>2020</v>
      </c>
      <c r="D966">
        <v>2040</v>
      </c>
      <c r="E966" s="7">
        <v>37.199999999999996</v>
      </c>
      <c r="F966" t="s">
        <v>184</v>
      </c>
    </row>
    <row r="967" spans="1:6">
      <c r="A967" t="s">
        <v>260</v>
      </c>
      <c r="B967" t="s">
        <v>52</v>
      </c>
      <c r="C967">
        <v>2020</v>
      </c>
      <c r="D967">
        <v>2045</v>
      </c>
      <c r="E967" s="7">
        <v>37.199999999999996</v>
      </c>
      <c r="F967" t="s">
        <v>184</v>
      </c>
    </row>
    <row r="968" spans="1:6">
      <c r="A968" t="s">
        <v>260</v>
      </c>
      <c r="B968" t="s">
        <v>52</v>
      </c>
      <c r="C968">
        <v>2025</v>
      </c>
      <c r="D968">
        <v>2025</v>
      </c>
      <c r="E968" s="7">
        <v>37.199999999999996</v>
      </c>
      <c r="F968" t="s">
        <v>184</v>
      </c>
    </row>
    <row r="969" spans="1:6">
      <c r="A969" t="s">
        <v>260</v>
      </c>
      <c r="B969" t="s">
        <v>52</v>
      </c>
      <c r="C969">
        <v>2025</v>
      </c>
      <c r="D969">
        <v>2030</v>
      </c>
      <c r="E969" s="7">
        <v>37.199999999999996</v>
      </c>
      <c r="F969" t="s">
        <v>184</v>
      </c>
    </row>
    <row r="970" spans="1:6">
      <c r="A970" t="s">
        <v>260</v>
      </c>
      <c r="B970" t="s">
        <v>52</v>
      </c>
      <c r="C970">
        <v>2025</v>
      </c>
      <c r="D970">
        <v>2035</v>
      </c>
      <c r="E970" s="7">
        <v>37.199999999999996</v>
      </c>
      <c r="F970" t="s">
        <v>184</v>
      </c>
    </row>
    <row r="971" spans="1:6">
      <c r="A971" t="s">
        <v>260</v>
      </c>
      <c r="B971" t="s">
        <v>52</v>
      </c>
      <c r="C971">
        <v>2025</v>
      </c>
      <c r="D971">
        <v>2040</v>
      </c>
      <c r="E971" s="7">
        <v>37.199999999999996</v>
      </c>
      <c r="F971" t="s">
        <v>184</v>
      </c>
    </row>
    <row r="972" spans="1:6">
      <c r="A972" t="s">
        <v>260</v>
      </c>
      <c r="B972" t="s">
        <v>52</v>
      </c>
      <c r="C972">
        <v>2025</v>
      </c>
      <c r="D972">
        <v>2045</v>
      </c>
      <c r="E972" s="7">
        <v>37.199999999999996</v>
      </c>
      <c r="F972" t="s">
        <v>184</v>
      </c>
    </row>
    <row r="973" spans="1:6">
      <c r="A973" t="s">
        <v>260</v>
      </c>
      <c r="B973" t="s">
        <v>52</v>
      </c>
      <c r="C973">
        <v>2025</v>
      </c>
      <c r="D973">
        <v>2050</v>
      </c>
      <c r="E973" s="7">
        <v>37.199999999999996</v>
      </c>
      <c r="F973" t="s">
        <v>184</v>
      </c>
    </row>
    <row r="974" spans="1:6">
      <c r="A974" t="s">
        <v>260</v>
      </c>
      <c r="B974" t="s">
        <v>52</v>
      </c>
      <c r="C974">
        <v>2030</v>
      </c>
      <c r="D974">
        <v>2030</v>
      </c>
      <c r="E974" s="7">
        <v>37.199999999999996</v>
      </c>
      <c r="F974" t="s">
        <v>184</v>
      </c>
    </row>
    <row r="975" spans="1:6">
      <c r="A975" t="s">
        <v>260</v>
      </c>
      <c r="B975" t="s">
        <v>52</v>
      </c>
      <c r="C975">
        <v>2030</v>
      </c>
      <c r="D975">
        <v>2035</v>
      </c>
      <c r="E975" s="7">
        <v>37.199999999999996</v>
      </c>
      <c r="F975" t="s">
        <v>184</v>
      </c>
    </row>
    <row r="976" spans="1:6">
      <c r="A976" t="s">
        <v>260</v>
      </c>
      <c r="B976" t="s">
        <v>52</v>
      </c>
      <c r="C976">
        <v>2030</v>
      </c>
      <c r="D976">
        <v>2040</v>
      </c>
      <c r="E976" s="7">
        <v>37.199999999999996</v>
      </c>
      <c r="F976" t="s">
        <v>184</v>
      </c>
    </row>
    <row r="977" spans="1:6">
      <c r="A977" t="s">
        <v>260</v>
      </c>
      <c r="B977" t="s">
        <v>52</v>
      </c>
      <c r="C977">
        <v>2030</v>
      </c>
      <c r="D977">
        <v>2045</v>
      </c>
      <c r="E977" s="7">
        <v>37.199999999999996</v>
      </c>
      <c r="F977" t="s">
        <v>184</v>
      </c>
    </row>
    <row r="978" spans="1:6">
      <c r="A978" t="s">
        <v>260</v>
      </c>
      <c r="B978" t="s">
        <v>52</v>
      </c>
      <c r="C978">
        <v>2030</v>
      </c>
      <c r="D978">
        <v>2050</v>
      </c>
      <c r="E978" s="7">
        <v>37.199999999999996</v>
      </c>
      <c r="F978" t="s">
        <v>184</v>
      </c>
    </row>
    <row r="979" spans="1:6">
      <c r="A979" t="s">
        <v>260</v>
      </c>
      <c r="B979" t="s">
        <v>52</v>
      </c>
      <c r="C979">
        <v>2030</v>
      </c>
      <c r="D979">
        <v>2055</v>
      </c>
      <c r="E979" s="7">
        <v>37.199999999999996</v>
      </c>
      <c r="F979" t="s">
        <v>184</v>
      </c>
    </row>
    <row r="980" spans="1:6">
      <c r="A980" t="s">
        <v>260</v>
      </c>
      <c r="B980" t="s">
        <v>52</v>
      </c>
      <c r="C980">
        <v>2035</v>
      </c>
      <c r="D980">
        <v>2035</v>
      </c>
      <c r="E980" s="7">
        <v>37.199999999999996</v>
      </c>
      <c r="F980" t="s">
        <v>184</v>
      </c>
    </row>
    <row r="981" spans="1:6">
      <c r="A981" t="s">
        <v>260</v>
      </c>
      <c r="B981" t="s">
        <v>52</v>
      </c>
      <c r="C981">
        <v>2035</v>
      </c>
      <c r="D981">
        <v>2040</v>
      </c>
      <c r="E981" s="7">
        <v>37.199999999999996</v>
      </c>
      <c r="F981" t="s">
        <v>184</v>
      </c>
    </row>
    <row r="982" spans="1:6">
      <c r="A982" t="s">
        <v>260</v>
      </c>
      <c r="B982" t="s">
        <v>52</v>
      </c>
      <c r="C982">
        <v>2035</v>
      </c>
      <c r="D982">
        <v>2045</v>
      </c>
      <c r="E982" s="7">
        <v>37.199999999999996</v>
      </c>
      <c r="F982" t="s">
        <v>184</v>
      </c>
    </row>
    <row r="983" spans="1:6">
      <c r="A983" t="s">
        <v>260</v>
      </c>
      <c r="B983" t="s">
        <v>52</v>
      </c>
      <c r="C983">
        <v>2035</v>
      </c>
      <c r="D983">
        <v>2050</v>
      </c>
      <c r="E983" s="7">
        <v>37.199999999999996</v>
      </c>
      <c r="F983" t="s">
        <v>184</v>
      </c>
    </row>
    <row r="984" spans="1:6">
      <c r="A984" t="s">
        <v>260</v>
      </c>
      <c r="B984" t="s">
        <v>52</v>
      </c>
      <c r="C984">
        <v>2035</v>
      </c>
      <c r="D984">
        <v>2055</v>
      </c>
      <c r="E984" s="7">
        <v>37.199999999999996</v>
      </c>
      <c r="F984" t="s">
        <v>184</v>
      </c>
    </row>
    <row r="985" spans="1:6">
      <c r="A985" t="s">
        <v>260</v>
      </c>
      <c r="B985" t="s">
        <v>52</v>
      </c>
      <c r="C985">
        <v>2035</v>
      </c>
      <c r="D985">
        <v>2060</v>
      </c>
      <c r="E985" s="7">
        <v>37.199999999999996</v>
      </c>
      <c r="F985" t="s">
        <v>184</v>
      </c>
    </row>
    <row r="986" spans="1:6">
      <c r="A986" t="s">
        <v>260</v>
      </c>
      <c r="B986" t="s">
        <v>52</v>
      </c>
      <c r="C986">
        <v>2040</v>
      </c>
      <c r="D986">
        <v>2040</v>
      </c>
      <c r="E986" s="7">
        <v>37.199999999999996</v>
      </c>
      <c r="F986" t="s">
        <v>184</v>
      </c>
    </row>
    <row r="987" spans="1:6">
      <c r="A987" t="s">
        <v>260</v>
      </c>
      <c r="B987" t="s">
        <v>52</v>
      </c>
      <c r="C987">
        <v>2040</v>
      </c>
      <c r="D987">
        <v>2045</v>
      </c>
      <c r="E987" s="7">
        <v>37.199999999999996</v>
      </c>
      <c r="F987" t="s">
        <v>184</v>
      </c>
    </row>
    <row r="988" spans="1:6">
      <c r="A988" t="s">
        <v>260</v>
      </c>
      <c r="B988" t="s">
        <v>52</v>
      </c>
      <c r="C988">
        <v>2040</v>
      </c>
      <c r="D988">
        <v>2050</v>
      </c>
      <c r="E988" s="7">
        <v>37.199999999999996</v>
      </c>
      <c r="F988" t="s">
        <v>184</v>
      </c>
    </row>
    <row r="989" spans="1:6">
      <c r="A989" t="s">
        <v>260</v>
      </c>
      <c r="B989" t="s">
        <v>52</v>
      </c>
      <c r="C989">
        <v>2040</v>
      </c>
      <c r="D989">
        <v>2055</v>
      </c>
      <c r="E989" s="7">
        <v>37.199999999999996</v>
      </c>
      <c r="F989" t="s">
        <v>184</v>
      </c>
    </row>
    <row r="990" spans="1:6">
      <c r="A990" t="s">
        <v>260</v>
      </c>
      <c r="B990" t="s">
        <v>52</v>
      </c>
      <c r="C990">
        <v>2040</v>
      </c>
      <c r="D990">
        <v>2060</v>
      </c>
      <c r="E990" s="7">
        <v>37.199999999999996</v>
      </c>
      <c r="F990" t="s">
        <v>184</v>
      </c>
    </row>
    <row r="991" spans="1:6">
      <c r="A991" t="s">
        <v>260</v>
      </c>
      <c r="B991" t="s">
        <v>52</v>
      </c>
      <c r="C991">
        <v>2040</v>
      </c>
      <c r="D991">
        <v>2065</v>
      </c>
      <c r="E991" s="7">
        <v>37.199999999999996</v>
      </c>
      <c r="F991" t="s">
        <v>184</v>
      </c>
    </row>
    <row r="992" spans="1:6">
      <c r="A992" t="s">
        <v>260</v>
      </c>
      <c r="B992" t="s">
        <v>52</v>
      </c>
      <c r="C992">
        <v>2045</v>
      </c>
      <c r="D992">
        <v>2045</v>
      </c>
      <c r="E992" s="7">
        <v>37.199999999999996</v>
      </c>
      <c r="F992" t="s">
        <v>184</v>
      </c>
    </row>
    <row r="993" spans="1:6">
      <c r="A993" t="s">
        <v>260</v>
      </c>
      <c r="B993" t="s">
        <v>52</v>
      </c>
      <c r="C993">
        <v>2045</v>
      </c>
      <c r="D993">
        <v>2050</v>
      </c>
      <c r="E993" s="7">
        <v>37.199999999999996</v>
      </c>
      <c r="F993" t="s">
        <v>184</v>
      </c>
    </row>
    <row r="994" spans="1:6">
      <c r="A994" t="s">
        <v>260</v>
      </c>
      <c r="B994" t="s">
        <v>52</v>
      </c>
      <c r="C994">
        <v>2045</v>
      </c>
      <c r="D994">
        <v>2055</v>
      </c>
      <c r="E994" s="7">
        <v>37.199999999999996</v>
      </c>
      <c r="F994" t="s">
        <v>184</v>
      </c>
    </row>
    <row r="995" spans="1:6">
      <c r="A995" t="s">
        <v>260</v>
      </c>
      <c r="B995" t="s">
        <v>52</v>
      </c>
      <c r="C995">
        <v>2045</v>
      </c>
      <c r="D995">
        <v>2060</v>
      </c>
      <c r="E995" s="7">
        <v>37.199999999999996</v>
      </c>
      <c r="F995" t="s">
        <v>184</v>
      </c>
    </row>
    <row r="996" spans="1:6">
      <c r="A996" t="s">
        <v>260</v>
      </c>
      <c r="B996" t="s">
        <v>52</v>
      </c>
      <c r="C996">
        <v>2045</v>
      </c>
      <c r="D996">
        <v>2065</v>
      </c>
      <c r="E996" s="7">
        <v>37.199999999999996</v>
      </c>
      <c r="F996" t="s">
        <v>184</v>
      </c>
    </row>
    <row r="997" spans="1:6">
      <c r="A997" t="s">
        <v>260</v>
      </c>
      <c r="B997" t="s">
        <v>52</v>
      </c>
      <c r="C997">
        <v>2045</v>
      </c>
      <c r="D997">
        <v>2070</v>
      </c>
      <c r="E997" s="7">
        <v>37.199999999999996</v>
      </c>
      <c r="F997" t="s">
        <v>184</v>
      </c>
    </row>
    <row r="998" spans="1:6">
      <c r="A998" t="s">
        <v>260</v>
      </c>
      <c r="B998" t="s">
        <v>52</v>
      </c>
      <c r="C998">
        <v>2050</v>
      </c>
      <c r="D998">
        <v>2050</v>
      </c>
      <c r="E998" s="7">
        <v>37.199999999999996</v>
      </c>
      <c r="F998" t="s">
        <v>184</v>
      </c>
    </row>
    <row r="999" spans="1:6">
      <c r="A999" t="s">
        <v>260</v>
      </c>
      <c r="B999" t="s">
        <v>52</v>
      </c>
      <c r="C999">
        <v>2050</v>
      </c>
      <c r="D999">
        <v>2055</v>
      </c>
      <c r="E999" s="7">
        <v>37.199999999999996</v>
      </c>
      <c r="F999" t="s">
        <v>184</v>
      </c>
    </row>
    <row r="1000" spans="1:6">
      <c r="A1000" t="s">
        <v>260</v>
      </c>
      <c r="B1000" t="s">
        <v>52</v>
      </c>
      <c r="C1000">
        <v>2050</v>
      </c>
      <c r="D1000">
        <v>2060</v>
      </c>
      <c r="E1000" s="7">
        <v>37.199999999999996</v>
      </c>
      <c r="F1000" t="s">
        <v>184</v>
      </c>
    </row>
    <row r="1001" spans="1:6">
      <c r="A1001" t="s">
        <v>260</v>
      </c>
      <c r="B1001" t="s">
        <v>52</v>
      </c>
      <c r="C1001">
        <v>2050</v>
      </c>
      <c r="D1001">
        <v>2065</v>
      </c>
      <c r="E1001" s="7">
        <v>37.199999999999996</v>
      </c>
      <c r="F1001" t="s">
        <v>184</v>
      </c>
    </row>
    <row r="1002" spans="1:6">
      <c r="A1002" t="s">
        <v>260</v>
      </c>
      <c r="B1002" t="s">
        <v>52</v>
      </c>
      <c r="C1002">
        <v>2050</v>
      </c>
      <c r="D1002">
        <v>2070</v>
      </c>
      <c r="E1002" s="7">
        <v>37.199999999999996</v>
      </c>
      <c r="F1002" t="s">
        <v>184</v>
      </c>
    </row>
    <row r="1003" spans="1:6">
      <c r="A1003" t="s">
        <v>260</v>
      </c>
      <c r="B1003" t="s">
        <v>52</v>
      </c>
      <c r="C1003">
        <v>2055</v>
      </c>
      <c r="D1003">
        <v>2055</v>
      </c>
      <c r="E1003" s="7">
        <v>37.199999999999996</v>
      </c>
      <c r="F1003" t="s">
        <v>184</v>
      </c>
    </row>
    <row r="1004" spans="1:6">
      <c r="A1004" t="s">
        <v>260</v>
      </c>
      <c r="B1004" t="s">
        <v>52</v>
      </c>
      <c r="C1004">
        <v>2055</v>
      </c>
      <c r="D1004">
        <v>2060</v>
      </c>
      <c r="E1004" s="7">
        <v>37.199999999999996</v>
      </c>
      <c r="F1004" t="s">
        <v>184</v>
      </c>
    </row>
    <row r="1005" spans="1:6">
      <c r="A1005" t="s">
        <v>260</v>
      </c>
      <c r="B1005" t="s">
        <v>52</v>
      </c>
      <c r="C1005">
        <v>2055</v>
      </c>
      <c r="D1005">
        <v>2065</v>
      </c>
      <c r="E1005" s="7">
        <v>37.199999999999996</v>
      </c>
      <c r="F1005" t="s">
        <v>184</v>
      </c>
    </row>
    <row r="1006" spans="1:6">
      <c r="A1006" t="s">
        <v>260</v>
      </c>
      <c r="B1006" t="s">
        <v>52</v>
      </c>
      <c r="C1006">
        <v>2055</v>
      </c>
      <c r="D1006">
        <v>2070</v>
      </c>
      <c r="E1006" s="7">
        <v>37.199999999999996</v>
      </c>
      <c r="F1006" t="s">
        <v>184</v>
      </c>
    </row>
    <row r="1007" spans="1:6">
      <c r="A1007" t="s">
        <v>260</v>
      </c>
      <c r="B1007" t="s">
        <v>52</v>
      </c>
      <c r="C1007">
        <v>2060</v>
      </c>
      <c r="D1007">
        <v>2060</v>
      </c>
      <c r="E1007" s="7">
        <v>37.199999999999996</v>
      </c>
      <c r="F1007" t="s">
        <v>184</v>
      </c>
    </row>
    <row r="1008" spans="1:6">
      <c r="A1008" t="s">
        <v>260</v>
      </c>
      <c r="B1008" t="s">
        <v>52</v>
      </c>
      <c r="C1008">
        <v>2060</v>
      </c>
      <c r="D1008">
        <v>2065</v>
      </c>
      <c r="E1008" s="7">
        <v>37.199999999999996</v>
      </c>
      <c r="F1008" t="s">
        <v>184</v>
      </c>
    </row>
    <row r="1009" spans="1:6">
      <c r="A1009" t="s">
        <v>260</v>
      </c>
      <c r="B1009" t="s">
        <v>52</v>
      </c>
      <c r="C1009">
        <v>2060</v>
      </c>
      <c r="D1009">
        <v>2070</v>
      </c>
      <c r="E1009" s="7">
        <v>37.199999999999996</v>
      </c>
      <c r="F1009" t="s">
        <v>184</v>
      </c>
    </row>
    <row r="1010" spans="1:6">
      <c r="A1010" t="s">
        <v>260</v>
      </c>
      <c r="B1010" t="s">
        <v>56</v>
      </c>
      <c r="C1010">
        <v>1990</v>
      </c>
      <c r="D1010">
        <v>1990</v>
      </c>
      <c r="E1010" s="7">
        <v>0</v>
      </c>
      <c r="F1010" t="s">
        <v>184</v>
      </c>
    </row>
    <row r="1011" spans="1:6">
      <c r="A1011" t="s">
        <v>260</v>
      </c>
      <c r="B1011" t="s">
        <v>56</v>
      </c>
      <c r="C1011">
        <v>1995</v>
      </c>
      <c r="D1011">
        <v>1995</v>
      </c>
      <c r="E1011" s="7">
        <v>0</v>
      </c>
      <c r="F1011" t="s">
        <v>184</v>
      </c>
    </row>
    <row r="1012" spans="1:6">
      <c r="A1012" t="s">
        <v>260</v>
      </c>
      <c r="B1012" t="s">
        <v>56</v>
      </c>
      <c r="C1012">
        <v>2000</v>
      </c>
      <c r="D1012">
        <v>2000</v>
      </c>
      <c r="E1012" s="7">
        <v>0</v>
      </c>
      <c r="F1012" t="s">
        <v>184</v>
      </c>
    </row>
    <row r="1013" spans="1:6">
      <c r="A1013" t="s">
        <v>260</v>
      </c>
      <c r="B1013" t="s">
        <v>56</v>
      </c>
      <c r="C1013">
        <v>2005</v>
      </c>
      <c r="D1013">
        <v>2005</v>
      </c>
      <c r="E1013" s="7">
        <v>0</v>
      </c>
      <c r="F1013" t="s">
        <v>184</v>
      </c>
    </row>
    <row r="1014" spans="1:6">
      <c r="A1014" t="s">
        <v>260</v>
      </c>
      <c r="B1014" t="s">
        <v>56</v>
      </c>
      <c r="C1014">
        <v>2010</v>
      </c>
      <c r="D1014">
        <v>2010</v>
      </c>
      <c r="E1014" s="7">
        <v>0</v>
      </c>
      <c r="F1014" t="s">
        <v>184</v>
      </c>
    </row>
    <row r="1015" spans="1:6">
      <c r="A1015" t="s">
        <v>260</v>
      </c>
      <c r="B1015" t="s">
        <v>56</v>
      </c>
      <c r="C1015">
        <v>2015</v>
      </c>
      <c r="D1015">
        <v>2015</v>
      </c>
      <c r="E1015" s="7">
        <v>0</v>
      </c>
      <c r="F1015" t="s">
        <v>184</v>
      </c>
    </row>
    <row r="1016" spans="1:6">
      <c r="A1016" t="s">
        <v>260</v>
      </c>
      <c r="B1016" t="s">
        <v>56</v>
      </c>
      <c r="C1016">
        <v>2020</v>
      </c>
      <c r="D1016">
        <v>2020</v>
      </c>
      <c r="E1016" s="7">
        <v>0</v>
      </c>
      <c r="F1016" t="s">
        <v>184</v>
      </c>
    </row>
    <row r="1017" spans="1:6">
      <c r="A1017" t="s">
        <v>260</v>
      </c>
      <c r="B1017" t="s">
        <v>56</v>
      </c>
      <c r="C1017">
        <v>2025</v>
      </c>
      <c r="D1017">
        <v>2025</v>
      </c>
      <c r="E1017" s="7">
        <v>0</v>
      </c>
      <c r="F1017" t="s">
        <v>184</v>
      </c>
    </row>
    <row r="1018" spans="1:6">
      <c r="A1018" t="s">
        <v>260</v>
      </c>
      <c r="B1018" t="s">
        <v>56</v>
      </c>
      <c r="C1018">
        <v>2030</v>
      </c>
      <c r="D1018">
        <v>2030</v>
      </c>
      <c r="E1018" s="7">
        <v>0</v>
      </c>
      <c r="F1018" t="s">
        <v>184</v>
      </c>
    </row>
    <row r="1019" spans="1:6">
      <c r="A1019" t="s">
        <v>260</v>
      </c>
      <c r="B1019" t="s">
        <v>56</v>
      </c>
      <c r="C1019">
        <v>2035</v>
      </c>
      <c r="D1019">
        <v>2035</v>
      </c>
      <c r="E1019" s="7">
        <v>0</v>
      </c>
      <c r="F1019" t="s">
        <v>184</v>
      </c>
    </row>
    <row r="1020" spans="1:6">
      <c r="A1020" t="s">
        <v>260</v>
      </c>
      <c r="B1020" t="s">
        <v>56</v>
      </c>
      <c r="C1020">
        <v>2040</v>
      </c>
      <c r="D1020">
        <v>2040</v>
      </c>
      <c r="E1020" s="7">
        <v>0</v>
      </c>
      <c r="F1020" t="s">
        <v>184</v>
      </c>
    </row>
    <row r="1021" spans="1:6">
      <c r="A1021" t="s">
        <v>260</v>
      </c>
      <c r="B1021" t="s">
        <v>56</v>
      </c>
      <c r="C1021">
        <v>2045</v>
      </c>
      <c r="D1021">
        <v>2045</v>
      </c>
      <c r="E1021" s="7">
        <v>0</v>
      </c>
      <c r="F1021" t="s">
        <v>184</v>
      </c>
    </row>
    <row r="1022" spans="1:6">
      <c r="A1022" t="s">
        <v>260</v>
      </c>
      <c r="B1022" t="s">
        <v>56</v>
      </c>
      <c r="C1022">
        <v>2050</v>
      </c>
      <c r="D1022">
        <v>2050</v>
      </c>
      <c r="E1022" s="7">
        <v>0</v>
      </c>
      <c r="F1022" t="s">
        <v>184</v>
      </c>
    </row>
    <row r="1023" spans="1:6">
      <c r="A1023" t="s">
        <v>260</v>
      </c>
      <c r="B1023" t="s">
        <v>56</v>
      </c>
      <c r="C1023">
        <v>2055</v>
      </c>
      <c r="D1023">
        <v>2055</v>
      </c>
      <c r="E1023" s="7">
        <v>0</v>
      </c>
      <c r="F1023" t="s">
        <v>184</v>
      </c>
    </row>
    <row r="1024" spans="1:6">
      <c r="A1024" t="s">
        <v>260</v>
      </c>
      <c r="B1024" t="s">
        <v>56</v>
      </c>
      <c r="C1024">
        <v>2060</v>
      </c>
      <c r="D1024">
        <v>2060</v>
      </c>
      <c r="E1024" s="7">
        <v>0</v>
      </c>
      <c r="F1024" t="s">
        <v>184</v>
      </c>
    </row>
    <row r="1025" spans="1:6">
      <c r="A1025" t="s">
        <v>260</v>
      </c>
      <c r="B1025" t="s">
        <v>56</v>
      </c>
      <c r="C1025">
        <v>2065</v>
      </c>
      <c r="D1025">
        <v>2065</v>
      </c>
      <c r="E1025" s="7">
        <v>0</v>
      </c>
      <c r="F1025" t="s">
        <v>184</v>
      </c>
    </row>
    <row r="1026" spans="1:6">
      <c r="A1026" t="s">
        <v>260</v>
      </c>
      <c r="B1026" t="s">
        <v>56</v>
      </c>
      <c r="C1026">
        <v>2070</v>
      </c>
      <c r="D1026">
        <v>2070</v>
      </c>
      <c r="E1026" s="7">
        <v>0</v>
      </c>
      <c r="F1026" t="s">
        <v>184</v>
      </c>
    </row>
    <row r="1027" spans="1:6">
      <c r="A1027" t="s">
        <v>260</v>
      </c>
      <c r="B1027" t="s">
        <v>53</v>
      </c>
      <c r="C1027">
        <v>1990</v>
      </c>
      <c r="D1027">
        <v>1990</v>
      </c>
      <c r="E1027" s="7">
        <v>0</v>
      </c>
      <c r="F1027" t="s">
        <v>184</v>
      </c>
    </row>
    <row r="1028" spans="1:6">
      <c r="A1028" t="s">
        <v>260</v>
      </c>
      <c r="B1028" t="s">
        <v>53</v>
      </c>
      <c r="C1028">
        <v>1995</v>
      </c>
      <c r="D1028">
        <v>1995</v>
      </c>
      <c r="E1028" s="7">
        <v>0</v>
      </c>
      <c r="F1028" t="s">
        <v>184</v>
      </c>
    </row>
    <row r="1029" spans="1:6">
      <c r="A1029" t="s">
        <v>260</v>
      </c>
      <c r="B1029" t="s">
        <v>53</v>
      </c>
      <c r="C1029">
        <v>2000</v>
      </c>
      <c r="D1029">
        <v>2000</v>
      </c>
      <c r="E1029" s="7">
        <v>0</v>
      </c>
      <c r="F1029" t="s">
        <v>184</v>
      </c>
    </row>
    <row r="1030" spans="1:6">
      <c r="A1030" t="s">
        <v>260</v>
      </c>
      <c r="B1030" t="s">
        <v>53</v>
      </c>
      <c r="C1030">
        <v>2005</v>
      </c>
      <c r="D1030">
        <v>2005</v>
      </c>
      <c r="E1030" s="7">
        <v>0</v>
      </c>
      <c r="F1030" t="s">
        <v>184</v>
      </c>
    </row>
    <row r="1031" spans="1:6">
      <c r="A1031" t="s">
        <v>260</v>
      </c>
      <c r="B1031" t="s">
        <v>53</v>
      </c>
      <c r="C1031">
        <v>2010</v>
      </c>
      <c r="D1031">
        <v>2010</v>
      </c>
      <c r="E1031" s="7">
        <v>0</v>
      </c>
      <c r="F1031" t="s">
        <v>184</v>
      </c>
    </row>
    <row r="1032" spans="1:6">
      <c r="A1032" t="s">
        <v>260</v>
      </c>
      <c r="B1032" t="s">
        <v>53</v>
      </c>
      <c r="C1032">
        <v>2015</v>
      </c>
      <c r="D1032">
        <v>2015</v>
      </c>
      <c r="E1032" s="7">
        <v>0</v>
      </c>
      <c r="F1032" t="s">
        <v>184</v>
      </c>
    </row>
    <row r="1033" spans="1:6">
      <c r="A1033" t="s">
        <v>260</v>
      </c>
      <c r="B1033" t="s">
        <v>53</v>
      </c>
      <c r="C1033">
        <v>2020</v>
      </c>
      <c r="D1033">
        <v>2020</v>
      </c>
      <c r="E1033" s="7">
        <v>0</v>
      </c>
      <c r="F1033" t="s">
        <v>184</v>
      </c>
    </row>
    <row r="1034" spans="1:6">
      <c r="A1034" t="s">
        <v>260</v>
      </c>
      <c r="B1034" t="s">
        <v>53</v>
      </c>
      <c r="C1034">
        <v>2025</v>
      </c>
      <c r="D1034">
        <v>2025</v>
      </c>
      <c r="E1034" s="7">
        <v>0</v>
      </c>
      <c r="F1034" t="s">
        <v>184</v>
      </c>
    </row>
    <row r="1035" spans="1:6">
      <c r="A1035" t="s">
        <v>260</v>
      </c>
      <c r="B1035" t="s">
        <v>53</v>
      </c>
      <c r="C1035">
        <v>2030</v>
      </c>
      <c r="D1035">
        <v>2030</v>
      </c>
      <c r="E1035" s="7">
        <v>0</v>
      </c>
      <c r="F1035" t="s">
        <v>184</v>
      </c>
    </row>
    <row r="1036" spans="1:6">
      <c r="A1036" t="s">
        <v>260</v>
      </c>
      <c r="B1036" t="s">
        <v>53</v>
      </c>
      <c r="C1036">
        <v>2035</v>
      </c>
      <c r="D1036">
        <v>2035</v>
      </c>
      <c r="E1036" s="7">
        <v>0</v>
      </c>
      <c r="F1036" t="s">
        <v>184</v>
      </c>
    </row>
    <row r="1037" spans="1:6">
      <c r="A1037" t="s">
        <v>260</v>
      </c>
      <c r="B1037" t="s">
        <v>53</v>
      </c>
      <c r="C1037">
        <v>2040</v>
      </c>
      <c r="D1037">
        <v>2040</v>
      </c>
      <c r="E1037" s="7">
        <v>0</v>
      </c>
      <c r="F1037" t="s">
        <v>184</v>
      </c>
    </row>
    <row r="1038" spans="1:6">
      <c r="A1038" t="s">
        <v>260</v>
      </c>
      <c r="B1038" t="s">
        <v>53</v>
      </c>
      <c r="C1038">
        <v>2045</v>
      </c>
      <c r="D1038">
        <v>2045</v>
      </c>
      <c r="E1038" s="7">
        <v>0</v>
      </c>
      <c r="F1038" t="s">
        <v>184</v>
      </c>
    </row>
    <row r="1039" spans="1:6">
      <c r="A1039" t="s">
        <v>260</v>
      </c>
      <c r="B1039" t="s">
        <v>53</v>
      </c>
      <c r="C1039">
        <v>2050</v>
      </c>
      <c r="D1039">
        <v>2050</v>
      </c>
      <c r="E1039" s="7">
        <v>0</v>
      </c>
      <c r="F1039" t="s">
        <v>184</v>
      </c>
    </row>
    <row r="1040" spans="1:6">
      <c r="A1040" t="s">
        <v>260</v>
      </c>
      <c r="B1040" t="s">
        <v>53</v>
      </c>
      <c r="C1040">
        <v>2055</v>
      </c>
      <c r="D1040">
        <v>2055</v>
      </c>
      <c r="E1040" s="7">
        <v>0</v>
      </c>
      <c r="F1040" t="s">
        <v>184</v>
      </c>
    </row>
    <row r="1041" spans="1:6">
      <c r="A1041" t="s">
        <v>260</v>
      </c>
      <c r="B1041" t="s">
        <v>53</v>
      </c>
      <c r="C1041">
        <v>2060</v>
      </c>
      <c r="D1041">
        <v>2060</v>
      </c>
      <c r="E1041" s="7">
        <v>0</v>
      </c>
      <c r="F1041" t="s">
        <v>184</v>
      </c>
    </row>
    <row r="1042" spans="1:6">
      <c r="A1042" t="s">
        <v>260</v>
      </c>
      <c r="B1042" t="s">
        <v>53</v>
      </c>
      <c r="C1042">
        <v>2065</v>
      </c>
      <c r="D1042">
        <v>2065</v>
      </c>
      <c r="E1042" s="7">
        <v>0</v>
      </c>
      <c r="F1042" t="s">
        <v>184</v>
      </c>
    </row>
    <row r="1043" spans="1:6">
      <c r="A1043" t="s">
        <v>260</v>
      </c>
      <c r="B1043" t="s">
        <v>53</v>
      </c>
      <c r="C1043">
        <v>2070</v>
      </c>
      <c r="D1043">
        <v>2070</v>
      </c>
      <c r="E1043" s="7">
        <v>0</v>
      </c>
      <c r="F1043" t="s">
        <v>184</v>
      </c>
    </row>
    <row r="1044" spans="1:6">
      <c r="A1044" t="s">
        <v>260</v>
      </c>
      <c r="B1044" t="s">
        <v>57</v>
      </c>
      <c r="C1044">
        <v>1990</v>
      </c>
      <c r="D1044">
        <v>1990</v>
      </c>
      <c r="E1044" s="7">
        <v>0</v>
      </c>
      <c r="F1044" t="s">
        <v>184</v>
      </c>
    </row>
    <row r="1045" spans="1:6">
      <c r="A1045" t="s">
        <v>260</v>
      </c>
      <c r="B1045" t="s">
        <v>57</v>
      </c>
      <c r="C1045">
        <v>1995</v>
      </c>
      <c r="D1045">
        <v>1995</v>
      </c>
      <c r="E1045" s="7">
        <v>0</v>
      </c>
      <c r="F1045" t="s">
        <v>184</v>
      </c>
    </row>
    <row r="1046" spans="1:6">
      <c r="A1046" t="s">
        <v>260</v>
      </c>
      <c r="B1046" t="s">
        <v>57</v>
      </c>
      <c r="C1046">
        <v>2000</v>
      </c>
      <c r="D1046">
        <v>2000</v>
      </c>
      <c r="E1046" s="7">
        <v>0</v>
      </c>
      <c r="F1046" t="s">
        <v>184</v>
      </c>
    </row>
    <row r="1047" spans="1:6">
      <c r="A1047" t="s">
        <v>260</v>
      </c>
      <c r="B1047" t="s">
        <v>57</v>
      </c>
      <c r="C1047">
        <v>2005</v>
      </c>
      <c r="D1047">
        <v>2005</v>
      </c>
      <c r="E1047" s="7">
        <v>0</v>
      </c>
      <c r="F1047" t="s">
        <v>184</v>
      </c>
    </row>
    <row r="1048" spans="1:6">
      <c r="A1048" t="s">
        <v>260</v>
      </c>
      <c r="B1048" t="s">
        <v>57</v>
      </c>
      <c r="C1048">
        <v>2010</v>
      </c>
      <c r="D1048">
        <v>2010</v>
      </c>
      <c r="E1048" s="7">
        <v>0</v>
      </c>
      <c r="F1048" t="s">
        <v>184</v>
      </c>
    </row>
    <row r="1049" spans="1:6">
      <c r="A1049" t="s">
        <v>260</v>
      </c>
      <c r="B1049" t="s">
        <v>57</v>
      </c>
      <c r="C1049">
        <v>2015</v>
      </c>
      <c r="D1049">
        <v>2015</v>
      </c>
      <c r="E1049" s="7">
        <v>0</v>
      </c>
      <c r="F1049" t="s">
        <v>184</v>
      </c>
    </row>
    <row r="1050" spans="1:6">
      <c r="A1050" t="s">
        <v>260</v>
      </c>
      <c r="B1050" t="s">
        <v>57</v>
      </c>
      <c r="C1050">
        <v>2020</v>
      </c>
      <c r="D1050">
        <v>2020</v>
      </c>
      <c r="E1050" s="7">
        <v>0</v>
      </c>
      <c r="F1050" t="s">
        <v>184</v>
      </c>
    </row>
    <row r="1051" spans="1:6">
      <c r="A1051" t="s">
        <v>260</v>
      </c>
      <c r="B1051" t="s">
        <v>57</v>
      </c>
      <c r="C1051">
        <v>2025</v>
      </c>
      <c r="D1051">
        <v>2025</v>
      </c>
      <c r="E1051" s="7">
        <v>0</v>
      </c>
      <c r="F1051" t="s">
        <v>184</v>
      </c>
    </row>
    <row r="1052" spans="1:6">
      <c r="A1052" t="s">
        <v>260</v>
      </c>
      <c r="B1052" t="s">
        <v>57</v>
      </c>
      <c r="C1052">
        <v>2030</v>
      </c>
      <c r="D1052">
        <v>2030</v>
      </c>
      <c r="E1052" s="7">
        <v>0</v>
      </c>
      <c r="F1052" t="s">
        <v>184</v>
      </c>
    </row>
    <row r="1053" spans="1:6">
      <c r="A1053" t="s">
        <v>260</v>
      </c>
      <c r="B1053" t="s">
        <v>57</v>
      </c>
      <c r="C1053">
        <v>2035</v>
      </c>
      <c r="D1053">
        <v>2035</v>
      </c>
      <c r="E1053" s="7">
        <v>0</v>
      </c>
      <c r="F1053" t="s">
        <v>184</v>
      </c>
    </row>
    <row r="1054" spans="1:6">
      <c r="A1054" t="s">
        <v>260</v>
      </c>
      <c r="B1054" t="s">
        <v>57</v>
      </c>
      <c r="C1054">
        <v>2040</v>
      </c>
      <c r="D1054">
        <v>2040</v>
      </c>
      <c r="E1054" s="7">
        <v>0</v>
      </c>
      <c r="F1054" t="s">
        <v>184</v>
      </c>
    </row>
    <row r="1055" spans="1:6">
      <c r="A1055" t="s">
        <v>260</v>
      </c>
      <c r="B1055" t="s">
        <v>57</v>
      </c>
      <c r="C1055">
        <v>2045</v>
      </c>
      <c r="D1055">
        <v>2045</v>
      </c>
      <c r="E1055" s="7">
        <v>0</v>
      </c>
      <c r="F1055" t="s">
        <v>184</v>
      </c>
    </row>
    <row r="1056" spans="1:6">
      <c r="A1056" t="s">
        <v>260</v>
      </c>
      <c r="B1056" t="s">
        <v>57</v>
      </c>
      <c r="C1056">
        <v>2050</v>
      </c>
      <c r="D1056">
        <v>2050</v>
      </c>
      <c r="E1056" s="7">
        <v>0</v>
      </c>
      <c r="F1056" t="s">
        <v>184</v>
      </c>
    </row>
    <row r="1057" spans="1:6">
      <c r="A1057" t="s">
        <v>260</v>
      </c>
      <c r="B1057" t="s">
        <v>57</v>
      </c>
      <c r="C1057">
        <v>2055</v>
      </c>
      <c r="D1057">
        <v>2055</v>
      </c>
      <c r="E1057" s="7">
        <v>0</v>
      </c>
      <c r="F1057" t="s">
        <v>184</v>
      </c>
    </row>
    <row r="1058" spans="1:6">
      <c r="A1058" t="s">
        <v>260</v>
      </c>
      <c r="B1058" t="s">
        <v>57</v>
      </c>
      <c r="C1058">
        <v>2060</v>
      </c>
      <c r="D1058">
        <v>2060</v>
      </c>
      <c r="E1058" s="7">
        <v>0</v>
      </c>
      <c r="F1058" t="s">
        <v>184</v>
      </c>
    </row>
    <row r="1059" spans="1:6">
      <c r="A1059" t="s">
        <v>260</v>
      </c>
      <c r="B1059" t="s">
        <v>57</v>
      </c>
      <c r="C1059">
        <v>2065</v>
      </c>
      <c r="D1059">
        <v>2065</v>
      </c>
      <c r="E1059" s="7">
        <v>0</v>
      </c>
      <c r="F1059" t="s">
        <v>184</v>
      </c>
    </row>
    <row r="1060" spans="1:6">
      <c r="A1060" t="s">
        <v>260</v>
      </c>
      <c r="B1060" t="s">
        <v>57</v>
      </c>
      <c r="C1060">
        <v>2070</v>
      </c>
      <c r="D1060">
        <v>2070</v>
      </c>
      <c r="E1060" s="7">
        <v>0</v>
      </c>
      <c r="F1060" t="s">
        <v>184</v>
      </c>
    </row>
    <row r="1061" spans="1:6">
      <c r="A1061" t="s">
        <v>260</v>
      </c>
      <c r="B1061" t="s">
        <v>41</v>
      </c>
      <c r="C1061">
        <v>1990</v>
      </c>
      <c r="D1061">
        <v>1990</v>
      </c>
      <c r="E1061" s="7">
        <v>0</v>
      </c>
      <c r="F1061" t="s">
        <v>184</v>
      </c>
    </row>
    <row r="1062" spans="1:6">
      <c r="A1062" t="s">
        <v>260</v>
      </c>
      <c r="B1062" t="s">
        <v>41</v>
      </c>
      <c r="C1062">
        <v>1995</v>
      </c>
      <c r="D1062">
        <v>1995</v>
      </c>
      <c r="E1062" s="7">
        <v>0</v>
      </c>
      <c r="F1062" t="s">
        <v>184</v>
      </c>
    </row>
    <row r="1063" spans="1:6">
      <c r="A1063" t="s">
        <v>260</v>
      </c>
      <c r="B1063" t="s">
        <v>41</v>
      </c>
      <c r="C1063">
        <v>2000</v>
      </c>
      <c r="D1063">
        <v>2000</v>
      </c>
      <c r="E1063" s="7">
        <v>0</v>
      </c>
      <c r="F1063" t="s">
        <v>184</v>
      </c>
    </row>
    <row r="1064" spans="1:6">
      <c r="A1064" t="s">
        <v>260</v>
      </c>
      <c r="B1064" t="s">
        <v>41</v>
      </c>
      <c r="C1064">
        <v>2005</v>
      </c>
      <c r="D1064">
        <v>2005</v>
      </c>
      <c r="E1064" s="7">
        <v>0</v>
      </c>
      <c r="F1064" t="s">
        <v>184</v>
      </c>
    </row>
    <row r="1065" spans="1:6">
      <c r="A1065" t="s">
        <v>260</v>
      </c>
      <c r="B1065" t="s">
        <v>41</v>
      </c>
      <c r="C1065">
        <v>2010</v>
      </c>
      <c r="D1065">
        <v>2010</v>
      </c>
      <c r="E1065" s="7">
        <v>0</v>
      </c>
      <c r="F1065" t="s">
        <v>184</v>
      </c>
    </row>
    <row r="1066" spans="1:6">
      <c r="A1066" t="s">
        <v>260</v>
      </c>
      <c r="B1066" t="s">
        <v>41</v>
      </c>
      <c r="C1066">
        <v>2015</v>
      </c>
      <c r="D1066">
        <v>2015</v>
      </c>
      <c r="E1066" s="7">
        <v>0</v>
      </c>
      <c r="F1066" t="s">
        <v>184</v>
      </c>
    </row>
    <row r="1067" spans="1:6">
      <c r="A1067" t="s">
        <v>260</v>
      </c>
      <c r="B1067" t="s">
        <v>41</v>
      </c>
      <c r="C1067">
        <v>2020</v>
      </c>
      <c r="D1067">
        <v>2020</v>
      </c>
      <c r="E1067" s="7">
        <v>0</v>
      </c>
      <c r="F1067" t="s">
        <v>184</v>
      </c>
    </row>
    <row r="1068" spans="1:6">
      <c r="A1068" t="s">
        <v>260</v>
      </c>
      <c r="B1068" t="s">
        <v>41</v>
      </c>
      <c r="C1068">
        <v>2025</v>
      </c>
      <c r="D1068">
        <v>2025</v>
      </c>
      <c r="E1068" s="7">
        <v>0</v>
      </c>
      <c r="F1068" t="s">
        <v>184</v>
      </c>
    </row>
    <row r="1069" spans="1:6">
      <c r="A1069" t="s">
        <v>260</v>
      </c>
      <c r="B1069" t="s">
        <v>41</v>
      </c>
      <c r="C1069">
        <v>2030</v>
      </c>
      <c r="D1069">
        <v>2030</v>
      </c>
      <c r="E1069" s="7">
        <v>0</v>
      </c>
      <c r="F1069" t="s">
        <v>184</v>
      </c>
    </row>
    <row r="1070" spans="1:6">
      <c r="A1070" t="s">
        <v>260</v>
      </c>
      <c r="B1070" t="s">
        <v>41</v>
      </c>
      <c r="C1070">
        <v>2035</v>
      </c>
      <c r="D1070">
        <v>2035</v>
      </c>
      <c r="E1070" s="7">
        <v>0</v>
      </c>
      <c r="F1070" t="s">
        <v>184</v>
      </c>
    </row>
    <row r="1071" spans="1:6">
      <c r="A1071" t="s">
        <v>260</v>
      </c>
      <c r="B1071" t="s">
        <v>41</v>
      </c>
      <c r="C1071">
        <v>2040</v>
      </c>
      <c r="D1071">
        <v>2040</v>
      </c>
      <c r="E1071" s="7">
        <v>0</v>
      </c>
      <c r="F1071" t="s">
        <v>184</v>
      </c>
    </row>
    <row r="1072" spans="1:6">
      <c r="A1072" t="s">
        <v>260</v>
      </c>
      <c r="B1072" t="s">
        <v>41</v>
      </c>
      <c r="C1072">
        <v>2045</v>
      </c>
      <c r="D1072">
        <v>2045</v>
      </c>
      <c r="E1072" s="7">
        <v>0</v>
      </c>
      <c r="F1072" t="s">
        <v>184</v>
      </c>
    </row>
    <row r="1073" spans="1:6">
      <c r="A1073" t="s">
        <v>260</v>
      </c>
      <c r="B1073" t="s">
        <v>41</v>
      </c>
      <c r="C1073">
        <v>2050</v>
      </c>
      <c r="D1073">
        <v>2050</v>
      </c>
      <c r="E1073" s="7">
        <v>0</v>
      </c>
      <c r="F1073" t="s">
        <v>184</v>
      </c>
    </row>
    <row r="1074" spans="1:6">
      <c r="A1074" t="s">
        <v>260</v>
      </c>
      <c r="B1074" t="s">
        <v>41</v>
      </c>
      <c r="C1074">
        <v>2055</v>
      </c>
      <c r="D1074">
        <v>2055</v>
      </c>
      <c r="E1074" s="7">
        <v>0</v>
      </c>
      <c r="F1074" t="s">
        <v>184</v>
      </c>
    </row>
    <row r="1075" spans="1:6">
      <c r="A1075" t="s">
        <v>260</v>
      </c>
      <c r="B1075" t="s">
        <v>41</v>
      </c>
      <c r="C1075">
        <v>2060</v>
      </c>
      <c r="D1075">
        <v>2060</v>
      </c>
      <c r="E1075" s="7">
        <v>0</v>
      </c>
      <c r="F1075" t="s">
        <v>184</v>
      </c>
    </row>
    <row r="1076" spans="1:6">
      <c r="A1076" t="s">
        <v>260</v>
      </c>
      <c r="B1076" t="s">
        <v>41</v>
      </c>
      <c r="C1076">
        <v>2065</v>
      </c>
      <c r="D1076">
        <v>2065</v>
      </c>
      <c r="E1076" s="7">
        <v>0</v>
      </c>
      <c r="F1076" t="s">
        <v>184</v>
      </c>
    </row>
    <row r="1077" spans="1:6">
      <c r="A1077" t="s">
        <v>260</v>
      </c>
      <c r="B1077" t="s">
        <v>41</v>
      </c>
      <c r="C1077">
        <v>2070</v>
      </c>
      <c r="D1077">
        <v>2070</v>
      </c>
      <c r="E1077" s="7">
        <v>0</v>
      </c>
      <c r="F1077" t="s">
        <v>184</v>
      </c>
    </row>
    <row r="1078" spans="1:6">
      <c r="A1078" t="s">
        <v>260</v>
      </c>
      <c r="B1078" t="s">
        <v>73</v>
      </c>
      <c r="C1078">
        <v>2010</v>
      </c>
      <c r="D1078">
        <v>2010</v>
      </c>
      <c r="E1078" s="7">
        <v>55.199999999999996</v>
      </c>
      <c r="F1078" t="s">
        <v>184</v>
      </c>
    </row>
    <row r="1079" spans="1:6">
      <c r="A1079" t="s">
        <v>260</v>
      </c>
      <c r="B1079" t="s">
        <v>73</v>
      </c>
      <c r="C1079">
        <v>2010</v>
      </c>
      <c r="D1079">
        <v>2015</v>
      </c>
      <c r="E1079" s="7">
        <v>53.4</v>
      </c>
      <c r="F1079" t="s">
        <v>184</v>
      </c>
    </row>
    <row r="1080" spans="1:6">
      <c r="A1080" t="s">
        <v>260</v>
      </c>
      <c r="B1080" t="s">
        <v>73</v>
      </c>
      <c r="C1080">
        <v>2010</v>
      </c>
      <c r="D1080">
        <v>2020</v>
      </c>
      <c r="E1080" s="7">
        <v>51.6</v>
      </c>
      <c r="F1080" t="s">
        <v>184</v>
      </c>
    </row>
    <row r="1081" spans="1:6">
      <c r="A1081" t="s">
        <v>260</v>
      </c>
      <c r="B1081" t="s">
        <v>73</v>
      </c>
      <c r="C1081">
        <v>2010</v>
      </c>
      <c r="D1081">
        <v>2025</v>
      </c>
      <c r="E1081" s="7">
        <v>49.8</v>
      </c>
      <c r="F1081" t="s">
        <v>184</v>
      </c>
    </row>
    <row r="1082" spans="1:6">
      <c r="A1082" t="s">
        <v>260</v>
      </c>
      <c r="B1082" t="s">
        <v>73</v>
      </c>
      <c r="C1082">
        <v>2010</v>
      </c>
      <c r="D1082">
        <v>2030</v>
      </c>
      <c r="E1082" s="7">
        <v>48</v>
      </c>
      <c r="F1082" t="s">
        <v>184</v>
      </c>
    </row>
    <row r="1083" spans="1:6">
      <c r="A1083" t="s">
        <v>260</v>
      </c>
      <c r="B1083" t="s">
        <v>73</v>
      </c>
      <c r="C1083">
        <v>2015</v>
      </c>
      <c r="D1083">
        <v>2015</v>
      </c>
      <c r="E1083" s="7">
        <v>53.4</v>
      </c>
      <c r="F1083" t="s">
        <v>184</v>
      </c>
    </row>
    <row r="1084" spans="1:6">
      <c r="A1084" t="s">
        <v>260</v>
      </c>
      <c r="B1084" t="s">
        <v>73</v>
      </c>
      <c r="C1084">
        <v>2015</v>
      </c>
      <c r="D1084">
        <v>2020</v>
      </c>
      <c r="E1084" s="7">
        <v>51.6</v>
      </c>
      <c r="F1084" t="s">
        <v>184</v>
      </c>
    </row>
    <row r="1085" spans="1:6">
      <c r="A1085" t="s">
        <v>260</v>
      </c>
      <c r="B1085" t="s">
        <v>73</v>
      </c>
      <c r="C1085">
        <v>2015</v>
      </c>
      <c r="D1085">
        <v>2025</v>
      </c>
      <c r="E1085" s="7">
        <v>49.8</v>
      </c>
      <c r="F1085" t="s">
        <v>184</v>
      </c>
    </row>
    <row r="1086" spans="1:6">
      <c r="A1086" t="s">
        <v>260</v>
      </c>
      <c r="B1086" t="s">
        <v>73</v>
      </c>
      <c r="C1086">
        <v>2015</v>
      </c>
      <c r="D1086">
        <v>2030</v>
      </c>
      <c r="E1086" s="7">
        <v>48</v>
      </c>
      <c r="F1086" t="s">
        <v>184</v>
      </c>
    </row>
    <row r="1087" spans="1:6">
      <c r="A1087" t="s">
        <v>260</v>
      </c>
      <c r="B1087" t="s">
        <v>73</v>
      </c>
      <c r="C1087">
        <v>2015</v>
      </c>
      <c r="D1087">
        <v>2035</v>
      </c>
      <c r="E1087" s="7">
        <v>46.199999999999996</v>
      </c>
      <c r="F1087" t="s">
        <v>184</v>
      </c>
    </row>
    <row r="1088" spans="1:6">
      <c r="A1088" t="s">
        <v>260</v>
      </c>
      <c r="B1088" t="s">
        <v>73</v>
      </c>
      <c r="C1088">
        <v>2020</v>
      </c>
      <c r="D1088">
        <v>2020</v>
      </c>
      <c r="E1088" s="7">
        <v>51.6</v>
      </c>
      <c r="F1088" t="s">
        <v>184</v>
      </c>
    </row>
    <row r="1089" spans="1:6">
      <c r="A1089" t="s">
        <v>260</v>
      </c>
      <c r="B1089" t="s">
        <v>73</v>
      </c>
      <c r="C1089">
        <v>2020</v>
      </c>
      <c r="D1089">
        <v>2025</v>
      </c>
      <c r="E1089" s="7">
        <v>49.8</v>
      </c>
      <c r="F1089" t="s">
        <v>184</v>
      </c>
    </row>
    <row r="1090" spans="1:6">
      <c r="A1090" t="s">
        <v>260</v>
      </c>
      <c r="B1090" t="s">
        <v>73</v>
      </c>
      <c r="C1090">
        <v>2020</v>
      </c>
      <c r="D1090">
        <v>2030</v>
      </c>
      <c r="E1090" s="7">
        <v>48</v>
      </c>
      <c r="F1090" t="s">
        <v>184</v>
      </c>
    </row>
    <row r="1091" spans="1:6">
      <c r="A1091" t="s">
        <v>260</v>
      </c>
      <c r="B1091" t="s">
        <v>73</v>
      </c>
      <c r="C1091">
        <v>2020</v>
      </c>
      <c r="D1091">
        <v>2035</v>
      </c>
      <c r="E1091" s="7">
        <v>46.199999999999996</v>
      </c>
      <c r="F1091" t="s">
        <v>184</v>
      </c>
    </row>
    <row r="1092" spans="1:6">
      <c r="A1092" t="s">
        <v>260</v>
      </c>
      <c r="B1092" t="s">
        <v>73</v>
      </c>
      <c r="C1092">
        <v>2020</v>
      </c>
      <c r="D1092">
        <v>2040</v>
      </c>
      <c r="E1092" s="7">
        <v>44.4</v>
      </c>
      <c r="F1092" t="s">
        <v>184</v>
      </c>
    </row>
    <row r="1093" spans="1:6">
      <c r="A1093" t="s">
        <v>260</v>
      </c>
      <c r="B1093" t="s">
        <v>73</v>
      </c>
      <c r="C1093">
        <v>2025</v>
      </c>
      <c r="D1093">
        <v>2025</v>
      </c>
      <c r="E1093" s="7">
        <v>49.8</v>
      </c>
      <c r="F1093" t="s">
        <v>184</v>
      </c>
    </row>
    <row r="1094" spans="1:6">
      <c r="A1094" t="s">
        <v>260</v>
      </c>
      <c r="B1094" t="s">
        <v>73</v>
      </c>
      <c r="C1094">
        <v>2025</v>
      </c>
      <c r="D1094">
        <v>2030</v>
      </c>
      <c r="E1094" s="7">
        <v>48</v>
      </c>
      <c r="F1094" t="s">
        <v>184</v>
      </c>
    </row>
    <row r="1095" spans="1:6">
      <c r="A1095" t="s">
        <v>260</v>
      </c>
      <c r="B1095" t="s">
        <v>73</v>
      </c>
      <c r="C1095">
        <v>2025</v>
      </c>
      <c r="D1095">
        <v>2035</v>
      </c>
      <c r="E1095" s="7">
        <v>46.199999999999996</v>
      </c>
      <c r="F1095" t="s">
        <v>184</v>
      </c>
    </row>
    <row r="1096" spans="1:6">
      <c r="A1096" t="s">
        <v>260</v>
      </c>
      <c r="B1096" t="s">
        <v>73</v>
      </c>
      <c r="C1096">
        <v>2025</v>
      </c>
      <c r="D1096">
        <v>2040</v>
      </c>
      <c r="E1096" s="7">
        <v>44.4</v>
      </c>
      <c r="F1096" t="s">
        <v>184</v>
      </c>
    </row>
    <row r="1097" spans="1:6">
      <c r="A1097" t="s">
        <v>260</v>
      </c>
      <c r="B1097" t="s">
        <v>73</v>
      </c>
      <c r="C1097">
        <v>2025</v>
      </c>
      <c r="D1097">
        <v>2045</v>
      </c>
      <c r="E1097" s="7">
        <v>44.4</v>
      </c>
      <c r="F1097" t="s">
        <v>184</v>
      </c>
    </row>
    <row r="1098" spans="1:6">
      <c r="A1098" t="s">
        <v>260</v>
      </c>
      <c r="B1098" t="s">
        <v>73</v>
      </c>
      <c r="C1098">
        <v>2030</v>
      </c>
      <c r="D1098">
        <v>2030</v>
      </c>
      <c r="E1098" s="7">
        <v>48</v>
      </c>
      <c r="F1098" t="s">
        <v>184</v>
      </c>
    </row>
    <row r="1099" spans="1:6">
      <c r="A1099" t="s">
        <v>260</v>
      </c>
      <c r="B1099" t="s">
        <v>73</v>
      </c>
      <c r="C1099">
        <v>2030</v>
      </c>
      <c r="D1099">
        <v>2035</v>
      </c>
      <c r="E1099" s="7">
        <v>46.199999999999996</v>
      </c>
      <c r="F1099" t="s">
        <v>184</v>
      </c>
    </row>
    <row r="1100" spans="1:6">
      <c r="A1100" t="s">
        <v>260</v>
      </c>
      <c r="B1100" t="s">
        <v>73</v>
      </c>
      <c r="C1100">
        <v>2030</v>
      </c>
      <c r="D1100">
        <v>2040</v>
      </c>
      <c r="E1100" s="7">
        <v>44.4</v>
      </c>
      <c r="F1100" t="s">
        <v>184</v>
      </c>
    </row>
    <row r="1101" spans="1:6">
      <c r="A1101" t="s">
        <v>260</v>
      </c>
      <c r="B1101" t="s">
        <v>73</v>
      </c>
      <c r="C1101">
        <v>2030</v>
      </c>
      <c r="D1101">
        <v>2045</v>
      </c>
      <c r="E1101" s="7">
        <v>44.4</v>
      </c>
      <c r="F1101" t="s">
        <v>184</v>
      </c>
    </row>
    <row r="1102" spans="1:6">
      <c r="A1102" t="s">
        <v>260</v>
      </c>
      <c r="B1102" t="s">
        <v>73</v>
      </c>
      <c r="C1102">
        <v>2030</v>
      </c>
      <c r="D1102">
        <v>2050</v>
      </c>
      <c r="E1102" s="7">
        <v>44.4</v>
      </c>
      <c r="F1102" t="s">
        <v>184</v>
      </c>
    </row>
    <row r="1103" spans="1:6">
      <c r="A1103" t="s">
        <v>260</v>
      </c>
      <c r="B1103" t="s">
        <v>73</v>
      </c>
      <c r="C1103">
        <v>2035</v>
      </c>
      <c r="D1103">
        <v>2035</v>
      </c>
      <c r="E1103" s="7">
        <v>46.199999999999996</v>
      </c>
      <c r="F1103" t="s">
        <v>184</v>
      </c>
    </row>
    <row r="1104" spans="1:6">
      <c r="A1104" t="s">
        <v>260</v>
      </c>
      <c r="B1104" t="s">
        <v>73</v>
      </c>
      <c r="C1104">
        <v>2035</v>
      </c>
      <c r="D1104">
        <v>2040</v>
      </c>
      <c r="E1104" s="7">
        <v>44.4</v>
      </c>
      <c r="F1104" t="s">
        <v>184</v>
      </c>
    </row>
    <row r="1105" spans="1:6">
      <c r="A1105" t="s">
        <v>260</v>
      </c>
      <c r="B1105" t="s">
        <v>73</v>
      </c>
      <c r="C1105">
        <v>2035</v>
      </c>
      <c r="D1105">
        <v>2045</v>
      </c>
      <c r="E1105" s="7">
        <v>44.4</v>
      </c>
      <c r="F1105" t="s">
        <v>184</v>
      </c>
    </row>
    <row r="1106" spans="1:6">
      <c r="A1106" t="s">
        <v>260</v>
      </c>
      <c r="B1106" t="s">
        <v>73</v>
      </c>
      <c r="C1106">
        <v>2035</v>
      </c>
      <c r="D1106">
        <v>2050</v>
      </c>
      <c r="E1106" s="7">
        <v>44.4</v>
      </c>
      <c r="F1106" t="s">
        <v>184</v>
      </c>
    </row>
    <row r="1107" spans="1:6">
      <c r="A1107" t="s">
        <v>260</v>
      </c>
      <c r="B1107" t="s">
        <v>73</v>
      </c>
      <c r="C1107">
        <v>2035</v>
      </c>
      <c r="D1107">
        <v>2055</v>
      </c>
      <c r="E1107" s="7">
        <v>44.4</v>
      </c>
      <c r="F1107" t="s">
        <v>184</v>
      </c>
    </row>
    <row r="1108" spans="1:6">
      <c r="A1108" t="s">
        <v>260</v>
      </c>
      <c r="B1108" t="s">
        <v>73</v>
      </c>
      <c r="C1108">
        <v>2040</v>
      </c>
      <c r="D1108">
        <v>2040</v>
      </c>
      <c r="E1108" s="7">
        <v>44.4</v>
      </c>
      <c r="F1108" t="s">
        <v>184</v>
      </c>
    </row>
    <row r="1109" spans="1:6">
      <c r="A1109" t="s">
        <v>260</v>
      </c>
      <c r="B1109" t="s">
        <v>73</v>
      </c>
      <c r="C1109">
        <v>2040</v>
      </c>
      <c r="D1109">
        <v>2045</v>
      </c>
      <c r="E1109" s="7">
        <v>44.4</v>
      </c>
      <c r="F1109" t="s">
        <v>184</v>
      </c>
    </row>
    <row r="1110" spans="1:6">
      <c r="A1110" t="s">
        <v>260</v>
      </c>
      <c r="B1110" t="s">
        <v>73</v>
      </c>
      <c r="C1110">
        <v>2040</v>
      </c>
      <c r="D1110">
        <v>2050</v>
      </c>
      <c r="E1110" s="7">
        <v>44.4</v>
      </c>
      <c r="F1110" t="s">
        <v>184</v>
      </c>
    </row>
    <row r="1111" spans="1:6">
      <c r="A1111" t="s">
        <v>260</v>
      </c>
      <c r="B1111" t="s">
        <v>73</v>
      </c>
      <c r="C1111">
        <v>2040</v>
      </c>
      <c r="D1111">
        <v>2055</v>
      </c>
      <c r="E1111" s="7">
        <v>44.4</v>
      </c>
      <c r="F1111" t="s">
        <v>184</v>
      </c>
    </row>
    <row r="1112" spans="1:6">
      <c r="A1112" t="s">
        <v>260</v>
      </c>
      <c r="B1112" t="s">
        <v>73</v>
      </c>
      <c r="C1112">
        <v>2040</v>
      </c>
      <c r="D1112">
        <v>2060</v>
      </c>
      <c r="E1112" s="7">
        <v>44.4</v>
      </c>
      <c r="F1112" t="s">
        <v>184</v>
      </c>
    </row>
    <row r="1113" spans="1:6">
      <c r="A1113" t="s">
        <v>260</v>
      </c>
      <c r="B1113" t="s">
        <v>73</v>
      </c>
      <c r="C1113">
        <v>2045</v>
      </c>
      <c r="D1113">
        <v>2045</v>
      </c>
      <c r="E1113" s="7">
        <v>44.4</v>
      </c>
      <c r="F1113" t="s">
        <v>184</v>
      </c>
    </row>
    <row r="1114" spans="1:6">
      <c r="A1114" t="s">
        <v>260</v>
      </c>
      <c r="B1114" t="s">
        <v>73</v>
      </c>
      <c r="C1114">
        <v>2045</v>
      </c>
      <c r="D1114">
        <v>2050</v>
      </c>
      <c r="E1114" s="7">
        <v>44.4</v>
      </c>
      <c r="F1114" t="s">
        <v>184</v>
      </c>
    </row>
    <row r="1115" spans="1:6">
      <c r="A1115" t="s">
        <v>260</v>
      </c>
      <c r="B1115" t="s">
        <v>73</v>
      </c>
      <c r="C1115">
        <v>2045</v>
      </c>
      <c r="D1115">
        <v>2055</v>
      </c>
      <c r="E1115" s="7">
        <v>44.4</v>
      </c>
      <c r="F1115" t="s">
        <v>184</v>
      </c>
    </row>
    <row r="1116" spans="1:6">
      <c r="A1116" t="s">
        <v>260</v>
      </c>
      <c r="B1116" t="s">
        <v>73</v>
      </c>
      <c r="C1116">
        <v>2045</v>
      </c>
      <c r="D1116">
        <v>2060</v>
      </c>
      <c r="E1116" s="7">
        <v>44.4</v>
      </c>
      <c r="F1116" t="s">
        <v>184</v>
      </c>
    </row>
    <row r="1117" spans="1:6">
      <c r="A1117" t="s">
        <v>260</v>
      </c>
      <c r="B1117" t="s">
        <v>73</v>
      </c>
      <c r="C1117">
        <v>2045</v>
      </c>
      <c r="D1117">
        <v>2065</v>
      </c>
      <c r="E1117" s="7">
        <v>44.4</v>
      </c>
      <c r="F1117" t="s">
        <v>184</v>
      </c>
    </row>
    <row r="1118" spans="1:6">
      <c r="A1118" t="s">
        <v>260</v>
      </c>
      <c r="B1118" t="s">
        <v>73</v>
      </c>
      <c r="C1118">
        <v>2050</v>
      </c>
      <c r="D1118">
        <v>2050</v>
      </c>
      <c r="E1118" s="7">
        <v>44.4</v>
      </c>
      <c r="F1118" t="s">
        <v>184</v>
      </c>
    </row>
    <row r="1119" spans="1:6">
      <c r="A1119" t="s">
        <v>260</v>
      </c>
      <c r="B1119" t="s">
        <v>73</v>
      </c>
      <c r="C1119">
        <v>2050</v>
      </c>
      <c r="D1119">
        <v>2055</v>
      </c>
      <c r="E1119" s="7">
        <v>44.4</v>
      </c>
      <c r="F1119" t="s">
        <v>184</v>
      </c>
    </row>
    <row r="1120" spans="1:6">
      <c r="A1120" t="s">
        <v>260</v>
      </c>
      <c r="B1120" t="s">
        <v>73</v>
      </c>
      <c r="C1120">
        <v>2050</v>
      </c>
      <c r="D1120">
        <v>2060</v>
      </c>
      <c r="E1120" s="7">
        <v>44.4</v>
      </c>
      <c r="F1120" t="s">
        <v>184</v>
      </c>
    </row>
    <row r="1121" spans="1:6">
      <c r="A1121" t="s">
        <v>260</v>
      </c>
      <c r="B1121" t="s">
        <v>73</v>
      </c>
      <c r="C1121">
        <v>2050</v>
      </c>
      <c r="D1121">
        <v>2065</v>
      </c>
      <c r="E1121" s="7">
        <v>44.4</v>
      </c>
      <c r="F1121" t="s">
        <v>184</v>
      </c>
    </row>
    <row r="1122" spans="1:6">
      <c r="A1122" t="s">
        <v>260</v>
      </c>
      <c r="B1122" t="s">
        <v>73</v>
      </c>
      <c r="C1122">
        <v>2050</v>
      </c>
      <c r="D1122">
        <v>2070</v>
      </c>
      <c r="E1122" s="7">
        <v>44.4</v>
      </c>
      <c r="F1122" t="s">
        <v>184</v>
      </c>
    </row>
    <row r="1123" spans="1:6">
      <c r="A1123" t="s">
        <v>260</v>
      </c>
      <c r="B1123" t="s">
        <v>73</v>
      </c>
      <c r="C1123">
        <v>2055</v>
      </c>
      <c r="D1123">
        <v>2055</v>
      </c>
      <c r="E1123" s="7">
        <v>44.4</v>
      </c>
      <c r="F1123" t="s">
        <v>184</v>
      </c>
    </row>
    <row r="1124" spans="1:6">
      <c r="A1124" t="s">
        <v>260</v>
      </c>
      <c r="B1124" t="s">
        <v>73</v>
      </c>
      <c r="C1124">
        <v>2055</v>
      </c>
      <c r="D1124">
        <v>2060</v>
      </c>
      <c r="E1124" s="7">
        <v>44.4</v>
      </c>
      <c r="F1124" t="s">
        <v>184</v>
      </c>
    </row>
    <row r="1125" spans="1:6">
      <c r="A1125" t="s">
        <v>260</v>
      </c>
      <c r="B1125" t="s">
        <v>73</v>
      </c>
      <c r="C1125">
        <v>2055</v>
      </c>
      <c r="D1125">
        <v>2065</v>
      </c>
      <c r="E1125" s="7">
        <v>44.4</v>
      </c>
      <c r="F1125" t="s">
        <v>184</v>
      </c>
    </row>
    <row r="1126" spans="1:6">
      <c r="A1126" t="s">
        <v>260</v>
      </c>
      <c r="B1126" t="s">
        <v>73</v>
      </c>
      <c r="C1126">
        <v>2055</v>
      </c>
      <c r="D1126">
        <v>2070</v>
      </c>
      <c r="E1126" s="7">
        <v>44.4</v>
      </c>
      <c r="F1126" t="s">
        <v>184</v>
      </c>
    </row>
    <row r="1127" spans="1:6">
      <c r="A1127" t="s">
        <v>260</v>
      </c>
      <c r="B1127" t="s">
        <v>73</v>
      </c>
      <c r="C1127">
        <v>2060</v>
      </c>
      <c r="D1127">
        <v>2060</v>
      </c>
      <c r="E1127" s="7">
        <v>44.4</v>
      </c>
      <c r="F1127" t="s">
        <v>184</v>
      </c>
    </row>
    <row r="1128" spans="1:6">
      <c r="A1128" t="s">
        <v>260</v>
      </c>
      <c r="B1128" t="s">
        <v>73</v>
      </c>
      <c r="C1128">
        <v>2060</v>
      </c>
      <c r="D1128">
        <v>2065</v>
      </c>
      <c r="E1128" s="7">
        <v>44.4</v>
      </c>
      <c r="F1128" t="s">
        <v>184</v>
      </c>
    </row>
    <row r="1129" spans="1:6">
      <c r="A1129" t="s">
        <v>260</v>
      </c>
      <c r="B1129" t="s">
        <v>73</v>
      </c>
      <c r="C1129">
        <v>2060</v>
      </c>
      <c r="D1129">
        <v>2070</v>
      </c>
      <c r="E1129" s="7">
        <v>44.4</v>
      </c>
      <c r="F1129" t="s">
        <v>184</v>
      </c>
    </row>
    <row r="1130" spans="1:6">
      <c r="A1130" t="s">
        <v>260</v>
      </c>
      <c r="B1130" t="s">
        <v>42</v>
      </c>
      <c r="C1130">
        <v>1995</v>
      </c>
      <c r="D1130">
        <v>1995</v>
      </c>
      <c r="E1130" s="7">
        <v>26.4</v>
      </c>
      <c r="F1130" t="s">
        <v>184</v>
      </c>
    </row>
    <row r="1131" spans="1:6">
      <c r="A1131" t="s">
        <v>260</v>
      </c>
      <c r="B1131" t="s">
        <v>42</v>
      </c>
      <c r="C1131">
        <v>1995</v>
      </c>
      <c r="D1131">
        <v>2000</v>
      </c>
      <c r="E1131" s="7">
        <v>26.4</v>
      </c>
      <c r="F1131" t="s">
        <v>184</v>
      </c>
    </row>
    <row r="1132" spans="1:6">
      <c r="A1132" t="s">
        <v>260</v>
      </c>
      <c r="B1132" t="s">
        <v>42</v>
      </c>
      <c r="C1132">
        <v>1995</v>
      </c>
      <c r="D1132">
        <v>2005</v>
      </c>
      <c r="E1132" s="7">
        <v>24</v>
      </c>
      <c r="F1132" t="s">
        <v>184</v>
      </c>
    </row>
    <row r="1133" spans="1:6">
      <c r="A1133" t="s">
        <v>260</v>
      </c>
      <c r="B1133" t="s">
        <v>42</v>
      </c>
      <c r="C1133">
        <v>1995</v>
      </c>
      <c r="D1133">
        <v>2010</v>
      </c>
      <c r="E1133" s="7">
        <v>19.2</v>
      </c>
      <c r="F1133" t="s">
        <v>184</v>
      </c>
    </row>
    <row r="1134" spans="1:6">
      <c r="A1134" t="s">
        <v>260</v>
      </c>
      <c r="B1134" t="s">
        <v>42</v>
      </c>
      <c r="C1134">
        <v>1995</v>
      </c>
      <c r="D1134">
        <v>2015</v>
      </c>
      <c r="E1134" s="7">
        <v>18</v>
      </c>
      <c r="F1134" t="s">
        <v>184</v>
      </c>
    </row>
    <row r="1135" spans="1:6">
      <c r="A1135" t="s">
        <v>260</v>
      </c>
      <c r="B1135" t="s">
        <v>42</v>
      </c>
      <c r="C1135">
        <v>1995</v>
      </c>
      <c r="D1135">
        <v>2020</v>
      </c>
      <c r="E1135" s="7">
        <v>16.8</v>
      </c>
      <c r="F1135" t="s">
        <v>184</v>
      </c>
    </row>
    <row r="1136" spans="1:6">
      <c r="A1136" t="s">
        <v>260</v>
      </c>
      <c r="B1136" t="s">
        <v>42</v>
      </c>
      <c r="C1136">
        <v>2000</v>
      </c>
      <c r="D1136">
        <v>2000</v>
      </c>
      <c r="E1136" s="7">
        <v>26.4</v>
      </c>
      <c r="F1136" t="s">
        <v>184</v>
      </c>
    </row>
    <row r="1137" spans="1:6">
      <c r="A1137" t="s">
        <v>260</v>
      </c>
      <c r="B1137" t="s">
        <v>42</v>
      </c>
      <c r="C1137">
        <v>2000</v>
      </c>
      <c r="D1137">
        <v>2005</v>
      </c>
      <c r="E1137" s="7">
        <v>24</v>
      </c>
      <c r="F1137" t="s">
        <v>184</v>
      </c>
    </row>
    <row r="1138" spans="1:6">
      <c r="A1138" t="s">
        <v>260</v>
      </c>
      <c r="B1138" t="s">
        <v>42</v>
      </c>
      <c r="C1138">
        <v>2000</v>
      </c>
      <c r="D1138">
        <v>2010</v>
      </c>
      <c r="E1138" s="7">
        <v>19.2</v>
      </c>
      <c r="F1138" t="s">
        <v>184</v>
      </c>
    </row>
    <row r="1139" spans="1:6">
      <c r="A1139" t="s">
        <v>260</v>
      </c>
      <c r="B1139" t="s">
        <v>42</v>
      </c>
      <c r="C1139">
        <v>2000</v>
      </c>
      <c r="D1139">
        <v>2015</v>
      </c>
      <c r="E1139" s="7">
        <v>18</v>
      </c>
      <c r="F1139" t="s">
        <v>184</v>
      </c>
    </row>
    <row r="1140" spans="1:6">
      <c r="A1140" t="s">
        <v>260</v>
      </c>
      <c r="B1140" t="s">
        <v>42</v>
      </c>
      <c r="C1140">
        <v>2000</v>
      </c>
      <c r="D1140">
        <v>2020</v>
      </c>
      <c r="E1140" s="7">
        <v>16.8</v>
      </c>
      <c r="F1140" t="s">
        <v>184</v>
      </c>
    </row>
    <row r="1141" spans="1:6">
      <c r="A1141" t="s">
        <v>260</v>
      </c>
      <c r="B1141" t="s">
        <v>42</v>
      </c>
      <c r="C1141">
        <v>2000</v>
      </c>
      <c r="D1141">
        <v>2025</v>
      </c>
      <c r="E1141" s="7">
        <v>15.6</v>
      </c>
      <c r="F1141" t="s">
        <v>184</v>
      </c>
    </row>
    <row r="1142" spans="1:6">
      <c r="A1142" t="s">
        <v>260</v>
      </c>
      <c r="B1142" t="s">
        <v>42</v>
      </c>
      <c r="C1142">
        <v>2005</v>
      </c>
      <c r="D1142">
        <v>2005</v>
      </c>
      <c r="E1142" s="7">
        <v>24</v>
      </c>
      <c r="F1142" t="s">
        <v>184</v>
      </c>
    </row>
    <row r="1143" spans="1:6">
      <c r="A1143" t="s">
        <v>260</v>
      </c>
      <c r="B1143" t="s">
        <v>42</v>
      </c>
      <c r="C1143">
        <v>2005</v>
      </c>
      <c r="D1143">
        <v>2010</v>
      </c>
      <c r="E1143" s="7">
        <v>19.2</v>
      </c>
      <c r="F1143" t="s">
        <v>184</v>
      </c>
    </row>
    <row r="1144" spans="1:6">
      <c r="A1144" t="s">
        <v>260</v>
      </c>
      <c r="B1144" t="s">
        <v>42</v>
      </c>
      <c r="C1144">
        <v>2005</v>
      </c>
      <c r="D1144">
        <v>2015</v>
      </c>
      <c r="E1144" s="7">
        <v>18</v>
      </c>
      <c r="F1144" t="s">
        <v>184</v>
      </c>
    </row>
    <row r="1145" spans="1:6">
      <c r="A1145" t="s">
        <v>260</v>
      </c>
      <c r="B1145" t="s">
        <v>42</v>
      </c>
      <c r="C1145">
        <v>2005</v>
      </c>
      <c r="D1145">
        <v>2020</v>
      </c>
      <c r="E1145" s="7">
        <v>16.8</v>
      </c>
      <c r="F1145" t="s">
        <v>184</v>
      </c>
    </row>
    <row r="1146" spans="1:6">
      <c r="A1146" t="s">
        <v>260</v>
      </c>
      <c r="B1146" t="s">
        <v>42</v>
      </c>
      <c r="C1146">
        <v>2005</v>
      </c>
      <c r="D1146">
        <v>2025</v>
      </c>
      <c r="E1146" s="7">
        <v>15.6</v>
      </c>
      <c r="F1146" t="s">
        <v>184</v>
      </c>
    </row>
    <row r="1147" spans="1:6">
      <c r="A1147" t="s">
        <v>260</v>
      </c>
      <c r="B1147" t="s">
        <v>42</v>
      </c>
      <c r="C1147">
        <v>2005</v>
      </c>
      <c r="D1147">
        <v>2030</v>
      </c>
      <c r="E1147" s="7">
        <v>14.399999999999999</v>
      </c>
      <c r="F1147" t="s">
        <v>184</v>
      </c>
    </row>
    <row r="1148" spans="1:6">
      <c r="A1148" t="s">
        <v>260</v>
      </c>
      <c r="B1148" t="s">
        <v>42</v>
      </c>
      <c r="C1148">
        <v>2010</v>
      </c>
      <c r="D1148">
        <v>2010</v>
      </c>
      <c r="E1148" s="7">
        <v>19.2</v>
      </c>
      <c r="F1148" t="s">
        <v>184</v>
      </c>
    </row>
    <row r="1149" spans="1:6">
      <c r="A1149" t="s">
        <v>260</v>
      </c>
      <c r="B1149" t="s">
        <v>42</v>
      </c>
      <c r="C1149">
        <v>2010</v>
      </c>
      <c r="D1149">
        <v>2015</v>
      </c>
      <c r="E1149" s="7">
        <v>18</v>
      </c>
      <c r="F1149" t="s">
        <v>184</v>
      </c>
    </row>
    <row r="1150" spans="1:6">
      <c r="A1150" t="s">
        <v>260</v>
      </c>
      <c r="B1150" t="s">
        <v>42</v>
      </c>
      <c r="C1150">
        <v>2010</v>
      </c>
      <c r="D1150">
        <v>2020</v>
      </c>
      <c r="E1150" s="7">
        <v>16.8</v>
      </c>
      <c r="F1150" t="s">
        <v>184</v>
      </c>
    </row>
    <row r="1151" spans="1:6">
      <c r="A1151" t="s">
        <v>260</v>
      </c>
      <c r="B1151" t="s">
        <v>42</v>
      </c>
      <c r="C1151">
        <v>2010</v>
      </c>
      <c r="D1151">
        <v>2025</v>
      </c>
      <c r="E1151" s="7">
        <v>15.6</v>
      </c>
      <c r="F1151" t="s">
        <v>184</v>
      </c>
    </row>
    <row r="1152" spans="1:6">
      <c r="A1152" t="s">
        <v>260</v>
      </c>
      <c r="B1152" t="s">
        <v>42</v>
      </c>
      <c r="C1152">
        <v>2010</v>
      </c>
      <c r="D1152">
        <v>2030</v>
      </c>
      <c r="E1152" s="7">
        <v>14.399999999999999</v>
      </c>
      <c r="F1152" t="s">
        <v>184</v>
      </c>
    </row>
    <row r="1153" spans="1:6">
      <c r="A1153" t="s">
        <v>260</v>
      </c>
      <c r="B1153" t="s">
        <v>42</v>
      </c>
      <c r="C1153">
        <v>2010</v>
      </c>
      <c r="D1153">
        <v>2035</v>
      </c>
      <c r="E1153" s="7">
        <v>14.399999999999999</v>
      </c>
      <c r="F1153" t="s">
        <v>184</v>
      </c>
    </row>
    <row r="1154" spans="1:6">
      <c r="A1154" t="s">
        <v>260</v>
      </c>
      <c r="B1154" t="s">
        <v>42</v>
      </c>
      <c r="C1154">
        <v>2015</v>
      </c>
      <c r="D1154">
        <v>2015</v>
      </c>
      <c r="E1154" s="7">
        <v>18</v>
      </c>
      <c r="F1154" t="s">
        <v>184</v>
      </c>
    </row>
    <row r="1155" spans="1:6">
      <c r="A1155" t="s">
        <v>260</v>
      </c>
      <c r="B1155" t="s">
        <v>42</v>
      </c>
      <c r="C1155">
        <v>2015</v>
      </c>
      <c r="D1155">
        <v>2020</v>
      </c>
      <c r="E1155" s="7">
        <v>16.8</v>
      </c>
      <c r="F1155" t="s">
        <v>184</v>
      </c>
    </row>
    <row r="1156" spans="1:6">
      <c r="A1156" t="s">
        <v>260</v>
      </c>
      <c r="B1156" t="s">
        <v>42</v>
      </c>
      <c r="C1156">
        <v>2015</v>
      </c>
      <c r="D1156">
        <v>2025</v>
      </c>
      <c r="E1156" s="7">
        <v>15.6</v>
      </c>
      <c r="F1156" t="s">
        <v>184</v>
      </c>
    </row>
    <row r="1157" spans="1:6">
      <c r="A1157" t="s">
        <v>260</v>
      </c>
      <c r="B1157" t="s">
        <v>42</v>
      </c>
      <c r="C1157">
        <v>2015</v>
      </c>
      <c r="D1157">
        <v>2030</v>
      </c>
      <c r="E1157" s="7">
        <v>14.399999999999999</v>
      </c>
      <c r="F1157" t="s">
        <v>184</v>
      </c>
    </row>
    <row r="1158" spans="1:6">
      <c r="A1158" t="s">
        <v>260</v>
      </c>
      <c r="B1158" t="s">
        <v>42</v>
      </c>
      <c r="C1158">
        <v>2015</v>
      </c>
      <c r="D1158">
        <v>2035</v>
      </c>
      <c r="E1158" s="7">
        <v>14.399999999999999</v>
      </c>
      <c r="F1158" t="s">
        <v>184</v>
      </c>
    </row>
    <row r="1159" spans="1:6">
      <c r="A1159" t="s">
        <v>260</v>
      </c>
      <c r="B1159" t="s">
        <v>42</v>
      </c>
      <c r="C1159">
        <v>2015</v>
      </c>
      <c r="D1159">
        <v>2040</v>
      </c>
      <c r="E1159" s="7">
        <v>14.399999999999999</v>
      </c>
      <c r="F1159" t="s">
        <v>184</v>
      </c>
    </row>
    <row r="1160" spans="1:6">
      <c r="A1160" t="s">
        <v>260</v>
      </c>
      <c r="B1160" t="s">
        <v>42</v>
      </c>
      <c r="C1160">
        <v>2020</v>
      </c>
      <c r="D1160">
        <v>2020</v>
      </c>
      <c r="E1160" s="7">
        <v>16.8</v>
      </c>
      <c r="F1160" t="s">
        <v>184</v>
      </c>
    </row>
    <row r="1161" spans="1:6">
      <c r="A1161" t="s">
        <v>260</v>
      </c>
      <c r="B1161" t="s">
        <v>42</v>
      </c>
      <c r="C1161">
        <v>2020</v>
      </c>
      <c r="D1161">
        <v>2025</v>
      </c>
      <c r="E1161" s="7">
        <v>15.6</v>
      </c>
      <c r="F1161" t="s">
        <v>184</v>
      </c>
    </row>
    <row r="1162" spans="1:6">
      <c r="A1162" t="s">
        <v>260</v>
      </c>
      <c r="B1162" t="s">
        <v>42</v>
      </c>
      <c r="C1162">
        <v>2020</v>
      </c>
      <c r="D1162">
        <v>2030</v>
      </c>
      <c r="E1162" s="7">
        <v>14.399999999999999</v>
      </c>
      <c r="F1162" t="s">
        <v>184</v>
      </c>
    </row>
    <row r="1163" spans="1:6">
      <c r="A1163" t="s">
        <v>260</v>
      </c>
      <c r="B1163" t="s">
        <v>42</v>
      </c>
      <c r="C1163">
        <v>2020</v>
      </c>
      <c r="D1163">
        <v>2035</v>
      </c>
      <c r="E1163" s="7">
        <v>14.399999999999999</v>
      </c>
      <c r="F1163" t="s">
        <v>184</v>
      </c>
    </row>
    <row r="1164" spans="1:6">
      <c r="A1164" t="s">
        <v>260</v>
      </c>
      <c r="B1164" t="s">
        <v>42</v>
      </c>
      <c r="C1164">
        <v>2020</v>
      </c>
      <c r="D1164">
        <v>2040</v>
      </c>
      <c r="E1164" s="7">
        <v>14.399999999999999</v>
      </c>
      <c r="F1164" t="s">
        <v>184</v>
      </c>
    </row>
    <row r="1165" spans="1:6">
      <c r="A1165" t="s">
        <v>260</v>
      </c>
      <c r="B1165" t="s">
        <v>42</v>
      </c>
      <c r="C1165">
        <v>2020</v>
      </c>
      <c r="D1165">
        <v>2045</v>
      </c>
      <c r="E1165" s="7">
        <v>14.399999999999999</v>
      </c>
      <c r="F1165" t="s">
        <v>184</v>
      </c>
    </row>
    <row r="1166" spans="1:6">
      <c r="A1166" t="s">
        <v>260</v>
      </c>
      <c r="B1166" t="s">
        <v>42</v>
      </c>
      <c r="C1166">
        <v>2025</v>
      </c>
      <c r="D1166">
        <v>2025</v>
      </c>
      <c r="E1166" s="7">
        <v>15.6</v>
      </c>
      <c r="F1166" t="s">
        <v>184</v>
      </c>
    </row>
    <row r="1167" spans="1:6">
      <c r="A1167" t="s">
        <v>260</v>
      </c>
      <c r="B1167" t="s">
        <v>42</v>
      </c>
      <c r="C1167">
        <v>2025</v>
      </c>
      <c r="D1167">
        <v>2030</v>
      </c>
      <c r="E1167" s="7">
        <v>14.399999999999999</v>
      </c>
      <c r="F1167" t="s">
        <v>184</v>
      </c>
    </row>
    <row r="1168" spans="1:6">
      <c r="A1168" t="s">
        <v>260</v>
      </c>
      <c r="B1168" t="s">
        <v>42</v>
      </c>
      <c r="C1168">
        <v>2025</v>
      </c>
      <c r="D1168">
        <v>2035</v>
      </c>
      <c r="E1168" s="7">
        <v>14.399999999999999</v>
      </c>
      <c r="F1168" t="s">
        <v>184</v>
      </c>
    </row>
    <row r="1169" spans="1:6">
      <c r="A1169" t="s">
        <v>260</v>
      </c>
      <c r="B1169" t="s">
        <v>42</v>
      </c>
      <c r="C1169">
        <v>2025</v>
      </c>
      <c r="D1169">
        <v>2040</v>
      </c>
      <c r="E1169" s="7">
        <v>14.399999999999999</v>
      </c>
      <c r="F1169" t="s">
        <v>184</v>
      </c>
    </row>
    <row r="1170" spans="1:6">
      <c r="A1170" t="s">
        <v>260</v>
      </c>
      <c r="B1170" t="s">
        <v>42</v>
      </c>
      <c r="C1170">
        <v>2025</v>
      </c>
      <c r="D1170">
        <v>2045</v>
      </c>
      <c r="E1170" s="7">
        <v>14.399999999999999</v>
      </c>
      <c r="F1170" t="s">
        <v>184</v>
      </c>
    </row>
    <row r="1171" spans="1:6">
      <c r="A1171" t="s">
        <v>260</v>
      </c>
      <c r="B1171" t="s">
        <v>42</v>
      </c>
      <c r="C1171">
        <v>2025</v>
      </c>
      <c r="D1171">
        <v>2050</v>
      </c>
      <c r="E1171" s="7">
        <v>14.399999999999999</v>
      </c>
      <c r="F1171" t="s">
        <v>184</v>
      </c>
    </row>
    <row r="1172" spans="1:6">
      <c r="A1172" t="s">
        <v>260</v>
      </c>
      <c r="B1172" t="s">
        <v>42</v>
      </c>
      <c r="C1172">
        <v>2030</v>
      </c>
      <c r="D1172">
        <v>2030</v>
      </c>
      <c r="E1172" s="7">
        <v>14.399999999999999</v>
      </c>
      <c r="F1172" t="s">
        <v>184</v>
      </c>
    </row>
    <row r="1173" spans="1:6">
      <c r="A1173" t="s">
        <v>260</v>
      </c>
      <c r="B1173" t="s">
        <v>42</v>
      </c>
      <c r="C1173">
        <v>2030</v>
      </c>
      <c r="D1173">
        <v>2035</v>
      </c>
      <c r="E1173" s="7">
        <v>14.399999999999999</v>
      </c>
      <c r="F1173" t="s">
        <v>184</v>
      </c>
    </row>
    <row r="1174" spans="1:6">
      <c r="A1174" t="s">
        <v>260</v>
      </c>
      <c r="B1174" t="s">
        <v>42</v>
      </c>
      <c r="C1174">
        <v>2030</v>
      </c>
      <c r="D1174">
        <v>2040</v>
      </c>
      <c r="E1174" s="7">
        <v>14.399999999999999</v>
      </c>
      <c r="F1174" t="s">
        <v>184</v>
      </c>
    </row>
    <row r="1175" spans="1:6">
      <c r="A1175" t="s">
        <v>260</v>
      </c>
      <c r="B1175" t="s">
        <v>42</v>
      </c>
      <c r="C1175">
        <v>2030</v>
      </c>
      <c r="D1175">
        <v>2045</v>
      </c>
      <c r="E1175" s="7">
        <v>14.399999999999999</v>
      </c>
      <c r="F1175" t="s">
        <v>184</v>
      </c>
    </row>
    <row r="1176" spans="1:6">
      <c r="A1176" t="s">
        <v>260</v>
      </c>
      <c r="B1176" t="s">
        <v>42</v>
      </c>
      <c r="C1176">
        <v>2030</v>
      </c>
      <c r="D1176">
        <v>2050</v>
      </c>
      <c r="E1176" s="7">
        <v>14.399999999999999</v>
      </c>
      <c r="F1176" t="s">
        <v>184</v>
      </c>
    </row>
    <row r="1177" spans="1:6">
      <c r="A1177" t="s">
        <v>260</v>
      </c>
      <c r="B1177" t="s">
        <v>42</v>
      </c>
      <c r="C1177">
        <v>2030</v>
      </c>
      <c r="D1177">
        <v>2055</v>
      </c>
      <c r="E1177" s="7">
        <v>14.399999999999999</v>
      </c>
      <c r="F1177" t="s">
        <v>184</v>
      </c>
    </row>
    <row r="1178" spans="1:6">
      <c r="A1178" t="s">
        <v>260</v>
      </c>
      <c r="B1178" t="s">
        <v>42</v>
      </c>
      <c r="C1178">
        <v>2035</v>
      </c>
      <c r="D1178">
        <v>2035</v>
      </c>
      <c r="E1178" s="7">
        <v>14.399999999999999</v>
      </c>
      <c r="F1178" t="s">
        <v>184</v>
      </c>
    </row>
    <row r="1179" spans="1:6">
      <c r="A1179" t="s">
        <v>260</v>
      </c>
      <c r="B1179" t="s">
        <v>42</v>
      </c>
      <c r="C1179">
        <v>2035</v>
      </c>
      <c r="D1179">
        <v>2040</v>
      </c>
      <c r="E1179" s="7">
        <v>14.399999999999999</v>
      </c>
      <c r="F1179" t="s">
        <v>184</v>
      </c>
    </row>
    <row r="1180" spans="1:6">
      <c r="A1180" t="s">
        <v>260</v>
      </c>
      <c r="B1180" t="s">
        <v>42</v>
      </c>
      <c r="C1180">
        <v>2035</v>
      </c>
      <c r="D1180">
        <v>2045</v>
      </c>
      <c r="E1180" s="7">
        <v>14.399999999999999</v>
      </c>
      <c r="F1180" t="s">
        <v>184</v>
      </c>
    </row>
    <row r="1181" spans="1:6">
      <c r="A1181" t="s">
        <v>260</v>
      </c>
      <c r="B1181" t="s">
        <v>42</v>
      </c>
      <c r="C1181">
        <v>2035</v>
      </c>
      <c r="D1181">
        <v>2050</v>
      </c>
      <c r="E1181" s="7">
        <v>14.399999999999999</v>
      </c>
      <c r="F1181" t="s">
        <v>184</v>
      </c>
    </row>
    <row r="1182" spans="1:6">
      <c r="A1182" t="s">
        <v>260</v>
      </c>
      <c r="B1182" t="s">
        <v>42</v>
      </c>
      <c r="C1182">
        <v>2035</v>
      </c>
      <c r="D1182">
        <v>2055</v>
      </c>
      <c r="E1182" s="7">
        <v>14.399999999999999</v>
      </c>
      <c r="F1182" t="s">
        <v>184</v>
      </c>
    </row>
    <row r="1183" spans="1:6">
      <c r="A1183" t="s">
        <v>260</v>
      </c>
      <c r="B1183" t="s">
        <v>42</v>
      </c>
      <c r="C1183">
        <v>2035</v>
      </c>
      <c r="D1183">
        <v>2060</v>
      </c>
      <c r="E1183" s="7">
        <v>14.399999999999999</v>
      </c>
      <c r="F1183" t="s">
        <v>184</v>
      </c>
    </row>
    <row r="1184" spans="1:6">
      <c r="A1184" t="s">
        <v>260</v>
      </c>
      <c r="B1184" t="s">
        <v>42</v>
      </c>
      <c r="C1184">
        <v>2040</v>
      </c>
      <c r="D1184">
        <v>2040</v>
      </c>
      <c r="E1184" s="7">
        <v>14.399999999999999</v>
      </c>
      <c r="F1184" t="s">
        <v>184</v>
      </c>
    </row>
    <row r="1185" spans="1:6">
      <c r="A1185" t="s">
        <v>260</v>
      </c>
      <c r="B1185" t="s">
        <v>42</v>
      </c>
      <c r="C1185">
        <v>2040</v>
      </c>
      <c r="D1185">
        <v>2045</v>
      </c>
      <c r="E1185" s="7">
        <v>14.399999999999999</v>
      </c>
      <c r="F1185" t="s">
        <v>184</v>
      </c>
    </row>
    <row r="1186" spans="1:6">
      <c r="A1186" t="s">
        <v>260</v>
      </c>
      <c r="B1186" t="s">
        <v>42</v>
      </c>
      <c r="C1186">
        <v>2040</v>
      </c>
      <c r="D1186">
        <v>2050</v>
      </c>
      <c r="E1186" s="7">
        <v>14.399999999999999</v>
      </c>
      <c r="F1186" t="s">
        <v>184</v>
      </c>
    </row>
    <row r="1187" spans="1:6">
      <c r="A1187" t="s">
        <v>260</v>
      </c>
      <c r="B1187" t="s">
        <v>42</v>
      </c>
      <c r="C1187">
        <v>2040</v>
      </c>
      <c r="D1187">
        <v>2055</v>
      </c>
      <c r="E1187" s="7">
        <v>14.399999999999999</v>
      </c>
      <c r="F1187" t="s">
        <v>184</v>
      </c>
    </row>
    <row r="1188" spans="1:6">
      <c r="A1188" t="s">
        <v>260</v>
      </c>
      <c r="B1188" t="s">
        <v>42</v>
      </c>
      <c r="C1188">
        <v>2040</v>
      </c>
      <c r="D1188">
        <v>2060</v>
      </c>
      <c r="E1188" s="7">
        <v>14.399999999999999</v>
      </c>
      <c r="F1188" t="s">
        <v>184</v>
      </c>
    </row>
    <row r="1189" spans="1:6">
      <c r="A1189" t="s">
        <v>260</v>
      </c>
      <c r="B1189" t="s">
        <v>42</v>
      </c>
      <c r="C1189">
        <v>2040</v>
      </c>
      <c r="D1189">
        <v>2065</v>
      </c>
      <c r="E1189" s="7">
        <v>14.399999999999999</v>
      </c>
      <c r="F1189" t="s">
        <v>184</v>
      </c>
    </row>
    <row r="1190" spans="1:6">
      <c r="A1190" t="s">
        <v>260</v>
      </c>
      <c r="B1190" t="s">
        <v>42</v>
      </c>
      <c r="C1190">
        <v>2045</v>
      </c>
      <c r="D1190">
        <v>2045</v>
      </c>
      <c r="E1190" s="7">
        <v>14.399999999999999</v>
      </c>
      <c r="F1190" t="s">
        <v>184</v>
      </c>
    </row>
    <row r="1191" spans="1:6">
      <c r="A1191" t="s">
        <v>260</v>
      </c>
      <c r="B1191" t="s">
        <v>42</v>
      </c>
      <c r="C1191">
        <v>2045</v>
      </c>
      <c r="D1191">
        <v>2050</v>
      </c>
      <c r="E1191" s="7">
        <v>14.399999999999999</v>
      </c>
      <c r="F1191" t="s">
        <v>184</v>
      </c>
    </row>
    <row r="1192" spans="1:6">
      <c r="A1192" t="s">
        <v>260</v>
      </c>
      <c r="B1192" t="s">
        <v>42</v>
      </c>
      <c r="C1192">
        <v>2045</v>
      </c>
      <c r="D1192">
        <v>2055</v>
      </c>
      <c r="E1192" s="7">
        <v>14.399999999999999</v>
      </c>
      <c r="F1192" t="s">
        <v>184</v>
      </c>
    </row>
    <row r="1193" spans="1:6">
      <c r="A1193" t="s">
        <v>260</v>
      </c>
      <c r="B1193" t="s">
        <v>42</v>
      </c>
      <c r="C1193">
        <v>2045</v>
      </c>
      <c r="D1193">
        <v>2060</v>
      </c>
      <c r="E1193" s="7">
        <v>14.399999999999999</v>
      </c>
      <c r="F1193" t="s">
        <v>184</v>
      </c>
    </row>
    <row r="1194" spans="1:6">
      <c r="A1194" t="s">
        <v>260</v>
      </c>
      <c r="B1194" t="s">
        <v>42</v>
      </c>
      <c r="C1194">
        <v>2045</v>
      </c>
      <c r="D1194">
        <v>2065</v>
      </c>
      <c r="E1194" s="7">
        <v>14.399999999999999</v>
      </c>
      <c r="F1194" t="s">
        <v>184</v>
      </c>
    </row>
    <row r="1195" spans="1:6">
      <c r="A1195" t="s">
        <v>260</v>
      </c>
      <c r="B1195" t="s">
        <v>42</v>
      </c>
      <c r="C1195">
        <v>2045</v>
      </c>
      <c r="D1195">
        <v>2070</v>
      </c>
      <c r="E1195" s="7">
        <v>14.399999999999999</v>
      </c>
      <c r="F1195" t="s">
        <v>184</v>
      </c>
    </row>
    <row r="1196" spans="1:6">
      <c r="A1196" t="s">
        <v>260</v>
      </c>
      <c r="B1196" t="s">
        <v>42</v>
      </c>
      <c r="C1196">
        <v>2050</v>
      </c>
      <c r="D1196">
        <v>2050</v>
      </c>
      <c r="E1196" s="7">
        <v>14.399999999999999</v>
      </c>
      <c r="F1196" t="s">
        <v>184</v>
      </c>
    </row>
    <row r="1197" spans="1:6">
      <c r="A1197" t="s">
        <v>260</v>
      </c>
      <c r="B1197" t="s">
        <v>42</v>
      </c>
      <c r="C1197">
        <v>2050</v>
      </c>
      <c r="D1197">
        <v>2055</v>
      </c>
      <c r="E1197" s="7">
        <v>14.399999999999999</v>
      </c>
      <c r="F1197" t="s">
        <v>184</v>
      </c>
    </row>
    <row r="1198" spans="1:6">
      <c r="A1198" t="s">
        <v>260</v>
      </c>
      <c r="B1198" t="s">
        <v>42</v>
      </c>
      <c r="C1198">
        <v>2050</v>
      </c>
      <c r="D1198">
        <v>2060</v>
      </c>
      <c r="E1198" s="7">
        <v>14.399999999999999</v>
      </c>
      <c r="F1198" t="s">
        <v>184</v>
      </c>
    </row>
    <row r="1199" spans="1:6">
      <c r="A1199" t="s">
        <v>260</v>
      </c>
      <c r="B1199" t="s">
        <v>42</v>
      </c>
      <c r="C1199">
        <v>2050</v>
      </c>
      <c r="D1199">
        <v>2065</v>
      </c>
      <c r="E1199" s="7">
        <v>14.399999999999999</v>
      </c>
      <c r="F1199" t="s">
        <v>184</v>
      </c>
    </row>
    <row r="1200" spans="1:6">
      <c r="A1200" t="s">
        <v>260</v>
      </c>
      <c r="B1200" t="s">
        <v>42</v>
      </c>
      <c r="C1200">
        <v>2050</v>
      </c>
      <c r="D1200">
        <v>2070</v>
      </c>
      <c r="E1200" s="7">
        <v>14.399999999999999</v>
      </c>
      <c r="F1200" t="s">
        <v>184</v>
      </c>
    </row>
    <row r="1201" spans="1:6">
      <c r="A1201" t="s">
        <v>260</v>
      </c>
      <c r="B1201" t="s">
        <v>42</v>
      </c>
      <c r="C1201">
        <v>2055</v>
      </c>
      <c r="D1201">
        <v>2055</v>
      </c>
      <c r="E1201" s="7">
        <v>14.399999999999999</v>
      </c>
      <c r="F1201" t="s">
        <v>184</v>
      </c>
    </row>
    <row r="1202" spans="1:6">
      <c r="A1202" t="s">
        <v>260</v>
      </c>
      <c r="B1202" t="s">
        <v>42</v>
      </c>
      <c r="C1202">
        <v>2055</v>
      </c>
      <c r="D1202">
        <v>2060</v>
      </c>
      <c r="E1202" s="7">
        <v>14.399999999999999</v>
      </c>
      <c r="F1202" t="s">
        <v>184</v>
      </c>
    </row>
    <row r="1203" spans="1:6">
      <c r="A1203" t="s">
        <v>260</v>
      </c>
      <c r="B1203" t="s">
        <v>42</v>
      </c>
      <c r="C1203">
        <v>2055</v>
      </c>
      <c r="D1203">
        <v>2065</v>
      </c>
      <c r="E1203" s="7">
        <v>14.399999999999999</v>
      </c>
      <c r="F1203" t="s">
        <v>184</v>
      </c>
    </row>
    <row r="1204" spans="1:6">
      <c r="A1204" t="s">
        <v>260</v>
      </c>
      <c r="B1204" t="s">
        <v>42</v>
      </c>
      <c r="C1204">
        <v>2055</v>
      </c>
      <c r="D1204">
        <v>2070</v>
      </c>
      <c r="E1204" s="7">
        <v>14.399999999999999</v>
      </c>
      <c r="F1204" t="s">
        <v>184</v>
      </c>
    </row>
    <row r="1205" spans="1:6">
      <c r="A1205" t="s">
        <v>260</v>
      </c>
      <c r="B1205" t="s">
        <v>42</v>
      </c>
      <c r="C1205">
        <v>2060</v>
      </c>
      <c r="D1205">
        <v>2060</v>
      </c>
      <c r="E1205" s="7">
        <v>14.399999999999999</v>
      </c>
      <c r="F1205" t="s">
        <v>184</v>
      </c>
    </row>
    <row r="1206" spans="1:6">
      <c r="A1206" t="s">
        <v>260</v>
      </c>
      <c r="B1206" t="s">
        <v>42</v>
      </c>
      <c r="C1206">
        <v>2060</v>
      </c>
      <c r="D1206">
        <v>2065</v>
      </c>
      <c r="E1206" s="7">
        <v>14.399999999999999</v>
      </c>
      <c r="F1206" t="s">
        <v>184</v>
      </c>
    </row>
    <row r="1207" spans="1:6">
      <c r="A1207" t="s">
        <v>260</v>
      </c>
      <c r="B1207" t="s">
        <v>42</v>
      </c>
      <c r="C1207">
        <v>2060</v>
      </c>
      <c r="D1207">
        <v>2070</v>
      </c>
      <c r="E1207" s="7">
        <v>14.399999999999999</v>
      </c>
      <c r="F1207" t="s">
        <v>184</v>
      </c>
    </row>
    <row r="1208" spans="1:6">
      <c r="A1208" t="s">
        <v>260</v>
      </c>
      <c r="B1208" t="s">
        <v>42</v>
      </c>
      <c r="C1208">
        <v>2065</v>
      </c>
      <c r="D1208">
        <v>2065</v>
      </c>
      <c r="E1208" s="7">
        <v>14.399999999999999</v>
      </c>
      <c r="F1208" t="s">
        <v>184</v>
      </c>
    </row>
    <row r="1209" spans="1:6">
      <c r="A1209" t="s">
        <v>260</v>
      </c>
      <c r="B1209" t="s">
        <v>42</v>
      </c>
      <c r="C1209">
        <v>2065</v>
      </c>
      <c r="D1209">
        <v>2070</v>
      </c>
      <c r="E1209" s="7">
        <v>14.399999999999999</v>
      </c>
      <c r="F1209" t="s">
        <v>184</v>
      </c>
    </row>
    <row r="1210" spans="1:6">
      <c r="A1210" t="s">
        <v>260</v>
      </c>
      <c r="B1210" t="s">
        <v>42</v>
      </c>
      <c r="C1210">
        <v>2070</v>
      </c>
      <c r="D1210">
        <v>2070</v>
      </c>
      <c r="E1210" s="7">
        <v>14.399999999999999</v>
      </c>
      <c r="F1210" t="s">
        <v>184</v>
      </c>
    </row>
    <row r="1211" spans="1:6">
      <c r="A1211" t="s">
        <v>260</v>
      </c>
      <c r="B1211" t="s">
        <v>43</v>
      </c>
      <c r="C1211">
        <v>2020</v>
      </c>
      <c r="D1211">
        <v>2020</v>
      </c>
      <c r="E1211" s="7">
        <v>36</v>
      </c>
      <c r="F1211" t="s">
        <v>184</v>
      </c>
    </row>
    <row r="1212" spans="1:6">
      <c r="A1212" t="s">
        <v>260</v>
      </c>
      <c r="B1212" t="s">
        <v>43</v>
      </c>
      <c r="C1212">
        <v>2020</v>
      </c>
      <c r="D1212">
        <v>2025</v>
      </c>
      <c r="E1212" s="7">
        <v>34.199999999999996</v>
      </c>
      <c r="F1212" t="s">
        <v>184</v>
      </c>
    </row>
    <row r="1213" spans="1:6">
      <c r="A1213" t="s">
        <v>260</v>
      </c>
      <c r="B1213" t="s">
        <v>43</v>
      </c>
      <c r="C1213">
        <v>2020</v>
      </c>
      <c r="D1213">
        <v>2030</v>
      </c>
      <c r="E1213" s="7">
        <v>32.4</v>
      </c>
      <c r="F1213" t="s">
        <v>184</v>
      </c>
    </row>
    <row r="1214" spans="1:6">
      <c r="A1214" t="s">
        <v>260</v>
      </c>
      <c r="B1214" t="s">
        <v>43</v>
      </c>
      <c r="C1214">
        <v>2020</v>
      </c>
      <c r="D1214">
        <v>2035</v>
      </c>
      <c r="E1214" s="7">
        <v>31.799999999999997</v>
      </c>
      <c r="F1214" t="s">
        <v>184</v>
      </c>
    </row>
    <row r="1215" spans="1:6">
      <c r="A1215" t="s">
        <v>260</v>
      </c>
      <c r="B1215" t="s">
        <v>43</v>
      </c>
      <c r="C1215">
        <v>2020</v>
      </c>
      <c r="D1215">
        <v>2040</v>
      </c>
      <c r="E1215" s="7">
        <v>31.2</v>
      </c>
      <c r="F1215" t="s">
        <v>184</v>
      </c>
    </row>
    <row r="1216" spans="1:6">
      <c r="A1216" t="s">
        <v>260</v>
      </c>
      <c r="B1216" t="s">
        <v>43</v>
      </c>
      <c r="C1216">
        <v>2020</v>
      </c>
      <c r="D1216">
        <v>2045</v>
      </c>
      <c r="E1216" s="7">
        <v>31.2</v>
      </c>
      <c r="F1216" t="s">
        <v>184</v>
      </c>
    </row>
    <row r="1217" spans="1:6">
      <c r="A1217" t="s">
        <v>260</v>
      </c>
      <c r="B1217" t="s">
        <v>43</v>
      </c>
      <c r="C1217">
        <v>2025</v>
      </c>
      <c r="D1217">
        <v>2025</v>
      </c>
      <c r="E1217" s="7">
        <v>34.199999999999996</v>
      </c>
      <c r="F1217" t="s">
        <v>184</v>
      </c>
    </row>
    <row r="1218" spans="1:6">
      <c r="A1218" t="s">
        <v>260</v>
      </c>
      <c r="B1218" t="s">
        <v>43</v>
      </c>
      <c r="C1218">
        <v>2025</v>
      </c>
      <c r="D1218">
        <v>2030</v>
      </c>
      <c r="E1218" s="7">
        <v>32.4</v>
      </c>
      <c r="F1218" t="s">
        <v>184</v>
      </c>
    </row>
    <row r="1219" spans="1:6">
      <c r="A1219" t="s">
        <v>260</v>
      </c>
      <c r="B1219" t="s">
        <v>43</v>
      </c>
      <c r="C1219">
        <v>2025</v>
      </c>
      <c r="D1219">
        <v>2035</v>
      </c>
      <c r="E1219" s="7">
        <v>31.799999999999997</v>
      </c>
      <c r="F1219" t="s">
        <v>184</v>
      </c>
    </row>
    <row r="1220" spans="1:6">
      <c r="A1220" t="s">
        <v>260</v>
      </c>
      <c r="B1220" t="s">
        <v>43</v>
      </c>
      <c r="C1220">
        <v>2025</v>
      </c>
      <c r="D1220">
        <v>2040</v>
      </c>
      <c r="E1220" s="7">
        <v>31.2</v>
      </c>
      <c r="F1220" t="s">
        <v>184</v>
      </c>
    </row>
    <row r="1221" spans="1:6">
      <c r="A1221" t="s">
        <v>260</v>
      </c>
      <c r="B1221" t="s">
        <v>43</v>
      </c>
      <c r="C1221">
        <v>2025</v>
      </c>
      <c r="D1221">
        <v>2045</v>
      </c>
      <c r="E1221" s="7">
        <v>31.2</v>
      </c>
      <c r="F1221" t="s">
        <v>184</v>
      </c>
    </row>
    <row r="1222" spans="1:6">
      <c r="A1222" t="s">
        <v>260</v>
      </c>
      <c r="B1222" t="s">
        <v>43</v>
      </c>
      <c r="C1222">
        <v>2025</v>
      </c>
      <c r="D1222">
        <v>2050</v>
      </c>
      <c r="E1222" s="7">
        <v>31.2</v>
      </c>
      <c r="F1222" t="s">
        <v>184</v>
      </c>
    </row>
    <row r="1223" spans="1:6">
      <c r="A1223" t="s">
        <v>260</v>
      </c>
      <c r="B1223" t="s">
        <v>43</v>
      </c>
      <c r="C1223">
        <v>2030</v>
      </c>
      <c r="D1223">
        <v>2030</v>
      </c>
      <c r="E1223" s="7">
        <v>32.4</v>
      </c>
      <c r="F1223" t="s">
        <v>184</v>
      </c>
    </row>
    <row r="1224" spans="1:6">
      <c r="A1224" t="s">
        <v>260</v>
      </c>
      <c r="B1224" t="s">
        <v>43</v>
      </c>
      <c r="C1224">
        <v>2030</v>
      </c>
      <c r="D1224">
        <v>2035</v>
      </c>
      <c r="E1224" s="7">
        <v>31.799999999999997</v>
      </c>
      <c r="F1224" t="s">
        <v>184</v>
      </c>
    </row>
    <row r="1225" spans="1:6">
      <c r="A1225" t="s">
        <v>260</v>
      </c>
      <c r="B1225" t="s">
        <v>43</v>
      </c>
      <c r="C1225">
        <v>2030</v>
      </c>
      <c r="D1225">
        <v>2040</v>
      </c>
      <c r="E1225" s="7">
        <v>31.2</v>
      </c>
      <c r="F1225" t="s">
        <v>184</v>
      </c>
    </row>
    <row r="1226" spans="1:6">
      <c r="A1226" t="s">
        <v>260</v>
      </c>
      <c r="B1226" t="s">
        <v>43</v>
      </c>
      <c r="C1226">
        <v>2030</v>
      </c>
      <c r="D1226">
        <v>2045</v>
      </c>
      <c r="E1226" s="7">
        <v>31.2</v>
      </c>
      <c r="F1226" t="s">
        <v>184</v>
      </c>
    </row>
    <row r="1227" spans="1:6">
      <c r="A1227" t="s">
        <v>260</v>
      </c>
      <c r="B1227" t="s">
        <v>43</v>
      </c>
      <c r="C1227">
        <v>2030</v>
      </c>
      <c r="D1227">
        <v>2050</v>
      </c>
      <c r="E1227" s="7">
        <v>31.2</v>
      </c>
      <c r="F1227" t="s">
        <v>184</v>
      </c>
    </row>
    <row r="1228" spans="1:6">
      <c r="A1228" t="s">
        <v>260</v>
      </c>
      <c r="B1228" t="s">
        <v>43</v>
      </c>
      <c r="C1228">
        <v>2030</v>
      </c>
      <c r="D1228">
        <v>2055</v>
      </c>
      <c r="E1228" s="7">
        <v>31.2</v>
      </c>
      <c r="F1228" t="s">
        <v>184</v>
      </c>
    </row>
    <row r="1229" spans="1:6">
      <c r="A1229" t="s">
        <v>260</v>
      </c>
      <c r="B1229" t="s">
        <v>43</v>
      </c>
      <c r="C1229">
        <v>2035</v>
      </c>
      <c r="D1229">
        <v>2035</v>
      </c>
      <c r="E1229" s="7">
        <v>31.799999999999997</v>
      </c>
      <c r="F1229" t="s">
        <v>184</v>
      </c>
    </row>
    <row r="1230" spans="1:6">
      <c r="A1230" t="s">
        <v>260</v>
      </c>
      <c r="B1230" t="s">
        <v>43</v>
      </c>
      <c r="C1230">
        <v>2035</v>
      </c>
      <c r="D1230">
        <v>2040</v>
      </c>
      <c r="E1230" s="7">
        <v>31.2</v>
      </c>
      <c r="F1230" t="s">
        <v>184</v>
      </c>
    </row>
    <row r="1231" spans="1:6">
      <c r="A1231" t="s">
        <v>260</v>
      </c>
      <c r="B1231" t="s">
        <v>43</v>
      </c>
      <c r="C1231">
        <v>2035</v>
      </c>
      <c r="D1231">
        <v>2045</v>
      </c>
      <c r="E1231" s="7">
        <v>31.2</v>
      </c>
      <c r="F1231" t="s">
        <v>184</v>
      </c>
    </row>
    <row r="1232" spans="1:6">
      <c r="A1232" t="s">
        <v>260</v>
      </c>
      <c r="B1232" t="s">
        <v>43</v>
      </c>
      <c r="C1232">
        <v>2035</v>
      </c>
      <c r="D1232">
        <v>2050</v>
      </c>
      <c r="E1232" s="7">
        <v>31.2</v>
      </c>
      <c r="F1232" t="s">
        <v>184</v>
      </c>
    </row>
    <row r="1233" spans="1:6">
      <c r="A1233" t="s">
        <v>260</v>
      </c>
      <c r="B1233" t="s">
        <v>43</v>
      </c>
      <c r="C1233">
        <v>2035</v>
      </c>
      <c r="D1233">
        <v>2055</v>
      </c>
      <c r="E1233" s="7">
        <v>31.2</v>
      </c>
      <c r="F1233" t="s">
        <v>184</v>
      </c>
    </row>
    <row r="1234" spans="1:6">
      <c r="A1234" t="s">
        <v>260</v>
      </c>
      <c r="B1234" t="s">
        <v>43</v>
      </c>
      <c r="C1234">
        <v>2035</v>
      </c>
      <c r="D1234">
        <v>2060</v>
      </c>
      <c r="E1234" s="7">
        <v>31.2</v>
      </c>
      <c r="F1234" t="s">
        <v>184</v>
      </c>
    </row>
    <row r="1235" spans="1:6">
      <c r="A1235" t="s">
        <v>260</v>
      </c>
      <c r="B1235" t="s">
        <v>43</v>
      </c>
      <c r="C1235">
        <v>2040</v>
      </c>
      <c r="D1235">
        <v>2040</v>
      </c>
      <c r="E1235" s="7">
        <v>31.2</v>
      </c>
      <c r="F1235" t="s">
        <v>184</v>
      </c>
    </row>
    <row r="1236" spans="1:6">
      <c r="A1236" t="s">
        <v>260</v>
      </c>
      <c r="B1236" t="s">
        <v>43</v>
      </c>
      <c r="C1236">
        <v>2040</v>
      </c>
      <c r="D1236">
        <v>2045</v>
      </c>
      <c r="E1236" s="7">
        <v>31.2</v>
      </c>
      <c r="F1236" t="s">
        <v>184</v>
      </c>
    </row>
    <row r="1237" spans="1:6">
      <c r="A1237" t="s">
        <v>260</v>
      </c>
      <c r="B1237" t="s">
        <v>43</v>
      </c>
      <c r="C1237">
        <v>2040</v>
      </c>
      <c r="D1237">
        <v>2050</v>
      </c>
      <c r="E1237" s="7">
        <v>31.2</v>
      </c>
      <c r="F1237" t="s">
        <v>184</v>
      </c>
    </row>
    <row r="1238" spans="1:6">
      <c r="A1238" t="s">
        <v>260</v>
      </c>
      <c r="B1238" t="s">
        <v>43</v>
      </c>
      <c r="C1238">
        <v>2040</v>
      </c>
      <c r="D1238">
        <v>2055</v>
      </c>
      <c r="E1238" s="7">
        <v>31.2</v>
      </c>
      <c r="F1238" t="s">
        <v>184</v>
      </c>
    </row>
    <row r="1239" spans="1:6">
      <c r="A1239" t="s">
        <v>260</v>
      </c>
      <c r="B1239" t="s">
        <v>43</v>
      </c>
      <c r="C1239">
        <v>2040</v>
      </c>
      <c r="D1239">
        <v>2060</v>
      </c>
      <c r="E1239" s="7">
        <v>31.2</v>
      </c>
      <c r="F1239" t="s">
        <v>184</v>
      </c>
    </row>
    <row r="1240" spans="1:6">
      <c r="A1240" t="s">
        <v>260</v>
      </c>
      <c r="B1240" t="s">
        <v>43</v>
      </c>
      <c r="C1240">
        <v>2040</v>
      </c>
      <c r="D1240">
        <v>2065</v>
      </c>
      <c r="E1240" s="7">
        <v>31.2</v>
      </c>
      <c r="F1240" t="s">
        <v>184</v>
      </c>
    </row>
    <row r="1241" spans="1:6">
      <c r="A1241" t="s">
        <v>260</v>
      </c>
      <c r="B1241" t="s">
        <v>43</v>
      </c>
      <c r="C1241">
        <v>2045</v>
      </c>
      <c r="D1241">
        <v>2045</v>
      </c>
      <c r="E1241" s="7">
        <v>31.2</v>
      </c>
      <c r="F1241" t="s">
        <v>184</v>
      </c>
    </row>
    <row r="1242" spans="1:6">
      <c r="A1242" t="s">
        <v>260</v>
      </c>
      <c r="B1242" t="s">
        <v>43</v>
      </c>
      <c r="C1242">
        <v>2045</v>
      </c>
      <c r="D1242">
        <v>2050</v>
      </c>
      <c r="E1242" s="7">
        <v>31.2</v>
      </c>
      <c r="F1242" t="s">
        <v>184</v>
      </c>
    </row>
    <row r="1243" spans="1:6">
      <c r="A1243" t="s">
        <v>260</v>
      </c>
      <c r="B1243" t="s">
        <v>43</v>
      </c>
      <c r="C1243">
        <v>2045</v>
      </c>
      <c r="D1243">
        <v>2055</v>
      </c>
      <c r="E1243" s="7">
        <v>31.2</v>
      </c>
      <c r="F1243" t="s">
        <v>184</v>
      </c>
    </row>
    <row r="1244" spans="1:6">
      <c r="A1244" t="s">
        <v>260</v>
      </c>
      <c r="B1244" t="s">
        <v>43</v>
      </c>
      <c r="C1244">
        <v>2045</v>
      </c>
      <c r="D1244">
        <v>2060</v>
      </c>
      <c r="E1244" s="7">
        <v>31.2</v>
      </c>
      <c r="F1244" t="s">
        <v>184</v>
      </c>
    </row>
    <row r="1245" spans="1:6">
      <c r="A1245" t="s">
        <v>260</v>
      </c>
      <c r="B1245" t="s">
        <v>43</v>
      </c>
      <c r="C1245">
        <v>2045</v>
      </c>
      <c r="D1245">
        <v>2065</v>
      </c>
      <c r="E1245" s="7">
        <v>31.2</v>
      </c>
      <c r="F1245" t="s">
        <v>184</v>
      </c>
    </row>
    <row r="1246" spans="1:6">
      <c r="A1246" t="s">
        <v>260</v>
      </c>
      <c r="B1246" t="s">
        <v>43</v>
      </c>
      <c r="C1246">
        <v>2045</v>
      </c>
      <c r="D1246">
        <v>2070</v>
      </c>
      <c r="E1246" s="7">
        <v>31.2</v>
      </c>
      <c r="F1246" t="s">
        <v>184</v>
      </c>
    </row>
    <row r="1247" spans="1:6">
      <c r="A1247" t="s">
        <v>260</v>
      </c>
      <c r="B1247" t="s">
        <v>43</v>
      </c>
      <c r="C1247">
        <v>2050</v>
      </c>
      <c r="D1247">
        <v>2050</v>
      </c>
      <c r="E1247" s="7">
        <v>31.2</v>
      </c>
      <c r="F1247" t="s">
        <v>184</v>
      </c>
    </row>
    <row r="1248" spans="1:6">
      <c r="A1248" t="s">
        <v>260</v>
      </c>
      <c r="B1248" t="s">
        <v>43</v>
      </c>
      <c r="C1248">
        <v>2050</v>
      </c>
      <c r="D1248">
        <v>2055</v>
      </c>
      <c r="E1248" s="7">
        <v>31.2</v>
      </c>
      <c r="F1248" t="s">
        <v>184</v>
      </c>
    </row>
    <row r="1249" spans="1:6">
      <c r="A1249" t="s">
        <v>260</v>
      </c>
      <c r="B1249" t="s">
        <v>43</v>
      </c>
      <c r="C1249">
        <v>2050</v>
      </c>
      <c r="D1249">
        <v>2060</v>
      </c>
      <c r="E1249" s="7">
        <v>31.2</v>
      </c>
      <c r="F1249" t="s">
        <v>184</v>
      </c>
    </row>
    <row r="1250" spans="1:6">
      <c r="A1250" t="s">
        <v>260</v>
      </c>
      <c r="B1250" t="s">
        <v>43</v>
      </c>
      <c r="C1250">
        <v>2050</v>
      </c>
      <c r="D1250">
        <v>2065</v>
      </c>
      <c r="E1250" s="7">
        <v>31.2</v>
      </c>
      <c r="F1250" t="s">
        <v>184</v>
      </c>
    </row>
    <row r="1251" spans="1:6">
      <c r="A1251" t="s">
        <v>260</v>
      </c>
      <c r="B1251" t="s">
        <v>43</v>
      </c>
      <c r="C1251">
        <v>2050</v>
      </c>
      <c r="D1251">
        <v>2070</v>
      </c>
      <c r="E1251" s="7">
        <v>31.2</v>
      </c>
      <c r="F1251" t="s">
        <v>184</v>
      </c>
    </row>
    <row r="1252" spans="1:6">
      <c r="A1252" t="s">
        <v>260</v>
      </c>
      <c r="B1252" t="s">
        <v>43</v>
      </c>
      <c r="C1252">
        <v>2055</v>
      </c>
      <c r="D1252">
        <v>2055</v>
      </c>
      <c r="E1252" s="7">
        <v>31.2</v>
      </c>
      <c r="F1252" t="s">
        <v>184</v>
      </c>
    </row>
    <row r="1253" spans="1:6">
      <c r="A1253" t="s">
        <v>260</v>
      </c>
      <c r="B1253" t="s">
        <v>43</v>
      </c>
      <c r="C1253">
        <v>2055</v>
      </c>
      <c r="D1253">
        <v>2060</v>
      </c>
      <c r="E1253" s="7">
        <v>31.2</v>
      </c>
      <c r="F1253" t="s">
        <v>184</v>
      </c>
    </row>
    <row r="1254" spans="1:6">
      <c r="A1254" t="s">
        <v>260</v>
      </c>
      <c r="B1254" t="s">
        <v>43</v>
      </c>
      <c r="C1254">
        <v>2055</v>
      </c>
      <c r="D1254">
        <v>2065</v>
      </c>
      <c r="E1254" s="7">
        <v>31.2</v>
      </c>
      <c r="F1254" t="s">
        <v>184</v>
      </c>
    </row>
    <row r="1255" spans="1:6">
      <c r="A1255" t="s">
        <v>260</v>
      </c>
      <c r="B1255" t="s">
        <v>43</v>
      </c>
      <c r="C1255">
        <v>2055</v>
      </c>
      <c r="D1255">
        <v>2070</v>
      </c>
      <c r="E1255" s="7">
        <v>31.2</v>
      </c>
      <c r="F1255" t="s">
        <v>184</v>
      </c>
    </row>
    <row r="1256" spans="1:6">
      <c r="A1256" t="s">
        <v>260</v>
      </c>
      <c r="B1256" t="s">
        <v>43</v>
      </c>
      <c r="C1256">
        <v>2060</v>
      </c>
      <c r="D1256">
        <v>2060</v>
      </c>
      <c r="E1256" s="7">
        <v>31.2</v>
      </c>
      <c r="F1256" t="s">
        <v>184</v>
      </c>
    </row>
    <row r="1257" spans="1:6">
      <c r="A1257" t="s">
        <v>260</v>
      </c>
      <c r="B1257" t="s">
        <v>43</v>
      </c>
      <c r="C1257">
        <v>2060</v>
      </c>
      <c r="D1257">
        <v>2065</v>
      </c>
      <c r="E1257" s="7">
        <v>31.2</v>
      </c>
      <c r="F1257" t="s">
        <v>184</v>
      </c>
    </row>
    <row r="1258" spans="1:6">
      <c r="A1258" t="s">
        <v>260</v>
      </c>
      <c r="B1258" t="s">
        <v>43</v>
      </c>
      <c r="C1258">
        <v>2060</v>
      </c>
      <c r="D1258">
        <v>2070</v>
      </c>
      <c r="E1258" s="7">
        <v>31.2</v>
      </c>
      <c r="F1258" t="s">
        <v>184</v>
      </c>
    </row>
    <row r="1259" spans="1:6">
      <c r="A1259" t="s">
        <v>260</v>
      </c>
      <c r="B1259" t="s">
        <v>43</v>
      </c>
      <c r="C1259">
        <v>2065</v>
      </c>
      <c r="D1259">
        <v>2065</v>
      </c>
      <c r="E1259" s="7">
        <v>31.2</v>
      </c>
      <c r="F1259" t="s">
        <v>184</v>
      </c>
    </row>
    <row r="1260" spans="1:6">
      <c r="A1260" t="s">
        <v>260</v>
      </c>
      <c r="B1260" t="s">
        <v>43</v>
      </c>
      <c r="C1260">
        <v>2065</v>
      </c>
      <c r="D1260">
        <v>2070</v>
      </c>
      <c r="E1260" s="7">
        <v>31.2</v>
      </c>
      <c r="F1260" t="s">
        <v>184</v>
      </c>
    </row>
    <row r="1261" spans="1:6">
      <c r="A1261" t="s">
        <v>260</v>
      </c>
      <c r="B1261" t="s">
        <v>43</v>
      </c>
      <c r="C1261">
        <v>2070</v>
      </c>
      <c r="D1261">
        <v>2070</v>
      </c>
      <c r="E1261" s="7">
        <v>31.2</v>
      </c>
      <c r="F1261" t="s">
        <v>184</v>
      </c>
    </row>
    <row r="1262" spans="1:6">
      <c r="A1262" t="s">
        <v>260</v>
      </c>
      <c r="B1262" t="s">
        <v>44</v>
      </c>
      <c r="C1262">
        <v>1990</v>
      </c>
      <c r="D1262">
        <v>1990</v>
      </c>
      <c r="E1262" s="7">
        <v>9.6</v>
      </c>
      <c r="F1262" t="s">
        <v>184</v>
      </c>
    </row>
    <row r="1263" spans="1:6">
      <c r="A1263" t="s">
        <v>260</v>
      </c>
      <c r="B1263" t="s">
        <v>44</v>
      </c>
      <c r="C1263">
        <v>1990</v>
      </c>
      <c r="D1263">
        <v>1995</v>
      </c>
      <c r="E1263" s="7">
        <v>9.6</v>
      </c>
      <c r="F1263" t="s">
        <v>184</v>
      </c>
    </row>
    <row r="1264" spans="1:6">
      <c r="A1264" t="s">
        <v>260</v>
      </c>
      <c r="B1264" t="s">
        <v>44</v>
      </c>
      <c r="C1264">
        <v>1990</v>
      </c>
      <c r="D1264">
        <v>2000</v>
      </c>
      <c r="E1264" s="7">
        <v>9.6</v>
      </c>
      <c r="F1264" t="s">
        <v>184</v>
      </c>
    </row>
    <row r="1265" spans="1:6">
      <c r="A1265" t="s">
        <v>260</v>
      </c>
      <c r="B1265" t="s">
        <v>44</v>
      </c>
      <c r="C1265">
        <v>1990</v>
      </c>
      <c r="D1265">
        <v>2005</v>
      </c>
      <c r="E1265" s="7">
        <v>9.6</v>
      </c>
      <c r="F1265" t="s">
        <v>184</v>
      </c>
    </row>
    <row r="1266" spans="1:6">
      <c r="A1266" t="s">
        <v>260</v>
      </c>
      <c r="B1266" t="s">
        <v>44</v>
      </c>
      <c r="C1266">
        <v>1990</v>
      </c>
      <c r="D1266">
        <v>2010</v>
      </c>
      <c r="E1266" s="7">
        <v>8.4</v>
      </c>
      <c r="F1266" t="s">
        <v>184</v>
      </c>
    </row>
    <row r="1267" spans="1:6">
      <c r="A1267" t="s">
        <v>260</v>
      </c>
      <c r="B1267" t="s">
        <v>44</v>
      </c>
      <c r="C1267">
        <v>1990</v>
      </c>
      <c r="D1267">
        <v>2015</v>
      </c>
      <c r="E1267" s="7">
        <v>7.8</v>
      </c>
      <c r="F1267" t="s">
        <v>184</v>
      </c>
    </row>
    <row r="1268" spans="1:6">
      <c r="A1268" t="s">
        <v>260</v>
      </c>
      <c r="B1268" t="s">
        <v>44</v>
      </c>
      <c r="C1268">
        <v>1995</v>
      </c>
      <c r="D1268">
        <v>1995</v>
      </c>
      <c r="E1268" s="7">
        <v>9.6</v>
      </c>
      <c r="F1268" t="s">
        <v>184</v>
      </c>
    </row>
    <row r="1269" spans="1:6">
      <c r="A1269" t="s">
        <v>260</v>
      </c>
      <c r="B1269" t="s">
        <v>44</v>
      </c>
      <c r="C1269">
        <v>1995</v>
      </c>
      <c r="D1269">
        <v>2000</v>
      </c>
      <c r="E1269" s="7">
        <v>9.6</v>
      </c>
      <c r="F1269" t="s">
        <v>184</v>
      </c>
    </row>
    <row r="1270" spans="1:6">
      <c r="A1270" t="s">
        <v>260</v>
      </c>
      <c r="B1270" t="s">
        <v>44</v>
      </c>
      <c r="C1270">
        <v>1995</v>
      </c>
      <c r="D1270">
        <v>2005</v>
      </c>
      <c r="E1270" s="7">
        <v>9.6</v>
      </c>
      <c r="F1270" t="s">
        <v>184</v>
      </c>
    </row>
    <row r="1271" spans="1:6">
      <c r="A1271" t="s">
        <v>260</v>
      </c>
      <c r="B1271" t="s">
        <v>44</v>
      </c>
      <c r="C1271">
        <v>1995</v>
      </c>
      <c r="D1271">
        <v>2010</v>
      </c>
      <c r="E1271" s="7">
        <v>8.4</v>
      </c>
      <c r="F1271" t="s">
        <v>184</v>
      </c>
    </row>
    <row r="1272" spans="1:6">
      <c r="A1272" t="s">
        <v>260</v>
      </c>
      <c r="B1272" t="s">
        <v>44</v>
      </c>
      <c r="C1272">
        <v>1995</v>
      </c>
      <c r="D1272">
        <v>2015</v>
      </c>
      <c r="E1272" s="7">
        <v>7.8</v>
      </c>
      <c r="F1272" t="s">
        <v>184</v>
      </c>
    </row>
    <row r="1273" spans="1:6">
      <c r="A1273" t="s">
        <v>260</v>
      </c>
      <c r="B1273" t="s">
        <v>44</v>
      </c>
      <c r="C1273">
        <v>1995</v>
      </c>
      <c r="D1273">
        <v>2020</v>
      </c>
      <c r="E1273" s="7">
        <v>7.1999999999999993</v>
      </c>
      <c r="F1273" t="s">
        <v>184</v>
      </c>
    </row>
    <row r="1274" spans="1:6">
      <c r="A1274" t="s">
        <v>260</v>
      </c>
      <c r="B1274" t="s">
        <v>44</v>
      </c>
      <c r="C1274">
        <v>2000</v>
      </c>
      <c r="D1274">
        <v>2000</v>
      </c>
      <c r="E1274" s="7">
        <v>9.6</v>
      </c>
      <c r="F1274" t="s">
        <v>184</v>
      </c>
    </row>
    <row r="1275" spans="1:6">
      <c r="A1275" t="s">
        <v>260</v>
      </c>
      <c r="B1275" t="s">
        <v>44</v>
      </c>
      <c r="C1275">
        <v>2000</v>
      </c>
      <c r="D1275">
        <v>2005</v>
      </c>
      <c r="E1275" s="7">
        <v>9.6</v>
      </c>
      <c r="F1275" t="s">
        <v>184</v>
      </c>
    </row>
    <row r="1276" spans="1:6">
      <c r="A1276" t="s">
        <v>260</v>
      </c>
      <c r="B1276" t="s">
        <v>44</v>
      </c>
      <c r="C1276">
        <v>2000</v>
      </c>
      <c r="D1276">
        <v>2010</v>
      </c>
      <c r="E1276" s="7">
        <v>8.4</v>
      </c>
      <c r="F1276" t="s">
        <v>184</v>
      </c>
    </row>
    <row r="1277" spans="1:6">
      <c r="A1277" t="s">
        <v>260</v>
      </c>
      <c r="B1277" t="s">
        <v>44</v>
      </c>
      <c r="C1277">
        <v>2000</v>
      </c>
      <c r="D1277">
        <v>2015</v>
      </c>
      <c r="E1277" s="7">
        <v>7.8</v>
      </c>
      <c r="F1277" t="s">
        <v>184</v>
      </c>
    </row>
    <row r="1278" spans="1:6">
      <c r="A1278" t="s">
        <v>260</v>
      </c>
      <c r="B1278" t="s">
        <v>44</v>
      </c>
      <c r="C1278">
        <v>2000</v>
      </c>
      <c r="D1278">
        <v>2020</v>
      </c>
      <c r="E1278" s="7">
        <v>7.1999999999999993</v>
      </c>
      <c r="F1278" t="s">
        <v>184</v>
      </c>
    </row>
    <row r="1279" spans="1:6">
      <c r="A1279" t="s">
        <v>260</v>
      </c>
      <c r="B1279" t="s">
        <v>44</v>
      </c>
      <c r="C1279">
        <v>2000</v>
      </c>
      <c r="D1279">
        <v>2025</v>
      </c>
      <c r="E1279" s="7">
        <v>6.6</v>
      </c>
      <c r="F1279" t="s">
        <v>184</v>
      </c>
    </row>
    <row r="1280" spans="1:6">
      <c r="A1280" t="s">
        <v>260</v>
      </c>
      <c r="B1280" t="s">
        <v>44</v>
      </c>
      <c r="C1280">
        <v>2005</v>
      </c>
      <c r="D1280">
        <v>2005</v>
      </c>
      <c r="E1280" s="7">
        <v>9.6</v>
      </c>
      <c r="F1280" t="s">
        <v>184</v>
      </c>
    </row>
    <row r="1281" spans="1:6">
      <c r="A1281" t="s">
        <v>260</v>
      </c>
      <c r="B1281" t="s">
        <v>44</v>
      </c>
      <c r="C1281">
        <v>2005</v>
      </c>
      <c r="D1281">
        <v>2010</v>
      </c>
      <c r="E1281" s="7">
        <v>8.4</v>
      </c>
      <c r="F1281" t="s">
        <v>184</v>
      </c>
    </row>
    <row r="1282" spans="1:6">
      <c r="A1282" t="s">
        <v>260</v>
      </c>
      <c r="B1282" t="s">
        <v>44</v>
      </c>
      <c r="C1282">
        <v>2005</v>
      </c>
      <c r="D1282">
        <v>2015</v>
      </c>
      <c r="E1282" s="7">
        <v>7.8</v>
      </c>
      <c r="F1282" t="s">
        <v>184</v>
      </c>
    </row>
    <row r="1283" spans="1:6">
      <c r="A1283" t="s">
        <v>260</v>
      </c>
      <c r="B1283" t="s">
        <v>44</v>
      </c>
      <c r="C1283">
        <v>2005</v>
      </c>
      <c r="D1283">
        <v>2020</v>
      </c>
      <c r="E1283" s="7">
        <v>7.1999999999999993</v>
      </c>
      <c r="F1283" t="s">
        <v>184</v>
      </c>
    </row>
    <row r="1284" spans="1:6">
      <c r="A1284" t="s">
        <v>260</v>
      </c>
      <c r="B1284" t="s">
        <v>44</v>
      </c>
      <c r="C1284">
        <v>2005</v>
      </c>
      <c r="D1284">
        <v>2025</v>
      </c>
      <c r="E1284" s="7">
        <v>6.6</v>
      </c>
      <c r="F1284" t="s">
        <v>184</v>
      </c>
    </row>
    <row r="1285" spans="1:6">
      <c r="A1285" t="s">
        <v>260</v>
      </c>
      <c r="B1285" t="s">
        <v>44</v>
      </c>
      <c r="C1285">
        <v>2005</v>
      </c>
      <c r="D1285">
        <v>2030</v>
      </c>
      <c r="E1285" s="7">
        <v>6</v>
      </c>
      <c r="F1285" t="s">
        <v>184</v>
      </c>
    </row>
    <row r="1286" spans="1:6">
      <c r="A1286" t="s">
        <v>260</v>
      </c>
      <c r="B1286" t="s">
        <v>44</v>
      </c>
      <c r="C1286">
        <v>2010</v>
      </c>
      <c r="D1286">
        <v>2010</v>
      </c>
      <c r="E1286" s="7">
        <v>8.4</v>
      </c>
      <c r="F1286" t="s">
        <v>184</v>
      </c>
    </row>
    <row r="1287" spans="1:6">
      <c r="A1287" t="s">
        <v>260</v>
      </c>
      <c r="B1287" t="s">
        <v>44</v>
      </c>
      <c r="C1287">
        <v>2010</v>
      </c>
      <c r="D1287">
        <v>2015</v>
      </c>
      <c r="E1287" s="7">
        <v>7.8</v>
      </c>
      <c r="F1287" t="s">
        <v>184</v>
      </c>
    </row>
    <row r="1288" spans="1:6">
      <c r="A1288" t="s">
        <v>260</v>
      </c>
      <c r="B1288" t="s">
        <v>44</v>
      </c>
      <c r="C1288">
        <v>2010</v>
      </c>
      <c r="D1288">
        <v>2020</v>
      </c>
      <c r="E1288" s="7">
        <v>7.1999999999999993</v>
      </c>
      <c r="F1288" t="s">
        <v>184</v>
      </c>
    </row>
    <row r="1289" spans="1:6">
      <c r="A1289" t="s">
        <v>260</v>
      </c>
      <c r="B1289" t="s">
        <v>44</v>
      </c>
      <c r="C1289">
        <v>2010</v>
      </c>
      <c r="D1289">
        <v>2025</v>
      </c>
      <c r="E1289" s="7">
        <v>6.6</v>
      </c>
      <c r="F1289" t="s">
        <v>184</v>
      </c>
    </row>
    <row r="1290" spans="1:6">
      <c r="A1290" t="s">
        <v>260</v>
      </c>
      <c r="B1290" t="s">
        <v>44</v>
      </c>
      <c r="C1290">
        <v>2010</v>
      </c>
      <c r="D1290">
        <v>2030</v>
      </c>
      <c r="E1290" s="7">
        <v>6</v>
      </c>
      <c r="F1290" t="s">
        <v>184</v>
      </c>
    </row>
    <row r="1291" spans="1:6">
      <c r="A1291" t="s">
        <v>260</v>
      </c>
      <c r="B1291" t="s">
        <v>44</v>
      </c>
      <c r="C1291">
        <v>2010</v>
      </c>
      <c r="D1291">
        <v>2035</v>
      </c>
      <c r="E1291" s="7">
        <v>6</v>
      </c>
      <c r="F1291" t="s">
        <v>184</v>
      </c>
    </row>
    <row r="1292" spans="1:6">
      <c r="A1292" t="s">
        <v>260</v>
      </c>
      <c r="B1292" t="s">
        <v>44</v>
      </c>
      <c r="C1292">
        <v>2015</v>
      </c>
      <c r="D1292">
        <v>2015</v>
      </c>
      <c r="E1292" s="7">
        <v>7.8</v>
      </c>
      <c r="F1292" t="s">
        <v>184</v>
      </c>
    </row>
    <row r="1293" spans="1:6">
      <c r="A1293" t="s">
        <v>260</v>
      </c>
      <c r="B1293" t="s">
        <v>44</v>
      </c>
      <c r="C1293">
        <v>2015</v>
      </c>
      <c r="D1293">
        <v>2020</v>
      </c>
      <c r="E1293" s="7">
        <v>7.1999999999999993</v>
      </c>
      <c r="F1293" t="s">
        <v>184</v>
      </c>
    </row>
    <row r="1294" spans="1:6">
      <c r="A1294" t="s">
        <v>260</v>
      </c>
      <c r="B1294" t="s">
        <v>44</v>
      </c>
      <c r="C1294">
        <v>2015</v>
      </c>
      <c r="D1294">
        <v>2025</v>
      </c>
      <c r="E1294" s="7">
        <v>6.6</v>
      </c>
      <c r="F1294" t="s">
        <v>184</v>
      </c>
    </row>
    <row r="1295" spans="1:6">
      <c r="A1295" t="s">
        <v>260</v>
      </c>
      <c r="B1295" t="s">
        <v>44</v>
      </c>
      <c r="C1295">
        <v>2015</v>
      </c>
      <c r="D1295">
        <v>2030</v>
      </c>
      <c r="E1295" s="7">
        <v>6</v>
      </c>
      <c r="F1295" t="s">
        <v>184</v>
      </c>
    </row>
    <row r="1296" spans="1:6">
      <c r="A1296" t="s">
        <v>260</v>
      </c>
      <c r="B1296" t="s">
        <v>44</v>
      </c>
      <c r="C1296">
        <v>2015</v>
      </c>
      <c r="D1296">
        <v>2035</v>
      </c>
      <c r="E1296" s="7">
        <v>6</v>
      </c>
      <c r="F1296" t="s">
        <v>184</v>
      </c>
    </row>
    <row r="1297" spans="1:6">
      <c r="A1297" t="s">
        <v>260</v>
      </c>
      <c r="B1297" t="s">
        <v>44</v>
      </c>
      <c r="C1297">
        <v>2015</v>
      </c>
      <c r="D1297">
        <v>2040</v>
      </c>
      <c r="E1297" s="7">
        <v>6</v>
      </c>
      <c r="F1297" t="s">
        <v>184</v>
      </c>
    </row>
    <row r="1298" spans="1:6">
      <c r="A1298" t="s">
        <v>260</v>
      </c>
      <c r="B1298" t="s">
        <v>44</v>
      </c>
      <c r="C1298">
        <v>2020</v>
      </c>
      <c r="D1298">
        <v>2020</v>
      </c>
      <c r="E1298" s="7">
        <v>7.1999999999999993</v>
      </c>
      <c r="F1298" t="s">
        <v>184</v>
      </c>
    </row>
    <row r="1299" spans="1:6">
      <c r="A1299" t="s">
        <v>260</v>
      </c>
      <c r="B1299" t="s">
        <v>44</v>
      </c>
      <c r="C1299">
        <v>2020</v>
      </c>
      <c r="D1299">
        <v>2025</v>
      </c>
      <c r="E1299" s="7">
        <v>6.6</v>
      </c>
      <c r="F1299" t="s">
        <v>184</v>
      </c>
    </row>
    <row r="1300" spans="1:6">
      <c r="A1300" t="s">
        <v>260</v>
      </c>
      <c r="B1300" t="s">
        <v>44</v>
      </c>
      <c r="C1300">
        <v>2020</v>
      </c>
      <c r="D1300">
        <v>2030</v>
      </c>
      <c r="E1300" s="7">
        <v>6</v>
      </c>
      <c r="F1300" t="s">
        <v>184</v>
      </c>
    </row>
    <row r="1301" spans="1:6">
      <c r="A1301" t="s">
        <v>260</v>
      </c>
      <c r="B1301" t="s">
        <v>44</v>
      </c>
      <c r="C1301">
        <v>2020</v>
      </c>
      <c r="D1301">
        <v>2035</v>
      </c>
      <c r="E1301" s="7">
        <v>6</v>
      </c>
      <c r="F1301" t="s">
        <v>184</v>
      </c>
    </row>
    <row r="1302" spans="1:6">
      <c r="A1302" t="s">
        <v>260</v>
      </c>
      <c r="B1302" t="s">
        <v>44</v>
      </c>
      <c r="C1302">
        <v>2020</v>
      </c>
      <c r="D1302">
        <v>2040</v>
      </c>
      <c r="E1302" s="7">
        <v>6</v>
      </c>
      <c r="F1302" t="s">
        <v>184</v>
      </c>
    </row>
    <row r="1303" spans="1:6">
      <c r="A1303" t="s">
        <v>260</v>
      </c>
      <c r="B1303" t="s">
        <v>44</v>
      </c>
      <c r="C1303">
        <v>2020</v>
      </c>
      <c r="D1303">
        <v>2045</v>
      </c>
      <c r="E1303" s="7">
        <v>6</v>
      </c>
      <c r="F1303" t="s">
        <v>184</v>
      </c>
    </row>
    <row r="1304" spans="1:6">
      <c r="A1304" t="s">
        <v>260</v>
      </c>
      <c r="B1304" t="s">
        <v>44</v>
      </c>
      <c r="C1304">
        <v>2025</v>
      </c>
      <c r="D1304">
        <v>2025</v>
      </c>
      <c r="E1304" s="7">
        <v>6.6</v>
      </c>
      <c r="F1304" t="s">
        <v>184</v>
      </c>
    </row>
    <row r="1305" spans="1:6">
      <c r="A1305" t="s">
        <v>260</v>
      </c>
      <c r="B1305" t="s">
        <v>44</v>
      </c>
      <c r="C1305">
        <v>2025</v>
      </c>
      <c r="D1305">
        <v>2030</v>
      </c>
      <c r="E1305" s="7">
        <v>6</v>
      </c>
      <c r="F1305" t="s">
        <v>184</v>
      </c>
    </row>
    <row r="1306" spans="1:6">
      <c r="A1306" t="s">
        <v>260</v>
      </c>
      <c r="B1306" t="s">
        <v>44</v>
      </c>
      <c r="C1306">
        <v>2025</v>
      </c>
      <c r="D1306">
        <v>2035</v>
      </c>
      <c r="E1306" s="7">
        <v>6</v>
      </c>
      <c r="F1306" t="s">
        <v>184</v>
      </c>
    </row>
    <row r="1307" spans="1:6">
      <c r="A1307" t="s">
        <v>260</v>
      </c>
      <c r="B1307" t="s">
        <v>44</v>
      </c>
      <c r="C1307">
        <v>2025</v>
      </c>
      <c r="D1307">
        <v>2040</v>
      </c>
      <c r="E1307" s="7">
        <v>6</v>
      </c>
      <c r="F1307" t="s">
        <v>184</v>
      </c>
    </row>
    <row r="1308" spans="1:6">
      <c r="A1308" t="s">
        <v>260</v>
      </c>
      <c r="B1308" t="s">
        <v>44</v>
      </c>
      <c r="C1308">
        <v>2025</v>
      </c>
      <c r="D1308">
        <v>2045</v>
      </c>
      <c r="E1308" s="7">
        <v>6</v>
      </c>
      <c r="F1308" t="s">
        <v>184</v>
      </c>
    </row>
    <row r="1309" spans="1:6">
      <c r="A1309" t="s">
        <v>260</v>
      </c>
      <c r="B1309" t="s">
        <v>44</v>
      </c>
      <c r="C1309">
        <v>2025</v>
      </c>
      <c r="D1309">
        <v>2050</v>
      </c>
      <c r="E1309" s="7">
        <v>6</v>
      </c>
      <c r="F1309" t="s">
        <v>184</v>
      </c>
    </row>
    <row r="1310" spans="1:6">
      <c r="A1310" t="s">
        <v>260</v>
      </c>
      <c r="B1310" t="s">
        <v>44</v>
      </c>
      <c r="C1310">
        <v>2030</v>
      </c>
      <c r="D1310">
        <v>2030</v>
      </c>
      <c r="E1310" s="7">
        <v>6</v>
      </c>
      <c r="F1310" t="s">
        <v>184</v>
      </c>
    </row>
    <row r="1311" spans="1:6">
      <c r="A1311" t="s">
        <v>260</v>
      </c>
      <c r="B1311" t="s">
        <v>44</v>
      </c>
      <c r="C1311">
        <v>2030</v>
      </c>
      <c r="D1311">
        <v>2035</v>
      </c>
      <c r="E1311" s="7">
        <v>6</v>
      </c>
      <c r="F1311" t="s">
        <v>184</v>
      </c>
    </row>
    <row r="1312" spans="1:6">
      <c r="A1312" t="s">
        <v>260</v>
      </c>
      <c r="B1312" t="s">
        <v>44</v>
      </c>
      <c r="C1312">
        <v>2030</v>
      </c>
      <c r="D1312">
        <v>2040</v>
      </c>
      <c r="E1312" s="7">
        <v>6</v>
      </c>
      <c r="F1312" t="s">
        <v>184</v>
      </c>
    </row>
    <row r="1313" spans="1:6">
      <c r="A1313" t="s">
        <v>260</v>
      </c>
      <c r="B1313" t="s">
        <v>44</v>
      </c>
      <c r="C1313">
        <v>2030</v>
      </c>
      <c r="D1313">
        <v>2045</v>
      </c>
      <c r="E1313" s="7">
        <v>6</v>
      </c>
      <c r="F1313" t="s">
        <v>184</v>
      </c>
    </row>
    <row r="1314" spans="1:6">
      <c r="A1314" t="s">
        <v>260</v>
      </c>
      <c r="B1314" t="s">
        <v>44</v>
      </c>
      <c r="C1314">
        <v>2030</v>
      </c>
      <c r="D1314">
        <v>2050</v>
      </c>
      <c r="E1314" s="7">
        <v>6</v>
      </c>
      <c r="F1314" t="s">
        <v>184</v>
      </c>
    </row>
    <row r="1315" spans="1:6">
      <c r="A1315" t="s">
        <v>260</v>
      </c>
      <c r="B1315" t="s">
        <v>44</v>
      </c>
      <c r="C1315">
        <v>2030</v>
      </c>
      <c r="D1315">
        <v>2055</v>
      </c>
      <c r="E1315" s="7">
        <v>6</v>
      </c>
      <c r="F1315" t="s">
        <v>184</v>
      </c>
    </row>
    <row r="1316" spans="1:6">
      <c r="A1316" t="s">
        <v>260</v>
      </c>
      <c r="B1316" t="s">
        <v>44</v>
      </c>
      <c r="C1316">
        <v>2035</v>
      </c>
      <c r="D1316">
        <v>2035</v>
      </c>
      <c r="E1316" s="7">
        <v>6</v>
      </c>
      <c r="F1316" t="s">
        <v>184</v>
      </c>
    </row>
    <row r="1317" spans="1:6">
      <c r="A1317" t="s">
        <v>260</v>
      </c>
      <c r="B1317" t="s">
        <v>44</v>
      </c>
      <c r="C1317">
        <v>2035</v>
      </c>
      <c r="D1317">
        <v>2040</v>
      </c>
      <c r="E1317" s="7">
        <v>6</v>
      </c>
      <c r="F1317" t="s">
        <v>184</v>
      </c>
    </row>
    <row r="1318" spans="1:6">
      <c r="A1318" t="s">
        <v>260</v>
      </c>
      <c r="B1318" t="s">
        <v>44</v>
      </c>
      <c r="C1318">
        <v>2035</v>
      </c>
      <c r="D1318">
        <v>2045</v>
      </c>
      <c r="E1318" s="7">
        <v>6</v>
      </c>
      <c r="F1318" t="s">
        <v>184</v>
      </c>
    </row>
    <row r="1319" spans="1:6">
      <c r="A1319" t="s">
        <v>260</v>
      </c>
      <c r="B1319" t="s">
        <v>44</v>
      </c>
      <c r="C1319">
        <v>2035</v>
      </c>
      <c r="D1319">
        <v>2050</v>
      </c>
      <c r="E1319" s="7">
        <v>6</v>
      </c>
      <c r="F1319" t="s">
        <v>184</v>
      </c>
    </row>
    <row r="1320" spans="1:6">
      <c r="A1320" t="s">
        <v>260</v>
      </c>
      <c r="B1320" t="s">
        <v>44</v>
      </c>
      <c r="C1320">
        <v>2035</v>
      </c>
      <c r="D1320">
        <v>2055</v>
      </c>
      <c r="E1320" s="7">
        <v>6</v>
      </c>
      <c r="F1320" t="s">
        <v>184</v>
      </c>
    </row>
    <row r="1321" spans="1:6">
      <c r="A1321" t="s">
        <v>260</v>
      </c>
      <c r="B1321" t="s">
        <v>44</v>
      </c>
      <c r="C1321">
        <v>2035</v>
      </c>
      <c r="D1321">
        <v>2060</v>
      </c>
      <c r="E1321" s="7">
        <v>6</v>
      </c>
      <c r="F1321" t="s">
        <v>184</v>
      </c>
    </row>
    <row r="1322" spans="1:6">
      <c r="A1322" t="s">
        <v>260</v>
      </c>
      <c r="B1322" t="s">
        <v>44</v>
      </c>
      <c r="C1322">
        <v>2040</v>
      </c>
      <c r="D1322">
        <v>2040</v>
      </c>
      <c r="E1322" s="7">
        <v>6</v>
      </c>
      <c r="F1322" t="s">
        <v>184</v>
      </c>
    </row>
    <row r="1323" spans="1:6">
      <c r="A1323" t="s">
        <v>260</v>
      </c>
      <c r="B1323" t="s">
        <v>44</v>
      </c>
      <c r="C1323">
        <v>2040</v>
      </c>
      <c r="D1323">
        <v>2045</v>
      </c>
      <c r="E1323" s="7">
        <v>6</v>
      </c>
      <c r="F1323" t="s">
        <v>184</v>
      </c>
    </row>
    <row r="1324" spans="1:6">
      <c r="A1324" t="s">
        <v>260</v>
      </c>
      <c r="B1324" t="s">
        <v>44</v>
      </c>
      <c r="C1324">
        <v>2040</v>
      </c>
      <c r="D1324">
        <v>2050</v>
      </c>
      <c r="E1324" s="7">
        <v>6</v>
      </c>
      <c r="F1324" t="s">
        <v>184</v>
      </c>
    </row>
    <row r="1325" spans="1:6">
      <c r="A1325" t="s">
        <v>260</v>
      </c>
      <c r="B1325" t="s">
        <v>44</v>
      </c>
      <c r="C1325">
        <v>2040</v>
      </c>
      <c r="D1325">
        <v>2055</v>
      </c>
      <c r="E1325" s="7">
        <v>6</v>
      </c>
      <c r="F1325" t="s">
        <v>184</v>
      </c>
    </row>
    <row r="1326" spans="1:6">
      <c r="A1326" t="s">
        <v>260</v>
      </c>
      <c r="B1326" t="s">
        <v>44</v>
      </c>
      <c r="C1326">
        <v>2040</v>
      </c>
      <c r="D1326">
        <v>2060</v>
      </c>
      <c r="E1326" s="7">
        <v>6</v>
      </c>
      <c r="F1326" t="s">
        <v>184</v>
      </c>
    </row>
    <row r="1327" spans="1:6">
      <c r="A1327" t="s">
        <v>260</v>
      </c>
      <c r="B1327" t="s">
        <v>44</v>
      </c>
      <c r="C1327">
        <v>2040</v>
      </c>
      <c r="D1327">
        <v>2065</v>
      </c>
      <c r="E1327" s="7">
        <v>6</v>
      </c>
      <c r="F1327" t="s">
        <v>184</v>
      </c>
    </row>
    <row r="1328" spans="1:6">
      <c r="A1328" t="s">
        <v>260</v>
      </c>
      <c r="B1328" t="s">
        <v>44</v>
      </c>
      <c r="C1328">
        <v>2045</v>
      </c>
      <c r="D1328">
        <v>2045</v>
      </c>
      <c r="E1328" s="7">
        <v>6</v>
      </c>
      <c r="F1328" t="s">
        <v>184</v>
      </c>
    </row>
    <row r="1329" spans="1:6">
      <c r="A1329" t="s">
        <v>260</v>
      </c>
      <c r="B1329" t="s">
        <v>44</v>
      </c>
      <c r="C1329">
        <v>2045</v>
      </c>
      <c r="D1329">
        <v>2050</v>
      </c>
      <c r="E1329" s="7">
        <v>6</v>
      </c>
      <c r="F1329" t="s">
        <v>184</v>
      </c>
    </row>
    <row r="1330" spans="1:6">
      <c r="A1330" t="s">
        <v>260</v>
      </c>
      <c r="B1330" t="s">
        <v>44</v>
      </c>
      <c r="C1330">
        <v>2045</v>
      </c>
      <c r="D1330">
        <v>2055</v>
      </c>
      <c r="E1330" s="7">
        <v>6</v>
      </c>
      <c r="F1330" t="s">
        <v>184</v>
      </c>
    </row>
    <row r="1331" spans="1:6">
      <c r="A1331" t="s">
        <v>260</v>
      </c>
      <c r="B1331" t="s">
        <v>44</v>
      </c>
      <c r="C1331">
        <v>2045</v>
      </c>
      <c r="D1331">
        <v>2060</v>
      </c>
      <c r="E1331" s="7">
        <v>6</v>
      </c>
      <c r="F1331" t="s">
        <v>184</v>
      </c>
    </row>
    <row r="1332" spans="1:6">
      <c r="A1332" t="s">
        <v>260</v>
      </c>
      <c r="B1332" t="s">
        <v>44</v>
      </c>
      <c r="C1332">
        <v>2045</v>
      </c>
      <c r="D1332">
        <v>2065</v>
      </c>
      <c r="E1332" s="7">
        <v>6</v>
      </c>
      <c r="F1332" t="s">
        <v>184</v>
      </c>
    </row>
    <row r="1333" spans="1:6">
      <c r="A1333" t="s">
        <v>260</v>
      </c>
      <c r="B1333" t="s">
        <v>44</v>
      </c>
      <c r="C1333">
        <v>2045</v>
      </c>
      <c r="D1333">
        <v>2070</v>
      </c>
      <c r="E1333" s="7">
        <v>6</v>
      </c>
      <c r="F1333" t="s">
        <v>184</v>
      </c>
    </row>
    <row r="1334" spans="1:6">
      <c r="A1334" t="s">
        <v>260</v>
      </c>
      <c r="B1334" t="s">
        <v>44</v>
      </c>
      <c r="C1334">
        <v>2050</v>
      </c>
      <c r="D1334">
        <v>2050</v>
      </c>
      <c r="E1334" s="7">
        <v>6</v>
      </c>
      <c r="F1334" t="s">
        <v>184</v>
      </c>
    </row>
    <row r="1335" spans="1:6">
      <c r="A1335" t="s">
        <v>260</v>
      </c>
      <c r="B1335" t="s">
        <v>44</v>
      </c>
      <c r="C1335">
        <v>2050</v>
      </c>
      <c r="D1335">
        <v>2055</v>
      </c>
      <c r="E1335" s="7">
        <v>6</v>
      </c>
      <c r="F1335" t="s">
        <v>184</v>
      </c>
    </row>
    <row r="1336" spans="1:6">
      <c r="A1336" t="s">
        <v>260</v>
      </c>
      <c r="B1336" t="s">
        <v>44</v>
      </c>
      <c r="C1336">
        <v>2050</v>
      </c>
      <c r="D1336">
        <v>2060</v>
      </c>
      <c r="E1336" s="7">
        <v>6</v>
      </c>
      <c r="F1336" t="s">
        <v>184</v>
      </c>
    </row>
    <row r="1337" spans="1:6">
      <c r="A1337" t="s">
        <v>260</v>
      </c>
      <c r="B1337" t="s">
        <v>44</v>
      </c>
      <c r="C1337">
        <v>2050</v>
      </c>
      <c r="D1337">
        <v>2065</v>
      </c>
      <c r="E1337" s="7">
        <v>6</v>
      </c>
      <c r="F1337" t="s">
        <v>184</v>
      </c>
    </row>
    <row r="1338" spans="1:6">
      <c r="A1338" t="s">
        <v>260</v>
      </c>
      <c r="B1338" t="s">
        <v>44</v>
      </c>
      <c r="C1338">
        <v>2050</v>
      </c>
      <c r="D1338">
        <v>2070</v>
      </c>
      <c r="E1338" s="7">
        <v>6</v>
      </c>
      <c r="F1338" t="s">
        <v>184</v>
      </c>
    </row>
    <row r="1339" spans="1:6">
      <c r="A1339" t="s">
        <v>260</v>
      </c>
      <c r="B1339" t="s">
        <v>44</v>
      </c>
      <c r="C1339">
        <v>2055</v>
      </c>
      <c r="D1339">
        <v>2055</v>
      </c>
      <c r="E1339" s="7">
        <v>6</v>
      </c>
      <c r="F1339" t="s">
        <v>184</v>
      </c>
    </row>
    <row r="1340" spans="1:6">
      <c r="A1340" t="s">
        <v>260</v>
      </c>
      <c r="B1340" t="s">
        <v>44</v>
      </c>
      <c r="C1340">
        <v>2055</v>
      </c>
      <c r="D1340">
        <v>2060</v>
      </c>
      <c r="E1340" s="7">
        <v>6</v>
      </c>
      <c r="F1340" t="s">
        <v>184</v>
      </c>
    </row>
    <row r="1341" spans="1:6">
      <c r="A1341" t="s">
        <v>260</v>
      </c>
      <c r="B1341" t="s">
        <v>44</v>
      </c>
      <c r="C1341">
        <v>2055</v>
      </c>
      <c r="D1341">
        <v>2065</v>
      </c>
      <c r="E1341" s="7">
        <v>6</v>
      </c>
      <c r="F1341" t="s">
        <v>184</v>
      </c>
    </row>
    <row r="1342" spans="1:6">
      <c r="A1342" t="s">
        <v>260</v>
      </c>
      <c r="B1342" t="s">
        <v>44</v>
      </c>
      <c r="C1342">
        <v>2055</v>
      </c>
      <c r="D1342">
        <v>2070</v>
      </c>
      <c r="E1342" s="7">
        <v>6</v>
      </c>
      <c r="F1342" t="s">
        <v>184</v>
      </c>
    </row>
    <row r="1343" spans="1:6">
      <c r="A1343" t="s">
        <v>260</v>
      </c>
      <c r="B1343" t="s">
        <v>44</v>
      </c>
      <c r="C1343">
        <v>2060</v>
      </c>
      <c r="D1343">
        <v>2060</v>
      </c>
      <c r="E1343" s="7">
        <v>6</v>
      </c>
      <c r="F1343" t="s">
        <v>184</v>
      </c>
    </row>
    <row r="1344" spans="1:6">
      <c r="A1344" t="s">
        <v>260</v>
      </c>
      <c r="B1344" t="s">
        <v>44</v>
      </c>
      <c r="C1344">
        <v>2060</v>
      </c>
      <c r="D1344">
        <v>2065</v>
      </c>
      <c r="E1344" s="7">
        <v>6</v>
      </c>
      <c r="F1344" t="s">
        <v>184</v>
      </c>
    </row>
    <row r="1345" spans="1:6">
      <c r="A1345" t="s">
        <v>260</v>
      </c>
      <c r="B1345" t="s">
        <v>44</v>
      </c>
      <c r="C1345">
        <v>2060</v>
      </c>
      <c r="D1345">
        <v>2070</v>
      </c>
      <c r="E1345" s="7">
        <v>6</v>
      </c>
      <c r="F1345" t="s">
        <v>184</v>
      </c>
    </row>
    <row r="1346" spans="1:6">
      <c r="A1346" t="s">
        <v>260</v>
      </c>
      <c r="B1346" t="s">
        <v>44</v>
      </c>
      <c r="C1346">
        <v>2065</v>
      </c>
      <c r="D1346">
        <v>2065</v>
      </c>
      <c r="E1346" s="7">
        <v>6</v>
      </c>
      <c r="F1346" t="s">
        <v>184</v>
      </c>
    </row>
    <row r="1347" spans="1:6">
      <c r="A1347" t="s">
        <v>260</v>
      </c>
      <c r="B1347" t="s">
        <v>44</v>
      </c>
      <c r="C1347">
        <v>2065</v>
      </c>
      <c r="D1347">
        <v>2070</v>
      </c>
      <c r="E1347" s="7">
        <v>6</v>
      </c>
      <c r="F1347" t="s">
        <v>184</v>
      </c>
    </row>
    <row r="1348" spans="1:6">
      <c r="A1348" t="s">
        <v>260</v>
      </c>
      <c r="B1348" t="s">
        <v>44</v>
      </c>
      <c r="C1348">
        <v>2070</v>
      </c>
      <c r="D1348">
        <v>2070</v>
      </c>
      <c r="E1348" s="7">
        <v>6</v>
      </c>
      <c r="F1348" t="s">
        <v>184</v>
      </c>
    </row>
    <row r="1349" spans="1:6">
      <c r="A1349" t="s">
        <v>260</v>
      </c>
      <c r="B1349" t="s">
        <v>47</v>
      </c>
      <c r="C1349">
        <v>1995</v>
      </c>
      <c r="D1349">
        <v>1995</v>
      </c>
      <c r="E1349" s="7">
        <v>0</v>
      </c>
      <c r="F1349" t="s">
        <v>184</v>
      </c>
    </row>
    <row r="1350" spans="1:6">
      <c r="A1350" t="s">
        <v>260</v>
      </c>
      <c r="B1350" t="s">
        <v>47</v>
      </c>
      <c r="C1350">
        <v>2000</v>
      </c>
      <c r="D1350">
        <v>2000</v>
      </c>
      <c r="E1350" s="7">
        <v>0</v>
      </c>
      <c r="F1350" t="s">
        <v>184</v>
      </c>
    </row>
    <row r="1351" spans="1:6">
      <c r="A1351" t="s">
        <v>260</v>
      </c>
      <c r="B1351" t="s">
        <v>47</v>
      </c>
      <c r="C1351">
        <v>2005</v>
      </c>
      <c r="D1351">
        <v>2005</v>
      </c>
      <c r="E1351" s="7">
        <v>0</v>
      </c>
      <c r="F1351" t="s">
        <v>184</v>
      </c>
    </row>
    <row r="1352" spans="1:6">
      <c r="A1352" t="s">
        <v>260</v>
      </c>
      <c r="B1352" t="s">
        <v>47</v>
      </c>
      <c r="C1352">
        <v>2010</v>
      </c>
      <c r="D1352">
        <v>2010</v>
      </c>
      <c r="E1352" s="7">
        <v>0</v>
      </c>
      <c r="F1352" t="s">
        <v>184</v>
      </c>
    </row>
    <row r="1353" spans="1:6">
      <c r="A1353" t="s">
        <v>260</v>
      </c>
      <c r="B1353" t="s">
        <v>47</v>
      </c>
      <c r="C1353">
        <v>2015</v>
      </c>
      <c r="D1353">
        <v>2015</v>
      </c>
      <c r="E1353" s="7">
        <v>0</v>
      </c>
      <c r="F1353" t="s">
        <v>184</v>
      </c>
    </row>
    <row r="1354" spans="1:6">
      <c r="A1354" t="s">
        <v>260</v>
      </c>
      <c r="B1354" t="s">
        <v>47</v>
      </c>
      <c r="C1354">
        <v>2020</v>
      </c>
      <c r="D1354">
        <v>2020</v>
      </c>
      <c r="E1354" s="7">
        <v>0</v>
      </c>
      <c r="F1354" t="s">
        <v>184</v>
      </c>
    </row>
    <row r="1355" spans="1:6">
      <c r="A1355" t="s">
        <v>260</v>
      </c>
      <c r="B1355" t="s">
        <v>47</v>
      </c>
      <c r="C1355">
        <v>2025</v>
      </c>
      <c r="D1355">
        <v>2025</v>
      </c>
      <c r="E1355" s="7">
        <v>0</v>
      </c>
      <c r="F1355" t="s">
        <v>184</v>
      </c>
    </row>
    <row r="1356" spans="1:6">
      <c r="A1356" t="s">
        <v>260</v>
      </c>
      <c r="B1356" t="s">
        <v>47</v>
      </c>
      <c r="C1356">
        <v>2030</v>
      </c>
      <c r="D1356">
        <v>2030</v>
      </c>
      <c r="E1356" s="7">
        <v>0</v>
      </c>
      <c r="F1356" t="s">
        <v>184</v>
      </c>
    </row>
    <row r="1357" spans="1:6">
      <c r="A1357" t="s">
        <v>260</v>
      </c>
      <c r="B1357" t="s">
        <v>47</v>
      </c>
      <c r="C1357">
        <v>2035</v>
      </c>
      <c r="D1357">
        <v>2035</v>
      </c>
      <c r="E1357" s="7">
        <v>0</v>
      </c>
      <c r="F1357" t="s">
        <v>184</v>
      </c>
    </row>
    <row r="1358" spans="1:6">
      <c r="A1358" t="s">
        <v>260</v>
      </c>
      <c r="B1358" t="s">
        <v>47</v>
      </c>
      <c r="C1358">
        <v>2040</v>
      </c>
      <c r="D1358">
        <v>2040</v>
      </c>
      <c r="E1358" s="7">
        <v>0</v>
      </c>
      <c r="F1358" t="s">
        <v>184</v>
      </c>
    </row>
    <row r="1359" spans="1:6">
      <c r="A1359" t="s">
        <v>260</v>
      </c>
      <c r="B1359" t="s">
        <v>47</v>
      </c>
      <c r="C1359">
        <v>2045</v>
      </c>
      <c r="D1359">
        <v>2045</v>
      </c>
      <c r="E1359" s="7">
        <v>0</v>
      </c>
      <c r="F1359" t="s">
        <v>184</v>
      </c>
    </row>
    <row r="1360" spans="1:6">
      <c r="A1360" t="s">
        <v>260</v>
      </c>
      <c r="B1360" t="s">
        <v>47</v>
      </c>
      <c r="C1360">
        <v>2050</v>
      </c>
      <c r="D1360">
        <v>2050</v>
      </c>
      <c r="E1360" s="7">
        <v>0</v>
      </c>
      <c r="F1360" t="s">
        <v>184</v>
      </c>
    </row>
    <row r="1361" spans="1:6">
      <c r="A1361" t="s">
        <v>260</v>
      </c>
      <c r="B1361" t="s">
        <v>47</v>
      </c>
      <c r="C1361">
        <v>2055</v>
      </c>
      <c r="D1361">
        <v>2055</v>
      </c>
      <c r="E1361" s="7">
        <v>0</v>
      </c>
      <c r="F1361" t="s">
        <v>184</v>
      </c>
    </row>
    <row r="1362" spans="1:6">
      <c r="A1362" t="s">
        <v>260</v>
      </c>
      <c r="B1362" t="s">
        <v>47</v>
      </c>
      <c r="C1362">
        <v>2060</v>
      </c>
      <c r="D1362">
        <v>2060</v>
      </c>
      <c r="E1362" s="7">
        <v>0</v>
      </c>
      <c r="F1362" t="s">
        <v>184</v>
      </c>
    </row>
    <row r="1363" spans="1:6">
      <c r="A1363" t="s">
        <v>260</v>
      </c>
      <c r="B1363" t="s">
        <v>47</v>
      </c>
      <c r="C1363">
        <v>2065</v>
      </c>
      <c r="D1363">
        <v>2065</v>
      </c>
      <c r="E1363" s="7">
        <v>0</v>
      </c>
      <c r="F1363" t="s">
        <v>184</v>
      </c>
    </row>
    <row r="1364" spans="1:6">
      <c r="A1364" t="s">
        <v>260</v>
      </c>
      <c r="B1364" t="s">
        <v>47</v>
      </c>
      <c r="C1364">
        <v>2070</v>
      </c>
      <c r="D1364">
        <v>2070</v>
      </c>
      <c r="E1364" s="7">
        <v>0</v>
      </c>
      <c r="F1364" t="s">
        <v>184</v>
      </c>
    </row>
    <row r="1365" spans="1:6">
      <c r="A1365" t="s">
        <v>260</v>
      </c>
      <c r="B1365" t="s">
        <v>48</v>
      </c>
      <c r="C1365">
        <v>1990</v>
      </c>
      <c r="D1365">
        <v>1990</v>
      </c>
      <c r="E1365" s="7">
        <v>16.8</v>
      </c>
      <c r="F1365" t="s">
        <v>184</v>
      </c>
    </row>
    <row r="1366" spans="1:6">
      <c r="A1366" t="s">
        <v>260</v>
      </c>
      <c r="B1366" t="s">
        <v>48</v>
      </c>
      <c r="C1366">
        <v>1990</v>
      </c>
      <c r="D1366">
        <v>1995</v>
      </c>
      <c r="E1366" s="7">
        <v>16.8</v>
      </c>
      <c r="F1366" t="s">
        <v>184</v>
      </c>
    </row>
    <row r="1367" spans="1:6">
      <c r="A1367" t="s">
        <v>260</v>
      </c>
      <c r="B1367" t="s">
        <v>48</v>
      </c>
      <c r="C1367">
        <v>1990</v>
      </c>
      <c r="D1367">
        <v>2000</v>
      </c>
      <c r="E1367" s="7">
        <v>16.8</v>
      </c>
      <c r="F1367" t="s">
        <v>184</v>
      </c>
    </row>
    <row r="1368" spans="1:6">
      <c r="A1368" t="s">
        <v>260</v>
      </c>
      <c r="B1368" t="s">
        <v>48</v>
      </c>
      <c r="C1368">
        <v>1990</v>
      </c>
      <c r="D1368">
        <v>2005</v>
      </c>
      <c r="E1368" s="7">
        <v>15.6</v>
      </c>
      <c r="F1368" t="s">
        <v>184</v>
      </c>
    </row>
    <row r="1369" spans="1:6">
      <c r="A1369" t="s">
        <v>260</v>
      </c>
      <c r="B1369" t="s">
        <v>48</v>
      </c>
      <c r="C1369">
        <v>1990</v>
      </c>
      <c r="D1369">
        <v>2010</v>
      </c>
      <c r="E1369" s="7">
        <v>14.399999999999999</v>
      </c>
      <c r="F1369" t="s">
        <v>184</v>
      </c>
    </row>
    <row r="1370" spans="1:6">
      <c r="A1370" t="s">
        <v>260</v>
      </c>
      <c r="B1370" t="s">
        <v>48</v>
      </c>
      <c r="C1370">
        <v>1995</v>
      </c>
      <c r="D1370">
        <v>1995</v>
      </c>
      <c r="E1370" s="7">
        <v>16.8</v>
      </c>
      <c r="F1370" t="s">
        <v>184</v>
      </c>
    </row>
    <row r="1371" spans="1:6">
      <c r="A1371" t="s">
        <v>260</v>
      </c>
      <c r="B1371" t="s">
        <v>48</v>
      </c>
      <c r="C1371">
        <v>1995</v>
      </c>
      <c r="D1371">
        <v>2000</v>
      </c>
      <c r="E1371" s="7">
        <v>16.8</v>
      </c>
      <c r="F1371" t="s">
        <v>184</v>
      </c>
    </row>
    <row r="1372" spans="1:6">
      <c r="A1372" t="s">
        <v>260</v>
      </c>
      <c r="B1372" t="s">
        <v>48</v>
      </c>
      <c r="C1372">
        <v>1995</v>
      </c>
      <c r="D1372">
        <v>2005</v>
      </c>
      <c r="E1372" s="7">
        <v>15.6</v>
      </c>
      <c r="F1372" t="s">
        <v>184</v>
      </c>
    </row>
    <row r="1373" spans="1:6">
      <c r="A1373" t="s">
        <v>260</v>
      </c>
      <c r="B1373" t="s">
        <v>48</v>
      </c>
      <c r="C1373">
        <v>1995</v>
      </c>
      <c r="D1373">
        <v>2010</v>
      </c>
      <c r="E1373" s="7">
        <v>14.399999999999999</v>
      </c>
      <c r="F1373" t="s">
        <v>184</v>
      </c>
    </row>
    <row r="1374" spans="1:6">
      <c r="A1374" t="s">
        <v>260</v>
      </c>
      <c r="B1374" t="s">
        <v>48</v>
      </c>
      <c r="C1374">
        <v>1995</v>
      </c>
      <c r="D1374">
        <v>2015</v>
      </c>
      <c r="E1374" s="7">
        <v>13.799999999999999</v>
      </c>
      <c r="F1374" t="s">
        <v>184</v>
      </c>
    </row>
    <row r="1375" spans="1:6">
      <c r="A1375" t="s">
        <v>260</v>
      </c>
      <c r="B1375" t="s">
        <v>48</v>
      </c>
      <c r="C1375">
        <v>2000</v>
      </c>
      <c r="D1375">
        <v>2000</v>
      </c>
      <c r="E1375" s="7">
        <v>16.8</v>
      </c>
      <c r="F1375" t="s">
        <v>184</v>
      </c>
    </row>
    <row r="1376" spans="1:6">
      <c r="A1376" t="s">
        <v>260</v>
      </c>
      <c r="B1376" t="s">
        <v>48</v>
      </c>
      <c r="C1376">
        <v>2000</v>
      </c>
      <c r="D1376">
        <v>2005</v>
      </c>
      <c r="E1376" s="7">
        <v>15.6</v>
      </c>
      <c r="F1376" t="s">
        <v>184</v>
      </c>
    </row>
    <row r="1377" spans="1:6">
      <c r="A1377" t="s">
        <v>260</v>
      </c>
      <c r="B1377" t="s">
        <v>48</v>
      </c>
      <c r="C1377">
        <v>2000</v>
      </c>
      <c r="D1377">
        <v>2010</v>
      </c>
      <c r="E1377" s="7">
        <v>14.399999999999999</v>
      </c>
      <c r="F1377" t="s">
        <v>184</v>
      </c>
    </row>
    <row r="1378" spans="1:6">
      <c r="A1378" t="s">
        <v>260</v>
      </c>
      <c r="B1378" t="s">
        <v>48</v>
      </c>
      <c r="C1378">
        <v>2000</v>
      </c>
      <c r="D1378">
        <v>2015</v>
      </c>
      <c r="E1378" s="7">
        <v>13.799999999999999</v>
      </c>
      <c r="F1378" t="s">
        <v>184</v>
      </c>
    </row>
    <row r="1379" spans="1:6">
      <c r="A1379" t="s">
        <v>260</v>
      </c>
      <c r="B1379" t="s">
        <v>48</v>
      </c>
      <c r="C1379">
        <v>2000</v>
      </c>
      <c r="D1379">
        <v>2020</v>
      </c>
      <c r="E1379" s="7">
        <v>13.2</v>
      </c>
      <c r="F1379" t="s">
        <v>184</v>
      </c>
    </row>
    <row r="1380" spans="1:6">
      <c r="A1380" t="s">
        <v>260</v>
      </c>
      <c r="B1380" t="s">
        <v>48</v>
      </c>
      <c r="C1380">
        <v>2005</v>
      </c>
      <c r="D1380">
        <v>2005</v>
      </c>
      <c r="E1380" s="7">
        <v>15.6</v>
      </c>
      <c r="F1380" t="s">
        <v>184</v>
      </c>
    </row>
    <row r="1381" spans="1:6">
      <c r="A1381" t="s">
        <v>260</v>
      </c>
      <c r="B1381" t="s">
        <v>48</v>
      </c>
      <c r="C1381">
        <v>2005</v>
      </c>
      <c r="D1381">
        <v>2010</v>
      </c>
      <c r="E1381" s="7">
        <v>14.399999999999999</v>
      </c>
      <c r="F1381" t="s">
        <v>184</v>
      </c>
    </row>
    <row r="1382" spans="1:6">
      <c r="A1382" t="s">
        <v>260</v>
      </c>
      <c r="B1382" t="s">
        <v>48</v>
      </c>
      <c r="C1382">
        <v>2005</v>
      </c>
      <c r="D1382">
        <v>2015</v>
      </c>
      <c r="E1382" s="7">
        <v>13.799999999999999</v>
      </c>
      <c r="F1382" t="s">
        <v>184</v>
      </c>
    </row>
    <row r="1383" spans="1:6">
      <c r="A1383" t="s">
        <v>260</v>
      </c>
      <c r="B1383" t="s">
        <v>48</v>
      </c>
      <c r="C1383">
        <v>2005</v>
      </c>
      <c r="D1383">
        <v>2020</v>
      </c>
      <c r="E1383" s="7">
        <v>13.2</v>
      </c>
      <c r="F1383" t="s">
        <v>184</v>
      </c>
    </row>
    <row r="1384" spans="1:6">
      <c r="A1384" t="s">
        <v>260</v>
      </c>
      <c r="B1384" t="s">
        <v>48</v>
      </c>
      <c r="C1384">
        <v>2005</v>
      </c>
      <c r="D1384">
        <v>2025</v>
      </c>
      <c r="E1384" s="7">
        <v>13.2</v>
      </c>
      <c r="F1384" t="s">
        <v>184</v>
      </c>
    </row>
    <row r="1385" spans="1:6">
      <c r="A1385" t="s">
        <v>260</v>
      </c>
      <c r="B1385" t="s">
        <v>48</v>
      </c>
      <c r="C1385">
        <v>2010</v>
      </c>
      <c r="D1385">
        <v>2010</v>
      </c>
      <c r="E1385" s="7">
        <v>14.399999999999999</v>
      </c>
      <c r="F1385" t="s">
        <v>184</v>
      </c>
    </row>
    <row r="1386" spans="1:6">
      <c r="A1386" t="s">
        <v>260</v>
      </c>
      <c r="B1386" t="s">
        <v>48</v>
      </c>
      <c r="C1386">
        <v>2010</v>
      </c>
      <c r="D1386">
        <v>2015</v>
      </c>
      <c r="E1386" s="7">
        <v>13.799999999999999</v>
      </c>
      <c r="F1386" t="s">
        <v>184</v>
      </c>
    </row>
    <row r="1387" spans="1:6">
      <c r="A1387" t="s">
        <v>260</v>
      </c>
      <c r="B1387" t="s">
        <v>48</v>
      </c>
      <c r="C1387">
        <v>2010</v>
      </c>
      <c r="D1387">
        <v>2020</v>
      </c>
      <c r="E1387" s="7">
        <v>13.2</v>
      </c>
      <c r="F1387" t="s">
        <v>184</v>
      </c>
    </row>
    <row r="1388" spans="1:6">
      <c r="A1388" t="s">
        <v>260</v>
      </c>
      <c r="B1388" t="s">
        <v>48</v>
      </c>
      <c r="C1388">
        <v>2010</v>
      </c>
      <c r="D1388">
        <v>2025</v>
      </c>
      <c r="E1388" s="7">
        <v>13.2</v>
      </c>
      <c r="F1388" t="s">
        <v>184</v>
      </c>
    </row>
    <row r="1389" spans="1:6">
      <c r="A1389" t="s">
        <v>260</v>
      </c>
      <c r="B1389" t="s">
        <v>48</v>
      </c>
      <c r="C1389">
        <v>2010</v>
      </c>
      <c r="D1389">
        <v>2030</v>
      </c>
      <c r="E1389" s="7">
        <v>13.2</v>
      </c>
      <c r="F1389" t="s">
        <v>184</v>
      </c>
    </row>
    <row r="1390" spans="1:6">
      <c r="A1390" t="s">
        <v>260</v>
      </c>
      <c r="B1390" t="s">
        <v>48</v>
      </c>
      <c r="C1390">
        <v>2015</v>
      </c>
      <c r="D1390">
        <v>2015</v>
      </c>
      <c r="E1390" s="7">
        <v>13.799999999999999</v>
      </c>
      <c r="F1390" t="s">
        <v>184</v>
      </c>
    </row>
    <row r="1391" spans="1:6">
      <c r="A1391" t="s">
        <v>260</v>
      </c>
      <c r="B1391" t="s">
        <v>48</v>
      </c>
      <c r="C1391">
        <v>2015</v>
      </c>
      <c r="D1391">
        <v>2020</v>
      </c>
      <c r="E1391" s="7">
        <v>13.2</v>
      </c>
      <c r="F1391" t="s">
        <v>184</v>
      </c>
    </row>
    <row r="1392" spans="1:6">
      <c r="A1392" t="s">
        <v>260</v>
      </c>
      <c r="B1392" t="s">
        <v>48</v>
      </c>
      <c r="C1392">
        <v>2015</v>
      </c>
      <c r="D1392">
        <v>2025</v>
      </c>
      <c r="E1392" s="7">
        <v>13.2</v>
      </c>
      <c r="F1392" t="s">
        <v>184</v>
      </c>
    </row>
    <row r="1393" spans="1:6">
      <c r="A1393" t="s">
        <v>260</v>
      </c>
      <c r="B1393" t="s">
        <v>48</v>
      </c>
      <c r="C1393">
        <v>2015</v>
      </c>
      <c r="D1393">
        <v>2030</v>
      </c>
      <c r="E1393" s="7">
        <v>13.2</v>
      </c>
      <c r="F1393" t="s">
        <v>184</v>
      </c>
    </row>
    <row r="1394" spans="1:6">
      <c r="A1394" t="s">
        <v>260</v>
      </c>
      <c r="B1394" t="s">
        <v>48</v>
      </c>
      <c r="C1394">
        <v>2015</v>
      </c>
      <c r="D1394">
        <v>2035</v>
      </c>
      <c r="E1394" s="7">
        <v>13.2</v>
      </c>
      <c r="F1394" t="s">
        <v>184</v>
      </c>
    </row>
    <row r="1395" spans="1:6">
      <c r="A1395" t="s">
        <v>260</v>
      </c>
      <c r="B1395" t="s">
        <v>48</v>
      </c>
      <c r="C1395">
        <v>2020</v>
      </c>
      <c r="D1395">
        <v>2020</v>
      </c>
      <c r="E1395" s="7">
        <v>13.2</v>
      </c>
      <c r="F1395" t="s">
        <v>184</v>
      </c>
    </row>
    <row r="1396" spans="1:6">
      <c r="A1396" t="s">
        <v>260</v>
      </c>
      <c r="B1396" t="s">
        <v>48</v>
      </c>
      <c r="C1396">
        <v>2020</v>
      </c>
      <c r="D1396">
        <v>2025</v>
      </c>
      <c r="E1396" s="7">
        <v>13.2</v>
      </c>
      <c r="F1396" t="s">
        <v>184</v>
      </c>
    </row>
    <row r="1397" spans="1:6">
      <c r="A1397" t="s">
        <v>260</v>
      </c>
      <c r="B1397" t="s">
        <v>48</v>
      </c>
      <c r="C1397">
        <v>2020</v>
      </c>
      <c r="D1397">
        <v>2030</v>
      </c>
      <c r="E1397" s="7">
        <v>13.2</v>
      </c>
      <c r="F1397" t="s">
        <v>184</v>
      </c>
    </row>
    <row r="1398" spans="1:6">
      <c r="A1398" t="s">
        <v>260</v>
      </c>
      <c r="B1398" t="s">
        <v>48</v>
      </c>
      <c r="C1398">
        <v>2020</v>
      </c>
      <c r="D1398">
        <v>2035</v>
      </c>
      <c r="E1398" s="7">
        <v>13.2</v>
      </c>
      <c r="F1398" t="s">
        <v>184</v>
      </c>
    </row>
    <row r="1399" spans="1:6">
      <c r="A1399" t="s">
        <v>260</v>
      </c>
      <c r="B1399" t="s">
        <v>48</v>
      </c>
      <c r="C1399">
        <v>2020</v>
      </c>
      <c r="D1399">
        <v>2040</v>
      </c>
      <c r="E1399" s="7">
        <v>13.2</v>
      </c>
      <c r="F1399" t="s">
        <v>184</v>
      </c>
    </row>
    <row r="1400" spans="1:6">
      <c r="A1400" t="s">
        <v>260</v>
      </c>
      <c r="B1400" t="s">
        <v>48</v>
      </c>
      <c r="C1400">
        <v>2025</v>
      </c>
      <c r="D1400">
        <v>2025</v>
      </c>
      <c r="E1400" s="7">
        <v>13.2</v>
      </c>
      <c r="F1400" t="s">
        <v>184</v>
      </c>
    </row>
    <row r="1401" spans="1:6">
      <c r="A1401" t="s">
        <v>260</v>
      </c>
      <c r="B1401" t="s">
        <v>48</v>
      </c>
      <c r="C1401">
        <v>2025</v>
      </c>
      <c r="D1401">
        <v>2030</v>
      </c>
      <c r="E1401" s="7">
        <v>13.2</v>
      </c>
      <c r="F1401" t="s">
        <v>184</v>
      </c>
    </row>
    <row r="1402" spans="1:6">
      <c r="A1402" t="s">
        <v>260</v>
      </c>
      <c r="B1402" t="s">
        <v>48</v>
      </c>
      <c r="C1402">
        <v>2025</v>
      </c>
      <c r="D1402">
        <v>2035</v>
      </c>
      <c r="E1402" s="7">
        <v>13.2</v>
      </c>
      <c r="F1402" t="s">
        <v>184</v>
      </c>
    </row>
    <row r="1403" spans="1:6">
      <c r="A1403" t="s">
        <v>260</v>
      </c>
      <c r="B1403" t="s">
        <v>48</v>
      </c>
      <c r="C1403">
        <v>2025</v>
      </c>
      <c r="D1403">
        <v>2040</v>
      </c>
      <c r="E1403" s="7">
        <v>13.2</v>
      </c>
      <c r="F1403" t="s">
        <v>184</v>
      </c>
    </row>
    <row r="1404" spans="1:6">
      <c r="A1404" t="s">
        <v>260</v>
      </c>
      <c r="B1404" t="s">
        <v>48</v>
      </c>
      <c r="C1404">
        <v>2025</v>
      </c>
      <c r="D1404">
        <v>2045</v>
      </c>
      <c r="E1404" s="7">
        <v>13.2</v>
      </c>
      <c r="F1404" t="s">
        <v>184</v>
      </c>
    </row>
    <row r="1405" spans="1:6">
      <c r="A1405" t="s">
        <v>260</v>
      </c>
      <c r="B1405" t="s">
        <v>48</v>
      </c>
      <c r="C1405">
        <v>2030</v>
      </c>
      <c r="D1405">
        <v>2030</v>
      </c>
      <c r="E1405" s="7">
        <v>13.2</v>
      </c>
      <c r="F1405" t="s">
        <v>184</v>
      </c>
    </row>
    <row r="1406" spans="1:6">
      <c r="A1406" t="s">
        <v>260</v>
      </c>
      <c r="B1406" t="s">
        <v>48</v>
      </c>
      <c r="C1406">
        <v>2030</v>
      </c>
      <c r="D1406">
        <v>2035</v>
      </c>
      <c r="E1406" s="7">
        <v>13.2</v>
      </c>
      <c r="F1406" t="s">
        <v>184</v>
      </c>
    </row>
    <row r="1407" spans="1:6">
      <c r="A1407" t="s">
        <v>260</v>
      </c>
      <c r="B1407" t="s">
        <v>48</v>
      </c>
      <c r="C1407">
        <v>2030</v>
      </c>
      <c r="D1407">
        <v>2040</v>
      </c>
      <c r="E1407" s="7">
        <v>13.2</v>
      </c>
      <c r="F1407" t="s">
        <v>184</v>
      </c>
    </row>
    <row r="1408" spans="1:6">
      <c r="A1408" t="s">
        <v>260</v>
      </c>
      <c r="B1408" t="s">
        <v>48</v>
      </c>
      <c r="C1408">
        <v>2030</v>
      </c>
      <c r="D1408">
        <v>2045</v>
      </c>
      <c r="E1408" s="7">
        <v>13.2</v>
      </c>
      <c r="F1408" t="s">
        <v>184</v>
      </c>
    </row>
    <row r="1409" spans="1:6">
      <c r="A1409" t="s">
        <v>260</v>
      </c>
      <c r="B1409" t="s">
        <v>48</v>
      </c>
      <c r="C1409">
        <v>2030</v>
      </c>
      <c r="D1409">
        <v>2050</v>
      </c>
      <c r="E1409" s="7">
        <v>13.2</v>
      </c>
      <c r="F1409" t="s">
        <v>184</v>
      </c>
    </row>
    <row r="1410" spans="1:6">
      <c r="A1410" t="s">
        <v>260</v>
      </c>
      <c r="B1410" t="s">
        <v>48</v>
      </c>
      <c r="C1410">
        <v>2035</v>
      </c>
      <c r="D1410">
        <v>2035</v>
      </c>
      <c r="E1410" s="7">
        <v>13.2</v>
      </c>
      <c r="F1410" t="s">
        <v>184</v>
      </c>
    </row>
    <row r="1411" spans="1:6">
      <c r="A1411" t="s">
        <v>260</v>
      </c>
      <c r="B1411" t="s">
        <v>48</v>
      </c>
      <c r="C1411">
        <v>2035</v>
      </c>
      <c r="D1411">
        <v>2040</v>
      </c>
      <c r="E1411" s="7">
        <v>13.2</v>
      </c>
      <c r="F1411" t="s">
        <v>184</v>
      </c>
    </row>
    <row r="1412" spans="1:6">
      <c r="A1412" t="s">
        <v>260</v>
      </c>
      <c r="B1412" t="s">
        <v>48</v>
      </c>
      <c r="C1412">
        <v>2035</v>
      </c>
      <c r="D1412">
        <v>2045</v>
      </c>
      <c r="E1412" s="7">
        <v>13.2</v>
      </c>
      <c r="F1412" t="s">
        <v>184</v>
      </c>
    </row>
    <row r="1413" spans="1:6">
      <c r="A1413" t="s">
        <v>260</v>
      </c>
      <c r="B1413" t="s">
        <v>48</v>
      </c>
      <c r="C1413">
        <v>2035</v>
      </c>
      <c r="D1413">
        <v>2050</v>
      </c>
      <c r="E1413" s="7">
        <v>13.2</v>
      </c>
      <c r="F1413" t="s">
        <v>184</v>
      </c>
    </row>
    <row r="1414" spans="1:6">
      <c r="A1414" t="s">
        <v>260</v>
      </c>
      <c r="B1414" t="s">
        <v>48</v>
      </c>
      <c r="C1414">
        <v>2035</v>
      </c>
      <c r="D1414">
        <v>2055</v>
      </c>
      <c r="E1414" s="7">
        <v>13.2</v>
      </c>
      <c r="F1414" t="s">
        <v>184</v>
      </c>
    </row>
    <row r="1415" spans="1:6">
      <c r="A1415" t="s">
        <v>260</v>
      </c>
      <c r="B1415" t="s">
        <v>48</v>
      </c>
      <c r="C1415">
        <v>2040</v>
      </c>
      <c r="D1415">
        <v>2040</v>
      </c>
      <c r="E1415" s="7">
        <v>13.2</v>
      </c>
      <c r="F1415" t="s">
        <v>184</v>
      </c>
    </row>
    <row r="1416" spans="1:6">
      <c r="A1416" t="s">
        <v>260</v>
      </c>
      <c r="B1416" t="s">
        <v>48</v>
      </c>
      <c r="C1416">
        <v>2040</v>
      </c>
      <c r="D1416">
        <v>2045</v>
      </c>
      <c r="E1416" s="7">
        <v>13.2</v>
      </c>
      <c r="F1416" t="s">
        <v>184</v>
      </c>
    </row>
    <row r="1417" spans="1:6">
      <c r="A1417" t="s">
        <v>260</v>
      </c>
      <c r="B1417" t="s">
        <v>48</v>
      </c>
      <c r="C1417">
        <v>2040</v>
      </c>
      <c r="D1417">
        <v>2050</v>
      </c>
      <c r="E1417" s="7">
        <v>13.2</v>
      </c>
      <c r="F1417" t="s">
        <v>184</v>
      </c>
    </row>
    <row r="1418" spans="1:6">
      <c r="A1418" t="s">
        <v>260</v>
      </c>
      <c r="B1418" t="s">
        <v>48</v>
      </c>
      <c r="C1418">
        <v>2040</v>
      </c>
      <c r="D1418">
        <v>2055</v>
      </c>
      <c r="E1418" s="7">
        <v>13.2</v>
      </c>
      <c r="F1418" t="s">
        <v>184</v>
      </c>
    </row>
    <row r="1419" spans="1:6">
      <c r="A1419" t="s">
        <v>260</v>
      </c>
      <c r="B1419" t="s">
        <v>48</v>
      </c>
      <c r="C1419">
        <v>2040</v>
      </c>
      <c r="D1419">
        <v>2060</v>
      </c>
      <c r="E1419" s="7">
        <v>13.2</v>
      </c>
      <c r="F1419" t="s">
        <v>184</v>
      </c>
    </row>
    <row r="1420" spans="1:6">
      <c r="A1420" t="s">
        <v>260</v>
      </c>
      <c r="B1420" t="s">
        <v>48</v>
      </c>
      <c r="C1420">
        <v>2045</v>
      </c>
      <c r="D1420">
        <v>2045</v>
      </c>
      <c r="E1420" s="7">
        <v>13.2</v>
      </c>
      <c r="F1420" t="s">
        <v>184</v>
      </c>
    </row>
    <row r="1421" spans="1:6">
      <c r="A1421" t="s">
        <v>260</v>
      </c>
      <c r="B1421" t="s">
        <v>48</v>
      </c>
      <c r="C1421">
        <v>2045</v>
      </c>
      <c r="D1421">
        <v>2050</v>
      </c>
      <c r="E1421" s="7">
        <v>13.2</v>
      </c>
      <c r="F1421" t="s">
        <v>184</v>
      </c>
    </row>
    <row r="1422" spans="1:6">
      <c r="A1422" t="s">
        <v>260</v>
      </c>
      <c r="B1422" t="s">
        <v>48</v>
      </c>
      <c r="C1422">
        <v>2045</v>
      </c>
      <c r="D1422">
        <v>2055</v>
      </c>
      <c r="E1422" s="7">
        <v>13.2</v>
      </c>
      <c r="F1422" t="s">
        <v>184</v>
      </c>
    </row>
    <row r="1423" spans="1:6">
      <c r="A1423" t="s">
        <v>260</v>
      </c>
      <c r="B1423" t="s">
        <v>48</v>
      </c>
      <c r="C1423">
        <v>2045</v>
      </c>
      <c r="D1423">
        <v>2060</v>
      </c>
      <c r="E1423" s="7">
        <v>13.2</v>
      </c>
      <c r="F1423" t="s">
        <v>184</v>
      </c>
    </row>
    <row r="1424" spans="1:6">
      <c r="A1424" t="s">
        <v>260</v>
      </c>
      <c r="B1424" t="s">
        <v>48</v>
      </c>
      <c r="C1424">
        <v>2045</v>
      </c>
      <c r="D1424">
        <v>2065</v>
      </c>
      <c r="E1424" s="7">
        <v>13.2</v>
      </c>
      <c r="F1424" t="s">
        <v>184</v>
      </c>
    </row>
    <row r="1425" spans="1:6">
      <c r="A1425" t="s">
        <v>260</v>
      </c>
      <c r="B1425" t="s">
        <v>48</v>
      </c>
      <c r="C1425">
        <v>2050</v>
      </c>
      <c r="D1425">
        <v>2050</v>
      </c>
      <c r="E1425" s="7">
        <v>13.2</v>
      </c>
      <c r="F1425" t="s">
        <v>184</v>
      </c>
    </row>
    <row r="1426" spans="1:6">
      <c r="A1426" t="s">
        <v>260</v>
      </c>
      <c r="B1426" t="s">
        <v>48</v>
      </c>
      <c r="C1426">
        <v>2050</v>
      </c>
      <c r="D1426">
        <v>2055</v>
      </c>
      <c r="E1426" s="7">
        <v>13.2</v>
      </c>
      <c r="F1426" t="s">
        <v>184</v>
      </c>
    </row>
    <row r="1427" spans="1:6">
      <c r="A1427" t="s">
        <v>260</v>
      </c>
      <c r="B1427" t="s">
        <v>48</v>
      </c>
      <c r="C1427">
        <v>2050</v>
      </c>
      <c r="D1427">
        <v>2060</v>
      </c>
      <c r="E1427" s="7">
        <v>13.2</v>
      </c>
      <c r="F1427" t="s">
        <v>184</v>
      </c>
    </row>
    <row r="1428" spans="1:6">
      <c r="A1428" t="s">
        <v>260</v>
      </c>
      <c r="B1428" t="s">
        <v>48</v>
      </c>
      <c r="C1428">
        <v>2050</v>
      </c>
      <c r="D1428">
        <v>2065</v>
      </c>
      <c r="E1428" s="7">
        <v>13.2</v>
      </c>
      <c r="F1428" t="s">
        <v>184</v>
      </c>
    </row>
    <row r="1429" spans="1:6">
      <c r="A1429" t="s">
        <v>260</v>
      </c>
      <c r="B1429" t="s">
        <v>48</v>
      </c>
      <c r="C1429">
        <v>2050</v>
      </c>
      <c r="D1429">
        <v>2070</v>
      </c>
      <c r="E1429" s="7">
        <v>13.2</v>
      </c>
      <c r="F1429" t="s">
        <v>184</v>
      </c>
    </row>
    <row r="1430" spans="1:6">
      <c r="A1430" t="s">
        <v>260</v>
      </c>
      <c r="B1430" t="s">
        <v>48</v>
      </c>
      <c r="C1430">
        <v>2055</v>
      </c>
      <c r="D1430">
        <v>2055</v>
      </c>
      <c r="E1430" s="7">
        <v>13.2</v>
      </c>
      <c r="F1430" t="s">
        <v>184</v>
      </c>
    </row>
    <row r="1431" spans="1:6">
      <c r="A1431" t="s">
        <v>260</v>
      </c>
      <c r="B1431" t="s">
        <v>48</v>
      </c>
      <c r="C1431">
        <v>2055</v>
      </c>
      <c r="D1431">
        <v>2060</v>
      </c>
      <c r="E1431" s="7">
        <v>13.2</v>
      </c>
      <c r="F1431" t="s">
        <v>184</v>
      </c>
    </row>
    <row r="1432" spans="1:6">
      <c r="A1432" t="s">
        <v>260</v>
      </c>
      <c r="B1432" t="s">
        <v>48</v>
      </c>
      <c r="C1432">
        <v>2055</v>
      </c>
      <c r="D1432">
        <v>2065</v>
      </c>
      <c r="E1432" s="7">
        <v>13.2</v>
      </c>
      <c r="F1432" t="s">
        <v>184</v>
      </c>
    </row>
    <row r="1433" spans="1:6">
      <c r="A1433" t="s">
        <v>260</v>
      </c>
      <c r="B1433" t="s">
        <v>48</v>
      </c>
      <c r="C1433">
        <v>2055</v>
      </c>
      <c r="D1433">
        <v>2070</v>
      </c>
      <c r="E1433" s="7">
        <v>13.2</v>
      </c>
      <c r="F1433" t="s">
        <v>184</v>
      </c>
    </row>
    <row r="1434" spans="1:6">
      <c r="A1434" t="s">
        <v>260</v>
      </c>
      <c r="B1434" t="s">
        <v>48</v>
      </c>
      <c r="C1434">
        <v>2060</v>
      </c>
      <c r="D1434">
        <v>2060</v>
      </c>
      <c r="E1434" s="7">
        <v>13.2</v>
      </c>
      <c r="F1434" t="s">
        <v>184</v>
      </c>
    </row>
    <row r="1435" spans="1:6">
      <c r="A1435" t="s">
        <v>260</v>
      </c>
      <c r="B1435" t="s">
        <v>48</v>
      </c>
      <c r="C1435">
        <v>2060</v>
      </c>
      <c r="D1435">
        <v>2065</v>
      </c>
      <c r="E1435" s="7">
        <v>13.2</v>
      </c>
      <c r="F1435" t="s">
        <v>184</v>
      </c>
    </row>
    <row r="1436" spans="1:6">
      <c r="A1436" t="s">
        <v>260</v>
      </c>
      <c r="B1436" t="s">
        <v>48</v>
      </c>
      <c r="C1436">
        <v>2060</v>
      </c>
      <c r="D1436">
        <v>2070</v>
      </c>
      <c r="E1436" s="7">
        <v>13.2</v>
      </c>
      <c r="F1436" t="s">
        <v>184</v>
      </c>
    </row>
    <row r="1437" spans="1:6">
      <c r="A1437" t="s">
        <v>260</v>
      </c>
      <c r="B1437" t="s">
        <v>48</v>
      </c>
      <c r="C1437">
        <v>2065</v>
      </c>
      <c r="D1437">
        <v>2065</v>
      </c>
      <c r="E1437" s="7">
        <v>13.2</v>
      </c>
      <c r="F1437" t="s">
        <v>184</v>
      </c>
    </row>
    <row r="1438" spans="1:6">
      <c r="A1438" t="s">
        <v>260</v>
      </c>
      <c r="B1438" t="s">
        <v>48</v>
      </c>
      <c r="C1438">
        <v>2065</v>
      </c>
      <c r="D1438">
        <v>2070</v>
      </c>
      <c r="E1438" s="7">
        <v>13.2</v>
      </c>
      <c r="F1438" t="s">
        <v>184</v>
      </c>
    </row>
    <row r="1439" spans="1:6">
      <c r="A1439" t="s">
        <v>260</v>
      </c>
      <c r="B1439" t="s">
        <v>48</v>
      </c>
      <c r="C1439">
        <v>2070</v>
      </c>
      <c r="D1439">
        <v>2070</v>
      </c>
      <c r="E1439" s="7">
        <v>13.2</v>
      </c>
      <c r="F1439" t="s">
        <v>184</v>
      </c>
    </row>
    <row r="1440" spans="1:6">
      <c r="A1440" t="s">
        <v>260</v>
      </c>
      <c r="B1440" t="s">
        <v>45</v>
      </c>
      <c r="C1440">
        <v>1985</v>
      </c>
      <c r="D1440">
        <v>1990</v>
      </c>
      <c r="E1440" s="7">
        <v>27.599999999999998</v>
      </c>
      <c r="F1440" t="s">
        <v>184</v>
      </c>
    </row>
    <row r="1441" spans="1:6">
      <c r="A1441" t="s">
        <v>260</v>
      </c>
      <c r="B1441" t="s">
        <v>45</v>
      </c>
      <c r="C1441">
        <v>1985</v>
      </c>
      <c r="D1441">
        <v>1995</v>
      </c>
      <c r="E1441" s="7">
        <v>27.599999999999998</v>
      </c>
      <c r="F1441" t="s">
        <v>184</v>
      </c>
    </row>
    <row r="1442" spans="1:6">
      <c r="A1442" t="s">
        <v>260</v>
      </c>
      <c r="B1442" t="s">
        <v>45</v>
      </c>
      <c r="C1442">
        <v>1985</v>
      </c>
      <c r="D1442">
        <v>2000</v>
      </c>
      <c r="E1442" s="7">
        <v>27.599999999999998</v>
      </c>
      <c r="F1442" t="s">
        <v>184</v>
      </c>
    </row>
    <row r="1443" spans="1:6">
      <c r="A1443" t="s">
        <v>260</v>
      </c>
      <c r="B1443" t="s">
        <v>45</v>
      </c>
      <c r="C1443">
        <v>1985</v>
      </c>
      <c r="D1443">
        <v>2005</v>
      </c>
      <c r="E1443" s="7">
        <v>25.2</v>
      </c>
      <c r="F1443" t="s">
        <v>184</v>
      </c>
    </row>
    <row r="1444" spans="1:6">
      <c r="A1444" t="s">
        <v>260</v>
      </c>
      <c r="B1444" t="s">
        <v>45</v>
      </c>
      <c r="C1444">
        <v>1985</v>
      </c>
      <c r="D1444">
        <v>2010</v>
      </c>
      <c r="E1444" s="7">
        <v>21.599999999999998</v>
      </c>
      <c r="F1444" t="s">
        <v>184</v>
      </c>
    </row>
    <row r="1445" spans="1:6">
      <c r="A1445" t="s">
        <v>260</v>
      </c>
      <c r="B1445" t="s">
        <v>45</v>
      </c>
      <c r="C1445">
        <v>1990</v>
      </c>
      <c r="D1445">
        <v>1990</v>
      </c>
      <c r="E1445" s="7">
        <v>27.599999999999998</v>
      </c>
      <c r="F1445" t="s">
        <v>184</v>
      </c>
    </row>
    <row r="1446" spans="1:6">
      <c r="A1446" t="s">
        <v>260</v>
      </c>
      <c r="B1446" t="s">
        <v>45</v>
      </c>
      <c r="C1446">
        <v>1990</v>
      </c>
      <c r="D1446">
        <v>1995</v>
      </c>
      <c r="E1446" s="7">
        <v>27.599999999999998</v>
      </c>
      <c r="F1446" t="s">
        <v>184</v>
      </c>
    </row>
    <row r="1447" spans="1:6">
      <c r="A1447" t="s">
        <v>260</v>
      </c>
      <c r="B1447" t="s">
        <v>45</v>
      </c>
      <c r="C1447">
        <v>1990</v>
      </c>
      <c r="D1447">
        <v>2000</v>
      </c>
      <c r="E1447" s="7">
        <v>27.599999999999998</v>
      </c>
      <c r="F1447" t="s">
        <v>184</v>
      </c>
    </row>
    <row r="1448" spans="1:6">
      <c r="A1448" t="s">
        <v>260</v>
      </c>
      <c r="B1448" t="s">
        <v>45</v>
      </c>
      <c r="C1448">
        <v>1990</v>
      </c>
      <c r="D1448">
        <v>2005</v>
      </c>
      <c r="E1448" s="7">
        <v>25.2</v>
      </c>
      <c r="F1448" t="s">
        <v>184</v>
      </c>
    </row>
    <row r="1449" spans="1:6">
      <c r="A1449" t="s">
        <v>260</v>
      </c>
      <c r="B1449" t="s">
        <v>45</v>
      </c>
      <c r="C1449">
        <v>1990</v>
      </c>
      <c r="D1449">
        <v>2010</v>
      </c>
      <c r="E1449" s="7">
        <v>21.599999999999998</v>
      </c>
      <c r="F1449" t="s">
        <v>184</v>
      </c>
    </row>
    <row r="1450" spans="1:6">
      <c r="A1450" t="s">
        <v>260</v>
      </c>
      <c r="B1450" t="s">
        <v>45</v>
      </c>
      <c r="C1450">
        <v>1990</v>
      </c>
      <c r="D1450">
        <v>2015</v>
      </c>
      <c r="E1450" s="7">
        <v>20.399999999999999</v>
      </c>
      <c r="F1450" t="s">
        <v>184</v>
      </c>
    </row>
    <row r="1451" spans="1:6">
      <c r="A1451" t="s">
        <v>260</v>
      </c>
      <c r="B1451" t="s">
        <v>45</v>
      </c>
      <c r="C1451">
        <v>1995</v>
      </c>
      <c r="D1451">
        <v>1995</v>
      </c>
      <c r="E1451" s="7">
        <v>27.599999999999998</v>
      </c>
      <c r="F1451" t="s">
        <v>184</v>
      </c>
    </row>
    <row r="1452" spans="1:6">
      <c r="A1452" t="s">
        <v>260</v>
      </c>
      <c r="B1452" t="s">
        <v>45</v>
      </c>
      <c r="C1452">
        <v>1995</v>
      </c>
      <c r="D1452">
        <v>2000</v>
      </c>
      <c r="E1452" s="7">
        <v>27.599999999999998</v>
      </c>
      <c r="F1452" t="s">
        <v>184</v>
      </c>
    </row>
    <row r="1453" spans="1:6">
      <c r="A1453" t="s">
        <v>260</v>
      </c>
      <c r="B1453" t="s">
        <v>45</v>
      </c>
      <c r="C1453">
        <v>1995</v>
      </c>
      <c r="D1453">
        <v>2005</v>
      </c>
      <c r="E1453" s="7">
        <v>25.2</v>
      </c>
      <c r="F1453" t="s">
        <v>184</v>
      </c>
    </row>
    <row r="1454" spans="1:6">
      <c r="A1454" t="s">
        <v>260</v>
      </c>
      <c r="B1454" t="s">
        <v>45</v>
      </c>
      <c r="C1454">
        <v>1995</v>
      </c>
      <c r="D1454">
        <v>2010</v>
      </c>
      <c r="E1454" s="7">
        <v>21.599999999999998</v>
      </c>
      <c r="F1454" t="s">
        <v>184</v>
      </c>
    </row>
    <row r="1455" spans="1:6">
      <c r="A1455" t="s">
        <v>260</v>
      </c>
      <c r="B1455" t="s">
        <v>45</v>
      </c>
      <c r="C1455">
        <v>1995</v>
      </c>
      <c r="D1455">
        <v>2015</v>
      </c>
      <c r="E1455" s="7">
        <v>20.399999999999999</v>
      </c>
      <c r="F1455" t="s">
        <v>184</v>
      </c>
    </row>
    <row r="1456" spans="1:6">
      <c r="A1456" t="s">
        <v>260</v>
      </c>
      <c r="B1456" t="s">
        <v>45</v>
      </c>
      <c r="C1456">
        <v>1995</v>
      </c>
      <c r="D1456">
        <v>2020</v>
      </c>
      <c r="E1456" s="7">
        <v>19.2</v>
      </c>
      <c r="F1456" t="s">
        <v>184</v>
      </c>
    </row>
    <row r="1457" spans="1:6">
      <c r="A1457" t="s">
        <v>260</v>
      </c>
      <c r="B1457" t="s">
        <v>45</v>
      </c>
      <c r="C1457">
        <v>2000</v>
      </c>
      <c r="D1457">
        <v>2000</v>
      </c>
      <c r="E1457" s="7">
        <v>27.599999999999998</v>
      </c>
      <c r="F1457" t="s">
        <v>184</v>
      </c>
    </row>
    <row r="1458" spans="1:6">
      <c r="A1458" t="s">
        <v>260</v>
      </c>
      <c r="B1458" t="s">
        <v>45</v>
      </c>
      <c r="C1458">
        <v>2000</v>
      </c>
      <c r="D1458">
        <v>2005</v>
      </c>
      <c r="E1458" s="7">
        <v>25.2</v>
      </c>
      <c r="F1458" t="s">
        <v>184</v>
      </c>
    </row>
    <row r="1459" spans="1:6">
      <c r="A1459" t="s">
        <v>260</v>
      </c>
      <c r="B1459" t="s">
        <v>45</v>
      </c>
      <c r="C1459">
        <v>2000</v>
      </c>
      <c r="D1459">
        <v>2010</v>
      </c>
      <c r="E1459" s="7">
        <v>21.599999999999998</v>
      </c>
      <c r="F1459" t="s">
        <v>184</v>
      </c>
    </row>
    <row r="1460" spans="1:6">
      <c r="A1460" t="s">
        <v>260</v>
      </c>
      <c r="B1460" t="s">
        <v>45</v>
      </c>
      <c r="C1460">
        <v>2000</v>
      </c>
      <c r="D1460">
        <v>2015</v>
      </c>
      <c r="E1460" s="7">
        <v>20.399999999999999</v>
      </c>
      <c r="F1460" t="s">
        <v>184</v>
      </c>
    </row>
    <row r="1461" spans="1:6">
      <c r="A1461" t="s">
        <v>260</v>
      </c>
      <c r="B1461" t="s">
        <v>45</v>
      </c>
      <c r="C1461">
        <v>2000</v>
      </c>
      <c r="D1461">
        <v>2020</v>
      </c>
      <c r="E1461" s="7">
        <v>19.2</v>
      </c>
      <c r="F1461" t="s">
        <v>184</v>
      </c>
    </row>
    <row r="1462" spans="1:6">
      <c r="A1462" t="s">
        <v>260</v>
      </c>
      <c r="B1462" t="s">
        <v>45</v>
      </c>
      <c r="C1462">
        <v>2000</v>
      </c>
      <c r="D1462">
        <v>2025</v>
      </c>
      <c r="E1462" s="7">
        <v>18</v>
      </c>
      <c r="F1462" t="s">
        <v>184</v>
      </c>
    </row>
    <row r="1463" spans="1:6">
      <c r="A1463" t="s">
        <v>260</v>
      </c>
      <c r="B1463" t="s">
        <v>45</v>
      </c>
      <c r="C1463">
        <v>2005</v>
      </c>
      <c r="D1463">
        <v>2005</v>
      </c>
      <c r="E1463" s="7">
        <v>25.2</v>
      </c>
      <c r="F1463" t="s">
        <v>184</v>
      </c>
    </row>
    <row r="1464" spans="1:6">
      <c r="A1464" t="s">
        <v>260</v>
      </c>
      <c r="B1464" t="s">
        <v>45</v>
      </c>
      <c r="C1464">
        <v>2005</v>
      </c>
      <c r="D1464">
        <v>2010</v>
      </c>
      <c r="E1464" s="7">
        <v>21.599999999999998</v>
      </c>
      <c r="F1464" t="s">
        <v>184</v>
      </c>
    </row>
    <row r="1465" spans="1:6">
      <c r="A1465" t="s">
        <v>260</v>
      </c>
      <c r="B1465" t="s">
        <v>45</v>
      </c>
      <c r="C1465">
        <v>2005</v>
      </c>
      <c r="D1465">
        <v>2015</v>
      </c>
      <c r="E1465" s="7">
        <v>20.399999999999999</v>
      </c>
      <c r="F1465" t="s">
        <v>184</v>
      </c>
    </row>
    <row r="1466" spans="1:6">
      <c r="A1466" t="s">
        <v>260</v>
      </c>
      <c r="B1466" t="s">
        <v>45</v>
      </c>
      <c r="C1466">
        <v>2005</v>
      </c>
      <c r="D1466">
        <v>2020</v>
      </c>
      <c r="E1466" s="7">
        <v>19.2</v>
      </c>
      <c r="F1466" t="s">
        <v>184</v>
      </c>
    </row>
    <row r="1467" spans="1:6">
      <c r="A1467" t="s">
        <v>260</v>
      </c>
      <c r="B1467" t="s">
        <v>45</v>
      </c>
      <c r="C1467">
        <v>2005</v>
      </c>
      <c r="D1467">
        <v>2025</v>
      </c>
      <c r="E1467" s="7">
        <v>18</v>
      </c>
      <c r="F1467" t="s">
        <v>184</v>
      </c>
    </row>
    <row r="1468" spans="1:6">
      <c r="A1468" t="s">
        <v>260</v>
      </c>
      <c r="B1468" t="s">
        <v>45</v>
      </c>
      <c r="C1468">
        <v>2005</v>
      </c>
      <c r="D1468">
        <v>2030</v>
      </c>
      <c r="E1468" s="7">
        <v>16.8</v>
      </c>
      <c r="F1468" t="s">
        <v>184</v>
      </c>
    </row>
    <row r="1469" spans="1:6">
      <c r="A1469" t="s">
        <v>260</v>
      </c>
      <c r="B1469" t="s">
        <v>45</v>
      </c>
      <c r="C1469">
        <v>2010</v>
      </c>
      <c r="D1469">
        <v>2010</v>
      </c>
      <c r="E1469" s="7">
        <v>21.599999999999998</v>
      </c>
      <c r="F1469" t="s">
        <v>184</v>
      </c>
    </row>
    <row r="1470" spans="1:6">
      <c r="A1470" t="s">
        <v>260</v>
      </c>
      <c r="B1470" t="s">
        <v>45</v>
      </c>
      <c r="C1470">
        <v>2010</v>
      </c>
      <c r="D1470">
        <v>2015</v>
      </c>
      <c r="E1470" s="7">
        <v>20.399999999999999</v>
      </c>
      <c r="F1470" t="s">
        <v>184</v>
      </c>
    </row>
    <row r="1471" spans="1:6">
      <c r="A1471" t="s">
        <v>260</v>
      </c>
      <c r="B1471" t="s">
        <v>45</v>
      </c>
      <c r="C1471">
        <v>2010</v>
      </c>
      <c r="D1471">
        <v>2020</v>
      </c>
      <c r="E1471" s="7">
        <v>19.2</v>
      </c>
      <c r="F1471" t="s">
        <v>184</v>
      </c>
    </row>
    <row r="1472" spans="1:6">
      <c r="A1472" t="s">
        <v>260</v>
      </c>
      <c r="B1472" t="s">
        <v>45</v>
      </c>
      <c r="C1472">
        <v>2010</v>
      </c>
      <c r="D1472">
        <v>2025</v>
      </c>
      <c r="E1472" s="7">
        <v>18</v>
      </c>
      <c r="F1472" t="s">
        <v>184</v>
      </c>
    </row>
    <row r="1473" spans="1:6">
      <c r="A1473" t="s">
        <v>260</v>
      </c>
      <c r="B1473" t="s">
        <v>45</v>
      </c>
      <c r="C1473">
        <v>2010</v>
      </c>
      <c r="D1473">
        <v>2030</v>
      </c>
      <c r="E1473" s="7">
        <v>16.8</v>
      </c>
      <c r="F1473" t="s">
        <v>184</v>
      </c>
    </row>
    <row r="1474" spans="1:6">
      <c r="A1474" t="s">
        <v>260</v>
      </c>
      <c r="B1474" t="s">
        <v>45</v>
      </c>
      <c r="C1474">
        <v>2010</v>
      </c>
      <c r="D1474">
        <v>2035</v>
      </c>
      <c r="E1474" s="7">
        <v>16.8</v>
      </c>
      <c r="F1474" t="s">
        <v>184</v>
      </c>
    </row>
    <row r="1475" spans="1:6">
      <c r="A1475" t="s">
        <v>260</v>
      </c>
      <c r="B1475" t="s">
        <v>45</v>
      </c>
      <c r="C1475">
        <v>2015</v>
      </c>
      <c r="D1475">
        <v>2015</v>
      </c>
      <c r="E1475" s="7">
        <v>20.399999999999999</v>
      </c>
      <c r="F1475" t="s">
        <v>184</v>
      </c>
    </row>
    <row r="1476" spans="1:6">
      <c r="A1476" t="s">
        <v>260</v>
      </c>
      <c r="B1476" t="s">
        <v>45</v>
      </c>
      <c r="C1476">
        <v>2015</v>
      </c>
      <c r="D1476">
        <v>2020</v>
      </c>
      <c r="E1476" s="7">
        <v>19.2</v>
      </c>
      <c r="F1476" t="s">
        <v>184</v>
      </c>
    </row>
    <row r="1477" spans="1:6">
      <c r="A1477" t="s">
        <v>260</v>
      </c>
      <c r="B1477" t="s">
        <v>45</v>
      </c>
      <c r="C1477">
        <v>2015</v>
      </c>
      <c r="D1477">
        <v>2025</v>
      </c>
      <c r="E1477" s="7">
        <v>18</v>
      </c>
      <c r="F1477" t="s">
        <v>184</v>
      </c>
    </row>
    <row r="1478" spans="1:6">
      <c r="A1478" t="s">
        <v>260</v>
      </c>
      <c r="B1478" t="s">
        <v>45</v>
      </c>
      <c r="C1478">
        <v>2015</v>
      </c>
      <c r="D1478">
        <v>2030</v>
      </c>
      <c r="E1478" s="7">
        <v>16.8</v>
      </c>
      <c r="F1478" t="s">
        <v>184</v>
      </c>
    </row>
    <row r="1479" spans="1:6">
      <c r="A1479" t="s">
        <v>260</v>
      </c>
      <c r="B1479" t="s">
        <v>45</v>
      </c>
      <c r="C1479">
        <v>2015</v>
      </c>
      <c r="D1479">
        <v>2035</v>
      </c>
      <c r="E1479" s="7">
        <v>16.8</v>
      </c>
      <c r="F1479" t="s">
        <v>184</v>
      </c>
    </row>
    <row r="1480" spans="1:6">
      <c r="A1480" t="s">
        <v>260</v>
      </c>
      <c r="B1480" t="s">
        <v>45</v>
      </c>
      <c r="C1480">
        <v>2015</v>
      </c>
      <c r="D1480">
        <v>2040</v>
      </c>
      <c r="E1480" s="7">
        <v>16.8</v>
      </c>
      <c r="F1480" t="s">
        <v>184</v>
      </c>
    </row>
    <row r="1481" spans="1:6">
      <c r="A1481" t="s">
        <v>260</v>
      </c>
      <c r="B1481" t="s">
        <v>45</v>
      </c>
      <c r="C1481">
        <v>2020</v>
      </c>
      <c r="D1481">
        <v>2020</v>
      </c>
      <c r="E1481" s="7">
        <v>19.2</v>
      </c>
      <c r="F1481" t="s">
        <v>184</v>
      </c>
    </row>
    <row r="1482" spans="1:6">
      <c r="A1482" t="s">
        <v>260</v>
      </c>
      <c r="B1482" t="s">
        <v>45</v>
      </c>
      <c r="C1482">
        <v>2020</v>
      </c>
      <c r="D1482">
        <v>2025</v>
      </c>
      <c r="E1482" s="7">
        <v>18</v>
      </c>
      <c r="F1482" t="s">
        <v>184</v>
      </c>
    </row>
    <row r="1483" spans="1:6">
      <c r="A1483" t="s">
        <v>260</v>
      </c>
      <c r="B1483" t="s">
        <v>45</v>
      </c>
      <c r="C1483">
        <v>2020</v>
      </c>
      <c r="D1483">
        <v>2030</v>
      </c>
      <c r="E1483" s="7">
        <v>16.8</v>
      </c>
      <c r="F1483" t="s">
        <v>184</v>
      </c>
    </row>
    <row r="1484" spans="1:6">
      <c r="A1484" t="s">
        <v>260</v>
      </c>
      <c r="B1484" t="s">
        <v>45</v>
      </c>
      <c r="C1484">
        <v>2020</v>
      </c>
      <c r="D1484">
        <v>2035</v>
      </c>
      <c r="E1484" s="7">
        <v>16.8</v>
      </c>
      <c r="F1484" t="s">
        <v>184</v>
      </c>
    </row>
    <row r="1485" spans="1:6">
      <c r="A1485" t="s">
        <v>260</v>
      </c>
      <c r="B1485" t="s">
        <v>45</v>
      </c>
      <c r="C1485">
        <v>2020</v>
      </c>
      <c r="D1485">
        <v>2040</v>
      </c>
      <c r="E1485" s="7">
        <v>16.8</v>
      </c>
      <c r="F1485" t="s">
        <v>184</v>
      </c>
    </row>
    <row r="1486" spans="1:6">
      <c r="A1486" t="s">
        <v>260</v>
      </c>
      <c r="B1486" t="s">
        <v>45</v>
      </c>
      <c r="C1486">
        <v>2020</v>
      </c>
      <c r="D1486">
        <v>2045</v>
      </c>
      <c r="E1486" s="7">
        <v>16.8</v>
      </c>
      <c r="F1486" t="s">
        <v>184</v>
      </c>
    </row>
    <row r="1487" spans="1:6">
      <c r="A1487" t="s">
        <v>260</v>
      </c>
      <c r="B1487" t="s">
        <v>45</v>
      </c>
      <c r="C1487">
        <v>2025</v>
      </c>
      <c r="D1487">
        <v>2025</v>
      </c>
      <c r="E1487" s="7">
        <v>18</v>
      </c>
      <c r="F1487" t="s">
        <v>184</v>
      </c>
    </row>
    <row r="1488" spans="1:6">
      <c r="A1488" t="s">
        <v>260</v>
      </c>
      <c r="B1488" t="s">
        <v>45</v>
      </c>
      <c r="C1488">
        <v>2025</v>
      </c>
      <c r="D1488">
        <v>2030</v>
      </c>
      <c r="E1488" s="7">
        <v>16.8</v>
      </c>
      <c r="F1488" t="s">
        <v>184</v>
      </c>
    </row>
    <row r="1489" spans="1:6">
      <c r="A1489" t="s">
        <v>260</v>
      </c>
      <c r="B1489" t="s">
        <v>45</v>
      </c>
      <c r="C1489">
        <v>2025</v>
      </c>
      <c r="D1489">
        <v>2035</v>
      </c>
      <c r="E1489" s="7">
        <v>16.8</v>
      </c>
      <c r="F1489" t="s">
        <v>184</v>
      </c>
    </row>
    <row r="1490" spans="1:6">
      <c r="A1490" t="s">
        <v>260</v>
      </c>
      <c r="B1490" t="s">
        <v>45</v>
      </c>
      <c r="C1490">
        <v>2025</v>
      </c>
      <c r="D1490">
        <v>2040</v>
      </c>
      <c r="E1490" s="7">
        <v>16.8</v>
      </c>
      <c r="F1490" t="s">
        <v>184</v>
      </c>
    </row>
    <row r="1491" spans="1:6">
      <c r="A1491" t="s">
        <v>260</v>
      </c>
      <c r="B1491" t="s">
        <v>45</v>
      </c>
      <c r="C1491">
        <v>2025</v>
      </c>
      <c r="D1491">
        <v>2045</v>
      </c>
      <c r="E1491" s="7">
        <v>16.8</v>
      </c>
      <c r="F1491" t="s">
        <v>184</v>
      </c>
    </row>
    <row r="1492" spans="1:6">
      <c r="A1492" t="s">
        <v>260</v>
      </c>
      <c r="B1492" t="s">
        <v>45</v>
      </c>
      <c r="C1492">
        <v>2025</v>
      </c>
      <c r="D1492">
        <v>2050</v>
      </c>
      <c r="E1492" s="7">
        <v>16.8</v>
      </c>
      <c r="F1492" t="s">
        <v>184</v>
      </c>
    </row>
    <row r="1493" spans="1:6">
      <c r="A1493" t="s">
        <v>260</v>
      </c>
      <c r="B1493" t="s">
        <v>45</v>
      </c>
      <c r="C1493">
        <v>2030</v>
      </c>
      <c r="D1493">
        <v>2030</v>
      </c>
      <c r="E1493" s="7">
        <v>16.8</v>
      </c>
      <c r="F1493" t="s">
        <v>184</v>
      </c>
    </row>
    <row r="1494" spans="1:6">
      <c r="A1494" t="s">
        <v>260</v>
      </c>
      <c r="B1494" t="s">
        <v>45</v>
      </c>
      <c r="C1494">
        <v>2030</v>
      </c>
      <c r="D1494">
        <v>2035</v>
      </c>
      <c r="E1494" s="7">
        <v>16.8</v>
      </c>
      <c r="F1494" t="s">
        <v>184</v>
      </c>
    </row>
    <row r="1495" spans="1:6">
      <c r="A1495" t="s">
        <v>260</v>
      </c>
      <c r="B1495" t="s">
        <v>45</v>
      </c>
      <c r="C1495">
        <v>2030</v>
      </c>
      <c r="D1495">
        <v>2040</v>
      </c>
      <c r="E1495" s="7">
        <v>16.8</v>
      </c>
      <c r="F1495" t="s">
        <v>184</v>
      </c>
    </row>
    <row r="1496" spans="1:6">
      <c r="A1496" t="s">
        <v>260</v>
      </c>
      <c r="B1496" t="s">
        <v>45</v>
      </c>
      <c r="C1496">
        <v>2030</v>
      </c>
      <c r="D1496">
        <v>2045</v>
      </c>
      <c r="E1496" s="7">
        <v>16.8</v>
      </c>
      <c r="F1496" t="s">
        <v>184</v>
      </c>
    </row>
    <row r="1497" spans="1:6">
      <c r="A1497" t="s">
        <v>260</v>
      </c>
      <c r="B1497" t="s">
        <v>45</v>
      </c>
      <c r="C1497">
        <v>2030</v>
      </c>
      <c r="D1497">
        <v>2050</v>
      </c>
      <c r="E1497" s="7">
        <v>16.8</v>
      </c>
      <c r="F1497" t="s">
        <v>184</v>
      </c>
    </row>
    <row r="1498" spans="1:6">
      <c r="A1498" t="s">
        <v>260</v>
      </c>
      <c r="B1498" t="s">
        <v>45</v>
      </c>
      <c r="C1498">
        <v>2030</v>
      </c>
      <c r="D1498">
        <v>2055</v>
      </c>
      <c r="E1498" s="7">
        <v>16.8</v>
      </c>
      <c r="F1498" t="s">
        <v>184</v>
      </c>
    </row>
    <row r="1499" spans="1:6">
      <c r="A1499" t="s">
        <v>260</v>
      </c>
      <c r="B1499" t="s">
        <v>45</v>
      </c>
      <c r="C1499">
        <v>2035</v>
      </c>
      <c r="D1499">
        <v>2035</v>
      </c>
      <c r="E1499" s="7">
        <v>16.8</v>
      </c>
      <c r="F1499" t="s">
        <v>184</v>
      </c>
    </row>
    <row r="1500" spans="1:6">
      <c r="A1500" t="s">
        <v>260</v>
      </c>
      <c r="B1500" t="s">
        <v>45</v>
      </c>
      <c r="C1500">
        <v>2035</v>
      </c>
      <c r="D1500">
        <v>2040</v>
      </c>
      <c r="E1500" s="7">
        <v>16.8</v>
      </c>
      <c r="F1500" t="s">
        <v>184</v>
      </c>
    </row>
    <row r="1501" spans="1:6">
      <c r="A1501" t="s">
        <v>260</v>
      </c>
      <c r="B1501" t="s">
        <v>45</v>
      </c>
      <c r="C1501">
        <v>2035</v>
      </c>
      <c r="D1501">
        <v>2045</v>
      </c>
      <c r="E1501" s="7">
        <v>16.8</v>
      </c>
      <c r="F1501" t="s">
        <v>184</v>
      </c>
    </row>
    <row r="1502" spans="1:6">
      <c r="A1502" t="s">
        <v>260</v>
      </c>
      <c r="B1502" t="s">
        <v>45</v>
      </c>
      <c r="C1502">
        <v>2035</v>
      </c>
      <c r="D1502">
        <v>2050</v>
      </c>
      <c r="E1502" s="7">
        <v>16.8</v>
      </c>
      <c r="F1502" t="s">
        <v>184</v>
      </c>
    </row>
    <row r="1503" spans="1:6">
      <c r="A1503" t="s">
        <v>260</v>
      </c>
      <c r="B1503" t="s">
        <v>45</v>
      </c>
      <c r="C1503">
        <v>2035</v>
      </c>
      <c r="D1503">
        <v>2055</v>
      </c>
      <c r="E1503" s="7">
        <v>16.8</v>
      </c>
      <c r="F1503" t="s">
        <v>184</v>
      </c>
    </row>
    <row r="1504" spans="1:6">
      <c r="A1504" t="s">
        <v>260</v>
      </c>
      <c r="B1504" t="s">
        <v>45</v>
      </c>
      <c r="C1504">
        <v>2035</v>
      </c>
      <c r="D1504">
        <v>2060</v>
      </c>
      <c r="E1504" s="7">
        <v>16.8</v>
      </c>
      <c r="F1504" t="s">
        <v>184</v>
      </c>
    </row>
    <row r="1505" spans="1:6">
      <c r="A1505" t="s">
        <v>260</v>
      </c>
      <c r="B1505" t="s">
        <v>45</v>
      </c>
      <c r="C1505">
        <v>2040</v>
      </c>
      <c r="D1505">
        <v>2040</v>
      </c>
      <c r="E1505" s="7">
        <v>16.8</v>
      </c>
      <c r="F1505" t="s">
        <v>184</v>
      </c>
    </row>
    <row r="1506" spans="1:6">
      <c r="A1506" t="s">
        <v>260</v>
      </c>
      <c r="B1506" t="s">
        <v>45</v>
      </c>
      <c r="C1506">
        <v>2040</v>
      </c>
      <c r="D1506">
        <v>2045</v>
      </c>
      <c r="E1506" s="7">
        <v>16.8</v>
      </c>
      <c r="F1506" t="s">
        <v>184</v>
      </c>
    </row>
    <row r="1507" spans="1:6">
      <c r="A1507" t="s">
        <v>260</v>
      </c>
      <c r="B1507" t="s">
        <v>45</v>
      </c>
      <c r="C1507">
        <v>2040</v>
      </c>
      <c r="D1507">
        <v>2050</v>
      </c>
      <c r="E1507" s="7">
        <v>16.8</v>
      </c>
      <c r="F1507" t="s">
        <v>184</v>
      </c>
    </row>
    <row r="1508" spans="1:6">
      <c r="A1508" t="s">
        <v>260</v>
      </c>
      <c r="B1508" t="s">
        <v>45</v>
      </c>
      <c r="C1508">
        <v>2040</v>
      </c>
      <c r="D1508">
        <v>2055</v>
      </c>
      <c r="E1508" s="7">
        <v>16.8</v>
      </c>
      <c r="F1508" t="s">
        <v>184</v>
      </c>
    </row>
    <row r="1509" spans="1:6">
      <c r="A1509" t="s">
        <v>260</v>
      </c>
      <c r="B1509" t="s">
        <v>45</v>
      </c>
      <c r="C1509">
        <v>2040</v>
      </c>
      <c r="D1509">
        <v>2060</v>
      </c>
      <c r="E1509" s="7">
        <v>16.8</v>
      </c>
      <c r="F1509" t="s">
        <v>184</v>
      </c>
    </row>
    <row r="1510" spans="1:6">
      <c r="A1510" t="s">
        <v>260</v>
      </c>
      <c r="B1510" t="s">
        <v>45</v>
      </c>
      <c r="C1510">
        <v>2040</v>
      </c>
      <c r="D1510">
        <v>2065</v>
      </c>
      <c r="E1510" s="7">
        <v>16.8</v>
      </c>
      <c r="F1510" t="s">
        <v>184</v>
      </c>
    </row>
    <row r="1511" spans="1:6">
      <c r="A1511" t="s">
        <v>260</v>
      </c>
      <c r="B1511" t="s">
        <v>45</v>
      </c>
      <c r="C1511">
        <v>2045</v>
      </c>
      <c r="D1511">
        <v>2045</v>
      </c>
      <c r="E1511" s="7">
        <v>16.8</v>
      </c>
      <c r="F1511" t="s">
        <v>184</v>
      </c>
    </row>
    <row r="1512" spans="1:6">
      <c r="A1512" t="s">
        <v>260</v>
      </c>
      <c r="B1512" t="s">
        <v>45</v>
      </c>
      <c r="C1512">
        <v>2045</v>
      </c>
      <c r="D1512">
        <v>2050</v>
      </c>
      <c r="E1512" s="7">
        <v>16.8</v>
      </c>
      <c r="F1512" t="s">
        <v>184</v>
      </c>
    </row>
    <row r="1513" spans="1:6">
      <c r="A1513" t="s">
        <v>260</v>
      </c>
      <c r="B1513" t="s">
        <v>45</v>
      </c>
      <c r="C1513">
        <v>2045</v>
      </c>
      <c r="D1513">
        <v>2055</v>
      </c>
      <c r="E1513" s="7">
        <v>16.8</v>
      </c>
      <c r="F1513" t="s">
        <v>184</v>
      </c>
    </row>
    <row r="1514" spans="1:6">
      <c r="A1514" t="s">
        <v>260</v>
      </c>
      <c r="B1514" t="s">
        <v>45</v>
      </c>
      <c r="C1514">
        <v>2045</v>
      </c>
      <c r="D1514">
        <v>2060</v>
      </c>
      <c r="E1514" s="7">
        <v>16.8</v>
      </c>
      <c r="F1514" t="s">
        <v>184</v>
      </c>
    </row>
    <row r="1515" spans="1:6">
      <c r="A1515" t="s">
        <v>260</v>
      </c>
      <c r="B1515" t="s">
        <v>45</v>
      </c>
      <c r="C1515">
        <v>2045</v>
      </c>
      <c r="D1515">
        <v>2065</v>
      </c>
      <c r="E1515" s="7">
        <v>16.8</v>
      </c>
      <c r="F1515" t="s">
        <v>184</v>
      </c>
    </row>
    <row r="1516" spans="1:6">
      <c r="A1516" t="s">
        <v>260</v>
      </c>
      <c r="B1516" t="s">
        <v>45</v>
      </c>
      <c r="C1516">
        <v>2045</v>
      </c>
      <c r="D1516">
        <v>2070</v>
      </c>
      <c r="E1516" s="7">
        <v>16.8</v>
      </c>
      <c r="F1516" t="s">
        <v>184</v>
      </c>
    </row>
    <row r="1517" spans="1:6">
      <c r="A1517" t="s">
        <v>260</v>
      </c>
      <c r="B1517" t="s">
        <v>45</v>
      </c>
      <c r="C1517">
        <v>2050</v>
      </c>
      <c r="D1517">
        <v>2050</v>
      </c>
      <c r="E1517" s="7">
        <v>16.8</v>
      </c>
      <c r="F1517" t="s">
        <v>184</v>
      </c>
    </row>
    <row r="1518" spans="1:6">
      <c r="A1518" t="s">
        <v>260</v>
      </c>
      <c r="B1518" t="s">
        <v>45</v>
      </c>
      <c r="C1518">
        <v>2050</v>
      </c>
      <c r="D1518">
        <v>2055</v>
      </c>
      <c r="E1518" s="7">
        <v>16.8</v>
      </c>
      <c r="F1518" t="s">
        <v>184</v>
      </c>
    </row>
    <row r="1519" spans="1:6">
      <c r="A1519" t="s">
        <v>260</v>
      </c>
      <c r="B1519" t="s">
        <v>45</v>
      </c>
      <c r="C1519">
        <v>2050</v>
      </c>
      <c r="D1519">
        <v>2060</v>
      </c>
      <c r="E1519" s="7">
        <v>16.8</v>
      </c>
      <c r="F1519" t="s">
        <v>184</v>
      </c>
    </row>
    <row r="1520" spans="1:6">
      <c r="A1520" t="s">
        <v>260</v>
      </c>
      <c r="B1520" t="s">
        <v>45</v>
      </c>
      <c r="C1520">
        <v>2050</v>
      </c>
      <c r="D1520">
        <v>2065</v>
      </c>
      <c r="E1520" s="7">
        <v>16.8</v>
      </c>
      <c r="F1520" t="s">
        <v>184</v>
      </c>
    </row>
    <row r="1521" spans="1:6">
      <c r="A1521" t="s">
        <v>260</v>
      </c>
      <c r="B1521" t="s">
        <v>45</v>
      </c>
      <c r="C1521">
        <v>2050</v>
      </c>
      <c r="D1521">
        <v>2070</v>
      </c>
      <c r="E1521" s="7">
        <v>16.8</v>
      </c>
      <c r="F1521" t="s">
        <v>184</v>
      </c>
    </row>
    <row r="1522" spans="1:6">
      <c r="A1522" t="s">
        <v>260</v>
      </c>
      <c r="B1522" t="s">
        <v>45</v>
      </c>
      <c r="C1522">
        <v>2055</v>
      </c>
      <c r="D1522">
        <v>2055</v>
      </c>
      <c r="E1522" s="7">
        <v>16.8</v>
      </c>
      <c r="F1522" t="s">
        <v>184</v>
      </c>
    </row>
    <row r="1523" spans="1:6">
      <c r="A1523" t="s">
        <v>260</v>
      </c>
      <c r="B1523" t="s">
        <v>45</v>
      </c>
      <c r="C1523">
        <v>2055</v>
      </c>
      <c r="D1523">
        <v>2060</v>
      </c>
      <c r="E1523" s="7">
        <v>16.8</v>
      </c>
      <c r="F1523" t="s">
        <v>184</v>
      </c>
    </row>
    <row r="1524" spans="1:6">
      <c r="A1524" t="s">
        <v>260</v>
      </c>
      <c r="B1524" t="s">
        <v>45</v>
      </c>
      <c r="C1524">
        <v>2055</v>
      </c>
      <c r="D1524">
        <v>2065</v>
      </c>
      <c r="E1524" s="7">
        <v>16.8</v>
      </c>
      <c r="F1524" t="s">
        <v>184</v>
      </c>
    </row>
    <row r="1525" spans="1:6">
      <c r="A1525" t="s">
        <v>260</v>
      </c>
      <c r="B1525" t="s">
        <v>45</v>
      </c>
      <c r="C1525">
        <v>2055</v>
      </c>
      <c r="D1525">
        <v>2070</v>
      </c>
      <c r="E1525" s="7">
        <v>16.8</v>
      </c>
      <c r="F1525" t="s">
        <v>184</v>
      </c>
    </row>
    <row r="1526" spans="1:6">
      <c r="A1526" t="s">
        <v>260</v>
      </c>
      <c r="B1526" t="s">
        <v>45</v>
      </c>
      <c r="C1526">
        <v>2060</v>
      </c>
      <c r="D1526">
        <v>2060</v>
      </c>
      <c r="E1526" s="7">
        <v>16.8</v>
      </c>
      <c r="F1526" t="s">
        <v>184</v>
      </c>
    </row>
    <row r="1527" spans="1:6">
      <c r="A1527" t="s">
        <v>260</v>
      </c>
      <c r="B1527" t="s">
        <v>45</v>
      </c>
      <c r="C1527">
        <v>2060</v>
      </c>
      <c r="D1527">
        <v>2065</v>
      </c>
      <c r="E1527" s="7">
        <v>16.8</v>
      </c>
      <c r="F1527" t="s">
        <v>184</v>
      </c>
    </row>
    <row r="1528" spans="1:6">
      <c r="A1528" t="s">
        <v>260</v>
      </c>
      <c r="B1528" t="s">
        <v>45</v>
      </c>
      <c r="C1528">
        <v>2060</v>
      </c>
      <c r="D1528">
        <v>2070</v>
      </c>
      <c r="E1528" s="7">
        <v>16.8</v>
      </c>
      <c r="F1528" t="s">
        <v>184</v>
      </c>
    </row>
    <row r="1529" spans="1:6">
      <c r="A1529" t="s">
        <v>260</v>
      </c>
      <c r="B1529" t="s">
        <v>45</v>
      </c>
      <c r="C1529">
        <v>2065</v>
      </c>
      <c r="D1529">
        <v>2065</v>
      </c>
      <c r="E1529" s="7">
        <v>16.8</v>
      </c>
      <c r="F1529" t="s">
        <v>184</v>
      </c>
    </row>
    <row r="1530" spans="1:6">
      <c r="A1530" t="s">
        <v>260</v>
      </c>
      <c r="B1530" t="s">
        <v>45</v>
      </c>
      <c r="C1530">
        <v>2065</v>
      </c>
      <c r="D1530">
        <v>2070</v>
      </c>
      <c r="E1530" s="7">
        <v>16.8</v>
      </c>
      <c r="F1530" t="s">
        <v>184</v>
      </c>
    </row>
    <row r="1531" spans="1:6">
      <c r="A1531" t="s">
        <v>260</v>
      </c>
      <c r="B1531" t="s">
        <v>45</v>
      </c>
      <c r="C1531">
        <v>2070</v>
      </c>
      <c r="D1531">
        <v>2070</v>
      </c>
      <c r="E1531" s="7">
        <v>16.8</v>
      </c>
      <c r="F1531" t="s">
        <v>184</v>
      </c>
    </row>
    <row r="1532" spans="1:6">
      <c r="A1532" t="s">
        <v>260</v>
      </c>
      <c r="B1532" t="s">
        <v>49</v>
      </c>
      <c r="C1532">
        <v>1990</v>
      </c>
      <c r="D1532">
        <v>1990</v>
      </c>
      <c r="E1532" s="7">
        <v>0</v>
      </c>
      <c r="F1532" t="s">
        <v>184</v>
      </c>
    </row>
    <row r="1533" spans="1:6">
      <c r="A1533" t="s">
        <v>260</v>
      </c>
      <c r="B1533" t="s">
        <v>49</v>
      </c>
      <c r="C1533">
        <v>1995</v>
      </c>
      <c r="D1533">
        <v>1995</v>
      </c>
      <c r="E1533" s="7">
        <v>0</v>
      </c>
      <c r="F1533" t="s">
        <v>184</v>
      </c>
    </row>
    <row r="1534" spans="1:6">
      <c r="A1534" t="s">
        <v>260</v>
      </c>
      <c r="B1534" t="s">
        <v>49</v>
      </c>
      <c r="C1534">
        <v>2000</v>
      </c>
      <c r="D1534">
        <v>2000</v>
      </c>
      <c r="E1534" s="7">
        <v>0</v>
      </c>
      <c r="F1534" t="s">
        <v>184</v>
      </c>
    </row>
    <row r="1535" spans="1:6">
      <c r="A1535" t="s">
        <v>260</v>
      </c>
      <c r="B1535" t="s">
        <v>49</v>
      </c>
      <c r="C1535">
        <v>2005</v>
      </c>
      <c r="D1535">
        <v>2005</v>
      </c>
      <c r="E1535" s="7">
        <v>0</v>
      </c>
      <c r="F1535" t="s">
        <v>184</v>
      </c>
    </row>
    <row r="1536" spans="1:6">
      <c r="A1536" t="s">
        <v>260</v>
      </c>
      <c r="B1536" t="s">
        <v>49</v>
      </c>
      <c r="C1536">
        <v>2010</v>
      </c>
      <c r="D1536">
        <v>2010</v>
      </c>
      <c r="E1536" s="7">
        <v>0</v>
      </c>
      <c r="F1536" t="s">
        <v>184</v>
      </c>
    </row>
    <row r="1537" spans="1:6">
      <c r="A1537" t="s">
        <v>260</v>
      </c>
      <c r="B1537" t="s">
        <v>49</v>
      </c>
      <c r="C1537">
        <v>2015</v>
      </c>
      <c r="D1537">
        <v>2015</v>
      </c>
      <c r="E1537" s="7">
        <v>0</v>
      </c>
      <c r="F1537" t="s">
        <v>184</v>
      </c>
    </row>
    <row r="1538" spans="1:6">
      <c r="A1538" t="s">
        <v>260</v>
      </c>
      <c r="B1538" t="s">
        <v>49</v>
      </c>
      <c r="C1538">
        <v>2020</v>
      </c>
      <c r="D1538">
        <v>2020</v>
      </c>
      <c r="E1538" s="7">
        <v>0</v>
      </c>
      <c r="F1538" t="s">
        <v>184</v>
      </c>
    </row>
    <row r="1539" spans="1:6">
      <c r="A1539" t="s">
        <v>260</v>
      </c>
      <c r="B1539" t="s">
        <v>49</v>
      </c>
      <c r="C1539">
        <v>2025</v>
      </c>
      <c r="D1539">
        <v>2025</v>
      </c>
      <c r="E1539" s="7">
        <v>0</v>
      </c>
      <c r="F1539" t="s">
        <v>184</v>
      </c>
    </row>
    <row r="1540" spans="1:6">
      <c r="A1540" t="s">
        <v>260</v>
      </c>
      <c r="B1540" t="s">
        <v>49</v>
      </c>
      <c r="C1540">
        <v>2030</v>
      </c>
      <c r="D1540">
        <v>2030</v>
      </c>
      <c r="E1540" s="7">
        <v>0</v>
      </c>
      <c r="F1540" t="s">
        <v>184</v>
      </c>
    </row>
    <row r="1541" spans="1:6">
      <c r="A1541" t="s">
        <v>260</v>
      </c>
      <c r="B1541" t="s">
        <v>49</v>
      </c>
      <c r="C1541">
        <v>2035</v>
      </c>
      <c r="D1541">
        <v>2035</v>
      </c>
      <c r="E1541" s="7">
        <v>0</v>
      </c>
      <c r="F1541" t="s">
        <v>184</v>
      </c>
    </row>
    <row r="1542" spans="1:6">
      <c r="A1542" t="s">
        <v>260</v>
      </c>
      <c r="B1542" t="s">
        <v>49</v>
      </c>
      <c r="C1542">
        <v>2040</v>
      </c>
      <c r="D1542">
        <v>2040</v>
      </c>
      <c r="E1542" s="7">
        <v>0</v>
      </c>
      <c r="F1542" t="s">
        <v>184</v>
      </c>
    </row>
    <row r="1543" spans="1:6">
      <c r="A1543" t="s">
        <v>260</v>
      </c>
      <c r="B1543" t="s">
        <v>49</v>
      </c>
      <c r="C1543">
        <v>2045</v>
      </c>
      <c r="D1543">
        <v>2045</v>
      </c>
      <c r="E1543" s="7">
        <v>0</v>
      </c>
      <c r="F1543" t="s">
        <v>184</v>
      </c>
    </row>
    <row r="1544" spans="1:6">
      <c r="A1544" t="s">
        <v>260</v>
      </c>
      <c r="B1544" t="s">
        <v>49</v>
      </c>
      <c r="C1544">
        <v>2050</v>
      </c>
      <c r="D1544">
        <v>2050</v>
      </c>
      <c r="E1544" s="7">
        <v>0</v>
      </c>
      <c r="F1544" t="s">
        <v>184</v>
      </c>
    </row>
    <row r="1545" spans="1:6">
      <c r="A1545" t="s">
        <v>260</v>
      </c>
      <c r="B1545" t="s">
        <v>49</v>
      </c>
      <c r="C1545">
        <v>2055</v>
      </c>
      <c r="D1545">
        <v>2055</v>
      </c>
      <c r="E1545" s="7">
        <v>0</v>
      </c>
      <c r="F1545" t="s">
        <v>184</v>
      </c>
    </row>
    <row r="1546" spans="1:6">
      <c r="A1546" t="s">
        <v>260</v>
      </c>
      <c r="B1546" t="s">
        <v>49</v>
      </c>
      <c r="C1546">
        <v>2060</v>
      </c>
      <c r="D1546">
        <v>2060</v>
      </c>
      <c r="E1546" s="7">
        <v>0</v>
      </c>
      <c r="F1546" t="s">
        <v>184</v>
      </c>
    </row>
    <row r="1547" spans="1:6">
      <c r="A1547" t="s">
        <v>260</v>
      </c>
      <c r="B1547" t="s">
        <v>49</v>
      </c>
      <c r="C1547">
        <v>2065</v>
      </c>
      <c r="D1547">
        <v>2065</v>
      </c>
      <c r="E1547" s="7">
        <v>0</v>
      </c>
      <c r="F1547" t="s">
        <v>184</v>
      </c>
    </row>
    <row r="1548" spans="1:6">
      <c r="A1548" t="s">
        <v>260</v>
      </c>
      <c r="B1548" t="s">
        <v>49</v>
      </c>
      <c r="C1548">
        <v>2070</v>
      </c>
      <c r="D1548">
        <v>2070</v>
      </c>
      <c r="E1548" s="7">
        <v>0</v>
      </c>
      <c r="F1548" t="s">
        <v>184</v>
      </c>
    </row>
    <row r="1549" spans="1:6">
      <c r="A1549" t="s">
        <v>260</v>
      </c>
      <c r="B1549" t="s">
        <v>46</v>
      </c>
      <c r="C1549">
        <v>1975</v>
      </c>
      <c r="D1549">
        <v>1990</v>
      </c>
      <c r="E1549" s="7">
        <v>16.8</v>
      </c>
      <c r="F1549" t="s">
        <v>184</v>
      </c>
    </row>
    <row r="1550" spans="1:6">
      <c r="A1550" t="s">
        <v>260</v>
      </c>
      <c r="B1550" t="s">
        <v>46</v>
      </c>
      <c r="C1550">
        <v>1975</v>
      </c>
      <c r="D1550">
        <v>1995</v>
      </c>
      <c r="E1550" s="7">
        <v>16.8</v>
      </c>
      <c r="F1550" t="s">
        <v>184</v>
      </c>
    </row>
    <row r="1551" spans="1:6">
      <c r="A1551" t="s">
        <v>260</v>
      </c>
      <c r="B1551" t="s">
        <v>46</v>
      </c>
      <c r="C1551">
        <v>1975</v>
      </c>
      <c r="D1551">
        <v>2000</v>
      </c>
      <c r="E1551" s="7">
        <v>16.8</v>
      </c>
      <c r="F1551" t="s">
        <v>184</v>
      </c>
    </row>
    <row r="1552" spans="1:6">
      <c r="A1552" t="s">
        <v>260</v>
      </c>
      <c r="B1552" t="s">
        <v>46</v>
      </c>
      <c r="C1552">
        <v>1975</v>
      </c>
      <c r="D1552">
        <v>2005</v>
      </c>
      <c r="E1552" s="7">
        <v>16.8</v>
      </c>
      <c r="F1552" t="s">
        <v>184</v>
      </c>
    </row>
    <row r="1553" spans="1:6">
      <c r="A1553" t="s">
        <v>260</v>
      </c>
      <c r="B1553" t="s">
        <v>46</v>
      </c>
      <c r="C1553">
        <v>1975</v>
      </c>
      <c r="D1553">
        <v>2010</v>
      </c>
      <c r="E1553" s="7">
        <v>16.8</v>
      </c>
      <c r="F1553" t="s">
        <v>184</v>
      </c>
    </row>
    <row r="1554" spans="1:6">
      <c r="A1554" t="s">
        <v>260</v>
      </c>
      <c r="B1554" t="s">
        <v>46</v>
      </c>
      <c r="C1554">
        <v>1980</v>
      </c>
      <c r="D1554">
        <v>1990</v>
      </c>
      <c r="E1554" s="7">
        <v>16.8</v>
      </c>
      <c r="F1554" t="s">
        <v>184</v>
      </c>
    </row>
    <row r="1555" spans="1:6">
      <c r="A1555" t="s">
        <v>260</v>
      </c>
      <c r="B1555" t="s">
        <v>46</v>
      </c>
      <c r="C1555">
        <v>1980</v>
      </c>
      <c r="D1555">
        <v>1995</v>
      </c>
      <c r="E1555" s="7">
        <v>16.8</v>
      </c>
      <c r="F1555" t="s">
        <v>184</v>
      </c>
    </row>
    <row r="1556" spans="1:6">
      <c r="A1556" t="s">
        <v>260</v>
      </c>
      <c r="B1556" t="s">
        <v>46</v>
      </c>
      <c r="C1556">
        <v>1980</v>
      </c>
      <c r="D1556">
        <v>2000</v>
      </c>
      <c r="E1556" s="7">
        <v>16.8</v>
      </c>
      <c r="F1556" t="s">
        <v>184</v>
      </c>
    </row>
    <row r="1557" spans="1:6">
      <c r="A1557" t="s">
        <v>260</v>
      </c>
      <c r="B1557" t="s">
        <v>46</v>
      </c>
      <c r="C1557">
        <v>1980</v>
      </c>
      <c r="D1557">
        <v>2005</v>
      </c>
      <c r="E1557" s="7">
        <v>16.8</v>
      </c>
      <c r="F1557" t="s">
        <v>184</v>
      </c>
    </row>
    <row r="1558" spans="1:6">
      <c r="A1558" t="s">
        <v>260</v>
      </c>
      <c r="B1558" t="s">
        <v>46</v>
      </c>
      <c r="C1558">
        <v>1980</v>
      </c>
      <c r="D1558">
        <v>2010</v>
      </c>
      <c r="E1558" s="7">
        <v>16.8</v>
      </c>
      <c r="F1558" t="s">
        <v>184</v>
      </c>
    </row>
    <row r="1559" spans="1:6">
      <c r="A1559" t="s">
        <v>260</v>
      </c>
      <c r="B1559" t="s">
        <v>46</v>
      </c>
      <c r="C1559">
        <v>1980</v>
      </c>
      <c r="D1559">
        <v>2015</v>
      </c>
      <c r="E1559" s="7">
        <v>16.8</v>
      </c>
      <c r="F1559" t="s">
        <v>184</v>
      </c>
    </row>
    <row r="1560" spans="1:6">
      <c r="A1560" t="s">
        <v>260</v>
      </c>
      <c r="B1560" t="s">
        <v>46</v>
      </c>
      <c r="C1560">
        <v>1985</v>
      </c>
      <c r="D1560">
        <v>1990</v>
      </c>
      <c r="E1560" s="7">
        <v>16.8</v>
      </c>
      <c r="F1560" t="s">
        <v>184</v>
      </c>
    </row>
    <row r="1561" spans="1:6">
      <c r="A1561" t="s">
        <v>260</v>
      </c>
      <c r="B1561" t="s">
        <v>46</v>
      </c>
      <c r="C1561">
        <v>1985</v>
      </c>
      <c r="D1561">
        <v>1995</v>
      </c>
      <c r="E1561" s="7">
        <v>16.8</v>
      </c>
      <c r="F1561" t="s">
        <v>184</v>
      </c>
    </row>
    <row r="1562" spans="1:6">
      <c r="A1562" t="s">
        <v>260</v>
      </c>
      <c r="B1562" t="s">
        <v>46</v>
      </c>
      <c r="C1562">
        <v>1985</v>
      </c>
      <c r="D1562">
        <v>2000</v>
      </c>
      <c r="E1562" s="7">
        <v>16.8</v>
      </c>
      <c r="F1562" t="s">
        <v>184</v>
      </c>
    </row>
    <row r="1563" spans="1:6">
      <c r="A1563" t="s">
        <v>260</v>
      </c>
      <c r="B1563" t="s">
        <v>46</v>
      </c>
      <c r="C1563">
        <v>1985</v>
      </c>
      <c r="D1563">
        <v>2005</v>
      </c>
      <c r="E1563" s="7">
        <v>16.8</v>
      </c>
      <c r="F1563" t="s">
        <v>184</v>
      </c>
    </row>
    <row r="1564" spans="1:6">
      <c r="A1564" t="s">
        <v>260</v>
      </c>
      <c r="B1564" t="s">
        <v>46</v>
      </c>
      <c r="C1564">
        <v>1985</v>
      </c>
      <c r="D1564">
        <v>2010</v>
      </c>
      <c r="E1564" s="7">
        <v>16.8</v>
      </c>
      <c r="F1564" t="s">
        <v>184</v>
      </c>
    </row>
    <row r="1565" spans="1:6">
      <c r="A1565" t="s">
        <v>260</v>
      </c>
      <c r="B1565" t="s">
        <v>46</v>
      </c>
      <c r="C1565">
        <v>1985</v>
      </c>
      <c r="D1565">
        <v>2015</v>
      </c>
      <c r="E1565" s="7">
        <v>16.8</v>
      </c>
      <c r="F1565" t="s">
        <v>184</v>
      </c>
    </row>
    <row r="1566" spans="1:6">
      <c r="A1566" t="s">
        <v>260</v>
      </c>
      <c r="B1566" t="s">
        <v>46</v>
      </c>
      <c r="C1566">
        <v>1985</v>
      </c>
      <c r="D1566">
        <v>2020</v>
      </c>
      <c r="E1566" s="7">
        <v>16.8</v>
      </c>
      <c r="F1566" t="s">
        <v>184</v>
      </c>
    </row>
    <row r="1567" spans="1:6">
      <c r="A1567" t="s">
        <v>260</v>
      </c>
      <c r="B1567" t="s">
        <v>46</v>
      </c>
      <c r="C1567">
        <v>1990</v>
      </c>
      <c r="D1567">
        <v>1990</v>
      </c>
      <c r="E1567" s="7">
        <v>16.8</v>
      </c>
      <c r="F1567" t="s">
        <v>184</v>
      </c>
    </row>
    <row r="1568" spans="1:6">
      <c r="A1568" t="s">
        <v>260</v>
      </c>
      <c r="B1568" t="s">
        <v>46</v>
      </c>
      <c r="C1568">
        <v>1990</v>
      </c>
      <c r="D1568">
        <v>1995</v>
      </c>
      <c r="E1568" s="7">
        <v>16.8</v>
      </c>
      <c r="F1568" t="s">
        <v>184</v>
      </c>
    </row>
    <row r="1569" spans="1:6">
      <c r="A1569" t="s">
        <v>260</v>
      </c>
      <c r="B1569" t="s">
        <v>46</v>
      </c>
      <c r="C1569">
        <v>1990</v>
      </c>
      <c r="D1569">
        <v>2000</v>
      </c>
      <c r="E1569" s="7">
        <v>16.8</v>
      </c>
      <c r="F1569" t="s">
        <v>184</v>
      </c>
    </row>
    <row r="1570" spans="1:6">
      <c r="A1570" t="s">
        <v>260</v>
      </c>
      <c r="B1570" t="s">
        <v>46</v>
      </c>
      <c r="C1570">
        <v>1990</v>
      </c>
      <c r="D1570">
        <v>2005</v>
      </c>
      <c r="E1570" s="7">
        <v>16.8</v>
      </c>
      <c r="F1570" t="s">
        <v>184</v>
      </c>
    </row>
    <row r="1571" spans="1:6">
      <c r="A1571" t="s">
        <v>260</v>
      </c>
      <c r="B1571" t="s">
        <v>46</v>
      </c>
      <c r="C1571">
        <v>1990</v>
      </c>
      <c r="D1571">
        <v>2010</v>
      </c>
      <c r="E1571" s="7">
        <v>16.8</v>
      </c>
      <c r="F1571" t="s">
        <v>184</v>
      </c>
    </row>
    <row r="1572" spans="1:6">
      <c r="A1572" t="s">
        <v>260</v>
      </c>
      <c r="B1572" t="s">
        <v>46</v>
      </c>
      <c r="C1572">
        <v>1990</v>
      </c>
      <c r="D1572">
        <v>2015</v>
      </c>
      <c r="E1572" s="7">
        <v>16.8</v>
      </c>
      <c r="F1572" t="s">
        <v>184</v>
      </c>
    </row>
    <row r="1573" spans="1:6">
      <c r="A1573" t="s">
        <v>260</v>
      </c>
      <c r="B1573" t="s">
        <v>46</v>
      </c>
      <c r="C1573">
        <v>1990</v>
      </c>
      <c r="D1573">
        <v>2020</v>
      </c>
      <c r="E1573" s="7">
        <v>16.8</v>
      </c>
      <c r="F1573" t="s">
        <v>184</v>
      </c>
    </row>
    <row r="1574" spans="1:6">
      <c r="A1574" t="s">
        <v>260</v>
      </c>
      <c r="B1574" t="s">
        <v>46</v>
      </c>
      <c r="C1574">
        <v>1990</v>
      </c>
      <c r="D1574">
        <v>2025</v>
      </c>
      <c r="E1574" s="7">
        <v>18</v>
      </c>
      <c r="F1574" t="s">
        <v>184</v>
      </c>
    </row>
    <row r="1575" spans="1:6">
      <c r="A1575" t="s">
        <v>260</v>
      </c>
      <c r="B1575" t="s">
        <v>46</v>
      </c>
      <c r="C1575">
        <v>1995</v>
      </c>
      <c r="D1575">
        <v>1995</v>
      </c>
      <c r="E1575" s="7">
        <v>16.8</v>
      </c>
      <c r="F1575" t="s">
        <v>184</v>
      </c>
    </row>
    <row r="1576" spans="1:6">
      <c r="A1576" t="s">
        <v>260</v>
      </c>
      <c r="B1576" t="s">
        <v>46</v>
      </c>
      <c r="C1576">
        <v>1995</v>
      </c>
      <c r="D1576">
        <v>2000</v>
      </c>
      <c r="E1576" s="7">
        <v>16.8</v>
      </c>
      <c r="F1576" t="s">
        <v>184</v>
      </c>
    </row>
    <row r="1577" spans="1:6">
      <c r="A1577" t="s">
        <v>260</v>
      </c>
      <c r="B1577" t="s">
        <v>46</v>
      </c>
      <c r="C1577">
        <v>1995</v>
      </c>
      <c r="D1577">
        <v>2005</v>
      </c>
      <c r="E1577" s="7">
        <v>16.8</v>
      </c>
      <c r="F1577" t="s">
        <v>184</v>
      </c>
    </row>
    <row r="1578" spans="1:6">
      <c r="A1578" t="s">
        <v>260</v>
      </c>
      <c r="B1578" t="s">
        <v>46</v>
      </c>
      <c r="C1578">
        <v>1995</v>
      </c>
      <c r="D1578">
        <v>2010</v>
      </c>
      <c r="E1578" s="7">
        <v>16.8</v>
      </c>
      <c r="F1578" t="s">
        <v>184</v>
      </c>
    </row>
    <row r="1579" spans="1:6">
      <c r="A1579" t="s">
        <v>260</v>
      </c>
      <c r="B1579" t="s">
        <v>46</v>
      </c>
      <c r="C1579">
        <v>1995</v>
      </c>
      <c r="D1579">
        <v>2015</v>
      </c>
      <c r="E1579" s="7">
        <v>16.8</v>
      </c>
      <c r="F1579" t="s">
        <v>184</v>
      </c>
    </row>
    <row r="1580" spans="1:6">
      <c r="A1580" t="s">
        <v>260</v>
      </c>
      <c r="B1580" t="s">
        <v>46</v>
      </c>
      <c r="C1580">
        <v>1995</v>
      </c>
      <c r="D1580">
        <v>2020</v>
      </c>
      <c r="E1580" s="7">
        <v>16.8</v>
      </c>
      <c r="F1580" t="s">
        <v>184</v>
      </c>
    </row>
    <row r="1581" spans="1:6">
      <c r="A1581" t="s">
        <v>260</v>
      </c>
      <c r="B1581" t="s">
        <v>46</v>
      </c>
      <c r="C1581">
        <v>1995</v>
      </c>
      <c r="D1581">
        <v>2025</v>
      </c>
      <c r="E1581" s="7">
        <v>18</v>
      </c>
      <c r="F1581" t="s">
        <v>184</v>
      </c>
    </row>
    <row r="1582" spans="1:6">
      <c r="A1582" t="s">
        <v>260</v>
      </c>
      <c r="B1582" t="s">
        <v>46</v>
      </c>
      <c r="C1582">
        <v>1995</v>
      </c>
      <c r="D1582">
        <v>2030</v>
      </c>
      <c r="E1582" s="7">
        <v>19.2</v>
      </c>
      <c r="F1582" t="s">
        <v>184</v>
      </c>
    </row>
    <row r="1583" spans="1:6">
      <c r="A1583" t="s">
        <v>260</v>
      </c>
      <c r="B1583" t="s">
        <v>46</v>
      </c>
      <c r="C1583">
        <v>2000</v>
      </c>
      <c r="D1583">
        <v>2000</v>
      </c>
      <c r="E1583" s="7">
        <v>16.8</v>
      </c>
      <c r="F1583" t="s">
        <v>184</v>
      </c>
    </row>
    <row r="1584" spans="1:6">
      <c r="A1584" t="s">
        <v>260</v>
      </c>
      <c r="B1584" t="s">
        <v>46</v>
      </c>
      <c r="C1584">
        <v>2000</v>
      </c>
      <c r="D1584">
        <v>2005</v>
      </c>
      <c r="E1584" s="7">
        <v>16.8</v>
      </c>
      <c r="F1584" t="s">
        <v>184</v>
      </c>
    </row>
    <row r="1585" spans="1:6">
      <c r="A1585" t="s">
        <v>260</v>
      </c>
      <c r="B1585" t="s">
        <v>46</v>
      </c>
      <c r="C1585">
        <v>2000</v>
      </c>
      <c r="D1585">
        <v>2010</v>
      </c>
      <c r="E1585" s="7">
        <v>16.8</v>
      </c>
      <c r="F1585" t="s">
        <v>184</v>
      </c>
    </row>
    <row r="1586" spans="1:6">
      <c r="A1586" t="s">
        <v>260</v>
      </c>
      <c r="B1586" t="s">
        <v>46</v>
      </c>
      <c r="C1586">
        <v>2000</v>
      </c>
      <c r="D1586">
        <v>2015</v>
      </c>
      <c r="E1586" s="7">
        <v>16.8</v>
      </c>
      <c r="F1586" t="s">
        <v>184</v>
      </c>
    </row>
    <row r="1587" spans="1:6">
      <c r="A1587" t="s">
        <v>260</v>
      </c>
      <c r="B1587" t="s">
        <v>46</v>
      </c>
      <c r="C1587">
        <v>2000</v>
      </c>
      <c r="D1587">
        <v>2020</v>
      </c>
      <c r="E1587" s="7">
        <v>16.8</v>
      </c>
      <c r="F1587" t="s">
        <v>184</v>
      </c>
    </row>
    <row r="1588" spans="1:6">
      <c r="A1588" t="s">
        <v>260</v>
      </c>
      <c r="B1588" t="s">
        <v>46</v>
      </c>
      <c r="C1588">
        <v>2000</v>
      </c>
      <c r="D1588">
        <v>2025</v>
      </c>
      <c r="E1588" s="7">
        <v>18</v>
      </c>
      <c r="F1588" t="s">
        <v>184</v>
      </c>
    </row>
    <row r="1589" spans="1:6">
      <c r="A1589" t="s">
        <v>260</v>
      </c>
      <c r="B1589" t="s">
        <v>46</v>
      </c>
      <c r="C1589">
        <v>2000</v>
      </c>
      <c r="D1589">
        <v>2030</v>
      </c>
      <c r="E1589" s="7">
        <v>19.2</v>
      </c>
      <c r="F1589" t="s">
        <v>184</v>
      </c>
    </row>
    <row r="1590" spans="1:6">
      <c r="A1590" t="s">
        <v>260</v>
      </c>
      <c r="B1590" t="s">
        <v>46</v>
      </c>
      <c r="C1590">
        <v>2000</v>
      </c>
      <c r="D1590">
        <v>2035</v>
      </c>
      <c r="E1590" s="7">
        <v>20.399999999999999</v>
      </c>
      <c r="F1590" t="s">
        <v>184</v>
      </c>
    </row>
    <row r="1591" spans="1:6">
      <c r="A1591" t="s">
        <v>260</v>
      </c>
      <c r="B1591" t="s">
        <v>46</v>
      </c>
      <c r="C1591">
        <v>2005</v>
      </c>
      <c r="D1591">
        <v>2005</v>
      </c>
      <c r="E1591" s="7">
        <v>16.8</v>
      </c>
      <c r="F1591" t="s">
        <v>184</v>
      </c>
    </row>
    <row r="1592" spans="1:6">
      <c r="A1592" t="s">
        <v>260</v>
      </c>
      <c r="B1592" t="s">
        <v>46</v>
      </c>
      <c r="C1592">
        <v>2005</v>
      </c>
      <c r="D1592">
        <v>2010</v>
      </c>
      <c r="E1592" s="7">
        <v>16.8</v>
      </c>
      <c r="F1592" t="s">
        <v>184</v>
      </c>
    </row>
    <row r="1593" spans="1:6">
      <c r="A1593" t="s">
        <v>260</v>
      </c>
      <c r="B1593" t="s">
        <v>46</v>
      </c>
      <c r="C1593">
        <v>2005</v>
      </c>
      <c r="D1593">
        <v>2015</v>
      </c>
      <c r="E1593" s="7">
        <v>16.8</v>
      </c>
      <c r="F1593" t="s">
        <v>184</v>
      </c>
    </row>
    <row r="1594" spans="1:6">
      <c r="A1594" t="s">
        <v>260</v>
      </c>
      <c r="B1594" t="s">
        <v>46</v>
      </c>
      <c r="C1594">
        <v>2005</v>
      </c>
      <c r="D1594">
        <v>2020</v>
      </c>
      <c r="E1594" s="7">
        <v>16.8</v>
      </c>
      <c r="F1594" t="s">
        <v>184</v>
      </c>
    </row>
    <row r="1595" spans="1:6">
      <c r="A1595" t="s">
        <v>260</v>
      </c>
      <c r="B1595" t="s">
        <v>46</v>
      </c>
      <c r="C1595">
        <v>2005</v>
      </c>
      <c r="D1595">
        <v>2025</v>
      </c>
      <c r="E1595" s="7">
        <v>18</v>
      </c>
      <c r="F1595" t="s">
        <v>184</v>
      </c>
    </row>
    <row r="1596" spans="1:6">
      <c r="A1596" t="s">
        <v>260</v>
      </c>
      <c r="B1596" t="s">
        <v>46</v>
      </c>
      <c r="C1596">
        <v>2005</v>
      </c>
      <c r="D1596">
        <v>2030</v>
      </c>
      <c r="E1596" s="7">
        <v>19.2</v>
      </c>
      <c r="F1596" t="s">
        <v>184</v>
      </c>
    </row>
    <row r="1597" spans="1:6">
      <c r="A1597" t="s">
        <v>260</v>
      </c>
      <c r="B1597" t="s">
        <v>46</v>
      </c>
      <c r="C1597">
        <v>2005</v>
      </c>
      <c r="D1597">
        <v>2035</v>
      </c>
      <c r="E1597" s="7">
        <v>20.399999999999999</v>
      </c>
      <c r="F1597" t="s">
        <v>184</v>
      </c>
    </row>
    <row r="1598" spans="1:6">
      <c r="A1598" t="s">
        <v>260</v>
      </c>
      <c r="B1598" t="s">
        <v>46</v>
      </c>
      <c r="C1598">
        <v>2005</v>
      </c>
      <c r="D1598">
        <v>2040</v>
      </c>
      <c r="E1598" s="7">
        <v>21.599999999999998</v>
      </c>
      <c r="F1598" t="s">
        <v>184</v>
      </c>
    </row>
    <row r="1599" spans="1:6">
      <c r="A1599" t="s">
        <v>260</v>
      </c>
      <c r="B1599" t="s">
        <v>46</v>
      </c>
      <c r="C1599">
        <v>2010</v>
      </c>
      <c r="D1599">
        <v>2010</v>
      </c>
      <c r="E1599" s="7">
        <v>16.8</v>
      </c>
      <c r="F1599" t="s">
        <v>184</v>
      </c>
    </row>
    <row r="1600" spans="1:6">
      <c r="A1600" t="s">
        <v>260</v>
      </c>
      <c r="B1600" t="s">
        <v>46</v>
      </c>
      <c r="C1600">
        <v>2010</v>
      </c>
      <c r="D1600">
        <v>2015</v>
      </c>
      <c r="E1600" s="7">
        <v>16.8</v>
      </c>
      <c r="F1600" t="s">
        <v>184</v>
      </c>
    </row>
    <row r="1601" spans="1:6">
      <c r="A1601" t="s">
        <v>260</v>
      </c>
      <c r="B1601" t="s">
        <v>46</v>
      </c>
      <c r="C1601">
        <v>2010</v>
      </c>
      <c r="D1601">
        <v>2020</v>
      </c>
      <c r="E1601" s="7">
        <v>16.8</v>
      </c>
      <c r="F1601" t="s">
        <v>184</v>
      </c>
    </row>
    <row r="1602" spans="1:6">
      <c r="A1602" t="s">
        <v>260</v>
      </c>
      <c r="B1602" t="s">
        <v>46</v>
      </c>
      <c r="C1602">
        <v>2010</v>
      </c>
      <c r="D1602">
        <v>2025</v>
      </c>
      <c r="E1602" s="7">
        <v>18</v>
      </c>
      <c r="F1602" t="s">
        <v>184</v>
      </c>
    </row>
    <row r="1603" spans="1:6">
      <c r="A1603" t="s">
        <v>260</v>
      </c>
      <c r="B1603" t="s">
        <v>46</v>
      </c>
      <c r="C1603">
        <v>2010</v>
      </c>
      <c r="D1603">
        <v>2030</v>
      </c>
      <c r="E1603" s="7">
        <v>19.2</v>
      </c>
      <c r="F1603" t="s">
        <v>184</v>
      </c>
    </row>
    <row r="1604" spans="1:6">
      <c r="A1604" t="s">
        <v>260</v>
      </c>
      <c r="B1604" t="s">
        <v>46</v>
      </c>
      <c r="C1604">
        <v>2010</v>
      </c>
      <c r="D1604">
        <v>2035</v>
      </c>
      <c r="E1604" s="7">
        <v>20.399999999999999</v>
      </c>
      <c r="F1604" t="s">
        <v>184</v>
      </c>
    </row>
    <row r="1605" spans="1:6">
      <c r="A1605" t="s">
        <v>260</v>
      </c>
      <c r="B1605" t="s">
        <v>46</v>
      </c>
      <c r="C1605">
        <v>2010</v>
      </c>
      <c r="D1605">
        <v>2040</v>
      </c>
      <c r="E1605" s="7">
        <v>21.599999999999998</v>
      </c>
      <c r="F1605" t="s">
        <v>184</v>
      </c>
    </row>
    <row r="1606" spans="1:6">
      <c r="A1606" t="s">
        <v>260</v>
      </c>
      <c r="B1606" t="s">
        <v>46</v>
      </c>
      <c r="C1606">
        <v>2010</v>
      </c>
      <c r="D1606">
        <v>2045</v>
      </c>
      <c r="E1606" s="7">
        <v>22.8</v>
      </c>
      <c r="F1606" t="s">
        <v>184</v>
      </c>
    </row>
    <row r="1607" spans="1:6">
      <c r="A1607" t="s">
        <v>260</v>
      </c>
      <c r="B1607" t="s">
        <v>46</v>
      </c>
      <c r="C1607">
        <v>2015</v>
      </c>
      <c r="D1607">
        <v>2015</v>
      </c>
      <c r="E1607" s="7">
        <v>16.8</v>
      </c>
      <c r="F1607" t="s">
        <v>184</v>
      </c>
    </row>
    <row r="1608" spans="1:6">
      <c r="A1608" t="s">
        <v>260</v>
      </c>
      <c r="B1608" t="s">
        <v>46</v>
      </c>
      <c r="C1608">
        <v>2015</v>
      </c>
      <c r="D1608">
        <v>2020</v>
      </c>
      <c r="E1608" s="7">
        <v>16.8</v>
      </c>
      <c r="F1608" t="s">
        <v>184</v>
      </c>
    </row>
    <row r="1609" spans="1:6">
      <c r="A1609" t="s">
        <v>260</v>
      </c>
      <c r="B1609" t="s">
        <v>46</v>
      </c>
      <c r="C1609">
        <v>2015</v>
      </c>
      <c r="D1609">
        <v>2025</v>
      </c>
      <c r="E1609" s="7">
        <v>18</v>
      </c>
      <c r="F1609" t="s">
        <v>184</v>
      </c>
    </row>
    <row r="1610" spans="1:6">
      <c r="A1610" t="s">
        <v>260</v>
      </c>
      <c r="B1610" t="s">
        <v>46</v>
      </c>
      <c r="C1610">
        <v>2015</v>
      </c>
      <c r="D1610">
        <v>2030</v>
      </c>
      <c r="E1610" s="7">
        <v>19.2</v>
      </c>
      <c r="F1610" t="s">
        <v>184</v>
      </c>
    </row>
    <row r="1611" spans="1:6">
      <c r="A1611" t="s">
        <v>260</v>
      </c>
      <c r="B1611" t="s">
        <v>46</v>
      </c>
      <c r="C1611">
        <v>2015</v>
      </c>
      <c r="D1611">
        <v>2035</v>
      </c>
      <c r="E1611" s="7">
        <v>20.399999999999999</v>
      </c>
      <c r="F1611" t="s">
        <v>184</v>
      </c>
    </row>
    <row r="1612" spans="1:6">
      <c r="A1612" t="s">
        <v>260</v>
      </c>
      <c r="B1612" t="s">
        <v>46</v>
      </c>
      <c r="C1612">
        <v>2015</v>
      </c>
      <c r="D1612">
        <v>2040</v>
      </c>
      <c r="E1612" s="7">
        <v>21.599999999999998</v>
      </c>
      <c r="F1612" t="s">
        <v>184</v>
      </c>
    </row>
    <row r="1613" spans="1:6">
      <c r="A1613" t="s">
        <v>260</v>
      </c>
      <c r="B1613" t="s">
        <v>46</v>
      </c>
      <c r="C1613">
        <v>2015</v>
      </c>
      <c r="D1613">
        <v>2045</v>
      </c>
      <c r="E1613" s="7">
        <v>22.8</v>
      </c>
      <c r="F1613" t="s">
        <v>184</v>
      </c>
    </row>
    <row r="1614" spans="1:6">
      <c r="A1614" t="s">
        <v>260</v>
      </c>
      <c r="B1614" t="s">
        <v>46</v>
      </c>
      <c r="C1614">
        <v>2015</v>
      </c>
      <c r="D1614">
        <v>2050</v>
      </c>
      <c r="E1614" s="7">
        <v>24</v>
      </c>
      <c r="F1614" t="s">
        <v>184</v>
      </c>
    </row>
    <row r="1615" spans="1:6">
      <c r="A1615" t="s">
        <v>260</v>
      </c>
      <c r="B1615" t="s">
        <v>46</v>
      </c>
      <c r="C1615">
        <v>2020</v>
      </c>
      <c r="D1615">
        <v>2020</v>
      </c>
      <c r="E1615" s="7">
        <v>16.8</v>
      </c>
      <c r="F1615" t="s">
        <v>184</v>
      </c>
    </row>
    <row r="1616" spans="1:6">
      <c r="A1616" t="s">
        <v>260</v>
      </c>
      <c r="B1616" t="s">
        <v>46</v>
      </c>
      <c r="C1616">
        <v>2020</v>
      </c>
      <c r="D1616">
        <v>2025</v>
      </c>
      <c r="E1616" s="7">
        <v>18</v>
      </c>
      <c r="F1616" t="s">
        <v>184</v>
      </c>
    </row>
    <row r="1617" spans="1:6">
      <c r="A1617" t="s">
        <v>260</v>
      </c>
      <c r="B1617" t="s">
        <v>46</v>
      </c>
      <c r="C1617">
        <v>2020</v>
      </c>
      <c r="D1617">
        <v>2030</v>
      </c>
      <c r="E1617" s="7">
        <v>19.2</v>
      </c>
      <c r="F1617" t="s">
        <v>184</v>
      </c>
    </row>
    <row r="1618" spans="1:6">
      <c r="A1618" t="s">
        <v>260</v>
      </c>
      <c r="B1618" t="s">
        <v>46</v>
      </c>
      <c r="C1618">
        <v>2020</v>
      </c>
      <c r="D1618">
        <v>2035</v>
      </c>
      <c r="E1618" s="7">
        <v>20.399999999999999</v>
      </c>
      <c r="F1618" t="s">
        <v>184</v>
      </c>
    </row>
    <row r="1619" spans="1:6">
      <c r="A1619" t="s">
        <v>260</v>
      </c>
      <c r="B1619" t="s">
        <v>46</v>
      </c>
      <c r="C1619">
        <v>2020</v>
      </c>
      <c r="D1619">
        <v>2040</v>
      </c>
      <c r="E1619" s="7">
        <v>21.599999999999998</v>
      </c>
      <c r="F1619" t="s">
        <v>184</v>
      </c>
    </row>
    <row r="1620" spans="1:6">
      <c r="A1620" t="s">
        <v>260</v>
      </c>
      <c r="B1620" t="s">
        <v>46</v>
      </c>
      <c r="C1620">
        <v>2020</v>
      </c>
      <c r="D1620">
        <v>2045</v>
      </c>
      <c r="E1620" s="7">
        <v>22.8</v>
      </c>
      <c r="F1620" t="s">
        <v>184</v>
      </c>
    </row>
    <row r="1621" spans="1:6">
      <c r="A1621" t="s">
        <v>260</v>
      </c>
      <c r="B1621" t="s">
        <v>46</v>
      </c>
      <c r="C1621">
        <v>2020</v>
      </c>
      <c r="D1621">
        <v>2050</v>
      </c>
      <c r="E1621" s="7">
        <v>24</v>
      </c>
      <c r="F1621" t="s">
        <v>184</v>
      </c>
    </row>
    <row r="1622" spans="1:6">
      <c r="A1622" t="s">
        <v>260</v>
      </c>
      <c r="B1622" t="s">
        <v>46</v>
      </c>
      <c r="C1622">
        <v>2020</v>
      </c>
      <c r="D1622">
        <v>2055</v>
      </c>
      <c r="E1622" s="7">
        <v>25.2</v>
      </c>
      <c r="F1622" t="s">
        <v>184</v>
      </c>
    </row>
    <row r="1623" spans="1:6">
      <c r="A1623" t="s">
        <v>260</v>
      </c>
      <c r="B1623" t="s">
        <v>46</v>
      </c>
      <c r="C1623">
        <v>2025</v>
      </c>
      <c r="D1623">
        <v>2025</v>
      </c>
      <c r="E1623" s="7">
        <v>18</v>
      </c>
      <c r="F1623" t="s">
        <v>184</v>
      </c>
    </row>
    <row r="1624" spans="1:6">
      <c r="A1624" t="s">
        <v>260</v>
      </c>
      <c r="B1624" t="s">
        <v>46</v>
      </c>
      <c r="C1624">
        <v>2025</v>
      </c>
      <c r="D1624">
        <v>2030</v>
      </c>
      <c r="E1624" s="7">
        <v>19.2</v>
      </c>
      <c r="F1624" t="s">
        <v>184</v>
      </c>
    </row>
    <row r="1625" spans="1:6">
      <c r="A1625" t="s">
        <v>260</v>
      </c>
      <c r="B1625" t="s">
        <v>46</v>
      </c>
      <c r="C1625">
        <v>2025</v>
      </c>
      <c r="D1625">
        <v>2035</v>
      </c>
      <c r="E1625" s="7">
        <v>20.399999999999999</v>
      </c>
      <c r="F1625" t="s">
        <v>184</v>
      </c>
    </row>
    <row r="1626" spans="1:6">
      <c r="A1626" t="s">
        <v>260</v>
      </c>
      <c r="B1626" t="s">
        <v>46</v>
      </c>
      <c r="C1626">
        <v>2025</v>
      </c>
      <c r="D1626">
        <v>2040</v>
      </c>
      <c r="E1626" s="7">
        <v>21.599999999999998</v>
      </c>
      <c r="F1626" t="s">
        <v>184</v>
      </c>
    </row>
    <row r="1627" spans="1:6">
      <c r="A1627" t="s">
        <v>260</v>
      </c>
      <c r="B1627" t="s">
        <v>46</v>
      </c>
      <c r="C1627">
        <v>2025</v>
      </c>
      <c r="D1627">
        <v>2045</v>
      </c>
      <c r="E1627" s="7">
        <v>22.8</v>
      </c>
      <c r="F1627" t="s">
        <v>184</v>
      </c>
    </row>
    <row r="1628" spans="1:6">
      <c r="A1628" t="s">
        <v>260</v>
      </c>
      <c r="B1628" t="s">
        <v>46</v>
      </c>
      <c r="C1628">
        <v>2025</v>
      </c>
      <c r="D1628">
        <v>2050</v>
      </c>
      <c r="E1628" s="7">
        <v>24</v>
      </c>
      <c r="F1628" t="s">
        <v>184</v>
      </c>
    </row>
    <row r="1629" spans="1:6">
      <c r="A1629" t="s">
        <v>260</v>
      </c>
      <c r="B1629" t="s">
        <v>46</v>
      </c>
      <c r="C1629">
        <v>2025</v>
      </c>
      <c r="D1629">
        <v>2055</v>
      </c>
      <c r="E1629" s="7">
        <v>25.2</v>
      </c>
      <c r="F1629" t="s">
        <v>184</v>
      </c>
    </row>
    <row r="1630" spans="1:6">
      <c r="A1630" t="s">
        <v>260</v>
      </c>
      <c r="B1630" t="s">
        <v>46</v>
      </c>
      <c r="C1630">
        <v>2025</v>
      </c>
      <c r="D1630">
        <v>2060</v>
      </c>
      <c r="E1630" s="7">
        <v>26.4</v>
      </c>
      <c r="F1630" t="s">
        <v>184</v>
      </c>
    </row>
    <row r="1631" spans="1:6">
      <c r="A1631" t="s">
        <v>260</v>
      </c>
      <c r="B1631" t="s">
        <v>46</v>
      </c>
      <c r="C1631">
        <v>2030</v>
      </c>
      <c r="D1631">
        <v>2030</v>
      </c>
      <c r="E1631" s="7">
        <v>19.2</v>
      </c>
      <c r="F1631" t="s">
        <v>184</v>
      </c>
    </row>
    <row r="1632" spans="1:6">
      <c r="A1632" t="s">
        <v>260</v>
      </c>
      <c r="B1632" t="s">
        <v>46</v>
      </c>
      <c r="C1632">
        <v>2030</v>
      </c>
      <c r="D1632">
        <v>2035</v>
      </c>
      <c r="E1632" s="7">
        <v>20.399999999999999</v>
      </c>
      <c r="F1632" t="s">
        <v>184</v>
      </c>
    </row>
    <row r="1633" spans="1:6">
      <c r="A1633" t="s">
        <v>260</v>
      </c>
      <c r="B1633" t="s">
        <v>46</v>
      </c>
      <c r="C1633">
        <v>2030</v>
      </c>
      <c r="D1633">
        <v>2040</v>
      </c>
      <c r="E1633" s="7">
        <v>21.599999999999998</v>
      </c>
      <c r="F1633" t="s">
        <v>184</v>
      </c>
    </row>
    <row r="1634" spans="1:6">
      <c r="A1634" t="s">
        <v>260</v>
      </c>
      <c r="B1634" t="s">
        <v>46</v>
      </c>
      <c r="C1634">
        <v>2030</v>
      </c>
      <c r="D1634">
        <v>2045</v>
      </c>
      <c r="E1634" s="7">
        <v>22.8</v>
      </c>
      <c r="F1634" t="s">
        <v>184</v>
      </c>
    </row>
    <row r="1635" spans="1:6">
      <c r="A1635" t="s">
        <v>260</v>
      </c>
      <c r="B1635" t="s">
        <v>46</v>
      </c>
      <c r="C1635">
        <v>2030</v>
      </c>
      <c r="D1635">
        <v>2050</v>
      </c>
      <c r="E1635" s="7">
        <v>24</v>
      </c>
      <c r="F1635" t="s">
        <v>184</v>
      </c>
    </row>
    <row r="1636" spans="1:6">
      <c r="A1636" t="s">
        <v>260</v>
      </c>
      <c r="B1636" t="s">
        <v>46</v>
      </c>
      <c r="C1636">
        <v>2030</v>
      </c>
      <c r="D1636">
        <v>2055</v>
      </c>
      <c r="E1636" s="7">
        <v>25.2</v>
      </c>
      <c r="F1636" t="s">
        <v>184</v>
      </c>
    </row>
    <row r="1637" spans="1:6">
      <c r="A1637" t="s">
        <v>260</v>
      </c>
      <c r="B1637" t="s">
        <v>46</v>
      </c>
      <c r="C1637">
        <v>2030</v>
      </c>
      <c r="D1637">
        <v>2060</v>
      </c>
      <c r="E1637" s="7">
        <v>26.4</v>
      </c>
      <c r="F1637" t="s">
        <v>184</v>
      </c>
    </row>
    <row r="1638" spans="1:6">
      <c r="A1638" t="s">
        <v>260</v>
      </c>
      <c r="B1638" t="s">
        <v>46</v>
      </c>
      <c r="C1638">
        <v>2030</v>
      </c>
      <c r="D1638">
        <v>2065</v>
      </c>
      <c r="E1638" s="7">
        <v>27.599999999999998</v>
      </c>
      <c r="F1638" t="s">
        <v>184</v>
      </c>
    </row>
    <row r="1639" spans="1:6">
      <c r="A1639" t="s">
        <v>260</v>
      </c>
      <c r="B1639" t="s">
        <v>46</v>
      </c>
      <c r="C1639">
        <v>2035</v>
      </c>
      <c r="D1639">
        <v>2035</v>
      </c>
      <c r="E1639" s="7">
        <v>20.399999999999999</v>
      </c>
      <c r="F1639" t="s">
        <v>184</v>
      </c>
    </row>
    <row r="1640" spans="1:6">
      <c r="A1640" t="s">
        <v>260</v>
      </c>
      <c r="B1640" t="s">
        <v>46</v>
      </c>
      <c r="C1640">
        <v>2035</v>
      </c>
      <c r="D1640">
        <v>2040</v>
      </c>
      <c r="E1640" s="7">
        <v>21.599999999999998</v>
      </c>
      <c r="F1640" t="s">
        <v>184</v>
      </c>
    </row>
    <row r="1641" spans="1:6">
      <c r="A1641" t="s">
        <v>260</v>
      </c>
      <c r="B1641" t="s">
        <v>46</v>
      </c>
      <c r="C1641">
        <v>2035</v>
      </c>
      <c r="D1641">
        <v>2045</v>
      </c>
      <c r="E1641" s="7">
        <v>22.8</v>
      </c>
      <c r="F1641" t="s">
        <v>184</v>
      </c>
    </row>
    <row r="1642" spans="1:6">
      <c r="A1642" t="s">
        <v>260</v>
      </c>
      <c r="B1642" t="s">
        <v>46</v>
      </c>
      <c r="C1642">
        <v>2035</v>
      </c>
      <c r="D1642">
        <v>2050</v>
      </c>
      <c r="E1642" s="7">
        <v>24</v>
      </c>
      <c r="F1642" t="s">
        <v>184</v>
      </c>
    </row>
    <row r="1643" spans="1:6">
      <c r="A1643" t="s">
        <v>260</v>
      </c>
      <c r="B1643" t="s">
        <v>46</v>
      </c>
      <c r="C1643">
        <v>2035</v>
      </c>
      <c r="D1643">
        <v>2055</v>
      </c>
      <c r="E1643" s="7">
        <v>25.2</v>
      </c>
      <c r="F1643" t="s">
        <v>184</v>
      </c>
    </row>
    <row r="1644" spans="1:6">
      <c r="A1644" t="s">
        <v>260</v>
      </c>
      <c r="B1644" t="s">
        <v>46</v>
      </c>
      <c r="C1644">
        <v>2035</v>
      </c>
      <c r="D1644">
        <v>2060</v>
      </c>
      <c r="E1644" s="7">
        <v>26.4</v>
      </c>
      <c r="F1644" t="s">
        <v>184</v>
      </c>
    </row>
    <row r="1645" spans="1:6">
      <c r="A1645" t="s">
        <v>260</v>
      </c>
      <c r="B1645" t="s">
        <v>46</v>
      </c>
      <c r="C1645">
        <v>2035</v>
      </c>
      <c r="D1645">
        <v>2065</v>
      </c>
      <c r="E1645" s="7">
        <v>27.599999999999998</v>
      </c>
      <c r="F1645" t="s">
        <v>184</v>
      </c>
    </row>
    <row r="1646" spans="1:6">
      <c r="A1646" t="s">
        <v>260</v>
      </c>
      <c r="B1646" t="s">
        <v>46</v>
      </c>
      <c r="C1646">
        <v>2035</v>
      </c>
      <c r="D1646">
        <v>2070</v>
      </c>
      <c r="E1646" s="7">
        <v>28.799999999999997</v>
      </c>
      <c r="F1646" t="s">
        <v>184</v>
      </c>
    </row>
    <row r="1647" spans="1:6">
      <c r="A1647" t="s">
        <v>260</v>
      </c>
      <c r="B1647" t="s">
        <v>46</v>
      </c>
      <c r="C1647">
        <v>2040</v>
      </c>
      <c r="D1647">
        <v>2040</v>
      </c>
      <c r="E1647" s="7">
        <v>21.599999999999998</v>
      </c>
      <c r="F1647" t="s">
        <v>184</v>
      </c>
    </row>
    <row r="1648" spans="1:6">
      <c r="A1648" t="s">
        <v>260</v>
      </c>
      <c r="B1648" t="s">
        <v>46</v>
      </c>
      <c r="C1648">
        <v>2040</v>
      </c>
      <c r="D1648">
        <v>2045</v>
      </c>
      <c r="E1648" s="7">
        <v>22.8</v>
      </c>
      <c r="F1648" t="s">
        <v>184</v>
      </c>
    </row>
    <row r="1649" spans="1:6">
      <c r="A1649" t="s">
        <v>260</v>
      </c>
      <c r="B1649" t="s">
        <v>46</v>
      </c>
      <c r="C1649">
        <v>2040</v>
      </c>
      <c r="D1649">
        <v>2050</v>
      </c>
      <c r="E1649" s="7">
        <v>24</v>
      </c>
      <c r="F1649" t="s">
        <v>184</v>
      </c>
    </row>
    <row r="1650" spans="1:6">
      <c r="A1650" t="s">
        <v>260</v>
      </c>
      <c r="B1650" t="s">
        <v>46</v>
      </c>
      <c r="C1650">
        <v>2040</v>
      </c>
      <c r="D1650">
        <v>2055</v>
      </c>
      <c r="E1650" s="7">
        <v>25.2</v>
      </c>
      <c r="F1650" t="s">
        <v>184</v>
      </c>
    </row>
    <row r="1651" spans="1:6">
      <c r="A1651" t="s">
        <v>260</v>
      </c>
      <c r="B1651" t="s">
        <v>46</v>
      </c>
      <c r="C1651">
        <v>2040</v>
      </c>
      <c r="D1651">
        <v>2060</v>
      </c>
      <c r="E1651" s="7">
        <v>26.4</v>
      </c>
      <c r="F1651" t="s">
        <v>184</v>
      </c>
    </row>
    <row r="1652" spans="1:6">
      <c r="A1652" t="s">
        <v>260</v>
      </c>
      <c r="B1652" t="s">
        <v>46</v>
      </c>
      <c r="C1652">
        <v>2040</v>
      </c>
      <c r="D1652">
        <v>2065</v>
      </c>
      <c r="E1652" s="7">
        <v>27.599999999999998</v>
      </c>
      <c r="F1652" t="s">
        <v>184</v>
      </c>
    </row>
    <row r="1653" spans="1:6">
      <c r="A1653" t="s">
        <v>260</v>
      </c>
      <c r="B1653" t="s">
        <v>46</v>
      </c>
      <c r="C1653">
        <v>2040</v>
      </c>
      <c r="D1653">
        <v>2070</v>
      </c>
      <c r="E1653" s="7">
        <v>28.799999999999997</v>
      </c>
      <c r="F1653" t="s">
        <v>184</v>
      </c>
    </row>
    <row r="1654" spans="1:6">
      <c r="A1654" t="s">
        <v>260</v>
      </c>
      <c r="B1654" t="s">
        <v>46</v>
      </c>
      <c r="C1654">
        <v>2045</v>
      </c>
      <c r="D1654">
        <v>2045</v>
      </c>
      <c r="E1654" s="7">
        <v>22.8</v>
      </c>
      <c r="F1654" t="s">
        <v>184</v>
      </c>
    </row>
    <row r="1655" spans="1:6">
      <c r="A1655" t="s">
        <v>260</v>
      </c>
      <c r="B1655" t="s">
        <v>46</v>
      </c>
      <c r="C1655">
        <v>2045</v>
      </c>
      <c r="D1655">
        <v>2050</v>
      </c>
      <c r="E1655" s="7">
        <v>24</v>
      </c>
      <c r="F1655" t="s">
        <v>184</v>
      </c>
    </row>
    <row r="1656" spans="1:6">
      <c r="A1656" t="s">
        <v>260</v>
      </c>
      <c r="B1656" t="s">
        <v>46</v>
      </c>
      <c r="C1656">
        <v>2045</v>
      </c>
      <c r="D1656">
        <v>2055</v>
      </c>
      <c r="E1656" s="7">
        <v>24.599999999999998</v>
      </c>
      <c r="F1656" t="s">
        <v>184</v>
      </c>
    </row>
    <row r="1657" spans="1:6">
      <c r="A1657" t="s">
        <v>260</v>
      </c>
      <c r="B1657" t="s">
        <v>46</v>
      </c>
      <c r="C1657">
        <v>2045</v>
      </c>
      <c r="D1657">
        <v>2060</v>
      </c>
      <c r="E1657" s="7">
        <v>25.2</v>
      </c>
      <c r="F1657" t="s">
        <v>184</v>
      </c>
    </row>
    <row r="1658" spans="1:6">
      <c r="A1658" t="s">
        <v>260</v>
      </c>
      <c r="B1658" t="s">
        <v>46</v>
      </c>
      <c r="C1658">
        <v>2045</v>
      </c>
      <c r="D1658">
        <v>2065</v>
      </c>
      <c r="E1658" s="7">
        <v>25.8</v>
      </c>
      <c r="F1658" t="s">
        <v>184</v>
      </c>
    </row>
    <row r="1659" spans="1:6">
      <c r="A1659" t="s">
        <v>260</v>
      </c>
      <c r="B1659" t="s">
        <v>46</v>
      </c>
      <c r="C1659">
        <v>2045</v>
      </c>
      <c r="D1659">
        <v>2070</v>
      </c>
      <c r="E1659" s="7">
        <v>26.4</v>
      </c>
      <c r="F1659" t="s">
        <v>184</v>
      </c>
    </row>
    <row r="1660" spans="1:6">
      <c r="A1660" t="s">
        <v>260</v>
      </c>
      <c r="B1660" t="s">
        <v>46</v>
      </c>
      <c r="C1660">
        <v>2050</v>
      </c>
      <c r="D1660">
        <v>2050</v>
      </c>
      <c r="E1660" s="7">
        <v>24</v>
      </c>
      <c r="F1660" t="s">
        <v>184</v>
      </c>
    </row>
    <row r="1661" spans="1:6">
      <c r="A1661" t="s">
        <v>260</v>
      </c>
      <c r="B1661" t="s">
        <v>46</v>
      </c>
      <c r="C1661">
        <v>2050</v>
      </c>
      <c r="D1661">
        <v>2055</v>
      </c>
      <c r="E1661" s="7">
        <v>24</v>
      </c>
      <c r="F1661" t="s">
        <v>184</v>
      </c>
    </row>
    <row r="1662" spans="1:6">
      <c r="A1662" t="s">
        <v>260</v>
      </c>
      <c r="B1662" t="s">
        <v>46</v>
      </c>
      <c r="C1662">
        <v>2050</v>
      </c>
      <c r="D1662">
        <v>2060</v>
      </c>
      <c r="E1662" s="7">
        <v>24</v>
      </c>
      <c r="F1662" t="s">
        <v>184</v>
      </c>
    </row>
    <row r="1663" spans="1:6">
      <c r="A1663" t="s">
        <v>260</v>
      </c>
      <c r="B1663" t="s">
        <v>46</v>
      </c>
      <c r="C1663">
        <v>2050</v>
      </c>
      <c r="D1663">
        <v>2065</v>
      </c>
      <c r="E1663" s="7">
        <v>24</v>
      </c>
      <c r="F1663" t="s">
        <v>184</v>
      </c>
    </row>
    <row r="1664" spans="1:6">
      <c r="A1664" t="s">
        <v>260</v>
      </c>
      <c r="B1664" t="s">
        <v>46</v>
      </c>
      <c r="C1664">
        <v>2050</v>
      </c>
      <c r="D1664">
        <v>2070</v>
      </c>
      <c r="E1664" s="7">
        <v>24</v>
      </c>
      <c r="F1664" t="s">
        <v>184</v>
      </c>
    </row>
    <row r="1665" spans="1:6">
      <c r="A1665" t="s">
        <v>260</v>
      </c>
      <c r="B1665" t="s">
        <v>46</v>
      </c>
      <c r="C1665">
        <v>2055</v>
      </c>
      <c r="D1665">
        <v>2055</v>
      </c>
      <c r="E1665" s="7">
        <v>24</v>
      </c>
      <c r="F1665" t="s">
        <v>184</v>
      </c>
    </row>
    <row r="1666" spans="1:6">
      <c r="A1666" t="s">
        <v>260</v>
      </c>
      <c r="B1666" t="s">
        <v>46</v>
      </c>
      <c r="C1666">
        <v>2055</v>
      </c>
      <c r="D1666">
        <v>2060</v>
      </c>
      <c r="E1666" s="7">
        <v>22.8</v>
      </c>
      <c r="F1666" t="s">
        <v>184</v>
      </c>
    </row>
    <row r="1667" spans="1:6">
      <c r="A1667" t="s">
        <v>260</v>
      </c>
      <c r="B1667" t="s">
        <v>46</v>
      </c>
      <c r="C1667">
        <v>2055</v>
      </c>
      <c r="D1667">
        <v>2065</v>
      </c>
      <c r="E1667" s="7">
        <v>22.2</v>
      </c>
      <c r="F1667" t="s">
        <v>184</v>
      </c>
    </row>
    <row r="1668" spans="1:6">
      <c r="A1668" t="s">
        <v>260</v>
      </c>
      <c r="B1668" t="s">
        <v>46</v>
      </c>
      <c r="C1668">
        <v>2055</v>
      </c>
      <c r="D1668">
        <v>2070</v>
      </c>
      <c r="E1668" s="7">
        <v>21.599999999999998</v>
      </c>
      <c r="F1668" t="s">
        <v>184</v>
      </c>
    </row>
    <row r="1669" spans="1:6">
      <c r="A1669" t="s">
        <v>260</v>
      </c>
      <c r="B1669" t="s">
        <v>46</v>
      </c>
      <c r="C1669">
        <v>2060</v>
      </c>
      <c r="D1669">
        <v>2060</v>
      </c>
      <c r="E1669" s="7">
        <v>21.599999999999998</v>
      </c>
      <c r="F1669" t="s">
        <v>184</v>
      </c>
    </row>
    <row r="1670" spans="1:6">
      <c r="A1670" t="s">
        <v>260</v>
      </c>
      <c r="B1670" t="s">
        <v>46</v>
      </c>
      <c r="C1670">
        <v>2060</v>
      </c>
      <c r="D1670">
        <v>2065</v>
      </c>
      <c r="E1670" s="7">
        <v>20.399999999999999</v>
      </c>
      <c r="F1670" t="s">
        <v>184</v>
      </c>
    </row>
    <row r="1671" spans="1:6">
      <c r="A1671" t="s">
        <v>260</v>
      </c>
      <c r="B1671" t="s">
        <v>46</v>
      </c>
      <c r="C1671">
        <v>2060</v>
      </c>
      <c r="D1671">
        <v>2070</v>
      </c>
      <c r="E1671" s="7">
        <v>19.2</v>
      </c>
      <c r="F1671" t="s">
        <v>184</v>
      </c>
    </row>
    <row r="1672" spans="1:6">
      <c r="A1672" t="s">
        <v>260</v>
      </c>
      <c r="B1672" t="s">
        <v>46</v>
      </c>
      <c r="C1672">
        <v>2065</v>
      </c>
      <c r="D1672">
        <v>2065</v>
      </c>
      <c r="E1672" s="7">
        <v>20.399999999999999</v>
      </c>
      <c r="F1672" t="s">
        <v>184</v>
      </c>
    </row>
    <row r="1673" spans="1:6">
      <c r="A1673" t="s">
        <v>260</v>
      </c>
      <c r="B1673" t="s">
        <v>46</v>
      </c>
      <c r="C1673">
        <v>2065</v>
      </c>
      <c r="D1673">
        <v>2070</v>
      </c>
      <c r="E1673" s="7">
        <v>16.8</v>
      </c>
      <c r="F1673" t="s">
        <v>184</v>
      </c>
    </row>
    <row r="1674" spans="1:6">
      <c r="A1674" t="s">
        <v>260</v>
      </c>
      <c r="B1674" t="s">
        <v>46</v>
      </c>
      <c r="C1674">
        <v>2070</v>
      </c>
      <c r="D1674">
        <v>2070</v>
      </c>
      <c r="E1674" s="7">
        <v>14.399999999999999</v>
      </c>
      <c r="F1674" t="s">
        <v>184</v>
      </c>
    </row>
    <row r="1675" spans="1:6">
      <c r="A1675" t="s">
        <v>260</v>
      </c>
      <c r="B1675" t="s">
        <v>50</v>
      </c>
      <c r="C1675">
        <v>1995</v>
      </c>
      <c r="D1675">
        <v>1995</v>
      </c>
      <c r="E1675" s="7">
        <v>0</v>
      </c>
      <c r="F1675" t="s">
        <v>184</v>
      </c>
    </row>
    <row r="1676" spans="1:6">
      <c r="A1676" t="s">
        <v>260</v>
      </c>
      <c r="B1676" t="s">
        <v>50</v>
      </c>
      <c r="C1676">
        <v>2000</v>
      </c>
      <c r="D1676">
        <v>2000</v>
      </c>
      <c r="E1676" s="7">
        <v>0</v>
      </c>
      <c r="F1676" t="s">
        <v>184</v>
      </c>
    </row>
    <row r="1677" spans="1:6">
      <c r="A1677" t="s">
        <v>260</v>
      </c>
      <c r="B1677" t="s">
        <v>50</v>
      </c>
      <c r="C1677">
        <v>2005</v>
      </c>
      <c r="D1677">
        <v>2005</v>
      </c>
      <c r="E1677" s="7">
        <v>0</v>
      </c>
      <c r="F1677" t="s">
        <v>184</v>
      </c>
    </row>
    <row r="1678" spans="1:6">
      <c r="A1678" t="s">
        <v>260</v>
      </c>
      <c r="B1678" t="s">
        <v>50</v>
      </c>
      <c r="C1678">
        <v>2010</v>
      </c>
      <c r="D1678">
        <v>2010</v>
      </c>
      <c r="E1678" s="7">
        <v>0</v>
      </c>
      <c r="F1678" t="s">
        <v>184</v>
      </c>
    </row>
    <row r="1679" spans="1:6">
      <c r="A1679" t="s">
        <v>260</v>
      </c>
      <c r="B1679" t="s">
        <v>50</v>
      </c>
      <c r="C1679">
        <v>2015</v>
      </c>
      <c r="D1679">
        <v>2015</v>
      </c>
      <c r="E1679" s="7">
        <v>0</v>
      </c>
      <c r="F1679" t="s">
        <v>184</v>
      </c>
    </row>
    <row r="1680" spans="1:6">
      <c r="A1680" t="s">
        <v>260</v>
      </c>
      <c r="B1680" t="s">
        <v>50</v>
      </c>
      <c r="C1680">
        <v>2020</v>
      </c>
      <c r="D1680">
        <v>2020</v>
      </c>
      <c r="E1680" s="7">
        <v>0</v>
      </c>
      <c r="F1680" t="s">
        <v>184</v>
      </c>
    </row>
    <row r="1681" spans="1:6">
      <c r="A1681" t="s">
        <v>260</v>
      </c>
      <c r="B1681" t="s">
        <v>50</v>
      </c>
      <c r="C1681">
        <v>2025</v>
      </c>
      <c r="D1681">
        <v>2025</v>
      </c>
      <c r="E1681" s="7">
        <v>0</v>
      </c>
      <c r="F1681" t="s">
        <v>184</v>
      </c>
    </row>
    <row r="1682" spans="1:6">
      <c r="A1682" t="s">
        <v>260</v>
      </c>
      <c r="B1682" t="s">
        <v>50</v>
      </c>
      <c r="C1682">
        <v>2030</v>
      </c>
      <c r="D1682">
        <v>2030</v>
      </c>
      <c r="E1682" s="7">
        <v>0</v>
      </c>
      <c r="F1682" t="s">
        <v>184</v>
      </c>
    </row>
    <row r="1683" spans="1:6">
      <c r="A1683" t="s">
        <v>260</v>
      </c>
      <c r="B1683" t="s">
        <v>50</v>
      </c>
      <c r="C1683">
        <v>2035</v>
      </c>
      <c r="D1683">
        <v>2035</v>
      </c>
      <c r="E1683" s="7">
        <v>0</v>
      </c>
      <c r="F1683" t="s">
        <v>184</v>
      </c>
    </row>
    <row r="1684" spans="1:6">
      <c r="A1684" t="s">
        <v>260</v>
      </c>
      <c r="B1684" t="s">
        <v>50</v>
      </c>
      <c r="C1684">
        <v>2040</v>
      </c>
      <c r="D1684">
        <v>2040</v>
      </c>
      <c r="E1684" s="7">
        <v>0</v>
      </c>
      <c r="F1684" t="s">
        <v>184</v>
      </c>
    </row>
    <row r="1685" spans="1:6">
      <c r="A1685" t="s">
        <v>260</v>
      </c>
      <c r="B1685" t="s">
        <v>50</v>
      </c>
      <c r="C1685">
        <v>2045</v>
      </c>
      <c r="D1685">
        <v>2045</v>
      </c>
      <c r="E1685" s="7">
        <v>0</v>
      </c>
      <c r="F1685" t="s">
        <v>184</v>
      </c>
    </row>
    <row r="1686" spans="1:6">
      <c r="A1686" t="s">
        <v>260</v>
      </c>
      <c r="B1686" t="s">
        <v>50</v>
      </c>
      <c r="C1686">
        <v>2050</v>
      </c>
      <c r="D1686">
        <v>2050</v>
      </c>
      <c r="E1686" s="7">
        <v>0</v>
      </c>
      <c r="F1686" t="s">
        <v>184</v>
      </c>
    </row>
    <row r="1687" spans="1:6">
      <c r="A1687" t="s">
        <v>260</v>
      </c>
      <c r="B1687" t="s">
        <v>50</v>
      </c>
      <c r="C1687">
        <v>2055</v>
      </c>
      <c r="D1687">
        <v>2055</v>
      </c>
      <c r="E1687" s="7">
        <v>0</v>
      </c>
      <c r="F1687" t="s">
        <v>184</v>
      </c>
    </row>
    <row r="1688" spans="1:6">
      <c r="A1688" t="s">
        <v>260</v>
      </c>
      <c r="B1688" t="s">
        <v>50</v>
      </c>
      <c r="C1688">
        <v>2060</v>
      </c>
      <c r="D1688">
        <v>2060</v>
      </c>
      <c r="E1688" s="7">
        <v>0</v>
      </c>
      <c r="F1688" t="s">
        <v>184</v>
      </c>
    </row>
    <row r="1689" spans="1:6">
      <c r="A1689" t="s">
        <v>260</v>
      </c>
      <c r="B1689" t="s">
        <v>50</v>
      </c>
      <c r="C1689">
        <v>2065</v>
      </c>
      <c r="D1689">
        <v>2065</v>
      </c>
      <c r="E1689" s="7">
        <v>0</v>
      </c>
      <c r="F1689" t="s">
        <v>184</v>
      </c>
    </row>
    <row r="1690" spans="1:6">
      <c r="A1690" t="s">
        <v>260</v>
      </c>
      <c r="B1690" t="s">
        <v>50</v>
      </c>
      <c r="C1690">
        <v>2070</v>
      </c>
      <c r="D1690">
        <v>2070</v>
      </c>
      <c r="E1690" s="7">
        <v>0</v>
      </c>
      <c r="F1690" t="s">
        <v>184</v>
      </c>
    </row>
    <row r="1691" spans="1:6">
      <c r="A1691" t="s">
        <v>260</v>
      </c>
      <c r="B1691" t="s">
        <v>101</v>
      </c>
      <c r="C1691">
        <v>2010</v>
      </c>
      <c r="D1691">
        <v>2010</v>
      </c>
      <c r="E1691" s="7">
        <v>60</v>
      </c>
      <c r="F1691" t="s">
        <v>184</v>
      </c>
    </row>
    <row r="1692" spans="1:6">
      <c r="A1692" t="s">
        <v>260</v>
      </c>
      <c r="B1692" t="s">
        <v>101</v>
      </c>
      <c r="C1692">
        <v>2010</v>
      </c>
      <c r="D1692">
        <v>2015</v>
      </c>
      <c r="E1692" s="7">
        <v>59.4</v>
      </c>
      <c r="F1692" t="s">
        <v>184</v>
      </c>
    </row>
    <row r="1693" spans="1:6">
      <c r="A1693" t="s">
        <v>260</v>
      </c>
      <c r="B1693" t="s">
        <v>101</v>
      </c>
      <c r="C1693">
        <v>2010</v>
      </c>
      <c r="D1693">
        <v>2020</v>
      </c>
      <c r="E1693" s="7">
        <v>58.8</v>
      </c>
      <c r="F1693" t="s">
        <v>184</v>
      </c>
    </row>
    <row r="1694" spans="1:6">
      <c r="A1694" t="s">
        <v>260</v>
      </c>
      <c r="B1694" t="s">
        <v>101</v>
      </c>
      <c r="C1694">
        <v>2010</v>
      </c>
      <c r="D1694">
        <v>2025</v>
      </c>
      <c r="E1694" s="7">
        <v>58.8</v>
      </c>
      <c r="F1694" t="s">
        <v>184</v>
      </c>
    </row>
    <row r="1695" spans="1:6">
      <c r="A1695" t="s">
        <v>260</v>
      </c>
      <c r="B1695" t="s">
        <v>101</v>
      </c>
      <c r="C1695">
        <v>2010</v>
      </c>
      <c r="D1695">
        <v>2030</v>
      </c>
      <c r="E1695" s="7">
        <v>58.8</v>
      </c>
      <c r="F1695" t="s">
        <v>184</v>
      </c>
    </row>
    <row r="1696" spans="1:6">
      <c r="A1696" t="s">
        <v>260</v>
      </c>
      <c r="B1696" t="s">
        <v>101</v>
      </c>
      <c r="C1696">
        <v>2010</v>
      </c>
      <c r="D1696">
        <v>2035</v>
      </c>
      <c r="E1696" s="7">
        <v>59.4</v>
      </c>
      <c r="F1696" t="s">
        <v>184</v>
      </c>
    </row>
    <row r="1697" spans="1:6">
      <c r="A1697" t="s">
        <v>260</v>
      </c>
      <c r="B1697" t="s">
        <v>101</v>
      </c>
      <c r="C1697">
        <v>2010</v>
      </c>
      <c r="D1697">
        <v>2040</v>
      </c>
      <c r="E1697" s="7">
        <v>60</v>
      </c>
      <c r="F1697" t="s">
        <v>184</v>
      </c>
    </row>
    <row r="1698" spans="1:6">
      <c r="A1698" t="s">
        <v>260</v>
      </c>
      <c r="B1698" t="s">
        <v>101</v>
      </c>
      <c r="C1698">
        <v>2010</v>
      </c>
      <c r="D1698">
        <v>2045</v>
      </c>
      <c r="E1698" s="7">
        <v>61.199999999999996</v>
      </c>
      <c r="F1698" t="s">
        <v>184</v>
      </c>
    </row>
    <row r="1699" spans="1:6">
      <c r="A1699" t="s">
        <v>260</v>
      </c>
      <c r="B1699" t="s">
        <v>101</v>
      </c>
      <c r="C1699">
        <v>2010</v>
      </c>
      <c r="D1699">
        <v>2050</v>
      </c>
      <c r="E1699" s="7">
        <v>62.4</v>
      </c>
      <c r="F1699" t="s">
        <v>184</v>
      </c>
    </row>
    <row r="1700" spans="1:6">
      <c r="A1700" t="s">
        <v>260</v>
      </c>
      <c r="B1700" t="s">
        <v>101</v>
      </c>
      <c r="C1700">
        <v>2010</v>
      </c>
      <c r="D1700">
        <v>2055</v>
      </c>
      <c r="E1700" s="7">
        <v>63.599999999999994</v>
      </c>
      <c r="F1700" t="s">
        <v>184</v>
      </c>
    </row>
    <row r="1701" spans="1:6">
      <c r="A1701" t="s">
        <v>260</v>
      </c>
      <c r="B1701" t="s">
        <v>101</v>
      </c>
      <c r="C1701">
        <v>2010</v>
      </c>
      <c r="D1701">
        <v>2060</v>
      </c>
      <c r="E1701" s="7">
        <v>64.8</v>
      </c>
      <c r="F1701" t="s">
        <v>184</v>
      </c>
    </row>
    <row r="1702" spans="1:6">
      <c r="A1702" t="s">
        <v>260</v>
      </c>
      <c r="B1702" t="s">
        <v>101</v>
      </c>
      <c r="C1702">
        <v>2010</v>
      </c>
      <c r="D1702">
        <v>2065</v>
      </c>
      <c r="E1702" s="7">
        <v>66</v>
      </c>
      <c r="F1702" t="s">
        <v>184</v>
      </c>
    </row>
    <row r="1703" spans="1:6">
      <c r="A1703" t="s">
        <v>260</v>
      </c>
      <c r="B1703" t="s">
        <v>101</v>
      </c>
      <c r="C1703">
        <v>2015</v>
      </c>
      <c r="D1703">
        <v>2015</v>
      </c>
      <c r="E1703" s="7">
        <v>59.4</v>
      </c>
      <c r="F1703" t="s">
        <v>184</v>
      </c>
    </row>
    <row r="1704" spans="1:6">
      <c r="A1704" t="s">
        <v>260</v>
      </c>
      <c r="B1704" t="s">
        <v>101</v>
      </c>
      <c r="C1704">
        <v>2015</v>
      </c>
      <c r="D1704">
        <v>2020</v>
      </c>
      <c r="E1704" s="7">
        <v>58.8</v>
      </c>
      <c r="F1704" t="s">
        <v>184</v>
      </c>
    </row>
    <row r="1705" spans="1:6">
      <c r="A1705" t="s">
        <v>260</v>
      </c>
      <c r="B1705" t="s">
        <v>101</v>
      </c>
      <c r="C1705">
        <v>2015</v>
      </c>
      <c r="D1705">
        <v>2025</v>
      </c>
      <c r="E1705" s="7">
        <v>58.8</v>
      </c>
      <c r="F1705" t="s">
        <v>184</v>
      </c>
    </row>
    <row r="1706" spans="1:6">
      <c r="A1706" t="s">
        <v>260</v>
      </c>
      <c r="B1706" t="s">
        <v>101</v>
      </c>
      <c r="C1706">
        <v>2015</v>
      </c>
      <c r="D1706">
        <v>2030</v>
      </c>
      <c r="E1706" s="7">
        <v>58.8</v>
      </c>
      <c r="F1706" t="s">
        <v>184</v>
      </c>
    </row>
    <row r="1707" spans="1:6">
      <c r="A1707" t="s">
        <v>260</v>
      </c>
      <c r="B1707" t="s">
        <v>101</v>
      </c>
      <c r="C1707">
        <v>2015</v>
      </c>
      <c r="D1707">
        <v>2035</v>
      </c>
      <c r="E1707" s="7">
        <v>59.4</v>
      </c>
      <c r="F1707" t="s">
        <v>184</v>
      </c>
    </row>
    <row r="1708" spans="1:6">
      <c r="A1708" t="s">
        <v>260</v>
      </c>
      <c r="B1708" t="s">
        <v>101</v>
      </c>
      <c r="C1708">
        <v>2015</v>
      </c>
      <c r="D1708">
        <v>2040</v>
      </c>
      <c r="E1708" s="7">
        <v>60</v>
      </c>
      <c r="F1708" t="s">
        <v>184</v>
      </c>
    </row>
    <row r="1709" spans="1:6">
      <c r="A1709" t="s">
        <v>260</v>
      </c>
      <c r="B1709" t="s">
        <v>101</v>
      </c>
      <c r="C1709">
        <v>2015</v>
      </c>
      <c r="D1709">
        <v>2045</v>
      </c>
      <c r="E1709" s="7">
        <v>61.199999999999996</v>
      </c>
      <c r="F1709" t="s">
        <v>184</v>
      </c>
    </row>
    <row r="1710" spans="1:6">
      <c r="A1710" t="s">
        <v>260</v>
      </c>
      <c r="B1710" t="s">
        <v>101</v>
      </c>
      <c r="C1710">
        <v>2015</v>
      </c>
      <c r="D1710">
        <v>2050</v>
      </c>
      <c r="E1710" s="7">
        <v>62.4</v>
      </c>
      <c r="F1710" t="s">
        <v>184</v>
      </c>
    </row>
    <row r="1711" spans="1:6">
      <c r="A1711" t="s">
        <v>260</v>
      </c>
      <c r="B1711" t="s">
        <v>101</v>
      </c>
      <c r="C1711">
        <v>2015</v>
      </c>
      <c r="D1711">
        <v>2055</v>
      </c>
      <c r="E1711" s="7">
        <v>63.599999999999994</v>
      </c>
      <c r="F1711" t="s">
        <v>184</v>
      </c>
    </row>
    <row r="1712" spans="1:6">
      <c r="A1712" t="s">
        <v>260</v>
      </c>
      <c r="B1712" t="s">
        <v>101</v>
      </c>
      <c r="C1712">
        <v>2015</v>
      </c>
      <c r="D1712">
        <v>2060</v>
      </c>
      <c r="E1712" s="7">
        <v>64.8</v>
      </c>
      <c r="F1712" t="s">
        <v>184</v>
      </c>
    </row>
    <row r="1713" spans="1:6">
      <c r="A1713" t="s">
        <v>260</v>
      </c>
      <c r="B1713" t="s">
        <v>101</v>
      </c>
      <c r="C1713">
        <v>2015</v>
      </c>
      <c r="D1713">
        <v>2065</v>
      </c>
      <c r="E1713" s="7">
        <v>66</v>
      </c>
      <c r="F1713" t="s">
        <v>184</v>
      </c>
    </row>
    <row r="1714" spans="1:6">
      <c r="A1714" t="s">
        <v>260</v>
      </c>
      <c r="B1714" t="s">
        <v>101</v>
      </c>
      <c r="C1714">
        <v>2015</v>
      </c>
      <c r="D1714">
        <v>2070</v>
      </c>
      <c r="E1714" s="7">
        <v>67.2</v>
      </c>
      <c r="F1714" t="s">
        <v>184</v>
      </c>
    </row>
    <row r="1715" spans="1:6">
      <c r="A1715" t="s">
        <v>260</v>
      </c>
      <c r="B1715" t="s">
        <v>101</v>
      </c>
      <c r="C1715">
        <v>2020</v>
      </c>
      <c r="D1715">
        <v>2020</v>
      </c>
      <c r="E1715" s="7">
        <v>58.8</v>
      </c>
      <c r="F1715" t="s">
        <v>184</v>
      </c>
    </row>
    <row r="1716" spans="1:6">
      <c r="A1716" t="s">
        <v>260</v>
      </c>
      <c r="B1716" t="s">
        <v>101</v>
      </c>
      <c r="C1716">
        <v>2020</v>
      </c>
      <c r="D1716">
        <v>2025</v>
      </c>
      <c r="E1716" s="7">
        <v>58.8</v>
      </c>
      <c r="F1716" t="s">
        <v>184</v>
      </c>
    </row>
    <row r="1717" spans="1:6">
      <c r="A1717" t="s">
        <v>260</v>
      </c>
      <c r="B1717" t="s">
        <v>101</v>
      </c>
      <c r="C1717">
        <v>2020</v>
      </c>
      <c r="D1717">
        <v>2030</v>
      </c>
      <c r="E1717" s="7">
        <v>58.8</v>
      </c>
      <c r="F1717" t="s">
        <v>184</v>
      </c>
    </row>
    <row r="1718" spans="1:6">
      <c r="A1718" t="s">
        <v>260</v>
      </c>
      <c r="B1718" t="s">
        <v>101</v>
      </c>
      <c r="C1718">
        <v>2020</v>
      </c>
      <c r="D1718">
        <v>2035</v>
      </c>
      <c r="E1718" s="7">
        <v>59.4</v>
      </c>
      <c r="F1718" t="s">
        <v>184</v>
      </c>
    </row>
    <row r="1719" spans="1:6">
      <c r="A1719" t="s">
        <v>260</v>
      </c>
      <c r="B1719" t="s">
        <v>101</v>
      </c>
      <c r="C1719">
        <v>2020</v>
      </c>
      <c r="D1719">
        <v>2040</v>
      </c>
      <c r="E1719" s="7">
        <v>60</v>
      </c>
      <c r="F1719" t="s">
        <v>184</v>
      </c>
    </row>
    <row r="1720" spans="1:6">
      <c r="A1720" t="s">
        <v>260</v>
      </c>
      <c r="B1720" t="s">
        <v>101</v>
      </c>
      <c r="C1720">
        <v>2020</v>
      </c>
      <c r="D1720">
        <v>2045</v>
      </c>
      <c r="E1720" s="7">
        <v>61.199999999999996</v>
      </c>
      <c r="F1720" t="s">
        <v>184</v>
      </c>
    </row>
    <row r="1721" spans="1:6">
      <c r="A1721" t="s">
        <v>260</v>
      </c>
      <c r="B1721" t="s">
        <v>101</v>
      </c>
      <c r="C1721">
        <v>2020</v>
      </c>
      <c r="D1721">
        <v>2050</v>
      </c>
      <c r="E1721" s="7">
        <v>62.4</v>
      </c>
      <c r="F1721" t="s">
        <v>184</v>
      </c>
    </row>
    <row r="1722" spans="1:6">
      <c r="A1722" t="s">
        <v>260</v>
      </c>
      <c r="B1722" t="s">
        <v>101</v>
      </c>
      <c r="C1722">
        <v>2020</v>
      </c>
      <c r="D1722">
        <v>2055</v>
      </c>
      <c r="E1722" s="7">
        <v>63.599999999999994</v>
      </c>
      <c r="F1722" t="s">
        <v>184</v>
      </c>
    </row>
    <row r="1723" spans="1:6">
      <c r="A1723" t="s">
        <v>260</v>
      </c>
      <c r="B1723" t="s">
        <v>101</v>
      </c>
      <c r="C1723">
        <v>2020</v>
      </c>
      <c r="D1723">
        <v>2060</v>
      </c>
      <c r="E1723" s="7">
        <v>64.8</v>
      </c>
      <c r="F1723" t="s">
        <v>184</v>
      </c>
    </row>
    <row r="1724" spans="1:6">
      <c r="A1724" t="s">
        <v>260</v>
      </c>
      <c r="B1724" t="s">
        <v>101</v>
      </c>
      <c r="C1724">
        <v>2020</v>
      </c>
      <c r="D1724">
        <v>2065</v>
      </c>
      <c r="E1724" s="7">
        <v>66</v>
      </c>
      <c r="F1724" t="s">
        <v>184</v>
      </c>
    </row>
    <row r="1725" spans="1:6">
      <c r="A1725" t="s">
        <v>260</v>
      </c>
      <c r="B1725" t="s">
        <v>101</v>
      </c>
      <c r="C1725">
        <v>2020</v>
      </c>
      <c r="D1725">
        <v>2070</v>
      </c>
      <c r="E1725" s="7">
        <v>67.2</v>
      </c>
      <c r="F1725" t="s">
        <v>184</v>
      </c>
    </row>
    <row r="1726" spans="1:6">
      <c r="A1726" t="s">
        <v>260</v>
      </c>
      <c r="B1726" t="s">
        <v>101</v>
      </c>
      <c r="C1726">
        <v>2025</v>
      </c>
      <c r="D1726">
        <v>2025</v>
      </c>
      <c r="E1726" s="7">
        <v>58.8</v>
      </c>
      <c r="F1726" t="s">
        <v>184</v>
      </c>
    </row>
    <row r="1727" spans="1:6">
      <c r="A1727" t="s">
        <v>260</v>
      </c>
      <c r="B1727" t="s">
        <v>101</v>
      </c>
      <c r="C1727">
        <v>2025</v>
      </c>
      <c r="D1727">
        <v>2030</v>
      </c>
      <c r="E1727" s="7">
        <v>58.8</v>
      </c>
      <c r="F1727" t="s">
        <v>184</v>
      </c>
    </row>
    <row r="1728" spans="1:6">
      <c r="A1728" t="s">
        <v>260</v>
      </c>
      <c r="B1728" t="s">
        <v>101</v>
      </c>
      <c r="C1728">
        <v>2025</v>
      </c>
      <c r="D1728">
        <v>2035</v>
      </c>
      <c r="E1728" s="7">
        <v>59.4</v>
      </c>
      <c r="F1728" t="s">
        <v>184</v>
      </c>
    </row>
    <row r="1729" spans="1:6">
      <c r="A1729" t="s">
        <v>260</v>
      </c>
      <c r="B1729" t="s">
        <v>101</v>
      </c>
      <c r="C1729">
        <v>2025</v>
      </c>
      <c r="D1729">
        <v>2040</v>
      </c>
      <c r="E1729" s="7">
        <v>60</v>
      </c>
      <c r="F1729" t="s">
        <v>184</v>
      </c>
    </row>
    <row r="1730" spans="1:6">
      <c r="A1730" t="s">
        <v>260</v>
      </c>
      <c r="B1730" t="s">
        <v>101</v>
      </c>
      <c r="C1730">
        <v>2025</v>
      </c>
      <c r="D1730">
        <v>2045</v>
      </c>
      <c r="E1730" s="7">
        <v>61.199999999999996</v>
      </c>
      <c r="F1730" t="s">
        <v>184</v>
      </c>
    </row>
    <row r="1731" spans="1:6">
      <c r="A1731" t="s">
        <v>260</v>
      </c>
      <c r="B1731" t="s">
        <v>101</v>
      </c>
      <c r="C1731">
        <v>2025</v>
      </c>
      <c r="D1731">
        <v>2050</v>
      </c>
      <c r="E1731" s="7">
        <v>62.4</v>
      </c>
      <c r="F1731" t="s">
        <v>184</v>
      </c>
    </row>
    <row r="1732" spans="1:6">
      <c r="A1732" t="s">
        <v>260</v>
      </c>
      <c r="B1732" t="s">
        <v>101</v>
      </c>
      <c r="C1732">
        <v>2025</v>
      </c>
      <c r="D1732">
        <v>2055</v>
      </c>
      <c r="E1732" s="7">
        <v>63.599999999999994</v>
      </c>
      <c r="F1732" t="s">
        <v>184</v>
      </c>
    </row>
    <row r="1733" spans="1:6">
      <c r="A1733" t="s">
        <v>260</v>
      </c>
      <c r="B1733" t="s">
        <v>101</v>
      </c>
      <c r="C1733">
        <v>2025</v>
      </c>
      <c r="D1733">
        <v>2060</v>
      </c>
      <c r="E1733" s="7">
        <v>64.8</v>
      </c>
      <c r="F1733" t="s">
        <v>184</v>
      </c>
    </row>
    <row r="1734" spans="1:6">
      <c r="A1734" t="s">
        <v>260</v>
      </c>
      <c r="B1734" t="s">
        <v>101</v>
      </c>
      <c r="C1734">
        <v>2025</v>
      </c>
      <c r="D1734">
        <v>2065</v>
      </c>
      <c r="E1734" s="7">
        <v>66</v>
      </c>
      <c r="F1734" t="s">
        <v>184</v>
      </c>
    </row>
    <row r="1735" spans="1:6">
      <c r="A1735" t="s">
        <v>260</v>
      </c>
      <c r="B1735" t="s">
        <v>101</v>
      </c>
      <c r="C1735">
        <v>2025</v>
      </c>
      <c r="D1735">
        <v>2070</v>
      </c>
      <c r="E1735" s="7">
        <v>67.2</v>
      </c>
      <c r="F1735" t="s">
        <v>184</v>
      </c>
    </row>
    <row r="1736" spans="1:6">
      <c r="A1736" t="s">
        <v>260</v>
      </c>
      <c r="B1736" t="s">
        <v>101</v>
      </c>
      <c r="C1736">
        <v>2030</v>
      </c>
      <c r="D1736">
        <v>2030</v>
      </c>
      <c r="E1736" s="7">
        <v>58.8</v>
      </c>
      <c r="F1736" t="s">
        <v>184</v>
      </c>
    </row>
    <row r="1737" spans="1:6">
      <c r="A1737" t="s">
        <v>260</v>
      </c>
      <c r="B1737" t="s">
        <v>101</v>
      </c>
      <c r="C1737">
        <v>2030</v>
      </c>
      <c r="D1737">
        <v>2035</v>
      </c>
      <c r="E1737" s="7">
        <v>59.4</v>
      </c>
      <c r="F1737" t="s">
        <v>184</v>
      </c>
    </row>
    <row r="1738" spans="1:6">
      <c r="A1738" t="s">
        <v>260</v>
      </c>
      <c r="B1738" t="s">
        <v>101</v>
      </c>
      <c r="C1738">
        <v>2030</v>
      </c>
      <c r="D1738">
        <v>2040</v>
      </c>
      <c r="E1738" s="7">
        <v>60</v>
      </c>
      <c r="F1738" t="s">
        <v>184</v>
      </c>
    </row>
    <row r="1739" spans="1:6">
      <c r="A1739" t="s">
        <v>260</v>
      </c>
      <c r="B1739" t="s">
        <v>101</v>
      </c>
      <c r="C1739">
        <v>2030</v>
      </c>
      <c r="D1739">
        <v>2045</v>
      </c>
      <c r="E1739" s="7">
        <v>61.199999999999996</v>
      </c>
      <c r="F1739" t="s">
        <v>184</v>
      </c>
    </row>
    <row r="1740" spans="1:6">
      <c r="A1740" t="s">
        <v>260</v>
      </c>
      <c r="B1740" t="s">
        <v>101</v>
      </c>
      <c r="C1740">
        <v>2030</v>
      </c>
      <c r="D1740">
        <v>2050</v>
      </c>
      <c r="E1740" s="7">
        <v>62.4</v>
      </c>
      <c r="F1740" t="s">
        <v>184</v>
      </c>
    </row>
    <row r="1741" spans="1:6">
      <c r="A1741" t="s">
        <v>260</v>
      </c>
      <c r="B1741" t="s">
        <v>101</v>
      </c>
      <c r="C1741">
        <v>2030</v>
      </c>
      <c r="D1741">
        <v>2055</v>
      </c>
      <c r="E1741" s="7">
        <v>63.599999999999994</v>
      </c>
      <c r="F1741" t="s">
        <v>184</v>
      </c>
    </row>
    <row r="1742" spans="1:6">
      <c r="A1742" t="s">
        <v>260</v>
      </c>
      <c r="B1742" t="s">
        <v>101</v>
      </c>
      <c r="C1742">
        <v>2030</v>
      </c>
      <c r="D1742">
        <v>2060</v>
      </c>
      <c r="E1742" s="7">
        <v>64.8</v>
      </c>
      <c r="F1742" t="s">
        <v>184</v>
      </c>
    </row>
    <row r="1743" spans="1:6">
      <c r="A1743" t="s">
        <v>260</v>
      </c>
      <c r="B1743" t="s">
        <v>101</v>
      </c>
      <c r="C1743">
        <v>2030</v>
      </c>
      <c r="D1743">
        <v>2065</v>
      </c>
      <c r="E1743" s="7">
        <v>66</v>
      </c>
      <c r="F1743" t="s">
        <v>184</v>
      </c>
    </row>
    <row r="1744" spans="1:6">
      <c r="A1744" t="s">
        <v>260</v>
      </c>
      <c r="B1744" t="s">
        <v>101</v>
      </c>
      <c r="C1744">
        <v>2030</v>
      </c>
      <c r="D1744">
        <v>2070</v>
      </c>
      <c r="E1744" s="7">
        <v>67.2</v>
      </c>
      <c r="F1744" t="s">
        <v>184</v>
      </c>
    </row>
    <row r="1745" spans="1:6">
      <c r="A1745" t="s">
        <v>260</v>
      </c>
      <c r="B1745" t="s">
        <v>101</v>
      </c>
      <c r="C1745">
        <v>2035</v>
      </c>
      <c r="D1745">
        <v>2035</v>
      </c>
      <c r="E1745" s="7">
        <v>59.4</v>
      </c>
      <c r="F1745" t="s">
        <v>184</v>
      </c>
    </row>
    <row r="1746" spans="1:6">
      <c r="A1746" t="s">
        <v>260</v>
      </c>
      <c r="B1746" t="s">
        <v>101</v>
      </c>
      <c r="C1746">
        <v>2035</v>
      </c>
      <c r="D1746">
        <v>2040</v>
      </c>
      <c r="E1746" s="7">
        <v>60</v>
      </c>
      <c r="F1746" t="s">
        <v>184</v>
      </c>
    </row>
    <row r="1747" spans="1:6">
      <c r="A1747" t="s">
        <v>260</v>
      </c>
      <c r="B1747" t="s">
        <v>101</v>
      </c>
      <c r="C1747">
        <v>2035</v>
      </c>
      <c r="D1747">
        <v>2045</v>
      </c>
      <c r="E1747" s="7">
        <v>61.199999999999996</v>
      </c>
      <c r="F1747" t="s">
        <v>184</v>
      </c>
    </row>
    <row r="1748" spans="1:6">
      <c r="A1748" t="s">
        <v>260</v>
      </c>
      <c r="B1748" t="s">
        <v>101</v>
      </c>
      <c r="C1748">
        <v>2035</v>
      </c>
      <c r="D1748">
        <v>2050</v>
      </c>
      <c r="E1748" s="7">
        <v>62.4</v>
      </c>
      <c r="F1748" t="s">
        <v>184</v>
      </c>
    </row>
    <row r="1749" spans="1:6">
      <c r="A1749" t="s">
        <v>260</v>
      </c>
      <c r="B1749" t="s">
        <v>101</v>
      </c>
      <c r="C1749">
        <v>2035</v>
      </c>
      <c r="D1749">
        <v>2055</v>
      </c>
      <c r="E1749" s="7">
        <v>63.599999999999994</v>
      </c>
      <c r="F1749" t="s">
        <v>184</v>
      </c>
    </row>
    <row r="1750" spans="1:6">
      <c r="A1750" t="s">
        <v>260</v>
      </c>
      <c r="B1750" t="s">
        <v>101</v>
      </c>
      <c r="C1750">
        <v>2035</v>
      </c>
      <c r="D1750">
        <v>2060</v>
      </c>
      <c r="E1750" s="7">
        <v>64.8</v>
      </c>
      <c r="F1750" t="s">
        <v>184</v>
      </c>
    </row>
    <row r="1751" spans="1:6">
      <c r="A1751" t="s">
        <v>260</v>
      </c>
      <c r="B1751" t="s">
        <v>101</v>
      </c>
      <c r="C1751">
        <v>2035</v>
      </c>
      <c r="D1751">
        <v>2065</v>
      </c>
      <c r="E1751" s="7">
        <v>66</v>
      </c>
      <c r="F1751" t="s">
        <v>184</v>
      </c>
    </row>
    <row r="1752" spans="1:6">
      <c r="A1752" t="s">
        <v>260</v>
      </c>
      <c r="B1752" t="s">
        <v>101</v>
      </c>
      <c r="C1752">
        <v>2035</v>
      </c>
      <c r="D1752">
        <v>2070</v>
      </c>
      <c r="E1752" s="7">
        <v>67.2</v>
      </c>
      <c r="F1752" t="s">
        <v>184</v>
      </c>
    </row>
    <row r="1753" spans="1:6">
      <c r="A1753" t="s">
        <v>260</v>
      </c>
      <c r="B1753" t="s">
        <v>101</v>
      </c>
      <c r="C1753">
        <v>2040</v>
      </c>
      <c r="D1753">
        <v>2040</v>
      </c>
      <c r="E1753" s="7">
        <v>60</v>
      </c>
      <c r="F1753" t="s">
        <v>184</v>
      </c>
    </row>
    <row r="1754" spans="1:6">
      <c r="A1754" t="s">
        <v>260</v>
      </c>
      <c r="B1754" t="s">
        <v>101</v>
      </c>
      <c r="C1754">
        <v>2040</v>
      </c>
      <c r="D1754">
        <v>2045</v>
      </c>
      <c r="E1754" s="7">
        <v>61.199999999999996</v>
      </c>
      <c r="F1754" t="s">
        <v>184</v>
      </c>
    </row>
    <row r="1755" spans="1:6">
      <c r="A1755" t="s">
        <v>260</v>
      </c>
      <c r="B1755" t="s">
        <v>101</v>
      </c>
      <c r="C1755">
        <v>2040</v>
      </c>
      <c r="D1755">
        <v>2050</v>
      </c>
      <c r="E1755" s="7">
        <v>62.4</v>
      </c>
      <c r="F1755" t="s">
        <v>184</v>
      </c>
    </row>
    <row r="1756" spans="1:6">
      <c r="A1756" t="s">
        <v>260</v>
      </c>
      <c r="B1756" t="s">
        <v>101</v>
      </c>
      <c r="C1756">
        <v>2040</v>
      </c>
      <c r="D1756">
        <v>2055</v>
      </c>
      <c r="E1756" s="7">
        <v>63.599999999999994</v>
      </c>
      <c r="F1756" t="s">
        <v>184</v>
      </c>
    </row>
    <row r="1757" spans="1:6">
      <c r="A1757" t="s">
        <v>260</v>
      </c>
      <c r="B1757" t="s">
        <v>101</v>
      </c>
      <c r="C1757">
        <v>2040</v>
      </c>
      <c r="D1757">
        <v>2060</v>
      </c>
      <c r="E1757" s="7">
        <v>64.8</v>
      </c>
      <c r="F1757" t="s">
        <v>184</v>
      </c>
    </row>
    <row r="1758" spans="1:6">
      <c r="A1758" t="s">
        <v>260</v>
      </c>
      <c r="B1758" t="s">
        <v>101</v>
      </c>
      <c r="C1758">
        <v>2040</v>
      </c>
      <c r="D1758">
        <v>2065</v>
      </c>
      <c r="E1758" s="7">
        <v>66</v>
      </c>
      <c r="F1758" t="s">
        <v>184</v>
      </c>
    </row>
    <row r="1759" spans="1:6">
      <c r="A1759" t="s">
        <v>260</v>
      </c>
      <c r="B1759" t="s">
        <v>101</v>
      </c>
      <c r="C1759">
        <v>2040</v>
      </c>
      <c r="D1759">
        <v>2070</v>
      </c>
      <c r="E1759" s="7">
        <v>67.2</v>
      </c>
      <c r="F1759" t="s">
        <v>184</v>
      </c>
    </row>
    <row r="1760" spans="1:6">
      <c r="A1760" t="s">
        <v>260</v>
      </c>
      <c r="B1760" t="s">
        <v>101</v>
      </c>
      <c r="C1760">
        <v>2045</v>
      </c>
      <c r="D1760">
        <v>2045</v>
      </c>
      <c r="E1760" s="7">
        <v>61.199999999999996</v>
      </c>
      <c r="F1760" t="s">
        <v>184</v>
      </c>
    </row>
    <row r="1761" spans="1:6">
      <c r="A1761" t="s">
        <v>260</v>
      </c>
      <c r="B1761" t="s">
        <v>101</v>
      </c>
      <c r="C1761">
        <v>2045</v>
      </c>
      <c r="D1761">
        <v>2050</v>
      </c>
      <c r="E1761" s="7">
        <v>62.4</v>
      </c>
      <c r="F1761" t="s">
        <v>184</v>
      </c>
    </row>
    <row r="1762" spans="1:6">
      <c r="A1762" t="s">
        <v>260</v>
      </c>
      <c r="B1762" t="s">
        <v>101</v>
      </c>
      <c r="C1762">
        <v>2045</v>
      </c>
      <c r="D1762">
        <v>2055</v>
      </c>
      <c r="E1762" s="7">
        <v>63</v>
      </c>
      <c r="F1762" t="s">
        <v>184</v>
      </c>
    </row>
    <row r="1763" spans="1:6">
      <c r="A1763" t="s">
        <v>260</v>
      </c>
      <c r="B1763" t="s">
        <v>101</v>
      </c>
      <c r="C1763">
        <v>2045</v>
      </c>
      <c r="D1763">
        <v>2060</v>
      </c>
      <c r="E1763" s="7">
        <v>63.599999999999994</v>
      </c>
      <c r="F1763" t="s">
        <v>184</v>
      </c>
    </row>
    <row r="1764" spans="1:6">
      <c r="A1764" t="s">
        <v>260</v>
      </c>
      <c r="B1764" t="s">
        <v>101</v>
      </c>
      <c r="C1764">
        <v>2045</v>
      </c>
      <c r="D1764">
        <v>2065</v>
      </c>
      <c r="E1764" s="7">
        <v>64.2</v>
      </c>
      <c r="F1764" t="s">
        <v>184</v>
      </c>
    </row>
    <row r="1765" spans="1:6">
      <c r="A1765" t="s">
        <v>260</v>
      </c>
      <c r="B1765" t="s">
        <v>101</v>
      </c>
      <c r="C1765">
        <v>2045</v>
      </c>
      <c r="D1765">
        <v>2070</v>
      </c>
      <c r="E1765" s="7">
        <v>64.8</v>
      </c>
      <c r="F1765" t="s">
        <v>184</v>
      </c>
    </row>
    <row r="1766" spans="1:6">
      <c r="A1766" t="s">
        <v>260</v>
      </c>
      <c r="B1766" t="s">
        <v>101</v>
      </c>
      <c r="C1766">
        <v>2050</v>
      </c>
      <c r="D1766">
        <v>2050</v>
      </c>
      <c r="E1766" s="7">
        <v>62.4</v>
      </c>
      <c r="F1766" t="s">
        <v>184</v>
      </c>
    </row>
    <row r="1767" spans="1:6">
      <c r="A1767" t="s">
        <v>260</v>
      </c>
      <c r="B1767" t="s">
        <v>101</v>
      </c>
      <c r="C1767">
        <v>2050</v>
      </c>
      <c r="D1767">
        <v>2055</v>
      </c>
      <c r="E1767" s="7">
        <v>62.4</v>
      </c>
      <c r="F1767" t="s">
        <v>184</v>
      </c>
    </row>
    <row r="1768" spans="1:6">
      <c r="A1768" t="s">
        <v>260</v>
      </c>
      <c r="B1768" t="s">
        <v>101</v>
      </c>
      <c r="C1768">
        <v>2050</v>
      </c>
      <c r="D1768">
        <v>2060</v>
      </c>
      <c r="E1768" s="7">
        <v>62.4</v>
      </c>
      <c r="F1768" t="s">
        <v>184</v>
      </c>
    </row>
    <row r="1769" spans="1:6">
      <c r="A1769" t="s">
        <v>260</v>
      </c>
      <c r="B1769" t="s">
        <v>101</v>
      </c>
      <c r="C1769">
        <v>2050</v>
      </c>
      <c r="D1769">
        <v>2065</v>
      </c>
      <c r="E1769" s="7">
        <v>62.4</v>
      </c>
      <c r="F1769" t="s">
        <v>184</v>
      </c>
    </row>
    <row r="1770" spans="1:6">
      <c r="A1770" t="s">
        <v>260</v>
      </c>
      <c r="B1770" t="s">
        <v>101</v>
      </c>
      <c r="C1770">
        <v>2050</v>
      </c>
      <c r="D1770">
        <v>2070</v>
      </c>
      <c r="E1770" s="7">
        <v>62.4</v>
      </c>
      <c r="F1770" t="s">
        <v>184</v>
      </c>
    </row>
    <row r="1771" spans="1:6">
      <c r="A1771" t="s">
        <v>260</v>
      </c>
      <c r="B1771" t="s">
        <v>101</v>
      </c>
      <c r="C1771">
        <v>2055</v>
      </c>
      <c r="D1771">
        <v>2055</v>
      </c>
      <c r="E1771" s="7">
        <v>62.4</v>
      </c>
      <c r="F1771" t="s">
        <v>184</v>
      </c>
    </row>
    <row r="1772" spans="1:6">
      <c r="A1772" t="s">
        <v>260</v>
      </c>
      <c r="B1772" t="s">
        <v>101</v>
      </c>
      <c r="C1772">
        <v>2055</v>
      </c>
      <c r="D1772">
        <v>2060</v>
      </c>
      <c r="E1772" s="7">
        <v>61.199999999999996</v>
      </c>
      <c r="F1772" t="s">
        <v>184</v>
      </c>
    </row>
    <row r="1773" spans="1:6">
      <c r="A1773" t="s">
        <v>260</v>
      </c>
      <c r="B1773" t="s">
        <v>101</v>
      </c>
      <c r="C1773">
        <v>2055</v>
      </c>
      <c r="D1773">
        <v>2065</v>
      </c>
      <c r="E1773" s="7">
        <v>60.599999999999994</v>
      </c>
      <c r="F1773" t="s">
        <v>184</v>
      </c>
    </row>
    <row r="1774" spans="1:6">
      <c r="A1774" t="s">
        <v>260</v>
      </c>
      <c r="B1774" t="s">
        <v>101</v>
      </c>
      <c r="C1774">
        <v>2055</v>
      </c>
      <c r="D1774">
        <v>2070</v>
      </c>
      <c r="E1774" s="7">
        <v>60</v>
      </c>
      <c r="F1774" t="s">
        <v>184</v>
      </c>
    </row>
    <row r="1775" spans="1:6">
      <c r="A1775" t="s">
        <v>260</v>
      </c>
      <c r="B1775" t="s">
        <v>101</v>
      </c>
      <c r="C1775">
        <v>2060</v>
      </c>
      <c r="D1775">
        <v>2060</v>
      </c>
      <c r="E1775" s="7">
        <v>60</v>
      </c>
      <c r="F1775" t="s">
        <v>184</v>
      </c>
    </row>
    <row r="1776" spans="1:6">
      <c r="A1776" t="s">
        <v>260</v>
      </c>
      <c r="B1776" t="s">
        <v>101</v>
      </c>
      <c r="C1776">
        <v>2060</v>
      </c>
      <c r="D1776">
        <v>2065</v>
      </c>
      <c r="E1776" s="7">
        <v>58.8</v>
      </c>
      <c r="F1776" t="s">
        <v>184</v>
      </c>
    </row>
    <row r="1777" spans="1:6">
      <c r="A1777" t="s">
        <v>260</v>
      </c>
      <c r="B1777" t="s">
        <v>101</v>
      </c>
      <c r="C1777">
        <v>2060</v>
      </c>
      <c r="D1777">
        <v>2070</v>
      </c>
      <c r="E1777" s="7">
        <v>57.599999999999994</v>
      </c>
      <c r="F1777" t="s">
        <v>184</v>
      </c>
    </row>
    <row r="1778" spans="1:6">
      <c r="A1778" t="s">
        <v>260</v>
      </c>
      <c r="B1778" t="s">
        <v>101</v>
      </c>
      <c r="C1778">
        <v>2065</v>
      </c>
      <c r="D1778">
        <v>2065</v>
      </c>
      <c r="E1778" s="7">
        <v>58.8</v>
      </c>
      <c r="F1778" t="s">
        <v>184</v>
      </c>
    </row>
    <row r="1779" spans="1:6">
      <c r="A1779" t="s">
        <v>260</v>
      </c>
      <c r="B1779" t="s">
        <v>101</v>
      </c>
      <c r="C1779">
        <v>2065</v>
      </c>
      <c r="D1779">
        <v>2070</v>
      </c>
      <c r="E1779" s="7">
        <v>55.199999999999996</v>
      </c>
      <c r="F1779" t="s">
        <v>184</v>
      </c>
    </row>
    <row r="1780" spans="1:6">
      <c r="A1780" t="s">
        <v>260</v>
      </c>
      <c r="B1780" t="s">
        <v>101</v>
      </c>
      <c r="C1780">
        <v>2070</v>
      </c>
      <c r="D1780">
        <v>2070</v>
      </c>
      <c r="E1780" s="7">
        <v>52.8</v>
      </c>
      <c r="F1780" t="s">
        <v>184</v>
      </c>
    </row>
    <row r="1781" spans="1:6">
      <c r="A1781" t="s">
        <v>260</v>
      </c>
      <c r="B1781" t="s">
        <v>35</v>
      </c>
      <c r="C1781">
        <v>2010</v>
      </c>
      <c r="D1781">
        <v>2010</v>
      </c>
      <c r="E1781" s="7">
        <v>60</v>
      </c>
      <c r="F1781" t="s">
        <v>184</v>
      </c>
    </row>
    <row r="1782" spans="1:6">
      <c r="A1782" t="s">
        <v>260</v>
      </c>
      <c r="B1782" t="s">
        <v>35</v>
      </c>
      <c r="C1782">
        <v>2010</v>
      </c>
      <c r="D1782">
        <v>2015</v>
      </c>
      <c r="E1782" s="7">
        <v>55.8</v>
      </c>
      <c r="F1782" t="s">
        <v>184</v>
      </c>
    </row>
    <row r="1783" spans="1:6">
      <c r="A1783" t="s">
        <v>260</v>
      </c>
      <c r="B1783" t="s">
        <v>35</v>
      </c>
      <c r="C1783">
        <v>2010</v>
      </c>
      <c r="D1783">
        <v>2020</v>
      </c>
      <c r="E1783" s="7">
        <v>51.6</v>
      </c>
      <c r="F1783" t="s">
        <v>184</v>
      </c>
    </row>
    <row r="1784" spans="1:6">
      <c r="A1784" t="s">
        <v>260</v>
      </c>
      <c r="B1784" t="s">
        <v>35</v>
      </c>
      <c r="C1784">
        <v>2010</v>
      </c>
      <c r="D1784">
        <v>2025</v>
      </c>
      <c r="E1784" s="7">
        <v>49.199999999999996</v>
      </c>
      <c r="F1784" t="s">
        <v>184</v>
      </c>
    </row>
    <row r="1785" spans="1:6">
      <c r="A1785" t="s">
        <v>260</v>
      </c>
      <c r="B1785" t="s">
        <v>35</v>
      </c>
      <c r="C1785">
        <v>2010</v>
      </c>
      <c r="D1785">
        <v>2030</v>
      </c>
      <c r="E1785" s="7">
        <v>46.8</v>
      </c>
      <c r="F1785" t="s">
        <v>184</v>
      </c>
    </row>
    <row r="1786" spans="1:6">
      <c r="A1786" t="s">
        <v>260</v>
      </c>
      <c r="B1786" t="s">
        <v>35</v>
      </c>
      <c r="C1786">
        <v>2010</v>
      </c>
      <c r="D1786">
        <v>2035</v>
      </c>
      <c r="E1786" s="7">
        <v>45.6</v>
      </c>
      <c r="F1786" t="s">
        <v>184</v>
      </c>
    </row>
    <row r="1787" spans="1:6">
      <c r="A1787" t="s">
        <v>260</v>
      </c>
      <c r="B1787" t="s">
        <v>35</v>
      </c>
      <c r="C1787">
        <v>2015</v>
      </c>
      <c r="D1787">
        <v>2015</v>
      </c>
      <c r="E1787" s="7">
        <v>55.8</v>
      </c>
      <c r="F1787" t="s">
        <v>184</v>
      </c>
    </row>
    <row r="1788" spans="1:6">
      <c r="A1788" t="s">
        <v>260</v>
      </c>
      <c r="B1788" t="s">
        <v>35</v>
      </c>
      <c r="C1788">
        <v>2015</v>
      </c>
      <c r="D1788">
        <v>2020</v>
      </c>
      <c r="E1788" s="7">
        <v>51.6</v>
      </c>
      <c r="F1788" t="s">
        <v>184</v>
      </c>
    </row>
    <row r="1789" spans="1:6">
      <c r="A1789" t="s">
        <v>260</v>
      </c>
      <c r="B1789" t="s">
        <v>35</v>
      </c>
      <c r="C1789">
        <v>2015</v>
      </c>
      <c r="D1789">
        <v>2025</v>
      </c>
      <c r="E1789" s="7">
        <v>49.199999999999996</v>
      </c>
      <c r="F1789" t="s">
        <v>184</v>
      </c>
    </row>
    <row r="1790" spans="1:6">
      <c r="A1790" t="s">
        <v>260</v>
      </c>
      <c r="B1790" t="s">
        <v>35</v>
      </c>
      <c r="C1790">
        <v>2015</v>
      </c>
      <c r="D1790">
        <v>2030</v>
      </c>
      <c r="E1790" s="7">
        <v>46.8</v>
      </c>
      <c r="F1790" t="s">
        <v>184</v>
      </c>
    </row>
    <row r="1791" spans="1:6">
      <c r="A1791" t="s">
        <v>260</v>
      </c>
      <c r="B1791" t="s">
        <v>35</v>
      </c>
      <c r="C1791">
        <v>2015</v>
      </c>
      <c r="D1791">
        <v>2035</v>
      </c>
      <c r="E1791" s="7">
        <v>45.6</v>
      </c>
      <c r="F1791" t="s">
        <v>184</v>
      </c>
    </row>
    <row r="1792" spans="1:6">
      <c r="A1792" t="s">
        <v>260</v>
      </c>
      <c r="B1792" t="s">
        <v>35</v>
      </c>
      <c r="C1792">
        <v>2015</v>
      </c>
      <c r="D1792">
        <v>2040</v>
      </c>
      <c r="E1792" s="7">
        <v>44.4</v>
      </c>
      <c r="F1792" t="s">
        <v>184</v>
      </c>
    </row>
    <row r="1793" spans="1:6">
      <c r="A1793" t="s">
        <v>260</v>
      </c>
      <c r="B1793" t="s">
        <v>35</v>
      </c>
      <c r="C1793">
        <v>2020</v>
      </c>
      <c r="D1793">
        <v>2020</v>
      </c>
      <c r="E1793" s="7">
        <v>51.6</v>
      </c>
      <c r="F1793" t="s">
        <v>184</v>
      </c>
    </row>
    <row r="1794" spans="1:6">
      <c r="A1794" t="s">
        <v>260</v>
      </c>
      <c r="B1794" t="s">
        <v>35</v>
      </c>
      <c r="C1794">
        <v>2020</v>
      </c>
      <c r="D1794">
        <v>2025</v>
      </c>
      <c r="E1794" s="7">
        <v>49.199999999999996</v>
      </c>
      <c r="F1794" t="s">
        <v>184</v>
      </c>
    </row>
    <row r="1795" spans="1:6">
      <c r="A1795" t="s">
        <v>260</v>
      </c>
      <c r="B1795" t="s">
        <v>35</v>
      </c>
      <c r="C1795">
        <v>2020</v>
      </c>
      <c r="D1795">
        <v>2030</v>
      </c>
      <c r="E1795" s="7">
        <v>46.8</v>
      </c>
      <c r="F1795" t="s">
        <v>184</v>
      </c>
    </row>
    <row r="1796" spans="1:6">
      <c r="A1796" t="s">
        <v>260</v>
      </c>
      <c r="B1796" t="s">
        <v>35</v>
      </c>
      <c r="C1796">
        <v>2020</v>
      </c>
      <c r="D1796">
        <v>2035</v>
      </c>
      <c r="E1796" s="7">
        <v>45.6</v>
      </c>
      <c r="F1796" t="s">
        <v>184</v>
      </c>
    </row>
    <row r="1797" spans="1:6">
      <c r="A1797" t="s">
        <v>260</v>
      </c>
      <c r="B1797" t="s">
        <v>35</v>
      </c>
      <c r="C1797">
        <v>2020</v>
      </c>
      <c r="D1797">
        <v>2040</v>
      </c>
      <c r="E1797" s="7">
        <v>44.4</v>
      </c>
      <c r="F1797" t="s">
        <v>184</v>
      </c>
    </row>
    <row r="1798" spans="1:6">
      <c r="A1798" t="s">
        <v>260</v>
      </c>
      <c r="B1798" t="s">
        <v>35</v>
      </c>
      <c r="C1798">
        <v>2020</v>
      </c>
      <c r="D1798">
        <v>2045</v>
      </c>
      <c r="E1798" s="7">
        <v>44.4</v>
      </c>
      <c r="F1798" t="s">
        <v>184</v>
      </c>
    </row>
    <row r="1799" spans="1:6">
      <c r="A1799" t="s">
        <v>260</v>
      </c>
      <c r="B1799" t="s">
        <v>35</v>
      </c>
      <c r="C1799">
        <v>2025</v>
      </c>
      <c r="D1799">
        <v>2025</v>
      </c>
      <c r="E1799" s="7">
        <v>49.199999999999996</v>
      </c>
      <c r="F1799" t="s">
        <v>184</v>
      </c>
    </row>
    <row r="1800" spans="1:6">
      <c r="A1800" t="s">
        <v>260</v>
      </c>
      <c r="B1800" t="s">
        <v>35</v>
      </c>
      <c r="C1800">
        <v>2025</v>
      </c>
      <c r="D1800">
        <v>2030</v>
      </c>
      <c r="E1800" s="7">
        <v>46.8</v>
      </c>
      <c r="F1800" t="s">
        <v>184</v>
      </c>
    </row>
    <row r="1801" spans="1:6">
      <c r="A1801" t="s">
        <v>260</v>
      </c>
      <c r="B1801" t="s">
        <v>35</v>
      </c>
      <c r="C1801">
        <v>2025</v>
      </c>
      <c r="D1801">
        <v>2035</v>
      </c>
      <c r="E1801" s="7">
        <v>45.6</v>
      </c>
      <c r="F1801" t="s">
        <v>184</v>
      </c>
    </row>
    <row r="1802" spans="1:6">
      <c r="A1802" t="s">
        <v>260</v>
      </c>
      <c r="B1802" t="s">
        <v>35</v>
      </c>
      <c r="C1802">
        <v>2025</v>
      </c>
      <c r="D1802">
        <v>2040</v>
      </c>
      <c r="E1802" s="7">
        <v>44.4</v>
      </c>
      <c r="F1802" t="s">
        <v>184</v>
      </c>
    </row>
    <row r="1803" spans="1:6">
      <c r="A1803" t="s">
        <v>260</v>
      </c>
      <c r="B1803" t="s">
        <v>35</v>
      </c>
      <c r="C1803">
        <v>2025</v>
      </c>
      <c r="D1803">
        <v>2045</v>
      </c>
      <c r="E1803" s="7">
        <v>44.4</v>
      </c>
      <c r="F1803" t="s">
        <v>184</v>
      </c>
    </row>
    <row r="1804" spans="1:6">
      <c r="A1804" t="s">
        <v>260</v>
      </c>
      <c r="B1804" t="s">
        <v>35</v>
      </c>
      <c r="C1804">
        <v>2025</v>
      </c>
      <c r="D1804">
        <v>2050</v>
      </c>
      <c r="E1804" s="7">
        <v>44.4</v>
      </c>
      <c r="F1804" t="s">
        <v>184</v>
      </c>
    </row>
    <row r="1805" spans="1:6">
      <c r="A1805" t="s">
        <v>260</v>
      </c>
      <c r="B1805" t="s">
        <v>35</v>
      </c>
      <c r="C1805">
        <v>2030</v>
      </c>
      <c r="D1805">
        <v>2030</v>
      </c>
      <c r="E1805" s="7">
        <v>46.8</v>
      </c>
      <c r="F1805" t="s">
        <v>184</v>
      </c>
    </row>
    <row r="1806" spans="1:6">
      <c r="A1806" t="s">
        <v>260</v>
      </c>
      <c r="B1806" t="s">
        <v>35</v>
      </c>
      <c r="C1806">
        <v>2030</v>
      </c>
      <c r="D1806">
        <v>2035</v>
      </c>
      <c r="E1806" s="7">
        <v>45.6</v>
      </c>
      <c r="F1806" t="s">
        <v>184</v>
      </c>
    </row>
    <row r="1807" spans="1:6">
      <c r="A1807" t="s">
        <v>260</v>
      </c>
      <c r="B1807" t="s">
        <v>35</v>
      </c>
      <c r="C1807">
        <v>2030</v>
      </c>
      <c r="D1807">
        <v>2040</v>
      </c>
      <c r="E1807" s="7">
        <v>44.4</v>
      </c>
      <c r="F1807" t="s">
        <v>184</v>
      </c>
    </row>
    <row r="1808" spans="1:6">
      <c r="A1808" t="s">
        <v>260</v>
      </c>
      <c r="B1808" t="s">
        <v>35</v>
      </c>
      <c r="C1808">
        <v>2030</v>
      </c>
      <c r="D1808">
        <v>2045</v>
      </c>
      <c r="E1808" s="7">
        <v>44.4</v>
      </c>
      <c r="F1808" t="s">
        <v>184</v>
      </c>
    </row>
    <row r="1809" spans="1:6">
      <c r="A1809" t="s">
        <v>260</v>
      </c>
      <c r="B1809" t="s">
        <v>35</v>
      </c>
      <c r="C1809">
        <v>2030</v>
      </c>
      <c r="D1809">
        <v>2050</v>
      </c>
      <c r="E1809" s="7">
        <v>44.4</v>
      </c>
      <c r="F1809" t="s">
        <v>184</v>
      </c>
    </row>
    <row r="1810" spans="1:6">
      <c r="A1810" t="s">
        <v>260</v>
      </c>
      <c r="B1810" t="s">
        <v>35</v>
      </c>
      <c r="C1810">
        <v>2030</v>
      </c>
      <c r="D1810">
        <v>2055</v>
      </c>
      <c r="E1810" s="7">
        <v>44.4</v>
      </c>
      <c r="F1810" t="s">
        <v>184</v>
      </c>
    </row>
    <row r="1811" spans="1:6">
      <c r="A1811" t="s">
        <v>260</v>
      </c>
      <c r="B1811" t="s">
        <v>35</v>
      </c>
      <c r="C1811">
        <v>2035</v>
      </c>
      <c r="D1811">
        <v>2035</v>
      </c>
      <c r="E1811" s="7">
        <v>45.6</v>
      </c>
      <c r="F1811" t="s">
        <v>184</v>
      </c>
    </row>
    <row r="1812" spans="1:6">
      <c r="A1812" t="s">
        <v>260</v>
      </c>
      <c r="B1812" t="s">
        <v>35</v>
      </c>
      <c r="C1812">
        <v>2035</v>
      </c>
      <c r="D1812">
        <v>2040</v>
      </c>
      <c r="E1812" s="7">
        <v>44.4</v>
      </c>
      <c r="F1812" t="s">
        <v>184</v>
      </c>
    </row>
    <row r="1813" spans="1:6">
      <c r="A1813" t="s">
        <v>260</v>
      </c>
      <c r="B1813" t="s">
        <v>35</v>
      </c>
      <c r="C1813">
        <v>2035</v>
      </c>
      <c r="D1813">
        <v>2045</v>
      </c>
      <c r="E1813" s="7">
        <v>44.4</v>
      </c>
      <c r="F1813" t="s">
        <v>184</v>
      </c>
    </row>
    <row r="1814" spans="1:6">
      <c r="A1814" t="s">
        <v>260</v>
      </c>
      <c r="B1814" t="s">
        <v>35</v>
      </c>
      <c r="C1814">
        <v>2035</v>
      </c>
      <c r="D1814">
        <v>2050</v>
      </c>
      <c r="E1814" s="7">
        <v>44.4</v>
      </c>
      <c r="F1814" t="s">
        <v>184</v>
      </c>
    </row>
    <row r="1815" spans="1:6">
      <c r="A1815" t="s">
        <v>260</v>
      </c>
      <c r="B1815" t="s">
        <v>35</v>
      </c>
      <c r="C1815">
        <v>2035</v>
      </c>
      <c r="D1815">
        <v>2055</v>
      </c>
      <c r="E1815" s="7">
        <v>44.4</v>
      </c>
      <c r="F1815" t="s">
        <v>184</v>
      </c>
    </row>
    <row r="1816" spans="1:6">
      <c r="A1816" t="s">
        <v>260</v>
      </c>
      <c r="B1816" t="s">
        <v>35</v>
      </c>
      <c r="C1816">
        <v>2035</v>
      </c>
      <c r="D1816">
        <v>2060</v>
      </c>
      <c r="E1816" s="7">
        <v>44.4</v>
      </c>
      <c r="F1816" t="s">
        <v>184</v>
      </c>
    </row>
    <row r="1817" spans="1:6">
      <c r="A1817" t="s">
        <v>260</v>
      </c>
      <c r="B1817" t="s">
        <v>35</v>
      </c>
      <c r="C1817">
        <v>2040</v>
      </c>
      <c r="D1817">
        <v>2040</v>
      </c>
      <c r="E1817" s="7">
        <v>44.4</v>
      </c>
      <c r="F1817" t="s">
        <v>184</v>
      </c>
    </row>
    <row r="1818" spans="1:6">
      <c r="A1818" t="s">
        <v>260</v>
      </c>
      <c r="B1818" t="s">
        <v>35</v>
      </c>
      <c r="C1818">
        <v>2040</v>
      </c>
      <c r="D1818">
        <v>2045</v>
      </c>
      <c r="E1818" s="7">
        <v>44.4</v>
      </c>
      <c r="F1818" t="s">
        <v>184</v>
      </c>
    </row>
    <row r="1819" spans="1:6">
      <c r="A1819" t="s">
        <v>260</v>
      </c>
      <c r="B1819" t="s">
        <v>35</v>
      </c>
      <c r="C1819">
        <v>2040</v>
      </c>
      <c r="D1819">
        <v>2050</v>
      </c>
      <c r="E1819" s="7">
        <v>44.4</v>
      </c>
      <c r="F1819" t="s">
        <v>184</v>
      </c>
    </row>
    <row r="1820" spans="1:6">
      <c r="A1820" t="s">
        <v>260</v>
      </c>
      <c r="B1820" t="s">
        <v>35</v>
      </c>
      <c r="C1820">
        <v>2040</v>
      </c>
      <c r="D1820">
        <v>2055</v>
      </c>
      <c r="E1820" s="7">
        <v>44.4</v>
      </c>
      <c r="F1820" t="s">
        <v>184</v>
      </c>
    </row>
    <row r="1821" spans="1:6">
      <c r="A1821" t="s">
        <v>260</v>
      </c>
      <c r="B1821" t="s">
        <v>35</v>
      </c>
      <c r="C1821">
        <v>2040</v>
      </c>
      <c r="D1821">
        <v>2060</v>
      </c>
      <c r="E1821" s="7">
        <v>44.4</v>
      </c>
      <c r="F1821" t="s">
        <v>184</v>
      </c>
    </row>
    <row r="1822" spans="1:6">
      <c r="A1822" t="s">
        <v>260</v>
      </c>
      <c r="B1822" t="s">
        <v>35</v>
      </c>
      <c r="C1822">
        <v>2040</v>
      </c>
      <c r="D1822">
        <v>2065</v>
      </c>
      <c r="E1822" s="7">
        <v>44.4</v>
      </c>
      <c r="F1822" t="s">
        <v>184</v>
      </c>
    </row>
    <row r="1823" spans="1:6">
      <c r="A1823" t="s">
        <v>260</v>
      </c>
      <c r="B1823" t="s">
        <v>35</v>
      </c>
      <c r="C1823">
        <v>2045</v>
      </c>
      <c r="D1823">
        <v>2045</v>
      </c>
      <c r="E1823" s="7">
        <v>44.4</v>
      </c>
      <c r="F1823" t="s">
        <v>184</v>
      </c>
    </row>
    <row r="1824" spans="1:6">
      <c r="A1824" t="s">
        <v>260</v>
      </c>
      <c r="B1824" t="s">
        <v>35</v>
      </c>
      <c r="C1824">
        <v>2045</v>
      </c>
      <c r="D1824">
        <v>2050</v>
      </c>
      <c r="E1824" s="7">
        <v>44.4</v>
      </c>
      <c r="F1824" t="s">
        <v>184</v>
      </c>
    </row>
    <row r="1825" spans="1:6">
      <c r="A1825" t="s">
        <v>260</v>
      </c>
      <c r="B1825" t="s">
        <v>35</v>
      </c>
      <c r="C1825">
        <v>2045</v>
      </c>
      <c r="D1825">
        <v>2055</v>
      </c>
      <c r="E1825" s="7">
        <v>44.4</v>
      </c>
      <c r="F1825" t="s">
        <v>184</v>
      </c>
    </row>
    <row r="1826" spans="1:6">
      <c r="A1826" t="s">
        <v>260</v>
      </c>
      <c r="B1826" t="s">
        <v>35</v>
      </c>
      <c r="C1826">
        <v>2045</v>
      </c>
      <c r="D1826">
        <v>2060</v>
      </c>
      <c r="E1826" s="7">
        <v>44.4</v>
      </c>
      <c r="F1826" t="s">
        <v>184</v>
      </c>
    </row>
    <row r="1827" spans="1:6">
      <c r="A1827" t="s">
        <v>260</v>
      </c>
      <c r="B1827" t="s">
        <v>35</v>
      </c>
      <c r="C1827">
        <v>2045</v>
      </c>
      <c r="D1827">
        <v>2065</v>
      </c>
      <c r="E1827" s="7">
        <v>44.4</v>
      </c>
      <c r="F1827" t="s">
        <v>184</v>
      </c>
    </row>
    <row r="1828" spans="1:6">
      <c r="A1828" t="s">
        <v>260</v>
      </c>
      <c r="B1828" t="s">
        <v>35</v>
      </c>
      <c r="C1828">
        <v>2045</v>
      </c>
      <c r="D1828">
        <v>2070</v>
      </c>
      <c r="E1828" s="7">
        <v>44.4</v>
      </c>
      <c r="F1828" t="s">
        <v>184</v>
      </c>
    </row>
    <row r="1829" spans="1:6">
      <c r="A1829" t="s">
        <v>260</v>
      </c>
      <c r="B1829" t="s">
        <v>35</v>
      </c>
      <c r="C1829">
        <v>2050</v>
      </c>
      <c r="D1829">
        <v>2050</v>
      </c>
      <c r="E1829" s="7">
        <v>44.4</v>
      </c>
      <c r="F1829" t="s">
        <v>184</v>
      </c>
    </row>
    <row r="1830" spans="1:6">
      <c r="A1830" t="s">
        <v>260</v>
      </c>
      <c r="B1830" t="s">
        <v>35</v>
      </c>
      <c r="C1830">
        <v>2050</v>
      </c>
      <c r="D1830">
        <v>2055</v>
      </c>
      <c r="E1830" s="7">
        <v>44.4</v>
      </c>
      <c r="F1830" t="s">
        <v>184</v>
      </c>
    </row>
    <row r="1831" spans="1:6">
      <c r="A1831" t="s">
        <v>260</v>
      </c>
      <c r="B1831" t="s">
        <v>35</v>
      </c>
      <c r="C1831">
        <v>2050</v>
      </c>
      <c r="D1831">
        <v>2060</v>
      </c>
      <c r="E1831" s="7">
        <v>44.4</v>
      </c>
      <c r="F1831" t="s">
        <v>184</v>
      </c>
    </row>
    <row r="1832" spans="1:6">
      <c r="A1832" t="s">
        <v>260</v>
      </c>
      <c r="B1832" t="s">
        <v>35</v>
      </c>
      <c r="C1832">
        <v>2050</v>
      </c>
      <c r="D1832">
        <v>2065</v>
      </c>
      <c r="E1832" s="7">
        <v>44.4</v>
      </c>
      <c r="F1832" t="s">
        <v>184</v>
      </c>
    </row>
    <row r="1833" spans="1:6">
      <c r="A1833" t="s">
        <v>260</v>
      </c>
      <c r="B1833" t="s">
        <v>35</v>
      </c>
      <c r="C1833">
        <v>2050</v>
      </c>
      <c r="D1833">
        <v>2070</v>
      </c>
      <c r="E1833" s="7">
        <v>44.4</v>
      </c>
      <c r="F1833" t="s">
        <v>184</v>
      </c>
    </row>
    <row r="1834" spans="1:6">
      <c r="A1834" t="s">
        <v>260</v>
      </c>
      <c r="B1834" t="s">
        <v>35</v>
      </c>
      <c r="C1834">
        <v>2055</v>
      </c>
      <c r="D1834">
        <v>2055</v>
      </c>
      <c r="E1834" s="7">
        <v>44.4</v>
      </c>
      <c r="F1834" t="s">
        <v>184</v>
      </c>
    </row>
    <row r="1835" spans="1:6">
      <c r="A1835" t="s">
        <v>260</v>
      </c>
      <c r="B1835" t="s">
        <v>35</v>
      </c>
      <c r="C1835">
        <v>2055</v>
      </c>
      <c r="D1835">
        <v>2060</v>
      </c>
      <c r="E1835" s="7">
        <v>44.4</v>
      </c>
      <c r="F1835" t="s">
        <v>184</v>
      </c>
    </row>
    <row r="1836" spans="1:6">
      <c r="A1836" t="s">
        <v>260</v>
      </c>
      <c r="B1836" t="s">
        <v>35</v>
      </c>
      <c r="C1836">
        <v>2055</v>
      </c>
      <c r="D1836">
        <v>2065</v>
      </c>
      <c r="E1836" s="7">
        <v>44.4</v>
      </c>
      <c r="F1836" t="s">
        <v>184</v>
      </c>
    </row>
    <row r="1837" spans="1:6">
      <c r="A1837" t="s">
        <v>260</v>
      </c>
      <c r="B1837" t="s">
        <v>35</v>
      </c>
      <c r="C1837">
        <v>2055</v>
      </c>
      <c r="D1837">
        <v>2070</v>
      </c>
      <c r="E1837" s="7">
        <v>44.4</v>
      </c>
      <c r="F1837" t="s">
        <v>184</v>
      </c>
    </row>
    <row r="1838" spans="1:6">
      <c r="A1838" t="s">
        <v>260</v>
      </c>
      <c r="B1838" t="s">
        <v>35</v>
      </c>
      <c r="C1838">
        <v>2060</v>
      </c>
      <c r="D1838">
        <v>2060</v>
      </c>
      <c r="E1838" s="7">
        <v>44.4</v>
      </c>
      <c r="F1838" t="s">
        <v>184</v>
      </c>
    </row>
    <row r="1839" spans="1:6">
      <c r="A1839" t="s">
        <v>260</v>
      </c>
      <c r="B1839" t="s">
        <v>35</v>
      </c>
      <c r="C1839">
        <v>2060</v>
      </c>
      <c r="D1839">
        <v>2065</v>
      </c>
      <c r="E1839" s="7">
        <v>44.4</v>
      </c>
      <c r="F1839" t="s">
        <v>184</v>
      </c>
    </row>
    <row r="1840" spans="1:6">
      <c r="A1840" t="s">
        <v>260</v>
      </c>
      <c r="B1840" t="s">
        <v>35</v>
      </c>
      <c r="C1840">
        <v>2060</v>
      </c>
      <c r="D1840">
        <v>2070</v>
      </c>
      <c r="E1840" s="7">
        <v>44.4</v>
      </c>
      <c r="F1840" t="s">
        <v>184</v>
      </c>
    </row>
    <row r="1841" spans="1:6">
      <c r="A1841" t="s">
        <v>260</v>
      </c>
      <c r="B1841" t="s">
        <v>36</v>
      </c>
      <c r="C1841">
        <v>2020</v>
      </c>
      <c r="D1841">
        <v>2020</v>
      </c>
      <c r="E1841" s="7">
        <v>76.8</v>
      </c>
      <c r="F1841" t="s">
        <v>184</v>
      </c>
    </row>
    <row r="1842" spans="1:6">
      <c r="A1842" t="s">
        <v>260</v>
      </c>
      <c r="B1842" t="s">
        <v>36</v>
      </c>
      <c r="C1842">
        <v>2020</v>
      </c>
      <c r="D1842">
        <v>2025</v>
      </c>
      <c r="E1842" s="7">
        <v>73.2</v>
      </c>
      <c r="F1842" t="s">
        <v>184</v>
      </c>
    </row>
    <row r="1843" spans="1:6">
      <c r="A1843" t="s">
        <v>260</v>
      </c>
      <c r="B1843" t="s">
        <v>36</v>
      </c>
      <c r="C1843">
        <v>2020</v>
      </c>
      <c r="D1843">
        <v>2030</v>
      </c>
      <c r="E1843" s="7">
        <v>69.599999999999994</v>
      </c>
      <c r="F1843" t="s">
        <v>184</v>
      </c>
    </row>
    <row r="1844" spans="1:6">
      <c r="A1844" t="s">
        <v>260</v>
      </c>
      <c r="B1844" t="s">
        <v>36</v>
      </c>
      <c r="C1844">
        <v>2020</v>
      </c>
      <c r="D1844">
        <v>2035</v>
      </c>
      <c r="E1844" s="7">
        <v>68.399999999999991</v>
      </c>
      <c r="F1844" t="s">
        <v>184</v>
      </c>
    </row>
    <row r="1845" spans="1:6">
      <c r="A1845" t="s">
        <v>260</v>
      </c>
      <c r="B1845" t="s">
        <v>36</v>
      </c>
      <c r="C1845">
        <v>2020</v>
      </c>
      <c r="D1845">
        <v>2040</v>
      </c>
      <c r="E1845" s="7">
        <v>67.2</v>
      </c>
      <c r="F1845" t="s">
        <v>184</v>
      </c>
    </row>
    <row r="1846" spans="1:6">
      <c r="A1846" t="s">
        <v>260</v>
      </c>
      <c r="B1846" t="s">
        <v>36</v>
      </c>
      <c r="C1846">
        <v>2020</v>
      </c>
      <c r="D1846">
        <v>2045</v>
      </c>
      <c r="E1846" s="7">
        <v>67.2</v>
      </c>
      <c r="F1846" t="s">
        <v>184</v>
      </c>
    </row>
    <row r="1847" spans="1:6">
      <c r="A1847" t="s">
        <v>260</v>
      </c>
      <c r="B1847" t="s">
        <v>36</v>
      </c>
      <c r="C1847">
        <v>2025</v>
      </c>
      <c r="D1847">
        <v>2025</v>
      </c>
      <c r="E1847" s="7">
        <v>73.2</v>
      </c>
      <c r="F1847" t="s">
        <v>184</v>
      </c>
    </row>
    <row r="1848" spans="1:6">
      <c r="A1848" t="s">
        <v>260</v>
      </c>
      <c r="B1848" t="s">
        <v>36</v>
      </c>
      <c r="C1848">
        <v>2025</v>
      </c>
      <c r="D1848">
        <v>2030</v>
      </c>
      <c r="E1848" s="7">
        <v>69.599999999999994</v>
      </c>
      <c r="F1848" t="s">
        <v>184</v>
      </c>
    </row>
    <row r="1849" spans="1:6">
      <c r="A1849" t="s">
        <v>260</v>
      </c>
      <c r="B1849" t="s">
        <v>36</v>
      </c>
      <c r="C1849">
        <v>2025</v>
      </c>
      <c r="D1849">
        <v>2035</v>
      </c>
      <c r="E1849" s="7">
        <v>68.399999999999991</v>
      </c>
      <c r="F1849" t="s">
        <v>184</v>
      </c>
    </row>
    <row r="1850" spans="1:6">
      <c r="A1850" t="s">
        <v>260</v>
      </c>
      <c r="B1850" t="s">
        <v>36</v>
      </c>
      <c r="C1850">
        <v>2025</v>
      </c>
      <c r="D1850">
        <v>2040</v>
      </c>
      <c r="E1850" s="7">
        <v>67.2</v>
      </c>
      <c r="F1850" t="s">
        <v>184</v>
      </c>
    </row>
    <row r="1851" spans="1:6">
      <c r="A1851" t="s">
        <v>260</v>
      </c>
      <c r="B1851" t="s">
        <v>36</v>
      </c>
      <c r="C1851">
        <v>2025</v>
      </c>
      <c r="D1851">
        <v>2045</v>
      </c>
      <c r="E1851" s="7">
        <v>67.2</v>
      </c>
      <c r="F1851" t="s">
        <v>184</v>
      </c>
    </row>
    <row r="1852" spans="1:6">
      <c r="A1852" t="s">
        <v>260</v>
      </c>
      <c r="B1852" t="s">
        <v>36</v>
      </c>
      <c r="C1852">
        <v>2025</v>
      </c>
      <c r="D1852">
        <v>2050</v>
      </c>
      <c r="E1852" s="7">
        <v>67.2</v>
      </c>
      <c r="F1852" t="s">
        <v>184</v>
      </c>
    </row>
    <row r="1853" spans="1:6">
      <c r="A1853" t="s">
        <v>260</v>
      </c>
      <c r="B1853" t="s">
        <v>36</v>
      </c>
      <c r="C1853">
        <v>2030</v>
      </c>
      <c r="D1853">
        <v>2030</v>
      </c>
      <c r="E1853" s="7">
        <v>69.599999999999994</v>
      </c>
      <c r="F1853" t="s">
        <v>184</v>
      </c>
    </row>
    <row r="1854" spans="1:6">
      <c r="A1854" t="s">
        <v>260</v>
      </c>
      <c r="B1854" t="s">
        <v>36</v>
      </c>
      <c r="C1854">
        <v>2030</v>
      </c>
      <c r="D1854">
        <v>2035</v>
      </c>
      <c r="E1854" s="7">
        <v>68.399999999999991</v>
      </c>
      <c r="F1854" t="s">
        <v>184</v>
      </c>
    </row>
    <row r="1855" spans="1:6">
      <c r="A1855" t="s">
        <v>260</v>
      </c>
      <c r="B1855" t="s">
        <v>36</v>
      </c>
      <c r="C1855">
        <v>2030</v>
      </c>
      <c r="D1855">
        <v>2040</v>
      </c>
      <c r="E1855" s="7">
        <v>67.2</v>
      </c>
      <c r="F1855" t="s">
        <v>184</v>
      </c>
    </row>
    <row r="1856" spans="1:6">
      <c r="A1856" t="s">
        <v>260</v>
      </c>
      <c r="B1856" t="s">
        <v>36</v>
      </c>
      <c r="C1856">
        <v>2030</v>
      </c>
      <c r="D1856">
        <v>2045</v>
      </c>
      <c r="E1856" s="7">
        <v>67.2</v>
      </c>
      <c r="F1856" t="s">
        <v>184</v>
      </c>
    </row>
    <row r="1857" spans="1:6">
      <c r="A1857" t="s">
        <v>260</v>
      </c>
      <c r="B1857" t="s">
        <v>36</v>
      </c>
      <c r="C1857">
        <v>2030</v>
      </c>
      <c r="D1857">
        <v>2050</v>
      </c>
      <c r="E1857" s="7">
        <v>67.2</v>
      </c>
      <c r="F1857" t="s">
        <v>184</v>
      </c>
    </row>
    <row r="1858" spans="1:6">
      <c r="A1858" t="s">
        <v>260</v>
      </c>
      <c r="B1858" t="s">
        <v>36</v>
      </c>
      <c r="C1858">
        <v>2030</v>
      </c>
      <c r="D1858">
        <v>2055</v>
      </c>
      <c r="E1858" s="7">
        <v>67.2</v>
      </c>
      <c r="F1858" t="s">
        <v>184</v>
      </c>
    </row>
    <row r="1859" spans="1:6">
      <c r="A1859" t="s">
        <v>260</v>
      </c>
      <c r="B1859" t="s">
        <v>36</v>
      </c>
      <c r="C1859">
        <v>2035</v>
      </c>
      <c r="D1859">
        <v>2035</v>
      </c>
      <c r="E1859" s="7">
        <v>68.399999999999991</v>
      </c>
      <c r="F1859" t="s">
        <v>184</v>
      </c>
    </row>
    <row r="1860" spans="1:6">
      <c r="A1860" t="s">
        <v>260</v>
      </c>
      <c r="B1860" t="s">
        <v>36</v>
      </c>
      <c r="C1860">
        <v>2035</v>
      </c>
      <c r="D1860">
        <v>2040</v>
      </c>
      <c r="E1860" s="7">
        <v>67.2</v>
      </c>
      <c r="F1860" t="s">
        <v>184</v>
      </c>
    </row>
    <row r="1861" spans="1:6">
      <c r="A1861" t="s">
        <v>260</v>
      </c>
      <c r="B1861" t="s">
        <v>36</v>
      </c>
      <c r="C1861">
        <v>2035</v>
      </c>
      <c r="D1861">
        <v>2045</v>
      </c>
      <c r="E1861" s="7">
        <v>67.2</v>
      </c>
      <c r="F1861" t="s">
        <v>184</v>
      </c>
    </row>
    <row r="1862" spans="1:6">
      <c r="A1862" t="s">
        <v>260</v>
      </c>
      <c r="B1862" t="s">
        <v>36</v>
      </c>
      <c r="C1862">
        <v>2035</v>
      </c>
      <c r="D1862">
        <v>2050</v>
      </c>
      <c r="E1862" s="7">
        <v>67.2</v>
      </c>
      <c r="F1862" t="s">
        <v>184</v>
      </c>
    </row>
    <row r="1863" spans="1:6">
      <c r="A1863" t="s">
        <v>260</v>
      </c>
      <c r="B1863" t="s">
        <v>36</v>
      </c>
      <c r="C1863">
        <v>2035</v>
      </c>
      <c r="D1863">
        <v>2055</v>
      </c>
      <c r="E1863" s="7">
        <v>67.2</v>
      </c>
      <c r="F1863" t="s">
        <v>184</v>
      </c>
    </row>
    <row r="1864" spans="1:6">
      <c r="A1864" t="s">
        <v>260</v>
      </c>
      <c r="B1864" t="s">
        <v>36</v>
      </c>
      <c r="C1864">
        <v>2035</v>
      </c>
      <c r="D1864">
        <v>2060</v>
      </c>
      <c r="E1864" s="7">
        <v>67.2</v>
      </c>
      <c r="F1864" t="s">
        <v>184</v>
      </c>
    </row>
    <row r="1865" spans="1:6">
      <c r="A1865" t="s">
        <v>260</v>
      </c>
      <c r="B1865" t="s">
        <v>36</v>
      </c>
      <c r="C1865">
        <v>2040</v>
      </c>
      <c r="D1865">
        <v>2040</v>
      </c>
      <c r="E1865" s="7">
        <v>67.2</v>
      </c>
      <c r="F1865" t="s">
        <v>184</v>
      </c>
    </row>
    <row r="1866" spans="1:6">
      <c r="A1866" t="s">
        <v>260</v>
      </c>
      <c r="B1866" t="s">
        <v>36</v>
      </c>
      <c r="C1866">
        <v>2040</v>
      </c>
      <c r="D1866">
        <v>2045</v>
      </c>
      <c r="E1866" s="7">
        <v>67.2</v>
      </c>
      <c r="F1866" t="s">
        <v>184</v>
      </c>
    </row>
    <row r="1867" spans="1:6">
      <c r="A1867" t="s">
        <v>260</v>
      </c>
      <c r="B1867" t="s">
        <v>36</v>
      </c>
      <c r="C1867">
        <v>2040</v>
      </c>
      <c r="D1867">
        <v>2050</v>
      </c>
      <c r="E1867" s="7">
        <v>67.2</v>
      </c>
      <c r="F1867" t="s">
        <v>184</v>
      </c>
    </row>
    <row r="1868" spans="1:6">
      <c r="A1868" t="s">
        <v>260</v>
      </c>
      <c r="B1868" t="s">
        <v>36</v>
      </c>
      <c r="C1868">
        <v>2040</v>
      </c>
      <c r="D1868">
        <v>2055</v>
      </c>
      <c r="E1868" s="7">
        <v>67.2</v>
      </c>
      <c r="F1868" t="s">
        <v>184</v>
      </c>
    </row>
    <row r="1869" spans="1:6">
      <c r="A1869" t="s">
        <v>260</v>
      </c>
      <c r="B1869" t="s">
        <v>36</v>
      </c>
      <c r="C1869">
        <v>2040</v>
      </c>
      <c r="D1869">
        <v>2060</v>
      </c>
      <c r="E1869" s="7">
        <v>67.2</v>
      </c>
      <c r="F1869" t="s">
        <v>184</v>
      </c>
    </row>
    <row r="1870" spans="1:6">
      <c r="A1870" t="s">
        <v>260</v>
      </c>
      <c r="B1870" t="s">
        <v>36</v>
      </c>
      <c r="C1870">
        <v>2040</v>
      </c>
      <c r="D1870">
        <v>2065</v>
      </c>
      <c r="E1870" s="7">
        <v>67.2</v>
      </c>
      <c r="F1870" t="s">
        <v>184</v>
      </c>
    </row>
    <row r="1871" spans="1:6">
      <c r="A1871" t="s">
        <v>260</v>
      </c>
      <c r="B1871" t="s">
        <v>36</v>
      </c>
      <c r="C1871">
        <v>2045</v>
      </c>
      <c r="D1871">
        <v>2045</v>
      </c>
      <c r="E1871" s="7">
        <v>67.2</v>
      </c>
      <c r="F1871" t="s">
        <v>184</v>
      </c>
    </row>
    <row r="1872" spans="1:6">
      <c r="A1872" t="s">
        <v>260</v>
      </c>
      <c r="B1872" t="s">
        <v>36</v>
      </c>
      <c r="C1872">
        <v>2045</v>
      </c>
      <c r="D1872">
        <v>2050</v>
      </c>
      <c r="E1872" s="7">
        <v>67.2</v>
      </c>
      <c r="F1872" t="s">
        <v>184</v>
      </c>
    </row>
    <row r="1873" spans="1:6">
      <c r="A1873" t="s">
        <v>260</v>
      </c>
      <c r="B1873" t="s">
        <v>36</v>
      </c>
      <c r="C1873">
        <v>2045</v>
      </c>
      <c r="D1873">
        <v>2055</v>
      </c>
      <c r="E1873" s="7">
        <v>67.2</v>
      </c>
      <c r="F1873" t="s">
        <v>184</v>
      </c>
    </row>
    <row r="1874" spans="1:6">
      <c r="A1874" t="s">
        <v>260</v>
      </c>
      <c r="B1874" t="s">
        <v>36</v>
      </c>
      <c r="C1874">
        <v>2045</v>
      </c>
      <c r="D1874">
        <v>2060</v>
      </c>
      <c r="E1874" s="7">
        <v>67.2</v>
      </c>
      <c r="F1874" t="s">
        <v>184</v>
      </c>
    </row>
    <row r="1875" spans="1:6">
      <c r="A1875" t="s">
        <v>260</v>
      </c>
      <c r="B1875" t="s">
        <v>36</v>
      </c>
      <c r="C1875">
        <v>2045</v>
      </c>
      <c r="D1875">
        <v>2065</v>
      </c>
      <c r="E1875" s="7">
        <v>67.2</v>
      </c>
      <c r="F1875" t="s">
        <v>184</v>
      </c>
    </row>
    <row r="1876" spans="1:6">
      <c r="A1876" t="s">
        <v>260</v>
      </c>
      <c r="B1876" t="s">
        <v>36</v>
      </c>
      <c r="C1876">
        <v>2045</v>
      </c>
      <c r="D1876">
        <v>2070</v>
      </c>
      <c r="E1876" s="7">
        <v>67.2</v>
      </c>
      <c r="F1876" t="s">
        <v>184</v>
      </c>
    </row>
    <row r="1877" spans="1:6">
      <c r="A1877" t="s">
        <v>260</v>
      </c>
      <c r="B1877" t="s">
        <v>36</v>
      </c>
      <c r="C1877">
        <v>2050</v>
      </c>
      <c r="D1877">
        <v>2050</v>
      </c>
      <c r="E1877" s="7">
        <v>67.2</v>
      </c>
      <c r="F1877" t="s">
        <v>184</v>
      </c>
    </row>
    <row r="1878" spans="1:6">
      <c r="A1878" t="s">
        <v>260</v>
      </c>
      <c r="B1878" t="s">
        <v>36</v>
      </c>
      <c r="C1878">
        <v>2050</v>
      </c>
      <c r="D1878">
        <v>2055</v>
      </c>
      <c r="E1878" s="7">
        <v>67.2</v>
      </c>
      <c r="F1878" t="s">
        <v>184</v>
      </c>
    </row>
    <row r="1879" spans="1:6">
      <c r="A1879" t="s">
        <v>260</v>
      </c>
      <c r="B1879" t="s">
        <v>36</v>
      </c>
      <c r="C1879">
        <v>2050</v>
      </c>
      <c r="D1879">
        <v>2060</v>
      </c>
      <c r="E1879" s="7">
        <v>67.2</v>
      </c>
      <c r="F1879" t="s">
        <v>184</v>
      </c>
    </row>
    <row r="1880" spans="1:6">
      <c r="A1880" t="s">
        <v>260</v>
      </c>
      <c r="B1880" t="s">
        <v>36</v>
      </c>
      <c r="C1880">
        <v>2050</v>
      </c>
      <c r="D1880">
        <v>2065</v>
      </c>
      <c r="E1880" s="7">
        <v>67.2</v>
      </c>
      <c r="F1880" t="s">
        <v>184</v>
      </c>
    </row>
    <row r="1881" spans="1:6">
      <c r="A1881" t="s">
        <v>260</v>
      </c>
      <c r="B1881" t="s">
        <v>36</v>
      </c>
      <c r="C1881">
        <v>2050</v>
      </c>
      <c r="D1881">
        <v>2070</v>
      </c>
      <c r="E1881" s="7">
        <v>67.2</v>
      </c>
      <c r="F1881" t="s">
        <v>184</v>
      </c>
    </row>
    <row r="1882" spans="1:6">
      <c r="A1882" t="s">
        <v>260</v>
      </c>
      <c r="B1882" t="s">
        <v>36</v>
      </c>
      <c r="C1882">
        <v>2055</v>
      </c>
      <c r="D1882">
        <v>2055</v>
      </c>
      <c r="E1882" s="7">
        <v>67.2</v>
      </c>
      <c r="F1882" t="s">
        <v>184</v>
      </c>
    </row>
    <row r="1883" spans="1:6">
      <c r="A1883" t="s">
        <v>260</v>
      </c>
      <c r="B1883" t="s">
        <v>36</v>
      </c>
      <c r="C1883">
        <v>2055</v>
      </c>
      <c r="D1883">
        <v>2060</v>
      </c>
      <c r="E1883" s="7">
        <v>67.2</v>
      </c>
      <c r="F1883" t="s">
        <v>184</v>
      </c>
    </row>
    <row r="1884" spans="1:6">
      <c r="A1884" t="s">
        <v>260</v>
      </c>
      <c r="B1884" t="s">
        <v>36</v>
      </c>
      <c r="C1884">
        <v>2055</v>
      </c>
      <c r="D1884">
        <v>2065</v>
      </c>
      <c r="E1884" s="7">
        <v>67.2</v>
      </c>
      <c r="F1884" t="s">
        <v>184</v>
      </c>
    </row>
    <row r="1885" spans="1:6">
      <c r="A1885" t="s">
        <v>260</v>
      </c>
      <c r="B1885" t="s">
        <v>36</v>
      </c>
      <c r="C1885">
        <v>2055</v>
      </c>
      <c r="D1885">
        <v>2070</v>
      </c>
      <c r="E1885" s="7">
        <v>67.2</v>
      </c>
      <c r="F1885" t="s">
        <v>184</v>
      </c>
    </row>
    <row r="1886" spans="1:6">
      <c r="A1886" t="s">
        <v>260</v>
      </c>
      <c r="B1886" t="s">
        <v>36</v>
      </c>
      <c r="C1886">
        <v>2060</v>
      </c>
      <c r="D1886">
        <v>2060</v>
      </c>
      <c r="E1886" s="7">
        <v>67.2</v>
      </c>
      <c r="F1886" t="s">
        <v>184</v>
      </c>
    </row>
    <row r="1887" spans="1:6">
      <c r="A1887" t="s">
        <v>260</v>
      </c>
      <c r="B1887" t="s">
        <v>36</v>
      </c>
      <c r="C1887">
        <v>2060</v>
      </c>
      <c r="D1887">
        <v>2065</v>
      </c>
      <c r="E1887" s="7">
        <v>67.2</v>
      </c>
      <c r="F1887" t="s">
        <v>184</v>
      </c>
    </row>
    <row r="1888" spans="1:6">
      <c r="A1888" t="s">
        <v>260</v>
      </c>
      <c r="B1888" t="s">
        <v>36</v>
      </c>
      <c r="C1888">
        <v>2060</v>
      </c>
      <c r="D1888">
        <v>2070</v>
      </c>
      <c r="E1888" s="7">
        <v>67.2</v>
      </c>
      <c r="F1888" t="s">
        <v>184</v>
      </c>
    </row>
    <row r="1889" spans="1:6">
      <c r="A1889" t="s">
        <v>260</v>
      </c>
      <c r="B1889" t="s">
        <v>60</v>
      </c>
      <c r="C1889">
        <v>1990</v>
      </c>
      <c r="D1889">
        <v>1990</v>
      </c>
      <c r="E1889" s="7">
        <v>0</v>
      </c>
      <c r="F1889" t="s">
        <v>184</v>
      </c>
    </row>
    <row r="1890" spans="1:6">
      <c r="A1890" t="s">
        <v>260</v>
      </c>
      <c r="B1890" t="s">
        <v>60</v>
      </c>
      <c r="C1890">
        <v>1995</v>
      </c>
      <c r="D1890">
        <v>1995</v>
      </c>
      <c r="E1890" s="7">
        <v>0</v>
      </c>
      <c r="F1890" t="s">
        <v>184</v>
      </c>
    </row>
    <row r="1891" spans="1:6">
      <c r="A1891" t="s">
        <v>260</v>
      </c>
      <c r="B1891" t="s">
        <v>60</v>
      </c>
      <c r="C1891">
        <v>2000</v>
      </c>
      <c r="D1891">
        <v>2000</v>
      </c>
      <c r="E1891" s="7">
        <v>0</v>
      </c>
      <c r="F1891" t="s">
        <v>184</v>
      </c>
    </row>
    <row r="1892" spans="1:6">
      <c r="A1892" t="s">
        <v>260</v>
      </c>
      <c r="B1892" t="s">
        <v>60</v>
      </c>
      <c r="C1892">
        <v>2005</v>
      </c>
      <c r="D1892">
        <v>2005</v>
      </c>
      <c r="E1892" s="7">
        <v>0</v>
      </c>
      <c r="F1892" t="s">
        <v>184</v>
      </c>
    </row>
    <row r="1893" spans="1:6">
      <c r="A1893" t="s">
        <v>260</v>
      </c>
      <c r="B1893" t="s">
        <v>60</v>
      </c>
      <c r="C1893">
        <v>2010</v>
      </c>
      <c r="D1893">
        <v>2010</v>
      </c>
      <c r="E1893" s="7">
        <v>0</v>
      </c>
      <c r="F1893" t="s">
        <v>184</v>
      </c>
    </row>
    <row r="1894" spans="1:6">
      <c r="A1894" t="s">
        <v>260</v>
      </c>
      <c r="B1894" t="s">
        <v>60</v>
      </c>
      <c r="C1894">
        <v>2015</v>
      </c>
      <c r="D1894">
        <v>2015</v>
      </c>
      <c r="E1894" s="7">
        <v>0</v>
      </c>
      <c r="F1894" t="s">
        <v>184</v>
      </c>
    </row>
    <row r="1895" spans="1:6">
      <c r="A1895" t="s">
        <v>260</v>
      </c>
      <c r="B1895" t="s">
        <v>60</v>
      </c>
      <c r="C1895">
        <v>2020</v>
      </c>
      <c r="D1895">
        <v>2020</v>
      </c>
      <c r="E1895" s="7">
        <v>0</v>
      </c>
      <c r="F1895" t="s">
        <v>184</v>
      </c>
    </row>
    <row r="1896" spans="1:6">
      <c r="A1896" t="s">
        <v>260</v>
      </c>
      <c r="B1896" t="s">
        <v>60</v>
      </c>
      <c r="C1896">
        <v>2025</v>
      </c>
      <c r="D1896">
        <v>2025</v>
      </c>
      <c r="E1896" s="7">
        <v>0</v>
      </c>
      <c r="F1896" t="s">
        <v>184</v>
      </c>
    </row>
    <row r="1897" spans="1:6">
      <c r="A1897" t="s">
        <v>260</v>
      </c>
      <c r="B1897" t="s">
        <v>60</v>
      </c>
      <c r="C1897">
        <v>2030</v>
      </c>
      <c r="D1897">
        <v>2030</v>
      </c>
      <c r="E1897" s="7">
        <v>0</v>
      </c>
      <c r="F1897" t="s">
        <v>184</v>
      </c>
    </row>
    <row r="1898" spans="1:6">
      <c r="A1898" t="s">
        <v>260</v>
      </c>
      <c r="B1898" t="s">
        <v>60</v>
      </c>
      <c r="C1898">
        <v>2035</v>
      </c>
      <c r="D1898">
        <v>2035</v>
      </c>
      <c r="E1898" s="7">
        <v>0</v>
      </c>
      <c r="F1898" t="s">
        <v>184</v>
      </c>
    </row>
    <row r="1899" spans="1:6">
      <c r="A1899" t="s">
        <v>260</v>
      </c>
      <c r="B1899" t="s">
        <v>60</v>
      </c>
      <c r="C1899">
        <v>2040</v>
      </c>
      <c r="D1899">
        <v>2040</v>
      </c>
      <c r="E1899" s="7">
        <v>0</v>
      </c>
      <c r="F1899" t="s">
        <v>184</v>
      </c>
    </row>
    <row r="1900" spans="1:6">
      <c r="A1900" t="s">
        <v>260</v>
      </c>
      <c r="B1900" t="s">
        <v>60</v>
      </c>
      <c r="C1900">
        <v>2045</v>
      </c>
      <c r="D1900">
        <v>2045</v>
      </c>
      <c r="E1900" s="7">
        <v>0</v>
      </c>
      <c r="F1900" t="s">
        <v>184</v>
      </c>
    </row>
    <row r="1901" spans="1:6">
      <c r="A1901" t="s">
        <v>260</v>
      </c>
      <c r="B1901" t="s">
        <v>60</v>
      </c>
      <c r="C1901">
        <v>2050</v>
      </c>
      <c r="D1901">
        <v>2050</v>
      </c>
      <c r="E1901" s="7">
        <v>0</v>
      </c>
      <c r="F1901" t="s">
        <v>184</v>
      </c>
    </row>
    <row r="1902" spans="1:6">
      <c r="A1902" t="s">
        <v>260</v>
      </c>
      <c r="B1902" t="s">
        <v>60</v>
      </c>
      <c r="C1902">
        <v>2055</v>
      </c>
      <c r="D1902">
        <v>2055</v>
      </c>
      <c r="E1902" s="7">
        <v>0</v>
      </c>
      <c r="F1902" t="s">
        <v>184</v>
      </c>
    </row>
    <row r="1903" spans="1:6">
      <c r="A1903" t="s">
        <v>260</v>
      </c>
      <c r="B1903" t="s">
        <v>60</v>
      </c>
      <c r="C1903">
        <v>2060</v>
      </c>
      <c r="D1903">
        <v>2060</v>
      </c>
      <c r="E1903" s="7">
        <v>0</v>
      </c>
      <c r="F1903" t="s">
        <v>184</v>
      </c>
    </row>
    <row r="1904" spans="1:6">
      <c r="A1904" t="s">
        <v>260</v>
      </c>
      <c r="B1904" t="s">
        <v>60</v>
      </c>
      <c r="C1904">
        <v>2065</v>
      </c>
      <c r="D1904">
        <v>2065</v>
      </c>
      <c r="E1904" s="7">
        <v>0</v>
      </c>
      <c r="F1904" t="s">
        <v>184</v>
      </c>
    </row>
    <row r="1905" spans="1:6">
      <c r="A1905" t="s">
        <v>260</v>
      </c>
      <c r="B1905" t="s">
        <v>60</v>
      </c>
      <c r="C1905">
        <v>2070</v>
      </c>
      <c r="D1905">
        <v>2070</v>
      </c>
      <c r="E1905" s="7">
        <v>0</v>
      </c>
      <c r="F1905" t="s">
        <v>184</v>
      </c>
    </row>
    <row r="1906" spans="1:6">
      <c r="A1906" t="s">
        <v>260</v>
      </c>
      <c r="B1906" t="s">
        <v>61</v>
      </c>
      <c r="C1906">
        <v>1990</v>
      </c>
      <c r="D1906">
        <v>1990</v>
      </c>
      <c r="E1906" s="7">
        <v>16.8</v>
      </c>
      <c r="F1906" t="s">
        <v>184</v>
      </c>
    </row>
    <row r="1907" spans="1:6">
      <c r="A1907" t="s">
        <v>260</v>
      </c>
      <c r="B1907" t="s">
        <v>61</v>
      </c>
      <c r="C1907">
        <v>1990</v>
      </c>
      <c r="D1907">
        <v>1995</v>
      </c>
      <c r="E1907" s="7">
        <v>16.8</v>
      </c>
      <c r="F1907" t="s">
        <v>184</v>
      </c>
    </row>
    <row r="1908" spans="1:6">
      <c r="A1908" t="s">
        <v>260</v>
      </c>
      <c r="B1908" t="s">
        <v>61</v>
      </c>
      <c r="C1908">
        <v>1990</v>
      </c>
      <c r="D1908">
        <v>2000</v>
      </c>
      <c r="E1908" s="7">
        <v>16.8</v>
      </c>
      <c r="F1908" t="s">
        <v>184</v>
      </c>
    </row>
    <row r="1909" spans="1:6">
      <c r="A1909" t="s">
        <v>260</v>
      </c>
      <c r="B1909" t="s">
        <v>61</v>
      </c>
      <c r="C1909">
        <v>1990</v>
      </c>
      <c r="D1909">
        <v>2005</v>
      </c>
      <c r="E1909" s="7">
        <v>15.6</v>
      </c>
      <c r="F1909" t="s">
        <v>184</v>
      </c>
    </row>
    <row r="1910" spans="1:6">
      <c r="A1910" t="s">
        <v>260</v>
      </c>
      <c r="B1910" t="s">
        <v>61</v>
      </c>
      <c r="C1910">
        <v>1990</v>
      </c>
      <c r="D1910">
        <v>2010</v>
      </c>
      <c r="E1910" s="7">
        <v>14.399999999999999</v>
      </c>
      <c r="F1910" t="s">
        <v>184</v>
      </c>
    </row>
    <row r="1911" spans="1:6">
      <c r="A1911" t="s">
        <v>260</v>
      </c>
      <c r="B1911" t="s">
        <v>61</v>
      </c>
      <c r="C1911">
        <v>1995</v>
      </c>
      <c r="D1911">
        <v>1995</v>
      </c>
      <c r="E1911" s="7">
        <v>16.8</v>
      </c>
      <c r="F1911" t="s">
        <v>184</v>
      </c>
    </row>
    <row r="1912" spans="1:6">
      <c r="A1912" t="s">
        <v>260</v>
      </c>
      <c r="B1912" t="s">
        <v>61</v>
      </c>
      <c r="C1912">
        <v>1995</v>
      </c>
      <c r="D1912">
        <v>2000</v>
      </c>
      <c r="E1912" s="7">
        <v>16.8</v>
      </c>
      <c r="F1912" t="s">
        <v>184</v>
      </c>
    </row>
    <row r="1913" spans="1:6">
      <c r="A1913" t="s">
        <v>260</v>
      </c>
      <c r="B1913" t="s">
        <v>61</v>
      </c>
      <c r="C1913">
        <v>1995</v>
      </c>
      <c r="D1913">
        <v>2005</v>
      </c>
      <c r="E1913" s="7">
        <v>15.6</v>
      </c>
      <c r="F1913" t="s">
        <v>184</v>
      </c>
    </row>
    <row r="1914" spans="1:6">
      <c r="A1914" t="s">
        <v>260</v>
      </c>
      <c r="B1914" t="s">
        <v>61</v>
      </c>
      <c r="C1914">
        <v>1995</v>
      </c>
      <c r="D1914">
        <v>2010</v>
      </c>
      <c r="E1914" s="7">
        <v>14.399999999999999</v>
      </c>
      <c r="F1914" t="s">
        <v>184</v>
      </c>
    </row>
    <row r="1915" spans="1:6">
      <c r="A1915" t="s">
        <v>260</v>
      </c>
      <c r="B1915" t="s">
        <v>61</v>
      </c>
      <c r="C1915">
        <v>1995</v>
      </c>
      <c r="D1915">
        <v>2015</v>
      </c>
      <c r="E1915" s="7">
        <v>13.799999999999999</v>
      </c>
      <c r="F1915" t="s">
        <v>184</v>
      </c>
    </row>
    <row r="1916" spans="1:6">
      <c r="A1916" t="s">
        <v>260</v>
      </c>
      <c r="B1916" t="s">
        <v>61</v>
      </c>
      <c r="C1916">
        <v>2000</v>
      </c>
      <c r="D1916">
        <v>2000</v>
      </c>
      <c r="E1916" s="7">
        <v>16.8</v>
      </c>
      <c r="F1916" t="s">
        <v>184</v>
      </c>
    </row>
    <row r="1917" spans="1:6">
      <c r="A1917" t="s">
        <v>260</v>
      </c>
      <c r="B1917" t="s">
        <v>61</v>
      </c>
      <c r="C1917">
        <v>2000</v>
      </c>
      <c r="D1917">
        <v>2005</v>
      </c>
      <c r="E1917" s="7">
        <v>15.6</v>
      </c>
      <c r="F1917" t="s">
        <v>184</v>
      </c>
    </row>
    <row r="1918" spans="1:6">
      <c r="A1918" t="s">
        <v>260</v>
      </c>
      <c r="B1918" t="s">
        <v>61</v>
      </c>
      <c r="C1918">
        <v>2000</v>
      </c>
      <c r="D1918">
        <v>2010</v>
      </c>
      <c r="E1918" s="7">
        <v>14.399999999999999</v>
      </c>
      <c r="F1918" t="s">
        <v>184</v>
      </c>
    </row>
    <row r="1919" spans="1:6">
      <c r="A1919" t="s">
        <v>260</v>
      </c>
      <c r="B1919" t="s">
        <v>61</v>
      </c>
      <c r="C1919">
        <v>2000</v>
      </c>
      <c r="D1919">
        <v>2015</v>
      </c>
      <c r="E1919" s="7">
        <v>13.799999999999999</v>
      </c>
      <c r="F1919" t="s">
        <v>184</v>
      </c>
    </row>
    <row r="1920" spans="1:6">
      <c r="A1920" t="s">
        <v>260</v>
      </c>
      <c r="B1920" t="s">
        <v>61</v>
      </c>
      <c r="C1920">
        <v>2000</v>
      </c>
      <c r="D1920">
        <v>2020</v>
      </c>
      <c r="E1920" s="7">
        <v>13.2</v>
      </c>
      <c r="F1920" t="s">
        <v>184</v>
      </c>
    </row>
    <row r="1921" spans="1:6">
      <c r="A1921" t="s">
        <v>260</v>
      </c>
      <c r="B1921" t="s">
        <v>61</v>
      </c>
      <c r="C1921">
        <v>2005</v>
      </c>
      <c r="D1921">
        <v>2005</v>
      </c>
      <c r="E1921" s="7">
        <v>15.6</v>
      </c>
      <c r="F1921" t="s">
        <v>184</v>
      </c>
    </row>
    <row r="1922" spans="1:6">
      <c r="A1922" t="s">
        <v>260</v>
      </c>
      <c r="B1922" t="s">
        <v>61</v>
      </c>
      <c r="C1922">
        <v>2005</v>
      </c>
      <c r="D1922">
        <v>2010</v>
      </c>
      <c r="E1922" s="7">
        <v>14.399999999999999</v>
      </c>
      <c r="F1922" t="s">
        <v>184</v>
      </c>
    </row>
    <row r="1923" spans="1:6">
      <c r="A1923" t="s">
        <v>260</v>
      </c>
      <c r="B1923" t="s">
        <v>61</v>
      </c>
      <c r="C1923">
        <v>2005</v>
      </c>
      <c r="D1923">
        <v>2015</v>
      </c>
      <c r="E1923" s="7">
        <v>13.799999999999999</v>
      </c>
      <c r="F1923" t="s">
        <v>184</v>
      </c>
    </row>
    <row r="1924" spans="1:6">
      <c r="A1924" t="s">
        <v>260</v>
      </c>
      <c r="B1924" t="s">
        <v>61</v>
      </c>
      <c r="C1924">
        <v>2005</v>
      </c>
      <c r="D1924">
        <v>2020</v>
      </c>
      <c r="E1924" s="7">
        <v>13.2</v>
      </c>
      <c r="F1924" t="s">
        <v>184</v>
      </c>
    </row>
    <row r="1925" spans="1:6">
      <c r="A1925" t="s">
        <v>260</v>
      </c>
      <c r="B1925" t="s">
        <v>61</v>
      </c>
      <c r="C1925">
        <v>2005</v>
      </c>
      <c r="D1925">
        <v>2025</v>
      </c>
      <c r="E1925" s="7">
        <v>13.2</v>
      </c>
      <c r="F1925" t="s">
        <v>184</v>
      </c>
    </row>
    <row r="1926" spans="1:6">
      <c r="A1926" t="s">
        <v>260</v>
      </c>
      <c r="B1926" t="s">
        <v>61</v>
      </c>
      <c r="C1926">
        <v>2010</v>
      </c>
      <c r="D1926">
        <v>2010</v>
      </c>
      <c r="E1926" s="7">
        <v>14.399999999999999</v>
      </c>
      <c r="F1926" t="s">
        <v>184</v>
      </c>
    </row>
    <row r="1927" spans="1:6">
      <c r="A1927" t="s">
        <v>260</v>
      </c>
      <c r="B1927" t="s">
        <v>61</v>
      </c>
      <c r="C1927">
        <v>2010</v>
      </c>
      <c r="D1927">
        <v>2015</v>
      </c>
      <c r="E1927" s="7">
        <v>13.799999999999999</v>
      </c>
      <c r="F1927" t="s">
        <v>184</v>
      </c>
    </row>
    <row r="1928" spans="1:6">
      <c r="A1928" t="s">
        <v>260</v>
      </c>
      <c r="B1928" t="s">
        <v>61</v>
      </c>
      <c r="C1928">
        <v>2010</v>
      </c>
      <c r="D1928">
        <v>2020</v>
      </c>
      <c r="E1928" s="7">
        <v>13.2</v>
      </c>
      <c r="F1928" t="s">
        <v>184</v>
      </c>
    </row>
    <row r="1929" spans="1:6">
      <c r="A1929" t="s">
        <v>260</v>
      </c>
      <c r="B1929" t="s">
        <v>61</v>
      </c>
      <c r="C1929">
        <v>2010</v>
      </c>
      <c r="D1929">
        <v>2025</v>
      </c>
      <c r="E1929" s="7">
        <v>13.2</v>
      </c>
      <c r="F1929" t="s">
        <v>184</v>
      </c>
    </row>
    <row r="1930" spans="1:6">
      <c r="A1930" t="s">
        <v>260</v>
      </c>
      <c r="B1930" t="s">
        <v>61</v>
      </c>
      <c r="C1930">
        <v>2010</v>
      </c>
      <c r="D1930">
        <v>2030</v>
      </c>
      <c r="E1930" s="7">
        <v>13.2</v>
      </c>
      <c r="F1930" t="s">
        <v>184</v>
      </c>
    </row>
    <row r="1931" spans="1:6">
      <c r="A1931" t="s">
        <v>260</v>
      </c>
      <c r="B1931" t="s">
        <v>61</v>
      </c>
      <c r="C1931">
        <v>2015</v>
      </c>
      <c r="D1931">
        <v>2015</v>
      </c>
      <c r="E1931" s="7">
        <v>13.799999999999999</v>
      </c>
      <c r="F1931" t="s">
        <v>184</v>
      </c>
    </row>
    <row r="1932" spans="1:6">
      <c r="A1932" t="s">
        <v>260</v>
      </c>
      <c r="B1932" t="s">
        <v>61</v>
      </c>
      <c r="C1932">
        <v>2015</v>
      </c>
      <c r="D1932">
        <v>2020</v>
      </c>
      <c r="E1932" s="7">
        <v>13.2</v>
      </c>
      <c r="F1932" t="s">
        <v>184</v>
      </c>
    </row>
    <row r="1933" spans="1:6">
      <c r="A1933" t="s">
        <v>260</v>
      </c>
      <c r="B1933" t="s">
        <v>61</v>
      </c>
      <c r="C1933">
        <v>2015</v>
      </c>
      <c r="D1933">
        <v>2025</v>
      </c>
      <c r="E1933" s="7">
        <v>13.2</v>
      </c>
      <c r="F1933" t="s">
        <v>184</v>
      </c>
    </row>
    <row r="1934" spans="1:6">
      <c r="A1934" t="s">
        <v>260</v>
      </c>
      <c r="B1934" t="s">
        <v>61</v>
      </c>
      <c r="C1934">
        <v>2015</v>
      </c>
      <c r="D1934">
        <v>2030</v>
      </c>
      <c r="E1934" s="7">
        <v>13.2</v>
      </c>
      <c r="F1934" t="s">
        <v>184</v>
      </c>
    </row>
    <row r="1935" spans="1:6">
      <c r="A1935" t="s">
        <v>260</v>
      </c>
      <c r="B1935" t="s">
        <v>61</v>
      </c>
      <c r="C1935">
        <v>2015</v>
      </c>
      <c r="D1935">
        <v>2035</v>
      </c>
      <c r="E1935" s="7">
        <v>13.2</v>
      </c>
      <c r="F1935" t="s">
        <v>184</v>
      </c>
    </row>
    <row r="1936" spans="1:6">
      <c r="A1936" t="s">
        <v>260</v>
      </c>
      <c r="B1936" t="s">
        <v>61</v>
      </c>
      <c r="C1936">
        <v>2020</v>
      </c>
      <c r="D1936">
        <v>2020</v>
      </c>
      <c r="E1936" s="7">
        <v>13.2</v>
      </c>
      <c r="F1936" t="s">
        <v>184</v>
      </c>
    </row>
    <row r="1937" spans="1:6">
      <c r="A1937" t="s">
        <v>260</v>
      </c>
      <c r="B1937" t="s">
        <v>61</v>
      </c>
      <c r="C1937">
        <v>2020</v>
      </c>
      <c r="D1937">
        <v>2025</v>
      </c>
      <c r="E1937" s="7">
        <v>13.2</v>
      </c>
      <c r="F1937" t="s">
        <v>184</v>
      </c>
    </row>
    <row r="1938" spans="1:6">
      <c r="A1938" t="s">
        <v>260</v>
      </c>
      <c r="B1938" t="s">
        <v>61</v>
      </c>
      <c r="C1938">
        <v>2020</v>
      </c>
      <c r="D1938">
        <v>2030</v>
      </c>
      <c r="E1938" s="7">
        <v>13.2</v>
      </c>
      <c r="F1938" t="s">
        <v>184</v>
      </c>
    </row>
    <row r="1939" spans="1:6">
      <c r="A1939" t="s">
        <v>260</v>
      </c>
      <c r="B1939" t="s">
        <v>61</v>
      </c>
      <c r="C1939">
        <v>2020</v>
      </c>
      <c r="D1939">
        <v>2035</v>
      </c>
      <c r="E1939" s="7">
        <v>13.2</v>
      </c>
      <c r="F1939" t="s">
        <v>184</v>
      </c>
    </row>
    <row r="1940" spans="1:6">
      <c r="A1940" t="s">
        <v>260</v>
      </c>
      <c r="B1940" t="s">
        <v>61</v>
      </c>
      <c r="C1940">
        <v>2020</v>
      </c>
      <c r="D1940">
        <v>2040</v>
      </c>
      <c r="E1940" s="7">
        <v>13.2</v>
      </c>
      <c r="F1940" t="s">
        <v>184</v>
      </c>
    </row>
    <row r="1941" spans="1:6">
      <c r="A1941" t="s">
        <v>260</v>
      </c>
      <c r="B1941" t="s">
        <v>61</v>
      </c>
      <c r="C1941">
        <v>2025</v>
      </c>
      <c r="D1941">
        <v>2025</v>
      </c>
      <c r="E1941" s="7">
        <v>13.2</v>
      </c>
      <c r="F1941" t="s">
        <v>184</v>
      </c>
    </row>
    <row r="1942" spans="1:6">
      <c r="A1942" t="s">
        <v>260</v>
      </c>
      <c r="B1942" t="s">
        <v>61</v>
      </c>
      <c r="C1942">
        <v>2025</v>
      </c>
      <c r="D1942">
        <v>2030</v>
      </c>
      <c r="E1942" s="7">
        <v>13.2</v>
      </c>
      <c r="F1942" t="s">
        <v>184</v>
      </c>
    </row>
    <row r="1943" spans="1:6">
      <c r="A1943" t="s">
        <v>260</v>
      </c>
      <c r="B1943" t="s">
        <v>61</v>
      </c>
      <c r="C1943">
        <v>2025</v>
      </c>
      <c r="D1943">
        <v>2035</v>
      </c>
      <c r="E1943" s="7">
        <v>13.2</v>
      </c>
      <c r="F1943" t="s">
        <v>184</v>
      </c>
    </row>
    <row r="1944" spans="1:6">
      <c r="A1944" t="s">
        <v>260</v>
      </c>
      <c r="B1944" t="s">
        <v>61</v>
      </c>
      <c r="C1944">
        <v>2025</v>
      </c>
      <c r="D1944">
        <v>2040</v>
      </c>
      <c r="E1944" s="7">
        <v>13.2</v>
      </c>
      <c r="F1944" t="s">
        <v>184</v>
      </c>
    </row>
    <row r="1945" spans="1:6">
      <c r="A1945" t="s">
        <v>260</v>
      </c>
      <c r="B1945" t="s">
        <v>61</v>
      </c>
      <c r="C1945">
        <v>2025</v>
      </c>
      <c r="D1945">
        <v>2045</v>
      </c>
      <c r="E1945" s="7">
        <v>13.2</v>
      </c>
      <c r="F1945" t="s">
        <v>184</v>
      </c>
    </row>
    <row r="1946" spans="1:6">
      <c r="A1946" t="s">
        <v>260</v>
      </c>
      <c r="B1946" t="s">
        <v>61</v>
      </c>
      <c r="C1946">
        <v>2030</v>
      </c>
      <c r="D1946">
        <v>2030</v>
      </c>
      <c r="E1946" s="7">
        <v>13.2</v>
      </c>
      <c r="F1946" t="s">
        <v>184</v>
      </c>
    </row>
    <row r="1947" spans="1:6">
      <c r="A1947" t="s">
        <v>260</v>
      </c>
      <c r="B1947" t="s">
        <v>61</v>
      </c>
      <c r="C1947">
        <v>2030</v>
      </c>
      <c r="D1947">
        <v>2035</v>
      </c>
      <c r="E1947" s="7">
        <v>13.2</v>
      </c>
      <c r="F1947" t="s">
        <v>184</v>
      </c>
    </row>
    <row r="1948" spans="1:6">
      <c r="A1948" t="s">
        <v>260</v>
      </c>
      <c r="B1948" t="s">
        <v>61</v>
      </c>
      <c r="C1948">
        <v>2030</v>
      </c>
      <c r="D1948">
        <v>2040</v>
      </c>
      <c r="E1948" s="7">
        <v>13.2</v>
      </c>
      <c r="F1948" t="s">
        <v>184</v>
      </c>
    </row>
    <row r="1949" spans="1:6">
      <c r="A1949" t="s">
        <v>260</v>
      </c>
      <c r="B1949" t="s">
        <v>61</v>
      </c>
      <c r="C1949">
        <v>2030</v>
      </c>
      <c r="D1949">
        <v>2045</v>
      </c>
      <c r="E1949" s="7">
        <v>13.2</v>
      </c>
      <c r="F1949" t="s">
        <v>184</v>
      </c>
    </row>
    <row r="1950" spans="1:6">
      <c r="A1950" t="s">
        <v>260</v>
      </c>
      <c r="B1950" t="s">
        <v>61</v>
      </c>
      <c r="C1950">
        <v>2030</v>
      </c>
      <c r="D1950">
        <v>2050</v>
      </c>
      <c r="E1950" s="7">
        <v>13.2</v>
      </c>
      <c r="F1950" t="s">
        <v>184</v>
      </c>
    </row>
    <row r="1951" spans="1:6">
      <c r="A1951" t="s">
        <v>260</v>
      </c>
      <c r="B1951" t="s">
        <v>61</v>
      </c>
      <c r="C1951">
        <v>2035</v>
      </c>
      <c r="D1951">
        <v>2035</v>
      </c>
      <c r="E1951" s="7">
        <v>13.2</v>
      </c>
      <c r="F1951" t="s">
        <v>184</v>
      </c>
    </row>
    <row r="1952" spans="1:6">
      <c r="A1952" t="s">
        <v>260</v>
      </c>
      <c r="B1952" t="s">
        <v>61</v>
      </c>
      <c r="C1952">
        <v>2035</v>
      </c>
      <c r="D1952">
        <v>2040</v>
      </c>
      <c r="E1952" s="7">
        <v>13.2</v>
      </c>
      <c r="F1952" t="s">
        <v>184</v>
      </c>
    </row>
    <row r="1953" spans="1:6">
      <c r="A1953" t="s">
        <v>260</v>
      </c>
      <c r="B1953" t="s">
        <v>61</v>
      </c>
      <c r="C1953">
        <v>2035</v>
      </c>
      <c r="D1953">
        <v>2045</v>
      </c>
      <c r="E1953" s="7">
        <v>13.2</v>
      </c>
      <c r="F1953" t="s">
        <v>184</v>
      </c>
    </row>
    <row r="1954" spans="1:6">
      <c r="A1954" t="s">
        <v>260</v>
      </c>
      <c r="B1954" t="s">
        <v>61</v>
      </c>
      <c r="C1954">
        <v>2035</v>
      </c>
      <c r="D1954">
        <v>2050</v>
      </c>
      <c r="E1954" s="7">
        <v>13.2</v>
      </c>
      <c r="F1954" t="s">
        <v>184</v>
      </c>
    </row>
    <row r="1955" spans="1:6">
      <c r="A1955" t="s">
        <v>260</v>
      </c>
      <c r="B1955" t="s">
        <v>61</v>
      </c>
      <c r="C1955">
        <v>2035</v>
      </c>
      <c r="D1955">
        <v>2055</v>
      </c>
      <c r="E1955" s="7">
        <v>13.2</v>
      </c>
      <c r="F1955" t="s">
        <v>184</v>
      </c>
    </row>
    <row r="1956" spans="1:6">
      <c r="A1956" t="s">
        <v>260</v>
      </c>
      <c r="B1956" t="s">
        <v>61</v>
      </c>
      <c r="C1956">
        <v>2040</v>
      </c>
      <c r="D1956">
        <v>2040</v>
      </c>
      <c r="E1956" s="7">
        <v>13.2</v>
      </c>
      <c r="F1956" t="s">
        <v>184</v>
      </c>
    </row>
    <row r="1957" spans="1:6">
      <c r="A1957" t="s">
        <v>260</v>
      </c>
      <c r="B1957" t="s">
        <v>61</v>
      </c>
      <c r="C1957">
        <v>2040</v>
      </c>
      <c r="D1957">
        <v>2045</v>
      </c>
      <c r="E1957" s="7">
        <v>13.2</v>
      </c>
      <c r="F1957" t="s">
        <v>184</v>
      </c>
    </row>
    <row r="1958" spans="1:6">
      <c r="A1958" t="s">
        <v>260</v>
      </c>
      <c r="B1958" t="s">
        <v>61</v>
      </c>
      <c r="C1958">
        <v>2040</v>
      </c>
      <c r="D1958">
        <v>2050</v>
      </c>
      <c r="E1958" s="7">
        <v>13.2</v>
      </c>
      <c r="F1958" t="s">
        <v>184</v>
      </c>
    </row>
    <row r="1959" spans="1:6">
      <c r="A1959" t="s">
        <v>260</v>
      </c>
      <c r="B1959" t="s">
        <v>61</v>
      </c>
      <c r="C1959">
        <v>2040</v>
      </c>
      <c r="D1959">
        <v>2055</v>
      </c>
      <c r="E1959" s="7">
        <v>13.2</v>
      </c>
      <c r="F1959" t="s">
        <v>184</v>
      </c>
    </row>
    <row r="1960" spans="1:6">
      <c r="A1960" t="s">
        <v>260</v>
      </c>
      <c r="B1960" t="s">
        <v>61</v>
      </c>
      <c r="C1960">
        <v>2040</v>
      </c>
      <c r="D1960">
        <v>2060</v>
      </c>
      <c r="E1960" s="7">
        <v>13.2</v>
      </c>
      <c r="F1960" t="s">
        <v>184</v>
      </c>
    </row>
    <row r="1961" spans="1:6">
      <c r="A1961" t="s">
        <v>260</v>
      </c>
      <c r="B1961" t="s">
        <v>61</v>
      </c>
      <c r="C1961">
        <v>2045</v>
      </c>
      <c r="D1961">
        <v>2045</v>
      </c>
      <c r="E1961" s="7">
        <v>13.2</v>
      </c>
      <c r="F1961" t="s">
        <v>184</v>
      </c>
    </row>
    <row r="1962" spans="1:6">
      <c r="A1962" t="s">
        <v>260</v>
      </c>
      <c r="B1962" t="s">
        <v>61</v>
      </c>
      <c r="C1962">
        <v>2045</v>
      </c>
      <c r="D1962">
        <v>2050</v>
      </c>
      <c r="E1962" s="7">
        <v>13.2</v>
      </c>
      <c r="F1962" t="s">
        <v>184</v>
      </c>
    </row>
    <row r="1963" spans="1:6">
      <c r="A1963" t="s">
        <v>260</v>
      </c>
      <c r="B1963" t="s">
        <v>61</v>
      </c>
      <c r="C1963">
        <v>2045</v>
      </c>
      <c r="D1963">
        <v>2055</v>
      </c>
      <c r="E1963" s="7">
        <v>13.2</v>
      </c>
      <c r="F1963" t="s">
        <v>184</v>
      </c>
    </row>
    <row r="1964" spans="1:6">
      <c r="A1964" t="s">
        <v>260</v>
      </c>
      <c r="B1964" t="s">
        <v>61</v>
      </c>
      <c r="C1964">
        <v>2045</v>
      </c>
      <c r="D1964">
        <v>2060</v>
      </c>
      <c r="E1964" s="7">
        <v>13.2</v>
      </c>
      <c r="F1964" t="s">
        <v>184</v>
      </c>
    </row>
    <row r="1965" spans="1:6">
      <c r="A1965" t="s">
        <v>260</v>
      </c>
      <c r="B1965" t="s">
        <v>61</v>
      </c>
      <c r="C1965">
        <v>2045</v>
      </c>
      <c r="D1965">
        <v>2065</v>
      </c>
      <c r="E1965" s="7">
        <v>13.2</v>
      </c>
      <c r="F1965" t="s">
        <v>184</v>
      </c>
    </row>
    <row r="1966" spans="1:6">
      <c r="A1966" t="s">
        <v>260</v>
      </c>
      <c r="B1966" t="s">
        <v>61</v>
      </c>
      <c r="C1966">
        <v>2050</v>
      </c>
      <c r="D1966">
        <v>2050</v>
      </c>
      <c r="E1966" s="7">
        <v>13.2</v>
      </c>
      <c r="F1966" t="s">
        <v>184</v>
      </c>
    </row>
    <row r="1967" spans="1:6">
      <c r="A1967" t="s">
        <v>260</v>
      </c>
      <c r="B1967" t="s">
        <v>61</v>
      </c>
      <c r="C1967">
        <v>2050</v>
      </c>
      <c r="D1967">
        <v>2055</v>
      </c>
      <c r="E1967" s="7">
        <v>13.2</v>
      </c>
      <c r="F1967" t="s">
        <v>184</v>
      </c>
    </row>
    <row r="1968" spans="1:6">
      <c r="A1968" t="s">
        <v>260</v>
      </c>
      <c r="B1968" t="s">
        <v>61</v>
      </c>
      <c r="C1968">
        <v>2050</v>
      </c>
      <c r="D1968">
        <v>2060</v>
      </c>
      <c r="E1968" s="7">
        <v>13.2</v>
      </c>
      <c r="F1968" t="s">
        <v>184</v>
      </c>
    </row>
    <row r="1969" spans="1:6">
      <c r="A1969" t="s">
        <v>260</v>
      </c>
      <c r="B1969" t="s">
        <v>61</v>
      </c>
      <c r="C1969">
        <v>2050</v>
      </c>
      <c r="D1969">
        <v>2065</v>
      </c>
      <c r="E1969" s="7">
        <v>13.2</v>
      </c>
      <c r="F1969" t="s">
        <v>184</v>
      </c>
    </row>
    <row r="1970" spans="1:6">
      <c r="A1970" t="s">
        <v>260</v>
      </c>
      <c r="B1970" t="s">
        <v>61</v>
      </c>
      <c r="C1970">
        <v>2050</v>
      </c>
      <c r="D1970">
        <v>2070</v>
      </c>
      <c r="E1970" s="7">
        <v>13.2</v>
      </c>
      <c r="F1970" t="s">
        <v>184</v>
      </c>
    </row>
    <row r="1971" spans="1:6">
      <c r="A1971" t="s">
        <v>260</v>
      </c>
      <c r="B1971" t="s">
        <v>61</v>
      </c>
      <c r="C1971">
        <v>2055</v>
      </c>
      <c r="D1971">
        <v>2055</v>
      </c>
      <c r="E1971" s="7">
        <v>13.2</v>
      </c>
      <c r="F1971" t="s">
        <v>184</v>
      </c>
    </row>
    <row r="1972" spans="1:6">
      <c r="A1972" t="s">
        <v>260</v>
      </c>
      <c r="B1972" t="s">
        <v>61</v>
      </c>
      <c r="C1972">
        <v>2055</v>
      </c>
      <c r="D1972">
        <v>2060</v>
      </c>
      <c r="E1972" s="7">
        <v>13.2</v>
      </c>
      <c r="F1972" t="s">
        <v>184</v>
      </c>
    </row>
    <row r="1973" spans="1:6">
      <c r="A1973" t="s">
        <v>260</v>
      </c>
      <c r="B1973" t="s">
        <v>61</v>
      </c>
      <c r="C1973">
        <v>2055</v>
      </c>
      <c r="D1973">
        <v>2065</v>
      </c>
      <c r="E1973" s="7">
        <v>13.2</v>
      </c>
      <c r="F1973" t="s">
        <v>184</v>
      </c>
    </row>
    <row r="1974" spans="1:6">
      <c r="A1974" t="s">
        <v>260</v>
      </c>
      <c r="B1974" t="s">
        <v>61</v>
      </c>
      <c r="C1974">
        <v>2055</v>
      </c>
      <c r="D1974">
        <v>2070</v>
      </c>
      <c r="E1974" s="7">
        <v>13.2</v>
      </c>
      <c r="F1974" t="s">
        <v>184</v>
      </c>
    </row>
    <row r="1975" spans="1:6">
      <c r="A1975" t="s">
        <v>260</v>
      </c>
      <c r="B1975" t="s">
        <v>61</v>
      </c>
      <c r="C1975">
        <v>2060</v>
      </c>
      <c r="D1975">
        <v>2060</v>
      </c>
      <c r="E1975" s="7">
        <v>13.2</v>
      </c>
      <c r="F1975" t="s">
        <v>184</v>
      </c>
    </row>
    <row r="1976" spans="1:6">
      <c r="A1976" t="s">
        <v>260</v>
      </c>
      <c r="B1976" t="s">
        <v>61</v>
      </c>
      <c r="C1976">
        <v>2060</v>
      </c>
      <c r="D1976">
        <v>2065</v>
      </c>
      <c r="E1976" s="7">
        <v>13.2</v>
      </c>
      <c r="F1976" t="s">
        <v>184</v>
      </c>
    </row>
    <row r="1977" spans="1:6">
      <c r="A1977" t="s">
        <v>260</v>
      </c>
      <c r="B1977" t="s">
        <v>61</v>
      </c>
      <c r="C1977">
        <v>2060</v>
      </c>
      <c r="D1977">
        <v>2070</v>
      </c>
      <c r="E1977" s="7">
        <v>13.2</v>
      </c>
      <c r="F1977" t="s">
        <v>184</v>
      </c>
    </row>
    <row r="1978" spans="1:6">
      <c r="A1978" t="s">
        <v>260</v>
      </c>
      <c r="B1978" t="s">
        <v>61</v>
      </c>
      <c r="C1978">
        <v>2065</v>
      </c>
      <c r="D1978">
        <v>2065</v>
      </c>
      <c r="E1978" s="7">
        <v>13.2</v>
      </c>
      <c r="F1978" t="s">
        <v>184</v>
      </c>
    </row>
    <row r="1979" spans="1:6">
      <c r="A1979" t="s">
        <v>260</v>
      </c>
      <c r="B1979" t="s">
        <v>61</v>
      </c>
      <c r="C1979">
        <v>2065</v>
      </c>
      <c r="D1979">
        <v>2070</v>
      </c>
      <c r="E1979" s="7">
        <v>13.2</v>
      </c>
      <c r="F1979" t="s">
        <v>184</v>
      </c>
    </row>
    <row r="1980" spans="1:6">
      <c r="A1980" t="s">
        <v>260</v>
      </c>
      <c r="B1980" t="s">
        <v>61</v>
      </c>
      <c r="C1980">
        <v>2070</v>
      </c>
      <c r="D1980">
        <v>2070</v>
      </c>
      <c r="E1980" s="7">
        <v>13.2</v>
      </c>
      <c r="F1980" t="s">
        <v>184</v>
      </c>
    </row>
    <row r="1981" spans="1:6">
      <c r="A1981" t="s">
        <v>260</v>
      </c>
      <c r="B1981" t="s">
        <v>58</v>
      </c>
      <c r="C1981">
        <v>1990</v>
      </c>
      <c r="D1981">
        <v>1990</v>
      </c>
      <c r="E1981" s="7">
        <v>33.6</v>
      </c>
      <c r="F1981" t="s">
        <v>184</v>
      </c>
    </row>
    <row r="1982" spans="1:6">
      <c r="A1982" t="s">
        <v>260</v>
      </c>
      <c r="B1982" t="s">
        <v>58</v>
      </c>
      <c r="C1982">
        <v>1990</v>
      </c>
      <c r="D1982">
        <v>1995</v>
      </c>
      <c r="E1982" s="7">
        <v>33.6</v>
      </c>
      <c r="F1982" t="s">
        <v>184</v>
      </c>
    </row>
    <row r="1983" spans="1:6">
      <c r="A1983" t="s">
        <v>260</v>
      </c>
      <c r="B1983" t="s">
        <v>58</v>
      </c>
      <c r="C1983">
        <v>1990</v>
      </c>
      <c r="D1983">
        <v>2000</v>
      </c>
      <c r="E1983" s="7">
        <v>33.6</v>
      </c>
      <c r="F1983" t="s">
        <v>184</v>
      </c>
    </row>
    <row r="1984" spans="1:6">
      <c r="A1984" t="s">
        <v>260</v>
      </c>
      <c r="B1984" t="s">
        <v>58</v>
      </c>
      <c r="C1984">
        <v>1990</v>
      </c>
      <c r="D1984">
        <v>2005</v>
      </c>
      <c r="E1984" s="7">
        <v>33.6</v>
      </c>
      <c r="F1984" t="s">
        <v>184</v>
      </c>
    </row>
    <row r="1985" spans="1:6">
      <c r="A1985" t="s">
        <v>260</v>
      </c>
      <c r="B1985" t="s">
        <v>58</v>
      </c>
      <c r="C1985">
        <v>1990</v>
      </c>
      <c r="D1985">
        <v>2010</v>
      </c>
      <c r="E1985" s="7">
        <v>33.6</v>
      </c>
      <c r="F1985" t="s">
        <v>184</v>
      </c>
    </row>
    <row r="1986" spans="1:6">
      <c r="A1986" t="s">
        <v>260</v>
      </c>
      <c r="B1986" t="s">
        <v>58</v>
      </c>
      <c r="C1986">
        <v>1990</v>
      </c>
      <c r="D1986">
        <v>2015</v>
      </c>
      <c r="E1986" s="7">
        <v>33.6</v>
      </c>
      <c r="F1986" t="s">
        <v>184</v>
      </c>
    </row>
    <row r="1987" spans="1:6">
      <c r="A1987" t="s">
        <v>260</v>
      </c>
      <c r="B1987" t="s">
        <v>58</v>
      </c>
      <c r="C1987">
        <v>1995</v>
      </c>
      <c r="D1987">
        <v>1995</v>
      </c>
      <c r="E1987" s="7">
        <v>33.6</v>
      </c>
      <c r="F1987" t="s">
        <v>184</v>
      </c>
    </row>
    <row r="1988" spans="1:6">
      <c r="A1988" t="s">
        <v>260</v>
      </c>
      <c r="B1988" t="s">
        <v>58</v>
      </c>
      <c r="C1988">
        <v>1995</v>
      </c>
      <c r="D1988">
        <v>2000</v>
      </c>
      <c r="E1988" s="7">
        <v>33.6</v>
      </c>
      <c r="F1988" t="s">
        <v>184</v>
      </c>
    </row>
    <row r="1989" spans="1:6">
      <c r="A1989" t="s">
        <v>260</v>
      </c>
      <c r="B1989" t="s">
        <v>58</v>
      </c>
      <c r="C1989">
        <v>1995</v>
      </c>
      <c r="D1989">
        <v>2005</v>
      </c>
      <c r="E1989" s="7">
        <v>33.6</v>
      </c>
      <c r="F1989" t="s">
        <v>184</v>
      </c>
    </row>
    <row r="1990" spans="1:6">
      <c r="A1990" t="s">
        <v>260</v>
      </c>
      <c r="B1990" t="s">
        <v>58</v>
      </c>
      <c r="C1990">
        <v>1995</v>
      </c>
      <c r="D1990">
        <v>2010</v>
      </c>
      <c r="E1990" s="7">
        <v>33.6</v>
      </c>
      <c r="F1990" t="s">
        <v>184</v>
      </c>
    </row>
    <row r="1991" spans="1:6">
      <c r="A1991" t="s">
        <v>260</v>
      </c>
      <c r="B1991" t="s">
        <v>58</v>
      </c>
      <c r="C1991">
        <v>1995</v>
      </c>
      <c r="D1991">
        <v>2015</v>
      </c>
      <c r="E1991" s="7">
        <v>33.6</v>
      </c>
      <c r="F1991" t="s">
        <v>184</v>
      </c>
    </row>
    <row r="1992" spans="1:6">
      <c r="A1992" t="s">
        <v>260</v>
      </c>
      <c r="B1992" t="s">
        <v>58</v>
      </c>
      <c r="C1992">
        <v>1995</v>
      </c>
      <c r="D1992">
        <v>2020</v>
      </c>
      <c r="E1992" s="7">
        <v>33.6</v>
      </c>
      <c r="F1992" t="s">
        <v>184</v>
      </c>
    </row>
    <row r="1993" spans="1:6">
      <c r="A1993" t="s">
        <v>260</v>
      </c>
      <c r="B1993" t="s">
        <v>58</v>
      </c>
      <c r="C1993">
        <v>2000</v>
      </c>
      <c r="D1993">
        <v>2000</v>
      </c>
      <c r="E1993" s="7">
        <v>33.6</v>
      </c>
      <c r="F1993" t="s">
        <v>184</v>
      </c>
    </row>
    <row r="1994" spans="1:6">
      <c r="A1994" t="s">
        <v>260</v>
      </c>
      <c r="B1994" t="s">
        <v>58</v>
      </c>
      <c r="C1994">
        <v>2000</v>
      </c>
      <c r="D1994">
        <v>2005</v>
      </c>
      <c r="E1994" s="7">
        <v>33.6</v>
      </c>
      <c r="F1994" t="s">
        <v>184</v>
      </c>
    </row>
    <row r="1995" spans="1:6">
      <c r="A1995" t="s">
        <v>260</v>
      </c>
      <c r="B1995" t="s">
        <v>58</v>
      </c>
      <c r="C1995">
        <v>2000</v>
      </c>
      <c r="D1995">
        <v>2010</v>
      </c>
      <c r="E1995" s="7">
        <v>33.6</v>
      </c>
      <c r="F1995" t="s">
        <v>184</v>
      </c>
    </row>
    <row r="1996" spans="1:6">
      <c r="A1996" t="s">
        <v>260</v>
      </c>
      <c r="B1996" t="s">
        <v>58</v>
      </c>
      <c r="C1996">
        <v>2000</v>
      </c>
      <c r="D1996">
        <v>2015</v>
      </c>
      <c r="E1996" s="7">
        <v>33.6</v>
      </c>
      <c r="F1996" t="s">
        <v>184</v>
      </c>
    </row>
    <row r="1997" spans="1:6">
      <c r="A1997" t="s">
        <v>260</v>
      </c>
      <c r="B1997" t="s">
        <v>58</v>
      </c>
      <c r="C1997">
        <v>2000</v>
      </c>
      <c r="D1997">
        <v>2020</v>
      </c>
      <c r="E1997" s="7">
        <v>33.6</v>
      </c>
      <c r="F1997" t="s">
        <v>184</v>
      </c>
    </row>
    <row r="1998" spans="1:6">
      <c r="A1998" t="s">
        <v>260</v>
      </c>
      <c r="B1998" t="s">
        <v>58</v>
      </c>
      <c r="C1998">
        <v>2000</v>
      </c>
      <c r="D1998">
        <v>2025</v>
      </c>
      <c r="E1998" s="7">
        <v>33.6</v>
      </c>
      <c r="F1998" t="s">
        <v>184</v>
      </c>
    </row>
    <row r="1999" spans="1:6">
      <c r="A1999" t="s">
        <v>260</v>
      </c>
      <c r="B1999" t="s">
        <v>58</v>
      </c>
      <c r="C1999">
        <v>2005</v>
      </c>
      <c r="D1999">
        <v>2005</v>
      </c>
      <c r="E1999" s="7">
        <v>33.6</v>
      </c>
      <c r="F1999" t="s">
        <v>184</v>
      </c>
    </row>
    <row r="2000" spans="1:6">
      <c r="A2000" t="s">
        <v>260</v>
      </c>
      <c r="B2000" t="s">
        <v>58</v>
      </c>
      <c r="C2000">
        <v>2005</v>
      </c>
      <c r="D2000">
        <v>2010</v>
      </c>
      <c r="E2000" s="7">
        <v>33.6</v>
      </c>
      <c r="F2000" t="s">
        <v>184</v>
      </c>
    </row>
    <row r="2001" spans="1:6">
      <c r="A2001" t="s">
        <v>260</v>
      </c>
      <c r="B2001" t="s">
        <v>58</v>
      </c>
      <c r="C2001">
        <v>2005</v>
      </c>
      <c r="D2001">
        <v>2015</v>
      </c>
      <c r="E2001" s="7">
        <v>33.6</v>
      </c>
      <c r="F2001" t="s">
        <v>184</v>
      </c>
    </row>
    <row r="2002" spans="1:6">
      <c r="A2002" t="s">
        <v>260</v>
      </c>
      <c r="B2002" t="s">
        <v>58</v>
      </c>
      <c r="C2002">
        <v>2005</v>
      </c>
      <c r="D2002">
        <v>2020</v>
      </c>
      <c r="E2002" s="7">
        <v>33.6</v>
      </c>
      <c r="F2002" t="s">
        <v>184</v>
      </c>
    </row>
    <row r="2003" spans="1:6">
      <c r="A2003" t="s">
        <v>260</v>
      </c>
      <c r="B2003" t="s">
        <v>58</v>
      </c>
      <c r="C2003">
        <v>2005</v>
      </c>
      <c r="D2003">
        <v>2025</v>
      </c>
      <c r="E2003" s="7">
        <v>33.6</v>
      </c>
      <c r="F2003" t="s">
        <v>184</v>
      </c>
    </row>
    <row r="2004" spans="1:6">
      <c r="A2004" t="s">
        <v>260</v>
      </c>
      <c r="B2004" t="s">
        <v>58</v>
      </c>
      <c r="C2004">
        <v>2005</v>
      </c>
      <c r="D2004">
        <v>2030</v>
      </c>
      <c r="E2004" s="7">
        <v>33.6</v>
      </c>
      <c r="F2004" t="s">
        <v>184</v>
      </c>
    </row>
    <row r="2005" spans="1:6">
      <c r="A2005" t="s">
        <v>260</v>
      </c>
      <c r="B2005" t="s">
        <v>58</v>
      </c>
      <c r="C2005">
        <v>2010</v>
      </c>
      <c r="D2005">
        <v>2010</v>
      </c>
      <c r="E2005" s="7">
        <v>33.6</v>
      </c>
      <c r="F2005" t="s">
        <v>184</v>
      </c>
    </row>
    <row r="2006" spans="1:6">
      <c r="A2006" t="s">
        <v>260</v>
      </c>
      <c r="B2006" t="s">
        <v>58</v>
      </c>
      <c r="C2006">
        <v>2010</v>
      </c>
      <c r="D2006">
        <v>2015</v>
      </c>
      <c r="E2006" s="7">
        <v>33.6</v>
      </c>
      <c r="F2006" t="s">
        <v>184</v>
      </c>
    </row>
    <row r="2007" spans="1:6">
      <c r="A2007" t="s">
        <v>260</v>
      </c>
      <c r="B2007" t="s">
        <v>58</v>
      </c>
      <c r="C2007">
        <v>2010</v>
      </c>
      <c r="D2007">
        <v>2020</v>
      </c>
      <c r="E2007" s="7">
        <v>33.6</v>
      </c>
      <c r="F2007" t="s">
        <v>184</v>
      </c>
    </row>
    <row r="2008" spans="1:6">
      <c r="A2008" t="s">
        <v>260</v>
      </c>
      <c r="B2008" t="s">
        <v>58</v>
      </c>
      <c r="C2008">
        <v>2010</v>
      </c>
      <c r="D2008">
        <v>2025</v>
      </c>
      <c r="E2008" s="7">
        <v>33.6</v>
      </c>
      <c r="F2008" t="s">
        <v>184</v>
      </c>
    </row>
    <row r="2009" spans="1:6">
      <c r="A2009" t="s">
        <v>260</v>
      </c>
      <c r="B2009" t="s">
        <v>58</v>
      </c>
      <c r="C2009">
        <v>2010</v>
      </c>
      <c r="D2009">
        <v>2030</v>
      </c>
      <c r="E2009" s="7">
        <v>33.6</v>
      </c>
      <c r="F2009" t="s">
        <v>184</v>
      </c>
    </row>
    <row r="2010" spans="1:6">
      <c r="A2010" t="s">
        <v>260</v>
      </c>
      <c r="B2010" t="s">
        <v>58</v>
      </c>
      <c r="C2010">
        <v>2010</v>
      </c>
      <c r="D2010">
        <v>2035</v>
      </c>
      <c r="E2010" s="7">
        <v>33.6</v>
      </c>
      <c r="F2010" t="s">
        <v>184</v>
      </c>
    </row>
    <row r="2011" spans="1:6">
      <c r="A2011" t="s">
        <v>260</v>
      </c>
      <c r="B2011" t="s">
        <v>58</v>
      </c>
      <c r="C2011">
        <v>2015</v>
      </c>
      <c r="D2011">
        <v>2015</v>
      </c>
      <c r="E2011" s="7">
        <v>33.6</v>
      </c>
      <c r="F2011" t="s">
        <v>184</v>
      </c>
    </row>
    <row r="2012" spans="1:6">
      <c r="A2012" t="s">
        <v>260</v>
      </c>
      <c r="B2012" t="s">
        <v>58</v>
      </c>
      <c r="C2012">
        <v>2015</v>
      </c>
      <c r="D2012">
        <v>2020</v>
      </c>
      <c r="E2012" s="7">
        <v>33.6</v>
      </c>
      <c r="F2012" t="s">
        <v>184</v>
      </c>
    </row>
    <row r="2013" spans="1:6">
      <c r="A2013" t="s">
        <v>260</v>
      </c>
      <c r="B2013" t="s">
        <v>58</v>
      </c>
      <c r="C2013">
        <v>2015</v>
      </c>
      <c r="D2013">
        <v>2025</v>
      </c>
      <c r="E2013" s="7">
        <v>33.6</v>
      </c>
      <c r="F2013" t="s">
        <v>184</v>
      </c>
    </row>
    <row r="2014" spans="1:6">
      <c r="A2014" t="s">
        <v>260</v>
      </c>
      <c r="B2014" t="s">
        <v>58</v>
      </c>
      <c r="C2014">
        <v>2015</v>
      </c>
      <c r="D2014">
        <v>2030</v>
      </c>
      <c r="E2014" s="7">
        <v>33.6</v>
      </c>
      <c r="F2014" t="s">
        <v>184</v>
      </c>
    </row>
    <row r="2015" spans="1:6">
      <c r="A2015" t="s">
        <v>260</v>
      </c>
      <c r="B2015" t="s">
        <v>58</v>
      </c>
      <c r="C2015">
        <v>2015</v>
      </c>
      <c r="D2015">
        <v>2035</v>
      </c>
      <c r="E2015" s="7">
        <v>33.6</v>
      </c>
      <c r="F2015" t="s">
        <v>184</v>
      </c>
    </row>
    <row r="2016" spans="1:6">
      <c r="A2016" t="s">
        <v>260</v>
      </c>
      <c r="B2016" t="s">
        <v>58</v>
      </c>
      <c r="C2016">
        <v>2015</v>
      </c>
      <c r="D2016">
        <v>2040</v>
      </c>
      <c r="E2016" s="7">
        <v>33.6</v>
      </c>
      <c r="F2016" t="s">
        <v>184</v>
      </c>
    </row>
    <row r="2017" spans="1:6">
      <c r="A2017" t="s">
        <v>260</v>
      </c>
      <c r="B2017" t="s">
        <v>58</v>
      </c>
      <c r="C2017">
        <v>2020</v>
      </c>
      <c r="D2017">
        <v>2020</v>
      </c>
      <c r="E2017" s="7">
        <v>33.6</v>
      </c>
      <c r="F2017" t="s">
        <v>184</v>
      </c>
    </row>
    <row r="2018" spans="1:6">
      <c r="A2018" t="s">
        <v>260</v>
      </c>
      <c r="B2018" t="s">
        <v>58</v>
      </c>
      <c r="C2018">
        <v>2020</v>
      </c>
      <c r="D2018">
        <v>2025</v>
      </c>
      <c r="E2018" s="7">
        <v>33.6</v>
      </c>
      <c r="F2018" t="s">
        <v>184</v>
      </c>
    </row>
    <row r="2019" spans="1:6">
      <c r="A2019" t="s">
        <v>260</v>
      </c>
      <c r="B2019" t="s">
        <v>58</v>
      </c>
      <c r="C2019">
        <v>2020</v>
      </c>
      <c r="D2019">
        <v>2030</v>
      </c>
      <c r="E2019" s="7">
        <v>33.6</v>
      </c>
      <c r="F2019" t="s">
        <v>184</v>
      </c>
    </row>
    <row r="2020" spans="1:6">
      <c r="A2020" t="s">
        <v>260</v>
      </c>
      <c r="B2020" t="s">
        <v>58</v>
      </c>
      <c r="C2020">
        <v>2020</v>
      </c>
      <c r="D2020">
        <v>2035</v>
      </c>
      <c r="E2020" s="7">
        <v>33.6</v>
      </c>
      <c r="F2020" t="s">
        <v>184</v>
      </c>
    </row>
    <row r="2021" spans="1:6">
      <c r="A2021" t="s">
        <v>260</v>
      </c>
      <c r="B2021" t="s">
        <v>58</v>
      </c>
      <c r="C2021">
        <v>2020</v>
      </c>
      <c r="D2021">
        <v>2040</v>
      </c>
      <c r="E2021" s="7">
        <v>33.6</v>
      </c>
      <c r="F2021" t="s">
        <v>184</v>
      </c>
    </row>
    <row r="2022" spans="1:6">
      <c r="A2022" t="s">
        <v>260</v>
      </c>
      <c r="B2022" t="s">
        <v>58</v>
      </c>
      <c r="C2022">
        <v>2020</v>
      </c>
      <c r="D2022">
        <v>2045</v>
      </c>
      <c r="E2022" s="7">
        <v>33.6</v>
      </c>
      <c r="F2022" t="s">
        <v>184</v>
      </c>
    </row>
    <row r="2023" spans="1:6">
      <c r="A2023" t="s">
        <v>260</v>
      </c>
      <c r="B2023" t="s">
        <v>58</v>
      </c>
      <c r="C2023">
        <v>2025</v>
      </c>
      <c r="D2023">
        <v>2025</v>
      </c>
      <c r="E2023" s="7">
        <v>33.6</v>
      </c>
      <c r="F2023" t="s">
        <v>184</v>
      </c>
    </row>
    <row r="2024" spans="1:6">
      <c r="A2024" t="s">
        <v>260</v>
      </c>
      <c r="B2024" t="s">
        <v>58</v>
      </c>
      <c r="C2024">
        <v>2025</v>
      </c>
      <c r="D2024">
        <v>2030</v>
      </c>
      <c r="E2024" s="7">
        <v>33.6</v>
      </c>
      <c r="F2024" t="s">
        <v>184</v>
      </c>
    </row>
    <row r="2025" spans="1:6">
      <c r="A2025" t="s">
        <v>260</v>
      </c>
      <c r="B2025" t="s">
        <v>58</v>
      </c>
      <c r="C2025">
        <v>2025</v>
      </c>
      <c r="D2025">
        <v>2035</v>
      </c>
      <c r="E2025" s="7">
        <v>33.6</v>
      </c>
      <c r="F2025" t="s">
        <v>184</v>
      </c>
    </row>
    <row r="2026" spans="1:6">
      <c r="A2026" t="s">
        <v>260</v>
      </c>
      <c r="B2026" t="s">
        <v>58</v>
      </c>
      <c r="C2026">
        <v>2025</v>
      </c>
      <c r="D2026">
        <v>2040</v>
      </c>
      <c r="E2026" s="7">
        <v>33.6</v>
      </c>
      <c r="F2026" t="s">
        <v>184</v>
      </c>
    </row>
    <row r="2027" spans="1:6">
      <c r="A2027" t="s">
        <v>260</v>
      </c>
      <c r="B2027" t="s">
        <v>58</v>
      </c>
      <c r="C2027">
        <v>2025</v>
      </c>
      <c r="D2027">
        <v>2045</v>
      </c>
      <c r="E2027" s="7">
        <v>33.6</v>
      </c>
      <c r="F2027" t="s">
        <v>184</v>
      </c>
    </row>
    <row r="2028" spans="1:6">
      <c r="A2028" t="s">
        <v>260</v>
      </c>
      <c r="B2028" t="s">
        <v>58</v>
      </c>
      <c r="C2028">
        <v>2025</v>
      </c>
      <c r="D2028">
        <v>2050</v>
      </c>
      <c r="E2028" s="7">
        <v>33.6</v>
      </c>
      <c r="F2028" t="s">
        <v>184</v>
      </c>
    </row>
    <row r="2029" spans="1:6">
      <c r="A2029" t="s">
        <v>260</v>
      </c>
      <c r="B2029" t="s">
        <v>58</v>
      </c>
      <c r="C2029">
        <v>2030</v>
      </c>
      <c r="D2029">
        <v>2030</v>
      </c>
      <c r="E2029" s="7">
        <v>33.6</v>
      </c>
      <c r="F2029" t="s">
        <v>184</v>
      </c>
    </row>
    <row r="2030" spans="1:6">
      <c r="A2030" t="s">
        <v>260</v>
      </c>
      <c r="B2030" t="s">
        <v>58</v>
      </c>
      <c r="C2030">
        <v>2030</v>
      </c>
      <c r="D2030">
        <v>2035</v>
      </c>
      <c r="E2030" s="7">
        <v>33.6</v>
      </c>
      <c r="F2030" t="s">
        <v>184</v>
      </c>
    </row>
    <row r="2031" spans="1:6">
      <c r="A2031" t="s">
        <v>260</v>
      </c>
      <c r="B2031" t="s">
        <v>58</v>
      </c>
      <c r="C2031">
        <v>2030</v>
      </c>
      <c r="D2031">
        <v>2040</v>
      </c>
      <c r="E2031" s="7">
        <v>33.6</v>
      </c>
      <c r="F2031" t="s">
        <v>184</v>
      </c>
    </row>
    <row r="2032" spans="1:6">
      <c r="A2032" t="s">
        <v>260</v>
      </c>
      <c r="B2032" t="s">
        <v>58</v>
      </c>
      <c r="C2032">
        <v>2030</v>
      </c>
      <c r="D2032">
        <v>2045</v>
      </c>
      <c r="E2032" s="7">
        <v>33.6</v>
      </c>
      <c r="F2032" t="s">
        <v>184</v>
      </c>
    </row>
    <row r="2033" spans="1:6">
      <c r="A2033" t="s">
        <v>260</v>
      </c>
      <c r="B2033" t="s">
        <v>58</v>
      </c>
      <c r="C2033">
        <v>2030</v>
      </c>
      <c r="D2033">
        <v>2050</v>
      </c>
      <c r="E2033" s="7">
        <v>33.6</v>
      </c>
      <c r="F2033" t="s">
        <v>184</v>
      </c>
    </row>
    <row r="2034" spans="1:6">
      <c r="A2034" t="s">
        <v>260</v>
      </c>
      <c r="B2034" t="s">
        <v>58</v>
      </c>
      <c r="C2034">
        <v>2030</v>
      </c>
      <c r="D2034">
        <v>2055</v>
      </c>
      <c r="E2034" s="7">
        <v>33.6</v>
      </c>
      <c r="F2034" t="s">
        <v>184</v>
      </c>
    </row>
    <row r="2035" spans="1:6">
      <c r="A2035" t="s">
        <v>260</v>
      </c>
      <c r="B2035" t="s">
        <v>58</v>
      </c>
      <c r="C2035">
        <v>2035</v>
      </c>
      <c r="D2035">
        <v>2035</v>
      </c>
      <c r="E2035" s="7">
        <v>33.6</v>
      </c>
      <c r="F2035" t="s">
        <v>184</v>
      </c>
    </row>
    <row r="2036" spans="1:6">
      <c r="A2036" t="s">
        <v>260</v>
      </c>
      <c r="B2036" t="s">
        <v>58</v>
      </c>
      <c r="C2036">
        <v>2035</v>
      </c>
      <c r="D2036">
        <v>2040</v>
      </c>
      <c r="E2036" s="7">
        <v>33.6</v>
      </c>
      <c r="F2036" t="s">
        <v>184</v>
      </c>
    </row>
    <row r="2037" spans="1:6">
      <c r="A2037" t="s">
        <v>260</v>
      </c>
      <c r="B2037" t="s">
        <v>58</v>
      </c>
      <c r="C2037">
        <v>2035</v>
      </c>
      <c r="D2037">
        <v>2045</v>
      </c>
      <c r="E2037" s="7">
        <v>33.6</v>
      </c>
      <c r="F2037" t="s">
        <v>184</v>
      </c>
    </row>
    <row r="2038" spans="1:6">
      <c r="A2038" t="s">
        <v>260</v>
      </c>
      <c r="B2038" t="s">
        <v>58</v>
      </c>
      <c r="C2038">
        <v>2035</v>
      </c>
      <c r="D2038">
        <v>2050</v>
      </c>
      <c r="E2038" s="7">
        <v>33.6</v>
      </c>
      <c r="F2038" t="s">
        <v>184</v>
      </c>
    </row>
    <row r="2039" spans="1:6">
      <c r="A2039" t="s">
        <v>260</v>
      </c>
      <c r="B2039" t="s">
        <v>58</v>
      </c>
      <c r="C2039">
        <v>2035</v>
      </c>
      <c r="D2039">
        <v>2055</v>
      </c>
      <c r="E2039" s="7">
        <v>33.6</v>
      </c>
      <c r="F2039" t="s">
        <v>184</v>
      </c>
    </row>
    <row r="2040" spans="1:6">
      <c r="A2040" t="s">
        <v>260</v>
      </c>
      <c r="B2040" t="s">
        <v>58</v>
      </c>
      <c r="C2040">
        <v>2035</v>
      </c>
      <c r="D2040">
        <v>2060</v>
      </c>
      <c r="E2040" s="7">
        <v>33.6</v>
      </c>
      <c r="F2040" t="s">
        <v>184</v>
      </c>
    </row>
    <row r="2041" spans="1:6">
      <c r="A2041" t="s">
        <v>260</v>
      </c>
      <c r="B2041" t="s">
        <v>58</v>
      </c>
      <c r="C2041">
        <v>2040</v>
      </c>
      <c r="D2041">
        <v>2040</v>
      </c>
      <c r="E2041" s="7">
        <v>33.6</v>
      </c>
      <c r="F2041" t="s">
        <v>184</v>
      </c>
    </row>
    <row r="2042" spans="1:6">
      <c r="A2042" t="s">
        <v>260</v>
      </c>
      <c r="B2042" t="s">
        <v>58</v>
      </c>
      <c r="C2042">
        <v>2040</v>
      </c>
      <c r="D2042">
        <v>2045</v>
      </c>
      <c r="E2042" s="7">
        <v>33.6</v>
      </c>
      <c r="F2042" t="s">
        <v>184</v>
      </c>
    </row>
    <row r="2043" spans="1:6">
      <c r="A2043" t="s">
        <v>260</v>
      </c>
      <c r="B2043" t="s">
        <v>58</v>
      </c>
      <c r="C2043">
        <v>2040</v>
      </c>
      <c r="D2043">
        <v>2050</v>
      </c>
      <c r="E2043" s="7">
        <v>33.6</v>
      </c>
      <c r="F2043" t="s">
        <v>184</v>
      </c>
    </row>
    <row r="2044" spans="1:6">
      <c r="A2044" t="s">
        <v>260</v>
      </c>
      <c r="B2044" t="s">
        <v>58</v>
      </c>
      <c r="C2044">
        <v>2040</v>
      </c>
      <c r="D2044">
        <v>2055</v>
      </c>
      <c r="E2044" s="7">
        <v>33.6</v>
      </c>
      <c r="F2044" t="s">
        <v>184</v>
      </c>
    </row>
    <row r="2045" spans="1:6">
      <c r="A2045" t="s">
        <v>260</v>
      </c>
      <c r="B2045" t="s">
        <v>58</v>
      </c>
      <c r="C2045">
        <v>2040</v>
      </c>
      <c r="D2045">
        <v>2060</v>
      </c>
      <c r="E2045" s="7">
        <v>33.6</v>
      </c>
      <c r="F2045" t="s">
        <v>184</v>
      </c>
    </row>
    <row r="2046" spans="1:6">
      <c r="A2046" t="s">
        <v>260</v>
      </c>
      <c r="B2046" t="s">
        <v>58</v>
      </c>
      <c r="C2046">
        <v>2040</v>
      </c>
      <c r="D2046">
        <v>2065</v>
      </c>
      <c r="E2046" s="7">
        <v>33.6</v>
      </c>
      <c r="F2046" t="s">
        <v>184</v>
      </c>
    </row>
    <row r="2047" spans="1:6">
      <c r="A2047" t="s">
        <v>260</v>
      </c>
      <c r="B2047" t="s">
        <v>58</v>
      </c>
      <c r="C2047">
        <v>2045</v>
      </c>
      <c r="D2047">
        <v>2045</v>
      </c>
      <c r="E2047" s="7">
        <v>33.6</v>
      </c>
      <c r="F2047" t="s">
        <v>184</v>
      </c>
    </row>
    <row r="2048" spans="1:6">
      <c r="A2048" t="s">
        <v>260</v>
      </c>
      <c r="B2048" t="s">
        <v>58</v>
      </c>
      <c r="C2048">
        <v>2045</v>
      </c>
      <c r="D2048">
        <v>2050</v>
      </c>
      <c r="E2048" s="7">
        <v>33.6</v>
      </c>
      <c r="F2048" t="s">
        <v>184</v>
      </c>
    </row>
    <row r="2049" spans="1:6">
      <c r="A2049" t="s">
        <v>260</v>
      </c>
      <c r="B2049" t="s">
        <v>58</v>
      </c>
      <c r="C2049">
        <v>2045</v>
      </c>
      <c r="D2049">
        <v>2055</v>
      </c>
      <c r="E2049" s="7">
        <v>33.6</v>
      </c>
      <c r="F2049" t="s">
        <v>184</v>
      </c>
    </row>
    <row r="2050" spans="1:6">
      <c r="A2050" t="s">
        <v>260</v>
      </c>
      <c r="B2050" t="s">
        <v>58</v>
      </c>
      <c r="C2050">
        <v>2045</v>
      </c>
      <c r="D2050">
        <v>2060</v>
      </c>
      <c r="E2050" s="7">
        <v>33.6</v>
      </c>
      <c r="F2050" t="s">
        <v>184</v>
      </c>
    </row>
    <row r="2051" spans="1:6">
      <c r="A2051" t="s">
        <v>260</v>
      </c>
      <c r="B2051" t="s">
        <v>58</v>
      </c>
      <c r="C2051">
        <v>2045</v>
      </c>
      <c r="D2051">
        <v>2065</v>
      </c>
      <c r="E2051" s="7">
        <v>33.6</v>
      </c>
      <c r="F2051" t="s">
        <v>184</v>
      </c>
    </row>
    <row r="2052" spans="1:6">
      <c r="A2052" t="s">
        <v>260</v>
      </c>
      <c r="B2052" t="s">
        <v>58</v>
      </c>
      <c r="C2052">
        <v>2045</v>
      </c>
      <c r="D2052">
        <v>2070</v>
      </c>
      <c r="E2052" s="7">
        <v>33.6</v>
      </c>
      <c r="F2052" t="s">
        <v>184</v>
      </c>
    </row>
    <row r="2053" spans="1:6">
      <c r="A2053" t="s">
        <v>260</v>
      </c>
      <c r="B2053" t="s">
        <v>58</v>
      </c>
      <c r="C2053">
        <v>2050</v>
      </c>
      <c r="D2053">
        <v>2050</v>
      </c>
      <c r="E2053" s="7">
        <v>33.6</v>
      </c>
      <c r="F2053" t="s">
        <v>184</v>
      </c>
    </row>
    <row r="2054" spans="1:6">
      <c r="A2054" t="s">
        <v>260</v>
      </c>
      <c r="B2054" t="s">
        <v>58</v>
      </c>
      <c r="C2054">
        <v>2050</v>
      </c>
      <c r="D2054">
        <v>2055</v>
      </c>
      <c r="E2054" s="7">
        <v>33.6</v>
      </c>
      <c r="F2054" t="s">
        <v>184</v>
      </c>
    </row>
    <row r="2055" spans="1:6">
      <c r="A2055" t="s">
        <v>260</v>
      </c>
      <c r="B2055" t="s">
        <v>58</v>
      </c>
      <c r="C2055">
        <v>2050</v>
      </c>
      <c r="D2055">
        <v>2060</v>
      </c>
      <c r="E2055" s="7">
        <v>33.6</v>
      </c>
      <c r="F2055" t="s">
        <v>184</v>
      </c>
    </row>
    <row r="2056" spans="1:6">
      <c r="A2056" t="s">
        <v>260</v>
      </c>
      <c r="B2056" t="s">
        <v>58</v>
      </c>
      <c r="C2056">
        <v>2050</v>
      </c>
      <c r="D2056">
        <v>2065</v>
      </c>
      <c r="E2056" s="7">
        <v>33.6</v>
      </c>
      <c r="F2056" t="s">
        <v>184</v>
      </c>
    </row>
    <row r="2057" spans="1:6">
      <c r="A2057" t="s">
        <v>260</v>
      </c>
      <c r="B2057" t="s">
        <v>58</v>
      </c>
      <c r="C2057">
        <v>2050</v>
      </c>
      <c r="D2057">
        <v>2070</v>
      </c>
      <c r="E2057" s="7">
        <v>33.6</v>
      </c>
      <c r="F2057" t="s">
        <v>184</v>
      </c>
    </row>
    <row r="2058" spans="1:6">
      <c r="A2058" t="s">
        <v>260</v>
      </c>
      <c r="B2058" t="s">
        <v>58</v>
      </c>
      <c r="C2058">
        <v>2055</v>
      </c>
      <c r="D2058">
        <v>2055</v>
      </c>
      <c r="E2058" s="7">
        <v>33.6</v>
      </c>
      <c r="F2058" t="s">
        <v>184</v>
      </c>
    </row>
    <row r="2059" spans="1:6">
      <c r="A2059" t="s">
        <v>260</v>
      </c>
      <c r="B2059" t="s">
        <v>58</v>
      </c>
      <c r="C2059">
        <v>2055</v>
      </c>
      <c r="D2059">
        <v>2060</v>
      </c>
      <c r="E2059" s="7">
        <v>33.6</v>
      </c>
      <c r="F2059" t="s">
        <v>184</v>
      </c>
    </row>
    <row r="2060" spans="1:6">
      <c r="A2060" t="s">
        <v>260</v>
      </c>
      <c r="B2060" t="s">
        <v>58</v>
      </c>
      <c r="C2060">
        <v>2055</v>
      </c>
      <c r="D2060">
        <v>2065</v>
      </c>
      <c r="E2060" s="7">
        <v>33.6</v>
      </c>
      <c r="F2060" t="s">
        <v>184</v>
      </c>
    </row>
    <row r="2061" spans="1:6">
      <c r="A2061" t="s">
        <v>260</v>
      </c>
      <c r="B2061" t="s">
        <v>58</v>
      </c>
      <c r="C2061">
        <v>2055</v>
      </c>
      <c r="D2061">
        <v>2070</v>
      </c>
      <c r="E2061" s="7">
        <v>33.6</v>
      </c>
      <c r="F2061" t="s">
        <v>184</v>
      </c>
    </row>
    <row r="2062" spans="1:6">
      <c r="A2062" t="s">
        <v>260</v>
      </c>
      <c r="B2062" t="s">
        <v>58</v>
      </c>
      <c r="C2062">
        <v>2060</v>
      </c>
      <c r="D2062">
        <v>2060</v>
      </c>
      <c r="E2062" s="7">
        <v>33.6</v>
      </c>
      <c r="F2062" t="s">
        <v>184</v>
      </c>
    </row>
    <row r="2063" spans="1:6">
      <c r="A2063" t="s">
        <v>260</v>
      </c>
      <c r="B2063" t="s">
        <v>58</v>
      </c>
      <c r="C2063">
        <v>2060</v>
      </c>
      <c r="D2063">
        <v>2065</v>
      </c>
      <c r="E2063" s="7">
        <v>33.6</v>
      </c>
      <c r="F2063" t="s">
        <v>184</v>
      </c>
    </row>
    <row r="2064" spans="1:6">
      <c r="A2064" t="s">
        <v>260</v>
      </c>
      <c r="B2064" t="s">
        <v>58</v>
      </c>
      <c r="C2064">
        <v>2060</v>
      </c>
      <c r="D2064">
        <v>2070</v>
      </c>
      <c r="E2064" s="7">
        <v>33.6</v>
      </c>
      <c r="F2064" t="s">
        <v>184</v>
      </c>
    </row>
    <row r="2065" spans="1:6">
      <c r="A2065" t="s">
        <v>260</v>
      </c>
      <c r="B2065" t="s">
        <v>58</v>
      </c>
      <c r="C2065">
        <v>2065</v>
      </c>
      <c r="D2065">
        <v>2065</v>
      </c>
      <c r="E2065" s="7">
        <v>33.6</v>
      </c>
      <c r="F2065" t="s">
        <v>184</v>
      </c>
    </row>
    <row r="2066" spans="1:6">
      <c r="A2066" t="s">
        <v>260</v>
      </c>
      <c r="B2066" t="s">
        <v>58</v>
      </c>
      <c r="C2066">
        <v>2065</v>
      </c>
      <c r="D2066">
        <v>2070</v>
      </c>
      <c r="E2066" s="7">
        <v>33.6</v>
      </c>
      <c r="F2066" t="s">
        <v>184</v>
      </c>
    </row>
    <row r="2067" spans="1:6">
      <c r="A2067" t="s">
        <v>260</v>
      </c>
      <c r="B2067" t="s">
        <v>58</v>
      </c>
      <c r="C2067">
        <v>2070</v>
      </c>
      <c r="D2067">
        <v>2070</v>
      </c>
      <c r="E2067" s="7">
        <v>33.6</v>
      </c>
      <c r="F2067" t="s">
        <v>184</v>
      </c>
    </row>
    <row r="2068" spans="1:6">
      <c r="A2068" t="s">
        <v>260</v>
      </c>
      <c r="B2068" t="s">
        <v>62</v>
      </c>
      <c r="C2068">
        <v>1990</v>
      </c>
      <c r="D2068">
        <v>1990</v>
      </c>
      <c r="E2068" s="7">
        <v>0</v>
      </c>
      <c r="F2068" t="s">
        <v>184</v>
      </c>
    </row>
    <row r="2069" spans="1:6">
      <c r="A2069" t="s">
        <v>260</v>
      </c>
      <c r="B2069" t="s">
        <v>62</v>
      </c>
      <c r="C2069">
        <v>1995</v>
      </c>
      <c r="D2069">
        <v>1995</v>
      </c>
      <c r="E2069" s="7">
        <v>0</v>
      </c>
      <c r="F2069" t="s">
        <v>184</v>
      </c>
    </row>
    <row r="2070" spans="1:6">
      <c r="A2070" t="s">
        <v>260</v>
      </c>
      <c r="B2070" t="s">
        <v>62</v>
      </c>
      <c r="C2070">
        <v>2000</v>
      </c>
      <c r="D2070">
        <v>2000</v>
      </c>
      <c r="E2070" s="7">
        <v>0</v>
      </c>
      <c r="F2070" t="s">
        <v>184</v>
      </c>
    </row>
    <row r="2071" spans="1:6">
      <c r="A2071" t="s">
        <v>260</v>
      </c>
      <c r="B2071" t="s">
        <v>62</v>
      </c>
      <c r="C2071">
        <v>2005</v>
      </c>
      <c r="D2071">
        <v>2005</v>
      </c>
      <c r="E2071" s="7">
        <v>0</v>
      </c>
      <c r="F2071" t="s">
        <v>184</v>
      </c>
    </row>
    <row r="2072" spans="1:6">
      <c r="A2072" t="s">
        <v>260</v>
      </c>
      <c r="B2072" t="s">
        <v>62</v>
      </c>
      <c r="C2072">
        <v>2010</v>
      </c>
      <c r="D2072">
        <v>2010</v>
      </c>
      <c r="E2072" s="7">
        <v>0</v>
      </c>
      <c r="F2072" t="s">
        <v>184</v>
      </c>
    </row>
    <row r="2073" spans="1:6">
      <c r="A2073" t="s">
        <v>260</v>
      </c>
      <c r="B2073" t="s">
        <v>62</v>
      </c>
      <c r="C2073">
        <v>2015</v>
      </c>
      <c r="D2073">
        <v>2015</v>
      </c>
      <c r="E2073" s="7">
        <v>0</v>
      </c>
      <c r="F2073" t="s">
        <v>184</v>
      </c>
    </row>
    <row r="2074" spans="1:6">
      <c r="A2074" t="s">
        <v>260</v>
      </c>
      <c r="B2074" t="s">
        <v>62</v>
      </c>
      <c r="C2074">
        <v>2020</v>
      </c>
      <c r="D2074">
        <v>2020</v>
      </c>
      <c r="E2074" s="7">
        <v>0</v>
      </c>
      <c r="F2074" t="s">
        <v>184</v>
      </c>
    </row>
    <row r="2075" spans="1:6">
      <c r="A2075" t="s">
        <v>260</v>
      </c>
      <c r="B2075" t="s">
        <v>62</v>
      </c>
      <c r="C2075">
        <v>2025</v>
      </c>
      <c r="D2075">
        <v>2025</v>
      </c>
      <c r="E2075" s="7">
        <v>0</v>
      </c>
      <c r="F2075" t="s">
        <v>184</v>
      </c>
    </row>
    <row r="2076" spans="1:6">
      <c r="A2076" t="s">
        <v>260</v>
      </c>
      <c r="B2076" t="s">
        <v>62</v>
      </c>
      <c r="C2076">
        <v>2030</v>
      </c>
      <c r="D2076">
        <v>2030</v>
      </c>
      <c r="E2076" s="7">
        <v>0</v>
      </c>
      <c r="F2076" t="s">
        <v>184</v>
      </c>
    </row>
    <row r="2077" spans="1:6">
      <c r="A2077" t="s">
        <v>260</v>
      </c>
      <c r="B2077" t="s">
        <v>62</v>
      </c>
      <c r="C2077">
        <v>2035</v>
      </c>
      <c r="D2077">
        <v>2035</v>
      </c>
      <c r="E2077" s="7">
        <v>0</v>
      </c>
      <c r="F2077" t="s">
        <v>184</v>
      </c>
    </row>
    <row r="2078" spans="1:6">
      <c r="A2078" t="s">
        <v>260</v>
      </c>
      <c r="B2078" t="s">
        <v>62</v>
      </c>
      <c r="C2078">
        <v>2040</v>
      </c>
      <c r="D2078">
        <v>2040</v>
      </c>
      <c r="E2078" s="7">
        <v>0</v>
      </c>
      <c r="F2078" t="s">
        <v>184</v>
      </c>
    </row>
    <row r="2079" spans="1:6">
      <c r="A2079" t="s">
        <v>260</v>
      </c>
      <c r="B2079" t="s">
        <v>62</v>
      </c>
      <c r="C2079">
        <v>2045</v>
      </c>
      <c r="D2079">
        <v>2045</v>
      </c>
      <c r="E2079" s="7">
        <v>0</v>
      </c>
      <c r="F2079" t="s">
        <v>184</v>
      </c>
    </row>
    <row r="2080" spans="1:6">
      <c r="A2080" t="s">
        <v>260</v>
      </c>
      <c r="B2080" t="s">
        <v>62</v>
      </c>
      <c r="C2080">
        <v>2050</v>
      </c>
      <c r="D2080">
        <v>2050</v>
      </c>
      <c r="E2080" s="7">
        <v>0</v>
      </c>
      <c r="F2080" t="s">
        <v>184</v>
      </c>
    </row>
    <row r="2081" spans="1:6">
      <c r="A2081" t="s">
        <v>260</v>
      </c>
      <c r="B2081" t="s">
        <v>62</v>
      </c>
      <c r="C2081">
        <v>2055</v>
      </c>
      <c r="D2081">
        <v>2055</v>
      </c>
      <c r="E2081" s="7">
        <v>0</v>
      </c>
      <c r="F2081" t="s">
        <v>184</v>
      </c>
    </row>
    <row r="2082" spans="1:6">
      <c r="A2082" t="s">
        <v>260</v>
      </c>
      <c r="B2082" t="s">
        <v>62</v>
      </c>
      <c r="C2082">
        <v>2060</v>
      </c>
      <c r="D2082">
        <v>2060</v>
      </c>
      <c r="E2082" s="7">
        <v>0</v>
      </c>
      <c r="F2082" t="s">
        <v>184</v>
      </c>
    </row>
    <row r="2083" spans="1:6">
      <c r="A2083" t="s">
        <v>260</v>
      </c>
      <c r="B2083" t="s">
        <v>62</v>
      </c>
      <c r="C2083">
        <v>2065</v>
      </c>
      <c r="D2083">
        <v>2065</v>
      </c>
      <c r="E2083" s="7">
        <v>0</v>
      </c>
      <c r="F2083" t="s">
        <v>184</v>
      </c>
    </row>
    <row r="2084" spans="1:6">
      <c r="A2084" t="s">
        <v>260</v>
      </c>
      <c r="B2084" t="s">
        <v>62</v>
      </c>
      <c r="C2084">
        <v>2070</v>
      </c>
      <c r="D2084">
        <v>2070</v>
      </c>
      <c r="E2084" s="7">
        <v>0</v>
      </c>
      <c r="F2084" t="s">
        <v>184</v>
      </c>
    </row>
    <row r="2085" spans="1:6">
      <c r="A2085" t="s">
        <v>260</v>
      </c>
      <c r="B2085" t="s">
        <v>59</v>
      </c>
      <c r="C2085">
        <v>1990</v>
      </c>
      <c r="D2085">
        <v>1990</v>
      </c>
      <c r="E2085" s="7">
        <v>0</v>
      </c>
      <c r="F2085" t="s">
        <v>184</v>
      </c>
    </row>
    <row r="2086" spans="1:6">
      <c r="A2086" t="s">
        <v>260</v>
      </c>
      <c r="B2086" t="s">
        <v>59</v>
      </c>
      <c r="C2086">
        <v>1995</v>
      </c>
      <c r="D2086">
        <v>1995</v>
      </c>
      <c r="E2086" s="7">
        <v>0</v>
      </c>
      <c r="F2086" t="s">
        <v>184</v>
      </c>
    </row>
    <row r="2087" spans="1:6">
      <c r="A2087" t="s">
        <v>260</v>
      </c>
      <c r="B2087" t="s">
        <v>59</v>
      </c>
      <c r="C2087">
        <v>2000</v>
      </c>
      <c r="D2087">
        <v>2000</v>
      </c>
      <c r="E2087" s="7">
        <v>0</v>
      </c>
      <c r="F2087" t="s">
        <v>184</v>
      </c>
    </row>
    <row r="2088" spans="1:6">
      <c r="A2088" t="s">
        <v>260</v>
      </c>
      <c r="B2088" t="s">
        <v>59</v>
      </c>
      <c r="C2088">
        <v>2005</v>
      </c>
      <c r="D2088">
        <v>2005</v>
      </c>
      <c r="E2088" s="7">
        <v>0</v>
      </c>
      <c r="F2088" t="s">
        <v>184</v>
      </c>
    </row>
    <row r="2089" spans="1:6">
      <c r="A2089" t="s">
        <v>260</v>
      </c>
      <c r="B2089" t="s">
        <v>59</v>
      </c>
      <c r="C2089">
        <v>2010</v>
      </c>
      <c r="D2089">
        <v>2010</v>
      </c>
      <c r="E2089" s="7">
        <v>0</v>
      </c>
      <c r="F2089" t="s">
        <v>184</v>
      </c>
    </row>
    <row r="2090" spans="1:6">
      <c r="A2090" t="s">
        <v>260</v>
      </c>
      <c r="B2090" t="s">
        <v>59</v>
      </c>
      <c r="C2090">
        <v>2015</v>
      </c>
      <c r="D2090">
        <v>2015</v>
      </c>
      <c r="E2090" s="7">
        <v>0</v>
      </c>
      <c r="F2090" t="s">
        <v>184</v>
      </c>
    </row>
    <row r="2091" spans="1:6">
      <c r="A2091" t="s">
        <v>260</v>
      </c>
      <c r="B2091" t="s">
        <v>59</v>
      </c>
      <c r="C2091">
        <v>2020</v>
      </c>
      <c r="D2091">
        <v>2020</v>
      </c>
      <c r="E2091" s="7">
        <v>0</v>
      </c>
      <c r="F2091" t="s">
        <v>184</v>
      </c>
    </row>
    <row r="2092" spans="1:6">
      <c r="A2092" t="s">
        <v>260</v>
      </c>
      <c r="B2092" t="s">
        <v>59</v>
      </c>
      <c r="C2092">
        <v>2025</v>
      </c>
      <c r="D2092">
        <v>2025</v>
      </c>
      <c r="E2092" s="7">
        <v>0</v>
      </c>
      <c r="F2092" t="s">
        <v>184</v>
      </c>
    </row>
    <row r="2093" spans="1:6">
      <c r="A2093" t="s">
        <v>260</v>
      </c>
      <c r="B2093" t="s">
        <v>59</v>
      </c>
      <c r="C2093">
        <v>2030</v>
      </c>
      <c r="D2093">
        <v>2030</v>
      </c>
      <c r="E2093" s="7">
        <v>0</v>
      </c>
      <c r="F2093" t="s">
        <v>184</v>
      </c>
    </row>
    <row r="2094" spans="1:6">
      <c r="A2094" t="s">
        <v>260</v>
      </c>
      <c r="B2094" t="s">
        <v>59</v>
      </c>
      <c r="C2094">
        <v>2035</v>
      </c>
      <c r="D2094">
        <v>2035</v>
      </c>
      <c r="E2094" s="7">
        <v>0</v>
      </c>
      <c r="F2094" t="s">
        <v>184</v>
      </c>
    </row>
    <row r="2095" spans="1:6">
      <c r="A2095" t="s">
        <v>260</v>
      </c>
      <c r="B2095" t="s">
        <v>59</v>
      </c>
      <c r="C2095">
        <v>2040</v>
      </c>
      <c r="D2095">
        <v>2040</v>
      </c>
      <c r="E2095" s="7">
        <v>0</v>
      </c>
      <c r="F2095" t="s">
        <v>184</v>
      </c>
    </row>
    <row r="2096" spans="1:6">
      <c r="A2096" t="s">
        <v>260</v>
      </c>
      <c r="B2096" t="s">
        <v>59</v>
      </c>
      <c r="C2096">
        <v>2045</v>
      </c>
      <c r="D2096">
        <v>2045</v>
      </c>
      <c r="E2096" s="7">
        <v>0</v>
      </c>
      <c r="F2096" t="s">
        <v>184</v>
      </c>
    </row>
    <row r="2097" spans="1:6">
      <c r="A2097" t="s">
        <v>260</v>
      </c>
      <c r="B2097" t="s">
        <v>59</v>
      </c>
      <c r="C2097">
        <v>2050</v>
      </c>
      <c r="D2097">
        <v>2050</v>
      </c>
      <c r="E2097" s="7">
        <v>0</v>
      </c>
      <c r="F2097" t="s">
        <v>184</v>
      </c>
    </row>
    <row r="2098" spans="1:6">
      <c r="A2098" t="s">
        <v>260</v>
      </c>
      <c r="B2098" t="s">
        <v>59</v>
      </c>
      <c r="C2098">
        <v>2055</v>
      </c>
      <c r="D2098">
        <v>2055</v>
      </c>
      <c r="E2098" s="7">
        <v>0</v>
      </c>
      <c r="F2098" t="s">
        <v>184</v>
      </c>
    </row>
    <row r="2099" spans="1:6">
      <c r="A2099" t="s">
        <v>260</v>
      </c>
      <c r="B2099" t="s">
        <v>59</v>
      </c>
      <c r="C2099">
        <v>2060</v>
      </c>
      <c r="D2099">
        <v>2060</v>
      </c>
      <c r="E2099" s="7">
        <v>0</v>
      </c>
      <c r="F2099" t="s">
        <v>184</v>
      </c>
    </row>
    <row r="2100" spans="1:6">
      <c r="A2100" t="s">
        <v>260</v>
      </c>
      <c r="B2100" t="s">
        <v>59</v>
      </c>
      <c r="C2100">
        <v>2065</v>
      </c>
      <c r="D2100">
        <v>2065</v>
      </c>
      <c r="E2100" s="7">
        <v>0</v>
      </c>
      <c r="F2100" t="s">
        <v>184</v>
      </c>
    </row>
    <row r="2101" spans="1:6">
      <c r="A2101" t="s">
        <v>260</v>
      </c>
      <c r="B2101" t="s">
        <v>59</v>
      </c>
      <c r="C2101">
        <v>2070</v>
      </c>
      <c r="D2101">
        <v>2070</v>
      </c>
      <c r="E2101" s="7">
        <v>0</v>
      </c>
      <c r="F2101" t="s">
        <v>184</v>
      </c>
    </row>
    <row r="2102" spans="1:6">
      <c r="A2102" t="s">
        <v>260</v>
      </c>
      <c r="B2102" t="s">
        <v>63</v>
      </c>
      <c r="C2102">
        <v>1990</v>
      </c>
      <c r="D2102">
        <v>1990</v>
      </c>
      <c r="E2102" s="7">
        <v>0</v>
      </c>
      <c r="F2102" t="s">
        <v>184</v>
      </c>
    </row>
    <row r="2103" spans="1:6">
      <c r="A2103" t="s">
        <v>260</v>
      </c>
      <c r="B2103" t="s">
        <v>63</v>
      </c>
      <c r="C2103">
        <v>1995</v>
      </c>
      <c r="D2103">
        <v>1995</v>
      </c>
      <c r="E2103" s="7">
        <v>0</v>
      </c>
      <c r="F2103" t="s">
        <v>184</v>
      </c>
    </row>
    <row r="2104" spans="1:6">
      <c r="A2104" t="s">
        <v>260</v>
      </c>
      <c r="B2104" t="s">
        <v>63</v>
      </c>
      <c r="C2104">
        <v>2000</v>
      </c>
      <c r="D2104">
        <v>2000</v>
      </c>
      <c r="E2104" s="7">
        <v>0</v>
      </c>
      <c r="F2104" t="s">
        <v>184</v>
      </c>
    </row>
    <row r="2105" spans="1:6">
      <c r="A2105" t="s">
        <v>260</v>
      </c>
      <c r="B2105" t="s">
        <v>63</v>
      </c>
      <c r="C2105">
        <v>2005</v>
      </c>
      <c r="D2105">
        <v>2005</v>
      </c>
      <c r="E2105" s="7">
        <v>0</v>
      </c>
      <c r="F2105" t="s">
        <v>184</v>
      </c>
    </row>
    <row r="2106" spans="1:6">
      <c r="A2106" t="s">
        <v>260</v>
      </c>
      <c r="B2106" t="s">
        <v>63</v>
      </c>
      <c r="C2106">
        <v>2010</v>
      </c>
      <c r="D2106">
        <v>2010</v>
      </c>
      <c r="E2106" s="7">
        <v>0</v>
      </c>
      <c r="F2106" t="s">
        <v>184</v>
      </c>
    </row>
    <row r="2107" spans="1:6">
      <c r="A2107" t="s">
        <v>260</v>
      </c>
      <c r="B2107" t="s">
        <v>63</v>
      </c>
      <c r="C2107">
        <v>2015</v>
      </c>
      <c r="D2107">
        <v>2015</v>
      </c>
      <c r="E2107" s="7">
        <v>0</v>
      </c>
      <c r="F2107" t="s">
        <v>184</v>
      </c>
    </row>
    <row r="2108" spans="1:6">
      <c r="A2108" t="s">
        <v>260</v>
      </c>
      <c r="B2108" t="s">
        <v>63</v>
      </c>
      <c r="C2108">
        <v>2020</v>
      </c>
      <c r="D2108">
        <v>2020</v>
      </c>
      <c r="E2108" s="7">
        <v>0</v>
      </c>
      <c r="F2108" t="s">
        <v>184</v>
      </c>
    </row>
    <row r="2109" spans="1:6">
      <c r="A2109" t="s">
        <v>260</v>
      </c>
      <c r="B2109" t="s">
        <v>63</v>
      </c>
      <c r="C2109">
        <v>2025</v>
      </c>
      <c r="D2109">
        <v>2025</v>
      </c>
      <c r="E2109" s="7">
        <v>0</v>
      </c>
      <c r="F2109" t="s">
        <v>184</v>
      </c>
    </row>
    <row r="2110" spans="1:6">
      <c r="A2110" t="s">
        <v>260</v>
      </c>
      <c r="B2110" t="s">
        <v>63</v>
      </c>
      <c r="C2110">
        <v>2030</v>
      </c>
      <c r="D2110">
        <v>2030</v>
      </c>
      <c r="E2110" s="7">
        <v>0</v>
      </c>
      <c r="F2110" t="s">
        <v>184</v>
      </c>
    </row>
    <row r="2111" spans="1:6">
      <c r="A2111" t="s">
        <v>260</v>
      </c>
      <c r="B2111" t="s">
        <v>63</v>
      </c>
      <c r="C2111">
        <v>2035</v>
      </c>
      <c r="D2111">
        <v>2035</v>
      </c>
      <c r="E2111" s="7">
        <v>0</v>
      </c>
      <c r="F2111" t="s">
        <v>184</v>
      </c>
    </row>
    <row r="2112" spans="1:6">
      <c r="A2112" t="s">
        <v>260</v>
      </c>
      <c r="B2112" t="s">
        <v>63</v>
      </c>
      <c r="C2112">
        <v>2040</v>
      </c>
      <c r="D2112">
        <v>2040</v>
      </c>
      <c r="E2112" s="7">
        <v>0</v>
      </c>
      <c r="F2112" t="s">
        <v>184</v>
      </c>
    </row>
    <row r="2113" spans="1:6">
      <c r="A2113" t="s">
        <v>260</v>
      </c>
      <c r="B2113" t="s">
        <v>63</v>
      </c>
      <c r="C2113">
        <v>2045</v>
      </c>
      <c r="D2113">
        <v>2045</v>
      </c>
      <c r="E2113" s="7">
        <v>0</v>
      </c>
      <c r="F2113" t="s">
        <v>184</v>
      </c>
    </row>
    <row r="2114" spans="1:6">
      <c r="A2114" t="s">
        <v>260</v>
      </c>
      <c r="B2114" t="s">
        <v>63</v>
      </c>
      <c r="C2114">
        <v>2050</v>
      </c>
      <c r="D2114">
        <v>2050</v>
      </c>
      <c r="E2114" s="7">
        <v>0</v>
      </c>
      <c r="F2114" t="s">
        <v>184</v>
      </c>
    </row>
    <row r="2115" spans="1:6">
      <c r="A2115" t="s">
        <v>260</v>
      </c>
      <c r="B2115" t="s">
        <v>63</v>
      </c>
      <c r="C2115">
        <v>2055</v>
      </c>
      <c r="D2115">
        <v>2055</v>
      </c>
      <c r="E2115" s="7">
        <v>0</v>
      </c>
      <c r="F2115" t="s">
        <v>184</v>
      </c>
    </row>
    <row r="2116" spans="1:6">
      <c r="A2116" t="s">
        <v>260</v>
      </c>
      <c r="B2116" t="s">
        <v>63</v>
      </c>
      <c r="C2116">
        <v>2060</v>
      </c>
      <c r="D2116">
        <v>2060</v>
      </c>
      <c r="E2116" s="7">
        <v>0</v>
      </c>
      <c r="F2116" t="s">
        <v>184</v>
      </c>
    </row>
    <row r="2117" spans="1:6">
      <c r="A2117" t="s">
        <v>260</v>
      </c>
      <c r="B2117" t="s">
        <v>63</v>
      </c>
      <c r="C2117">
        <v>2065</v>
      </c>
      <c r="D2117">
        <v>2065</v>
      </c>
      <c r="E2117" s="7">
        <v>0</v>
      </c>
      <c r="F2117" t="s">
        <v>184</v>
      </c>
    </row>
    <row r="2118" spans="1:6">
      <c r="A2118" t="s">
        <v>260</v>
      </c>
      <c r="B2118" t="s">
        <v>63</v>
      </c>
      <c r="C2118">
        <v>2070</v>
      </c>
      <c r="D2118">
        <v>2070</v>
      </c>
      <c r="E2118" s="7">
        <v>0</v>
      </c>
      <c r="F2118" t="s">
        <v>184</v>
      </c>
    </row>
    <row r="2119" spans="1:6">
      <c r="A2119" t="s">
        <v>260</v>
      </c>
      <c r="B2119" t="s">
        <v>69</v>
      </c>
      <c r="C2119">
        <v>2020</v>
      </c>
      <c r="D2119">
        <v>2020</v>
      </c>
      <c r="E2119" s="7">
        <v>34.799999999999997</v>
      </c>
      <c r="F2119" t="s">
        <v>184</v>
      </c>
    </row>
    <row r="2120" spans="1:6">
      <c r="A2120" t="s">
        <v>260</v>
      </c>
      <c r="B2120" t="s">
        <v>69</v>
      </c>
      <c r="C2120">
        <v>2020</v>
      </c>
      <c r="D2120">
        <v>2025</v>
      </c>
      <c r="E2120" s="7">
        <v>33.6</v>
      </c>
      <c r="F2120" t="s">
        <v>184</v>
      </c>
    </row>
    <row r="2121" spans="1:6">
      <c r="A2121" t="s">
        <v>260</v>
      </c>
      <c r="B2121" t="s">
        <v>69</v>
      </c>
      <c r="C2121">
        <v>2020</v>
      </c>
      <c r="D2121">
        <v>2030</v>
      </c>
      <c r="E2121" s="7">
        <v>32.4</v>
      </c>
      <c r="F2121" t="s">
        <v>184</v>
      </c>
    </row>
    <row r="2122" spans="1:6">
      <c r="A2122" t="s">
        <v>260</v>
      </c>
      <c r="B2122" t="s">
        <v>69</v>
      </c>
      <c r="C2122">
        <v>2020</v>
      </c>
      <c r="D2122">
        <v>2035</v>
      </c>
      <c r="E2122" s="7">
        <v>32.4</v>
      </c>
      <c r="F2122" t="s">
        <v>184</v>
      </c>
    </row>
    <row r="2123" spans="1:6">
      <c r="A2123" t="s">
        <v>260</v>
      </c>
      <c r="B2123" t="s">
        <v>69</v>
      </c>
      <c r="C2123">
        <v>2020</v>
      </c>
      <c r="D2123">
        <v>2040</v>
      </c>
      <c r="E2123" s="7">
        <v>32.4</v>
      </c>
      <c r="F2123" t="s">
        <v>184</v>
      </c>
    </row>
    <row r="2124" spans="1:6">
      <c r="A2124" t="s">
        <v>260</v>
      </c>
      <c r="B2124" t="s">
        <v>69</v>
      </c>
      <c r="C2124">
        <v>2025</v>
      </c>
      <c r="D2124">
        <v>2025</v>
      </c>
      <c r="E2124" s="7">
        <v>33.6</v>
      </c>
      <c r="F2124" t="s">
        <v>184</v>
      </c>
    </row>
    <row r="2125" spans="1:6">
      <c r="A2125" t="s">
        <v>260</v>
      </c>
      <c r="B2125" t="s">
        <v>69</v>
      </c>
      <c r="C2125">
        <v>2025</v>
      </c>
      <c r="D2125">
        <v>2030</v>
      </c>
      <c r="E2125" s="7">
        <v>32.4</v>
      </c>
      <c r="F2125" t="s">
        <v>184</v>
      </c>
    </row>
    <row r="2126" spans="1:6">
      <c r="A2126" t="s">
        <v>260</v>
      </c>
      <c r="B2126" t="s">
        <v>69</v>
      </c>
      <c r="C2126">
        <v>2025</v>
      </c>
      <c r="D2126">
        <v>2035</v>
      </c>
      <c r="E2126" s="7">
        <v>32.4</v>
      </c>
      <c r="F2126" t="s">
        <v>184</v>
      </c>
    </row>
    <row r="2127" spans="1:6">
      <c r="A2127" t="s">
        <v>260</v>
      </c>
      <c r="B2127" t="s">
        <v>69</v>
      </c>
      <c r="C2127">
        <v>2025</v>
      </c>
      <c r="D2127">
        <v>2040</v>
      </c>
      <c r="E2127" s="7">
        <v>32.4</v>
      </c>
      <c r="F2127" t="s">
        <v>184</v>
      </c>
    </row>
    <row r="2128" spans="1:6">
      <c r="A2128" t="s">
        <v>260</v>
      </c>
      <c r="B2128" t="s">
        <v>69</v>
      </c>
      <c r="C2128">
        <v>2025</v>
      </c>
      <c r="D2128">
        <v>2045</v>
      </c>
      <c r="E2128" s="7">
        <v>33</v>
      </c>
      <c r="F2128" t="s">
        <v>184</v>
      </c>
    </row>
    <row r="2129" spans="1:6">
      <c r="A2129" t="s">
        <v>260</v>
      </c>
      <c r="B2129" t="s">
        <v>69</v>
      </c>
      <c r="C2129">
        <v>2030</v>
      </c>
      <c r="D2129">
        <v>2030</v>
      </c>
      <c r="E2129" s="7">
        <v>32.4</v>
      </c>
      <c r="F2129" t="s">
        <v>184</v>
      </c>
    </row>
    <row r="2130" spans="1:6">
      <c r="A2130" t="s">
        <v>260</v>
      </c>
      <c r="B2130" t="s">
        <v>69</v>
      </c>
      <c r="C2130">
        <v>2030</v>
      </c>
      <c r="D2130">
        <v>2035</v>
      </c>
      <c r="E2130" s="7">
        <v>32.4</v>
      </c>
      <c r="F2130" t="s">
        <v>184</v>
      </c>
    </row>
    <row r="2131" spans="1:6">
      <c r="A2131" t="s">
        <v>260</v>
      </c>
      <c r="B2131" t="s">
        <v>69</v>
      </c>
      <c r="C2131">
        <v>2030</v>
      </c>
      <c r="D2131">
        <v>2040</v>
      </c>
      <c r="E2131" s="7">
        <v>32.4</v>
      </c>
      <c r="F2131" t="s">
        <v>184</v>
      </c>
    </row>
    <row r="2132" spans="1:6">
      <c r="A2132" t="s">
        <v>260</v>
      </c>
      <c r="B2132" t="s">
        <v>69</v>
      </c>
      <c r="C2132">
        <v>2030</v>
      </c>
      <c r="D2132">
        <v>2045</v>
      </c>
      <c r="E2132" s="7">
        <v>33</v>
      </c>
      <c r="F2132" t="s">
        <v>184</v>
      </c>
    </row>
    <row r="2133" spans="1:6">
      <c r="A2133" t="s">
        <v>260</v>
      </c>
      <c r="B2133" t="s">
        <v>69</v>
      </c>
      <c r="C2133">
        <v>2030</v>
      </c>
      <c r="D2133">
        <v>2050</v>
      </c>
      <c r="E2133" s="7">
        <v>33.6</v>
      </c>
      <c r="F2133" t="s">
        <v>184</v>
      </c>
    </row>
    <row r="2134" spans="1:6">
      <c r="A2134" t="s">
        <v>260</v>
      </c>
      <c r="B2134" t="s">
        <v>69</v>
      </c>
      <c r="C2134">
        <v>2035</v>
      </c>
      <c r="D2134">
        <v>2035</v>
      </c>
      <c r="E2134" s="7">
        <v>32.4</v>
      </c>
      <c r="F2134" t="s">
        <v>184</v>
      </c>
    </row>
    <row r="2135" spans="1:6">
      <c r="A2135" t="s">
        <v>260</v>
      </c>
      <c r="B2135" t="s">
        <v>69</v>
      </c>
      <c r="C2135">
        <v>2035</v>
      </c>
      <c r="D2135">
        <v>2040</v>
      </c>
      <c r="E2135" s="7">
        <v>32.4</v>
      </c>
      <c r="F2135" t="s">
        <v>184</v>
      </c>
    </row>
    <row r="2136" spans="1:6">
      <c r="A2136" t="s">
        <v>260</v>
      </c>
      <c r="B2136" t="s">
        <v>69</v>
      </c>
      <c r="C2136">
        <v>2035</v>
      </c>
      <c r="D2136">
        <v>2045</v>
      </c>
      <c r="E2136" s="7">
        <v>33</v>
      </c>
      <c r="F2136" t="s">
        <v>184</v>
      </c>
    </row>
    <row r="2137" spans="1:6">
      <c r="A2137" t="s">
        <v>260</v>
      </c>
      <c r="B2137" t="s">
        <v>69</v>
      </c>
      <c r="C2137">
        <v>2035</v>
      </c>
      <c r="D2137">
        <v>2050</v>
      </c>
      <c r="E2137" s="7">
        <v>33.6</v>
      </c>
      <c r="F2137" t="s">
        <v>184</v>
      </c>
    </row>
    <row r="2138" spans="1:6">
      <c r="A2138" t="s">
        <v>260</v>
      </c>
      <c r="B2138" t="s">
        <v>69</v>
      </c>
      <c r="C2138">
        <v>2035</v>
      </c>
      <c r="D2138">
        <v>2055</v>
      </c>
      <c r="E2138" s="7">
        <v>34.199999999999996</v>
      </c>
      <c r="F2138" t="s">
        <v>184</v>
      </c>
    </row>
    <row r="2139" spans="1:6">
      <c r="A2139" t="s">
        <v>260</v>
      </c>
      <c r="B2139" t="s">
        <v>69</v>
      </c>
      <c r="C2139">
        <v>2040</v>
      </c>
      <c r="D2139">
        <v>2040</v>
      </c>
      <c r="E2139" s="7">
        <v>32.4</v>
      </c>
      <c r="F2139" t="s">
        <v>184</v>
      </c>
    </row>
    <row r="2140" spans="1:6">
      <c r="A2140" t="s">
        <v>260</v>
      </c>
      <c r="B2140" t="s">
        <v>69</v>
      </c>
      <c r="C2140">
        <v>2040</v>
      </c>
      <c r="D2140">
        <v>2045</v>
      </c>
      <c r="E2140" s="7">
        <v>33</v>
      </c>
      <c r="F2140" t="s">
        <v>184</v>
      </c>
    </row>
    <row r="2141" spans="1:6">
      <c r="A2141" t="s">
        <v>260</v>
      </c>
      <c r="B2141" t="s">
        <v>69</v>
      </c>
      <c r="C2141">
        <v>2040</v>
      </c>
      <c r="D2141">
        <v>2050</v>
      </c>
      <c r="E2141" s="7">
        <v>33.6</v>
      </c>
      <c r="F2141" t="s">
        <v>184</v>
      </c>
    </row>
    <row r="2142" spans="1:6">
      <c r="A2142" t="s">
        <v>260</v>
      </c>
      <c r="B2142" t="s">
        <v>69</v>
      </c>
      <c r="C2142">
        <v>2040</v>
      </c>
      <c r="D2142">
        <v>2055</v>
      </c>
      <c r="E2142" s="7">
        <v>34.199999999999996</v>
      </c>
      <c r="F2142" t="s">
        <v>184</v>
      </c>
    </row>
    <row r="2143" spans="1:6">
      <c r="A2143" t="s">
        <v>260</v>
      </c>
      <c r="B2143" t="s">
        <v>69</v>
      </c>
      <c r="C2143">
        <v>2040</v>
      </c>
      <c r="D2143">
        <v>2060</v>
      </c>
      <c r="E2143" s="7">
        <v>34.799999999999997</v>
      </c>
      <c r="F2143" t="s">
        <v>184</v>
      </c>
    </row>
    <row r="2144" spans="1:6">
      <c r="A2144" t="s">
        <v>260</v>
      </c>
      <c r="B2144" t="s">
        <v>69</v>
      </c>
      <c r="C2144">
        <v>2045</v>
      </c>
      <c r="D2144">
        <v>2045</v>
      </c>
      <c r="E2144" s="7">
        <v>33</v>
      </c>
      <c r="F2144" t="s">
        <v>184</v>
      </c>
    </row>
    <row r="2145" spans="1:6">
      <c r="A2145" t="s">
        <v>260</v>
      </c>
      <c r="B2145" t="s">
        <v>69</v>
      </c>
      <c r="C2145">
        <v>2045</v>
      </c>
      <c r="D2145">
        <v>2050</v>
      </c>
      <c r="E2145" s="7">
        <v>33.6</v>
      </c>
      <c r="F2145" t="s">
        <v>184</v>
      </c>
    </row>
    <row r="2146" spans="1:6">
      <c r="A2146" t="s">
        <v>260</v>
      </c>
      <c r="B2146" t="s">
        <v>69</v>
      </c>
      <c r="C2146">
        <v>2045</v>
      </c>
      <c r="D2146">
        <v>2055</v>
      </c>
      <c r="E2146" s="7">
        <v>33.9</v>
      </c>
      <c r="F2146" t="s">
        <v>184</v>
      </c>
    </row>
    <row r="2147" spans="1:6">
      <c r="A2147" t="s">
        <v>260</v>
      </c>
      <c r="B2147" t="s">
        <v>69</v>
      </c>
      <c r="C2147">
        <v>2045</v>
      </c>
      <c r="D2147">
        <v>2060</v>
      </c>
      <c r="E2147" s="7">
        <v>34.199999999999996</v>
      </c>
      <c r="F2147" t="s">
        <v>184</v>
      </c>
    </row>
    <row r="2148" spans="1:6">
      <c r="A2148" t="s">
        <v>260</v>
      </c>
      <c r="B2148" t="s">
        <v>69</v>
      </c>
      <c r="C2148">
        <v>2045</v>
      </c>
      <c r="D2148">
        <v>2065</v>
      </c>
      <c r="E2148" s="7">
        <v>33.9</v>
      </c>
      <c r="F2148" t="s">
        <v>184</v>
      </c>
    </row>
    <row r="2149" spans="1:6">
      <c r="A2149" t="s">
        <v>260</v>
      </c>
      <c r="B2149" t="s">
        <v>69</v>
      </c>
      <c r="C2149">
        <v>2050</v>
      </c>
      <c r="D2149">
        <v>2050</v>
      </c>
      <c r="E2149" s="7">
        <v>33.6</v>
      </c>
      <c r="F2149" t="s">
        <v>184</v>
      </c>
    </row>
    <row r="2150" spans="1:6">
      <c r="A2150" t="s">
        <v>260</v>
      </c>
      <c r="B2150" t="s">
        <v>69</v>
      </c>
      <c r="C2150">
        <v>2050</v>
      </c>
      <c r="D2150">
        <v>2055</v>
      </c>
      <c r="E2150" s="7">
        <v>33.6</v>
      </c>
      <c r="F2150" t="s">
        <v>184</v>
      </c>
    </row>
    <row r="2151" spans="1:6">
      <c r="A2151" t="s">
        <v>260</v>
      </c>
      <c r="B2151" t="s">
        <v>69</v>
      </c>
      <c r="C2151">
        <v>2050</v>
      </c>
      <c r="D2151">
        <v>2060</v>
      </c>
      <c r="E2151" s="7">
        <v>33.6</v>
      </c>
      <c r="F2151" t="s">
        <v>184</v>
      </c>
    </row>
    <row r="2152" spans="1:6">
      <c r="A2152" t="s">
        <v>260</v>
      </c>
      <c r="B2152" t="s">
        <v>69</v>
      </c>
      <c r="C2152">
        <v>2050</v>
      </c>
      <c r="D2152">
        <v>2065</v>
      </c>
      <c r="E2152" s="7">
        <v>33.6</v>
      </c>
      <c r="F2152" t="s">
        <v>184</v>
      </c>
    </row>
    <row r="2153" spans="1:6">
      <c r="A2153" t="s">
        <v>260</v>
      </c>
      <c r="B2153" t="s">
        <v>69</v>
      </c>
      <c r="C2153">
        <v>2050</v>
      </c>
      <c r="D2153">
        <v>2070</v>
      </c>
      <c r="E2153" s="7">
        <v>33.6</v>
      </c>
      <c r="F2153" t="s">
        <v>184</v>
      </c>
    </row>
    <row r="2154" spans="1:6">
      <c r="A2154" t="s">
        <v>260</v>
      </c>
      <c r="B2154" t="s">
        <v>69</v>
      </c>
      <c r="C2154">
        <v>2055</v>
      </c>
      <c r="D2154">
        <v>2055</v>
      </c>
      <c r="E2154" s="7">
        <v>33.6</v>
      </c>
      <c r="F2154" t="s">
        <v>184</v>
      </c>
    </row>
    <row r="2155" spans="1:6">
      <c r="A2155" t="s">
        <v>260</v>
      </c>
      <c r="B2155" t="s">
        <v>69</v>
      </c>
      <c r="C2155">
        <v>2055</v>
      </c>
      <c r="D2155">
        <v>2060</v>
      </c>
      <c r="E2155" s="7">
        <v>33</v>
      </c>
      <c r="F2155" t="s">
        <v>184</v>
      </c>
    </row>
    <row r="2156" spans="1:6">
      <c r="A2156" t="s">
        <v>260</v>
      </c>
      <c r="B2156" t="s">
        <v>69</v>
      </c>
      <c r="C2156">
        <v>2055</v>
      </c>
      <c r="D2156">
        <v>2065</v>
      </c>
      <c r="E2156" s="7">
        <v>33.299999999999997</v>
      </c>
      <c r="F2156" t="s">
        <v>184</v>
      </c>
    </row>
    <row r="2157" spans="1:6">
      <c r="A2157" t="s">
        <v>260</v>
      </c>
      <c r="B2157" t="s">
        <v>69</v>
      </c>
      <c r="C2157">
        <v>2055</v>
      </c>
      <c r="D2157">
        <v>2070</v>
      </c>
      <c r="E2157" s="7">
        <v>33.6</v>
      </c>
      <c r="F2157" t="s">
        <v>184</v>
      </c>
    </row>
    <row r="2158" spans="1:6">
      <c r="A2158" t="s">
        <v>260</v>
      </c>
      <c r="B2158" t="s">
        <v>69</v>
      </c>
      <c r="C2158">
        <v>2060</v>
      </c>
      <c r="D2158">
        <v>2060</v>
      </c>
      <c r="E2158" s="7">
        <v>32.4</v>
      </c>
      <c r="F2158" t="s">
        <v>184</v>
      </c>
    </row>
    <row r="2159" spans="1:6">
      <c r="A2159" t="s">
        <v>260</v>
      </c>
      <c r="B2159" t="s">
        <v>69</v>
      </c>
      <c r="C2159">
        <v>2060</v>
      </c>
      <c r="D2159">
        <v>2065</v>
      </c>
      <c r="E2159" s="7">
        <v>33</v>
      </c>
      <c r="F2159" t="s">
        <v>184</v>
      </c>
    </row>
    <row r="2160" spans="1:6">
      <c r="A2160" t="s">
        <v>260</v>
      </c>
      <c r="B2160" t="s">
        <v>69</v>
      </c>
      <c r="C2160">
        <v>2060</v>
      </c>
      <c r="D2160">
        <v>2070</v>
      </c>
      <c r="E2160" s="7">
        <v>33.6</v>
      </c>
      <c r="F2160" t="s">
        <v>184</v>
      </c>
    </row>
    <row r="2161" spans="1:6">
      <c r="A2161" t="s">
        <v>260</v>
      </c>
      <c r="B2161" t="s">
        <v>70</v>
      </c>
      <c r="C2161">
        <v>2020</v>
      </c>
      <c r="D2161">
        <v>2020</v>
      </c>
      <c r="E2161" s="7">
        <v>34.799999999999997</v>
      </c>
      <c r="F2161" t="s">
        <v>184</v>
      </c>
    </row>
    <row r="2162" spans="1:6">
      <c r="A2162" t="s">
        <v>260</v>
      </c>
      <c r="B2162" t="s">
        <v>70</v>
      </c>
      <c r="C2162">
        <v>2020</v>
      </c>
      <c r="D2162">
        <v>2025</v>
      </c>
      <c r="E2162" s="7">
        <v>34.199999999999996</v>
      </c>
      <c r="F2162" t="s">
        <v>184</v>
      </c>
    </row>
    <row r="2163" spans="1:6">
      <c r="A2163" t="s">
        <v>260</v>
      </c>
      <c r="B2163" t="s">
        <v>70</v>
      </c>
      <c r="C2163">
        <v>2020</v>
      </c>
      <c r="D2163">
        <v>2030</v>
      </c>
      <c r="E2163" s="7">
        <v>33.6</v>
      </c>
      <c r="F2163" t="s">
        <v>184</v>
      </c>
    </row>
    <row r="2164" spans="1:6">
      <c r="A2164" t="s">
        <v>260</v>
      </c>
      <c r="B2164" t="s">
        <v>70</v>
      </c>
      <c r="C2164">
        <v>2020</v>
      </c>
      <c r="D2164">
        <v>2035</v>
      </c>
      <c r="E2164" s="7">
        <v>33.6</v>
      </c>
      <c r="F2164" t="s">
        <v>184</v>
      </c>
    </row>
    <row r="2165" spans="1:6">
      <c r="A2165" t="s">
        <v>260</v>
      </c>
      <c r="B2165" t="s">
        <v>70</v>
      </c>
      <c r="C2165">
        <v>2020</v>
      </c>
      <c r="D2165">
        <v>2040</v>
      </c>
      <c r="E2165" s="7">
        <v>33.6</v>
      </c>
      <c r="F2165" t="s">
        <v>184</v>
      </c>
    </row>
    <row r="2166" spans="1:6">
      <c r="A2166" t="s">
        <v>260</v>
      </c>
      <c r="B2166" t="s">
        <v>70</v>
      </c>
      <c r="C2166">
        <v>2025</v>
      </c>
      <c r="D2166">
        <v>2025</v>
      </c>
      <c r="E2166" s="7">
        <v>34.199999999999996</v>
      </c>
      <c r="F2166" t="s">
        <v>184</v>
      </c>
    </row>
    <row r="2167" spans="1:6">
      <c r="A2167" t="s">
        <v>260</v>
      </c>
      <c r="B2167" t="s">
        <v>70</v>
      </c>
      <c r="C2167">
        <v>2025</v>
      </c>
      <c r="D2167">
        <v>2030</v>
      </c>
      <c r="E2167" s="7">
        <v>33.6</v>
      </c>
      <c r="F2167" t="s">
        <v>184</v>
      </c>
    </row>
    <row r="2168" spans="1:6">
      <c r="A2168" t="s">
        <v>260</v>
      </c>
      <c r="B2168" t="s">
        <v>70</v>
      </c>
      <c r="C2168">
        <v>2025</v>
      </c>
      <c r="D2168">
        <v>2035</v>
      </c>
      <c r="E2168" s="7">
        <v>33.6</v>
      </c>
      <c r="F2168" t="s">
        <v>184</v>
      </c>
    </row>
    <row r="2169" spans="1:6">
      <c r="A2169" t="s">
        <v>260</v>
      </c>
      <c r="B2169" t="s">
        <v>70</v>
      </c>
      <c r="C2169">
        <v>2025</v>
      </c>
      <c r="D2169">
        <v>2040</v>
      </c>
      <c r="E2169" s="7">
        <v>33.6</v>
      </c>
      <c r="F2169" t="s">
        <v>184</v>
      </c>
    </row>
    <row r="2170" spans="1:6">
      <c r="A2170" t="s">
        <v>260</v>
      </c>
      <c r="B2170" t="s">
        <v>70</v>
      </c>
      <c r="C2170">
        <v>2025</v>
      </c>
      <c r="D2170">
        <v>2045</v>
      </c>
      <c r="E2170" s="7">
        <v>33.6</v>
      </c>
      <c r="F2170" t="s">
        <v>184</v>
      </c>
    </row>
    <row r="2171" spans="1:6">
      <c r="A2171" t="s">
        <v>260</v>
      </c>
      <c r="B2171" t="s">
        <v>70</v>
      </c>
      <c r="C2171">
        <v>2030</v>
      </c>
      <c r="D2171">
        <v>2030</v>
      </c>
      <c r="E2171" s="7">
        <v>33.6</v>
      </c>
      <c r="F2171" t="s">
        <v>184</v>
      </c>
    </row>
    <row r="2172" spans="1:6">
      <c r="A2172" t="s">
        <v>260</v>
      </c>
      <c r="B2172" t="s">
        <v>70</v>
      </c>
      <c r="C2172">
        <v>2030</v>
      </c>
      <c r="D2172">
        <v>2035</v>
      </c>
      <c r="E2172" s="7">
        <v>33.6</v>
      </c>
      <c r="F2172" t="s">
        <v>184</v>
      </c>
    </row>
    <row r="2173" spans="1:6">
      <c r="A2173" t="s">
        <v>260</v>
      </c>
      <c r="B2173" t="s">
        <v>70</v>
      </c>
      <c r="C2173">
        <v>2030</v>
      </c>
      <c r="D2173">
        <v>2040</v>
      </c>
      <c r="E2173" s="7">
        <v>33.6</v>
      </c>
      <c r="F2173" t="s">
        <v>184</v>
      </c>
    </row>
    <row r="2174" spans="1:6">
      <c r="A2174" t="s">
        <v>260</v>
      </c>
      <c r="B2174" t="s">
        <v>70</v>
      </c>
      <c r="C2174">
        <v>2030</v>
      </c>
      <c r="D2174">
        <v>2045</v>
      </c>
      <c r="E2174" s="7">
        <v>33.6</v>
      </c>
      <c r="F2174" t="s">
        <v>184</v>
      </c>
    </row>
    <row r="2175" spans="1:6">
      <c r="A2175" t="s">
        <v>260</v>
      </c>
      <c r="B2175" t="s">
        <v>70</v>
      </c>
      <c r="C2175">
        <v>2030</v>
      </c>
      <c r="D2175">
        <v>2050</v>
      </c>
      <c r="E2175" s="7">
        <v>33.6</v>
      </c>
      <c r="F2175" t="s">
        <v>184</v>
      </c>
    </row>
    <row r="2176" spans="1:6">
      <c r="A2176" t="s">
        <v>260</v>
      </c>
      <c r="B2176" t="s">
        <v>70</v>
      </c>
      <c r="C2176">
        <v>2035</v>
      </c>
      <c r="D2176">
        <v>2035</v>
      </c>
      <c r="E2176" s="7">
        <v>33.6</v>
      </c>
      <c r="F2176" t="s">
        <v>184</v>
      </c>
    </row>
    <row r="2177" spans="1:6">
      <c r="A2177" t="s">
        <v>260</v>
      </c>
      <c r="B2177" t="s">
        <v>70</v>
      </c>
      <c r="C2177">
        <v>2035</v>
      </c>
      <c r="D2177">
        <v>2040</v>
      </c>
      <c r="E2177" s="7">
        <v>33.6</v>
      </c>
      <c r="F2177" t="s">
        <v>184</v>
      </c>
    </row>
    <row r="2178" spans="1:6">
      <c r="A2178" t="s">
        <v>260</v>
      </c>
      <c r="B2178" t="s">
        <v>70</v>
      </c>
      <c r="C2178">
        <v>2035</v>
      </c>
      <c r="D2178">
        <v>2045</v>
      </c>
      <c r="E2178" s="7">
        <v>33.6</v>
      </c>
      <c r="F2178" t="s">
        <v>184</v>
      </c>
    </row>
    <row r="2179" spans="1:6">
      <c r="A2179" t="s">
        <v>260</v>
      </c>
      <c r="B2179" t="s">
        <v>70</v>
      </c>
      <c r="C2179">
        <v>2035</v>
      </c>
      <c r="D2179">
        <v>2050</v>
      </c>
      <c r="E2179" s="7">
        <v>33.6</v>
      </c>
      <c r="F2179" t="s">
        <v>184</v>
      </c>
    </row>
    <row r="2180" spans="1:6">
      <c r="A2180" t="s">
        <v>260</v>
      </c>
      <c r="B2180" t="s">
        <v>70</v>
      </c>
      <c r="C2180">
        <v>2035</v>
      </c>
      <c r="D2180">
        <v>2055</v>
      </c>
      <c r="E2180" s="7">
        <v>33.6</v>
      </c>
      <c r="F2180" t="s">
        <v>184</v>
      </c>
    </row>
    <row r="2181" spans="1:6">
      <c r="A2181" t="s">
        <v>260</v>
      </c>
      <c r="B2181" t="s">
        <v>70</v>
      </c>
      <c r="C2181">
        <v>2040</v>
      </c>
      <c r="D2181">
        <v>2040</v>
      </c>
      <c r="E2181" s="7">
        <v>33.6</v>
      </c>
      <c r="F2181" t="s">
        <v>184</v>
      </c>
    </row>
    <row r="2182" spans="1:6">
      <c r="A2182" t="s">
        <v>260</v>
      </c>
      <c r="B2182" t="s">
        <v>70</v>
      </c>
      <c r="C2182">
        <v>2040</v>
      </c>
      <c r="D2182">
        <v>2045</v>
      </c>
      <c r="E2182" s="7">
        <v>33.6</v>
      </c>
      <c r="F2182" t="s">
        <v>184</v>
      </c>
    </row>
    <row r="2183" spans="1:6">
      <c r="A2183" t="s">
        <v>260</v>
      </c>
      <c r="B2183" t="s">
        <v>70</v>
      </c>
      <c r="C2183">
        <v>2040</v>
      </c>
      <c r="D2183">
        <v>2050</v>
      </c>
      <c r="E2183" s="7">
        <v>33.6</v>
      </c>
      <c r="F2183" t="s">
        <v>184</v>
      </c>
    </row>
    <row r="2184" spans="1:6">
      <c r="A2184" t="s">
        <v>260</v>
      </c>
      <c r="B2184" t="s">
        <v>70</v>
      </c>
      <c r="C2184">
        <v>2040</v>
      </c>
      <c r="D2184">
        <v>2055</v>
      </c>
      <c r="E2184" s="7">
        <v>33.6</v>
      </c>
      <c r="F2184" t="s">
        <v>184</v>
      </c>
    </row>
    <row r="2185" spans="1:6">
      <c r="A2185" t="s">
        <v>260</v>
      </c>
      <c r="B2185" t="s">
        <v>70</v>
      </c>
      <c r="C2185">
        <v>2040</v>
      </c>
      <c r="D2185">
        <v>2060</v>
      </c>
      <c r="E2185" s="7">
        <v>33.6</v>
      </c>
      <c r="F2185" t="s">
        <v>184</v>
      </c>
    </row>
    <row r="2186" spans="1:6">
      <c r="A2186" t="s">
        <v>260</v>
      </c>
      <c r="B2186" t="s">
        <v>70</v>
      </c>
      <c r="C2186">
        <v>2045</v>
      </c>
      <c r="D2186">
        <v>2045</v>
      </c>
      <c r="E2186" s="7">
        <v>33.6</v>
      </c>
      <c r="F2186" t="s">
        <v>184</v>
      </c>
    </row>
    <row r="2187" spans="1:6">
      <c r="A2187" t="s">
        <v>260</v>
      </c>
      <c r="B2187" t="s">
        <v>70</v>
      </c>
      <c r="C2187">
        <v>2045</v>
      </c>
      <c r="D2187">
        <v>2050</v>
      </c>
      <c r="E2187" s="7">
        <v>33.6</v>
      </c>
      <c r="F2187" t="s">
        <v>184</v>
      </c>
    </row>
    <row r="2188" spans="1:6">
      <c r="A2188" t="s">
        <v>260</v>
      </c>
      <c r="B2188" t="s">
        <v>70</v>
      </c>
      <c r="C2188">
        <v>2045</v>
      </c>
      <c r="D2188">
        <v>2055</v>
      </c>
      <c r="E2188" s="7">
        <v>33.6</v>
      </c>
      <c r="F2188" t="s">
        <v>184</v>
      </c>
    </row>
    <row r="2189" spans="1:6">
      <c r="A2189" t="s">
        <v>260</v>
      </c>
      <c r="B2189" t="s">
        <v>70</v>
      </c>
      <c r="C2189">
        <v>2045</v>
      </c>
      <c r="D2189">
        <v>2060</v>
      </c>
      <c r="E2189" s="7">
        <v>33.6</v>
      </c>
      <c r="F2189" t="s">
        <v>184</v>
      </c>
    </row>
    <row r="2190" spans="1:6">
      <c r="A2190" t="s">
        <v>260</v>
      </c>
      <c r="B2190" t="s">
        <v>70</v>
      </c>
      <c r="C2190">
        <v>2045</v>
      </c>
      <c r="D2190">
        <v>2065</v>
      </c>
      <c r="E2190" s="7">
        <v>33.6</v>
      </c>
      <c r="F2190" t="s">
        <v>184</v>
      </c>
    </row>
    <row r="2191" spans="1:6">
      <c r="A2191" t="s">
        <v>260</v>
      </c>
      <c r="B2191" t="s">
        <v>70</v>
      </c>
      <c r="C2191">
        <v>2050</v>
      </c>
      <c r="D2191">
        <v>2050</v>
      </c>
      <c r="E2191" s="7">
        <v>33.6</v>
      </c>
      <c r="F2191" t="s">
        <v>184</v>
      </c>
    </row>
    <row r="2192" spans="1:6">
      <c r="A2192" t="s">
        <v>260</v>
      </c>
      <c r="B2192" t="s">
        <v>70</v>
      </c>
      <c r="C2192">
        <v>2050</v>
      </c>
      <c r="D2192">
        <v>2055</v>
      </c>
      <c r="E2192" s="7">
        <v>33.6</v>
      </c>
      <c r="F2192" t="s">
        <v>184</v>
      </c>
    </row>
    <row r="2193" spans="1:6">
      <c r="A2193" t="s">
        <v>260</v>
      </c>
      <c r="B2193" t="s">
        <v>70</v>
      </c>
      <c r="C2193">
        <v>2050</v>
      </c>
      <c r="D2193">
        <v>2060</v>
      </c>
      <c r="E2193" s="7">
        <v>33.6</v>
      </c>
      <c r="F2193" t="s">
        <v>184</v>
      </c>
    </row>
    <row r="2194" spans="1:6">
      <c r="A2194" t="s">
        <v>260</v>
      </c>
      <c r="B2194" t="s">
        <v>70</v>
      </c>
      <c r="C2194">
        <v>2050</v>
      </c>
      <c r="D2194">
        <v>2065</v>
      </c>
      <c r="E2194" s="7">
        <v>33.6</v>
      </c>
      <c r="F2194" t="s">
        <v>184</v>
      </c>
    </row>
    <row r="2195" spans="1:6">
      <c r="A2195" t="s">
        <v>260</v>
      </c>
      <c r="B2195" t="s">
        <v>70</v>
      </c>
      <c r="C2195">
        <v>2050</v>
      </c>
      <c r="D2195">
        <v>2070</v>
      </c>
      <c r="E2195" s="7">
        <v>33.6</v>
      </c>
      <c r="F2195" t="s">
        <v>184</v>
      </c>
    </row>
    <row r="2196" spans="1:6">
      <c r="A2196" t="s">
        <v>260</v>
      </c>
      <c r="B2196" t="s">
        <v>70</v>
      </c>
      <c r="C2196">
        <v>2055</v>
      </c>
      <c r="D2196">
        <v>2055</v>
      </c>
      <c r="E2196" s="7">
        <v>33.6</v>
      </c>
      <c r="F2196" t="s">
        <v>184</v>
      </c>
    </row>
    <row r="2197" spans="1:6">
      <c r="A2197" t="s">
        <v>260</v>
      </c>
      <c r="B2197" t="s">
        <v>70</v>
      </c>
      <c r="C2197">
        <v>2055</v>
      </c>
      <c r="D2197">
        <v>2060</v>
      </c>
      <c r="E2197" s="7">
        <v>33.6</v>
      </c>
      <c r="F2197" t="s">
        <v>184</v>
      </c>
    </row>
    <row r="2198" spans="1:6">
      <c r="A2198" t="s">
        <v>260</v>
      </c>
      <c r="B2198" t="s">
        <v>70</v>
      </c>
      <c r="C2198">
        <v>2055</v>
      </c>
      <c r="D2198">
        <v>2065</v>
      </c>
      <c r="E2198" s="7">
        <v>33.6</v>
      </c>
      <c r="F2198" t="s">
        <v>184</v>
      </c>
    </row>
    <row r="2199" spans="1:6">
      <c r="A2199" t="s">
        <v>260</v>
      </c>
      <c r="B2199" t="s">
        <v>70</v>
      </c>
      <c r="C2199">
        <v>2055</v>
      </c>
      <c r="D2199">
        <v>2070</v>
      </c>
      <c r="E2199" s="7">
        <v>33.6</v>
      </c>
      <c r="F2199" t="s">
        <v>184</v>
      </c>
    </row>
    <row r="2200" spans="1:6">
      <c r="A2200" t="s">
        <v>260</v>
      </c>
      <c r="B2200" t="s">
        <v>70</v>
      </c>
      <c r="C2200">
        <v>2060</v>
      </c>
      <c r="D2200">
        <v>2060</v>
      </c>
      <c r="E2200" s="7">
        <v>33.6</v>
      </c>
      <c r="F2200" t="s">
        <v>184</v>
      </c>
    </row>
    <row r="2201" spans="1:6">
      <c r="A2201" t="s">
        <v>260</v>
      </c>
      <c r="B2201" t="s">
        <v>70</v>
      </c>
      <c r="C2201">
        <v>2060</v>
      </c>
      <c r="D2201">
        <v>2065</v>
      </c>
      <c r="E2201" s="7">
        <v>33.6</v>
      </c>
      <c r="F2201" t="s">
        <v>184</v>
      </c>
    </row>
    <row r="2202" spans="1:6">
      <c r="A2202" t="s">
        <v>260</v>
      </c>
      <c r="B2202" t="s">
        <v>70</v>
      </c>
      <c r="C2202">
        <v>2060</v>
      </c>
      <c r="D2202">
        <v>2070</v>
      </c>
      <c r="E2202" s="7">
        <v>33.6</v>
      </c>
      <c r="F2202" t="s">
        <v>184</v>
      </c>
    </row>
    <row r="2203" spans="1:6">
      <c r="A2203" t="s">
        <v>260</v>
      </c>
      <c r="B2203" t="s">
        <v>74</v>
      </c>
      <c r="C2203">
        <v>2020</v>
      </c>
      <c r="D2203">
        <v>2020</v>
      </c>
      <c r="E2203" s="7">
        <v>18</v>
      </c>
      <c r="F2203" t="s">
        <v>184</v>
      </c>
    </row>
    <row r="2204" spans="1:6">
      <c r="A2204" t="s">
        <v>260</v>
      </c>
      <c r="B2204" t="s">
        <v>74</v>
      </c>
      <c r="C2204">
        <v>2020</v>
      </c>
      <c r="D2204">
        <v>2025</v>
      </c>
      <c r="E2204" s="7">
        <v>17.399999999999999</v>
      </c>
      <c r="F2204" t="s">
        <v>184</v>
      </c>
    </row>
    <row r="2205" spans="1:6">
      <c r="A2205" t="s">
        <v>260</v>
      </c>
      <c r="B2205" t="s">
        <v>74</v>
      </c>
      <c r="C2205">
        <v>2020</v>
      </c>
      <c r="D2205">
        <v>2030</v>
      </c>
      <c r="E2205" s="7">
        <v>16.8</v>
      </c>
      <c r="F2205" t="s">
        <v>184</v>
      </c>
    </row>
    <row r="2206" spans="1:6">
      <c r="A2206" t="s">
        <v>260</v>
      </c>
      <c r="B2206" t="s">
        <v>74</v>
      </c>
      <c r="C2206">
        <v>2020</v>
      </c>
      <c r="D2206">
        <v>2035</v>
      </c>
      <c r="E2206" s="7">
        <v>16.8</v>
      </c>
      <c r="F2206" t="s">
        <v>184</v>
      </c>
    </row>
    <row r="2207" spans="1:6">
      <c r="A2207" t="s">
        <v>260</v>
      </c>
      <c r="B2207" t="s">
        <v>74</v>
      </c>
      <c r="C2207">
        <v>2020</v>
      </c>
      <c r="D2207">
        <v>2040</v>
      </c>
      <c r="E2207" s="7">
        <v>16.8</v>
      </c>
      <c r="F2207" t="s">
        <v>184</v>
      </c>
    </row>
    <row r="2208" spans="1:6">
      <c r="A2208" t="s">
        <v>260</v>
      </c>
      <c r="B2208" t="s">
        <v>74</v>
      </c>
      <c r="C2208">
        <v>2025</v>
      </c>
      <c r="D2208">
        <v>2025</v>
      </c>
      <c r="E2208" s="7">
        <v>17.399999999999999</v>
      </c>
      <c r="F2208" t="s">
        <v>184</v>
      </c>
    </row>
    <row r="2209" spans="1:6">
      <c r="A2209" t="s">
        <v>260</v>
      </c>
      <c r="B2209" t="s">
        <v>74</v>
      </c>
      <c r="C2209">
        <v>2025</v>
      </c>
      <c r="D2209">
        <v>2030</v>
      </c>
      <c r="E2209" s="7">
        <v>16.8</v>
      </c>
      <c r="F2209" t="s">
        <v>184</v>
      </c>
    </row>
    <row r="2210" spans="1:6">
      <c r="A2210" t="s">
        <v>260</v>
      </c>
      <c r="B2210" t="s">
        <v>74</v>
      </c>
      <c r="C2210">
        <v>2025</v>
      </c>
      <c r="D2210">
        <v>2035</v>
      </c>
      <c r="E2210" s="7">
        <v>16.8</v>
      </c>
      <c r="F2210" t="s">
        <v>184</v>
      </c>
    </row>
    <row r="2211" spans="1:6">
      <c r="A2211" t="s">
        <v>260</v>
      </c>
      <c r="B2211" t="s">
        <v>74</v>
      </c>
      <c r="C2211">
        <v>2025</v>
      </c>
      <c r="D2211">
        <v>2040</v>
      </c>
      <c r="E2211" s="7">
        <v>16.8</v>
      </c>
      <c r="F2211" t="s">
        <v>184</v>
      </c>
    </row>
    <row r="2212" spans="1:6">
      <c r="A2212" t="s">
        <v>260</v>
      </c>
      <c r="B2212" t="s">
        <v>74</v>
      </c>
      <c r="C2212">
        <v>2025</v>
      </c>
      <c r="D2212">
        <v>2045</v>
      </c>
      <c r="E2212" s="7">
        <v>17.399999999999999</v>
      </c>
      <c r="F2212" t="s">
        <v>184</v>
      </c>
    </row>
    <row r="2213" spans="1:6">
      <c r="A2213" t="s">
        <v>260</v>
      </c>
      <c r="B2213" t="s">
        <v>74</v>
      </c>
      <c r="C2213">
        <v>2030</v>
      </c>
      <c r="D2213">
        <v>2030</v>
      </c>
      <c r="E2213" s="7">
        <v>16.8</v>
      </c>
      <c r="F2213" t="s">
        <v>184</v>
      </c>
    </row>
    <row r="2214" spans="1:6">
      <c r="A2214" t="s">
        <v>260</v>
      </c>
      <c r="B2214" t="s">
        <v>74</v>
      </c>
      <c r="C2214">
        <v>2030</v>
      </c>
      <c r="D2214">
        <v>2035</v>
      </c>
      <c r="E2214" s="7">
        <v>16.8</v>
      </c>
      <c r="F2214" t="s">
        <v>184</v>
      </c>
    </row>
    <row r="2215" spans="1:6">
      <c r="A2215" t="s">
        <v>260</v>
      </c>
      <c r="B2215" t="s">
        <v>74</v>
      </c>
      <c r="C2215">
        <v>2030</v>
      </c>
      <c r="D2215">
        <v>2040</v>
      </c>
      <c r="E2215" s="7">
        <v>16.8</v>
      </c>
      <c r="F2215" t="s">
        <v>184</v>
      </c>
    </row>
    <row r="2216" spans="1:6">
      <c r="A2216" t="s">
        <v>260</v>
      </c>
      <c r="B2216" t="s">
        <v>74</v>
      </c>
      <c r="C2216">
        <v>2030</v>
      </c>
      <c r="D2216">
        <v>2045</v>
      </c>
      <c r="E2216" s="7">
        <v>17.399999999999999</v>
      </c>
      <c r="F2216" t="s">
        <v>184</v>
      </c>
    </row>
    <row r="2217" spans="1:6">
      <c r="A2217" t="s">
        <v>260</v>
      </c>
      <c r="B2217" t="s">
        <v>74</v>
      </c>
      <c r="C2217">
        <v>2030</v>
      </c>
      <c r="D2217">
        <v>2050</v>
      </c>
      <c r="E2217" s="7">
        <v>18</v>
      </c>
      <c r="F2217" t="s">
        <v>184</v>
      </c>
    </row>
    <row r="2218" spans="1:6">
      <c r="A2218" t="s">
        <v>260</v>
      </c>
      <c r="B2218" t="s">
        <v>74</v>
      </c>
      <c r="C2218">
        <v>2035</v>
      </c>
      <c r="D2218">
        <v>2035</v>
      </c>
      <c r="E2218" s="7">
        <v>16.8</v>
      </c>
      <c r="F2218" t="s">
        <v>184</v>
      </c>
    </row>
    <row r="2219" spans="1:6">
      <c r="A2219" t="s">
        <v>260</v>
      </c>
      <c r="B2219" t="s">
        <v>74</v>
      </c>
      <c r="C2219">
        <v>2035</v>
      </c>
      <c r="D2219">
        <v>2040</v>
      </c>
      <c r="E2219" s="7">
        <v>16.8</v>
      </c>
      <c r="F2219" t="s">
        <v>184</v>
      </c>
    </row>
    <row r="2220" spans="1:6">
      <c r="A2220" t="s">
        <v>260</v>
      </c>
      <c r="B2220" t="s">
        <v>74</v>
      </c>
      <c r="C2220">
        <v>2035</v>
      </c>
      <c r="D2220">
        <v>2045</v>
      </c>
      <c r="E2220" s="7">
        <v>17.399999999999999</v>
      </c>
      <c r="F2220" t="s">
        <v>184</v>
      </c>
    </row>
    <row r="2221" spans="1:6">
      <c r="A2221" t="s">
        <v>260</v>
      </c>
      <c r="B2221" t="s">
        <v>74</v>
      </c>
      <c r="C2221">
        <v>2035</v>
      </c>
      <c r="D2221">
        <v>2050</v>
      </c>
      <c r="E2221" s="7">
        <v>18</v>
      </c>
      <c r="F2221" t="s">
        <v>184</v>
      </c>
    </row>
    <row r="2222" spans="1:6">
      <c r="A2222" t="s">
        <v>260</v>
      </c>
      <c r="B2222" t="s">
        <v>74</v>
      </c>
      <c r="C2222">
        <v>2035</v>
      </c>
      <c r="D2222">
        <v>2055</v>
      </c>
      <c r="E2222" s="7">
        <v>18.599999999999998</v>
      </c>
      <c r="F2222" t="s">
        <v>184</v>
      </c>
    </row>
    <row r="2223" spans="1:6">
      <c r="A2223" t="s">
        <v>260</v>
      </c>
      <c r="B2223" t="s">
        <v>74</v>
      </c>
      <c r="C2223">
        <v>2040</v>
      </c>
      <c r="D2223">
        <v>2040</v>
      </c>
      <c r="E2223" s="7">
        <v>16.8</v>
      </c>
      <c r="F2223" t="s">
        <v>184</v>
      </c>
    </row>
    <row r="2224" spans="1:6">
      <c r="A2224" t="s">
        <v>260</v>
      </c>
      <c r="B2224" t="s">
        <v>74</v>
      </c>
      <c r="C2224">
        <v>2040</v>
      </c>
      <c r="D2224">
        <v>2045</v>
      </c>
      <c r="E2224" s="7">
        <v>17.399999999999999</v>
      </c>
      <c r="F2224" t="s">
        <v>184</v>
      </c>
    </row>
    <row r="2225" spans="1:6">
      <c r="A2225" t="s">
        <v>260</v>
      </c>
      <c r="B2225" t="s">
        <v>74</v>
      </c>
      <c r="C2225">
        <v>2040</v>
      </c>
      <c r="D2225">
        <v>2050</v>
      </c>
      <c r="E2225" s="7">
        <v>18</v>
      </c>
      <c r="F2225" t="s">
        <v>184</v>
      </c>
    </row>
    <row r="2226" spans="1:6">
      <c r="A2226" t="s">
        <v>260</v>
      </c>
      <c r="B2226" t="s">
        <v>74</v>
      </c>
      <c r="C2226">
        <v>2040</v>
      </c>
      <c r="D2226">
        <v>2055</v>
      </c>
      <c r="E2226" s="7">
        <v>18.599999999999998</v>
      </c>
      <c r="F2226" t="s">
        <v>184</v>
      </c>
    </row>
    <row r="2227" spans="1:6">
      <c r="A2227" t="s">
        <v>260</v>
      </c>
      <c r="B2227" t="s">
        <v>74</v>
      </c>
      <c r="C2227">
        <v>2040</v>
      </c>
      <c r="D2227">
        <v>2060</v>
      </c>
      <c r="E2227" s="7">
        <v>19.2</v>
      </c>
      <c r="F2227" t="s">
        <v>184</v>
      </c>
    </row>
    <row r="2228" spans="1:6">
      <c r="A2228" t="s">
        <v>260</v>
      </c>
      <c r="B2228" t="s">
        <v>74</v>
      </c>
      <c r="C2228">
        <v>2045</v>
      </c>
      <c r="D2228">
        <v>2045</v>
      </c>
      <c r="E2228" s="7">
        <v>17.399999999999999</v>
      </c>
      <c r="F2228" t="s">
        <v>184</v>
      </c>
    </row>
    <row r="2229" spans="1:6">
      <c r="A2229" t="s">
        <v>260</v>
      </c>
      <c r="B2229" t="s">
        <v>74</v>
      </c>
      <c r="C2229">
        <v>2045</v>
      </c>
      <c r="D2229">
        <v>2050</v>
      </c>
      <c r="E2229" s="7">
        <v>18</v>
      </c>
      <c r="F2229" t="s">
        <v>184</v>
      </c>
    </row>
    <row r="2230" spans="1:6">
      <c r="A2230" t="s">
        <v>260</v>
      </c>
      <c r="B2230" t="s">
        <v>74</v>
      </c>
      <c r="C2230">
        <v>2045</v>
      </c>
      <c r="D2230">
        <v>2055</v>
      </c>
      <c r="E2230" s="7">
        <v>18.3</v>
      </c>
      <c r="F2230" t="s">
        <v>184</v>
      </c>
    </row>
    <row r="2231" spans="1:6">
      <c r="A2231" t="s">
        <v>260</v>
      </c>
      <c r="B2231" t="s">
        <v>74</v>
      </c>
      <c r="C2231">
        <v>2045</v>
      </c>
      <c r="D2231">
        <v>2060</v>
      </c>
      <c r="E2231" s="7">
        <v>18.599999999999998</v>
      </c>
      <c r="F2231" t="s">
        <v>184</v>
      </c>
    </row>
    <row r="2232" spans="1:6">
      <c r="A2232" t="s">
        <v>260</v>
      </c>
      <c r="B2232" t="s">
        <v>74</v>
      </c>
      <c r="C2232">
        <v>2045</v>
      </c>
      <c r="D2232">
        <v>2065</v>
      </c>
      <c r="E2232" s="7">
        <v>18.3</v>
      </c>
      <c r="F2232" t="s">
        <v>184</v>
      </c>
    </row>
    <row r="2233" spans="1:6">
      <c r="A2233" t="s">
        <v>260</v>
      </c>
      <c r="B2233" t="s">
        <v>74</v>
      </c>
      <c r="C2233">
        <v>2050</v>
      </c>
      <c r="D2233">
        <v>2050</v>
      </c>
      <c r="E2233" s="7">
        <v>18</v>
      </c>
      <c r="F2233" t="s">
        <v>184</v>
      </c>
    </row>
    <row r="2234" spans="1:6">
      <c r="A2234" t="s">
        <v>260</v>
      </c>
      <c r="B2234" t="s">
        <v>74</v>
      </c>
      <c r="C2234">
        <v>2050</v>
      </c>
      <c r="D2234">
        <v>2055</v>
      </c>
      <c r="E2234" s="7">
        <v>18</v>
      </c>
      <c r="F2234" t="s">
        <v>184</v>
      </c>
    </row>
    <row r="2235" spans="1:6">
      <c r="A2235" t="s">
        <v>260</v>
      </c>
      <c r="B2235" t="s">
        <v>74</v>
      </c>
      <c r="C2235">
        <v>2050</v>
      </c>
      <c r="D2235">
        <v>2060</v>
      </c>
      <c r="E2235" s="7">
        <v>18</v>
      </c>
      <c r="F2235" t="s">
        <v>184</v>
      </c>
    </row>
    <row r="2236" spans="1:6">
      <c r="A2236" t="s">
        <v>260</v>
      </c>
      <c r="B2236" t="s">
        <v>74</v>
      </c>
      <c r="C2236">
        <v>2050</v>
      </c>
      <c r="D2236">
        <v>2065</v>
      </c>
      <c r="E2236" s="7">
        <v>18</v>
      </c>
      <c r="F2236" t="s">
        <v>184</v>
      </c>
    </row>
    <row r="2237" spans="1:6">
      <c r="A2237" t="s">
        <v>260</v>
      </c>
      <c r="B2237" t="s">
        <v>74</v>
      </c>
      <c r="C2237">
        <v>2050</v>
      </c>
      <c r="D2237">
        <v>2070</v>
      </c>
      <c r="E2237" s="7">
        <v>18</v>
      </c>
      <c r="F2237" t="s">
        <v>184</v>
      </c>
    </row>
    <row r="2238" spans="1:6">
      <c r="A2238" t="s">
        <v>260</v>
      </c>
      <c r="B2238" t="s">
        <v>74</v>
      </c>
      <c r="C2238">
        <v>2055</v>
      </c>
      <c r="D2238">
        <v>2055</v>
      </c>
      <c r="E2238" s="7">
        <v>18</v>
      </c>
      <c r="F2238" t="s">
        <v>184</v>
      </c>
    </row>
    <row r="2239" spans="1:6">
      <c r="A2239" t="s">
        <v>260</v>
      </c>
      <c r="B2239" t="s">
        <v>74</v>
      </c>
      <c r="C2239">
        <v>2055</v>
      </c>
      <c r="D2239">
        <v>2060</v>
      </c>
      <c r="E2239" s="7">
        <v>17.399999999999999</v>
      </c>
      <c r="F2239" t="s">
        <v>184</v>
      </c>
    </row>
    <row r="2240" spans="1:6">
      <c r="A2240" t="s">
        <v>260</v>
      </c>
      <c r="B2240" t="s">
        <v>74</v>
      </c>
      <c r="C2240">
        <v>2055</v>
      </c>
      <c r="D2240">
        <v>2065</v>
      </c>
      <c r="E2240" s="7">
        <v>17.7</v>
      </c>
      <c r="F2240" t="s">
        <v>184</v>
      </c>
    </row>
    <row r="2241" spans="1:6">
      <c r="A2241" t="s">
        <v>260</v>
      </c>
      <c r="B2241" t="s">
        <v>74</v>
      </c>
      <c r="C2241">
        <v>2055</v>
      </c>
      <c r="D2241">
        <v>2070</v>
      </c>
      <c r="E2241" s="7">
        <v>18</v>
      </c>
      <c r="F2241" t="s">
        <v>184</v>
      </c>
    </row>
    <row r="2242" spans="1:6">
      <c r="A2242" t="s">
        <v>260</v>
      </c>
      <c r="B2242" t="s">
        <v>74</v>
      </c>
      <c r="C2242">
        <v>2060</v>
      </c>
      <c r="D2242">
        <v>2060</v>
      </c>
      <c r="E2242" s="7">
        <v>16.8</v>
      </c>
      <c r="F2242" t="s">
        <v>184</v>
      </c>
    </row>
    <row r="2243" spans="1:6">
      <c r="A2243" t="s">
        <v>260</v>
      </c>
      <c r="B2243" t="s">
        <v>74</v>
      </c>
      <c r="C2243">
        <v>2060</v>
      </c>
      <c r="D2243">
        <v>2065</v>
      </c>
      <c r="E2243" s="7">
        <v>17.399999999999999</v>
      </c>
      <c r="F2243" t="s">
        <v>184</v>
      </c>
    </row>
    <row r="2244" spans="1:6">
      <c r="A2244" t="s">
        <v>260</v>
      </c>
      <c r="B2244" t="s">
        <v>74</v>
      </c>
      <c r="C2244">
        <v>2060</v>
      </c>
      <c r="D2244">
        <v>2070</v>
      </c>
      <c r="E2244" s="7">
        <v>18</v>
      </c>
      <c r="F2244" t="s">
        <v>184</v>
      </c>
    </row>
    <row r="2245" spans="1:6">
      <c r="A2245" t="s">
        <v>260</v>
      </c>
      <c r="B2245" t="s">
        <v>74</v>
      </c>
      <c r="C2245">
        <v>2065</v>
      </c>
      <c r="D2245">
        <v>2065</v>
      </c>
      <c r="E2245" s="7">
        <v>17.399999999999999</v>
      </c>
      <c r="F2245" t="s">
        <v>184</v>
      </c>
    </row>
    <row r="2246" spans="1:6">
      <c r="A2246" t="s">
        <v>260</v>
      </c>
      <c r="B2246" t="s">
        <v>74</v>
      </c>
      <c r="C2246">
        <v>2065</v>
      </c>
      <c r="D2246">
        <v>2070</v>
      </c>
      <c r="E2246" s="7">
        <v>18</v>
      </c>
      <c r="F2246" t="s">
        <v>184</v>
      </c>
    </row>
    <row r="2247" spans="1:6">
      <c r="A2247" t="s">
        <v>260</v>
      </c>
      <c r="B2247" t="s">
        <v>74</v>
      </c>
      <c r="C2247">
        <v>2070</v>
      </c>
      <c r="D2247">
        <v>2070</v>
      </c>
      <c r="E2247" s="7">
        <v>18</v>
      </c>
      <c r="F2247" t="s">
        <v>184</v>
      </c>
    </row>
    <row r="2248" spans="1:6">
      <c r="A2248" t="s">
        <v>260</v>
      </c>
      <c r="B2248" t="s">
        <v>75</v>
      </c>
      <c r="C2248">
        <v>2020</v>
      </c>
      <c r="D2248">
        <v>2020</v>
      </c>
      <c r="E2248" s="7">
        <v>19.2</v>
      </c>
      <c r="F2248" t="s">
        <v>184</v>
      </c>
    </row>
    <row r="2249" spans="1:6">
      <c r="A2249" t="s">
        <v>260</v>
      </c>
      <c r="B2249" t="s">
        <v>75</v>
      </c>
      <c r="C2249">
        <v>2020</v>
      </c>
      <c r="D2249">
        <v>2025</v>
      </c>
      <c r="E2249" s="7">
        <v>19.2</v>
      </c>
      <c r="F2249" t="s">
        <v>184</v>
      </c>
    </row>
    <row r="2250" spans="1:6">
      <c r="A2250" t="s">
        <v>260</v>
      </c>
      <c r="B2250" t="s">
        <v>75</v>
      </c>
      <c r="C2250">
        <v>2020</v>
      </c>
      <c r="D2250">
        <v>2030</v>
      </c>
      <c r="E2250" s="7">
        <v>19.2</v>
      </c>
      <c r="F2250" t="s">
        <v>184</v>
      </c>
    </row>
    <row r="2251" spans="1:6">
      <c r="A2251" t="s">
        <v>260</v>
      </c>
      <c r="B2251" t="s">
        <v>75</v>
      </c>
      <c r="C2251">
        <v>2020</v>
      </c>
      <c r="D2251">
        <v>2035</v>
      </c>
      <c r="E2251" s="7">
        <v>18.599999999999998</v>
      </c>
      <c r="F2251" t="s">
        <v>184</v>
      </c>
    </row>
    <row r="2252" spans="1:6">
      <c r="A2252" t="s">
        <v>260</v>
      </c>
      <c r="B2252" t="s">
        <v>75</v>
      </c>
      <c r="C2252">
        <v>2020</v>
      </c>
      <c r="D2252">
        <v>2040</v>
      </c>
      <c r="E2252" s="7">
        <v>18</v>
      </c>
      <c r="F2252" t="s">
        <v>184</v>
      </c>
    </row>
    <row r="2253" spans="1:6">
      <c r="A2253" t="s">
        <v>260</v>
      </c>
      <c r="B2253" t="s">
        <v>75</v>
      </c>
      <c r="C2253">
        <v>2025</v>
      </c>
      <c r="D2253">
        <v>2025</v>
      </c>
      <c r="E2253" s="7">
        <v>19.2</v>
      </c>
      <c r="F2253" t="s">
        <v>184</v>
      </c>
    </row>
    <row r="2254" spans="1:6">
      <c r="A2254" t="s">
        <v>260</v>
      </c>
      <c r="B2254" t="s">
        <v>75</v>
      </c>
      <c r="C2254">
        <v>2025</v>
      </c>
      <c r="D2254">
        <v>2030</v>
      </c>
      <c r="E2254" s="7">
        <v>19.2</v>
      </c>
      <c r="F2254" t="s">
        <v>184</v>
      </c>
    </row>
    <row r="2255" spans="1:6">
      <c r="A2255" t="s">
        <v>260</v>
      </c>
      <c r="B2255" t="s">
        <v>75</v>
      </c>
      <c r="C2255">
        <v>2025</v>
      </c>
      <c r="D2255">
        <v>2035</v>
      </c>
      <c r="E2255" s="7">
        <v>18.599999999999998</v>
      </c>
      <c r="F2255" t="s">
        <v>184</v>
      </c>
    </row>
    <row r="2256" spans="1:6">
      <c r="A2256" t="s">
        <v>260</v>
      </c>
      <c r="B2256" t="s">
        <v>75</v>
      </c>
      <c r="C2256">
        <v>2025</v>
      </c>
      <c r="D2256">
        <v>2040</v>
      </c>
      <c r="E2256" s="7">
        <v>18</v>
      </c>
      <c r="F2256" t="s">
        <v>184</v>
      </c>
    </row>
    <row r="2257" spans="1:6">
      <c r="A2257" t="s">
        <v>260</v>
      </c>
      <c r="B2257" t="s">
        <v>75</v>
      </c>
      <c r="C2257">
        <v>2025</v>
      </c>
      <c r="D2257">
        <v>2045</v>
      </c>
      <c r="E2257" s="7">
        <v>18.599999999999998</v>
      </c>
      <c r="F2257" t="s">
        <v>184</v>
      </c>
    </row>
    <row r="2258" spans="1:6">
      <c r="A2258" t="s">
        <v>260</v>
      </c>
      <c r="B2258" t="s">
        <v>75</v>
      </c>
      <c r="C2258">
        <v>2030</v>
      </c>
      <c r="D2258">
        <v>2030</v>
      </c>
      <c r="E2258" s="7">
        <v>19.2</v>
      </c>
      <c r="F2258" t="s">
        <v>184</v>
      </c>
    </row>
    <row r="2259" spans="1:6">
      <c r="A2259" t="s">
        <v>260</v>
      </c>
      <c r="B2259" t="s">
        <v>75</v>
      </c>
      <c r="C2259">
        <v>2030</v>
      </c>
      <c r="D2259">
        <v>2035</v>
      </c>
      <c r="E2259" s="7">
        <v>18.599999999999998</v>
      </c>
      <c r="F2259" t="s">
        <v>184</v>
      </c>
    </row>
    <row r="2260" spans="1:6">
      <c r="A2260" t="s">
        <v>260</v>
      </c>
      <c r="B2260" t="s">
        <v>75</v>
      </c>
      <c r="C2260">
        <v>2030</v>
      </c>
      <c r="D2260">
        <v>2040</v>
      </c>
      <c r="E2260" s="7">
        <v>18</v>
      </c>
      <c r="F2260" t="s">
        <v>184</v>
      </c>
    </row>
    <row r="2261" spans="1:6">
      <c r="A2261" t="s">
        <v>260</v>
      </c>
      <c r="B2261" t="s">
        <v>75</v>
      </c>
      <c r="C2261">
        <v>2030</v>
      </c>
      <c r="D2261">
        <v>2045</v>
      </c>
      <c r="E2261" s="7">
        <v>18.599999999999998</v>
      </c>
      <c r="F2261" t="s">
        <v>184</v>
      </c>
    </row>
    <row r="2262" spans="1:6">
      <c r="A2262" t="s">
        <v>260</v>
      </c>
      <c r="B2262" t="s">
        <v>75</v>
      </c>
      <c r="C2262">
        <v>2030</v>
      </c>
      <c r="D2262">
        <v>2050</v>
      </c>
      <c r="E2262" s="7">
        <v>19.2</v>
      </c>
      <c r="F2262" t="s">
        <v>184</v>
      </c>
    </row>
    <row r="2263" spans="1:6">
      <c r="A2263" t="s">
        <v>260</v>
      </c>
      <c r="B2263" t="s">
        <v>75</v>
      </c>
      <c r="C2263">
        <v>2035</v>
      </c>
      <c r="D2263">
        <v>2035</v>
      </c>
      <c r="E2263" s="7">
        <v>18.599999999999998</v>
      </c>
      <c r="F2263" t="s">
        <v>184</v>
      </c>
    </row>
    <row r="2264" spans="1:6">
      <c r="A2264" t="s">
        <v>260</v>
      </c>
      <c r="B2264" t="s">
        <v>75</v>
      </c>
      <c r="C2264">
        <v>2035</v>
      </c>
      <c r="D2264">
        <v>2040</v>
      </c>
      <c r="E2264" s="7">
        <v>18</v>
      </c>
      <c r="F2264" t="s">
        <v>184</v>
      </c>
    </row>
    <row r="2265" spans="1:6">
      <c r="A2265" t="s">
        <v>260</v>
      </c>
      <c r="B2265" t="s">
        <v>75</v>
      </c>
      <c r="C2265">
        <v>2035</v>
      </c>
      <c r="D2265">
        <v>2045</v>
      </c>
      <c r="E2265" s="7">
        <v>18.599999999999998</v>
      </c>
      <c r="F2265" t="s">
        <v>184</v>
      </c>
    </row>
    <row r="2266" spans="1:6">
      <c r="A2266" t="s">
        <v>260</v>
      </c>
      <c r="B2266" t="s">
        <v>75</v>
      </c>
      <c r="C2266">
        <v>2035</v>
      </c>
      <c r="D2266">
        <v>2050</v>
      </c>
      <c r="E2266" s="7">
        <v>19.2</v>
      </c>
      <c r="F2266" t="s">
        <v>184</v>
      </c>
    </row>
    <row r="2267" spans="1:6">
      <c r="A2267" t="s">
        <v>260</v>
      </c>
      <c r="B2267" t="s">
        <v>75</v>
      </c>
      <c r="C2267">
        <v>2035</v>
      </c>
      <c r="D2267">
        <v>2055</v>
      </c>
      <c r="E2267" s="7">
        <v>19.8</v>
      </c>
      <c r="F2267" t="s">
        <v>184</v>
      </c>
    </row>
    <row r="2268" spans="1:6">
      <c r="A2268" t="s">
        <v>260</v>
      </c>
      <c r="B2268" t="s">
        <v>75</v>
      </c>
      <c r="C2268">
        <v>2040</v>
      </c>
      <c r="D2268">
        <v>2040</v>
      </c>
      <c r="E2268" s="7">
        <v>18</v>
      </c>
      <c r="F2268" t="s">
        <v>184</v>
      </c>
    </row>
    <row r="2269" spans="1:6">
      <c r="A2269" t="s">
        <v>260</v>
      </c>
      <c r="B2269" t="s">
        <v>75</v>
      </c>
      <c r="C2269">
        <v>2040</v>
      </c>
      <c r="D2269">
        <v>2045</v>
      </c>
      <c r="E2269" s="7">
        <v>18.599999999999998</v>
      </c>
      <c r="F2269" t="s">
        <v>184</v>
      </c>
    </row>
    <row r="2270" spans="1:6">
      <c r="A2270" t="s">
        <v>260</v>
      </c>
      <c r="B2270" t="s">
        <v>75</v>
      </c>
      <c r="C2270">
        <v>2040</v>
      </c>
      <c r="D2270">
        <v>2050</v>
      </c>
      <c r="E2270" s="7">
        <v>19.2</v>
      </c>
      <c r="F2270" t="s">
        <v>184</v>
      </c>
    </row>
    <row r="2271" spans="1:6">
      <c r="A2271" t="s">
        <v>260</v>
      </c>
      <c r="B2271" t="s">
        <v>75</v>
      </c>
      <c r="C2271">
        <v>2040</v>
      </c>
      <c r="D2271">
        <v>2055</v>
      </c>
      <c r="E2271" s="7">
        <v>19.8</v>
      </c>
      <c r="F2271" t="s">
        <v>184</v>
      </c>
    </row>
    <row r="2272" spans="1:6">
      <c r="A2272" t="s">
        <v>260</v>
      </c>
      <c r="B2272" t="s">
        <v>75</v>
      </c>
      <c r="C2272">
        <v>2040</v>
      </c>
      <c r="D2272">
        <v>2060</v>
      </c>
      <c r="E2272" s="7">
        <v>20.399999999999999</v>
      </c>
      <c r="F2272" t="s">
        <v>184</v>
      </c>
    </row>
    <row r="2273" spans="1:6">
      <c r="A2273" t="s">
        <v>260</v>
      </c>
      <c r="B2273" t="s">
        <v>75</v>
      </c>
      <c r="C2273">
        <v>2045</v>
      </c>
      <c r="D2273">
        <v>2045</v>
      </c>
      <c r="E2273" s="7">
        <v>18.599999999999998</v>
      </c>
      <c r="F2273" t="s">
        <v>184</v>
      </c>
    </row>
    <row r="2274" spans="1:6">
      <c r="A2274" t="s">
        <v>260</v>
      </c>
      <c r="B2274" t="s">
        <v>75</v>
      </c>
      <c r="C2274">
        <v>2045</v>
      </c>
      <c r="D2274">
        <v>2050</v>
      </c>
      <c r="E2274" s="7">
        <v>19.2</v>
      </c>
      <c r="F2274" t="s">
        <v>184</v>
      </c>
    </row>
    <row r="2275" spans="1:6">
      <c r="A2275" t="s">
        <v>260</v>
      </c>
      <c r="B2275" t="s">
        <v>75</v>
      </c>
      <c r="C2275">
        <v>2045</v>
      </c>
      <c r="D2275">
        <v>2055</v>
      </c>
      <c r="E2275" s="7">
        <v>19.5</v>
      </c>
      <c r="F2275" t="s">
        <v>184</v>
      </c>
    </row>
    <row r="2276" spans="1:6">
      <c r="A2276" t="s">
        <v>260</v>
      </c>
      <c r="B2276" t="s">
        <v>75</v>
      </c>
      <c r="C2276">
        <v>2045</v>
      </c>
      <c r="D2276">
        <v>2060</v>
      </c>
      <c r="E2276" s="7">
        <v>19.8</v>
      </c>
      <c r="F2276" t="s">
        <v>184</v>
      </c>
    </row>
    <row r="2277" spans="1:6">
      <c r="A2277" t="s">
        <v>260</v>
      </c>
      <c r="B2277" t="s">
        <v>75</v>
      </c>
      <c r="C2277">
        <v>2045</v>
      </c>
      <c r="D2277">
        <v>2065</v>
      </c>
      <c r="E2277" s="7">
        <v>19.5</v>
      </c>
      <c r="F2277" t="s">
        <v>184</v>
      </c>
    </row>
    <row r="2278" spans="1:6">
      <c r="A2278" t="s">
        <v>260</v>
      </c>
      <c r="B2278" t="s">
        <v>75</v>
      </c>
      <c r="C2278">
        <v>2050</v>
      </c>
      <c r="D2278">
        <v>2050</v>
      </c>
      <c r="E2278" s="7">
        <v>19.2</v>
      </c>
      <c r="F2278" t="s">
        <v>184</v>
      </c>
    </row>
    <row r="2279" spans="1:6">
      <c r="A2279" t="s">
        <v>260</v>
      </c>
      <c r="B2279" t="s">
        <v>75</v>
      </c>
      <c r="C2279">
        <v>2050</v>
      </c>
      <c r="D2279">
        <v>2055</v>
      </c>
      <c r="E2279" s="7">
        <v>19.2</v>
      </c>
      <c r="F2279" t="s">
        <v>184</v>
      </c>
    </row>
    <row r="2280" spans="1:6">
      <c r="A2280" t="s">
        <v>260</v>
      </c>
      <c r="B2280" t="s">
        <v>75</v>
      </c>
      <c r="C2280">
        <v>2050</v>
      </c>
      <c r="D2280">
        <v>2060</v>
      </c>
      <c r="E2280" s="7">
        <v>19.2</v>
      </c>
      <c r="F2280" t="s">
        <v>184</v>
      </c>
    </row>
    <row r="2281" spans="1:6">
      <c r="A2281" t="s">
        <v>260</v>
      </c>
      <c r="B2281" t="s">
        <v>75</v>
      </c>
      <c r="C2281">
        <v>2050</v>
      </c>
      <c r="D2281">
        <v>2065</v>
      </c>
      <c r="E2281" s="7">
        <v>19.2</v>
      </c>
      <c r="F2281" t="s">
        <v>184</v>
      </c>
    </row>
    <row r="2282" spans="1:6">
      <c r="A2282" t="s">
        <v>260</v>
      </c>
      <c r="B2282" t="s">
        <v>75</v>
      </c>
      <c r="C2282">
        <v>2050</v>
      </c>
      <c r="D2282">
        <v>2070</v>
      </c>
      <c r="E2282" s="7">
        <v>19.2</v>
      </c>
      <c r="F2282" t="s">
        <v>184</v>
      </c>
    </row>
    <row r="2283" spans="1:6">
      <c r="A2283" t="s">
        <v>260</v>
      </c>
      <c r="B2283" t="s">
        <v>75</v>
      </c>
      <c r="C2283">
        <v>2055</v>
      </c>
      <c r="D2283">
        <v>2055</v>
      </c>
      <c r="E2283" s="7">
        <v>19.2</v>
      </c>
      <c r="F2283" t="s">
        <v>184</v>
      </c>
    </row>
    <row r="2284" spans="1:6">
      <c r="A2284" t="s">
        <v>260</v>
      </c>
      <c r="B2284" t="s">
        <v>75</v>
      </c>
      <c r="C2284">
        <v>2055</v>
      </c>
      <c r="D2284">
        <v>2060</v>
      </c>
      <c r="E2284" s="7">
        <v>18.599999999999998</v>
      </c>
      <c r="F2284" t="s">
        <v>184</v>
      </c>
    </row>
    <row r="2285" spans="1:6">
      <c r="A2285" t="s">
        <v>260</v>
      </c>
      <c r="B2285" t="s">
        <v>75</v>
      </c>
      <c r="C2285">
        <v>2055</v>
      </c>
      <c r="D2285">
        <v>2065</v>
      </c>
      <c r="E2285" s="7">
        <v>18.899999999999999</v>
      </c>
      <c r="F2285" t="s">
        <v>184</v>
      </c>
    </row>
    <row r="2286" spans="1:6">
      <c r="A2286" t="s">
        <v>260</v>
      </c>
      <c r="B2286" t="s">
        <v>75</v>
      </c>
      <c r="C2286">
        <v>2055</v>
      </c>
      <c r="D2286">
        <v>2070</v>
      </c>
      <c r="E2286" s="7">
        <v>19.2</v>
      </c>
      <c r="F2286" t="s">
        <v>184</v>
      </c>
    </row>
    <row r="2287" spans="1:6">
      <c r="A2287" t="s">
        <v>260</v>
      </c>
      <c r="B2287" t="s">
        <v>75</v>
      </c>
      <c r="C2287">
        <v>2060</v>
      </c>
      <c r="D2287">
        <v>2060</v>
      </c>
      <c r="E2287" s="7">
        <v>18</v>
      </c>
      <c r="F2287" t="s">
        <v>184</v>
      </c>
    </row>
    <row r="2288" spans="1:6">
      <c r="A2288" t="s">
        <v>260</v>
      </c>
      <c r="B2288" t="s">
        <v>75</v>
      </c>
      <c r="C2288">
        <v>2060</v>
      </c>
      <c r="D2288">
        <v>2065</v>
      </c>
      <c r="E2288" s="7">
        <v>18.599999999999998</v>
      </c>
      <c r="F2288" t="s">
        <v>184</v>
      </c>
    </row>
    <row r="2289" spans="1:6">
      <c r="A2289" t="s">
        <v>260</v>
      </c>
      <c r="B2289" t="s">
        <v>75</v>
      </c>
      <c r="C2289">
        <v>2060</v>
      </c>
      <c r="D2289">
        <v>2070</v>
      </c>
      <c r="E2289" s="7">
        <v>19.2</v>
      </c>
      <c r="F2289" t="s">
        <v>184</v>
      </c>
    </row>
    <row r="2290" spans="1:6">
      <c r="A2290" t="s">
        <v>260</v>
      </c>
      <c r="B2290" t="s">
        <v>75</v>
      </c>
      <c r="C2290">
        <v>2065</v>
      </c>
      <c r="D2290">
        <v>2065</v>
      </c>
      <c r="E2290" s="7">
        <v>18.599999999999998</v>
      </c>
      <c r="F2290" t="s">
        <v>184</v>
      </c>
    </row>
    <row r="2291" spans="1:6">
      <c r="A2291" t="s">
        <v>260</v>
      </c>
      <c r="B2291" t="s">
        <v>75</v>
      </c>
      <c r="C2291">
        <v>2065</v>
      </c>
      <c r="D2291">
        <v>2070</v>
      </c>
      <c r="E2291" s="7">
        <v>19.2</v>
      </c>
      <c r="F2291" t="s">
        <v>184</v>
      </c>
    </row>
    <row r="2292" spans="1:6">
      <c r="A2292" t="s">
        <v>260</v>
      </c>
      <c r="B2292" t="s">
        <v>75</v>
      </c>
      <c r="C2292">
        <v>2070</v>
      </c>
      <c r="D2292">
        <v>2070</v>
      </c>
      <c r="E2292" s="7">
        <v>19.2</v>
      </c>
      <c r="F2292" t="s">
        <v>184</v>
      </c>
    </row>
    <row r="2293" spans="1:6">
      <c r="A2293" t="s">
        <v>260</v>
      </c>
      <c r="B2293" t="s">
        <v>79</v>
      </c>
      <c r="C2293">
        <v>2010</v>
      </c>
      <c r="D2293">
        <v>2010</v>
      </c>
      <c r="E2293" s="7">
        <v>78</v>
      </c>
      <c r="F2293" t="s">
        <v>184</v>
      </c>
    </row>
    <row r="2294" spans="1:6">
      <c r="A2294" t="s">
        <v>260</v>
      </c>
      <c r="B2294" t="s">
        <v>79</v>
      </c>
      <c r="C2294">
        <v>2010</v>
      </c>
      <c r="D2294">
        <v>2015</v>
      </c>
      <c r="E2294" s="7">
        <v>73.8</v>
      </c>
      <c r="F2294" t="s">
        <v>184</v>
      </c>
    </row>
    <row r="2295" spans="1:6">
      <c r="A2295" t="s">
        <v>260</v>
      </c>
      <c r="B2295" t="s">
        <v>79</v>
      </c>
      <c r="C2295">
        <v>2010</v>
      </c>
      <c r="D2295">
        <v>2020</v>
      </c>
      <c r="E2295" s="7">
        <v>69.599999999999994</v>
      </c>
      <c r="F2295" t="s">
        <v>184</v>
      </c>
    </row>
    <row r="2296" spans="1:6">
      <c r="A2296" t="s">
        <v>260</v>
      </c>
      <c r="B2296" t="s">
        <v>79</v>
      </c>
      <c r="C2296">
        <v>2010</v>
      </c>
      <c r="D2296">
        <v>2025</v>
      </c>
      <c r="E2296" s="7">
        <v>67.8</v>
      </c>
      <c r="F2296" t="s">
        <v>184</v>
      </c>
    </row>
    <row r="2297" spans="1:6">
      <c r="A2297" t="s">
        <v>260</v>
      </c>
      <c r="B2297" t="s">
        <v>79</v>
      </c>
      <c r="C2297">
        <v>2010</v>
      </c>
      <c r="D2297">
        <v>2030</v>
      </c>
      <c r="E2297" s="7">
        <v>66</v>
      </c>
      <c r="F2297" t="s">
        <v>184</v>
      </c>
    </row>
    <row r="2298" spans="1:6">
      <c r="A2298" t="s">
        <v>260</v>
      </c>
      <c r="B2298" t="s">
        <v>79</v>
      </c>
      <c r="C2298">
        <v>2010</v>
      </c>
      <c r="D2298">
        <v>2035</v>
      </c>
      <c r="E2298" s="7">
        <v>84.6</v>
      </c>
      <c r="F2298" t="s">
        <v>184</v>
      </c>
    </row>
    <row r="2299" spans="1:6">
      <c r="A2299" t="s">
        <v>260</v>
      </c>
      <c r="B2299" t="s">
        <v>79</v>
      </c>
      <c r="C2299">
        <v>2015</v>
      </c>
      <c r="D2299">
        <v>2015</v>
      </c>
      <c r="E2299" s="7">
        <v>73.8</v>
      </c>
      <c r="F2299" t="s">
        <v>184</v>
      </c>
    </row>
    <row r="2300" spans="1:6">
      <c r="A2300" t="s">
        <v>260</v>
      </c>
      <c r="B2300" t="s">
        <v>79</v>
      </c>
      <c r="C2300">
        <v>2015</v>
      </c>
      <c r="D2300">
        <v>2020</v>
      </c>
      <c r="E2300" s="7">
        <v>93.6</v>
      </c>
      <c r="F2300" t="s">
        <v>184</v>
      </c>
    </row>
    <row r="2301" spans="1:6">
      <c r="A2301" t="s">
        <v>260</v>
      </c>
      <c r="B2301" t="s">
        <v>79</v>
      </c>
      <c r="C2301">
        <v>2015</v>
      </c>
      <c r="D2301">
        <v>2025</v>
      </c>
      <c r="E2301" s="7">
        <v>89.399999999999991</v>
      </c>
      <c r="F2301" t="s">
        <v>184</v>
      </c>
    </row>
    <row r="2302" spans="1:6">
      <c r="A2302" t="s">
        <v>260</v>
      </c>
      <c r="B2302" t="s">
        <v>79</v>
      </c>
      <c r="C2302">
        <v>2015</v>
      </c>
      <c r="D2302">
        <v>2030</v>
      </c>
      <c r="E2302" s="7">
        <v>66</v>
      </c>
      <c r="F2302" t="s">
        <v>184</v>
      </c>
    </row>
    <row r="2303" spans="1:6">
      <c r="A2303" t="s">
        <v>260</v>
      </c>
      <c r="B2303" t="s">
        <v>79</v>
      </c>
      <c r="C2303">
        <v>2015</v>
      </c>
      <c r="D2303">
        <v>2035</v>
      </c>
      <c r="E2303" s="7">
        <v>84.6</v>
      </c>
      <c r="F2303" t="s">
        <v>184</v>
      </c>
    </row>
    <row r="2304" spans="1:6">
      <c r="A2304" t="s">
        <v>260</v>
      </c>
      <c r="B2304" t="s">
        <v>79</v>
      </c>
      <c r="C2304">
        <v>2015</v>
      </c>
      <c r="D2304">
        <v>2040</v>
      </c>
      <c r="E2304" s="7">
        <v>103.2</v>
      </c>
      <c r="F2304" t="s">
        <v>184</v>
      </c>
    </row>
    <row r="2305" spans="1:6">
      <c r="A2305" t="s">
        <v>260</v>
      </c>
      <c r="B2305" t="s">
        <v>79</v>
      </c>
      <c r="C2305">
        <v>2020</v>
      </c>
      <c r="D2305">
        <v>2020</v>
      </c>
      <c r="E2305" s="7">
        <v>117.6</v>
      </c>
      <c r="F2305" t="s">
        <v>184</v>
      </c>
    </row>
    <row r="2306" spans="1:6">
      <c r="A2306" t="s">
        <v>260</v>
      </c>
      <c r="B2306" t="s">
        <v>79</v>
      </c>
      <c r="C2306">
        <v>2020</v>
      </c>
      <c r="D2306">
        <v>2025</v>
      </c>
      <c r="E2306" s="7">
        <v>111</v>
      </c>
      <c r="F2306" t="s">
        <v>184</v>
      </c>
    </row>
    <row r="2307" spans="1:6">
      <c r="A2307" t="s">
        <v>260</v>
      </c>
      <c r="B2307" t="s">
        <v>79</v>
      </c>
      <c r="C2307">
        <v>2020</v>
      </c>
      <c r="D2307">
        <v>2040</v>
      </c>
      <c r="E2307" s="7">
        <v>103.2</v>
      </c>
      <c r="F2307" t="s">
        <v>184</v>
      </c>
    </row>
    <row r="2308" spans="1:6">
      <c r="A2308" t="s">
        <v>260</v>
      </c>
      <c r="B2308" t="s">
        <v>79</v>
      </c>
      <c r="C2308">
        <v>2020</v>
      </c>
      <c r="D2308">
        <v>2045</v>
      </c>
      <c r="E2308" s="7">
        <v>102</v>
      </c>
      <c r="F2308" t="s">
        <v>184</v>
      </c>
    </row>
    <row r="2309" spans="1:6">
      <c r="A2309" t="s">
        <v>260</v>
      </c>
      <c r="B2309" t="s">
        <v>79</v>
      </c>
      <c r="C2309">
        <v>2020</v>
      </c>
      <c r="D2309">
        <v>2050</v>
      </c>
      <c r="E2309" s="7">
        <v>100.8</v>
      </c>
      <c r="F2309" t="s">
        <v>184</v>
      </c>
    </row>
    <row r="2310" spans="1:6">
      <c r="A2310" t="s">
        <v>260</v>
      </c>
      <c r="B2310" t="s">
        <v>79</v>
      </c>
      <c r="C2310">
        <v>2020</v>
      </c>
      <c r="D2310">
        <v>2055</v>
      </c>
      <c r="E2310" s="7">
        <v>103.2</v>
      </c>
      <c r="F2310" t="s">
        <v>184</v>
      </c>
    </row>
    <row r="2311" spans="1:6">
      <c r="A2311" t="s">
        <v>260</v>
      </c>
      <c r="B2311" t="s">
        <v>79</v>
      </c>
      <c r="C2311">
        <v>2025</v>
      </c>
      <c r="D2311">
        <v>2025</v>
      </c>
      <c r="E2311" s="7">
        <v>111</v>
      </c>
      <c r="F2311" t="s">
        <v>184</v>
      </c>
    </row>
    <row r="2312" spans="1:6">
      <c r="A2312" t="s">
        <v>260</v>
      </c>
      <c r="B2312" t="s">
        <v>79</v>
      </c>
      <c r="C2312">
        <v>2025</v>
      </c>
      <c r="D2312">
        <v>2030</v>
      </c>
      <c r="E2312" s="7">
        <v>104.39999999999999</v>
      </c>
      <c r="F2312" t="s">
        <v>184</v>
      </c>
    </row>
    <row r="2313" spans="1:6">
      <c r="A2313" t="s">
        <v>260</v>
      </c>
      <c r="B2313" t="s">
        <v>79</v>
      </c>
      <c r="C2313">
        <v>2025</v>
      </c>
      <c r="D2313">
        <v>2035</v>
      </c>
      <c r="E2313" s="7">
        <v>102.6</v>
      </c>
      <c r="F2313" t="s">
        <v>184</v>
      </c>
    </row>
    <row r="2314" spans="1:6">
      <c r="A2314" t="s">
        <v>260</v>
      </c>
      <c r="B2314" t="s">
        <v>79</v>
      </c>
      <c r="C2314">
        <v>2025</v>
      </c>
      <c r="D2314">
        <v>2040</v>
      </c>
      <c r="E2314" s="7">
        <v>102</v>
      </c>
      <c r="F2314" t="s">
        <v>184</v>
      </c>
    </row>
    <row r="2315" spans="1:6">
      <c r="A2315" t="s">
        <v>260</v>
      </c>
      <c r="B2315" t="s">
        <v>79</v>
      </c>
      <c r="C2315">
        <v>2025</v>
      </c>
      <c r="D2315">
        <v>2045</v>
      </c>
      <c r="E2315" s="7">
        <v>102</v>
      </c>
      <c r="F2315" t="s">
        <v>184</v>
      </c>
    </row>
    <row r="2316" spans="1:6">
      <c r="A2316" t="s">
        <v>260</v>
      </c>
      <c r="B2316" t="s">
        <v>79</v>
      </c>
      <c r="C2316">
        <v>2025</v>
      </c>
      <c r="D2316">
        <v>2050</v>
      </c>
      <c r="E2316" s="7">
        <v>102</v>
      </c>
      <c r="F2316" t="s">
        <v>184</v>
      </c>
    </row>
    <row r="2317" spans="1:6">
      <c r="A2317" t="s">
        <v>260</v>
      </c>
      <c r="B2317" t="s">
        <v>79</v>
      </c>
      <c r="C2317">
        <v>2030</v>
      </c>
      <c r="D2317">
        <v>2030</v>
      </c>
      <c r="E2317" s="7">
        <v>104.39999999999999</v>
      </c>
      <c r="F2317" t="s">
        <v>184</v>
      </c>
    </row>
    <row r="2318" spans="1:6">
      <c r="A2318" t="s">
        <v>260</v>
      </c>
      <c r="B2318" t="s">
        <v>79</v>
      </c>
      <c r="C2318">
        <v>2030</v>
      </c>
      <c r="D2318">
        <v>2035</v>
      </c>
      <c r="E2318" s="7">
        <v>102.6</v>
      </c>
      <c r="F2318" t="s">
        <v>184</v>
      </c>
    </row>
    <row r="2319" spans="1:6">
      <c r="A2319" t="s">
        <v>260</v>
      </c>
      <c r="B2319" t="s">
        <v>79</v>
      </c>
      <c r="C2319">
        <v>2030</v>
      </c>
      <c r="D2319">
        <v>2040</v>
      </c>
      <c r="E2319" s="7">
        <v>100.8</v>
      </c>
      <c r="F2319" t="s">
        <v>184</v>
      </c>
    </row>
    <row r="2320" spans="1:6">
      <c r="A2320" t="s">
        <v>260</v>
      </c>
      <c r="B2320" t="s">
        <v>79</v>
      </c>
      <c r="C2320">
        <v>2030</v>
      </c>
      <c r="D2320">
        <v>2045</v>
      </c>
      <c r="E2320" s="7">
        <v>102</v>
      </c>
      <c r="F2320" t="s">
        <v>184</v>
      </c>
    </row>
    <row r="2321" spans="1:6">
      <c r="A2321" t="s">
        <v>260</v>
      </c>
      <c r="B2321" t="s">
        <v>79</v>
      </c>
      <c r="C2321">
        <v>2030</v>
      </c>
      <c r="D2321">
        <v>2050</v>
      </c>
      <c r="E2321" s="7">
        <v>103.2</v>
      </c>
      <c r="F2321" t="s">
        <v>184</v>
      </c>
    </row>
    <row r="2322" spans="1:6">
      <c r="A2322" t="s">
        <v>260</v>
      </c>
      <c r="B2322" t="s">
        <v>79</v>
      </c>
      <c r="C2322">
        <v>2030</v>
      </c>
      <c r="D2322">
        <v>2055</v>
      </c>
      <c r="E2322" s="7">
        <v>104.39999999999999</v>
      </c>
      <c r="F2322" t="s">
        <v>184</v>
      </c>
    </row>
    <row r="2323" spans="1:6">
      <c r="A2323" t="s">
        <v>260</v>
      </c>
      <c r="B2323" t="s">
        <v>79</v>
      </c>
      <c r="C2323">
        <v>2030</v>
      </c>
      <c r="D2323">
        <v>2060</v>
      </c>
      <c r="E2323" s="7">
        <v>105.6</v>
      </c>
      <c r="F2323" t="s">
        <v>184</v>
      </c>
    </row>
    <row r="2324" spans="1:6">
      <c r="A2324" t="s">
        <v>260</v>
      </c>
      <c r="B2324" t="s">
        <v>79</v>
      </c>
      <c r="C2324">
        <v>2030</v>
      </c>
      <c r="D2324">
        <v>2065</v>
      </c>
      <c r="E2324" s="7">
        <v>106.8</v>
      </c>
      <c r="F2324" t="s">
        <v>184</v>
      </c>
    </row>
    <row r="2325" spans="1:6">
      <c r="A2325" t="s">
        <v>260</v>
      </c>
      <c r="B2325" t="s">
        <v>79</v>
      </c>
      <c r="C2325">
        <v>2035</v>
      </c>
      <c r="D2325">
        <v>2035</v>
      </c>
      <c r="E2325" s="7">
        <v>102.6</v>
      </c>
      <c r="F2325" t="s">
        <v>184</v>
      </c>
    </row>
    <row r="2326" spans="1:6">
      <c r="A2326" t="s">
        <v>260</v>
      </c>
      <c r="B2326" t="s">
        <v>79</v>
      </c>
      <c r="C2326">
        <v>2035</v>
      </c>
      <c r="D2326">
        <v>2040</v>
      </c>
      <c r="E2326" s="7">
        <v>100.8</v>
      </c>
      <c r="F2326" t="s">
        <v>184</v>
      </c>
    </row>
    <row r="2327" spans="1:6">
      <c r="A2327" t="s">
        <v>260</v>
      </c>
      <c r="B2327" t="s">
        <v>79</v>
      </c>
      <c r="C2327">
        <v>2035</v>
      </c>
      <c r="D2327">
        <v>2045</v>
      </c>
      <c r="E2327" s="7">
        <v>102</v>
      </c>
      <c r="F2327" t="s">
        <v>184</v>
      </c>
    </row>
    <row r="2328" spans="1:6">
      <c r="A2328" t="s">
        <v>260</v>
      </c>
      <c r="B2328" t="s">
        <v>79</v>
      </c>
      <c r="C2328">
        <v>2035</v>
      </c>
      <c r="D2328">
        <v>2050</v>
      </c>
      <c r="E2328" s="7">
        <v>103.2</v>
      </c>
      <c r="F2328" t="s">
        <v>184</v>
      </c>
    </row>
    <row r="2329" spans="1:6">
      <c r="A2329" t="s">
        <v>260</v>
      </c>
      <c r="B2329" t="s">
        <v>79</v>
      </c>
      <c r="C2329">
        <v>2035</v>
      </c>
      <c r="D2329">
        <v>2055</v>
      </c>
      <c r="E2329" s="7">
        <v>104.39999999999999</v>
      </c>
      <c r="F2329" t="s">
        <v>184</v>
      </c>
    </row>
    <row r="2330" spans="1:6">
      <c r="A2330" t="s">
        <v>260</v>
      </c>
      <c r="B2330" t="s">
        <v>79</v>
      </c>
      <c r="C2330">
        <v>2035</v>
      </c>
      <c r="D2330">
        <v>2060</v>
      </c>
      <c r="E2330" s="7">
        <v>105.6</v>
      </c>
      <c r="F2330" t="s">
        <v>184</v>
      </c>
    </row>
    <row r="2331" spans="1:6">
      <c r="A2331" t="s">
        <v>260</v>
      </c>
      <c r="B2331" t="s">
        <v>79</v>
      </c>
      <c r="C2331">
        <v>2035</v>
      </c>
      <c r="D2331">
        <v>2065</v>
      </c>
      <c r="E2331" s="7">
        <v>106.8</v>
      </c>
      <c r="F2331" t="s">
        <v>184</v>
      </c>
    </row>
    <row r="2332" spans="1:6">
      <c r="A2332" t="s">
        <v>260</v>
      </c>
      <c r="B2332" t="s">
        <v>79</v>
      </c>
      <c r="C2332">
        <v>2035</v>
      </c>
      <c r="D2332">
        <v>2070</v>
      </c>
      <c r="E2332" s="7">
        <v>108</v>
      </c>
      <c r="F2332" t="s">
        <v>184</v>
      </c>
    </row>
    <row r="2333" spans="1:6">
      <c r="A2333" t="s">
        <v>260</v>
      </c>
      <c r="B2333" t="s">
        <v>79</v>
      </c>
      <c r="C2333">
        <v>2040</v>
      </c>
      <c r="D2333">
        <v>2040</v>
      </c>
      <c r="E2333" s="7">
        <v>100.8</v>
      </c>
      <c r="F2333" t="s">
        <v>184</v>
      </c>
    </row>
    <row r="2334" spans="1:6">
      <c r="A2334" t="s">
        <v>260</v>
      </c>
      <c r="B2334" t="s">
        <v>79</v>
      </c>
      <c r="C2334">
        <v>2040</v>
      </c>
      <c r="D2334">
        <v>2045</v>
      </c>
      <c r="E2334" s="7">
        <v>102</v>
      </c>
      <c r="F2334" t="s">
        <v>184</v>
      </c>
    </row>
    <row r="2335" spans="1:6">
      <c r="A2335" t="s">
        <v>260</v>
      </c>
      <c r="B2335" t="s">
        <v>79</v>
      </c>
      <c r="C2335">
        <v>2040</v>
      </c>
      <c r="D2335">
        <v>2050</v>
      </c>
      <c r="E2335" s="7">
        <v>103.2</v>
      </c>
      <c r="F2335" t="s">
        <v>184</v>
      </c>
    </row>
    <row r="2336" spans="1:6">
      <c r="A2336" t="s">
        <v>260</v>
      </c>
      <c r="B2336" t="s">
        <v>79</v>
      </c>
      <c r="C2336">
        <v>2040</v>
      </c>
      <c r="D2336">
        <v>2055</v>
      </c>
      <c r="E2336" s="7">
        <v>104.39999999999999</v>
      </c>
      <c r="F2336" t="s">
        <v>184</v>
      </c>
    </row>
    <row r="2337" spans="1:6">
      <c r="A2337" t="s">
        <v>260</v>
      </c>
      <c r="B2337" t="s">
        <v>79</v>
      </c>
      <c r="C2337">
        <v>2040</v>
      </c>
      <c r="D2337">
        <v>2060</v>
      </c>
      <c r="E2337" s="7">
        <v>105.6</v>
      </c>
      <c r="F2337" t="s">
        <v>184</v>
      </c>
    </row>
    <row r="2338" spans="1:6">
      <c r="A2338" t="s">
        <v>260</v>
      </c>
      <c r="B2338" t="s">
        <v>79</v>
      </c>
      <c r="C2338">
        <v>2040</v>
      </c>
      <c r="D2338">
        <v>2065</v>
      </c>
      <c r="E2338" s="7">
        <v>106.8</v>
      </c>
      <c r="F2338" t="s">
        <v>184</v>
      </c>
    </row>
    <row r="2339" spans="1:6">
      <c r="A2339" t="s">
        <v>260</v>
      </c>
      <c r="B2339" t="s">
        <v>79</v>
      </c>
      <c r="C2339">
        <v>2040</v>
      </c>
      <c r="D2339">
        <v>2070</v>
      </c>
      <c r="E2339" s="7">
        <v>108</v>
      </c>
      <c r="F2339" t="s">
        <v>184</v>
      </c>
    </row>
    <row r="2340" spans="1:6">
      <c r="A2340" t="s">
        <v>260</v>
      </c>
      <c r="B2340" t="s">
        <v>79</v>
      </c>
      <c r="C2340">
        <v>2045</v>
      </c>
      <c r="D2340">
        <v>2045</v>
      </c>
      <c r="E2340" s="7">
        <v>102</v>
      </c>
      <c r="F2340" t="s">
        <v>184</v>
      </c>
    </row>
    <row r="2341" spans="1:6">
      <c r="A2341" t="s">
        <v>260</v>
      </c>
      <c r="B2341" t="s">
        <v>79</v>
      </c>
      <c r="C2341">
        <v>2045</v>
      </c>
      <c r="D2341">
        <v>2050</v>
      </c>
      <c r="E2341" s="7">
        <v>103.2</v>
      </c>
      <c r="F2341" t="s">
        <v>184</v>
      </c>
    </row>
    <row r="2342" spans="1:6">
      <c r="A2342" t="s">
        <v>260</v>
      </c>
      <c r="B2342" t="s">
        <v>79</v>
      </c>
      <c r="C2342">
        <v>2045</v>
      </c>
      <c r="D2342">
        <v>2055</v>
      </c>
      <c r="E2342" s="7">
        <v>103.8</v>
      </c>
      <c r="F2342" t="s">
        <v>184</v>
      </c>
    </row>
    <row r="2343" spans="1:6">
      <c r="A2343" t="s">
        <v>260</v>
      </c>
      <c r="B2343" t="s">
        <v>79</v>
      </c>
      <c r="C2343">
        <v>2045</v>
      </c>
      <c r="D2343">
        <v>2060</v>
      </c>
      <c r="E2343" s="7">
        <v>104.39999999999999</v>
      </c>
      <c r="F2343" t="s">
        <v>184</v>
      </c>
    </row>
    <row r="2344" spans="1:6">
      <c r="A2344" t="s">
        <v>260</v>
      </c>
      <c r="B2344" t="s">
        <v>79</v>
      </c>
      <c r="C2344">
        <v>2045</v>
      </c>
      <c r="D2344">
        <v>2065</v>
      </c>
      <c r="E2344" s="7">
        <v>105</v>
      </c>
      <c r="F2344" t="s">
        <v>184</v>
      </c>
    </row>
    <row r="2345" spans="1:6">
      <c r="A2345" t="s">
        <v>260</v>
      </c>
      <c r="B2345" t="s">
        <v>79</v>
      </c>
      <c r="C2345">
        <v>2045</v>
      </c>
      <c r="D2345">
        <v>2070</v>
      </c>
      <c r="E2345" s="7">
        <v>105.6</v>
      </c>
      <c r="F2345" t="s">
        <v>184</v>
      </c>
    </row>
    <row r="2346" spans="1:6">
      <c r="A2346" t="s">
        <v>260</v>
      </c>
      <c r="B2346" t="s">
        <v>79</v>
      </c>
      <c r="C2346">
        <v>2050</v>
      </c>
      <c r="D2346">
        <v>2050</v>
      </c>
      <c r="E2346" s="7">
        <v>103.2</v>
      </c>
      <c r="F2346" t="s">
        <v>184</v>
      </c>
    </row>
    <row r="2347" spans="1:6">
      <c r="A2347" t="s">
        <v>260</v>
      </c>
      <c r="B2347" t="s">
        <v>79</v>
      </c>
      <c r="C2347">
        <v>2050</v>
      </c>
      <c r="D2347">
        <v>2055</v>
      </c>
      <c r="E2347" s="7">
        <v>103.2</v>
      </c>
      <c r="F2347" t="s">
        <v>184</v>
      </c>
    </row>
    <row r="2348" spans="1:6">
      <c r="A2348" t="s">
        <v>260</v>
      </c>
      <c r="B2348" t="s">
        <v>79</v>
      </c>
      <c r="C2348">
        <v>2050</v>
      </c>
      <c r="D2348">
        <v>2060</v>
      </c>
      <c r="E2348" s="7">
        <v>103.2</v>
      </c>
      <c r="F2348" t="s">
        <v>184</v>
      </c>
    </row>
    <row r="2349" spans="1:6">
      <c r="A2349" t="s">
        <v>260</v>
      </c>
      <c r="B2349" t="s">
        <v>79</v>
      </c>
      <c r="C2349">
        <v>2050</v>
      </c>
      <c r="D2349">
        <v>2065</v>
      </c>
      <c r="E2349" s="7">
        <v>103.2</v>
      </c>
      <c r="F2349" t="s">
        <v>184</v>
      </c>
    </row>
    <row r="2350" spans="1:6">
      <c r="A2350" t="s">
        <v>260</v>
      </c>
      <c r="B2350" t="s">
        <v>79</v>
      </c>
      <c r="C2350">
        <v>2050</v>
      </c>
      <c r="D2350">
        <v>2070</v>
      </c>
      <c r="E2350" s="7">
        <v>103.2</v>
      </c>
      <c r="F2350" t="s">
        <v>184</v>
      </c>
    </row>
    <row r="2351" spans="1:6">
      <c r="A2351" t="s">
        <v>260</v>
      </c>
      <c r="B2351" t="s">
        <v>79</v>
      </c>
      <c r="C2351">
        <v>2055</v>
      </c>
      <c r="D2351">
        <v>2055</v>
      </c>
      <c r="E2351" s="7">
        <v>103.2</v>
      </c>
      <c r="F2351" t="s">
        <v>184</v>
      </c>
    </row>
    <row r="2352" spans="1:6">
      <c r="A2352" t="s">
        <v>260</v>
      </c>
      <c r="B2352" t="s">
        <v>79</v>
      </c>
      <c r="C2352">
        <v>2055</v>
      </c>
      <c r="D2352">
        <v>2060</v>
      </c>
      <c r="E2352" s="7">
        <v>102</v>
      </c>
      <c r="F2352" t="s">
        <v>184</v>
      </c>
    </row>
    <row r="2353" spans="1:6">
      <c r="A2353" t="s">
        <v>260</v>
      </c>
      <c r="B2353" t="s">
        <v>79</v>
      </c>
      <c r="C2353">
        <v>2055</v>
      </c>
      <c r="D2353">
        <v>2065</v>
      </c>
      <c r="E2353" s="7">
        <v>101.39999999999999</v>
      </c>
      <c r="F2353" t="s">
        <v>184</v>
      </c>
    </row>
    <row r="2354" spans="1:6">
      <c r="A2354" t="s">
        <v>260</v>
      </c>
      <c r="B2354" t="s">
        <v>79</v>
      </c>
      <c r="C2354">
        <v>2055</v>
      </c>
      <c r="D2354">
        <v>2070</v>
      </c>
      <c r="E2354" s="7">
        <v>100.8</v>
      </c>
      <c r="F2354" t="s">
        <v>184</v>
      </c>
    </row>
    <row r="2355" spans="1:6">
      <c r="A2355" t="s">
        <v>260</v>
      </c>
      <c r="B2355" t="s">
        <v>79</v>
      </c>
      <c r="C2355">
        <v>2060</v>
      </c>
      <c r="D2355">
        <v>2060</v>
      </c>
      <c r="E2355" s="7">
        <v>100.8</v>
      </c>
      <c r="F2355" t="s">
        <v>184</v>
      </c>
    </row>
    <row r="2356" spans="1:6">
      <c r="A2356" t="s">
        <v>260</v>
      </c>
      <c r="B2356" t="s">
        <v>79</v>
      </c>
      <c r="C2356">
        <v>2060</v>
      </c>
      <c r="D2356">
        <v>2065</v>
      </c>
      <c r="E2356" s="7">
        <v>99.6</v>
      </c>
      <c r="F2356" t="s">
        <v>184</v>
      </c>
    </row>
    <row r="2357" spans="1:6">
      <c r="A2357" t="s">
        <v>260</v>
      </c>
      <c r="B2357" t="s">
        <v>79</v>
      </c>
      <c r="C2357">
        <v>2060</v>
      </c>
      <c r="D2357">
        <v>2070</v>
      </c>
      <c r="E2357" s="7">
        <v>98.399999999999991</v>
      </c>
      <c r="F2357" t="s">
        <v>184</v>
      </c>
    </row>
    <row r="2358" spans="1:6">
      <c r="A2358" t="s">
        <v>260</v>
      </c>
      <c r="B2358" t="s">
        <v>51</v>
      </c>
      <c r="C2358">
        <v>1990</v>
      </c>
      <c r="D2358">
        <v>1990</v>
      </c>
      <c r="E2358" s="7">
        <v>0</v>
      </c>
      <c r="F2358" t="s">
        <v>184</v>
      </c>
    </row>
    <row r="2359" spans="1:6">
      <c r="A2359" t="s">
        <v>260</v>
      </c>
      <c r="B2359" t="s">
        <v>51</v>
      </c>
      <c r="C2359">
        <v>1995</v>
      </c>
      <c r="D2359">
        <v>1995</v>
      </c>
      <c r="E2359" s="7">
        <v>0</v>
      </c>
      <c r="F2359" t="s">
        <v>184</v>
      </c>
    </row>
    <row r="2360" spans="1:6">
      <c r="A2360" t="s">
        <v>260</v>
      </c>
      <c r="B2360" t="s">
        <v>51</v>
      </c>
      <c r="C2360">
        <v>2000</v>
      </c>
      <c r="D2360">
        <v>2000</v>
      </c>
      <c r="E2360" s="7">
        <v>0</v>
      </c>
      <c r="F2360" t="s">
        <v>184</v>
      </c>
    </row>
    <row r="2361" spans="1:6">
      <c r="A2361" t="s">
        <v>260</v>
      </c>
      <c r="B2361" t="s">
        <v>51</v>
      </c>
      <c r="C2361">
        <v>2005</v>
      </c>
      <c r="D2361">
        <v>2005</v>
      </c>
      <c r="E2361" s="7">
        <v>0</v>
      </c>
      <c r="F2361" t="s">
        <v>184</v>
      </c>
    </row>
    <row r="2362" spans="1:6">
      <c r="A2362" t="s">
        <v>260</v>
      </c>
      <c r="B2362" t="s">
        <v>51</v>
      </c>
      <c r="C2362">
        <v>2010</v>
      </c>
      <c r="D2362">
        <v>2010</v>
      </c>
      <c r="E2362" s="7">
        <v>0</v>
      </c>
      <c r="F2362" t="s">
        <v>184</v>
      </c>
    </row>
    <row r="2363" spans="1:6">
      <c r="A2363" t="s">
        <v>260</v>
      </c>
      <c r="B2363" t="s">
        <v>51</v>
      </c>
      <c r="C2363">
        <v>2015</v>
      </c>
      <c r="D2363">
        <v>2015</v>
      </c>
      <c r="E2363" s="7">
        <v>0</v>
      </c>
      <c r="F2363" t="s">
        <v>184</v>
      </c>
    </row>
    <row r="2364" spans="1:6">
      <c r="A2364" t="s">
        <v>260</v>
      </c>
      <c r="B2364" t="s">
        <v>51</v>
      </c>
      <c r="C2364">
        <v>2020</v>
      </c>
      <c r="D2364">
        <v>2020</v>
      </c>
      <c r="E2364" s="7">
        <v>0</v>
      </c>
      <c r="F2364" t="s">
        <v>184</v>
      </c>
    </row>
    <row r="2365" spans="1:6">
      <c r="A2365" t="s">
        <v>260</v>
      </c>
      <c r="B2365" t="s">
        <v>51</v>
      </c>
      <c r="C2365">
        <v>2025</v>
      </c>
      <c r="D2365">
        <v>2025</v>
      </c>
      <c r="E2365" s="7">
        <v>0</v>
      </c>
      <c r="F2365" t="s">
        <v>184</v>
      </c>
    </row>
    <row r="2366" spans="1:6">
      <c r="A2366" t="s">
        <v>260</v>
      </c>
      <c r="B2366" t="s">
        <v>51</v>
      </c>
      <c r="C2366">
        <v>2030</v>
      </c>
      <c r="D2366">
        <v>2030</v>
      </c>
      <c r="E2366" s="7">
        <v>0</v>
      </c>
      <c r="F2366" t="s">
        <v>184</v>
      </c>
    </row>
    <row r="2367" spans="1:6">
      <c r="A2367" t="s">
        <v>260</v>
      </c>
      <c r="B2367" t="s">
        <v>51</v>
      </c>
      <c r="C2367">
        <v>2035</v>
      </c>
      <c r="D2367">
        <v>2035</v>
      </c>
      <c r="E2367" s="7">
        <v>0</v>
      </c>
      <c r="F2367" t="s">
        <v>184</v>
      </c>
    </row>
    <row r="2368" spans="1:6">
      <c r="A2368" t="s">
        <v>260</v>
      </c>
      <c r="B2368" t="s">
        <v>51</v>
      </c>
      <c r="C2368">
        <v>2040</v>
      </c>
      <c r="D2368">
        <v>2040</v>
      </c>
      <c r="E2368" s="7">
        <v>0</v>
      </c>
      <c r="F2368" t="s">
        <v>184</v>
      </c>
    </row>
    <row r="2369" spans="1:6">
      <c r="A2369" t="s">
        <v>260</v>
      </c>
      <c r="B2369" t="s">
        <v>51</v>
      </c>
      <c r="C2369">
        <v>2045</v>
      </c>
      <c r="D2369">
        <v>2045</v>
      </c>
      <c r="E2369" s="7">
        <v>0</v>
      </c>
      <c r="F2369" t="s">
        <v>184</v>
      </c>
    </row>
    <row r="2370" spans="1:6">
      <c r="A2370" t="s">
        <v>260</v>
      </c>
      <c r="B2370" t="s">
        <v>51</v>
      </c>
      <c r="C2370">
        <v>2050</v>
      </c>
      <c r="D2370">
        <v>2050</v>
      </c>
      <c r="E2370" s="7">
        <v>0</v>
      </c>
      <c r="F2370" t="s">
        <v>184</v>
      </c>
    </row>
    <row r="2371" spans="1:6">
      <c r="A2371" t="s">
        <v>260</v>
      </c>
      <c r="B2371" t="s">
        <v>51</v>
      </c>
      <c r="C2371">
        <v>2055</v>
      </c>
      <c r="D2371">
        <v>2055</v>
      </c>
      <c r="E2371" s="7">
        <v>0</v>
      </c>
      <c r="F2371" t="s">
        <v>184</v>
      </c>
    </row>
    <row r="2372" spans="1:6">
      <c r="A2372" t="s">
        <v>260</v>
      </c>
      <c r="B2372" t="s">
        <v>51</v>
      </c>
      <c r="C2372">
        <v>2060</v>
      </c>
      <c r="D2372">
        <v>2060</v>
      </c>
      <c r="E2372" s="7">
        <v>0</v>
      </c>
      <c r="F2372" t="s">
        <v>184</v>
      </c>
    </row>
    <row r="2373" spans="1:6">
      <c r="A2373" t="s">
        <v>260</v>
      </c>
      <c r="B2373" t="s">
        <v>51</v>
      </c>
      <c r="C2373">
        <v>2065</v>
      </c>
      <c r="D2373">
        <v>2065</v>
      </c>
      <c r="E2373" s="7">
        <v>0</v>
      </c>
      <c r="F2373" t="s">
        <v>184</v>
      </c>
    </row>
    <row r="2374" spans="1:6">
      <c r="A2374" t="s">
        <v>260</v>
      </c>
      <c r="B2374" t="s">
        <v>51</v>
      </c>
      <c r="C2374">
        <v>2070</v>
      </c>
      <c r="D2374">
        <v>2070</v>
      </c>
      <c r="E2374" s="7">
        <v>0</v>
      </c>
      <c r="F2374" t="s">
        <v>184</v>
      </c>
    </row>
    <row r="2375" spans="1:6">
      <c r="A2375" t="s">
        <v>260</v>
      </c>
      <c r="B2375" t="s">
        <v>76</v>
      </c>
      <c r="C2375">
        <v>1995</v>
      </c>
      <c r="D2375">
        <v>1995</v>
      </c>
      <c r="E2375" s="7">
        <v>2.8483517646789549</v>
      </c>
      <c r="F2375" t="s">
        <v>184</v>
      </c>
    </row>
    <row r="2376" spans="1:6">
      <c r="A2376" t="s">
        <v>260</v>
      </c>
      <c r="B2376" t="s">
        <v>76</v>
      </c>
      <c r="C2376">
        <v>1995</v>
      </c>
      <c r="D2376">
        <v>2000</v>
      </c>
      <c r="E2376" s="7">
        <v>2.9217390060424799</v>
      </c>
      <c r="F2376" t="s">
        <v>184</v>
      </c>
    </row>
    <row r="2377" spans="1:6">
      <c r="A2377" t="s">
        <v>260</v>
      </c>
      <c r="B2377" t="s">
        <v>76</v>
      </c>
      <c r="C2377">
        <v>1995</v>
      </c>
      <c r="D2377">
        <v>2005</v>
      </c>
      <c r="E2377" s="7">
        <v>2.9189188957214349</v>
      </c>
      <c r="F2377" t="s">
        <v>184</v>
      </c>
    </row>
    <row r="2378" spans="1:6">
      <c r="A2378" t="s">
        <v>260</v>
      </c>
      <c r="B2378" t="s">
        <v>76</v>
      </c>
      <c r="C2378">
        <v>1995</v>
      </c>
      <c r="D2378">
        <v>2010</v>
      </c>
      <c r="E2378" s="7">
        <v>2.8903226852416992</v>
      </c>
      <c r="F2378" t="s">
        <v>184</v>
      </c>
    </row>
    <row r="2379" spans="1:6">
      <c r="A2379" t="s">
        <v>260</v>
      </c>
      <c r="B2379" t="s">
        <v>76</v>
      </c>
      <c r="C2379">
        <v>1995</v>
      </c>
      <c r="D2379">
        <v>2015</v>
      </c>
      <c r="E2379" s="7">
        <v>2.8238845825195305</v>
      </c>
      <c r="F2379" t="s">
        <v>184</v>
      </c>
    </row>
    <row r="2380" spans="1:6">
      <c r="A2380" t="s">
        <v>260</v>
      </c>
      <c r="B2380" t="s">
        <v>76</v>
      </c>
      <c r="C2380">
        <v>1995</v>
      </c>
      <c r="D2380">
        <v>2020</v>
      </c>
      <c r="E2380" s="7">
        <v>2.7574467658996582</v>
      </c>
      <c r="F2380" t="s">
        <v>184</v>
      </c>
    </row>
    <row r="2381" spans="1:6">
      <c r="A2381" t="s">
        <v>260</v>
      </c>
      <c r="B2381" t="s">
        <v>76</v>
      </c>
      <c r="C2381">
        <v>2000</v>
      </c>
      <c r="D2381">
        <v>2000</v>
      </c>
      <c r="E2381" s="7">
        <v>2.9217390060424799</v>
      </c>
      <c r="F2381" t="s">
        <v>184</v>
      </c>
    </row>
    <row r="2382" spans="1:6">
      <c r="A2382" t="s">
        <v>260</v>
      </c>
      <c r="B2382" t="s">
        <v>76</v>
      </c>
      <c r="C2382">
        <v>2000</v>
      </c>
      <c r="D2382">
        <v>2005</v>
      </c>
      <c r="E2382" s="7">
        <v>2.9189188957214349</v>
      </c>
      <c r="F2382" t="s">
        <v>184</v>
      </c>
    </row>
    <row r="2383" spans="1:6">
      <c r="A2383" t="s">
        <v>260</v>
      </c>
      <c r="B2383" t="s">
        <v>76</v>
      </c>
      <c r="C2383">
        <v>2000</v>
      </c>
      <c r="D2383">
        <v>2010</v>
      </c>
      <c r="E2383" s="7">
        <v>2.8903226852416992</v>
      </c>
      <c r="F2383" t="s">
        <v>184</v>
      </c>
    </row>
    <row r="2384" spans="1:6">
      <c r="A2384" t="s">
        <v>260</v>
      </c>
      <c r="B2384" t="s">
        <v>76</v>
      </c>
      <c r="C2384">
        <v>2000</v>
      </c>
      <c r="D2384">
        <v>2015</v>
      </c>
      <c r="E2384" s="7">
        <v>2.8238845825195305</v>
      </c>
      <c r="F2384" t="s">
        <v>184</v>
      </c>
    </row>
    <row r="2385" spans="1:6">
      <c r="A2385" t="s">
        <v>260</v>
      </c>
      <c r="B2385" t="s">
        <v>76</v>
      </c>
      <c r="C2385">
        <v>2000</v>
      </c>
      <c r="D2385">
        <v>2020</v>
      </c>
      <c r="E2385" s="7">
        <v>2.7574467658996582</v>
      </c>
      <c r="F2385" t="s">
        <v>184</v>
      </c>
    </row>
    <row r="2386" spans="1:6">
      <c r="A2386" t="s">
        <v>260</v>
      </c>
      <c r="B2386" t="s">
        <v>76</v>
      </c>
      <c r="C2386">
        <v>2000</v>
      </c>
      <c r="D2386">
        <v>2025</v>
      </c>
      <c r="E2386" s="7">
        <v>2.6418811798095709</v>
      </c>
      <c r="F2386" t="s">
        <v>184</v>
      </c>
    </row>
    <row r="2387" spans="1:6">
      <c r="A2387" t="s">
        <v>260</v>
      </c>
      <c r="B2387" t="s">
        <v>76</v>
      </c>
      <c r="C2387">
        <v>2005</v>
      </c>
      <c r="D2387">
        <v>2005</v>
      </c>
      <c r="E2387" s="7">
        <v>2.9189188957214349</v>
      </c>
      <c r="F2387" t="s">
        <v>184</v>
      </c>
    </row>
    <row r="2388" spans="1:6">
      <c r="A2388" t="s">
        <v>260</v>
      </c>
      <c r="B2388" t="s">
        <v>76</v>
      </c>
      <c r="C2388">
        <v>2005</v>
      </c>
      <c r="D2388">
        <v>2010</v>
      </c>
      <c r="E2388" s="7">
        <v>2.8903226852416992</v>
      </c>
      <c r="F2388" t="s">
        <v>184</v>
      </c>
    </row>
    <row r="2389" spans="1:6">
      <c r="A2389" t="s">
        <v>260</v>
      </c>
      <c r="B2389" t="s">
        <v>76</v>
      </c>
      <c r="C2389">
        <v>2005</v>
      </c>
      <c r="D2389">
        <v>2015</v>
      </c>
      <c r="E2389" s="7">
        <v>2.8238845825195305</v>
      </c>
      <c r="F2389" t="s">
        <v>184</v>
      </c>
    </row>
    <row r="2390" spans="1:6">
      <c r="A2390" t="s">
        <v>260</v>
      </c>
      <c r="B2390" t="s">
        <v>76</v>
      </c>
      <c r="C2390">
        <v>2005</v>
      </c>
      <c r="D2390">
        <v>2020</v>
      </c>
      <c r="E2390" s="7">
        <v>2.7574467658996582</v>
      </c>
      <c r="F2390" t="s">
        <v>184</v>
      </c>
    </row>
    <row r="2391" spans="1:6">
      <c r="A2391" t="s">
        <v>260</v>
      </c>
      <c r="B2391" t="s">
        <v>76</v>
      </c>
      <c r="C2391">
        <v>2005</v>
      </c>
      <c r="D2391">
        <v>2025</v>
      </c>
      <c r="E2391" s="7">
        <v>2.6418811798095709</v>
      </c>
      <c r="F2391" t="s">
        <v>184</v>
      </c>
    </row>
    <row r="2392" spans="1:6">
      <c r="A2392" t="s">
        <v>260</v>
      </c>
      <c r="B2392" t="s">
        <v>76</v>
      </c>
      <c r="C2392">
        <v>2005</v>
      </c>
      <c r="D2392">
        <v>2030</v>
      </c>
      <c r="E2392" s="7">
        <v>2.5263158798217766</v>
      </c>
      <c r="F2392" t="s">
        <v>184</v>
      </c>
    </row>
    <row r="2393" spans="1:6">
      <c r="A2393" t="s">
        <v>260</v>
      </c>
      <c r="B2393" t="s">
        <v>76</v>
      </c>
      <c r="C2393">
        <v>2010</v>
      </c>
      <c r="D2393">
        <v>2010</v>
      </c>
      <c r="E2393" s="7">
        <v>2.8903226852416992</v>
      </c>
      <c r="F2393" t="s">
        <v>184</v>
      </c>
    </row>
    <row r="2394" spans="1:6">
      <c r="A2394" t="s">
        <v>260</v>
      </c>
      <c r="B2394" t="s">
        <v>76</v>
      </c>
      <c r="C2394">
        <v>2010</v>
      </c>
      <c r="D2394">
        <v>2015</v>
      </c>
      <c r="E2394" s="7">
        <v>2.8238845825195305</v>
      </c>
      <c r="F2394" t="s">
        <v>184</v>
      </c>
    </row>
    <row r="2395" spans="1:6">
      <c r="A2395" t="s">
        <v>260</v>
      </c>
      <c r="B2395" t="s">
        <v>76</v>
      </c>
      <c r="C2395">
        <v>2010</v>
      </c>
      <c r="D2395">
        <v>2020</v>
      </c>
      <c r="E2395" s="7">
        <v>2.7574467658996582</v>
      </c>
      <c r="F2395" t="s">
        <v>184</v>
      </c>
    </row>
    <row r="2396" spans="1:6">
      <c r="A2396" t="s">
        <v>260</v>
      </c>
      <c r="B2396" t="s">
        <v>76</v>
      </c>
      <c r="C2396">
        <v>2010</v>
      </c>
      <c r="D2396">
        <v>2025</v>
      </c>
      <c r="E2396" s="7">
        <v>2.6418811798095709</v>
      </c>
      <c r="F2396" t="s">
        <v>184</v>
      </c>
    </row>
    <row r="2397" spans="1:6">
      <c r="A2397" t="s">
        <v>260</v>
      </c>
      <c r="B2397" t="s">
        <v>76</v>
      </c>
      <c r="C2397">
        <v>2010</v>
      </c>
      <c r="D2397">
        <v>2030</v>
      </c>
      <c r="E2397" s="7">
        <v>2.5263158798217766</v>
      </c>
      <c r="F2397" t="s">
        <v>184</v>
      </c>
    </row>
    <row r="2398" spans="1:6">
      <c r="A2398" t="s">
        <v>260</v>
      </c>
      <c r="B2398" t="s">
        <v>76</v>
      </c>
      <c r="C2398">
        <v>2010</v>
      </c>
      <c r="D2398">
        <v>2035</v>
      </c>
      <c r="E2398" s="7">
        <v>2.5263158798217766</v>
      </c>
      <c r="F2398" t="s">
        <v>184</v>
      </c>
    </row>
    <row r="2399" spans="1:6">
      <c r="A2399" t="s">
        <v>260</v>
      </c>
      <c r="B2399" t="s">
        <v>76</v>
      </c>
      <c r="C2399">
        <v>2015</v>
      </c>
      <c r="D2399">
        <v>2015</v>
      </c>
      <c r="E2399" s="7">
        <v>2.8238845825195305</v>
      </c>
      <c r="F2399" t="s">
        <v>184</v>
      </c>
    </row>
    <row r="2400" spans="1:6">
      <c r="A2400" t="s">
        <v>260</v>
      </c>
      <c r="B2400" t="s">
        <v>76</v>
      </c>
      <c r="C2400">
        <v>2015</v>
      </c>
      <c r="D2400">
        <v>2020</v>
      </c>
      <c r="E2400" s="7">
        <v>2.7574467658996582</v>
      </c>
      <c r="F2400" t="s">
        <v>184</v>
      </c>
    </row>
    <row r="2401" spans="1:6">
      <c r="A2401" t="s">
        <v>260</v>
      </c>
      <c r="B2401" t="s">
        <v>76</v>
      </c>
      <c r="C2401">
        <v>2015</v>
      </c>
      <c r="D2401">
        <v>2025</v>
      </c>
      <c r="E2401" s="7">
        <v>2.6418811798095709</v>
      </c>
      <c r="F2401" t="s">
        <v>184</v>
      </c>
    </row>
    <row r="2402" spans="1:6">
      <c r="A2402" t="s">
        <v>260</v>
      </c>
      <c r="B2402" t="s">
        <v>76</v>
      </c>
      <c r="C2402">
        <v>2015</v>
      </c>
      <c r="D2402">
        <v>2030</v>
      </c>
      <c r="E2402" s="7">
        <v>2.5263158798217766</v>
      </c>
      <c r="F2402" t="s">
        <v>184</v>
      </c>
    </row>
    <row r="2403" spans="1:6">
      <c r="A2403" t="s">
        <v>260</v>
      </c>
      <c r="B2403" t="s">
        <v>76</v>
      </c>
      <c r="C2403">
        <v>2015</v>
      </c>
      <c r="D2403">
        <v>2035</v>
      </c>
      <c r="E2403" s="7">
        <v>2.5263158798217766</v>
      </c>
      <c r="F2403" t="s">
        <v>184</v>
      </c>
    </row>
    <row r="2404" spans="1:6">
      <c r="A2404" t="s">
        <v>260</v>
      </c>
      <c r="B2404" t="s">
        <v>76</v>
      </c>
      <c r="C2404">
        <v>2015</v>
      </c>
      <c r="D2404">
        <v>2040</v>
      </c>
      <c r="E2404" s="7">
        <v>2.5263158798217766</v>
      </c>
      <c r="F2404" t="s">
        <v>184</v>
      </c>
    </row>
    <row r="2405" spans="1:6">
      <c r="A2405" t="s">
        <v>260</v>
      </c>
      <c r="B2405" t="s">
        <v>76</v>
      </c>
      <c r="C2405">
        <v>2020</v>
      </c>
      <c r="D2405">
        <v>2020</v>
      </c>
      <c r="E2405" s="7">
        <v>2.7574467658996582</v>
      </c>
      <c r="F2405" t="s">
        <v>184</v>
      </c>
    </row>
    <row r="2406" spans="1:6">
      <c r="A2406" t="s">
        <v>260</v>
      </c>
      <c r="B2406" t="s">
        <v>76</v>
      </c>
      <c r="C2406">
        <v>2020</v>
      </c>
      <c r="D2406">
        <v>2025</v>
      </c>
      <c r="E2406" s="7">
        <v>2.6418811798095709</v>
      </c>
      <c r="F2406" t="s">
        <v>184</v>
      </c>
    </row>
    <row r="2407" spans="1:6">
      <c r="A2407" t="s">
        <v>260</v>
      </c>
      <c r="B2407" t="s">
        <v>76</v>
      </c>
      <c r="C2407">
        <v>2020</v>
      </c>
      <c r="D2407">
        <v>2030</v>
      </c>
      <c r="E2407" s="7">
        <v>2.5263158798217766</v>
      </c>
      <c r="F2407" t="s">
        <v>184</v>
      </c>
    </row>
    <row r="2408" spans="1:6">
      <c r="A2408" t="s">
        <v>260</v>
      </c>
      <c r="B2408" t="s">
        <v>76</v>
      </c>
      <c r="C2408">
        <v>2020</v>
      </c>
      <c r="D2408">
        <v>2035</v>
      </c>
      <c r="E2408" s="7">
        <v>2.5263158798217766</v>
      </c>
      <c r="F2408" t="s">
        <v>184</v>
      </c>
    </row>
    <row r="2409" spans="1:6">
      <c r="A2409" t="s">
        <v>260</v>
      </c>
      <c r="B2409" t="s">
        <v>76</v>
      </c>
      <c r="C2409">
        <v>2020</v>
      </c>
      <c r="D2409">
        <v>2040</v>
      </c>
      <c r="E2409" s="7">
        <v>2.5263158798217766</v>
      </c>
      <c r="F2409" t="s">
        <v>184</v>
      </c>
    </row>
    <row r="2410" spans="1:6">
      <c r="A2410" t="s">
        <v>260</v>
      </c>
      <c r="B2410" t="s">
        <v>76</v>
      </c>
      <c r="C2410">
        <v>2020</v>
      </c>
      <c r="D2410">
        <v>2045</v>
      </c>
      <c r="E2410" s="7">
        <v>2.5263158798217766</v>
      </c>
      <c r="F2410" t="s">
        <v>184</v>
      </c>
    </row>
    <row r="2411" spans="1:6">
      <c r="A2411" t="s">
        <v>260</v>
      </c>
      <c r="B2411" t="s">
        <v>76</v>
      </c>
      <c r="C2411">
        <v>2025</v>
      </c>
      <c r="D2411">
        <v>2025</v>
      </c>
      <c r="E2411" s="7">
        <v>2.6418811798095709</v>
      </c>
      <c r="F2411" t="s">
        <v>184</v>
      </c>
    </row>
    <row r="2412" spans="1:6">
      <c r="A2412" t="s">
        <v>260</v>
      </c>
      <c r="B2412" t="s">
        <v>76</v>
      </c>
      <c r="C2412">
        <v>2025</v>
      </c>
      <c r="D2412">
        <v>2030</v>
      </c>
      <c r="E2412" s="7">
        <v>2.5263158798217766</v>
      </c>
      <c r="F2412" t="s">
        <v>184</v>
      </c>
    </row>
    <row r="2413" spans="1:6">
      <c r="A2413" t="s">
        <v>260</v>
      </c>
      <c r="B2413" t="s">
        <v>76</v>
      </c>
      <c r="C2413">
        <v>2025</v>
      </c>
      <c r="D2413">
        <v>2035</v>
      </c>
      <c r="E2413" s="7">
        <v>2.5263158798217766</v>
      </c>
      <c r="F2413" t="s">
        <v>184</v>
      </c>
    </row>
    <row r="2414" spans="1:6">
      <c r="A2414" t="s">
        <v>260</v>
      </c>
      <c r="B2414" t="s">
        <v>76</v>
      </c>
      <c r="C2414">
        <v>2025</v>
      </c>
      <c r="D2414">
        <v>2040</v>
      </c>
      <c r="E2414" s="7">
        <v>2.5263158798217766</v>
      </c>
      <c r="F2414" t="s">
        <v>184</v>
      </c>
    </row>
    <row r="2415" spans="1:6">
      <c r="A2415" t="s">
        <v>260</v>
      </c>
      <c r="B2415" t="s">
        <v>76</v>
      </c>
      <c r="C2415">
        <v>2025</v>
      </c>
      <c r="D2415">
        <v>2045</v>
      </c>
      <c r="E2415" s="7">
        <v>2.5263158798217766</v>
      </c>
      <c r="F2415" t="s">
        <v>184</v>
      </c>
    </row>
    <row r="2416" spans="1:6">
      <c r="A2416" t="s">
        <v>260</v>
      </c>
      <c r="B2416" t="s">
        <v>76</v>
      </c>
      <c r="C2416">
        <v>2025</v>
      </c>
      <c r="D2416">
        <v>2050</v>
      </c>
      <c r="E2416" s="7">
        <v>2.5263158798217766</v>
      </c>
      <c r="F2416" t="s">
        <v>184</v>
      </c>
    </row>
    <row r="2417" spans="1:6">
      <c r="A2417" t="s">
        <v>260</v>
      </c>
      <c r="B2417" t="s">
        <v>76</v>
      </c>
      <c r="C2417">
        <v>2030</v>
      </c>
      <c r="D2417">
        <v>2030</v>
      </c>
      <c r="E2417" s="7">
        <v>2.5263158798217766</v>
      </c>
      <c r="F2417" t="s">
        <v>184</v>
      </c>
    </row>
    <row r="2418" spans="1:6">
      <c r="A2418" t="s">
        <v>260</v>
      </c>
      <c r="B2418" t="s">
        <v>76</v>
      </c>
      <c r="C2418">
        <v>2030</v>
      </c>
      <c r="D2418">
        <v>2035</v>
      </c>
      <c r="E2418" s="7">
        <v>2.5263158798217766</v>
      </c>
      <c r="F2418" t="s">
        <v>184</v>
      </c>
    </row>
    <row r="2419" spans="1:6">
      <c r="A2419" t="s">
        <v>260</v>
      </c>
      <c r="B2419" t="s">
        <v>76</v>
      </c>
      <c r="C2419">
        <v>2030</v>
      </c>
      <c r="D2419">
        <v>2040</v>
      </c>
      <c r="E2419" s="7">
        <v>2.5263158798217766</v>
      </c>
      <c r="F2419" t="s">
        <v>184</v>
      </c>
    </row>
    <row r="2420" spans="1:6">
      <c r="A2420" t="s">
        <v>260</v>
      </c>
      <c r="B2420" t="s">
        <v>76</v>
      </c>
      <c r="C2420">
        <v>2030</v>
      </c>
      <c r="D2420">
        <v>2045</v>
      </c>
      <c r="E2420" s="7">
        <v>2.5263158798217766</v>
      </c>
      <c r="F2420" t="s">
        <v>184</v>
      </c>
    </row>
    <row r="2421" spans="1:6">
      <c r="A2421" t="s">
        <v>260</v>
      </c>
      <c r="B2421" t="s">
        <v>76</v>
      </c>
      <c r="C2421">
        <v>2030</v>
      </c>
      <c r="D2421">
        <v>2050</v>
      </c>
      <c r="E2421" s="7">
        <v>2.5263158798217766</v>
      </c>
      <c r="F2421" t="s">
        <v>184</v>
      </c>
    </row>
    <row r="2422" spans="1:6">
      <c r="A2422" t="s">
        <v>260</v>
      </c>
      <c r="B2422" t="s">
        <v>76</v>
      </c>
      <c r="C2422">
        <v>2030</v>
      </c>
      <c r="D2422">
        <v>2055</v>
      </c>
      <c r="E2422" s="7">
        <v>2.5263158798217766</v>
      </c>
      <c r="F2422" t="s">
        <v>184</v>
      </c>
    </row>
    <row r="2423" spans="1:6">
      <c r="A2423" t="s">
        <v>260</v>
      </c>
      <c r="B2423" t="s">
        <v>76</v>
      </c>
      <c r="C2423">
        <v>2035</v>
      </c>
      <c r="D2423">
        <v>2035</v>
      </c>
      <c r="E2423" s="7">
        <v>2.5263158798217766</v>
      </c>
      <c r="F2423" t="s">
        <v>184</v>
      </c>
    </row>
    <row r="2424" spans="1:6">
      <c r="A2424" t="s">
        <v>260</v>
      </c>
      <c r="B2424" t="s">
        <v>76</v>
      </c>
      <c r="C2424">
        <v>2035</v>
      </c>
      <c r="D2424">
        <v>2040</v>
      </c>
      <c r="E2424" s="7">
        <v>2.5263158798217766</v>
      </c>
      <c r="F2424" t="s">
        <v>184</v>
      </c>
    </row>
    <row r="2425" spans="1:6">
      <c r="A2425" t="s">
        <v>260</v>
      </c>
      <c r="B2425" t="s">
        <v>76</v>
      </c>
      <c r="C2425">
        <v>2035</v>
      </c>
      <c r="D2425">
        <v>2045</v>
      </c>
      <c r="E2425" s="7">
        <v>2.5263158798217766</v>
      </c>
      <c r="F2425" t="s">
        <v>184</v>
      </c>
    </row>
    <row r="2426" spans="1:6">
      <c r="A2426" t="s">
        <v>260</v>
      </c>
      <c r="B2426" t="s">
        <v>76</v>
      </c>
      <c r="C2426">
        <v>2035</v>
      </c>
      <c r="D2426">
        <v>2050</v>
      </c>
      <c r="E2426" s="7">
        <v>2.5263158798217766</v>
      </c>
      <c r="F2426" t="s">
        <v>184</v>
      </c>
    </row>
    <row r="2427" spans="1:6">
      <c r="A2427" t="s">
        <v>260</v>
      </c>
      <c r="B2427" t="s">
        <v>76</v>
      </c>
      <c r="C2427">
        <v>2035</v>
      </c>
      <c r="D2427">
        <v>2055</v>
      </c>
      <c r="E2427" s="7">
        <v>2.5263158798217766</v>
      </c>
      <c r="F2427" t="s">
        <v>184</v>
      </c>
    </row>
    <row r="2428" spans="1:6">
      <c r="A2428" t="s">
        <v>260</v>
      </c>
      <c r="B2428" t="s">
        <v>76</v>
      </c>
      <c r="C2428">
        <v>2035</v>
      </c>
      <c r="D2428">
        <v>2060</v>
      </c>
      <c r="E2428" s="7">
        <v>2.5263158798217766</v>
      </c>
      <c r="F2428" t="s">
        <v>184</v>
      </c>
    </row>
    <row r="2429" spans="1:6">
      <c r="A2429" t="s">
        <v>260</v>
      </c>
      <c r="B2429" t="s">
        <v>76</v>
      </c>
      <c r="C2429">
        <v>2040</v>
      </c>
      <c r="D2429">
        <v>2040</v>
      </c>
      <c r="E2429" s="7">
        <v>2.5263158798217766</v>
      </c>
      <c r="F2429" t="s">
        <v>184</v>
      </c>
    </row>
    <row r="2430" spans="1:6">
      <c r="A2430" t="s">
        <v>260</v>
      </c>
      <c r="B2430" t="s">
        <v>76</v>
      </c>
      <c r="C2430">
        <v>2040</v>
      </c>
      <c r="D2430">
        <v>2045</v>
      </c>
      <c r="E2430" s="7">
        <v>2.5263158798217766</v>
      </c>
      <c r="F2430" t="s">
        <v>184</v>
      </c>
    </row>
    <row r="2431" spans="1:6">
      <c r="A2431" t="s">
        <v>260</v>
      </c>
      <c r="B2431" t="s">
        <v>76</v>
      </c>
      <c r="C2431">
        <v>2040</v>
      </c>
      <c r="D2431">
        <v>2050</v>
      </c>
      <c r="E2431" s="7">
        <v>2.5263158798217766</v>
      </c>
      <c r="F2431" t="s">
        <v>184</v>
      </c>
    </row>
    <row r="2432" spans="1:6">
      <c r="A2432" t="s">
        <v>260</v>
      </c>
      <c r="B2432" t="s">
        <v>76</v>
      </c>
      <c r="C2432">
        <v>2040</v>
      </c>
      <c r="D2432">
        <v>2055</v>
      </c>
      <c r="E2432" s="7">
        <v>2.5263158798217766</v>
      </c>
      <c r="F2432" t="s">
        <v>184</v>
      </c>
    </row>
    <row r="2433" spans="1:6">
      <c r="A2433" t="s">
        <v>260</v>
      </c>
      <c r="B2433" t="s">
        <v>76</v>
      </c>
      <c r="C2433">
        <v>2040</v>
      </c>
      <c r="D2433">
        <v>2060</v>
      </c>
      <c r="E2433" s="7">
        <v>2.5263158798217766</v>
      </c>
      <c r="F2433" t="s">
        <v>184</v>
      </c>
    </row>
    <row r="2434" spans="1:6">
      <c r="A2434" t="s">
        <v>260</v>
      </c>
      <c r="B2434" t="s">
        <v>76</v>
      </c>
      <c r="C2434">
        <v>2040</v>
      </c>
      <c r="D2434">
        <v>2065</v>
      </c>
      <c r="E2434" s="7">
        <v>2.5263158798217766</v>
      </c>
      <c r="F2434" t="s">
        <v>184</v>
      </c>
    </row>
    <row r="2435" spans="1:6">
      <c r="A2435" t="s">
        <v>260</v>
      </c>
      <c r="B2435" t="s">
        <v>76</v>
      </c>
      <c r="C2435">
        <v>2045</v>
      </c>
      <c r="D2435">
        <v>2045</v>
      </c>
      <c r="E2435" s="7">
        <v>2.5263158798217766</v>
      </c>
      <c r="F2435" t="s">
        <v>184</v>
      </c>
    </row>
    <row r="2436" spans="1:6">
      <c r="A2436" t="s">
        <v>260</v>
      </c>
      <c r="B2436" t="s">
        <v>76</v>
      </c>
      <c r="C2436">
        <v>2045</v>
      </c>
      <c r="D2436">
        <v>2050</v>
      </c>
      <c r="E2436" s="7">
        <v>2.5263158798217766</v>
      </c>
      <c r="F2436" t="s">
        <v>184</v>
      </c>
    </row>
    <row r="2437" spans="1:6">
      <c r="A2437" t="s">
        <v>260</v>
      </c>
      <c r="B2437" t="s">
        <v>76</v>
      </c>
      <c r="C2437">
        <v>2045</v>
      </c>
      <c r="D2437">
        <v>2055</v>
      </c>
      <c r="E2437" s="7">
        <v>2.5263158798217766</v>
      </c>
      <c r="F2437" t="s">
        <v>184</v>
      </c>
    </row>
    <row r="2438" spans="1:6">
      <c r="A2438" t="s">
        <v>260</v>
      </c>
      <c r="B2438" t="s">
        <v>76</v>
      </c>
      <c r="C2438">
        <v>2045</v>
      </c>
      <c r="D2438">
        <v>2060</v>
      </c>
      <c r="E2438" s="7">
        <v>2.5263158798217766</v>
      </c>
      <c r="F2438" t="s">
        <v>184</v>
      </c>
    </row>
    <row r="2439" spans="1:6">
      <c r="A2439" t="s">
        <v>260</v>
      </c>
      <c r="B2439" t="s">
        <v>76</v>
      </c>
      <c r="C2439">
        <v>2045</v>
      </c>
      <c r="D2439">
        <v>2065</v>
      </c>
      <c r="E2439" s="7">
        <v>2.5263158798217766</v>
      </c>
      <c r="F2439" t="s">
        <v>184</v>
      </c>
    </row>
    <row r="2440" spans="1:6">
      <c r="A2440" t="s">
        <v>260</v>
      </c>
      <c r="B2440" t="s">
        <v>76</v>
      </c>
      <c r="C2440">
        <v>2045</v>
      </c>
      <c r="D2440">
        <v>2070</v>
      </c>
      <c r="E2440" s="7">
        <v>2.5263158798217766</v>
      </c>
      <c r="F2440" t="s">
        <v>184</v>
      </c>
    </row>
    <row r="2441" spans="1:6">
      <c r="A2441" t="s">
        <v>260</v>
      </c>
      <c r="B2441" t="s">
        <v>76</v>
      </c>
      <c r="C2441">
        <v>2050</v>
      </c>
      <c r="D2441">
        <v>2050</v>
      </c>
      <c r="E2441" s="7">
        <v>2.5263158798217766</v>
      </c>
      <c r="F2441" t="s">
        <v>184</v>
      </c>
    </row>
    <row r="2442" spans="1:6">
      <c r="A2442" t="s">
        <v>260</v>
      </c>
      <c r="B2442" t="s">
        <v>76</v>
      </c>
      <c r="C2442">
        <v>2050</v>
      </c>
      <c r="D2442">
        <v>2055</v>
      </c>
      <c r="E2442" s="7">
        <v>2.5263158798217766</v>
      </c>
      <c r="F2442" t="s">
        <v>184</v>
      </c>
    </row>
    <row r="2443" spans="1:6">
      <c r="A2443" t="s">
        <v>260</v>
      </c>
      <c r="B2443" t="s">
        <v>76</v>
      </c>
      <c r="C2443">
        <v>2050</v>
      </c>
      <c r="D2443">
        <v>2060</v>
      </c>
      <c r="E2443" s="7">
        <v>2.5263158798217766</v>
      </c>
      <c r="F2443" t="s">
        <v>184</v>
      </c>
    </row>
    <row r="2444" spans="1:6">
      <c r="A2444" t="s">
        <v>260</v>
      </c>
      <c r="B2444" t="s">
        <v>76</v>
      </c>
      <c r="C2444">
        <v>2050</v>
      </c>
      <c r="D2444">
        <v>2065</v>
      </c>
      <c r="E2444" s="7">
        <v>2.5263158798217766</v>
      </c>
      <c r="F2444" t="s">
        <v>184</v>
      </c>
    </row>
    <row r="2445" spans="1:6">
      <c r="A2445" t="s">
        <v>260</v>
      </c>
      <c r="B2445" t="s">
        <v>76</v>
      </c>
      <c r="C2445">
        <v>2050</v>
      </c>
      <c r="D2445">
        <v>2070</v>
      </c>
      <c r="E2445" s="7">
        <v>2.5263158798217766</v>
      </c>
      <c r="F2445" t="s">
        <v>184</v>
      </c>
    </row>
    <row r="2446" spans="1:6">
      <c r="A2446" t="s">
        <v>260</v>
      </c>
      <c r="B2446" t="s">
        <v>76</v>
      </c>
      <c r="C2446">
        <v>2055</v>
      </c>
      <c r="D2446">
        <v>2055</v>
      </c>
      <c r="E2446" s="7">
        <v>2.5263158798217766</v>
      </c>
      <c r="F2446" t="s">
        <v>184</v>
      </c>
    </row>
    <row r="2447" spans="1:6">
      <c r="A2447" t="s">
        <v>260</v>
      </c>
      <c r="B2447" t="s">
        <v>76</v>
      </c>
      <c r="C2447">
        <v>2055</v>
      </c>
      <c r="D2447">
        <v>2060</v>
      </c>
      <c r="E2447" s="7">
        <v>2.5263158798217766</v>
      </c>
      <c r="F2447" t="s">
        <v>184</v>
      </c>
    </row>
    <row r="2448" spans="1:6">
      <c r="A2448" t="s">
        <v>260</v>
      </c>
      <c r="B2448" t="s">
        <v>76</v>
      </c>
      <c r="C2448">
        <v>2055</v>
      </c>
      <c r="D2448">
        <v>2065</v>
      </c>
      <c r="E2448" s="7">
        <v>2.5263158798217766</v>
      </c>
      <c r="F2448" t="s">
        <v>184</v>
      </c>
    </row>
    <row r="2449" spans="1:6">
      <c r="A2449" t="s">
        <v>260</v>
      </c>
      <c r="B2449" t="s">
        <v>76</v>
      </c>
      <c r="C2449">
        <v>2055</v>
      </c>
      <c r="D2449">
        <v>2070</v>
      </c>
      <c r="E2449" s="7">
        <v>2.5263158798217766</v>
      </c>
      <c r="F2449" t="s">
        <v>184</v>
      </c>
    </row>
    <row r="2450" spans="1:6">
      <c r="A2450" t="s">
        <v>260</v>
      </c>
      <c r="B2450" t="s">
        <v>76</v>
      </c>
      <c r="C2450">
        <v>2060</v>
      </c>
      <c r="D2450">
        <v>2060</v>
      </c>
      <c r="E2450" s="7">
        <v>2.5263158798217766</v>
      </c>
      <c r="F2450" t="s">
        <v>184</v>
      </c>
    </row>
    <row r="2451" spans="1:6">
      <c r="A2451" t="s">
        <v>260</v>
      </c>
      <c r="B2451" t="s">
        <v>76</v>
      </c>
      <c r="C2451">
        <v>2060</v>
      </c>
      <c r="D2451">
        <v>2065</v>
      </c>
      <c r="E2451" s="7">
        <v>2.5263158798217766</v>
      </c>
      <c r="F2451" t="s">
        <v>184</v>
      </c>
    </row>
    <row r="2452" spans="1:6">
      <c r="A2452" t="s">
        <v>260</v>
      </c>
      <c r="B2452" t="s">
        <v>76</v>
      </c>
      <c r="C2452">
        <v>2060</v>
      </c>
      <c r="D2452">
        <v>2070</v>
      </c>
      <c r="E2452" s="7">
        <v>2.5263158798217766</v>
      </c>
      <c r="F2452" t="s">
        <v>184</v>
      </c>
    </row>
    <row r="2453" spans="1:6">
      <c r="A2453" t="s">
        <v>260</v>
      </c>
      <c r="B2453" t="s">
        <v>76</v>
      </c>
      <c r="C2453">
        <v>2065</v>
      </c>
      <c r="D2453">
        <v>2065</v>
      </c>
      <c r="E2453" s="7">
        <v>2.5263158798217766</v>
      </c>
      <c r="F2453" t="s">
        <v>184</v>
      </c>
    </row>
    <row r="2454" spans="1:6">
      <c r="A2454" t="s">
        <v>260</v>
      </c>
      <c r="B2454" t="s">
        <v>76</v>
      </c>
      <c r="C2454">
        <v>2065</v>
      </c>
      <c r="D2454">
        <v>2070</v>
      </c>
      <c r="E2454" s="7">
        <v>2.5263158798217766</v>
      </c>
      <c r="F2454" t="s">
        <v>184</v>
      </c>
    </row>
    <row r="2455" spans="1:6">
      <c r="A2455" t="s">
        <v>260</v>
      </c>
      <c r="B2455" t="s">
        <v>76</v>
      </c>
      <c r="C2455">
        <v>2070</v>
      </c>
      <c r="D2455">
        <v>2070</v>
      </c>
      <c r="E2455" s="7">
        <v>2.5263158798217766</v>
      </c>
      <c r="F2455" t="s">
        <v>184</v>
      </c>
    </row>
    <row r="2456" spans="1:6">
      <c r="A2456" t="s">
        <v>260</v>
      </c>
      <c r="B2456" t="s">
        <v>82</v>
      </c>
      <c r="C2456">
        <v>2010</v>
      </c>
      <c r="D2456">
        <v>2010</v>
      </c>
      <c r="E2456" s="7">
        <v>76.8</v>
      </c>
      <c r="F2456" t="s">
        <v>184</v>
      </c>
    </row>
    <row r="2457" spans="1:6">
      <c r="A2457" t="s">
        <v>260</v>
      </c>
      <c r="B2457" t="s">
        <v>82</v>
      </c>
      <c r="C2457">
        <v>2010</v>
      </c>
      <c r="D2457">
        <v>2015</v>
      </c>
      <c r="E2457" s="7">
        <v>69</v>
      </c>
      <c r="F2457" t="s">
        <v>184</v>
      </c>
    </row>
    <row r="2458" spans="1:6">
      <c r="A2458" t="s">
        <v>260</v>
      </c>
      <c r="B2458" t="s">
        <v>82</v>
      </c>
      <c r="C2458">
        <v>2010</v>
      </c>
      <c r="D2458">
        <v>2020</v>
      </c>
      <c r="E2458" s="7">
        <v>61.199999999999996</v>
      </c>
      <c r="F2458" t="s">
        <v>184</v>
      </c>
    </row>
    <row r="2459" spans="1:6">
      <c r="A2459" t="s">
        <v>260</v>
      </c>
      <c r="B2459" t="s">
        <v>82</v>
      </c>
      <c r="C2459">
        <v>2015</v>
      </c>
      <c r="D2459">
        <v>2015</v>
      </c>
      <c r="E2459" s="7">
        <v>69</v>
      </c>
      <c r="F2459" t="s">
        <v>184</v>
      </c>
    </row>
    <row r="2460" spans="1:6">
      <c r="A2460" t="s">
        <v>260</v>
      </c>
      <c r="B2460" t="s">
        <v>82</v>
      </c>
      <c r="C2460">
        <v>2015</v>
      </c>
      <c r="D2460">
        <v>2020</v>
      </c>
      <c r="E2460" s="7">
        <v>61.199999999999996</v>
      </c>
      <c r="F2460" t="s">
        <v>184</v>
      </c>
    </row>
    <row r="2461" spans="1:6">
      <c r="A2461" t="s">
        <v>260</v>
      </c>
      <c r="B2461" t="s">
        <v>82</v>
      </c>
      <c r="C2461">
        <v>2015</v>
      </c>
      <c r="D2461">
        <v>2025</v>
      </c>
      <c r="E2461" s="7">
        <v>56.4</v>
      </c>
      <c r="F2461" t="s">
        <v>184</v>
      </c>
    </row>
    <row r="2462" spans="1:6">
      <c r="A2462" t="s">
        <v>260</v>
      </c>
      <c r="B2462" t="s">
        <v>82</v>
      </c>
      <c r="C2462">
        <v>2020</v>
      </c>
      <c r="D2462">
        <v>2020</v>
      </c>
      <c r="E2462" s="7">
        <v>61.199999999999996</v>
      </c>
      <c r="F2462" t="s">
        <v>184</v>
      </c>
    </row>
    <row r="2463" spans="1:6">
      <c r="A2463" t="s">
        <v>260</v>
      </c>
      <c r="B2463" t="s">
        <v>82</v>
      </c>
      <c r="C2463">
        <v>2020</v>
      </c>
      <c r="D2463">
        <v>2025</v>
      </c>
      <c r="E2463" s="7">
        <v>56.4</v>
      </c>
      <c r="F2463" t="s">
        <v>184</v>
      </c>
    </row>
    <row r="2464" spans="1:6">
      <c r="A2464" t="s">
        <v>260</v>
      </c>
      <c r="B2464" t="s">
        <v>82</v>
      </c>
      <c r="C2464">
        <v>2020</v>
      </c>
      <c r="D2464">
        <v>2030</v>
      </c>
      <c r="E2464" s="7">
        <v>51.6</v>
      </c>
      <c r="F2464" t="s">
        <v>184</v>
      </c>
    </row>
    <row r="2465" spans="1:6">
      <c r="A2465" t="s">
        <v>260</v>
      </c>
      <c r="B2465" t="s">
        <v>82</v>
      </c>
      <c r="C2465">
        <v>2025</v>
      </c>
      <c r="D2465">
        <v>2025</v>
      </c>
      <c r="E2465" s="7">
        <v>56.4</v>
      </c>
      <c r="F2465" t="s">
        <v>184</v>
      </c>
    </row>
    <row r="2466" spans="1:6">
      <c r="A2466" t="s">
        <v>260</v>
      </c>
      <c r="B2466" t="s">
        <v>82</v>
      </c>
      <c r="C2466">
        <v>2025</v>
      </c>
      <c r="D2466">
        <v>2030</v>
      </c>
      <c r="E2466" s="7">
        <v>51.6</v>
      </c>
      <c r="F2466" t="s">
        <v>184</v>
      </c>
    </row>
    <row r="2467" spans="1:6">
      <c r="A2467" t="s">
        <v>260</v>
      </c>
      <c r="B2467" t="s">
        <v>82</v>
      </c>
      <c r="C2467">
        <v>2025</v>
      </c>
      <c r="D2467">
        <v>2035</v>
      </c>
      <c r="E2467" s="7">
        <v>48.6</v>
      </c>
      <c r="F2467" t="s">
        <v>184</v>
      </c>
    </row>
    <row r="2468" spans="1:6">
      <c r="A2468" t="s">
        <v>260</v>
      </c>
      <c r="B2468" t="s">
        <v>82</v>
      </c>
      <c r="C2468">
        <v>2030</v>
      </c>
      <c r="D2468">
        <v>2030</v>
      </c>
      <c r="E2468" s="7">
        <v>51.6</v>
      </c>
      <c r="F2468" t="s">
        <v>184</v>
      </c>
    </row>
    <row r="2469" spans="1:6">
      <c r="A2469" t="s">
        <v>260</v>
      </c>
      <c r="B2469" t="s">
        <v>82</v>
      </c>
      <c r="C2469">
        <v>2030</v>
      </c>
      <c r="D2469">
        <v>2035</v>
      </c>
      <c r="E2469" s="7">
        <v>48.6</v>
      </c>
      <c r="F2469" t="s">
        <v>184</v>
      </c>
    </row>
    <row r="2470" spans="1:6">
      <c r="A2470" t="s">
        <v>260</v>
      </c>
      <c r="B2470" t="s">
        <v>82</v>
      </c>
      <c r="C2470">
        <v>2030</v>
      </c>
      <c r="D2470">
        <v>2040</v>
      </c>
      <c r="E2470" s="7">
        <v>45.6</v>
      </c>
      <c r="F2470" t="s">
        <v>184</v>
      </c>
    </row>
    <row r="2471" spans="1:6">
      <c r="A2471" t="s">
        <v>260</v>
      </c>
      <c r="B2471" t="s">
        <v>82</v>
      </c>
      <c r="C2471">
        <v>2035</v>
      </c>
      <c r="D2471">
        <v>2035</v>
      </c>
      <c r="E2471" s="7">
        <v>48.6</v>
      </c>
      <c r="F2471" t="s">
        <v>184</v>
      </c>
    </row>
    <row r="2472" spans="1:6">
      <c r="A2472" t="s">
        <v>260</v>
      </c>
      <c r="B2472" t="s">
        <v>82</v>
      </c>
      <c r="C2472">
        <v>2035</v>
      </c>
      <c r="D2472">
        <v>2040</v>
      </c>
      <c r="E2472" s="7">
        <v>45.6</v>
      </c>
      <c r="F2472" t="s">
        <v>184</v>
      </c>
    </row>
    <row r="2473" spans="1:6">
      <c r="A2473" t="s">
        <v>260</v>
      </c>
      <c r="B2473" t="s">
        <v>82</v>
      </c>
      <c r="C2473">
        <v>2035</v>
      </c>
      <c r="D2473">
        <v>2045</v>
      </c>
      <c r="E2473" s="7">
        <v>44.4</v>
      </c>
      <c r="F2473" t="s">
        <v>184</v>
      </c>
    </row>
    <row r="2474" spans="1:6">
      <c r="A2474" t="s">
        <v>260</v>
      </c>
      <c r="B2474" t="s">
        <v>82</v>
      </c>
      <c r="C2474">
        <v>2040</v>
      </c>
      <c r="D2474">
        <v>2040</v>
      </c>
      <c r="E2474" s="7">
        <v>45.6</v>
      </c>
      <c r="F2474" t="s">
        <v>184</v>
      </c>
    </row>
    <row r="2475" spans="1:6">
      <c r="A2475" t="s">
        <v>260</v>
      </c>
      <c r="B2475" t="s">
        <v>82</v>
      </c>
      <c r="C2475">
        <v>2040</v>
      </c>
      <c r="D2475">
        <v>2045</v>
      </c>
      <c r="E2475" s="7">
        <v>44.4</v>
      </c>
      <c r="F2475" t="s">
        <v>184</v>
      </c>
    </row>
    <row r="2476" spans="1:6">
      <c r="A2476" t="s">
        <v>260</v>
      </c>
      <c r="B2476" t="s">
        <v>82</v>
      </c>
      <c r="C2476">
        <v>2040</v>
      </c>
      <c r="D2476">
        <v>2050</v>
      </c>
      <c r="E2476" s="7">
        <v>43.199999999999996</v>
      </c>
      <c r="F2476" t="s">
        <v>184</v>
      </c>
    </row>
    <row r="2477" spans="1:6">
      <c r="A2477" t="s">
        <v>260</v>
      </c>
      <c r="B2477" t="s">
        <v>82</v>
      </c>
      <c r="C2477">
        <v>2045</v>
      </c>
      <c r="D2477">
        <v>2045</v>
      </c>
      <c r="E2477" s="7">
        <v>44.4</v>
      </c>
      <c r="F2477" t="s">
        <v>184</v>
      </c>
    </row>
    <row r="2478" spans="1:6">
      <c r="A2478" t="s">
        <v>260</v>
      </c>
      <c r="B2478" t="s">
        <v>82</v>
      </c>
      <c r="C2478">
        <v>2045</v>
      </c>
      <c r="D2478">
        <v>2050</v>
      </c>
      <c r="E2478" s="7">
        <v>43.199999999999996</v>
      </c>
      <c r="F2478" t="s">
        <v>184</v>
      </c>
    </row>
    <row r="2479" spans="1:6">
      <c r="A2479" t="s">
        <v>260</v>
      </c>
      <c r="B2479" t="s">
        <v>82</v>
      </c>
      <c r="C2479">
        <v>2045</v>
      </c>
      <c r="D2479">
        <v>2055</v>
      </c>
      <c r="E2479" s="7">
        <v>43.199999999999996</v>
      </c>
      <c r="F2479" t="s">
        <v>184</v>
      </c>
    </row>
    <row r="2480" spans="1:6">
      <c r="A2480" t="s">
        <v>260</v>
      </c>
      <c r="B2480" t="s">
        <v>82</v>
      </c>
      <c r="C2480">
        <v>2050</v>
      </c>
      <c r="D2480">
        <v>2050</v>
      </c>
      <c r="E2480" s="7">
        <v>43.199999999999996</v>
      </c>
      <c r="F2480" t="s">
        <v>184</v>
      </c>
    </row>
    <row r="2481" spans="1:6">
      <c r="A2481" t="s">
        <v>260</v>
      </c>
      <c r="B2481" t="s">
        <v>82</v>
      </c>
      <c r="C2481">
        <v>2050</v>
      </c>
      <c r="D2481">
        <v>2055</v>
      </c>
      <c r="E2481" s="7">
        <v>43.199999999999996</v>
      </c>
      <c r="F2481" t="s">
        <v>184</v>
      </c>
    </row>
    <row r="2482" spans="1:6">
      <c r="A2482" t="s">
        <v>260</v>
      </c>
      <c r="B2482" t="s">
        <v>82</v>
      </c>
      <c r="C2482">
        <v>2050</v>
      </c>
      <c r="D2482">
        <v>2060</v>
      </c>
      <c r="E2482" s="7">
        <v>43.199999999999996</v>
      </c>
      <c r="F2482" t="s">
        <v>184</v>
      </c>
    </row>
    <row r="2483" spans="1:6">
      <c r="A2483" t="s">
        <v>260</v>
      </c>
      <c r="B2483" t="s">
        <v>82</v>
      </c>
      <c r="C2483">
        <v>2055</v>
      </c>
      <c r="D2483">
        <v>2055</v>
      </c>
      <c r="E2483" s="7">
        <v>43.199999999999996</v>
      </c>
      <c r="F2483" t="s">
        <v>184</v>
      </c>
    </row>
    <row r="2484" spans="1:6">
      <c r="A2484" t="s">
        <v>260</v>
      </c>
      <c r="B2484" t="s">
        <v>82</v>
      </c>
      <c r="C2484">
        <v>2055</v>
      </c>
      <c r="D2484">
        <v>2060</v>
      </c>
      <c r="E2484" s="7">
        <v>42</v>
      </c>
      <c r="F2484" t="s">
        <v>184</v>
      </c>
    </row>
    <row r="2485" spans="1:6">
      <c r="A2485" t="s">
        <v>260</v>
      </c>
      <c r="B2485" t="s">
        <v>82</v>
      </c>
      <c r="C2485">
        <v>2055</v>
      </c>
      <c r="D2485">
        <v>2065</v>
      </c>
      <c r="E2485" s="7">
        <v>42.6</v>
      </c>
      <c r="F2485" t="s">
        <v>184</v>
      </c>
    </row>
    <row r="2486" spans="1:6">
      <c r="A2486" t="s">
        <v>260</v>
      </c>
      <c r="B2486" t="s">
        <v>82</v>
      </c>
      <c r="C2486">
        <v>2060</v>
      </c>
      <c r="D2486">
        <v>2060</v>
      </c>
      <c r="E2486" s="7">
        <v>40.799999999999997</v>
      </c>
      <c r="F2486" t="s">
        <v>184</v>
      </c>
    </row>
    <row r="2487" spans="1:6">
      <c r="A2487" t="s">
        <v>260</v>
      </c>
      <c r="B2487" t="s">
        <v>82</v>
      </c>
      <c r="C2487">
        <v>2060</v>
      </c>
      <c r="D2487">
        <v>2065</v>
      </c>
      <c r="E2487" s="7">
        <v>42</v>
      </c>
      <c r="F2487" t="s">
        <v>184</v>
      </c>
    </row>
    <row r="2488" spans="1:6">
      <c r="A2488" t="s">
        <v>260</v>
      </c>
      <c r="B2488" t="s">
        <v>82</v>
      </c>
      <c r="C2488">
        <v>2060</v>
      </c>
      <c r="D2488">
        <v>2070</v>
      </c>
      <c r="E2488" s="7">
        <v>43.199999999999996</v>
      </c>
      <c r="F2488" t="s">
        <v>184</v>
      </c>
    </row>
    <row r="2489" spans="1:6">
      <c r="A2489" t="s">
        <v>260</v>
      </c>
      <c r="B2489" t="s">
        <v>96</v>
      </c>
      <c r="C2489">
        <v>2010</v>
      </c>
      <c r="D2489">
        <v>2010</v>
      </c>
      <c r="E2489" s="7">
        <v>14.399999999999999</v>
      </c>
      <c r="F2489" t="s">
        <v>184</v>
      </c>
    </row>
    <row r="2490" spans="1:6">
      <c r="A2490" t="s">
        <v>260</v>
      </c>
      <c r="B2490" t="s">
        <v>96</v>
      </c>
      <c r="C2490">
        <v>2010</v>
      </c>
      <c r="D2490">
        <v>2015</v>
      </c>
      <c r="E2490" s="7">
        <v>12.6</v>
      </c>
      <c r="F2490" t="s">
        <v>184</v>
      </c>
    </row>
    <row r="2491" spans="1:6">
      <c r="A2491" t="s">
        <v>260</v>
      </c>
      <c r="B2491" t="s">
        <v>96</v>
      </c>
      <c r="C2491">
        <v>2010</v>
      </c>
      <c r="D2491">
        <v>2020</v>
      </c>
      <c r="E2491" s="7">
        <v>10.799999999999999</v>
      </c>
      <c r="F2491" t="s">
        <v>184</v>
      </c>
    </row>
    <row r="2492" spans="1:6">
      <c r="A2492" t="s">
        <v>260</v>
      </c>
      <c r="B2492" t="s">
        <v>96</v>
      </c>
      <c r="C2492">
        <v>2010</v>
      </c>
      <c r="D2492">
        <v>2025</v>
      </c>
      <c r="E2492" s="7">
        <v>9.6</v>
      </c>
      <c r="F2492" t="s">
        <v>184</v>
      </c>
    </row>
    <row r="2493" spans="1:6">
      <c r="A2493" t="s">
        <v>260</v>
      </c>
      <c r="B2493" t="s">
        <v>96</v>
      </c>
      <c r="C2493">
        <v>2010</v>
      </c>
      <c r="D2493">
        <v>2030</v>
      </c>
      <c r="E2493" s="7">
        <v>8.4</v>
      </c>
      <c r="F2493" t="s">
        <v>184</v>
      </c>
    </row>
    <row r="2494" spans="1:6">
      <c r="A2494" t="s">
        <v>260</v>
      </c>
      <c r="B2494" t="s">
        <v>96</v>
      </c>
      <c r="C2494">
        <v>2010</v>
      </c>
      <c r="D2494">
        <v>2035</v>
      </c>
      <c r="E2494" s="7">
        <v>7.8</v>
      </c>
      <c r="F2494" t="s">
        <v>184</v>
      </c>
    </row>
    <row r="2495" spans="1:6">
      <c r="A2495" t="s">
        <v>260</v>
      </c>
      <c r="B2495" t="s">
        <v>96</v>
      </c>
      <c r="C2495">
        <v>2015</v>
      </c>
      <c r="D2495">
        <v>2015</v>
      </c>
      <c r="E2495" s="7">
        <v>12.6</v>
      </c>
      <c r="F2495" t="s">
        <v>184</v>
      </c>
    </row>
    <row r="2496" spans="1:6">
      <c r="A2496" t="s">
        <v>260</v>
      </c>
      <c r="B2496" t="s">
        <v>96</v>
      </c>
      <c r="C2496">
        <v>2015</v>
      </c>
      <c r="D2496">
        <v>2020</v>
      </c>
      <c r="E2496" s="7">
        <v>10.799999999999999</v>
      </c>
      <c r="F2496" t="s">
        <v>184</v>
      </c>
    </row>
    <row r="2497" spans="1:6">
      <c r="A2497" t="s">
        <v>260</v>
      </c>
      <c r="B2497" t="s">
        <v>96</v>
      </c>
      <c r="C2497">
        <v>2015</v>
      </c>
      <c r="D2497">
        <v>2025</v>
      </c>
      <c r="E2497" s="7">
        <v>9.6</v>
      </c>
      <c r="F2497" t="s">
        <v>184</v>
      </c>
    </row>
    <row r="2498" spans="1:6">
      <c r="A2498" t="s">
        <v>260</v>
      </c>
      <c r="B2498" t="s">
        <v>96</v>
      </c>
      <c r="C2498">
        <v>2015</v>
      </c>
      <c r="D2498">
        <v>2030</v>
      </c>
      <c r="E2498" s="7">
        <v>8.4</v>
      </c>
      <c r="F2498" t="s">
        <v>184</v>
      </c>
    </row>
    <row r="2499" spans="1:6">
      <c r="A2499" t="s">
        <v>260</v>
      </c>
      <c r="B2499" t="s">
        <v>96</v>
      </c>
      <c r="C2499">
        <v>2015</v>
      </c>
      <c r="D2499">
        <v>2035</v>
      </c>
      <c r="E2499" s="7">
        <v>7.8</v>
      </c>
      <c r="F2499" t="s">
        <v>184</v>
      </c>
    </row>
    <row r="2500" spans="1:6">
      <c r="A2500" t="s">
        <v>260</v>
      </c>
      <c r="B2500" t="s">
        <v>96</v>
      </c>
      <c r="C2500">
        <v>2015</v>
      </c>
      <c r="D2500">
        <v>2040</v>
      </c>
      <c r="E2500" s="7">
        <v>7.1999999999999993</v>
      </c>
      <c r="F2500" t="s">
        <v>184</v>
      </c>
    </row>
    <row r="2501" spans="1:6">
      <c r="A2501" t="s">
        <v>260</v>
      </c>
      <c r="B2501" t="s">
        <v>96</v>
      </c>
      <c r="C2501">
        <v>2020</v>
      </c>
      <c r="D2501">
        <v>2020</v>
      </c>
      <c r="E2501" s="7">
        <v>10.799999999999999</v>
      </c>
      <c r="F2501" t="s">
        <v>184</v>
      </c>
    </row>
    <row r="2502" spans="1:6">
      <c r="A2502" t="s">
        <v>260</v>
      </c>
      <c r="B2502" t="s">
        <v>96</v>
      </c>
      <c r="C2502">
        <v>2020</v>
      </c>
      <c r="D2502">
        <v>2025</v>
      </c>
      <c r="E2502" s="7">
        <v>9.6</v>
      </c>
      <c r="F2502" t="s">
        <v>184</v>
      </c>
    </row>
    <row r="2503" spans="1:6">
      <c r="A2503" t="s">
        <v>260</v>
      </c>
      <c r="B2503" t="s">
        <v>96</v>
      </c>
      <c r="C2503">
        <v>2020</v>
      </c>
      <c r="D2503">
        <v>2030</v>
      </c>
      <c r="E2503" s="7">
        <v>8.4</v>
      </c>
      <c r="F2503" t="s">
        <v>184</v>
      </c>
    </row>
    <row r="2504" spans="1:6">
      <c r="A2504" t="s">
        <v>260</v>
      </c>
      <c r="B2504" t="s">
        <v>96</v>
      </c>
      <c r="C2504">
        <v>2020</v>
      </c>
      <c r="D2504">
        <v>2035</v>
      </c>
      <c r="E2504" s="7">
        <v>7.8</v>
      </c>
      <c r="F2504" t="s">
        <v>184</v>
      </c>
    </row>
    <row r="2505" spans="1:6">
      <c r="A2505" t="s">
        <v>260</v>
      </c>
      <c r="B2505" t="s">
        <v>96</v>
      </c>
      <c r="C2505">
        <v>2020</v>
      </c>
      <c r="D2505">
        <v>2040</v>
      </c>
      <c r="E2505" s="7">
        <v>7.1999999999999993</v>
      </c>
      <c r="F2505" t="s">
        <v>184</v>
      </c>
    </row>
    <row r="2506" spans="1:6">
      <c r="A2506" t="s">
        <v>260</v>
      </c>
      <c r="B2506" t="s">
        <v>96</v>
      </c>
      <c r="C2506">
        <v>2020</v>
      </c>
      <c r="D2506">
        <v>2045</v>
      </c>
      <c r="E2506" s="7">
        <v>7.1999999999999993</v>
      </c>
      <c r="F2506" t="s">
        <v>184</v>
      </c>
    </row>
    <row r="2507" spans="1:6">
      <c r="A2507" t="s">
        <v>260</v>
      </c>
      <c r="B2507" t="s">
        <v>96</v>
      </c>
      <c r="C2507">
        <v>2025</v>
      </c>
      <c r="D2507">
        <v>2025</v>
      </c>
      <c r="E2507" s="7">
        <v>9.6</v>
      </c>
      <c r="F2507" t="s">
        <v>184</v>
      </c>
    </row>
    <row r="2508" spans="1:6">
      <c r="A2508" t="s">
        <v>260</v>
      </c>
      <c r="B2508" t="s">
        <v>96</v>
      </c>
      <c r="C2508">
        <v>2025</v>
      </c>
      <c r="D2508">
        <v>2030</v>
      </c>
      <c r="E2508" s="7">
        <v>8.4</v>
      </c>
      <c r="F2508" t="s">
        <v>184</v>
      </c>
    </row>
    <row r="2509" spans="1:6">
      <c r="A2509" t="s">
        <v>260</v>
      </c>
      <c r="B2509" t="s">
        <v>96</v>
      </c>
      <c r="C2509">
        <v>2025</v>
      </c>
      <c r="D2509">
        <v>2035</v>
      </c>
      <c r="E2509" s="7">
        <v>7.8</v>
      </c>
      <c r="F2509" t="s">
        <v>184</v>
      </c>
    </row>
    <row r="2510" spans="1:6">
      <c r="A2510" t="s">
        <v>260</v>
      </c>
      <c r="B2510" t="s">
        <v>96</v>
      </c>
      <c r="C2510">
        <v>2025</v>
      </c>
      <c r="D2510">
        <v>2040</v>
      </c>
      <c r="E2510" s="7">
        <v>7.1999999999999993</v>
      </c>
      <c r="F2510" t="s">
        <v>184</v>
      </c>
    </row>
    <row r="2511" spans="1:6">
      <c r="A2511" t="s">
        <v>260</v>
      </c>
      <c r="B2511" t="s">
        <v>96</v>
      </c>
      <c r="C2511">
        <v>2025</v>
      </c>
      <c r="D2511">
        <v>2045</v>
      </c>
      <c r="E2511" s="7">
        <v>7.1999999999999993</v>
      </c>
      <c r="F2511" t="s">
        <v>184</v>
      </c>
    </row>
    <row r="2512" spans="1:6">
      <c r="A2512" t="s">
        <v>260</v>
      </c>
      <c r="B2512" t="s">
        <v>96</v>
      </c>
      <c r="C2512">
        <v>2025</v>
      </c>
      <c r="D2512">
        <v>2050</v>
      </c>
      <c r="E2512" s="7">
        <v>7.1999999999999993</v>
      </c>
      <c r="F2512" t="s">
        <v>184</v>
      </c>
    </row>
    <row r="2513" spans="1:6">
      <c r="A2513" t="s">
        <v>260</v>
      </c>
      <c r="B2513" t="s">
        <v>96</v>
      </c>
      <c r="C2513">
        <v>2030</v>
      </c>
      <c r="D2513">
        <v>2030</v>
      </c>
      <c r="E2513" s="7">
        <v>8.4</v>
      </c>
      <c r="F2513" t="s">
        <v>184</v>
      </c>
    </row>
    <row r="2514" spans="1:6">
      <c r="A2514" t="s">
        <v>260</v>
      </c>
      <c r="B2514" t="s">
        <v>96</v>
      </c>
      <c r="C2514">
        <v>2030</v>
      </c>
      <c r="D2514">
        <v>2035</v>
      </c>
      <c r="E2514" s="7">
        <v>7.8</v>
      </c>
      <c r="F2514" t="s">
        <v>184</v>
      </c>
    </row>
    <row r="2515" spans="1:6">
      <c r="A2515" t="s">
        <v>260</v>
      </c>
      <c r="B2515" t="s">
        <v>96</v>
      </c>
      <c r="C2515">
        <v>2030</v>
      </c>
      <c r="D2515">
        <v>2040</v>
      </c>
      <c r="E2515" s="7">
        <v>7.1999999999999993</v>
      </c>
      <c r="F2515" t="s">
        <v>184</v>
      </c>
    </row>
    <row r="2516" spans="1:6">
      <c r="A2516" t="s">
        <v>260</v>
      </c>
      <c r="B2516" t="s">
        <v>96</v>
      </c>
      <c r="C2516">
        <v>2030</v>
      </c>
      <c r="D2516">
        <v>2045</v>
      </c>
      <c r="E2516" s="7">
        <v>7.1999999999999993</v>
      </c>
      <c r="F2516" t="s">
        <v>184</v>
      </c>
    </row>
    <row r="2517" spans="1:6">
      <c r="A2517" t="s">
        <v>260</v>
      </c>
      <c r="B2517" t="s">
        <v>96</v>
      </c>
      <c r="C2517">
        <v>2030</v>
      </c>
      <c r="D2517">
        <v>2050</v>
      </c>
      <c r="E2517" s="7">
        <v>7.1999999999999993</v>
      </c>
      <c r="F2517" t="s">
        <v>184</v>
      </c>
    </row>
    <row r="2518" spans="1:6">
      <c r="A2518" t="s">
        <v>260</v>
      </c>
      <c r="B2518" t="s">
        <v>96</v>
      </c>
      <c r="C2518">
        <v>2030</v>
      </c>
      <c r="D2518">
        <v>2055</v>
      </c>
      <c r="E2518" s="7">
        <v>7.1999999999999993</v>
      </c>
      <c r="F2518" t="s">
        <v>184</v>
      </c>
    </row>
    <row r="2519" spans="1:6">
      <c r="A2519" t="s">
        <v>260</v>
      </c>
      <c r="B2519" t="s">
        <v>96</v>
      </c>
      <c r="C2519">
        <v>2035</v>
      </c>
      <c r="D2519">
        <v>2035</v>
      </c>
      <c r="E2519" s="7">
        <v>7.8</v>
      </c>
      <c r="F2519" t="s">
        <v>184</v>
      </c>
    </row>
    <row r="2520" spans="1:6">
      <c r="A2520" t="s">
        <v>260</v>
      </c>
      <c r="B2520" t="s">
        <v>96</v>
      </c>
      <c r="C2520">
        <v>2035</v>
      </c>
      <c r="D2520">
        <v>2040</v>
      </c>
      <c r="E2520" s="7">
        <v>7.1999999999999993</v>
      </c>
      <c r="F2520" t="s">
        <v>184</v>
      </c>
    </row>
    <row r="2521" spans="1:6">
      <c r="A2521" t="s">
        <v>260</v>
      </c>
      <c r="B2521" t="s">
        <v>96</v>
      </c>
      <c r="C2521">
        <v>2035</v>
      </c>
      <c r="D2521">
        <v>2045</v>
      </c>
      <c r="E2521" s="7">
        <v>7.1999999999999993</v>
      </c>
      <c r="F2521" t="s">
        <v>184</v>
      </c>
    </row>
    <row r="2522" spans="1:6">
      <c r="A2522" t="s">
        <v>260</v>
      </c>
      <c r="B2522" t="s">
        <v>96</v>
      </c>
      <c r="C2522">
        <v>2035</v>
      </c>
      <c r="D2522">
        <v>2050</v>
      </c>
      <c r="E2522" s="7">
        <v>7.1999999999999993</v>
      </c>
      <c r="F2522" t="s">
        <v>184</v>
      </c>
    </row>
    <row r="2523" spans="1:6">
      <c r="A2523" t="s">
        <v>260</v>
      </c>
      <c r="B2523" t="s">
        <v>96</v>
      </c>
      <c r="C2523">
        <v>2035</v>
      </c>
      <c r="D2523">
        <v>2055</v>
      </c>
      <c r="E2523" s="7">
        <v>7.1999999999999993</v>
      </c>
      <c r="F2523" t="s">
        <v>184</v>
      </c>
    </row>
    <row r="2524" spans="1:6">
      <c r="A2524" t="s">
        <v>260</v>
      </c>
      <c r="B2524" t="s">
        <v>96</v>
      </c>
      <c r="C2524">
        <v>2035</v>
      </c>
      <c r="D2524">
        <v>2060</v>
      </c>
      <c r="E2524" s="7">
        <v>7.1999999999999993</v>
      </c>
      <c r="F2524" t="s">
        <v>184</v>
      </c>
    </row>
    <row r="2525" spans="1:6">
      <c r="A2525" t="s">
        <v>260</v>
      </c>
      <c r="B2525" t="s">
        <v>96</v>
      </c>
      <c r="C2525">
        <v>2040</v>
      </c>
      <c r="D2525">
        <v>2040</v>
      </c>
      <c r="E2525" s="7">
        <v>7.1999999999999993</v>
      </c>
      <c r="F2525" t="s">
        <v>184</v>
      </c>
    </row>
    <row r="2526" spans="1:6">
      <c r="A2526" t="s">
        <v>260</v>
      </c>
      <c r="B2526" t="s">
        <v>96</v>
      </c>
      <c r="C2526">
        <v>2040</v>
      </c>
      <c r="D2526">
        <v>2045</v>
      </c>
      <c r="E2526" s="7">
        <v>7.1999999999999993</v>
      </c>
      <c r="F2526" t="s">
        <v>184</v>
      </c>
    </row>
    <row r="2527" spans="1:6">
      <c r="A2527" t="s">
        <v>260</v>
      </c>
      <c r="B2527" t="s">
        <v>96</v>
      </c>
      <c r="C2527">
        <v>2040</v>
      </c>
      <c r="D2527">
        <v>2050</v>
      </c>
      <c r="E2527" s="7">
        <v>7.1999999999999993</v>
      </c>
      <c r="F2527" t="s">
        <v>184</v>
      </c>
    </row>
    <row r="2528" spans="1:6">
      <c r="A2528" t="s">
        <v>260</v>
      </c>
      <c r="B2528" t="s">
        <v>96</v>
      </c>
      <c r="C2528">
        <v>2040</v>
      </c>
      <c r="D2528">
        <v>2055</v>
      </c>
      <c r="E2528" s="7">
        <v>7.1999999999999993</v>
      </c>
      <c r="F2528" t="s">
        <v>184</v>
      </c>
    </row>
    <row r="2529" spans="1:6">
      <c r="A2529" t="s">
        <v>260</v>
      </c>
      <c r="B2529" t="s">
        <v>96</v>
      </c>
      <c r="C2529">
        <v>2040</v>
      </c>
      <c r="D2529">
        <v>2060</v>
      </c>
      <c r="E2529" s="7">
        <v>7.1999999999999993</v>
      </c>
      <c r="F2529" t="s">
        <v>184</v>
      </c>
    </row>
    <row r="2530" spans="1:6">
      <c r="A2530" t="s">
        <v>260</v>
      </c>
      <c r="B2530" t="s">
        <v>96</v>
      </c>
      <c r="C2530">
        <v>2040</v>
      </c>
      <c r="D2530">
        <v>2065</v>
      </c>
      <c r="E2530" s="7">
        <v>7.1999999999999993</v>
      </c>
      <c r="F2530" t="s">
        <v>184</v>
      </c>
    </row>
    <row r="2531" spans="1:6">
      <c r="A2531" t="s">
        <v>260</v>
      </c>
      <c r="B2531" t="s">
        <v>96</v>
      </c>
      <c r="C2531">
        <v>2045</v>
      </c>
      <c r="D2531">
        <v>2045</v>
      </c>
      <c r="E2531" s="7">
        <v>7.1999999999999993</v>
      </c>
      <c r="F2531" t="s">
        <v>184</v>
      </c>
    </row>
    <row r="2532" spans="1:6">
      <c r="A2532" t="s">
        <v>260</v>
      </c>
      <c r="B2532" t="s">
        <v>96</v>
      </c>
      <c r="C2532">
        <v>2045</v>
      </c>
      <c r="D2532">
        <v>2050</v>
      </c>
      <c r="E2532" s="7">
        <v>7.1999999999999993</v>
      </c>
      <c r="F2532" t="s">
        <v>184</v>
      </c>
    </row>
    <row r="2533" spans="1:6">
      <c r="A2533" t="s">
        <v>260</v>
      </c>
      <c r="B2533" t="s">
        <v>96</v>
      </c>
      <c r="C2533">
        <v>2045</v>
      </c>
      <c r="D2533">
        <v>2055</v>
      </c>
      <c r="E2533" s="7">
        <v>7.1999999999999993</v>
      </c>
      <c r="F2533" t="s">
        <v>184</v>
      </c>
    </row>
    <row r="2534" spans="1:6">
      <c r="A2534" t="s">
        <v>260</v>
      </c>
      <c r="B2534" t="s">
        <v>96</v>
      </c>
      <c r="C2534">
        <v>2045</v>
      </c>
      <c r="D2534">
        <v>2060</v>
      </c>
      <c r="E2534" s="7">
        <v>7.1999999999999993</v>
      </c>
      <c r="F2534" t="s">
        <v>184</v>
      </c>
    </row>
    <row r="2535" spans="1:6">
      <c r="A2535" t="s">
        <v>260</v>
      </c>
      <c r="B2535" t="s">
        <v>96</v>
      </c>
      <c r="C2535">
        <v>2045</v>
      </c>
      <c r="D2535">
        <v>2065</v>
      </c>
      <c r="E2535" s="7">
        <v>7.1999999999999993</v>
      </c>
      <c r="F2535" t="s">
        <v>184</v>
      </c>
    </row>
    <row r="2536" spans="1:6">
      <c r="A2536" t="s">
        <v>260</v>
      </c>
      <c r="B2536" t="s">
        <v>96</v>
      </c>
      <c r="C2536">
        <v>2045</v>
      </c>
      <c r="D2536">
        <v>2070</v>
      </c>
      <c r="E2536" s="7">
        <v>7.1999999999999993</v>
      </c>
      <c r="F2536" t="s">
        <v>184</v>
      </c>
    </row>
    <row r="2537" spans="1:6">
      <c r="A2537" t="s">
        <v>260</v>
      </c>
      <c r="B2537" t="s">
        <v>96</v>
      </c>
      <c r="C2537">
        <v>2050</v>
      </c>
      <c r="D2537">
        <v>2050</v>
      </c>
      <c r="E2537" s="7">
        <v>7.1999999999999993</v>
      </c>
      <c r="F2537" t="s">
        <v>184</v>
      </c>
    </row>
    <row r="2538" spans="1:6">
      <c r="A2538" t="s">
        <v>260</v>
      </c>
      <c r="B2538" t="s">
        <v>96</v>
      </c>
      <c r="C2538">
        <v>2050</v>
      </c>
      <c r="D2538">
        <v>2055</v>
      </c>
      <c r="E2538" s="7">
        <v>7.1999999999999993</v>
      </c>
      <c r="F2538" t="s">
        <v>184</v>
      </c>
    </row>
    <row r="2539" spans="1:6">
      <c r="A2539" t="s">
        <v>260</v>
      </c>
      <c r="B2539" t="s">
        <v>96</v>
      </c>
      <c r="C2539">
        <v>2050</v>
      </c>
      <c r="D2539">
        <v>2060</v>
      </c>
      <c r="E2539" s="7">
        <v>7.1999999999999993</v>
      </c>
      <c r="F2539" t="s">
        <v>184</v>
      </c>
    </row>
    <row r="2540" spans="1:6">
      <c r="A2540" t="s">
        <v>260</v>
      </c>
      <c r="B2540" t="s">
        <v>96</v>
      </c>
      <c r="C2540">
        <v>2050</v>
      </c>
      <c r="D2540">
        <v>2065</v>
      </c>
      <c r="E2540" s="7">
        <v>7.1999999999999993</v>
      </c>
      <c r="F2540" t="s">
        <v>184</v>
      </c>
    </row>
    <row r="2541" spans="1:6">
      <c r="A2541" t="s">
        <v>260</v>
      </c>
      <c r="B2541" t="s">
        <v>96</v>
      </c>
      <c r="C2541">
        <v>2050</v>
      </c>
      <c r="D2541">
        <v>2070</v>
      </c>
      <c r="E2541" s="7">
        <v>7.1999999999999993</v>
      </c>
      <c r="F2541" t="s">
        <v>184</v>
      </c>
    </row>
    <row r="2542" spans="1:6">
      <c r="A2542" t="s">
        <v>260</v>
      </c>
      <c r="B2542" t="s">
        <v>96</v>
      </c>
      <c r="C2542">
        <v>2055</v>
      </c>
      <c r="D2542">
        <v>2055</v>
      </c>
      <c r="E2542" s="7">
        <v>7.1999999999999993</v>
      </c>
      <c r="F2542" t="s">
        <v>184</v>
      </c>
    </row>
    <row r="2543" spans="1:6">
      <c r="A2543" t="s">
        <v>260</v>
      </c>
      <c r="B2543" t="s">
        <v>96</v>
      </c>
      <c r="C2543">
        <v>2055</v>
      </c>
      <c r="D2543">
        <v>2060</v>
      </c>
      <c r="E2543" s="7">
        <v>7.1999999999999993</v>
      </c>
      <c r="F2543" t="s">
        <v>184</v>
      </c>
    </row>
    <row r="2544" spans="1:6">
      <c r="A2544" t="s">
        <v>260</v>
      </c>
      <c r="B2544" t="s">
        <v>96</v>
      </c>
      <c r="C2544">
        <v>2055</v>
      </c>
      <c r="D2544">
        <v>2065</v>
      </c>
      <c r="E2544" s="7">
        <v>7.1999999999999993</v>
      </c>
      <c r="F2544" t="s">
        <v>184</v>
      </c>
    </row>
    <row r="2545" spans="1:6">
      <c r="A2545" t="s">
        <v>260</v>
      </c>
      <c r="B2545" t="s">
        <v>96</v>
      </c>
      <c r="C2545">
        <v>2055</v>
      </c>
      <c r="D2545">
        <v>2070</v>
      </c>
      <c r="E2545" s="7">
        <v>7.1999999999999993</v>
      </c>
      <c r="F2545" t="s">
        <v>184</v>
      </c>
    </row>
    <row r="2546" spans="1:6">
      <c r="A2546" t="s">
        <v>260</v>
      </c>
      <c r="B2546" t="s">
        <v>96</v>
      </c>
      <c r="C2546">
        <v>2060</v>
      </c>
      <c r="D2546">
        <v>2060</v>
      </c>
      <c r="E2546" s="7">
        <v>7.1999999999999993</v>
      </c>
      <c r="F2546" t="s">
        <v>184</v>
      </c>
    </row>
    <row r="2547" spans="1:6">
      <c r="A2547" t="s">
        <v>260</v>
      </c>
      <c r="B2547" t="s">
        <v>96</v>
      </c>
      <c r="C2547">
        <v>2060</v>
      </c>
      <c r="D2547">
        <v>2065</v>
      </c>
      <c r="E2547" s="7">
        <v>7.1999999999999993</v>
      </c>
      <c r="F2547" t="s">
        <v>184</v>
      </c>
    </row>
    <row r="2548" spans="1:6">
      <c r="A2548" t="s">
        <v>260</v>
      </c>
      <c r="B2548" t="s">
        <v>96</v>
      </c>
      <c r="C2548">
        <v>2060</v>
      </c>
      <c r="D2548">
        <v>2070</v>
      </c>
      <c r="E2548" s="7">
        <v>7.1999999999999993</v>
      </c>
      <c r="F2548" t="s">
        <v>184</v>
      </c>
    </row>
    <row r="2549" spans="1:6">
      <c r="A2549" t="s">
        <v>260</v>
      </c>
      <c r="B2549" t="s">
        <v>96</v>
      </c>
      <c r="C2549">
        <v>2065</v>
      </c>
      <c r="D2549">
        <v>2065</v>
      </c>
      <c r="E2549" s="7">
        <v>7.1999999999999993</v>
      </c>
      <c r="F2549" t="s">
        <v>184</v>
      </c>
    </row>
    <row r="2550" spans="1:6">
      <c r="A2550" t="s">
        <v>260</v>
      </c>
      <c r="B2550" t="s">
        <v>96</v>
      </c>
      <c r="C2550">
        <v>2065</v>
      </c>
      <c r="D2550">
        <v>2070</v>
      </c>
      <c r="E2550" s="7">
        <v>7.1999999999999993</v>
      </c>
      <c r="F2550" t="s">
        <v>184</v>
      </c>
    </row>
    <row r="2551" spans="1:6">
      <c r="A2551" t="s">
        <v>260</v>
      </c>
      <c r="B2551" t="s">
        <v>96</v>
      </c>
      <c r="C2551">
        <v>2070</v>
      </c>
      <c r="D2551">
        <v>2070</v>
      </c>
      <c r="E2551" s="7">
        <v>7.1999999999999993</v>
      </c>
      <c r="F2551" t="s">
        <v>184</v>
      </c>
    </row>
    <row r="2552" spans="1:6">
      <c r="A2552" t="s">
        <v>260</v>
      </c>
      <c r="B2552" t="s">
        <v>103</v>
      </c>
      <c r="C2552">
        <v>2010</v>
      </c>
      <c r="D2552">
        <v>2010</v>
      </c>
      <c r="E2552" s="7">
        <v>81.599999999999994</v>
      </c>
      <c r="F2552" t="s">
        <v>184</v>
      </c>
    </row>
    <row r="2553" spans="1:6">
      <c r="A2553" t="s">
        <v>260</v>
      </c>
      <c r="B2553" t="s">
        <v>103</v>
      </c>
      <c r="C2553">
        <v>2010</v>
      </c>
      <c r="D2553">
        <v>2015</v>
      </c>
      <c r="E2553" s="7">
        <v>76.2</v>
      </c>
      <c r="F2553" t="s">
        <v>184</v>
      </c>
    </row>
    <row r="2554" spans="1:6">
      <c r="A2554" t="s">
        <v>260</v>
      </c>
      <c r="B2554" t="s">
        <v>103</v>
      </c>
      <c r="C2554">
        <v>2010</v>
      </c>
      <c r="D2554">
        <v>2020</v>
      </c>
      <c r="E2554" s="7">
        <v>70.8</v>
      </c>
      <c r="F2554" t="s">
        <v>184</v>
      </c>
    </row>
    <row r="2555" spans="1:6">
      <c r="A2555" t="s">
        <v>260</v>
      </c>
      <c r="B2555" t="s">
        <v>103</v>
      </c>
      <c r="C2555">
        <v>2010</v>
      </c>
      <c r="D2555">
        <v>2025</v>
      </c>
      <c r="E2555" s="7">
        <v>67.8</v>
      </c>
      <c r="F2555" t="s">
        <v>184</v>
      </c>
    </row>
    <row r="2556" spans="1:6">
      <c r="A2556" t="s">
        <v>260</v>
      </c>
      <c r="B2556" t="s">
        <v>103</v>
      </c>
      <c r="C2556">
        <v>2010</v>
      </c>
      <c r="D2556">
        <v>2030</v>
      </c>
      <c r="E2556" s="7">
        <v>64.8</v>
      </c>
      <c r="F2556" t="s">
        <v>184</v>
      </c>
    </row>
    <row r="2557" spans="1:6">
      <c r="A2557" t="s">
        <v>260</v>
      </c>
      <c r="B2557" t="s">
        <v>103</v>
      </c>
      <c r="C2557">
        <v>2010</v>
      </c>
      <c r="D2557">
        <v>2035</v>
      </c>
      <c r="E2557" s="7">
        <v>63.599999999999994</v>
      </c>
      <c r="F2557" t="s">
        <v>184</v>
      </c>
    </row>
    <row r="2558" spans="1:6">
      <c r="A2558" t="s">
        <v>260</v>
      </c>
      <c r="B2558" t="s">
        <v>103</v>
      </c>
      <c r="C2558">
        <v>2015</v>
      </c>
      <c r="D2558">
        <v>2015</v>
      </c>
      <c r="E2558" s="7">
        <v>76.2</v>
      </c>
      <c r="F2558" t="s">
        <v>184</v>
      </c>
    </row>
    <row r="2559" spans="1:6">
      <c r="A2559" t="s">
        <v>260</v>
      </c>
      <c r="B2559" t="s">
        <v>103</v>
      </c>
      <c r="C2559">
        <v>2015</v>
      </c>
      <c r="D2559">
        <v>2020</v>
      </c>
      <c r="E2559" s="7">
        <v>70.8</v>
      </c>
      <c r="F2559" t="s">
        <v>184</v>
      </c>
    </row>
    <row r="2560" spans="1:6">
      <c r="A2560" t="s">
        <v>260</v>
      </c>
      <c r="B2560" t="s">
        <v>103</v>
      </c>
      <c r="C2560">
        <v>2015</v>
      </c>
      <c r="D2560">
        <v>2025</v>
      </c>
      <c r="E2560" s="7">
        <v>67.8</v>
      </c>
      <c r="F2560" t="s">
        <v>184</v>
      </c>
    </row>
    <row r="2561" spans="1:6">
      <c r="A2561" t="s">
        <v>260</v>
      </c>
      <c r="B2561" t="s">
        <v>103</v>
      </c>
      <c r="C2561">
        <v>2015</v>
      </c>
      <c r="D2561">
        <v>2030</v>
      </c>
      <c r="E2561" s="7">
        <v>64.8</v>
      </c>
      <c r="F2561" t="s">
        <v>184</v>
      </c>
    </row>
    <row r="2562" spans="1:6">
      <c r="A2562" t="s">
        <v>260</v>
      </c>
      <c r="B2562" t="s">
        <v>103</v>
      </c>
      <c r="C2562">
        <v>2015</v>
      </c>
      <c r="D2562">
        <v>2035</v>
      </c>
      <c r="E2562" s="7">
        <v>63.599999999999994</v>
      </c>
      <c r="F2562" t="s">
        <v>184</v>
      </c>
    </row>
    <row r="2563" spans="1:6">
      <c r="A2563" t="s">
        <v>260</v>
      </c>
      <c r="B2563" t="s">
        <v>103</v>
      </c>
      <c r="C2563">
        <v>2015</v>
      </c>
      <c r="D2563">
        <v>2040</v>
      </c>
      <c r="E2563" s="7">
        <v>62.4</v>
      </c>
      <c r="F2563" t="s">
        <v>184</v>
      </c>
    </row>
    <row r="2564" spans="1:6">
      <c r="A2564" t="s">
        <v>260</v>
      </c>
      <c r="B2564" t="s">
        <v>103</v>
      </c>
      <c r="C2564">
        <v>2020</v>
      </c>
      <c r="D2564">
        <v>2020</v>
      </c>
      <c r="E2564" s="7">
        <v>70.8</v>
      </c>
      <c r="F2564" t="s">
        <v>184</v>
      </c>
    </row>
    <row r="2565" spans="1:6">
      <c r="A2565" t="s">
        <v>260</v>
      </c>
      <c r="B2565" t="s">
        <v>103</v>
      </c>
      <c r="C2565">
        <v>2020</v>
      </c>
      <c r="D2565">
        <v>2025</v>
      </c>
      <c r="E2565" s="7">
        <v>67.8</v>
      </c>
      <c r="F2565" t="s">
        <v>184</v>
      </c>
    </row>
    <row r="2566" spans="1:6">
      <c r="A2566" t="s">
        <v>260</v>
      </c>
      <c r="B2566" t="s">
        <v>103</v>
      </c>
      <c r="C2566">
        <v>2020</v>
      </c>
      <c r="D2566">
        <v>2030</v>
      </c>
      <c r="E2566" s="7">
        <v>64.8</v>
      </c>
      <c r="F2566" t="s">
        <v>184</v>
      </c>
    </row>
    <row r="2567" spans="1:6">
      <c r="A2567" t="s">
        <v>260</v>
      </c>
      <c r="B2567" t="s">
        <v>103</v>
      </c>
      <c r="C2567">
        <v>2020</v>
      </c>
      <c r="D2567">
        <v>2035</v>
      </c>
      <c r="E2567" s="7">
        <v>63.599999999999994</v>
      </c>
      <c r="F2567" t="s">
        <v>184</v>
      </c>
    </row>
    <row r="2568" spans="1:6">
      <c r="A2568" t="s">
        <v>260</v>
      </c>
      <c r="B2568" t="s">
        <v>103</v>
      </c>
      <c r="C2568">
        <v>2020</v>
      </c>
      <c r="D2568">
        <v>2040</v>
      </c>
      <c r="E2568" s="7">
        <v>62.4</v>
      </c>
      <c r="F2568" t="s">
        <v>184</v>
      </c>
    </row>
    <row r="2569" spans="1:6">
      <c r="A2569" t="s">
        <v>260</v>
      </c>
      <c r="B2569" t="s">
        <v>103</v>
      </c>
      <c r="C2569">
        <v>2020</v>
      </c>
      <c r="D2569">
        <v>2045</v>
      </c>
      <c r="E2569" s="7">
        <v>61.8</v>
      </c>
      <c r="F2569" t="s">
        <v>184</v>
      </c>
    </row>
    <row r="2570" spans="1:6">
      <c r="A2570" t="s">
        <v>260</v>
      </c>
      <c r="B2570" t="s">
        <v>103</v>
      </c>
      <c r="C2570">
        <v>2025</v>
      </c>
      <c r="D2570">
        <v>2025</v>
      </c>
      <c r="E2570" s="7">
        <v>67.8</v>
      </c>
      <c r="F2570" t="s">
        <v>184</v>
      </c>
    </row>
    <row r="2571" spans="1:6">
      <c r="A2571" t="s">
        <v>260</v>
      </c>
      <c r="B2571" t="s">
        <v>103</v>
      </c>
      <c r="C2571">
        <v>2025</v>
      </c>
      <c r="D2571">
        <v>2030</v>
      </c>
      <c r="E2571" s="7">
        <v>64.8</v>
      </c>
      <c r="F2571" t="s">
        <v>184</v>
      </c>
    </row>
    <row r="2572" spans="1:6">
      <c r="A2572" t="s">
        <v>260</v>
      </c>
      <c r="B2572" t="s">
        <v>103</v>
      </c>
      <c r="C2572">
        <v>2025</v>
      </c>
      <c r="D2572">
        <v>2035</v>
      </c>
      <c r="E2572" s="7">
        <v>63.599999999999994</v>
      </c>
      <c r="F2572" t="s">
        <v>184</v>
      </c>
    </row>
    <row r="2573" spans="1:6">
      <c r="A2573" t="s">
        <v>260</v>
      </c>
      <c r="B2573" t="s">
        <v>103</v>
      </c>
      <c r="C2573">
        <v>2025</v>
      </c>
      <c r="D2573">
        <v>2040</v>
      </c>
      <c r="E2573" s="7">
        <v>62.4</v>
      </c>
      <c r="F2573" t="s">
        <v>184</v>
      </c>
    </row>
    <row r="2574" spans="1:6">
      <c r="A2574" t="s">
        <v>260</v>
      </c>
      <c r="B2574" t="s">
        <v>103</v>
      </c>
      <c r="C2574">
        <v>2025</v>
      </c>
      <c r="D2574">
        <v>2045</v>
      </c>
      <c r="E2574" s="7">
        <v>61.8</v>
      </c>
      <c r="F2574" t="s">
        <v>184</v>
      </c>
    </row>
    <row r="2575" spans="1:6">
      <c r="A2575" t="s">
        <v>260</v>
      </c>
      <c r="B2575" t="s">
        <v>103</v>
      </c>
      <c r="C2575">
        <v>2025</v>
      </c>
      <c r="D2575">
        <v>2050</v>
      </c>
      <c r="E2575" s="7">
        <v>61.199999999999996</v>
      </c>
      <c r="F2575" t="s">
        <v>184</v>
      </c>
    </row>
    <row r="2576" spans="1:6">
      <c r="A2576" t="s">
        <v>260</v>
      </c>
      <c r="B2576" t="s">
        <v>103</v>
      </c>
      <c r="C2576">
        <v>2030</v>
      </c>
      <c r="D2576">
        <v>2030</v>
      </c>
      <c r="E2576" s="7">
        <v>64.8</v>
      </c>
      <c r="F2576" t="s">
        <v>184</v>
      </c>
    </row>
    <row r="2577" spans="1:6">
      <c r="A2577" t="s">
        <v>260</v>
      </c>
      <c r="B2577" t="s">
        <v>103</v>
      </c>
      <c r="C2577">
        <v>2030</v>
      </c>
      <c r="D2577">
        <v>2035</v>
      </c>
      <c r="E2577" s="7">
        <v>63.599999999999994</v>
      </c>
      <c r="F2577" t="s">
        <v>184</v>
      </c>
    </row>
    <row r="2578" spans="1:6">
      <c r="A2578" t="s">
        <v>260</v>
      </c>
      <c r="B2578" t="s">
        <v>103</v>
      </c>
      <c r="C2578">
        <v>2030</v>
      </c>
      <c r="D2578">
        <v>2040</v>
      </c>
      <c r="E2578" s="7">
        <v>62.4</v>
      </c>
      <c r="F2578" t="s">
        <v>184</v>
      </c>
    </row>
    <row r="2579" spans="1:6">
      <c r="A2579" t="s">
        <v>260</v>
      </c>
      <c r="B2579" t="s">
        <v>103</v>
      </c>
      <c r="C2579">
        <v>2030</v>
      </c>
      <c r="D2579">
        <v>2045</v>
      </c>
      <c r="E2579" s="7">
        <v>61.8</v>
      </c>
      <c r="F2579" t="s">
        <v>184</v>
      </c>
    </row>
    <row r="2580" spans="1:6">
      <c r="A2580" t="s">
        <v>260</v>
      </c>
      <c r="B2580" t="s">
        <v>103</v>
      </c>
      <c r="C2580">
        <v>2030</v>
      </c>
      <c r="D2580">
        <v>2050</v>
      </c>
      <c r="E2580" s="7">
        <v>61.199999999999996</v>
      </c>
      <c r="F2580" t="s">
        <v>184</v>
      </c>
    </row>
    <row r="2581" spans="1:6">
      <c r="A2581" t="s">
        <v>260</v>
      </c>
      <c r="B2581" t="s">
        <v>103</v>
      </c>
      <c r="C2581">
        <v>2030</v>
      </c>
      <c r="D2581">
        <v>2055</v>
      </c>
      <c r="E2581" s="7">
        <v>60.599999999999994</v>
      </c>
      <c r="F2581" t="s">
        <v>184</v>
      </c>
    </row>
    <row r="2582" spans="1:6">
      <c r="A2582" t="s">
        <v>260</v>
      </c>
      <c r="B2582" t="s">
        <v>103</v>
      </c>
      <c r="C2582">
        <v>2035</v>
      </c>
      <c r="D2582">
        <v>2035</v>
      </c>
      <c r="E2582" s="7">
        <v>63.599999999999994</v>
      </c>
      <c r="F2582" t="s">
        <v>184</v>
      </c>
    </row>
    <row r="2583" spans="1:6">
      <c r="A2583" t="s">
        <v>260</v>
      </c>
      <c r="B2583" t="s">
        <v>103</v>
      </c>
      <c r="C2583">
        <v>2035</v>
      </c>
      <c r="D2583">
        <v>2040</v>
      </c>
      <c r="E2583" s="7">
        <v>62.4</v>
      </c>
      <c r="F2583" t="s">
        <v>184</v>
      </c>
    </row>
    <row r="2584" spans="1:6">
      <c r="A2584" t="s">
        <v>260</v>
      </c>
      <c r="B2584" t="s">
        <v>103</v>
      </c>
      <c r="C2584">
        <v>2035</v>
      </c>
      <c r="D2584">
        <v>2045</v>
      </c>
      <c r="E2584" s="7">
        <v>61.8</v>
      </c>
      <c r="F2584" t="s">
        <v>184</v>
      </c>
    </row>
    <row r="2585" spans="1:6">
      <c r="A2585" t="s">
        <v>260</v>
      </c>
      <c r="B2585" t="s">
        <v>103</v>
      </c>
      <c r="C2585">
        <v>2035</v>
      </c>
      <c r="D2585">
        <v>2050</v>
      </c>
      <c r="E2585" s="7">
        <v>61.199999999999996</v>
      </c>
      <c r="F2585" t="s">
        <v>184</v>
      </c>
    </row>
    <row r="2586" spans="1:6">
      <c r="A2586" t="s">
        <v>260</v>
      </c>
      <c r="B2586" t="s">
        <v>103</v>
      </c>
      <c r="C2586">
        <v>2035</v>
      </c>
      <c r="D2586">
        <v>2055</v>
      </c>
      <c r="E2586" s="7">
        <v>60.599999999999994</v>
      </c>
      <c r="F2586" t="s">
        <v>184</v>
      </c>
    </row>
    <row r="2587" spans="1:6">
      <c r="A2587" t="s">
        <v>260</v>
      </c>
      <c r="B2587" t="s">
        <v>103</v>
      </c>
      <c r="C2587">
        <v>2035</v>
      </c>
      <c r="D2587">
        <v>2060</v>
      </c>
      <c r="E2587" s="7">
        <v>60</v>
      </c>
      <c r="F2587" t="s">
        <v>184</v>
      </c>
    </row>
    <row r="2588" spans="1:6">
      <c r="A2588" t="s">
        <v>260</v>
      </c>
      <c r="B2588" t="s">
        <v>103</v>
      </c>
      <c r="C2588">
        <v>2040</v>
      </c>
      <c r="D2588">
        <v>2040</v>
      </c>
      <c r="E2588" s="7">
        <v>62.4</v>
      </c>
      <c r="F2588" t="s">
        <v>184</v>
      </c>
    </row>
    <row r="2589" spans="1:6">
      <c r="A2589" t="s">
        <v>260</v>
      </c>
      <c r="B2589" t="s">
        <v>103</v>
      </c>
      <c r="C2589">
        <v>2040</v>
      </c>
      <c r="D2589">
        <v>2045</v>
      </c>
      <c r="E2589" s="7">
        <v>61.8</v>
      </c>
      <c r="F2589" t="s">
        <v>184</v>
      </c>
    </row>
    <row r="2590" spans="1:6">
      <c r="A2590" t="s">
        <v>260</v>
      </c>
      <c r="B2590" t="s">
        <v>103</v>
      </c>
      <c r="C2590">
        <v>2040</v>
      </c>
      <c r="D2590">
        <v>2050</v>
      </c>
      <c r="E2590" s="7">
        <v>61.199999999999996</v>
      </c>
      <c r="F2590" t="s">
        <v>184</v>
      </c>
    </row>
    <row r="2591" spans="1:6">
      <c r="A2591" t="s">
        <v>260</v>
      </c>
      <c r="B2591" t="s">
        <v>103</v>
      </c>
      <c r="C2591">
        <v>2040</v>
      </c>
      <c r="D2591">
        <v>2055</v>
      </c>
      <c r="E2591" s="7">
        <v>60.599999999999994</v>
      </c>
      <c r="F2591" t="s">
        <v>184</v>
      </c>
    </row>
    <row r="2592" spans="1:6">
      <c r="A2592" t="s">
        <v>260</v>
      </c>
      <c r="B2592" t="s">
        <v>103</v>
      </c>
      <c r="C2592">
        <v>2040</v>
      </c>
      <c r="D2592">
        <v>2060</v>
      </c>
      <c r="E2592" s="7">
        <v>60</v>
      </c>
      <c r="F2592" t="s">
        <v>184</v>
      </c>
    </row>
    <row r="2593" spans="1:6">
      <c r="A2593" t="s">
        <v>260</v>
      </c>
      <c r="B2593" t="s">
        <v>103</v>
      </c>
      <c r="C2593">
        <v>2040</v>
      </c>
      <c r="D2593">
        <v>2065</v>
      </c>
      <c r="E2593" s="7">
        <v>60.599999999999994</v>
      </c>
      <c r="F2593" t="s">
        <v>184</v>
      </c>
    </row>
    <row r="2594" spans="1:6">
      <c r="A2594" t="s">
        <v>260</v>
      </c>
      <c r="B2594" t="s">
        <v>103</v>
      </c>
      <c r="C2594">
        <v>2045</v>
      </c>
      <c r="D2594">
        <v>2045</v>
      </c>
      <c r="E2594" s="7">
        <v>61.8</v>
      </c>
      <c r="F2594" t="s">
        <v>184</v>
      </c>
    </row>
    <row r="2595" spans="1:6">
      <c r="A2595" t="s">
        <v>260</v>
      </c>
      <c r="B2595" t="s">
        <v>103</v>
      </c>
      <c r="C2595">
        <v>2045</v>
      </c>
      <c r="D2595">
        <v>2050</v>
      </c>
      <c r="E2595" s="7">
        <v>61.199999999999996</v>
      </c>
      <c r="F2595" t="s">
        <v>184</v>
      </c>
    </row>
    <row r="2596" spans="1:6">
      <c r="A2596" t="s">
        <v>260</v>
      </c>
      <c r="B2596" t="s">
        <v>103</v>
      </c>
      <c r="C2596">
        <v>2045</v>
      </c>
      <c r="D2596">
        <v>2055</v>
      </c>
      <c r="E2596" s="7">
        <v>60.9</v>
      </c>
      <c r="F2596" t="s">
        <v>184</v>
      </c>
    </row>
    <row r="2597" spans="1:6">
      <c r="A2597" t="s">
        <v>260</v>
      </c>
      <c r="B2597" t="s">
        <v>103</v>
      </c>
      <c r="C2597">
        <v>2045</v>
      </c>
      <c r="D2597">
        <v>2060</v>
      </c>
      <c r="E2597" s="7">
        <v>60.599999999999994</v>
      </c>
      <c r="F2597" t="s">
        <v>184</v>
      </c>
    </row>
    <row r="2598" spans="1:6">
      <c r="A2598" t="s">
        <v>260</v>
      </c>
      <c r="B2598" t="s">
        <v>103</v>
      </c>
      <c r="C2598">
        <v>2045</v>
      </c>
      <c r="D2598">
        <v>2065</v>
      </c>
      <c r="E2598" s="7">
        <v>60.9</v>
      </c>
      <c r="F2598" t="s">
        <v>184</v>
      </c>
    </row>
    <row r="2599" spans="1:6">
      <c r="A2599" t="s">
        <v>260</v>
      </c>
      <c r="B2599" t="s">
        <v>103</v>
      </c>
      <c r="C2599">
        <v>2045</v>
      </c>
      <c r="D2599">
        <v>2070</v>
      </c>
      <c r="E2599" s="7">
        <v>61.199999999999996</v>
      </c>
      <c r="F2599" t="s">
        <v>184</v>
      </c>
    </row>
    <row r="2600" spans="1:6">
      <c r="A2600" t="s">
        <v>260</v>
      </c>
      <c r="B2600" t="s">
        <v>103</v>
      </c>
      <c r="C2600">
        <v>2050</v>
      </c>
      <c r="D2600">
        <v>2050</v>
      </c>
      <c r="E2600" s="7">
        <v>61.199999999999996</v>
      </c>
      <c r="F2600" t="s">
        <v>184</v>
      </c>
    </row>
    <row r="2601" spans="1:6">
      <c r="A2601" t="s">
        <v>260</v>
      </c>
      <c r="B2601" t="s">
        <v>103</v>
      </c>
      <c r="C2601">
        <v>2050</v>
      </c>
      <c r="D2601">
        <v>2055</v>
      </c>
      <c r="E2601" s="7">
        <v>61.199999999999996</v>
      </c>
      <c r="F2601" t="s">
        <v>184</v>
      </c>
    </row>
    <row r="2602" spans="1:6">
      <c r="A2602" t="s">
        <v>260</v>
      </c>
      <c r="B2602" t="s">
        <v>103</v>
      </c>
      <c r="C2602">
        <v>2050</v>
      </c>
      <c r="D2602">
        <v>2060</v>
      </c>
      <c r="E2602" s="7">
        <v>61.199999999999996</v>
      </c>
      <c r="F2602" t="s">
        <v>184</v>
      </c>
    </row>
    <row r="2603" spans="1:6">
      <c r="A2603" t="s">
        <v>260</v>
      </c>
      <c r="B2603" t="s">
        <v>103</v>
      </c>
      <c r="C2603">
        <v>2050</v>
      </c>
      <c r="D2603">
        <v>2065</v>
      </c>
      <c r="E2603" s="7">
        <v>61.199999999999996</v>
      </c>
      <c r="F2603" t="s">
        <v>184</v>
      </c>
    </row>
    <row r="2604" spans="1:6">
      <c r="A2604" t="s">
        <v>260</v>
      </c>
      <c r="B2604" t="s">
        <v>103</v>
      </c>
      <c r="C2604">
        <v>2050</v>
      </c>
      <c r="D2604">
        <v>2070</v>
      </c>
      <c r="E2604" s="7">
        <v>61.199999999999996</v>
      </c>
      <c r="F2604" t="s">
        <v>184</v>
      </c>
    </row>
    <row r="2605" spans="1:6">
      <c r="A2605" t="s">
        <v>260</v>
      </c>
      <c r="B2605" t="s">
        <v>103</v>
      </c>
      <c r="C2605">
        <v>2055</v>
      </c>
      <c r="D2605">
        <v>2055</v>
      </c>
      <c r="E2605" s="7">
        <v>61.199999999999996</v>
      </c>
      <c r="F2605" t="s">
        <v>184</v>
      </c>
    </row>
    <row r="2606" spans="1:6">
      <c r="A2606" t="s">
        <v>260</v>
      </c>
      <c r="B2606" t="s">
        <v>103</v>
      </c>
      <c r="C2606">
        <v>2055</v>
      </c>
      <c r="D2606">
        <v>2060</v>
      </c>
      <c r="E2606" s="7">
        <v>61.8</v>
      </c>
      <c r="F2606" t="s">
        <v>184</v>
      </c>
    </row>
    <row r="2607" spans="1:6">
      <c r="A2607" t="s">
        <v>260</v>
      </c>
      <c r="B2607" t="s">
        <v>103</v>
      </c>
      <c r="C2607">
        <v>2055</v>
      </c>
      <c r="D2607">
        <v>2065</v>
      </c>
      <c r="E2607" s="7">
        <v>61.5</v>
      </c>
      <c r="F2607" t="s">
        <v>184</v>
      </c>
    </row>
    <row r="2608" spans="1:6">
      <c r="A2608" t="s">
        <v>260</v>
      </c>
      <c r="B2608" t="s">
        <v>103</v>
      </c>
      <c r="C2608">
        <v>2055</v>
      </c>
      <c r="D2608">
        <v>2070</v>
      </c>
      <c r="E2608" s="7">
        <v>61.199999999999996</v>
      </c>
      <c r="F2608" t="s">
        <v>184</v>
      </c>
    </row>
    <row r="2609" spans="1:6">
      <c r="A2609" t="s">
        <v>260</v>
      </c>
      <c r="B2609" t="s">
        <v>103</v>
      </c>
      <c r="C2609">
        <v>2060</v>
      </c>
      <c r="D2609">
        <v>2060</v>
      </c>
      <c r="E2609" s="7">
        <v>62.4</v>
      </c>
      <c r="F2609" t="s">
        <v>184</v>
      </c>
    </row>
    <row r="2610" spans="1:6">
      <c r="A2610" t="s">
        <v>260</v>
      </c>
      <c r="B2610" t="s">
        <v>103</v>
      </c>
      <c r="C2610">
        <v>2060</v>
      </c>
      <c r="D2610">
        <v>2065</v>
      </c>
      <c r="E2610" s="7">
        <v>61.8</v>
      </c>
      <c r="F2610" t="s">
        <v>184</v>
      </c>
    </row>
    <row r="2611" spans="1:6">
      <c r="A2611" t="s">
        <v>260</v>
      </c>
      <c r="B2611" t="s">
        <v>103</v>
      </c>
      <c r="C2611">
        <v>2060</v>
      </c>
      <c r="D2611">
        <v>2070</v>
      </c>
      <c r="E2611" s="7">
        <v>61.199999999999996</v>
      </c>
      <c r="F2611" t="s">
        <v>184</v>
      </c>
    </row>
    <row r="2612" spans="1:6">
      <c r="A2612" t="s">
        <v>260</v>
      </c>
      <c r="B2612" t="s">
        <v>80</v>
      </c>
      <c r="C2612">
        <v>2010</v>
      </c>
      <c r="D2612">
        <v>2010</v>
      </c>
      <c r="E2612" s="7">
        <v>166.79999999999998</v>
      </c>
      <c r="F2612" t="s">
        <v>184</v>
      </c>
    </row>
    <row r="2613" spans="1:6">
      <c r="A2613" t="s">
        <v>260</v>
      </c>
      <c r="B2613" t="s">
        <v>80</v>
      </c>
      <c r="C2613">
        <v>2010</v>
      </c>
      <c r="D2613">
        <v>2015</v>
      </c>
      <c r="E2613" s="7">
        <v>154.19999999999999</v>
      </c>
      <c r="F2613" t="s">
        <v>184</v>
      </c>
    </row>
    <row r="2614" spans="1:6">
      <c r="A2614" t="s">
        <v>260</v>
      </c>
      <c r="B2614" t="s">
        <v>80</v>
      </c>
      <c r="C2614">
        <v>2010</v>
      </c>
      <c r="D2614">
        <v>2020</v>
      </c>
      <c r="E2614" s="7">
        <v>141.6</v>
      </c>
      <c r="F2614" t="s">
        <v>184</v>
      </c>
    </row>
    <row r="2615" spans="1:6">
      <c r="A2615" t="s">
        <v>260</v>
      </c>
      <c r="B2615" t="s">
        <v>80</v>
      </c>
      <c r="C2615">
        <v>2010</v>
      </c>
      <c r="D2615">
        <v>2025</v>
      </c>
      <c r="E2615" s="7">
        <v>133.79999999999998</v>
      </c>
      <c r="F2615" t="s">
        <v>184</v>
      </c>
    </row>
    <row r="2616" spans="1:6">
      <c r="A2616" t="s">
        <v>260</v>
      </c>
      <c r="B2616" t="s">
        <v>80</v>
      </c>
      <c r="C2616">
        <v>2010</v>
      </c>
      <c r="D2616">
        <v>2030</v>
      </c>
      <c r="E2616" s="7">
        <v>126</v>
      </c>
      <c r="F2616" t="s">
        <v>184</v>
      </c>
    </row>
    <row r="2617" spans="1:6">
      <c r="A2617" t="s">
        <v>260</v>
      </c>
      <c r="B2617" t="s">
        <v>80</v>
      </c>
      <c r="C2617">
        <v>2010</v>
      </c>
      <c r="D2617">
        <v>2035</v>
      </c>
      <c r="E2617" s="7">
        <v>121.8</v>
      </c>
      <c r="F2617" t="s">
        <v>184</v>
      </c>
    </row>
    <row r="2618" spans="1:6">
      <c r="A2618" t="s">
        <v>260</v>
      </c>
      <c r="B2618" t="s">
        <v>80</v>
      </c>
      <c r="C2618">
        <v>2015</v>
      </c>
      <c r="D2618">
        <v>2015</v>
      </c>
      <c r="E2618" s="7">
        <v>154.19999999999999</v>
      </c>
      <c r="F2618" t="s">
        <v>184</v>
      </c>
    </row>
    <row r="2619" spans="1:6">
      <c r="A2619" t="s">
        <v>260</v>
      </c>
      <c r="B2619" t="s">
        <v>80</v>
      </c>
      <c r="C2619">
        <v>2015</v>
      </c>
      <c r="D2619">
        <v>2020</v>
      </c>
      <c r="E2619" s="7">
        <v>141.6</v>
      </c>
      <c r="F2619" t="s">
        <v>184</v>
      </c>
    </row>
    <row r="2620" spans="1:6">
      <c r="A2620" t="s">
        <v>260</v>
      </c>
      <c r="B2620" t="s">
        <v>80</v>
      </c>
      <c r="C2620">
        <v>2015</v>
      </c>
      <c r="D2620">
        <v>2025</v>
      </c>
      <c r="E2620" s="7">
        <v>133.79999999999998</v>
      </c>
      <c r="F2620" t="s">
        <v>184</v>
      </c>
    </row>
    <row r="2621" spans="1:6">
      <c r="A2621" t="s">
        <v>260</v>
      </c>
      <c r="B2621" t="s">
        <v>80</v>
      </c>
      <c r="C2621">
        <v>2015</v>
      </c>
      <c r="D2621">
        <v>2030</v>
      </c>
      <c r="E2621" s="7">
        <v>126</v>
      </c>
      <c r="F2621" t="s">
        <v>184</v>
      </c>
    </row>
    <row r="2622" spans="1:6">
      <c r="A2622" t="s">
        <v>260</v>
      </c>
      <c r="B2622" t="s">
        <v>80</v>
      </c>
      <c r="C2622">
        <v>2015</v>
      </c>
      <c r="D2622">
        <v>2035</v>
      </c>
      <c r="E2622" s="7">
        <v>121.8</v>
      </c>
      <c r="F2622" t="s">
        <v>184</v>
      </c>
    </row>
    <row r="2623" spans="1:6">
      <c r="A2623" t="s">
        <v>260</v>
      </c>
      <c r="B2623" t="s">
        <v>80</v>
      </c>
      <c r="C2623">
        <v>2015</v>
      </c>
      <c r="D2623">
        <v>2040</v>
      </c>
      <c r="E2623" s="7">
        <v>117.6</v>
      </c>
      <c r="F2623" t="s">
        <v>184</v>
      </c>
    </row>
    <row r="2624" spans="1:6">
      <c r="A2624" t="s">
        <v>260</v>
      </c>
      <c r="B2624" t="s">
        <v>80</v>
      </c>
      <c r="C2624">
        <v>2020</v>
      </c>
      <c r="D2624">
        <v>2020</v>
      </c>
      <c r="E2624" s="7">
        <v>141.6</v>
      </c>
      <c r="F2624" t="s">
        <v>184</v>
      </c>
    </row>
    <row r="2625" spans="1:6">
      <c r="A2625" t="s">
        <v>260</v>
      </c>
      <c r="B2625" t="s">
        <v>80</v>
      </c>
      <c r="C2625">
        <v>2020</v>
      </c>
      <c r="D2625">
        <v>2025</v>
      </c>
      <c r="E2625" s="7">
        <v>133.79999999999998</v>
      </c>
      <c r="F2625" t="s">
        <v>184</v>
      </c>
    </row>
    <row r="2626" spans="1:6">
      <c r="A2626" t="s">
        <v>260</v>
      </c>
      <c r="B2626" t="s">
        <v>80</v>
      </c>
      <c r="C2626">
        <v>2020</v>
      </c>
      <c r="D2626">
        <v>2030</v>
      </c>
      <c r="E2626" s="7">
        <v>126</v>
      </c>
      <c r="F2626" t="s">
        <v>184</v>
      </c>
    </row>
    <row r="2627" spans="1:6">
      <c r="A2627" t="s">
        <v>260</v>
      </c>
      <c r="B2627" t="s">
        <v>80</v>
      </c>
      <c r="C2627">
        <v>2020</v>
      </c>
      <c r="D2627">
        <v>2035</v>
      </c>
      <c r="E2627" s="7">
        <v>121.8</v>
      </c>
      <c r="F2627" t="s">
        <v>184</v>
      </c>
    </row>
    <row r="2628" spans="1:6">
      <c r="A2628" t="s">
        <v>260</v>
      </c>
      <c r="B2628" t="s">
        <v>80</v>
      </c>
      <c r="C2628">
        <v>2020</v>
      </c>
      <c r="D2628">
        <v>2040</v>
      </c>
      <c r="E2628" s="7">
        <v>117.6</v>
      </c>
      <c r="F2628" t="s">
        <v>184</v>
      </c>
    </row>
    <row r="2629" spans="1:6">
      <c r="A2629" t="s">
        <v>260</v>
      </c>
      <c r="B2629" t="s">
        <v>80</v>
      </c>
      <c r="C2629">
        <v>2020</v>
      </c>
      <c r="D2629">
        <v>2045</v>
      </c>
      <c r="E2629" s="7">
        <v>116.39999999999999</v>
      </c>
      <c r="F2629" t="s">
        <v>184</v>
      </c>
    </row>
    <row r="2630" spans="1:6">
      <c r="A2630" t="s">
        <v>260</v>
      </c>
      <c r="B2630" t="s">
        <v>80</v>
      </c>
      <c r="C2630">
        <v>2025</v>
      </c>
      <c r="D2630">
        <v>2025</v>
      </c>
      <c r="E2630" s="7">
        <v>133.79999999999998</v>
      </c>
      <c r="F2630" t="s">
        <v>184</v>
      </c>
    </row>
    <row r="2631" spans="1:6">
      <c r="A2631" t="s">
        <v>260</v>
      </c>
      <c r="B2631" t="s">
        <v>80</v>
      </c>
      <c r="C2631">
        <v>2025</v>
      </c>
      <c r="D2631">
        <v>2030</v>
      </c>
      <c r="E2631" s="7">
        <v>126</v>
      </c>
      <c r="F2631" t="s">
        <v>184</v>
      </c>
    </row>
    <row r="2632" spans="1:6">
      <c r="A2632" t="s">
        <v>260</v>
      </c>
      <c r="B2632" t="s">
        <v>80</v>
      </c>
      <c r="C2632">
        <v>2025</v>
      </c>
      <c r="D2632">
        <v>2035</v>
      </c>
      <c r="E2632" s="7">
        <v>121.8</v>
      </c>
      <c r="F2632" t="s">
        <v>184</v>
      </c>
    </row>
    <row r="2633" spans="1:6">
      <c r="A2633" t="s">
        <v>260</v>
      </c>
      <c r="B2633" t="s">
        <v>80</v>
      </c>
      <c r="C2633">
        <v>2025</v>
      </c>
      <c r="D2633">
        <v>2040</v>
      </c>
      <c r="E2633" s="7">
        <v>117.6</v>
      </c>
      <c r="F2633" t="s">
        <v>184</v>
      </c>
    </row>
    <row r="2634" spans="1:6">
      <c r="A2634" t="s">
        <v>260</v>
      </c>
      <c r="B2634" t="s">
        <v>80</v>
      </c>
      <c r="C2634">
        <v>2025</v>
      </c>
      <c r="D2634">
        <v>2045</v>
      </c>
      <c r="E2634" s="7">
        <v>116.39999999999999</v>
      </c>
      <c r="F2634" t="s">
        <v>184</v>
      </c>
    </row>
    <row r="2635" spans="1:6">
      <c r="A2635" t="s">
        <v>260</v>
      </c>
      <c r="B2635" t="s">
        <v>80</v>
      </c>
      <c r="C2635">
        <v>2025</v>
      </c>
      <c r="D2635">
        <v>2050</v>
      </c>
      <c r="E2635" s="7">
        <v>115.19999999999999</v>
      </c>
      <c r="F2635" t="s">
        <v>184</v>
      </c>
    </row>
    <row r="2636" spans="1:6">
      <c r="A2636" t="s">
        <v>260</v>
      </c>
      <c r="B2636" t="s">
        <v>80</v>
      </c>
      <c r="C2636">
        <v>2030</v>
      </c>
      <c r="D2636">
        <v>2030</v>
      </c>
      <c r="E2636" s="7">
        <v>126</v>
      </c>
      <c r="F2636" t="s">
        <v>184</v>
      </c>
    </row>
    <row r="2637" spans="1:6">
      <c r="A2637" t="s">
        <v>260</v>
      </c>
      <c r="B2637" t="s">
        <v>80</v>
      </c>
      <c r="C2637">
        <v>2030</v>
      </c>
      <c r="D2637">
        <v>2035</v>
      </c>
      <c r="E2637" s="7">
        <v>121.8</v>
      </c>
      <c r="F2637" t="s">
        <v>184</v>
      </c>
    </row>
    <row r="2638" spans="1:6">
      <c r="A2638" t="s">
        <v>260</v>
      </c>
      <c r="B2638" t="s">
        <v>80</v>
      </c>
      <c r="C2638">
        <v>2030</v>
      </c>
      <c r="D2638">
        <v>2040</v>
      </c>
      <c r="E2638" s="7">
        <v>117.6</v>
      </c>
      <c r="F2638" t="s">
        <v>184</v>
      </c>
    </row>
    <row r="2639" spans="1:6">
      <c r="A2639" t="s">
        <v>260</v>
      </c>
      <c r="B2639" t="s">
        <v>80</v>
      </c>
      <c r="C2639">
        <v>2030</v>
      </c>
      <c r="D2639">
        <v>2045</v>
      </c>
      <c r="E2639" s="7">
        <v>116.39999999999999</v>
      </c>
      <c r="F2639" t="s">
        <v>184</v>
      </c>
    </row>
    <row r="2640" spans="1:6">
      <c r="A2640" t="s">
        <v>260</v>
      </c>
      <c r="B2640" t="s">
        <v>80</v>
      </c>
      <c r="C2640">
        <v>2030</v>
      </c>
      <c r="D2640">
        <v>2050</v>
      </c>
      <c r="E2640" s="7">
        <v>115.19999999999999</v>
      </c>
      <c r="F2640" t="s">
        <v>184</v>
      </c>
    </row>
    <row r="2641" spans="1:6">
      <c r="A2641" t="s">
        <v>260</v>
      </c>
      <c r="B2641" t="s">
        <v>80</v>
      </c>
      <c r="C2641">
        <v>2030</v>
      </c>
      <c r="D2641">
        <v>2055</v>
      </c>
      <c r="E2641" s="7">
        <v>114</v>
      </c>
      <c r="F2641" t="s">
        <v>184</v>
      </c>
    </row>
    <row r="2642" spans="1:6">
      <c r="A2642" t="s">
        <v>260</v>
      </c>
      <c r="B2642" t="s">
        <v>80</v>
      </c>
      <c r="C2642">
        <v>2035</v>
      </c>
      <c r="D2642">
        <v>2035</v>
      </c>
      <c r="E2642" s="7">
        <v>121.8</v>
      </c>
      <c r="F2642" t="s">
        <v>184</v>
      </c>
    </row>
    <row r="2643" spans="1:6">
      <c r="A2643" t="s">
        <v>260</v>
      </c>
      <c r="B2643" t="s">
        <v>80</v>
      </c>
      <c r="C2643">
        <v>2035</v>
      </c>
      <c r="D2643">
        <v>2040</v>
      </c>
      <c r="E2643" s="7">
        <v>117.6</v>
      </c>
      <c r="F2643" t="s">
        <v>184</v>
      </c>
    </row>
    <row r="2644" spans="1:6">
      <c r="A2644" t="s">
        <v>260</v>
      </c>
      <c r="B2644" t="s">
        <v>80</v>
      </c>
      <c r="C2644">
        <v>2035</v>
      </c>
      <c r="D2644">
        <v>2045</v>
      </c>
      <c r="E2644" s="7">
        <v>116.39999999999999</v>
      </c>
      <c r="F2644" t="s">
        <v>184</v>
      </c>
    </row>
    <row r="2645" spans="1:6">
      <c r="A2645" t="s">
        <v>260</v>
      </c>
      <c r="B2645" t="s">
        <v>80</v>
      </c>
      <c r="C2645">
        <v>2035</v>
      </c>
      <c r="D2645">
        <v>2050</v>
      </c>
      <c r="E2645" s="7">
        <v>115.19999999999999</v>
      </c>
      <c r="F2645" t="s">
        <v>184</v>
      </c>
    </row>
    <row r="2646" spans="1:6">
      <c r="A2646" t="s">
        <v>260</v>
      </c>
      <c r="B2646" t="s">
        <v>80</v>
      </c>
      <c r="C2646">
        <v>2035</v>
      </c>
      <c r="D2646">
        <v>2055</v>
      </c>
      <c r="E2646" s="7">
        <v>114</v>
      </c>
      <c r="F2646" t="s">
        <v>184</v>
      </c>
    </row>
    <row r="2647" spans="1:6">
      <c r="A2647" t="s">
        <v>260</v>
      </c>
      <c r="B2647" t="s">
        <v>80</v>
      </c>
      <c r="C2647">
        <v>2035</v>
      </c>
      <c r="D2647">
        <v>2060</v>
      </c>
      <c r="E2647" s="7">
        <v>112.8</v>
      </c>
      <c r="F2647" t="s">
        <v>184</v>
      </c>
    </row>
    <row r="2648" spans="1:6">
      <c r="A2648" t="s">
        <v>260</v>
      </c>
      <c r="B2648" t="s">
        <v>80</v>
      </c>
      <c r="C2648">
        <v>2040</v>
      </c>
      <c r="D2648">
        <v>2040</v>
      </c>
      <c r="E2648" s="7">
        <v>117.6</v>
      </c>
      <c r="F2648" t="s">
        <v>184</v>
      </c>
    </row>
    <row r="2649" spans="1:6">
      <c r="A2649" t="s">
        <v>260</v>
      </c>
      <c r="B2649" t="s">
        <v>80</v>
      </c>
      <c r="C2649">
        <v>2040</v>
      </c>
      <c r="D2649">
        <v>2045</v>
      </c>
      <c r="E2649" s="7">
        <v>116.39999999999999</v>
      </c>
      <c r="F2649" t="s">
        <v>184</v>
      </c>
    </row>
    <row r="2650" spans="1:6">
      <c r="A2650" t="s">
        <v>260</v>
      </c>
      <c r="B2650" t="s">
        <v>80</v>
      </c>
      <c r="C2650">
        <v>2040</v>
      </c>
      <c r="D2650">
        <v>2050</v>
      </c>
      <c r="E2650" s="7">
        <v>115.19999999999999</v>
      </c>
      <c r="F2650" t="s">
        <v>184</v>
      </c>
    </row>
    <row r="2651" spans="1:6">
      <c r="A2651" t="s">
        <v>260</v>
      </c>
      <c r="B2651" t="s">
        <v>80</v>
      </c>
      <c r="C2651">
        <v>2040</v>
      </c>
      <c r="D2651">
        <v>2055</v>
      </c>
      <c r="E2651" s="7">
        <v>114</v>
      </c>
      <c r="F2651" t="s">
        <v>184</v>
      </c>
    </row>
    <row r="2652" spans="1:6">
      <c r="A2652" t="s">
        <v>260</v>
      </c>
      <c r="B2652" t="s">
        <v>80</v>
      </c>
      <c r="C2652">
        <v>2040</v>
      </c>
      <c r="D2652">
        <v>2060</v>
      </c>
      <c r="E2652" s="7">
        <v>112.8</v>
      </c>
      <c r="F2652" t="s">
        <v>184</v>
      </c>
    </row>
    <row r="2653" spans="1:6">
      <c r="A2653" t="s">
        <v>260</v>
      </c>
      <c r="B2653" t="s">
        <v>80</v>
      </c>
      <c r="C2653">
        <v>2040</v>
      </c>
      <c r="D2653">
        <v>2065</v>
      </c>
      <c r="E2653" s="7">
        <v>114</v>
      </c>
      <c r="F2653" t="s">
        <v>184</v>
      </c>
    </row>
    <row r="2654" spans="1:6">
      <c r="A2654" t="s">
        <v>260</v>
      </c>
      <c r="B2654" t="s">
        <v>80</v>
      </c>
      <c r="C2654">
        <v>2045</v>
      </c>
      <c r="D2654">
        <v>2045</v>
      </c>
      <c r="E2654" s="7">
        <v>116.39999999999999</v>
      </c>
      <c r="F2654" t="s">
        <v>184</v>
      </c>
    </row>
    <row r="2655" spans="1:6">
      <c r="A2655" t="s">
        <v>260</v>
      </c>
      <c r="B2655" t="s">
        <v>80</v>
      </c>
      <c r="C2655">
        <v>2045</v>
      </c>
      <c r="D2655">
        <v>2050</v>
      </c>
      <c r="E2655" s="7">
        <v>115.19999999999999</v>
      </c>
      <c r="F2655" t="s">
        <v>184</v>
      </c>
    </row>
    <row r="2656" spans="1:6">
      <c r="A2656" t="s">
        <v>260</v>
      </c>
      <c r="B2656" t="s">
        <v>80</v>
      </c>
      <c r="C2656">
        <v>2045</v>
      </c>
      <c r="D2656">
        <v>2055</v>
      </c>
      <c r="E2656" s="7">
        <v>114.6</v>
      </c>
      <c r="F2656" t="s">
        <v>184</v>
      </c>
    </row>
    <row r="2657" spans="1:6">
      <c r="A2657" t="s">
        <v>260</v>
      </c>
      <c r="B2657" t="s">
        <v>80</v>
      </c>
      <c r="C2657">
        <v>2045</v>
      </c>
      <c r="D2657">
        <v>2060</v>
      </c>
      <c r="E2657" s="7">
        <v>114</v>
      </c>
      <c r="F2657" t="s">
        <v>184</v>
      </c>
    </row>
    <row r="2658" spans="1:6">
      <c r="A2658" t="s">
        <v>260</v>
      </c>
      <c r="B2658" t="s">
        <v>80</v>
      </c>
      <c r="C2658">
        <v>2045</v>
      </c>
      <c r="D2658">
        <v>2065</v>
      </c>
      <c r="E2658" s="7">
        <v>114.6</v>
      </c>
      <c r="F2658" t="s">
        <v>184</v>
      </c>
    </row>
    <row r="2659" spans="1:6">
      <c r="A2659" t="s">
        <v>260</v>
      </c>
      <c r="B2659" t="s">
        <v>80</v>
      </c>
      <c r="C2659">
        <v>2045</v>
      </c>
      <c r="D2659">
        <v>2070</v>
      </c>
      <c r="E2659" s="7">
        <v>115.19999999999999</v>
      </c>
      <c r="F2659" t="s">
        <v>184</v>
      </c>
    </row>
    <row r="2660" spans="1:6">
      <c r="A2660" t="s">
        <v>260</v>
      </c>
      <c r="B2660" t="s">
        <v>80</v>
      </c>
      <c r="C2660">
        <v>2050</v>
      </c>
      <c r="D2660">
        <v>2050</v>
      </c>
      <c r="E2660" s="7">
        <v>115.19999999999999</v>
      </c>
      <c r="F2660" t="s">
        <v>184</v>
      </c>
    </row>
    <row r="2661" spans="1:6">
      <c r="A2661" t="s">
        <v>260</v>
      </c>
      <c r="B2661" t="s">
        <v>80</v>
      </c>
      <c r="C2661">
        <v>2050</v>
      </c>
      <c r="D2661">
        <v>2055</v>
      </c>
      <c r="E2661" s="7">
        <v>115.19999999999999</v>
      </c>
      <c r="F2661" t="s">
        <v>184</v>
      </c>
    </row>
    <row r="2662" spans="1:6">
      <c r="A2662" t="s">
        <v>260</v>
      </c>
      <c r="B2662" t="s">
        <v>80</v>
      </c>
      <c r="C2662">
        <v>2050</v>
      </c>
      <c r="D2662">
        <v>2060</v>
      </c>
      <c r="E2662" s="7">
        <v>115.19999999999999</v>
      </c>
      <c r="F2662" t="s">
        <v>184</v>
      </c>
    </row>
    <row r="2663" spans="1:6">
      <c r="A2663" t="s">
        <v>260</v>
      </c>
      <c r="B2663" t="s">
        <v>80</v>
      </c>
      <c r="C2663">
        <v>2050</v>
      </c>
      <c r="D2663">
        <v>2065</v>
      </c>
      <c r="E2663" s="7">
        <v>115.19999999999999</v>
      </c>
      <c r="F2663" t="s">
        <v>184</v>
      </c>
    </row>
    <row r="2664" spans="1:6">
      <c r="A2664" t="s">
        <v>260</v>
      </c>
      <c r="B2664" t="s">
        <v>80</v>
      </c>
      <c r="C2664">
        <v>2050</v>
      </c>
      <c r="D2664">
        <v>2070</v>
      </c>
      <c r="E2664" s="7">
        <v>115.19999999999999</v>
      </c>
      <c r="F2664" t="s">
        <v>184</v>
      </c>
    </row>
    <row r="2665" spans="1:6">
      <c r="A2665" t="s">
        <v>260</v>
      </c>
      <c r="B2665" t="s">
        <v>80</v>
      </c>
      <c r="C2665">
        <v>2055</v>
      </c>
      <c r="D2665">
        <v>2055</v>
      </c>
      <c r="E2665" s="7">
        <v>115.19999999999999</v>
      </c>
      <c r="F2665" t="s">
        <v>184</v>
      </c>
    </row>
    <row r="2666" spans="1:6">
      <c r="A2666" t="s">
        <v>260</v>
      </c>
      <c r="B2666" t="s">
        <v>80</v>
      </c>
      <c r="C2666">
        <v>2055</v>
      </c>
      <c r="D2666">
        <v>2060</v>
      </c>
      <c r="E2666" s="7">
        <v>116.39999999999999</v>
      </c>
      <c r="F2666" t="s">
        <v>184</v>
      </c>
    </row>
    <row r="2667" spans="1:6">
      <c r="A2667" t="s">
        <v>260</v>
      </c>
      <c r="B2667" t="s">
        <v>80</v>
      </c>
      <c r="C2667">
        <v>2055</v>
      </c>
      <c r="D2667">
        <v>2065</v>
      </c>
      <c r="E2667" s="7">
        <v>115.8</v>
      </c>
      <c r="F2667" t="s">
        <v>184</v>
      </c>
    </row>
    <row r="2668" spans="1:6">
      <c r="A2668" t="s">
        <v>260</v>
      </c>
      <c r="B2668" t="s">
        <v>80</v>
      </c>
      <c r="C2668">
        <v>2055</v>
      </c>
      <c r="D2668">
        <v>2070</v>
      </c>
      <c r="E2668" s="7">
        <v>115.19999999999999</v>
      </c>
      <c r="F2668" t="s">
        <v>184</v>
      </c>
    </row>
    <row r="2669" spans="1:6">
      <c r="A2669" t="s">
        <v>260</v>
      </c>
      <c r="B2669" t="s">
        <v>80</v>
      </c>
      <c r="C2669">
        <v>2060</v>
      </c>
      <c r="D2669">
        <v>2060</v>
      </c>
      <c r="E2669" s="7">
        <v>117.6</v>
      </c>
      <c r="F2669" t="s">
        <v>184</v>
      </c>
    </row>
    <row r="2670" spans="1:6">
      <c r="A2670" t="s">
        <v>260</v>
      </c>
      <c r="B2670" t="s">
        <v>80</v>
      </c>
      <c r="C2670">
        <v>2060</v>
      </c>
      <c r="D2670">
        <v>2065</v>
      </c>
      <c r="E2670" s="7">
        <v>116.39999999999999</v>
      </c>
      <c r="F2670" t="s">
        <v>184</v>
      </c>
    </row>
    <row r="2671" spans="1:6">
      <c r="A2671" t="s">
        <v>260</v>
      </c>
      <c r="B2671" t="s">
        <v>80</v>
      </c>
      <c r="C2671">
        <v>2060</v>
      </c>
      <c r="D2671">
        <v>2070</v>
      </c>
      <c r="E2671" s="7">
        <v>115.19999999999999</v>
      </c>
      <c r="F2671" t="s">
        <v>184</v>
      </c>
    </row>
    <row r="2672" spans="1:6">
      <c r="A2672" t="s">
        <v>260</v>
      </c>
      <c r="B2672" t="s">
        <v>77</v>
      </c>
      <c r="C2672">
        <v>1990</v>
      </c>
      <c r="D2672">
        <v>1990</v>
      </c>
      <c r="E2672" s="7">
        <v>0</v>
      </c>
      <c r="F2672" t="s">
        <v>184</v>
      </c>
    </row>
    <row r="2673" spans="1:6">
      <c r="A2673" t="s">
        <v>260</v>
      </c>
      <c r="B2673" t="s">
        <v>77</v>
      </c>
      <c r="C2673">
        <v>1995</v>
      </c>
      <c r="D2673">
        <v>1995</v>
      </c>
      <c r="E2673" s="7">
        <v>0</v>
      </c>
      <c r="F2673" t="s">
        <v>184</v>
      </c>
    </row>
    <row r="2674" spans="1:6">
      <c r="A2674" t="s">
        <v>260</v>
      </c>
      <c r="B2674" t="s">
        <v>77</v>
      </c>
      <c r="C2674">
        <v>2000</v>
      </c>
      <c r="D2674">
        <v>2000</v>
      </c>
      <c r="E2674" s="7">
        <v>0</v>
      </c>
      <c r="F2674" t="s">
        <v>184</v>
      </c>
    </row>
    <row r="2675" spans="1:6">
      <c r="A2675" t="s">
        <v>260</v>
      </c>
      <c r="B2675" t="s">
        <v>77</v>
      </c>
      <c r="C2675">
        <v>2005</v>
      </c>
      <c r="D2675">
        <v>2005</v>
      </c>
      <c r="E2675" s="7">
        <v>0</v>
      </c>
      <c r="F2675" t="s">
        <v>184</v>
      </c>
    </row>
    <row r="2676" spans="1:6">
      <c r="A2676" t="s">
        <v>260</v>
      </c>
      <c r="B2676" t="s">
        <v>77</v>
      </c>
      <c r="C2676">
        <v>2010</v>
      </c>
      <c r="D2676">
        <v>2010</v>
      </c>
      <c r="E2676" s="7">
        <v>0</v>
      </c>
      <c r="F2676" t="s">
        <v>184</v>
      </c>
    </row>
    <row r="2677" spans="1:6">
      <c r="A2677" t="s">
        <v>260</v>
      </c>
      <c r="B2677" t="s">
        <v>77</v>
      </c>
      <c r="C2677">
        <v>2015</v>
      </c>
      <c r="D2677">
        <v>2015</v>
      </c>
      <c r="E2677" s="7">
        <v>0</v>
      </c>
      <c r="F2677" t="s">
        <v>184</v>
      </c>
    </row>
    <row r="2678" spans="1:6">
      <c r="A2678" t="s">
        <v>260</v>
      </c>
      <c r="B2678" t="s">
        <v>77</v>
      </c>
      <c r="C2678">
        <v>2020</v>
      </c>
      <c r="D2678">
        <v>2020</v>
      </c>
      <c r="E2678" s="7">
        <v>0</v>
      </c>
      <c r="F2678" t="s">
        <v>184</v>
      </c>
    </row>
    <row r="2679" spans="1:6">
      <c r="A2679" t="s">
        <v>260</v>
      </c>
      <c r="B2679" t="s">
        <v>77</v>
      </c>
      <c r="C2679">
        <v>2025</v>
      </c>
      <c r="D2679">
        <v>2025</v>
      </c>
      <c r="E2679" s="7">
        <v>0</v>
      </c>
      <c r="F2679" t="s">
        <v>184</v>
      </c>
    </row>
    <row r="2680" spans="1:6">
      <c r="A2680" t="s">
        <v>260</v>
      </c>
      <c r="B2680" t="s">
        <v>77</v>
      </c>
      <c r="C2680">
        <v>2030</v>
      </c>
      <c r="D2680">
        <v>2030</v>
      </c>
      <c r="E2680" s="7">
        <v>0</v>
      </c>
      <c r="F2680" t="s">
        <v>184</v>
      </c>
    </row>
    <row r="2681" spans="1:6">
      <c r="A2681" t="s">
        <v>260</v>
      </c>
      <c r="B2681" t="s">
        <v>77</v>
      </c>
      <c r="C2681">
        <v>2035</v>
      </c>
      <c r="D2681">
        <v>2035</v>
      </c>
      <c r="E2681" s="7">
        <v>0</v>
      </c>
      <c r="F2681" t="s">
        <v>184</v>
      </c>
    </row>
    <row r="2682" spans="1:6">
      <c r="A2682" t="s">
        <v>260</v>
      </c>
      <c r="B2682" t="s">
        <v>77</v>
      </c>
      <c r="C2682">
        <v>2040</v>
      </c>
      <c r="D2682">
        <v>2040</v>
      </c>
      <c r="E2682" s="7">
        <v>0</v>
      </c>
      <c r="F2682" t="s">
        <v>184</v>
      </c>
    </row>
    <row r="2683" spans="1:6">
      <c r="A2683" t="s">
        <v>260</v>
      </c>
      <c r="B2683" t="s">
        <v>77</v>
      </c>
      <c r="C2683">
        <v>2045</v>
      </c>
      <c r="D2683">
        <v>2045</v>
      </c>
      <c r="E2683" s="7">
        <v>0</v>
      </c>
      <c r="F2683" t="s">
        <v>184</v>
      </c>
    </row>
    <row r="2684" spans="1:6">
      <c r="A2684" t="s">
        <v>260</v>
      </c>
      <c r="B2684" t="s">
        <v>77</v>
      </c>
      <c r="C2684">
        <v>2050</v>
      </c>
      <c r="D2684">
        <v>2050</v>
      </c>
      <c r="E2684" s="7">
        <v>0</v>
      </c>
      <c r="F2684" t="s">
        <v>184</v>
      </c>
    </row>
    <row r="2685" spans="1:6">
      <c r="A2685" t="s">
        <v>260</v>
      </c>
      <c r="B2685" t="s">
        <v>77</v>
      </c>
      <c r="C2685">
        <v>2055</v>
      </c>
      <c r="D2685">
        <v>2055</v>
      </c>
      <c r="E2685" s="7">
        <v>0</v>
      </c>
      <c r="F2685" t="s">
        <v>184</v>
      </c>
    </row>
    <row r="2686" spans="1:6">
      <c r="A2686" t="s">
        <v>260</v>
      </c>
      <c r="B2686" t="s">
        <v>77</v>
      </c>
      <c r="C2686">
        <v>2060</v>
      </c>
      <c r="D2686">
        <v>2060</v>
      </c>
      <c r="E2686" s="7">
        <v>0</v>
      </c>
      <c r="F2686" t="s">
        <v>184</v>
      </c>
    </row>
    <row r="2687" spans="1:6">
      <c r="A2687" t="s">
        <v>260</v>
      </c>
      <c r="B2687" t="s">
        <v>77</v>
      </c>
      <c r="C2687">
        <v>2065</v>
      </c>
      <c r="D2687">
        <v>2065</v>
      </c>
      <c r="E2687" s="7">
        <v>0</v>
      </c>
      <c r="F2687" t="s">
        <v>184</v>
      </c>
    </row>
    <row r="2688" spans="1:6">
      <c r="A2688" t="s">
        <v>260</v>
      </c>
      <c r="B2688" t="s">
        <v>77</v>
      </c>
      <c r="C2688">
        <v>2070</v>
      </c>
      <c r="D2688">
        <v>2070</v>
      </c>
      <c r="E2688" s="7">
        <v>0</v>
      </c>
      <c r="F2688" t="s">
        <v>184</v>
      </c>
    </row>
    <row r="2689" spans="1:6">
      <c r="A2689" t="s">
        <v>260</v>
      </c>
      <c r="B2689" t="s">
        <v>78</v>
      </c>
      <c r="C2689">
        <v>1990</v>
      </c>
      <c r="D2689">
        <v>1990</v>
      </c>
      <c r="E2689" s="7">
        <v>0</v>
      </c>
      <c r="F2689" t="s">
        <v>184</v>
      </c>
    </row>
    <row r="2690" spans="1:6">
      <c r="A2690" t="s">
        <v>260</v>
      </c>
      <c r="B2690" t="s">
        <v>78</v>
      </c>
      <c r="C2690">
        <v>1995</v>
      </c>
      <c r="D2690">
        <v>1995</v>
      </c>
      <c r="E2690" s="7">
        <v>0</v>
      </c>
      <c r="F2690" t="s">
        <v>184</v>
      </c>
    </row>
    <row r="2691" spans="1:6">
      <c r="A2691" t="s">
        <v>260</v>
      </c>
      <c r="B2691" t="s">
        <v>78</v>
      </c>
      <c r="C2691">
        <v>2000</v>
      </c>
      <c r="D2691">
        <v>2000</v>
      </c>
      <c r="E2691" s="7">
        <v>0</v>
      </c>
      <c r="F2691" t="s">
        <v>184</v>
      </c>
    </row>
    <row r="2692" spans="1:6">
      <c r="A2692" t="s">
        <v>260</v>
      </c>
      <c r="B2692" t="s">
        <v>78</v>
      </c>
      <c r="C2692">
        <v>2005</v>
      </c>
      <c r="D2692">
        <v>2005</v>
      </c>
      <c r="E2692" s="7">
        <v>0</v>
      </c>
      <c r="F2692" t="s">
        <v>184</v>
      </c>
    </row>
    <row r="2693" spans="1:6">
      <c r="A2693" t="s">
        <v>260</v>
      </c>
      <c r="B2693" t="s">
        <v>78</v>
      </c>
      <c r="C2693">
        <v>2010</v>
      </c>
      <c r="D2693">
        <v>2010</v>
      </c>
      <c r="E2693" s="7">
        <v>0</v>
      </c>
      <c r="F2693" t="s">
        <v>184</v>
      </c>
    </row>
    <row r="2694" spans="1:6">
      <c r="A2694" t="s">
        <v>260</v>
      </c>
      <c r="B2694" t="s">
        <v>78</v>
      </c>
      <c r="C2694">
        <v>2015</v>
      </c>
      <c r="D2694">
        <v>2015</v>
      </c>
      <c r="E2694" s="7">
        <v>0</v>
      </c>
      <c r="F2694" t="s">
        <v>184</v>
      </c>
    </row>
    <row r="2695" spans="1:6">
      <c r="A2695" t="s">
        <v>260</v>
      </c>
      <c r="B2695" t="s">
        <v>78</v>
      </c>
      <c r="C2695">
        <v>2020</v>
      </c>
      <c r="D2695">
        <v>2020</v>
      </c>
      <c r="E2695" s="7">
        <v>0</v>
      </c>
      <c r="F2695" t="s">
        <v>184</v>
      </c>
    </row>
    <row r="2696" spans="1:6">
      <c r="A2696" t="s">
        <v>260</v>
      </c>
      <c r="B2696" t="s">
        <v>78</v>
      </c>
      <c r="C2696">
        <v>2025</v>
      </c>
      <c r="D2696">
        <v>2025</v>
      </c>
      <c r="E2696" s="7">
        <v>0</v>
      </c>
      <c r="F2696" t="s">
        <v>184</v>
      </c>
    </row>
    <row r="2697" spans="1:6">
      <c r="A2697" t="s">
        <v>260</v>
      </c>
      <c r="B2697" t="s">
        <v>78</v>
      </c>
      <c r="C2697">
        <v>2030</v>
      </c>
      <c r="D2697">
        <v>2030</v>
      </c>
      <c r="E2697" s="7">
        <v>0</v>
      </c>
      <c r="F2697" t="s">
        <v>184</v>
      </c>
    </row>
    <row r="2698" spans="1:6">
      <c r="A2698" t="s">
        <v>260</v>
      </c>
      <c r="B2698" t="s">
        <v>78</v>
      </c>
      <c r="C2698">
        <v>2035</v>
      </c>
      <c r="D2698">
        <v>2035</v>
      </c>
      <c r="E2698" s="7">
        <v>0</v>
      </c>
      <c r="F2698" t="s">
        <v>184</v>
      </c>
    </row>
    <row r="2699" spans="1:6">
      <c r="A2699" t="s">
        <v>260</v>
      </c>
      <c r="B2699" t="s">
        <v>78</v>
      </c>
      <c r="C2699">
        <v>2040</v>
      </c>
      <c r="D2699">
        <v>2040</v>
      </c>
      <c r="E2699" s="7">
        <v>0</v>
      </c>
      <c r="F2699" t="s">
        <v>184</v>
      </c>
    </row>
    <row r="2700" spans="1:6">
      <c r="A2700" t="s">
        <v>260</v>
      </c>
      <c r="B2700" t="s">
        <v>78</v>
      </c>
      <c r="C2700">
        <v>2045</v>
      </c>
      <c r="D2700">
        <v>2045</v>
      </c>
      <c r="E2700" s="7">
        <v>0</v>
      </c>
      <c r="F2700" t="s">
        <v>184</v>
      </c>
    </row>
    <row r="2701" spans="1:6">
      <c r="A2701" t="s">
        <v>260</v>
      </c>
      <c r="B2701" t="s">
        <v>78</v>
      </c>
      <c r="C2701">
        <v>2050</v>
      </c>
      <c r="D2701">
        <v>2050</v>
      </c>
      <c r="E2701" s="7">
        <v>0</v>
      </c>
      <c r="F2701" t="s">
        <v>184</v>
      </c>
    </row>
    <row r="2702" spans="1:6">
      <c r="A2702" t="s">
        <v>260</v>
      </c>
      <c r="B2702" t="s">
        <v>78</v>
      </c>
      <c r="C2702">
        <v>2055</v>
      </c>
      <c r="D2702">
        <v>2055</v>
      </c>
      <c r="E2702" s="7">
        <v>0</v>
      </c>
      <c r="F2702" t="s">
        <v>184</v>
      </c>
    </row>
    <row r="2703" spans="1:6">
      <c r="A2703" t="s">
        <v>260</v>
      </c>
      <c r="B2703" t="s">
        <v>78</v>
      </c>
      <c r="C2703">
        <v>2060</v>
      </c>
      <c r="D2703">
        <v>2060</v>
      </c>
      <c r="E2703" s="7">
        <v>0</v>
      </c>
      <c r="F2703" t="s">
        <v>184</v>
      </c>
    </row>
    <row r="2704" spans="1:6">
      <c r="A2704" t="s">
        <v>260</v>
      </c>
      <c r="B2704" t="s">
        <v>78</v>
      </c>
      <c r="C2704">
        <v>2065</v>
      </c>
      <c r="D2704">
        <v>2065</v>
      </c>
      <c r="E2704" s="7">
        <v>0</v>
      </c>
      <c r="F2704" t="s">
        <v>184</v>
      </c>
    </row>
    <row r="2705" spans="1:6">
      <c r="A2705" t="s">
        <v>260</v>
      </c>
      <c r="B2705" t="s">
        <v>78</v>
      </c>
      <c r="C2705">
        <v>2070</v>
      </c>
      <c r="D2705">
        <v>2070</v>
      </c>
      <c r="E2705" s="7">
        <v>0</v>
      </c>
      <c r="F2705" t="s">
        <v>184</v>
      </c>
    </row>
    <row r="2706" spans="1:6">
      <c r="A2706" t="s">
        <v>260</v>
      </c>
      <c r="B2706" t="s">
        <v>71</v>
      </c>
      <c r="C2706">
        <v>2020</v>
      </c>
      <c r="D2706">
        <v>2020</v>
      </c>
      <c r="E2706" s="7">
        <v>48</v>
      </c>
      <c r="F2706" t="s">
        <v>184</v>
      </c>
    </row>
    <row r="2707" spans="1:6">
      <c r="A2707" t="s">
        <v>260</v>
      </c>
      <c r="B2707" t="s">
        <v>71</v>
      </c>
      <c r="C2707">
        <v>2020</v>
      </c>
      <c r="D2707">
        <v>2025</v>
      </c>
      <c r="E2707" s="7">
        <v>46.8</v>
      </c>
      <c r="F2707" t="s">
        <v>184</v>
      </c>
    </row>
    <row r="2708" spans="1:6">
      <c r="A2708" t="s">
        <v>260</v>
      </c>
      <c r="B2708" t="s">
        <v>71</v>
      </c>
      <c r="C2708">
        <v>2020</v>
      </c>
      <c r="D2708">
        <v>2030</v>
      </c>
      <c r="E2708" s="7">
        <v>45.6</v>
      </c>
      <c r="F2708" t="s">
        <v>184</v>
      </c>
    </row>
    <row r="2709" spans="1:6">
      <c r="A2709" t="s">
        <v>260</v>
      </c>
      <c r="B2709" t="s">
        <v>71</v>
      </c>
      <c r="C2709">
        <v>2020</v>
      </c>
      <c r="D2709">
        <v>2035</v>
      </c>
      <c r="E2709" s="7">
        <v>45</v>
      </c>
      <c r="F2709" t="s">
        <v>184</v>
      </c>
    </row>
    <row r="2710" spans="1:6">
      <c r="A2710" t="s">
        <v>260</v>
      </c>
      <c r="B2710" t="s">
        <v>71</v>
      </c>
      <c r="C2710">
        <v>2020</v>
      </c>
      <c r="D2710">
        <v>2040</v>
      </c>
      <c r="E2710" s="7">
        <v>44.4</v>
      </c>
      <c r="F2710" t="s">
        <v>184</v>
      </c>
    </row>
    <row r="2711" spans="1:6">
      <c r="A2711" t="s">
        <v>260</v>
      </c>
      <c r="B2711" t="s">
        <v>71</v>
      </c>
      <c r="C2711">
        <v>2025</v>
      </c>
      <c r="D2711">
        <v>2025</v>
      </c>
      <c r="E2711" s="7">
        <v>46.8</v>
      </c>
      <c r="F2711" t="s">
        <v>184</v>
      </c>
    </row>
    <row r="2712" spans="1:6">
      <c r="A2712" t="s">
        <v>260</v>
      </c>
      <c r="B2712" t="s">
        <v>71</v>
      </c>
      <c r="C2712">
        <v>2025</v>
      </c>
      <c r="D2712">
        <v>2030</v>
      </c>
      <c r="E2712" s="7">
        <v>45.6</v>
      </c>
      <c r="F2712" t="s">
        <v>184</v>
      </c>
    </row>
    <row r="2713" spans="1:6">
      <c r="A2713" t="s">
        <v>260</v>
      </c>
      <c r="B2713" t="s">
        <v>71</v>
      </c>
      <c r="C2713">
        <v>2025</v>
      </c>
      <c r="D2713">
        <v>2035</v>
      </c>
      <c r="E2713" s="7">
        <v>45</v>
      </c>
      <c r="F2713" t="s">
        <v>184</v>
      </c>
    </row>
    <row r="2714" spans="1:6">
      <c r="A2714" t="s">
        <v>260</v>
      </c>
      <c r="B2714" t="s">
        <v>71</v>
      </c>
      <c r="C2714">
        <v>2025</v>
      </c>
      <c r="D2714">
        <v>2040</v>
      </c>
      <c r="E2714" s="7">
        <v>44.4</v>
      </c>
      <c r="F2714" t="s">
        <v>184</v>
      </c>
    </row>
    <row r="2715" spans="1:6">
      <c r="A2715" t="s">
        <v>260</v>
      </c>
      <c r="B2715" t="s">
        <v>71</v>
      </c>
      <c r="C2715">
        <v>2025</v>
      </c>
      <c r="D2715">
        <v>2045</v>
      </c>
      <c r="E2715" s="7">
        <v>45</v>
      </c>
      <c r="F2715" t="s">
        <v>184</v>
      </c>
    </row>
    <row r="2716" spans="1:6">
      <c r="A2716" t="s">
        <v>260</v>
      </c>
      <c r="B2716" t="s">
        <v>71</v>
      </c>
      <c r="C2716">
        <v>2030</v>
      </c>
      <c r="D2716">
        <v>2030</v>
      </c>
      <c r="E2716" s="7">
        <v>45.6</v>
      </c>
      <c r="F2716" t="s">
        <v>184</v>
      </c>
    </row>
    <row r="2717" spans="1:6">
      <c r="A2717" t="s">
        <v>260</v>
      </c>
      <c r="B2717" t="s">
        <v>71</v>
      </c>
      <c r="C2717">
        <v>2030</v>
      </c>
      <c r="D2717">
        <v>2035</v>
      </c>
      <c r="E2717" s="7">
        <v>45</v>
      </c>
      <c r="F2717" t="s">
        <v>184</v>
      </c>
    </row>
    <row r="2718" spans="1:6">
      <c r="A2718" t="s">
        <v>260</v>
      </c>
      <c r="B2718" t="s">
        <v>71</v>
      </c>
      <c r="C2718">
        <v>2030</v>
      </c>
      <c r="D2718">
        <v>2040</v>
      </c>
      <c r="E2718" s="7">
        <v>44.4</v>
      </c>
      <c r="F2718" t="s">
        <v>184</v>
      </c>
    </row>
    <row r="2719" spans="1:6">
      <c r="A2719" t="s">
        <v>260</v>
      </c>
      <c r="B2719" t="s">
        <v>71</v>
      </c>
      <c r="C2719">
        <v>2030</v>
      </c>
      <c r="D2719">
        <v>2045</v>
      </c>
      <c r="E2719" s="7">
        <v>45</v>
      </c>
      <c r="F2719" t="s">
        <v>184</v>
      </c>
    </row>
    <row r="2720" spans="1:6">
      <c r="A2720" t="s">
        <v>260</v>
      </c>
      <c r="B2720" t="s">
        <v>71</v>
      </c>
      <c r="C2720">
        <v>2030</v>
      </c>
      <c r="D2720">
        <v>2050</v>
      </c>
      <c r="E2720" s="7">
        <v>45.6</v>
      </c>
      <c r="F2720" t="s">
        <v>184</v>
      </c>
    </row>
    <row r="2721" spans="1:6">
      <c r="A2721" t="s">
        <v>260</v>
      </c>
      <c r="B2721" t="s">
        <v>71</v>
      </c>
      <c r="C2721">
        <v>2035</v>
      </c>
      <c r="D2721">
        <v>2035</v>
      </c>
      <c r="E2721" s="7">
        <v>45</v>
      </c>
      <c r="F2721" t="s">
        <v>184</v>
      </c>
    </row>
    <row r="2722" spans="1:6">
      <c r="A2722" t="s">
        <v>260</v>
      </c>
      <c r="B2722" t="s">
        <v>71</v>
      </c>
      <c r="C2722">
        <v>2035</v>
      </c>
      <c r="D2722">
        <v>2040</v>
      </c>
      <c r="E2722" s="7">
        <v>44.4</v>
      </c>
      <c r="F2722" t="s">
        <v>184</v>
      </c>
    </row>
    <row r="2723" spans="1:6">
      <c r="A2723" t="s">
        <v>260</v>
      </c>
      <c r="B2723" t="s">
        <v>71</v>
      </c>
      <c r="C2723">
        <v>2035</v>
      </c>
      <c r="D2723">
        <v>2045</v>
      </c>
      <c r="E2723" s="7">
        <v>45</v>
      </c>
      <c r="F2723" t="s">
        <v>184</v>
      </c>
    </row>
    <row r="2724" spans="1:6">
      <c r="A2724" t="s">
        <v>260</v>
      </c>
      <c r="B2724" t="s">
        <v>71</v>
      </c>
      <c r="C2724">
        <v>2035</v>
      </c>
      <c r="D2724">
        <v>2050</v>
      </c>
      <c r="E2724" s="7">
        <v>45.6</v>
      </c>
      <c r="F2724" t="s">
        <v>184</v>
      </c>
    </row>
    <row r="2725" spans="1:6">
      <c r="A2725" t="s">
        <v>260</v>
      </c>
      <c r="B2725" t="s">
        <v>71</v>
      </c>
      <c r="C2725">
        <v>2035</v>
      </c>
      <c r="D2725">
        <v>2055</v>
      </c>
      <c r="E2725" s="7">
        <v>46.199999999999996</v>
      </c>
      <c r="F2725" t="s">
        <v>184</v>
      </c>
    </row>
    <row r="2726" spans="1:6">
      <c r="A2726" t="s">
        <v>260</v>
      </c>
      <c r="B2726" t="s">
        <v>71</v>
      </c>
      <c r="C2726">
        <v>2040</v>
      </c>
      <c r="D2726">
        <v>2040</v>
      </c>
      <c r="E2726" s="7">
        <v>44.4</v>
      </c>
      <c r="F2726" t="s">
        <v>184</v>
      </c>
    </row>
    <row r="2727" spans="1:6">
      <c r="A2727" t="s">
        <v>260</v>
      </c>
      <c r="B2727" t="s">
        <v>71</v>
      </c>
      <c r="C2727">
        <v>2040</v>
      </c>
      <c r="D2727">
        <v>2045</v>
      </c>
      <c r="E2727" s="7">
        <v>45</v>
      </c>
      <c r="F2727" t="s">
        <v>184</v>
      </c>
    </row>
    <row r="2728" spans="1:6">
      <c r="A2728" t="s">
        <v>260</v>
      </c>
      <c r="B2728" t="s">
        <v>71</v>
      </c>
      <c r="C2728">
        <v>2040</v>
      </c>
      <c r="D2728">
        <v>2050</v>
      </c>
      <c r="E2728" s="7">
        <v>45.6</v>
      </c>
      <c r="F2728" t="s">
        <v>184</v>
      </c>
    </row>
    <row r="2729" spans="1:6">
      <c r="A2729" t="s">
        <v>260</v>
      </c>
      <c r="B2729" t="s">
        <v>71</v>
      </c>
      <c r="C2729">
        <v>2040</v>
      </c>
      <c r="D2729">
        <v>2055</v>
      </c>
      <c r="E2729" s="7">
        <v>46.199999999999996</v>
      </c>
      <c r="F2729" t="s">
        <v>184</v>
      </c>
    </row>
    <row r="2730" spans="1:6">
      <c r="A2730" t="s">
        <v>260</v>
      </c>
      <c r="B2730" t="s">
        <v>71</v>
      </c>
      <c r="C2730">
        <v>2040</v>
      </c>
      <c r="D2730">
        <v>2060</v>
      </c>
      <c r="E2730" s="7">
        <v>46.8</v>
      </c>
      <c r="F2730" t="s">
        <v>184</v>
      </c>
    </row>
    <row r="2731" spans="1:6">
      <c r="A2731" t="s">
        <v>260</v>
      </c>
      <c r="B2731" t="s">
        <v>71</v>
      </c>
      <c r="C2731">
        <v>2045</v>
      </c>
      <c r="D2731">
        <v>2045</v>
      </c>
      <c r="E2731" s="7">
        <v>45</v>
      </c>
      <c r="F2731" t="s">
        <v>184</v>
      </c>
    </row>
    <row r="2732" spans="1:6">
      <c r="A2732" t="s">
        <v>260</v>
      </c>
      <c r="B2732" t="s">
        <v>71</v>
      </c>
      <c r="C2732">
        <v>2045</v>
      </c>
      <c r="D2732">
        <v>2050</v>
      </c>
      <c r="E2732" s="7">
        <v>45.6</v>
      </c>
      <c r="F2732" t="s">
        <v>184</v>
      </c>
    </row>
    <row r="2733" spans="1:6">
      <c r="A2733" t="s">
        <v>260</v>
      </c>
      <c r="B2733" t="s">
        <v>71</v>
      </c>
      <c r="C2733">
        <v>2045</v>
      </c>
      <c r="D2733">
        <v>2055</v>
      </c>
      <c r="E2733" s="7">
        <v>45.9</v>
      </c>
      <c r="F2733" t="s">
        <v>184</v>
      </c>
    </row>
    <row r="2734" spans="1:6">
      <c r="A2734" t="s">
        <v>260</v>
      </c>
      <c r="B2734" t="s">
        <v>71</v>
      </c>
      <c r="C2734">
        <v>2045</v>
      </c>
      <c r="D2734">
        <v>2060</v>
      </c>
      <c r="E2734" s="7">
        <v>46.199999999999996</v>
      </c>
      <c r="F2734" t="s">
        <v>184</v>
      </c>
    </row>
    <row r="2735" spans="1:6">
      <c r="A2735" t="s">
        <v>260</v>
      </c>
      <c r="B2735" t="s">
        <v>71</v>
      </c>
      <c r="C2735">
        <v>2045</v>
      </c>
      <c r="D2735">
        <v>2065</v>
      </c>
      <c r="E2735" s="7">
        <v>45.9</v>
      </c>
      <c r="F2735" t="s">
        <v>184</v>
      </c>
    </row>
    <row r="2736" spans="1:6">
      <c r="A2736" t="s">
        <v>260</v>
      </c>
      <c r="B2736" t="s">
        <v>71</v>
      </c>
      <c r="C2736">
        <v>2050</v>
      </c>
      <c r="D2736">
        <v>2050</v>
      </c>
      <c r="E2736" s="7">
        <v>45.6</v>
      </c>
      <c r="F2736" t="s">
        <v>184</v>
      </c>
    </row>
    <row r="2737" spans="1:6">
      <c r="A2737" t="s">
        <v>260</v>
      </c>
      <c r="B2737" t="s">
        <v>71</v>
      </c>
      <c r="C2737">
        <v>2050</v>
      </c>
      <c r="D2737">
        <v>2055</v>
      </c>
      <c r="E2737" s="7">
        <v>45.6</v>
      </c>
      <c r="F2737" t="s">
        <v>184</v>
      </c>
    </row>
    <row r="2738" spans="1:6">
      <c r="A2738" t="s">
        <v>260</v>
      </c>
      <c r="B2738" t="s">
        <v>71</v>
      </c>
      <c r="C2738">
        <v>2050</v>
      </c>
      <c r="D2738">
        <v>2060</v>
      </c>
      <c r="E2738" s="7">
        <v>45.6</v>
      </c>
      <c r="F2738" t="s">
        <v>184</v>
      </c>
    </row>
    <row r="2739" spans="1:6">
      <c r="A2739" t="s">
        <v>260</v>
      </c>
      <c r="B2739" t="s">
        <v>71</v>
      </c>
      <c r="C2739">
        <v>2050</v>
      </c>
      <c r="D2739">
        <v>2065</v>
      </c>
      <c r="E2739" s="7">
        <v>45.6</v>
      </c>
      <c r="F2739" t="s">
        <v>184</v>
      </c>
    </row>
    <row r="2740" spans="1:6">
      <c r="A2740" t="s">
        <v>260</v>
      </c>
      <c r="B2740" t="s">
        <v>71</v>
      </c>
      <c r="C2740">
        <v>2050</v>
      </c>
      <c r="D2740">
        <v>2070</v>
      </c>
      <c r="E2740" s="7">
        <v>45.6</v>
      </c>
      <c r="F2740" t="s">
        <v>184</v>
      </c>
    </row>
    <row r="2741" spans="1:6">
      <c r="A2741" t="s">
        <v>260</v>
      </c>
      <c r="B2741" t="s">
        <v>71</v>
      </c>
      <c r="C2741">
        <v>2055</v>
      </c>
      <c r="D2741">
        <v>2055</v>
      </c>
      <c r="E2741" s="7">
        <v>45.6</v>
      </c>
      <c r="F2741" t="s">
        <v>184</v>
      </c>
    </row>
    <row r="2742" spans="1:6">
      <c r="A2742" t="s">
        <v>260</v>
      </c>
      <c r="B2742" t="s">
        <v>71</v>
      </c>
      <c r="C2742">
        <v>2055</v>
      </c>
      <c r="D2742">
        <v>2060</v>
      </c>
      <c r="E2742" s="7">
        <v>45</v>
      </c>
      <c r="F2742" t="s">
        <v>184</v>
      </c>
    </row>
    <row r="2743" spans="1:6">
      <c r="A2743" t="s">
        <v>260</v>
      </c>
      <c r="B2743" t="s">
        <v>71</v>
      </c>
      <c r="C2743">
        <v>2055</v>
      </c>
      <c r="D2743">
        <v>2065</v>
      </c>
      <c r="E2743" s="7">
        <v>45.3</v>
      </c>
      <c r="F2743" t="s">
        <v>184</v>
      </c>
    </row>
    <row r="2744" spans="1:6">
      <c r="A2744" t="s">
        <v>260</v>
      </c>
      <c r="B2744" t="s">
        <v>71</v>
      </c>
      <c r="C2744">
        <v>2055</v>
      </c>
      <c r="D2744">
        <v>2070</v>
      </c>
      <c r="E2744" s="7">
        <v>45.6</v>
      </c>
      <c r="F2744" t="s">
        <v>184</v>
      </c>
    </row>
    <row r="2745" spans="1:6">
      <c r="A2745" t="s">
        <v>260</v>
      </c>
      <c r="B2745" t="s">
        <v>71</v>
      </c>
      <c r="C2745">
        <v>2060</v>
      </c>
      <c r="D2745">
        <v>2060</v>
      </c>
      <c r="E2745" s="7">
        <v>44.4</v>
      </c>
      <c r="F2745" t="s">
        <v>184</v>
      </c>
    </row>
    <row r="2746" spans="1:6">
      <c r="A2746" t="s">
        <v>260</v>
      </c>
      <c r="B2746" t="s">
        <v>71</v>
      </c>
      <c r="C2746">
        <v>2060</v>
      </c>
      <c r="D2746">
        <v>2065</v>
      </c>
      <c r="E2746" s="7">
        <v>45</v>
      </c>
      <c r="F2746" t="s">
        <v>184</v>
      </c>
    </row>
    <row r="2747" spans="1:6">
      <c r="A2747" t="s">
        <v>260</v>
      </c>
      <c r="B2747" t="s">
        <v>71</v>
      </c>
      <c r="C2747">
        <v>2060</v>
      </c>
      <c r="D2747">
        <v>2070</v>
      </c>
      <c r="E2747" s="7">
        <v>45.6</v>
      </c>
      <c r="F2747" t="s">
        <v>184</v>
      </c>
    </row>
    <row r="2748" spans="1:6">
      <c r="A2748" t="s">
        <v>260</v>
      </c>
      <c r="B2748" t="s">
        <v>72</v>
      </c>
      <c r="C2748">
        <v>2020</v>
      </c>
      <c r="D2748">
        <v>2020</v>
      </c>
      <c r="E2748" s="7">
        <v>48</v>
      </c>
      <c r="F2748" t="s">
        <v>184</v>
      </c>
    </row>
    <row r="2749" spans="1:6">
      <c r="A2749" t="s">
        <v>260</v>
      </c>
      <c r="B2749" t="s">
        <v>72</v>
      </c>
      <c r="C2749">
        <v>2020</v>
      </c>
      <c r="D2749">
        <v>2025</v>
      </c>
      <c r="E2749" s="7">
        <v>46.8</v>
      </c>
      <c r="F2749" t="s">
        <v>184</v>
      </c>
    </row>
    <row r="2750" spans="1:6">
      <c r="A2750" t="s">
        <v>260</v>
      </c>
      <c r="B2750" t="s">
        <v>72</v>
      </c>
      <c r="C2750">
        <v>2020</v>
      </c>
      <c r="D2750">
        <v>2030</v>
      </c>
      <c r="E2750" s="7">
        <v>45.6</v>
      </c>
      <c r="F2750" t="s">
        <v>184</v>
      </c>
    </row>
    <row r="2751" spans="1:6">
      <c r="A2751" t="s">
        <v>260</v>
      </c>
      <c r="B2751" t="s">
        <v>72</v>
      </c>
      <c r="C2751">
        <v>2020</v>
      </c>
      <c r="D2751">
        <v>2035</v>
      </c>
      <c r="E2751" s="7">
        <v>45.6</v>
      </c>
      <c r="F2751" t="s">
        <v>184</v>
      </c>
    </row>
    <row r="2752" spans="1:6">
      <c r="A2752" t="s">
        <v>260</v>
      </c>
      <c r="B2752" t="s">
        <v>72</v>
      </c>
      <c r="C2752">
        <v>2020</v>
      </c>
      <c r="D2752">
        <v>2040</v>
      </c>
      <c r="E2752" s="7">
        <v>45.6</v>
      </c>
      <c r="F2752" t="s">
        <v>184</v>
      </c>
    </row>
    <row r="2753" spans="1:6">
      <c r="A2753" t="s">
        <v>260</v>
      </c>
      <c r="B2753" t="s">
        <v>72</v>
      </c>
      <c r="C2753">
        <v>2025</v>
      </c>
      <c r="D2753">
        <v>2025</v>
      </c>
      <c r="E2753" s="7">
        <v>46.8</v>
      </c>
      <c r="F2753" t="s">
        <v>184</v>
      </c>
    </row>
    <row r="2754" spans="1:6">
      <c r="A2754" t="s">
        <v>260</v>
      </c>
      <c r="B2754" t="s">
        <v>72</v>
      </c>
      <c r="C2754">
        <v>2025</v>
      </c>
      <c r="D2754">
        <v>2030</v>
      </c>
      <c r="E2754" s="7">
        <v>45.6</v>
      </c>
      <c r="F2754" t="s">
        <v>184</v>
      </c>
    </row>
    <row r="2755" spans="1:6">
      <c r="A2755" t="s">
        <v>260</v>
      </c>
      <c r="B2755" t="s">
        <v>72</v>
      </c>
      <c r="C2755">
        <v>2025</v>
      </c>
      <c r="D2755">
        <v>2035</v>
      </c>
      <c r="E2755" s="7">
        <v>45.6</v>
      </c>
      <c r="F2755" t="s">
        <v>184</v>
      </c>
    </row>
    <row r="2756" spans="1:6">
      <c r="A2756" t="s">
        <v>260</v>
      </c>
      <c r="B2756" t="s">
        <v>72</v>
      </c>
      <c r="C2756">
        <v>2025</v>
      </c>
      <c r="D2756">
        <v>2040</v>
      </c>
      <c r="E2756" s="7">
        <v>45.6</v>
      </c>
      <c r="F2756" t="s">
        <v>184</v>
      </c>
    </row>
    <row r="2757" spans="1:6">
      <c r="A2757" t="s">
        <v>260</v>
      </c>
      <c r="B2757" t="s">
        <v>72</v>
      </c>
      <c r="C2757">
        <v>2025</v>
      </c>
      <c r="D2757">
        <v>2045</v>
      </c>
      <c r="E2757" s="7">
        <v>46.199999999999996</v>
      </c>
      <c r="F2757" t="s">
        <v>184</v>
      </c>
    </row>
    <row r="2758" spans="1:6">
      <c r="A2758" t="s">
        <v>260</v>
      </c>
      <c r="B2758" t="s">
        <v>72</v>
      </c>
      <c r="C2758">
        <v>2030</v>
      </c>
      <c r="D2758">
        <v>2030</v>
      </c>
      <c r="E2758" s="7">
        <v>45.6</v>
      </c>
      <c r="F2758" t="s">
        <v>184</v>
      </c>
    </row>
    <row r="2759" spans="1:6">
      <c r="A2759" t="s">
        <v>260</v>
      </c>
      <c r="B2759" t="s">
        <v>72</v>
      </c>
      <c r="C2759">
        <v>2030</v>
      </c>
      <c r="D2759">
        <v>2035</v>
      </c>
      <c r="E2759" s="7">
        <v>45.6</v>
      </c>
      <c r="F2759" t="s">
        <v>184</v>
      </c>
    </row>
    <row r="2760" spans="1:6">
      <c r="A2760" t="s">
        <v>260</v>
      </c>
      <c r="B2760" t="s">
        <v>72</v>
      </c>
      <c r="C2760">
        <v>2030</v>
      </c>
      <c r="D2760">
        <v>2040</v>
      </c>
      <c r="E2760" s="7">
        <v>45.6</v>
      </c>
      <c r="F2760" t="s">
        <v>184</v>
      </c>
    </row>
    <row r="2761" spans="1:6">
      <c r="A2761" t="s">
        <v>260</v>
      </c>
      <c r="B2761" t="s">
        <v>72</v>
      </c>
      <c r="C2761">
        <v>2030</v>
      </c>
      <c r="D2761">
        <v>2045</v>
      </c>
      <c r="E2761" s="7">
        <v>46.199999999999996</v>
      </c>
      <c r="F2761" t="s">
        <v>184</v>
      </c>
    </row>
    <row r="2762" spans="1:6">
      <c r="A2762" t="s">
        <v>260</v>
      </c>
      <c r="B2762" t="s">
        <v>72</v>
      </c>
      <c r="C2762">
        <v>2030</v>
      </c>
      <c r="D2762">
        <v>2050</v>
      </c>
      <c r="E2762" s="7">
        <v>46.8</v>
      </c>
      <c r="F2762" t="s">
        <v>184</v>
      </c>
    </row>
    <row r="2763" spans="1:6">
      <c r="A2763" t="s">
        <v>260</v>
      </c>
      <c r="B2763" t="s">
        <v>72</v>
      </c>
      <c r="C2763">
        <v>2035</v>
      </c>
      <c r="D2763">
        <v>2035</v>
      </c>
      <c r="E2763" s="7">
        <v>45.6</v>
      </c>
      <c r="F2763" t="s">
        <v>184</v>
      </c>
    </row>
    <row r="2764" spans="1:6">
      <c r="A2764" t="s">
        <v>260</v>
      </c>
      <c r="B2764" t="s">
        <v>72</v>
      </c>
      <c r="C2764">
        <v>2035</v>
      </c>
      <c r="D2764">
        <v>2040</v>
      </c>
      <c r="E2764" s="7">
        <v>45.6</v>
      </c>
      <c r="F2764" t="s">
        <v>184</v>
      </c>
    </row>
    <row r="2765" spans="1:6">
      <c r="A2765" t="s">
        <v>260</v>
      </c>
      <c r="B2765" t="s">
        <v>72</v>
      </c>
      <c r="C2765">
        <v>2035</v>
      </c>
      <c r="D2765">
        <v>2045</v>
      </c>
      <c r="E2765" s="7">
        <v>46.199999999999996</v>
      </c>
      <c r="F2765" t="s">
        <v>184</v>
      </c>
    </row>
    <row r="2766" spans="1:6">
      <c r="A2766" t="s">
        <v>260</v>
      </c>
      <c r="B2766" t="s">
        <v>72</v>
      </c>
      <c r="C2766">
        <v>2035</v>
      </c>
      <c r="D2766">
        <v>2050</v>
      </c>
      <c r="E2766" s="7">
        <v>46.8</v>
      </c>
      <c r="F2766" t="s">
        <v>184</v>
      </c>
    </row>
    <row r="2767" spans="1:6">
      <c r="A2767" t="s">
        <v>260</v>
      </c>
      <c r="B2767" t="s">
        <v>72</v>
      </c>
      <c r="C2767">
        <v>2035</v>
      </c>
      <c r="D2767">
        <v>2055</v>
      </c>
      <c r="E2767" s="7">
        <v>47.4</v>
      </c>
      <c r="F2767" t="s">
        <v>184</v>
      </c>
    </row>
    <row r="2768" spans="1:6">
      <c r="A2768" t="s">
        <v>260</v>
      </c>
      <c r="B2768" t="s">
        <v>72</v>
      </c>
      <c r="C2768">
        <v>2040</v>
      </c>
      <c r="D2768">
        <v>2040</v>
      </c>
      <c r="E2768" s="7">
        <v>45.6</v>
      </c>
      <c r="F2768" t="s">
        <v>184</v>
      </c>
    </row>
    <row r="2769" spans="1:6">
      <c r="A2769" t="s">
        <v>260</v>
      </c>
      <c r="B2769" t="s">
        <v>72</v>
      </c>
      <c r="C2769">
        <v>2040</v>
      </c>
      <c r="D2769">
        <v>2045</v>
      </c>
      <c r="E2769" s="7">
        <v>46.199999999999996</v>
      </c>
      <c r="F2769" t="s">
        <v>184</v>
      </c>
    </row>
    <row r="2770" spans="1:6">
      <c r="A2770" t="s">
        <v>260</v>
      </c>
      <c r="B2770" t="s">
        <v>72</v>
      </c>
      <c r="C2770">
        <v>2040</v>
      </c>
      <c r="D2770">
        <v>2050</v>
      </c>
      <c r="E2770" s="7">
        <v>46.8</v>
      </c>
      <c r="F2770" t="s">
        <v>184</v>
      </c>
    </row>
    <row r="2771" spans="1:6">
      <c r="A2771" t="s">
        <v>260</v>
      </c>
      <c r="B2771" t="s">
        <v>72</v>
      </c>
      <c r="C2771">
        <v>2040</v>
      </c>
      <c r="D2771">
        <v>2055</v>
      </c>
      <c r="E2771" s="7">
        <v>47.4</v>
      </c>
      <c r="F2771" t="s">
        <v>184</v>
      </c>
    </row>
    <row r="2772" spans="1:6">
      <c r="A2772" t="s">
        <v>260</v>
      </c>
      <c r="B2772" t="s">
        <v>72</v>
      </c>
      <c r="C2772">
        <v>2040</v>
      </c>
      <c r="D2772">
        <v>2060</v>
      </c>
      <c r="E2772" s="7">
        <v>48</v>
      </c>
      <c r="F2772" t="s">
        <v>184</v>
      </c>
    </row>
    <row r="2773" spans="1:6">
      <c r="A2773" t="s">
        <v>260</v>
      </c>
      <c r="B2773" t="s">
        <v>72</v>
      </c>
      <c r="C2773">
        <v>2045</v>
      </c>
      <c r="D2773">
        <v>2045</v>
      </c>
      <c r="E2773" s="7">
        <v>46.199999999999996</v>
      </c>
      <c r="F2773" t="s">
        <v>184</v>
      </c>
    </row>
    <row r="2774" spans="1:6">
      <c r="A2774" t="s">
        <v>260</v>
      </c>
      <c r="B2774" t="s">
        <v>72</v>
      </c>
      <c r="C2774">
        <v>2045</v>
      </c>
      <c r="D2774">
        <v>2050</v>
      </c>
      <c r="E2774" s="7">
        <v>46.8</v>
      </c>
      <c r="F2774" t="s">
        <v>184</v>
      </c>
    </row>
    <row r="2775" spans="1:6">
      <c r="A2775" t="s">
        <v>260</v>
      </c>
      <c r="B2775" t="s">
        <v>72</v>
      </c>
      <c r="C2775">
        <v>2045</v>
      </c>
      <c r="D2775">
        <v>2055</v>
      </c>
      <c r="E2775" s="7">
        <v>47.1</v>
      </c>
      <c r="F2775" t="s">
        <v>184</v>
      </c>
    </row>
    <row r="2776" spans="1:6">
      <c r="A2776" t="s">
        <v>260</v>
      </c>
      <c r="B2776" t="s">
        <v>72</v>
      </c>
      <c r="C2776">
        <v>2045</v>
      </c>
      <c r="D2776">
        <v>2060</v>
      </c>
      <c r="E2776" s="7">
        <v>47.4</v>
      </c>
      <c r="F2776" t="s">
        <v>184</v>
      </c>
    </row>
    <row r="2777" spans="1:6">
      <c r="A2777" t="s">
        <v>260</v>
      </c>
      <c r="B2777" t="s">
        <v>72</v>
      </c>
      <c r="C2777">
        <v>2045</v>
      </c>
      <c r="D2777">
        <v>2065</v>
      </c>
      <c r="E2777" s="7">
        <v>47.1</v>
      </c>
      <c r="F2777" t="s">
        <v>184</v>
      </c>
    </row>
    <row r="2778" spans="1:6">
      <c r="A2778" t="s">
        <v>260</v>
      </c>
      <c r="B2778" t="s">
        <v>72</v>
      </c>
      <c r="C2778">
        <v>2050</v>
      </c>
      <c r="D2778">
        <v>2050</v>
      </c>
      <c r="E2778" s="7">
        <v>46.8</v>
      </c>
      <c r="F2778" t="s">
        <v>184</v>
      </c>
    </row>
    <row r="2779" spans="1:6">
      <c r="A2779" t="s">
        <v>260</v>
      </c>
      <c r="B2779" t="s">
        <v>72</v>
      </c>
      <c r="C2779">
        <v>2050</v>
      </c>
      <c r="D2779">
        <v>2055</v>
      </c>
      <c r="E2779" s="7">
        <v>46.8</v>
      </c>
      <c r="F2779" t="s">
        <v>184</v>
      </c>
    </row>
    <row r="2780" spans="1:6">
      <c r="A2780" t="s">
        <v>260</v>
      </c>
      <c r="B2780" t="s">
        <v>72</v>
      </c>
      <c r="C2780">
        <v>2050</v>
      </c>
      <c r="D2780">
        <v>2060</v>
      </c>
      <c r="E2780" s="7">
        <v>46.8</v>
      </c>
      <c r="F2780" t="s">
        <v>184</v>
      </c>
    </row>
    <row r="2781" spans="1:6">
      <c r="A2781" t="s">
        <v>260</v>
      </c>
      <c r="B2781" t="s">
        <v>72</v>
      </c>
      <c r="C2781">
        <v>2050</v>
      </c>
      <c r="D2781">
        <v>2065</v>
      </c>
      <c r="E2781" s="7">
        <v>46.8</v>
      </c>
      <c r="F2781" t="s">
        <v>184</v>
      </c>
    </row>
    <row r="2782" spans="1:6">
      <c r="A2782" t="s">
        <v>260</v>
      </c>
      <c r="B2782" t="s">
        <v>72</v>
      </c>
      <c r="C2782">
        <v>2050</v>
      </c>
      <c r="D2782">
        <v>2070</v>
      </c>
      <c r="E2782" s="7">
        <v>46.8</v>
      </c>
      <c r="F2782" t="s">
        <v>184</v>
      </c>
    </row>
    <row r="2783" spans="1:6">
      <c r="A2783" t="s">
        <v>260</v>
      </c>
      <c r="B2783" t="s">
        <v>72</v>
      </c>
      <c r="C2783">
        <v>2055</v>
      </c>
      <c r="D2783">
        <v>2055</v>
      </c>
      <c r="E2783" s="7">
        <v>46.8</v>
      </c>
      <c r="F2783" t="s">
        <v>184</v>
      </c>
    </row>
    <row r="2784" spans="1:6">
      <c r="A2784" t="s">
        <v>260</v>
      </c>
      <c r="B2784" t="s">
        <v>72</v>
      </c>
      <c r="C2784">
        <v>2055</v>
      </c>
      <c r="D2784">
        <v>2060</v>
      </c>
      <c r="E2784" s="7">
        <v>46.199999999999996</v>
      </c>
      <c r="F2784" t="s">
        <v>184</v>
      </c>
    </row>
    <row r="2785" spans="1:6">
      <c r="A2785" t="s">
        <v>260</v>
      </c>
      <c r="B2785" t="s">
        <v>72</v>
      </c>
      <c r="C2785">
        <v>2055</v>
      </c>
      <c r="D2785">
        <v>2065</v>
      </c>
      <c r="E2785" s="7">
        <v>46.5</v>
      </c>
      <c r="F2785" t="s">
        <v>184</v>
      </c>
    </row>
    <row r="2786" spans="1:6">
      <c r="A2786" t="s">
        <v>260</v>
      </c>
      <c r="B2786" t="s">
        <v>72</v>
      </c>
      <c r="C2786">
        <v>2055</v>
      </c>
      <c r="D2786">
        <v>2070</v>
      </c>
      <c r="E2786" s="7">
        <v>46.8</v>
      </c>
      <c r="F2786" t="s">
        <v>184</v>
      </c>
    </row>
    <row r="2787" spans="1:6">
      <c r="A2787" t="s">
        <v>260</v>
      </c>
      <c r="B2787" t="s">
        <v>72</v>
      </c>
      <c r="C2787">
        <v>2060</v>
      </c>
      <c r="D2787">
        <v>2060</v>
      </c>
      <c r="E2787" s="7">
        <v>45.6</v>
      </c>
      <c r="F2787" t="s">
        <v>184</v>
      </c>
    </row>
    <row r="2788" spans="1:6">
      <c r="A2788" t="s">
        <v>260</v>
      </c>
      <c r="B2788" t="s">
        <v>72</v>
      </c>
      <c r="C2788">
        <v>2060</v>
      </c>
      <c r="D2788">
        <v>2065</v>
      </c>
      <c r="E2788" s="7">
        <v>46.199999999999996</v>
      </c>
      <c r="F2788" t="s">
        <v>184</v>
      </c>
    </row>
    <row r="2789" spans="1:6">
      <c r="A2789" t="s">
        <v>260</v>
      </c>
      <c r="B2789" t="s">
        <v>72</v>
      </c>
      <c r="C2789">
        <v>2060</v>
      </c>
      <c r="D2789">
        <v>2070</v>
      </c>
      <c r="E2789" s="7">
        <v>46.8</v>
      </c>
      <c r="F2789" t="s">
        <v>184</v>
      </c>
    </row>
    <row r="2790" spans="1:6">
      <c r="A2790" t="s">
        <v>260</v>
      </c>
      <c r="B2790" t="s">
        <v>87</v>
      </c>
      <c r="C2790">
        <v>2010</v>
      </c>
      <c r="D2790">
        <v>2010</v>
      </c>
      <c r="E2790" s="7">
        <v>27.599999999999998</v>
      </c>
      <c r="F2790" t="s">
        <v>184</v>
      </c>
    </row>
    <row r="2791" spans="1:6">
      <c r="A2791" t="s">
        <v>260</v>
      </c>
      <c r="B2791" t="s">
        <v>87</v>
      </c>
      <c r="C2791">
        <v>2010</v>
      </c>
      <c r="D2791">
        <v>2015</v>
      </c>
      <c r="E2791" s="7">
        <v>25.2</v>
      </c>
      <c r="F2791" t="s">
        <v>184</v>
      </c>
    </row>
    <row r="2792" spans="1:6">
      <c r="A2792" t="s">
        <v>260</v>
      </c>
      <c r="B2792" t="s">
        <v>87</v>
      </c>
      <c r="C2792">
        <v>2010</v>
      </c>
      <c r="D2792">
        <v>2020</v>
      </c>
      <c r="E2792" s="7">
        <v>22.8</v>
      </c>
      <c r="F2792" t="s">
        <v>184</v>
      </c>
    </row>
    <row r="2793" spans="1:6">
      <c r="A2793" t="s">
        <v>260</v>
      </c>
      <c r="B2793" t="s">
        <v>87</v>
      </c>
      <c r="C2793">
        <v>2010</v>
      </c>
      <c r="D2793">
        <v>2025</v>
      </c>
      <c r="E2793" s="7">
        <v>21.599999999999998</v>
      </c>
      <c r="F2793" t="s">
        <v>184</v>
      </c>
    </row>
    <row r="2794" spans="1:6">
      <c r="A2794" t="s">
        <v>260</v>
      </c>
      <c r="B2794" t="s">
        <v>87</v>
      </c>
      <c r="C2794">
        <v>2010</v>
      </c>
      <c r="D2794">
        <v>2030</v>
      </c>
      <c r="E2794" s="7">
        <v>20.399999999999999</v>
      </c>
      <c r="F2794" t="s">
        <v>184</v>
      </c>
    </row>
    <row r="2795" spans="1:6">
      <c r="A2795" t="s">
        <v>260</v>
      </c>
      <c r="B2795" t="s">
        <v>87</v>
      </c>
      <c r="C2795">
        <v>2010</v>
      </c>
      <c r="D2795">
        <v>2035</v>
      </c>
      <c r="E2795" s="7">
        <v>19.8</v>
      </c>
      <c r="F2795" t="s">
        <v>184</v>
      </c>
    </row>
    <row r="2796" spans="1:6">
      <c r="A2796" t="s">
        <v>260</v>
      </c>
      <c r="B2796" t="s">
        <v>87</v>
      </c>
      <c r="C2796">
        <v>2015</v>
      </c>
      <c r="D2796">
        <v>2015</v>
      </c>
      <c r="E2796" s="7">
        <v>25.2</v>
      </c>
      <c r="F2796" t="s">
        <v>184</v>
      </c>
    </row>
    <row r="2797" spans="1:6">
      <c r="A2797" t="s">
        <v>260</v>
      </c>
      <c r="B2797" t="s">
        <v>87</v>
      </c>
      <c r="C2797">
        <v>2015</v>
      </c>
      <c r="D2797">
        <v>2020</v>
      </c>
      <c r="E2797" s="7">
        <v>22.8</v>
      </c>
      <c r="F2797" t="s">
        <v>184</v>
      </c>
    </row>
    <row r="2798" spans="1:6">
      <c r="A2798" t="s">
        <v>260</v>
      </c>
      <c r="B2798" t="s">
        <v>87</v>
      </c>
      <c r="C2798">
        <v>2015</v>
      </c>
      <c r="D2798">
        <v>2025</v>
      </c>
      <c r="E2798" s="7">
        <v>21.599999999999998</v>
      </c>
      <c r="F2798" t="s">
        <v>184</v>
      </c>
    </row>
    <row r="2799" spans="1:6">
      <c r="A2799" t="s">
        <v>260</v>
      </c>
      <c r="B2799" t="s">
        <v>87</v>
      </c>
      <c r="C2799">
        <v>2015</v>
      </c>
      <c r="D2799">
        <v>2030</v>
      </c>
      <c r="E2799" s="7">
        <v>20.399999999999999</v>
      </c>
      <c r="F2799" t="s">
        <v>184</v>
      </c>
    </row>
    <row r="2800" spans="1:6">
      <c r="A2800" t="s">
        <v>260</v>
      </c>
      <c r="B2800" t="s">
        <v>87</v>
      </c>
      <c r="C2800">
        <v>2015</v>
      </c>
      <c r="D2800">
        <v>2035</v>
      </c>
      <c r="E2800" s="7">
        <v>19.8</v>
      </c>
      <c r="F2800" t="s">
        <v>184</v>
      </c>
    </row>
    <row r="2801" spans="1:6">
      <c r="A2801" t="s">
        <v>260</v>
      </c>
      <c r="B2801" t="s">
        <v>87</v>
      </c>
      <c r="C2801">
        <v>2015</v>
      </c>
      <c r="D2801">
        <v>2040</v>
      </c>
      <c r="E2801" s="7">
        <v>19.2</v>
      </c>
      <c r="F2801" t="s">
        <v>184</v>
      </c>
    </row>
    <row r="2802" spans="1:6">
      <c r="A2802" t="s">
        <v>260</v>
      </c>
      <c r="B2802" t="s">
        <v>87</v>
      </c>
      <c r="C2802">
        <v>2020</v>
      </c>
      <c r="D2802">
        <v>2020</v>
      </c>
      <c r="E2802" s="7">
        <v>22.8</v>
      </c>
      <c r="F2802" t="s">
        <v>184</v>
      </c>
    </row>
    <row r="2803" spans="1:6">
      <c r="A2803" t="s">
        <v>260</v>
      </c>
      <c r="B2803" t="s">
        <v>87</v>
      </c>
      <c r="C2803">
        <v>2020</v>
      </c>
      <c r="D2803">
        <v>2025</v>
      </c>
      <c r="E2803" s="7">
        <v>21.599999999999998</v>
      </c>
      <c r="F2803" t="s">
        <v>184</v>
      </c>
    </row>
    <row r="2804" spans="1:6">
      <c r="A2804" t="s">
        <v>260</v>
      </c>
      <c r="B2804" t="s">
        <v>87</v>
      </c>
      <c r="C2804">
        <v>2020</v>
      </c>
      <c r="D2804">
        <v>2030</v>
      </c>
      <c r="E2804" s="7">
        <v>20.399999999999999</v>
      </c>
      <c r="F2804" t="s">
        <v>184</v>
      </c>
    </row>
    <row r="2805" spans="1:6">
      <c r="A2805" t="s">
        <v>260</v>
      </c>
      <c r="B2805" t="s">
        <v>87</v>
      </c>
      <c r="C2805">
        <v>2020</v>
      </c>
      <c r="D2805">
        <v>2035</v>
      </c>
      <c r="E2805" s="7">
        <v>19.8</v>
      </c>
      <c r="F2805" t="s">
        <v>184</v>
      </c>
    </row>
    <row r="2806" spans="1:6">
      <c r="A2806" t="s">
        <v>260</v>
      </c>
      <c r="B2806" t="s">
        <v>87</v>
      </c>
      <c r="C2806">
        <v>2020</v>
      </c>
      <c r="D2806">
        <v>2040</v>
      </c>
      <c r="E2806" s="7">
        <v>19.2</v>
      </c>
      <c r="F2806" t="s">
        <v>184</v>
      </c>
    </row>
    <row r="2807" spans="1:6">
      <c r="A2807" t="s">
        <v>260</v>
      </c>
      <c r="B2807" t="s">
        <v>87</v>
      </c>
      <c r="C2807">
        <v>2020</v>
      </c>
      <c r="D2807">
        <v>2045</v>
      </c>
      <c r="E2807" s="7">
        <v>18.599999999999998</v>
      </c>
      <c r="F2807" t="s">
        <v>184</v>
      </c>
    </row>
    <row r="2808" spans="1:6">
      <c r="A2808" t="s">
        <v>260</v>
      </c>
      <c r="B2808" t="s">
        <v>87</v>
      </c>
      <c r="C2808">
        <v>2025</v>
      </c>
      <c r="D2808">
        <v>2025</v>
      </c>
      <c r="E2808" s="7">
        <v>21.599999999999998</v>
      </c>
      <c r="F2808" t="s">
        <v>184</v>
      </c>
    </row>
    <row r="2809" spans="1:6">
      <c r="A2809" t="s">
        <v>260</v>
      </c>
      <c r="B2809" t="s">
        <v>87</v>
      </c>
      <c r="C2809">
        <v>2025</v>
      </c>
      <c r="D2809">
        <v>2030</v>
      </c>
      <c r="E2809" s="7">
        <v>20.399999999999999</v>
      </c>
      <c r="F2809" t="s">
        <v>184</v>
      </c>
    </row>
    <row r="2810" spans="1:6">
      <c r="A2810" t="s">
        <v>260</v>
      </c>
      <c r="B2810" t="s">
        <v>87</v>
      </c>
      <c r="C2810">
        <v>2025</v>
      </c>
      <c r="D2810">
        <v>2035</v>
      </c>
      <c r="E2810" s="7">
        <v>19.8</v>
      </c>
      <c r="F2810" t="s">
        <v>184</v>
      </c>
    </row>
    <row r="2811" spans="1:6">
      <c r="A2811" t="s">
        <v>260</v>
      </c>
      <c r="B2811" t="s">
        <v>87</v>
      </c>
      <c r="C2811">
        <v>2025</v>
      </c>
      <c r="D2811">
        <v>2040</v>
      </c>
      <c r="E2811" s="7">
        <v>19.2</v>
      </c>
      <c r="F2811" t="s">
        <v>184</v>
      </c>
    </row>
    <row r="2812" spans="1:6">
      <c r="A2812" t="s">
        <v>260</v>
      </c>
      <c r="B2812" t="s">
        <v>87</v>
      </c>
      <c r="C2812">
        <v>2025</v>
      </c>
      <c r="D2812">
        <v>2045</v>
      </c>
      <c r="E2812" s="7">
        <v>18.599999999999998</v>
      </c>
      <c r="F2812" t="s">
        <v>184</v>
      </c>
    </row>
    <row r="2813" spans="1:6">
      <c r="A2813" t="s">
        <v>260</v>
      </c>
      <c r="B2813" t="s">
        <v>87</v>
      </c>
      <c r="C2813">
        <v>2025</v>
      </c>
      <c r="D2813">
        <v>2050</v>
      </c>
      <c r="E2813" s="7">
        <v>18</v>
      </c>
      <c r="F2813" t="s">
        <v>184</v>
      </c>
    </row>
    <row r="2814" spans="1:6">
      <c r="A2814" t="s">
        <v>260</v>
      </c>
      <c r="B2814" t="s">
        <v>87</v>
      </c>
      <c r="C2814">
        <v>2030</v>
      </c>
      <c r="D2814">
        <v>2030</v>
      </c>
      <c r="E2814" s="7">
        <v>20.399999999999999</v>
      </c>
      <c r="F2814" t="s">
        <v>184</v>
      </c>
    </row>
    <row r="2815" spans="1:6">
      <c r="A2815" t="s">
        <v>260</v>
      </c>
      <c r="B2815" t="s">
        <v>87</v>
      </c>
      <c r="C2815">
        <v>2030</v>
      </c>
      <c r="D2815">
        <v>2035</v>
      </c>
      <c r="E2815" s="7">
        <v>19.8</v>
      </c>
      <c r="F2815" t="s">
        <v>184</v>
      </c>
    </row>
    <row r="2816" spans="1:6">
      <c r="A2816" t="s">
        <v>260</v>
      </c>
      <c r="B2816" t="s">
        <v>87</v>
      </c>
      <c r="C2816">
        <v>2030</v>
      </c>
      <c r="D2816">
        <v>2040</v>
      </c>
      <c r="E2816" s="7">
        <v>19.2</v>
      </c>
      <c r="F2816" t="s">
        <v>184</v>
      </c>
    </row>
    <row r="2817" spans="1:6">
      <c r="A2817" t="s">
        <v>260</v>
      </c>
      <c r="B2817" t="s">
        <v>87</v>
      </c>
      <c r="C2817">
        <v>2030</v>
      </c>
      <c r="D2817">
        <v>2045</v>
      </c>
      <c r="E2817" s="7">
        <v>18.599999999999998</v>
      </c>
      <c r="F2817" t="s">
        <v>184</v>
      </c>
    </row>
    <row r="2818" spans="1:6">
      <c r="A2818" t="s">
        <v>260</v>
      </c>
      <c r="B2818" t="s">
        <v>87</v>
      </c>
      <c r="C2818">
        <v>2030</v>
      </c>
      <c r="D2818">
        <v>2050</v>
      </c>
      <c r="E2818" s="7">
        <v>18</v>
      </c>
      <c r="F2818" t="s">
        <v>184</v>
      </c>
    </row>
    <row r="2819" spans="1:6">
      <c r="A2819" t="s">
        <v>260</v>
      </c>
      <c r="B2819" t="s">
        <v>87</v>
      </c>
      <c r="C2819">
        <v>2030</v>
      </c>
      <c r="D2819">
        <v>2055</v>
      </c>
      <c r="E2819" s="7">
        <v>17.399999999999999</v>
      </c>
      <c r="F2819" t="s">
        <v>184</v>
      </c>
    </row>
    <row r="2820" spans="1:6">
      <c r="A2820" t="s">
        <v>260</v>
      </c>
      <c r="B2820" t="s">
        <v>87</v>
      </c>
      <c r="C2820">
        <v>2035</v>
      </c>
      <c r="D2820">
        <v>2035</v>
      </c>
      <c r="E2820" s="7">
        <v>19.8</v>
      </c>
      <c r="F2820" t="s">
        <v>184</v>
      </c>
    </row>
    <row r="2821" spans="1:6">
      <c r="A2821" t="s">
        <v>260</v>
      </c>
      <c r="B2821" t="s">
        <v>87</v>
      </c>
      <c r="C2821">
        <v>2035</v>
      </c>
      <c r="D2821">
        <v>2040</v>
      </c>
      <c r="E2821" s="7">
        <v>19.2</v>
      </c>
      <c r="F2821" t="s">
        <v>184</v>
      </c>
    </row>
    <row r="2822" spans="1:6">
      <c r="A2822" t="s">
        <v>260</v>
      </c>
      <c r="B2822" t="s">
        <v>87</v>
      </c>
      <c r="C2822">
        <v>2035</v>
      </c>
      <c r="D2822">
        <v>2045</v>
      </c>
      <c r="E2822" s="7">
        <v>18.599999999999998</v>
      </c>
      <c r="F2822" t="s">
        <v>184</v>
      </c>
    </row>
    <row r="2823" spans="1:6">
      <c r="A2823" t="s">
        <v>260</v>
      </c>
      <c r="B2823" t="s">
        <v>87</v>
      </c>
      <c r="C2823">
        <v>2035</v>
      </c>
      <c r="D2823">
        <v>2050</v>
      </c>
      <c r="E2823" s="7">
        <v>18</v>
      </c>
      <c r="F2823" t="s">
        <v>184</v>
      </c>
    </row>
    <row r="2824" spans="1:6">
      <c r="A2824" t="s">
        <v>260</v>
      </c>
      <c r="B2824" t="s">
        <v>87</v>
      </c>
      <c r="C2824">
        <v>2035</v>
      </c>
      <c r="D2824">
        <v>2055</v>
      </c>
      <c r="E2824" s="7">
        <v>17.399999999999999</v>
      </c>
      <c r="F2824" t="s">
        <v>184</v>
      </c>
    </row>
    <row r="2825" spans="1:6">
      <c r="A2825" t="s">
        <v>260</v>
      </c>
      <c r="B2825" t="s">
        <v>87</v>
      </c>
      <c r="C2825">
        <v>2035</v>
      </c>
      <c r="D2825">
        <v>2060</v>
      </c>
      <c r="E2825" s="7">
        <v>16.8</v>
      </c>
      <c r="F2825" t="s">
        <v>184</v>
      </c>
    </row>
    <row r="2826" spans="1:6">
      <c r="A2826" t="s">
        <v>260</v>
      </c>
      <c r="B2826" t="s">
        <v>87</v>
      </c>
      <c r="C2826">
        <v>2040</v>
      </c>
      <c r="D2826">
        <v>2040</v>
      </c>
      <c r="E2826" s="7">
        <v>19.2</v>
      </c>
      <c r="F2826" t="s">
        <v>184</v>
      </c>
    </row>
    <row r="2827" spans="1:6">
      <c r="A2827" t="s">
        <v>260</v>
      </c>
      <c r="B2827" t="s">
        <v>87</v>
      </c>
      <c r="C2827">
        <v>2040</v>
      </c>
      <c r="D2827">
        <v>2045</v>
      </c>
      <c r="E2827" s="7">
        <v>18.599999999999998</v>
      </c>
      <c r="F2827" t="s">
        <v>184</v>
      </c>
    </row>
    <row r="2828" spans="1:6">
      <c r="A2828" t="s">
        <v>260</v>
      </c>
      <c r="B2828" t="s">
        <v>87</v>
      </c>
      <c r="C2828">
        <v>2040</v>
      </c>
      <c r="D2828">
        <v>2050</v>
      </c>
      <c r="E2828" s="7">
        <v>18</v>
      </c>
      <c r="F2828" t="s">
        <v>184</v>
      </c>
    </row>
    <row r="2829" spans="1:6">
      <c r="A2829" t="s">
        <v>260</v>
      </c>
      <c r="B2829" t="s">
        <v>87</v>
      </c>
      <c r="C2829">
        <v>2040</v>
      </c>
      <c r="D2829">
        <v>2055</v>
      </c>
      <c r="E2829" s="7">
        <v>17.399999999999999</v>
      </c>
      <c r="F2829" t="s">
        <v>184</v>
      </c>
    </row>
    <row r="2830" spans="1:6">
      <c r="A2830" t="s">
        <v>260</v>
      </c>
      <c r="B2830" t="s">
        <v>87</v>
      </c>
      <c r="C2830">
        <v>2040</v>
      </c>
      <c r="D2830">
        <v>2060</v>
      </c>
      <c r="E2830" s="7">
        <v>16.8</v>
      </c>
      <c r="F2830" t="s">
        <v>184</v>
      </c>
    </row>
    <row r="2831" spans="1:6">
      <c r="A2831" t="s">
        <v>260</v>
      </c>
      <c r="B2831" t="s">
        <v>87</v>
      </c>
      <c r="C2831">
        <v>2040</v>
      </c>
      <c r="D2831">
        <v>2065</v>
      </c>
      <c r="E2831" s="7">
        <v>17.399999999999999</v>
      </c>
      <c r="F2831" t="s">
        <v>184</v>
      </c>
    </row>
    <row r="2832" spans="1:6">
      <c r="A2832" t="s">
        <v>260</v>
      </c>
      <c r="B2832" t="s">
        <v>87</v>
      </c>
      <c r="C2832">
        <v>2045</v>
      </c>
      <c r="D2832">
        <v>2045</v>
      </c>
      <c r="E2832" s="7">
        <v>18.599999999999998</v>
      </c>
      <c r="F2832" t="s">
        <v>184</v>
      </c>
    </row>
    <row r="2833" spans="1:6">
      <c r="A2833" t="s">
        <v>260</v>
      </c>
      <c r="B2833" t="s">
        <v>87</v>
      </c>
      <c r="C2833">
        <v>2045</v>
      </c>
      <c r="D2833">
        <v>2050</v>
      </c>
      <c r="E2833" s="7">
        <v>18</v>
      </c>
      <c r="F2833" t="s">
        <v>184</v>
      </c>
    </row>
    <row r="2834" spans="1:6">
      <c r="A2834" t="s">
        <v>260</v>
      </c>
      <c r="B2834" t="s">
        <v>87</v>
      </c>
      <c r="C2834">
        <v>2045</v>
      </c>
      <c r="D2834">
        <v>2055</v>
      </c>
      <c r="E2834" s="7">
        <v>17.7</v>
      </c>
      <c r="F2834" t="s">
        <v>184</v>
      </c>
    </row>
    <row r="2835" spans="1:6">
      <c r="A2835" t="s">
        <v>260</v>
      </c>
      <c r="B2835" t="s">
        <v>87</v>
      </c>
      <c r="C2835">
        <v>2045</v>
      </c>
      <c r="D2835">
        <v>2060</v>
      </c>
      <c r="E2835" s="7">
        <v>17.399999999999999</v>
      </c>
      <c r="F2835" t="s">
        <v>184</v>
      </c>
    </row>
    <row r="2836" spans="1:6">
      <c r="A2836" t="s">
        <v>260</v>
      </c>
      <c r="B2836" t="s">
        <v>87</v>
      </c>
      <c r="C2836">
        <v>2045</v>
      </c>
      <c r="D2836">
        <v>2065</v>
      </c>
      <c r="E2836" s="7">
        <v>17.7</v>
      </c>
      <c r="F2836" t="s">
        <v>184</v>
      </c>
    </row>
    <row r="2837" spans="1:6">
      <c r="A2837" t="s">
        <v>260</v>
      </c>
      <c r="B2837" t="s">
        <v>87</v>
      </c>
      <c r="C2837">
        <v>2045</v>
      </c>
      <c r="D2837">
        <v>2070</v>
      </c>
      <c r="E2837" s="7">
        <v>18</v>
      </c>
      <c r="F2837" t="s">
        <v>184</v>
      </c>
    </row>
    <row r="2838" spans="1:6">
      <c r="A2838" t="s">
        <v>260</v>
      </c>
      <c r="B2838" t="s">
        <v>87</v>
      </c>
      <c r="C2838">
        <v>2050</v>
      </c>
      <c r="D2838">
        <v>2050</v>
      </c>
      <c r="E2838" s="7">
        <v>18</v>
      </c>
      <c r="F2838" t="s">
        <v>184</v>
      </c>
    </row>
    <row r="2839" spans="1:6">
      <c r="A2839" t="s">
        <v>260</v>
      </c>
      <c r="B2839" t="s">
        <v>87</v>
      </c>
      <c r="C2839">
        <v>2050</v>
      </c>
      <c r="D2839">
        <v>2055</v>
      </c>
      <c r="E2839" s="7">
        <v>18</v>
      </c>
      <c r="F2839" t="s">
        <v>184</v>
      </c>
    </row>
    <row r="2840" spans="1:6">
      <c r="A2840" t="s">
        <v>260</v>
      </c>
      <c r="B2840" t="s">
        <v>87</v>
      </c>
      <c r="C2840">
        <v>2050</v>
      </c>
      <c r="D2840">
        <v>2060</v>
      </c>
      <c r="E2840" s="7">
        <v>18</v>
      </c>
      <c r="F2840" t="s">
        <v>184</v>
      </c>
    </row>
    <row r="2841" spans="1:6">
      <c r="A2841" t="s">
        <v>260</v>
      </c>
      <c r="B2841" t="s">
        <v>87</v>
      </c>
      <c r="C2841">
        <v>2050</v>
      </c>
      <c r="D2841">
        <v>2065</v>
      </c>
      <c r="E2841" s="7">
        <v>18</v>
      </c>
      <c r="F2841" t="s">
        <v>184</v>
      </c>
    </row>
    <row r="2842" spans="1:6">
      <c r="A2842" t="s">
        <v>260</v>
      </c>
      <c r="B2842" t="s">
        <v>87</v>
      </c>
      <c r="C2842">
        <v>2050</v>
      </c>
      <c r="D2842">
        <v>2070</v>
      </c>
      <c r="E2842" s="7">
        <v>18</v>
      </c>
      <c r="F2842" t="s">
        <v>184</v>
      </c>
    </row>
    <row r="2843" spans="1:6">
      <c r="A2843" t="s">
        <v>260</v>
      </c>
      <c r="B2843" t="s">
        <v>87</v>
      </c>
      <c r="C2843">
        <v>2055</v>
      </c>
      <c r="D2843">
        <v>2055</v>
      </c>
      <c r="E2843" s="7">
        <v>18</v>
      </c>
      <c r="F2843" t="s">
        <v>184</v>
      </c>
    </row>
    <row r="2844" spans="1:6">
      <c r="A2844" t="s">
        <v>260</v>
      </c>
      <c r="B2844" t="s">
        <v>87</v>
      </c>
      <c r="C2844">
        <v>2055</v>
      </c>
      <c r="D2844">
        <v>2060</v>
      </c>
      <c r="E2844" s="7">
        <v>18.599999999999998</v>
      </c>
      <c r="F2844" t="s">
        <v>184</v>
      </c>
    </row>
    <row r="2845" spans="1:6">
      <c r="A2845" t="s">
        <v>260</v>
      </c>
      <c r="B2845" t="s">
        <v>87</v>
      </c>
      <c r="C2845">
        <v>2055</v>
      </c>
      <c r="D2845">
        <v>2065</v>
      </c>
      <c r="E2845" s="7">
        <v>18.3</v>
      </c>
      <c r="F2845" t="s">
        <v>184</v>
      </c>
    </row>
    <row r="2846" spans="1:6">
      <c r="A2846" t="s">
        <v>260</v>
      </c>
      <c r="B2846" t="s">
        <v>87</v>
      </c>
      <c r="C2846">
        <v>2055</v>
      </c>
      <c r="D2846">
        <v>2070</v>
      </c>
      <c r="E2846" s="7">
        <v>18</v>
      </c>
      <c r="F2846" t="s">
        <v>184</v>
      </c>
    </row>
    <row r="2847" spans="1:6">
      <c r="A2847" t="s">
        <v>260</v>
      </c>
      <c r="B2847" t="s">
        <v>87</v>
      </c>
      <c r="C2847">
        <v>2060</v>
      </c>
      <c r="D2847">
        <v>2060</v>
      </c>
      <c r="E2847" s="7">
        <v>19.2</v>
      </c>
      <c r="F2847" t="s">
        <v>184</v>
      </c>
    </row>
    <row r="2848" spans="1:6">
      <c r="A2848" t="s">
        <v>260</v>
      </c>
      <c r="B2848" t="s">
        <v>87</v>
      </c>
      <c r="C2848">
        <v>2060</v>
      </c>
      <c r="D2848">
        <v>2065</v>
      </c>
      <c r="E2848" s="7">
        <v>18.599999999999998</v>
      </c>
      <c r="F2848" t="s">
        <v>184</v>
      </c>
    </row>
    <row r="2849" spans="1:6">
      <c r="A2849" t="s">
        <v>260</v>
      </c>
      <c r="B2849" t="s">
        <v>87</v>
      </c>
      <c r="C2849">
        <v>2060</v>
      </c>
      <c r="D2849">
        <v>2070</v>
      </c>
      <c r="E2849" s="7">
        <v>18</v>
      </c>
      <c r="F2849" t="s">
        <v>184</v>
      </c>
    </row>
    <row r="2850" spans="1:6">
      <c r="A2850" t="s">
        <v>260</v>
      </c>
      <c r="B2850" t="s">
        <v>87</v>
      </c>
      <c r="C2850">
        <v>2065</v>
      </c>
      <c r="D2850">
        <v>2065</v>
      </c>
      <c r="E2850" s="7">
        <v>18.599999999999998</v>
      </c>
      <c r="F2850" t="s">
        <v>184</v>
      </c>
    </row>
    <row r="2851" spans="1:6">
      <c r="A2851" t="s">
        <v>260</v>
      </c>
      <c r="B2851" t="s">
        <v>87</v>
      </c>
      <c r="C2851">
        <v>2065</v>
      </c>
      <c r="D2851">
        <v>2070</v>
      </c>
      <c r="E2851" s="7">
        <v>18</v>
      </c>
      <c r="F2851" t="s">
        <v>184</v>
      </c>
    </row>
    <row r="2852" spans="1:6">
      <c r="A2852" t="s">
        <v>260</v>
      </c>
      <c r="B2852" t="s">
        <v>87</v>
      </c>
      <c r="C2852">
        <v>2070</v>
      </c>
      <c r="D2852">
        <v>2070</v>
      </c>
      <c r="E2852" s="7">
        <v>18</v>
      </c>
      <c r="F2852" t="s">
        <v>184</v>
      </c>
    </row>
    <row r="2853" spans="1:6">
      <c r="A2853" s="15" t="s">
        <v>260</v>
      </c>
      <c r="B2853" t="s">
        <v>261</v>
      </c>
      <c r="C2853">
        <v>2010</v>
      </c>
      <c r="D2853">
        <v>2015</v>
      </c>
      <c r="E2853" s="7">
        <v>20</v>
      </c>
      <c r="F2853" t="s">
        <v>184</v>
      </c>
    </row>
    <row r="2854" spans="1:6">
      <c r="A2854" s="15" t="s">
        <v>260</v>
      </c>
      <c r="B2854" t="s">
        <v>261</v>
      </c>
      <c r="C2854">
        <v>2015</v>
      </c>
      <c r="D2854">
        <v>2015</v>
      </c>
      <c r="E2854" s="7">
        <v>20</v>
      </c>
      <c r="F2854" s="15" t="s">
        <v>184</v>
      </c>
    </row>
    <row r="2855" spans="1:6">
      <c r="A2855" s="15" t="s">
        <v>260</v>
      </c>
      <c r="B2855" s="15" t="s">
        <v>261</v>
      </c>
      <c r="C2855">
        <v>2020</v>
      </c>
      <c r="D2855" s="15">
        <v>2015</v>
      </c>
      <c r="E2855" s="7">
        <v>20</v>
      </c>
      <c r="F2855" s="15" t="s">
        <v>184</v>
      </c>
    </row>
    <row r="2856" spans="1:6">
      <c r="A2856" s="15" t="s">
        <v>260</v>
      </c>
      <c r="B2856" s="15" t="s">
        <v>261</v>
      </c>
      <c r="C2856" s="15">
        <v>2025</v>
      </c>
      <c r="D2856" s="15">
        <v>2015</v>
      </c>
      <c r="E2856" s="7">
        <v>20</v>
      </c>
      <c r="F2856" s="15" t="s">
        <v>184</v>
      </c>
    </row>
    <row r="2857" spans="1:6">
      <c r="A2857" s="15" t="s">
        <v>260</v>
      </c>
      <c r="B2857" s="15" t="s">
        <v>261</v>
      </c>
      <c r="C2857" s="15">
        <v>2030</v>
      </c>
      <c r="D2857" s="15">
        <v>2015</v>
      </c>
      <c r="E2857" s="7">
        <v>20</v>
      </c>
      <c r="F2857" s="15" t="s">
        <v>184</v>
      </c>
    </row>
    <row r="2858" spans="1:6">
      <c r="A2858" s="15" t="s">
        <v>260</v>
      </c>
      <c r="B2858" s="15" t="s">
        <v>261</v>
      </c>
      <c r="C2858" s="15">
        <v>2035</v>
      </c>
      <c r="D2858" s="15">
        <v>2015</v>
      </c>
      <c r="E2858" s="7">
        <v>20</v>
      </c>
      <c r="F2858" s="15" t="s">
        <v>184</v>
      </c>
    </row>
    <row r="2859" spans="1:6">
      <c r="A2859" s="15" t="s">
        <v>260</v>
      </c>
      <c r="B2859" s="15" t="s">
        <v>261</v>
      </c>
      <c r="C2859" s="15">
        <v>2040</v>
      </c>
      <c r="D2859" s="15">
        <v>2015</v>
      </c>
      <c r="E2859" s="7">
        <v>20</v>
      </c>
      <c r="F2859" s="15" t="s">
        <v>184</v>
      </c>
    </row>
    <row r="2860" spans="1:6">
      <c r="A2860" s="15" t="s">
        <v>260</v>
      </c>
      <c r="B2860" s="15" t="s">
        <v>261</v>
      </c>
      <c r="C2860" s="15">
        <v>2045</v>
      </c>
      <c r="D2860" s="15">
        <v>2015</v>
      </c>
      <c r="E2860" s="7">
        <v>20</v>
      </c>
      <c r="F2860" s="15" t="s">
        <v>184</v>
      </c>
    </row>
    <row r="2861" spans="1:6">
      <c r="A2861" s="15" t="s">
        <v>260</v>
      </c>
      <c r="B2861" s="15" t="s">
        <v>261</v>
      </c>
      <c r="C2861" s="15">
        <v>2050</v>
      </c>
      <c r="D2861" s="15">
        <v>2015</v>
      </c>
      <c r="E2861" s="7">
        <v>20</v>
      </c>
      <c r="F2861" s="15" t="s">
        <v>184</v>
      </c>
    </row>
    <row r="2862" spans="1:6">
      <c r="A2862" s="15" t="s">
        <v>260</v>
      </c>
      <c r="B2862" s="15" t="s">
        <v>261</v>
      </c>
      <c r="C2862" s="15">
        <v>2055</v>
      </c>
      <c r="D2862" s="15">
        <v>2015</v>
      </c>
      <c r="E2862" s="7">
        <v>20</v>
      </c>
      <c r="F2862" s="15" t="s">
        <v>184</v>
      </c>
    </row>
    <row r="2863" spans="1:6">
      <c r="A2863" s="15" t="s">
        <v>260</v>
      </c>
      <c r="B2863" s="15" t="s">
        <v>261</v>
      </c>
      <c r="C2863" s="15">
        <v>2060</v>
      </c>
      <c r="D2863" s="15">
        <v>2015</v>
      </c>
      <c r="E2863" s="7">
        <v>20</v>
      </c>
      <c r="F2863" s="15" t="s">
        <v>184</v>
      </c>
    </row>
    <row r="2864" spans="1:6">
      <c r="A2864" s="15" t="s">
        <v>260</v>
      </c>
      <c r="B2864" s="15" t="s">
        <v>261</v>
      </c>
      <c r="C2864" s="15">
        <v>2065</v>
      </c>
      <c r="D2864" s="15">
        <v>2015</v>
      </c>
      <c r="E2864" s="7">
        <v>20</v>
      </c>
      <c r="F2864" s="15" t="s">
        <v>184</v>
      </c>
    </row>
    <row r="2865" spans="1:6">
      <c r="A2865" s="15" t="s">
        <v>260</v>
      </c>
      <c r="B2865" s="15" t="s">
        <v>261</v>
      </c>
      <c r="C2865" s="15">
        <v>2070</v>
      </c>
      <c r="D2865" s="15">
        <v>2015</v>
      </c>
      <c r="E2865" s="7">
        <v>20</v>
      </c>
      <c r="F2865" s="15" t="s">
        <v>184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7"/>
  <sheetViews>
    <sheetView topLeftCell="A2734" workbookViewId="0">
      <selection activeCell="B2744" sqref="B2744:F2756"/>
    </sheetView>
  </sheetViews>
  <sheetFormatPr defaultColWidth="8.85546875" defaultRowHeight="15"/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166</v>
      </c>
      <c r="G1" s="1" t="s">
        <v>174</v>
      </c>
      <c r="H1" s="1" t="s">
        <v>175</v>
      </c>
    </row>
    <row r="2" spans="1:8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110</v>
      </c>
      <c r="G2">
        <v>50</v>
      </c>
      <c r="H2" t="s">
        <v>186</v>
      </c>
    </row>
    <row r="3" spans="1:8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110</v>
      </c>
      <c r="G3">
        <v>50</v>
      </c>
      <c r="H3" t="s">
        <v>186</v>
      </c>
    </row>
    <row r="4" spans="1:8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110</v>
      </c>
      <c r="G4">
        <v>50</v>
      </c>
      <c r="H4" t="s">
        <v>186</v>
      </c>
    </row>
    <row r="5" spans="1:8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110</v>
      </c>
      <c r="G5">
        <v>50</v>
      </c>
      <c r="H5" t="s">
        <v>186</v>
      </c>
    </row>
    <row r="6" spans="1:8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110</v>
      </c>
      <c r="G6">
        <v>50</v>
      </c>
      <c r="H6" t="s">
        <v>186</v>
      </c>
    </row>
    <row r="7" spans="1:8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110</v>
      </c>
      <c r="G7">
        <v>50</v>
      </c>
      <c r="H7" t="s">
        <v>186</v>
      </c>
    </row>
    <row r="8" spans="1:8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110</v>
      </c>
      <c r="G8">
        <v>50</v>
      </c>
      <c r="H8" t="s">
        <v>186</v>
      </c>
    </row>
    <row r="9" spans="1:8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110</v>
      </c>
      <c r="G9">
        <v>50</v>
      </c>
      <c r="H9" t="s">
        <v>186</v>
      </c>
    </row>
    <row r="10" spans="1:8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110</v>
      </c>
      <c r="G10">
        <v>50</v>
      </c>
      <c r="H10" t="s">
        <v>186</v>
      </c>
    </row>
    <row r="11" spans="1:8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110</v>
      </c>
      <c r="G11">
        <v>50</v>
      </c>
      <c r="H11" t="s">
        <v>186</v>
      </c>
    </row>
    <row r="12" spans="1:8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110</v>
      </c>
      <c r="G12">
        <v>50</v>
      </c>
      <c r="H12" t="s">
        <v>186</v>
      </c>
    </row>
    <row r="13" spans="1:8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110</v>
      </c>
      <c r="G13">
        <v>50</v>
      </c>
      <c r="H13" t="s">
        <v>186</v>
      </c>
    </row>
    <row r="14" spans="1:8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110</v>
      </c>
      <c r="G14">
        <v>50</v>
      </c>
      <c r="H14" t="s">
        <v>186</v>
      </c>
    </row>
    <row r="15" spans="1:8">
      <c r="A15" t="s">
        <v>260</v>
      </c>
      <c r="B15" t="s">
        <v>25</v>
      </c>
      <c r="C15">
        <v>2010</v>
      </c>
      <c r="D15">
        <v>2010</v>
      </c>
      <c r="E15" t="s">
        <v>119</v>
      </c>
      <c r="F15" t="s">
        <v>110</v>
      </c>
      <c r="G15">
        <v>0</v>
      </c>
      <c r="H15" t="s">
        <v>186</v>
      </c>
    </row>
    <row r="16" spans="1:8">
      <c r="A16" t="s">
        <v>260</v>
      </c>
      <c r="B16" t="s">
        <v>25</v>
      </c>
      <c r="C16">
        <v>2010</v>
      </c>
      <c r="D16">
        <v>2015</v>
      </c>
      <c r="E16" t="s">
        <v>119</v>
      </c>
      <c r="F16" t="s">
        <v>110</v>
      </c>
      <c r="G16">
        <v>0</v>
      </c>
      <c r="H16" t="s">
        <v>186</v>
      </c>
    </row>
    <row r="17" spans="1:8">
      <c r="A17" t="s">
        <v>260</v>
      </c>
      <c r="B17" t="s">
        <v>25</v>
      </c>
      <c r="C17">
        <v>2010</v>
      </c>
      <c r="D17">
        <v>2020</v>
      </c>
      <c r="E17" t="s">
        <v>119</v>
      </c>
      <c r="F17" t="s">
        <v>110</v>
      </c>
      <c r="G17">
        <v>0</v>
      </c>
      <c r="H17" t="s">
        <v>186</v>
      </c>
    </row>
    <row r="18" spans="1:8">
      <c r="A18" t="s">
        <v>260</v>
      </c>
      <c r="B18" t="s">
        <v>25</v>
      </c>
      <c r="C18">
        <v>2010</v>
      </c>
      <c r="D18">
        <v>2025</v>
      </c>
      <c r="E18" t="s">
        <v>119</v>
      </c>
      <c r="F18" t="s">
        <v>110</v>
      </c>
      <c r="G18">
        <v>0</v>
      </c>
      <c r="H18" t="s">
        <v>186</v>
      </c>
    </row>
    <row r="19" spans="1:8">
      <c r="A19" t="s">
        <v>260</v>
      </c>
      <c r="B19" t="s">
        <v>25</v>
      </c>
      <c r="C19">
        <v>2010</v>
      </c>
      <c r="D19">
        <v>2030</v>
      </c>
      <c r="E19" t="s">
        <v>119</v>
      </c>
      <c r="F19" t="s">
        <v>110</v>
      </c>
      <c r="G19">
        <v>0</v>
      </c>
      <c r="H19" t="s">
        <v>186</v>
      </c>
    </row>
    <row r="20" spans="1:8">
      <c r="A20" t="s">
        <v>260</v>
      </c>
      <c r="B20" t="s">
        <v>25</v>
      </c>
      <c r="C20">
        <v>2015</v>
      </c>
      <c r="D20">
        <v>2015</v>
      </c>
      <c r="E20" t="s">
        <v>119</v>
      </c>
      <c r="F20" t="s">
        <v>110</v>
      </c>
      <c r="G20">
        <v>0</v>
      </c>
      <c r="H20" t="s">
        <v>186</v>
      </c>
    </row>
    <row r="21" spans="1:8">
      <c r="A21" t="s">
        <v>260</v>
      </c>
      <c r="B21" t="s">
        <v>25</v>
      </c>
      <c r="C21">
        <v>2015</v>
      </c>
      <c r="D21">
        <v>2020</v>
      </c>
      <c r="E21" t="s">
        <v>119</v>
      </c>
      <c r="F21" t="s">
        <v>110</v>
      </c>
      <c r="G21">
        <v>0</v>
      </c>
      <c r="H21" t="s">
        <v>186</v>
      </c>
    </row>
    <row r="22" spans="1:8">
      <c r="A22" t="s">
        <v>260</v>
      </c>
      <c r="B22" t="s">
        <v>25</v>
      </c>
      <c r="C22">
        <v>2015</v>
      </c>
      <c r="D22">
        <v>2025</v>
      </c>
      <c r="E22" t="s">
        <v>119</v>
      </c>
      <c r="F22" t="s">
        <v>110</v>
      </c>
      <c r="G22">
        <v>0</v>
      </c>
      <c r="H22" t="s">
        <v>186</v>
      </c>
    </row>
    <row r="23" spans="1:8">
      <c r="A23" t="s">
        <v>260</v>
      </c>
      <c r="B23" t="s">
        <v>25</v>
      </c>
      <c r="C23">
        <v>2015</v>
      </c>
      <c r="D23">
        <v>2030</v>
      </c>
      <c r="E23" t="s">
        <v>119</v>
      </c>
      <c r="F23" t="s">
        <v>110</v>
      </c>
      <c r="G23">
        <v>0</v>
      </c>
      <c r="H23" t="s">
        <v>186</v>
      </c>
    </row>
    <row r="24" spans="1:8">
      <c r="A24" t="s">
        <v>260</v>
      </c>
      <c r="B24" t="s">
        <v>25</v>
      </c>
      <c r="C24">
        <v>2015</v>
      </c>
      <c r="D24">
        <v>2035</v>
      </c>
      <c r="E24" t="s">
        <v>119</v>
      </c>
      <c r="F24" t="s">
        <v>110</v>
      </c>
      <c r="G24">
        <v>0</v>
      </c>
      <c r="H24" t="s">
        <v>186</v>
      </c>
    </row>
    <row r="25" spans="1:8">
      <c r="A25" t="s">
        <v>260</v>
      </c>
      <c r="B25" t="s">
        <v>25</v>
      </c>
      <c r="C25">
        <v>2020</v>
      </c>
      <c r="D25">
        <v>2020</v>
      </c>
      <c r="E25" t="s">
        <v>119</v>
      </c>
      <c r="F25" t="s">
        <v>110</v>
      </c>
      <c r="G25">
        <v>0</v>
      </c>
      <c r="H25" t="s">
        <v>186</v>
      </c>
    </row>
    <row r="26" spans="1:8">
      <c r="A26" t="s">
        <v>260</v>
      </c>
      <c r="B26" t="s">
        <v>25</v>
      </c>
      <c r="C26">
        <v>2020</v>
      </c>
      <c r="D26">
        <v>2025</v>
      </c>
      <c r="E26" t="s">
        <v>119</v>
      </c>
      <c r="F26" t="s">
        <v>110</v>
      </c>
      <c r="G26">
        <v>0</v>
      </c>
      <c r="H26" t="s">
        <v>186</v>
      </c>
    </row>
    <row r="27" spans="1:8">
      <c r="A27" t="s">
        <v>260</v>
      </c>
      <c r="B27" t="s">
        <v>25</v>
      </c>
      <c r="C27">
        <v>2020</v>
      </c>
      <c r="D27">
        <v>2030</v>
      </c>
      <c r="E27" t="s">
        <v>119</v>
      </c>
      <c r="F27" t="s">
        <v>110</v>
      </c>
      <c r="G27">
        <v>0</v>
      </c>
      <c r="H27" t="s">
        <v>186</v>
      </c>
    </row>
    <row r="28" spans="1:8">
      <c r="A28" t="s">
        <v>260</v>
      </c>
      <c r="B28" t="s">
        <v>25</v>
      </c>
      <c r="C28">
        <v>2020</v>
      </c>
      <c r="D28">
        <v>2035</v>
      </c>
      <c r="E28" t="s">
        <v>119</v>
      </c>
      <c r="F28" t="s">
        <v>110</v>
      </c>
      <c r="G28">
        <v>0</v>
      </c>
      <c r="H28" t="s">
        <v>186</v>
      </c>
    </row>
    <row r="29" spans="1:8">
      <c r="A29" t="s">
        <v>260</v>
      </c>
      <c r="B29" t="s">
        <v>25</v>
      </c>
      <c r="C29">
        <v>2020</v>
      </c>
      <c r="D29">
        <v>2040</v>
      </c>
      <c r="E29" t="s">
        <v>119</v>
      </c>
      <c r="F29" t="s">
        <v>110</v>
      </c>
      <c r="G29">
        <v>0</v>
      </c>
      <c r="H29" t="s">
        <v>186</v>
      </c>
    </row>
    <row r="30" spans="1:8">
      <c r="A30" t="s">
        <v>260</v>
      </c>
      <c r="B30" t="s">
        <v>25</v>
      </c>
      <c r="C30">
        <v>2025</v>
      </c>
      <c r="D30">
        <v>2025</v>
      </c>
      <c r="E30" t="s">
        <v>119</v>
      </c>
      <c r="F30" t="s">
        <v>110</v>
      </c>
      <c r="G30">
        <v>0</v>
      </c>
      <c r="H30" t="s">
        <v>186</v>
      </c>
    </row>
    <row r="31" spans="1:8">
      <c r="A31" t="s">
        <v>260</v>
      </c>
      <c r="B31" t="s">
        <v>25</v>
      </c>
      <c r="C31">
        <v>2025</v>
      </c>
      <c r="D31">
        <v>2030</v>
      </c>
      <c r="E31" t="s">
        <v>119</v>
      </c>
      <c r="F31" t="s">
        <v>110</v>
      </c>
      <c r="G31">
        <v>0</v>
      </c>
      <c r="H31" t="s">
        <v>186</v>
      </c>
    </row>
    <row r="32" spans="1:8">
      <c r="A32" t="s">
        <v>260</v>
      </c>
      <c r="B32" t="s">
        <v>25</v>
      </c>
      <c r="C32">
        <v>2025</v>
      </c>
      <c r="D32">
        <v>2035</v>
      </c>
      <c r="E32" t="s">
        <v>119</v>
      </c>
      <c r="F32" t="s">
        <v>110</v>
      </c>
      <c r="G32">
        <v>0</v>
      </c>
      <c r="H32" t="s">
        <v>186</v>
      </c>
    </row>
    <row r="33" spans="1:8">
      <c r="A33" t="s">
        <v>260</v>
      </c>
      <c r="B33" t="s">
        <v>25</v>
      </c>
      <c r="C33">
        <v>2025</v>
      </c>
      <c r="D33">
        <v>2040</v>
      </c>
      <c r="E33" t="s">
        <v>119</v>
      </c>
      <c r="F33" t="s">
        <v>110</v>
      </c>
      <c r="G33">
        <v>0</v>
      </c>
      <c r="H33" t="s">
        <v>186</v>
      </c>
    </row>
    <row r="34" spans="1:8">
      <c r="A34" t="s">
        <v>260</v>
      </c>
      <c r="B34" t="s">
        <v>25</v>
      </c>
      <c r="C34">
        <v>2025</v>
      </c>
      <c r="D34">
        <v>2045</v>
      </c>
      <c r="E34" t="s">
        <v>119</v>
      </c>
      <c r="F34" t="s">
        <v>110</v>
      </c>
      <c r="G34">
        <v>0</v>
      </c>
      <c r="H34" t="s">
        <v>186</v>
      </c>
    </row>
    <row r="35" spans="1:8">
      <c r="A35" t="s">
        <v>260</v>
      </c>
      <c r="B35" t="s">
        <v>25</v>
      </c>
      <c r="C35">
        <v>2030</v>
      </c>
      <c r="D35">
        <v>2030</v>
      </c>
      <c r="E35" t="s">
        <v>119</v>
      </c>
      <c r="F35" t="s">
        <v>110</v>
      </c>
      <c r="G35">
        <v>0</v>
      </c>
      <c r="H35" t="s">
        <v>186</v>
      </c>
    </row>
    <row r="36" spans="1:8">
      <c r="A36" t="s">
        <v>260</v>
      </c>
      <c r="B36" t="s">
        <v>25</v>
      </c>
      <c r="C36">
        <v>2030</v>
      </c>
      <c r="D36">
        <v>2035</v>
      </c>
      <c r="E36" t="s">
        <v>119</v>
      </c>
      <c r="F36" t="s">
        <v>110</v>
      </c>
      <c r="G36">
        <v>0</v>
      </c>
      <c r="H36" t="s">
        <v>186</v>
      </c>
    </row>
    <row r="37" spans="1:8">
      <c r="A37" t="s">
        <v>260</v>
      </c>
      <c r="B37" t="s">
        <v>25</v>
      </c>
      <c r="C37">
        <v>2030</v>
      </c>
      <c r="D37">
        <v>2040</v>
      </c>
      <c r="E37" t="s">
        <v>119</v>
      </c>
      <c r="F37" t="s">
        <v>110</v>
      </c>
      <c r="G37">
        <v>0</v>
      </c>
      <c r="H37" t="s">
        <v>186</v>
      </c>
    </row>
    <row r="38" spans="1:8">
      <c r="A38" t="s">
        <v>260</v>
      </c>
      <c r="B38" t="s">
        <v>25</v>
      </c>
      <c r="C38">
        <v>2030</v>
      </c>
      <c r="D38">
        <v>2045</v>
      </c>
      <c r="E38" t="s">
        <v>119</v>
      </c>
      <c r="F38" t="s">
        <v>110</v>
      </c>
      <c r="G38">
        <v>0</v>
      </c>
      <c r="H38" t="s">
        <v>186</v>
      </c>
    </row>
    <row r="39" spans="1:8">
      <c r="A39" t="s">
        <v>260</v>
      </c>
      <c r="B39" t="s">
        <v>25</v>
      </c>
      <c r="C39">
        <v>2030</v>
      </c>
      <c r="D39">
        <v>2050</v>
      </c>
      <c r="E39" t="s">
        <v>119</v>
      </c>
      <c r="F39" t="s">
        <v>110</v>
      </c>
      <c r="G39">
        <v>0</v>
      </c>
      <c r="H39" t="s">
        <v>186</v>
      </c>
    </row>
    <row r="40" spans="1:8">
      <c r="A40" t="s">
        <v>260</v>
      </c>
      <c r="B40" t="s">
        <v>25</v>
      </c>
      <c r="C40">
        <v>2035</v>
      </c>
      <c r="D40">
        <v>2035</v>
      </c>
      <c r="E40" t="s">
        <v>119</v>
      </c>
      <c r="F40" t="s">
        <v>110</v>
      </c>
      <c r="G40">
        <v>0</v>
      </c>
      <c r="H40" t="s">
        <v>186</v>
      </c>
    </row>
    <row r="41" spans="1:8">
      <c r="A41" t="s">
        <v>260</v>
      </c>
      <c r="B41" t="s">
        <v>25</v>
      </c>
      <c r="C41">
        <v>2035</v>
      </c>
      <c r="D41">
        <v>2040</v>
      </c>
      <c r="E41" t="s">
        <v>119</v>
      </c>
      <c r="F41" t="s">
        <v>110</v>
      </c>
      <c r="G41">
        <v>0</v>
      </c>
      <c r="H41" t="s">
        <v>186</v>
      </c>
    </row>
    <row r="42" spans="1:8">
      <c r="A42" t="s">
        <v>260</v>
      </c>
      <c r="B42" t="s">
        <v>25</v>
      </c>
      <c r="C42">
        <v>2035</v>
      </c>
      <c r="D42">
        <v>2045</v>
      </c>
      <c r="E42" t="s">
        <v>119</v>
      </c>
      <c r="F42" t="s">
        <v>110</v>
      </c>
      <c r="G42">
        <v>0</v>
      </c>
      <c r="H42" t="s">
        <v>186</v>
      </c>
    </row>
    <row r="43" spans="1:8">
      <c r="A43" t="s">
        <v>260</v>
      </c>
      <c r="B43" t="s">
        <v>25</v>
      </c>
      <c r="C43">
        <v>2035</v>
      </c>
      <c r="D43">
        <v>2050</v>
      </c>
      <c r="E43" t="s">
        <v>119</v>
      </c>
      <c r="F43" t="s">
        <v>110</v>
      </c>
      <c r="G43">
        <v>0</v>
      </c>
      <c r="H43" t="s">
        <v>186</v>
      </c>
    </row>
    <row r="44" spans="1:8">
      <c r="A44" t="s">
        <v>260</v>
      </c>
      <c r="B44" t="s">
        <v>25</v>
      </c>
      <c r="C44">
        <v>2035</v>
      </c>
      <c r="D44">
        <v>2055</v>
      </c>
      <c r="E44" t="s">
        <v>119</v>
      </c>
      <c r="F44" t="s">
        <v>110</v>
      </c>
      <c r="G44">
        <v>0</v>
      </c>
      <c r="H44" t="s">
        <v>186</v>
      </c>
    </row>
    <row r="45" spans="1:8">
      <c r="A45" t="s">
        <v>260</v>
      </c>
      <c r="B45" t="s">
        <v>25</v>
      </c>
      <c r="C45">
        <v>2040</v>
      </c>
      <c r="D45">
        <v>2040</v>
      </c>
      <c r="E45" t="s">
        <v>119</v>
      </c>
      <c r="F45" t="s">
        <v>110</v>
      </c>
      <c r="G45">
        <v>0</v>
      </c>
      <c r="H45" t="s">
        <v>186</v>
      </c>
    </row>
    <row r="46" spans="1:8">
      <c r="A46" t="s">
        <v>260</v>
      </c>
      <c r="B46" t="s">
        <v>25</v>
      </c>
      <c r="C46">
        <v>2040</v>
      </c>
      <c r="D46">
        <v>2045</v>
      </c>
      <c r="E46" t="s">
        <v>119</v>
      </c>
      <c r="F46" t="s">
        <v>110</v>
      </c>
      <c r="G46">
        <v>0</v>
      </c>
      <c r="H46" t="s">
        <v>186</v>
      </c>
    </row>
    <row r="47" spans="1:8">
      <c r="A47" t="s">
        <v>260</v>
      </c>
      <c r="B47" t="s">
        <v>25</v>
      </c>
      <c r="C47">
        <v>2040</v>
      </c>
      <c r="D47">
        <v>2050</v>
      </c>
      <c r="E47" t="s">
        <v>119</v>
      </c>
      <c r="F47" t="s">
        <v>110</v>
      </c>
      <c r="G47">
        <v>0</v>
      </c>
      <c r="H47" t="s">
        <v>186</v>
      </c>
    </row>
    <row r="48" spans="1:8">
      <c r="A48" t="s">
        <v>260</v>
      </c>
      <c r="B48" t="s">
        <v>25</v>
      </c>
      <c r="C48">
        <v>2040</v>
      </c>
      <c r="D48">
        <v>2055</v>
      </c>
      <c r="E48" t="s">
        <v>119</v>
      </c>
      <c r="F48" t="s">
        <v>110</v>
      </c>
      <c r="G48">
        <v>0</v>
      </c>
      <c r="H48" t="s">
        <v>186</v>
      </c>
    </row>
    <row r="49" spans="1:8">
      <c r="A49" t="s">
        <v>260</v>
      </c>
      <c r="B49" t="s">
        <v>25</v>
      </c>
      <c r="C49">
        <v>2040</v>
      </c>
      <c r="D49">
        <v>2060</v>
      </c>
      <c r="E49" t="s">
        <v>119</v>
      </c>
      <c r="F49" t="s">
        <v>110</v>
      </c>
      <c r="G49">
        <v>0</v>
      </c>
      <c r="H49" t="s">
        <v>186</v>
      </c>
    </row>
    <row r="50" spans="1:8">
      <c r="A50" t="s">
        <v>260</v>
      </c>
      <c r="B50" t="s">
        <v>25</v>
      </c>
      <c r="C50">
        <v>2045</v>
      </c>
      <c r="D50">
        <v>2045</v>
      </c>
      <c r="E50" t="s">
        <v>119</v>
      </c>
      <c r="F50" t="s">
        <v>110</v>
      </c>
      <c r="G50">
        <v>0</v>
      </c>
      <c r="H50" t="s">
        <v>186</v>
      </c>
    </row>
    <row r="51" spans="1:8">
      <c r="A51" t="s">
        <v>260</v>
      </c>
      <c r="B51" t="s">
        <v>25</v>
      </c>
      <c r="C51">
        <v>2045</v>
      </c>
      <c r="D51">
        <v>2050</v>
      </c>
      <c r="E51" t="s">
        <v>119</v>
      </c>
      <c r="F51" t="s">
        <v>110</v>
      </c>
      <c r="G51">
        <v>0</v>
      </c>
      <c r="H51" t="s">
        <v>186</v>
      </c>
    </row>
    <row r="52" spans="1:8">
      <c r="A52" t="s">
        <v>260</v>
      </c>
      <c r="B52" t="s">
        <v>25</v>
      </c>
      <c r="C52">
        <v>2045</v>
      </c>
      <c r="D52">
        <v>2055</v>
      </c>
      <c r="E52" t="s">
        <v>119</v>
      </c>
      <c r="F52" t="s">
        <v>110</v>
      </c>
      <c r="G52">
        <v>0</v>
      </c>
      <c r="H52" t="s">
        <v>186</v>
      </c>
    </row>
    <row r="53" spans="1:8">
      <c r="A53" t="s">
        <v>260</v>
      </c>
      <c r="B53" t="s">
        <v>25</v>
      </c>
      <c r="C53">
        <v>2045</v>
      </c>
      <c r="D53">
        <v>2060</v>
      </c>
      <c r="E53" t="s">
        <v>119</v>
      </c>
      <c r="F53" t="s">
        <v>110</v>
      </c>
      <c r="G53">
        <v>0</v>
      </c>
      <c r="H53" t="s">
        <v>186</v>
      </c>
    </row>
    <row r="54" spans="1:8">
      <c r="A54" t="s">
        <v>260</v>
      </c>
      <c r="B54" t="s">
        <v>25</v>
      </c>
      <c r="C54">
        <v>2045</v>
      </c>
      <c r="D54">
        <v>2065</v>
      </c>
      <c r="E54" t="s">
        <v>119</v>
      </c>
      <c r="F54" t="s">
        <v>110</v>
      </c>
      <c r="G54">
        <v>0</v>
      </c>
      <c r="H54" t="s">
        <v>186</v>
      </c>
    </row>
    <row r="55" spans="1:8">
      <c r="A55" t="s">
        <v>260</v>
      </c>
      <c r="B55" t="s">
        <v>25</v>
      </c>
      <c r="C55">
        <v>2050</v>
      </c>
      <c r="D55">
        <v>2050</v>
      </c>
      <c r="E55" t="s">
        <v>119</v>
      </c>
      <c r="F55" t="s">
        <v>110</v>
      </c>
      <c r="G55">
        <v>0</v>
      </c>
      <c r="H55" t="s">
        <v>186</v>
      </c>
    </row>
    <row r="56" spans="1:8">
      <c r="A56" t="s">
        <v>260</v>
      </c>
      <c r="B56" t="s">
        <v>25</v>
      </c>
      <c r="C56">
        <v>2050</v>
      </c>
      <c r="D56">
        <v>2055</v>
      </c>
      <c r="E56" t="s">
        <v>119</v>
      </c>
      <c r="F56" t="s">
        <v>110</v>
      </c>
      <c r="G56">
        <v>0</v>
      </c>
      <c r="H56" t="s">
        <v>186</v>
      </c>
    </row>
    <row r="57" spans="1:8">
      <c r="A57" t="s">
        <v>260</v>
      </c>
      <c r="B57" t="s">
        <v>25</v>
      </c>
      <c r="C57">
        <v>2050</v>
      </c>
      <c r="D57">
        <v>2060</v>
      </c>
      <c r="E57" t="s">
        <v>119</v>
      </c>
      <c r="F57" t="s">
        <v>110</v>
      </c>
      <c r="G57">
        <v>0</v>
      </c>
      <c r="H57" t="s">
        <v>186</v>
      </c>
    </row>
    <row r="58" spans="1:8">
      <c r="A58" t="s">
        <v>260</v>
      </c>
      <c r="B58" t="s">
        <v>25</v>
      </c>
      <c r="C58">
        <v>2050</v>
      </c>
      <c r="D58">
        <v>2065</v>
      </c>
      <c r="E58" t="s">
        <v>119</v>
      </c>
      <c r="F58" t="s">
        <v>110</v>
      </c>
      <c r="G58">
        <v>0</v>
      </c>
      <c r="H58" t="s">
        <v>186</v>
      </c>
    </row>
    <row r="59" spans="1:8">
      <c r="A59" t="s">
        <v>260</v>
      </c>
      <c r="B59" t="s">
        <v>25</v>
      </c>
      <c r="C59">
        <v>2050</v>
      </c>
      <c r="D59">
        <v>2070</v>
      </c>
      <c r="E59" t="s">
        <v>119</v>
      </c>
      <c r="F59" t="s">
        <v>110</v>
      </c>
      <c r="G59">
        <v>0</v>
      </c>
      <c r="H59" t="s">
        <v>186</v>
      </c>
    </row>
    <row r="60" spans="1:8">
      <c r="A60" t="s">
        <v>260</v>
      </c>
      <c r="B60" t="s">
        <v>25</v>
      </c>
      <c r="C60">
        <v>2055</v>
      </c>
      <c r="D60">
        <v>2055</v>
      </c>
      <c r="E60" t="s">
        <v>119</v>
      </c>
      <c r="F60" t="s">
        <v>110</v>
      </c>
      <c r="G60">
        <v>0</v>
      </c>
      <c r="H60" t="s">
        <v>186</v>
      </c>
    </row>
    <row r="61" spans="1:8">
      <c r="A61" t="s">
        <v>260</v>
      </c>
      <c r="B61" t="s">
        <v>25</v>
      </c>
      <c r="C61">
        <v>2055</v>
      </c>
      <c r="D61">
        <v>2060</v>
      </c>
      <c r="E61" t="s">
        <v>119</v>
      </c>
      <c r="F61" t="s">
        <v>110</v>
      </c>
      <c r="G61">
        <v>0</v>
      </c>
      <c r="H61" t="s">
        <v>186</v>
      </c>
    </row>
    <row r="62" spans="1:8">
      <c r="A62" t="s">
        <v>260</v>
      </c>
      <c r="B62" t="s">
        <v>25</v>
      </c>
      <c r="C62">
        <v>2055</v>
      </c>
      <c r="D62">
        <v>2065</v>
      </c>
      <c r="E62" t="s">
        <v>119</v>
      </c>
      <c r="F62" t="s">
        <v>110</v>
      </c>
      <c r="G62">
        <v>0</v>
      </c>
      <c r="H62" t="s">
        <v>186</v>
      </c>
    </row>
    <row r="63" spans="1:8">
      <c r="A63" t="s">
        <v>260</v>
      </c>
      <c r="B63" t="s">
        <v>25</v>
      </c>
      <c r="C63">
        <v>2055</v>
      </c>
      <c r="D63">
        <v>2070</v>
      </c>
      <c r="E63" t="s">
        <v>119</v>
      </c>
      <c r="F63" t="s">
        <v>110</v>
      </c>
      <c r="G63">
        <v>0</v>
      </c>
      <c r="H63" t="s">
        <v>186</v>
      </c>
    </row>
    <row r="64" spans="1:8">
      <c r="A64" t="s">
        <v>260</v>
      </c>
      <c r="B64" t="s">
        <v>25</v>
      </c>
      <c r="C64">
        <v>2060</v>
      </c>
      <c r="D64">
        <v>2060</v>
      </c>
      <c r="E64" t="s">
        <v>119</v>
      </c>
      <c r="F64" t="s">
        <v>110</v>
      </c>
      <c r="G64">
        <v>0</v>
      </c>
      <c r="H64" t="s">
        <v>186</v>
      </c>
    </row>
    <row r="65" spans="1:8">
      <c r="A65" t="s">
        <v>260</v>
      </c>
      <c r="B65" t="s">
        <v>25</v>
      </c>
      <c r="C65">
        <v>2060</v>
      </c>
      <c r="D65">
        <v>2065</v>
      </c>
      <c r="E65" t="s">
        <v>119</v>
      </c>
      <c r="F65" t="s">
        <v>110</v>
      </c>
      <c r="G65">
        <v>0</v>
      </c>
      <c r="H65" t="s">
        <v>186</v>
      </c>
    </row>
    <row r="66" spans="1:8">
      <c r="A66" t="s">
        <v>260</v>
      </c>
      <c r="B66" t="s">
        <v>25</v>
      </c>
      <c r="C66">
        <v>2060</v>
      </c>
      <c r="D66">
        <v>2070</v>
      </c>
      <c r="E66" t="s">
        <v>119</v>
      </c>
      <c r="F66" t="s">
        <v>110</v>
      </c>
      <c r="G66">
        <v>0</v>
      </c>
      <c r="H66" t="s">
        <v>186</v>
      </c>
    </row>
    <row r="67" spans="1:8">
      <c r="A67" t="s">
        <v>260</v>
      </c>
      <c r="B67" t="s">
        <v>25</v>
      </c>
      <c r="C67">
        <v>2065</v>
      </c>
      <c r="D67">
        <v>2065</v>
      </c>
      <c r="E67" t="s">
        <v>119</v>
      </c>
      <c r="F67" t="s">
        <v>110</v>
      </c>
      <c r="G67">
        <v>0</v>
      </c>
      <c r="H67" t="s">
        <v>186</v>
      </c>
    </row>
    <row r="68" spans="1:8">
      <c r="A68" t="s">
        <v>260</v>
      </c>
      <c r="B68" t="s">
        <v>25</v>
      </c>
      <c r="C68">
        <v>2065</v>
      </c>
      <c r="D68">
        <v>2070</v>
      </c>
      <c r="E68" t="s">
        <v>119</v>
      </c>
      <c r="F68" t="s">
        <v>110</v>
      </c>
      <c r="G68">
        <v>0</v>
      </c>
      <c r="H68" t="s">
        <v>186</v>
      </c>
    </row>
    <row r="69" spans="1:8">
      <c r="A69" t="s">
        <v>260</v>
      </c>
      <c r="B69" t="s">
        <v>25</v>
      </c>
      <c r="C69">
        <v>2070</v>
      </c>
      <c r="D69">
        <v>2070</v>
      </c>
      <c r="E69" t="s">
        <v>119</v>
      </c>
      <c r="F69" t="s">
        <v>110</v>
      </c>
      <c r="G69">
        <v>0</v>
      </c>
      <c r="H69" t="s">
        <v>186</v>
      </c>
    </row>
    <row r="70" spans="1:8">
      <c r="A70" t="s">
        <v>260</v>
      </c>
      <c r="B70" t="s">
        <v>27</v>
      </c>
      <c r="C70">
        <v>1995</v>
      </c>
      <c r="D70">
        <v>1995</v>
      </c>
      <c r="E70" t="s">
        <v>119</v>
      </c>
      <c r="F70" t="s">
        <v>110</v>
      </c>
      <c r="G70">
        <v>0</v>
      </c>
      <c r="H70" t="s">
        <v>186</v>
      </c>
    </row>
    <row r="71" spans="1:8">
      <c r="A71" t="s">
        <v>260</v>
      </c>
      <c r="B71" t="s">
        <v>27</v>
      </c>
      <c r="C71">
        <v>1995</v>
      </c>
      <c r="D71">
        <v>2000</v>
      </c>
      <c r="E71" t="s">
        <v>119</v>
      </c>
      <c r="F71" t="s">
        <v>110</v>
      </c>
      <c r="G71">
        <v>0</v>
      </c>
      <c r="H71" t="s">
        <v>186</v>
      </c>
    </row>
    <row r="72" spans="1:8">
      <c r="A72" t="s">
        <v>260</v>
      </c>
      <c r="B72" t="s">
        <v>27</v>
      </c>
      <c r="C72">
        <v>1995</v>
      </c>
      <c r="D72">
        <v>2005</v>
      </c>
      <c r="E72" t="s">
        <v>119</v>
      </c>
      <c r="F72" t="s">
        <v>110</v>
      </c>
      <c r="G72">
        <v>0</v>
      </c>
      <c r="H72" t="s">
        <v>186</v>
      </c>
    </row>
    <row r="73" spans="1:8">
      <c r="A73" t="s">
        <v>260</v>
      </c>
      <c r="B73" t="s">
        <v>27</v>
      </c>
      <c r="C73">
        <v>1995</v>
      </c>
      <c r="D73">
        <v>2010</v>
      </c>
      <c r="E73" t="s">
        <v>119</v>
      </c>
      <c r="F73" t="s">
        <v>110</v>
      </c>
      <c r="G73">
        <v>0</v>
      </c>
      <c r="H73" t="s">
        <v>186</v>
      </c>
    </row>
    <row r="74" spans="1:8">
      <c r="A74" t="s">
        <v>260</v>
      </c>
      <c r="B74" t="s">
        <v>27</v>
      </c>
      <c r="C74">
        <v>1995</v>
      </c>
      <c r="D74">
        <v>2015</v>
      </c>
      <c r="E74" t="s">
        <v>119</v>
      </c>
      <c r="F74" t="s">
        <v>110</v>
      </c>
      <c r="G74">
        <v>0</v>
      </c>
      <c r="H74" t="s">
        <v>186</v>
      </c>
    </row>
    <row r="75" spans="1:8">
      <c r="A75" t="s">
        <v>260</v>
      </c>
      <c r="B75" t="s">
        <v>27</v>
      </c>
      <c r="C75">
        <v>2000</v>
      </c>
      <c r="D75">
        <v>2000</v>
      </c>
      <c r="E75" t="s">
        <v>119</v>
      </c>
      <c r="F75" t="s">
        <v>110</v>
      </c>
      <c r="G75">
        <v>0</v>
      </c>
      <c r="H75" t="s">
        <v>186</v>
      </c>
    </row>
    <row r="76" spans="1:8">
      <c r="A76" t="s">
        <v>260</v>
      </c>
      <c r="B76" t="s">
        <v>27</v>
      </c>
      <c r="C76">
        <v>2000</v>
      </c>
      <c r="D76">
        <v>2005</v>
      </c>
      <c r="E76" t="s">
        <v>119</v>
      </c>
      <c r="F76" t="s">
        <v>110</v>
      </c>
      <c r="G76">
        <v>0</v>
      </c>
      <c r="H76" t="s">
        <v>186</v>
      </c>
    </row>
    <row r="77" spans="1:8">
      <c r="A77" t="s">
        <v>260</v>
      </c>
      <c r="B77" t="s">
        <v>27</v>
      </c>
      <c r="C77">
        <v>2000</v>
      </c>
      <c r="D77">
        <v>2010</v>
      </c>
      <c r="E77" t="s">
        <v>119</v>
      </c>
      <c r="F77" t="s">
        <v>110</v>
      </c>
      <c r="G77">
        <v>0</v>
      </c>
      <c r="H77" t="s">
        <v>186</v>
      </c>
    </row>
    <row r="78" spans="1:8">
      <c r="A78" t="s">
        <v>260</v>
      </c>
      <c r="B78" t="s">
        <v>27</v>
      </c>
      <c r="C78">
        <v>2000</v>
      </c>
      <c r="D78">
        <v>2015</v>
      </c>
      <c r="E78" t="s">
        <v>119</v>
      </c>
      <c r="F78" t="s">
        <v>110</v>
      </c>
      <c r="G78">
        <v>0</v>
      </c>
      <c r="H78" t="s">
        <v>186</v>
      </c>
    </row>
    <row r="79" spans="1:8">
      <c r="A79" t="s">
        <v>260</v>
      </c>
      <c r="B79" t="s">
        <v>27</v>
      </c>
      <c r="C79">
        <v>2000</v>
      </c>
      <c r="D79">
        <v>2020</v>
      </c>
      <c r="E79" t="s">
        <v>119</v>
      </c>
      <c r="F79" t="s">
        <v>110</v>
      </c>
      <c r="G79">
        <v>0</v>
      </c>
      <c r="H79" t="s">
        <v>186</v>
      </c>
    </row>
    <row r="80" spans="1:8">
      <c r="A80" t="s">
        <v>260</v>
      </c>
      <c r="B80" t="s">
        <v>27</v>
      </c>
      <c r="C80">
        <v>2005</v>
      </c>
      <c r="D80">
        <v>2005</v>
      </c>
      <c r="E80" t="s">
        <v>119</v>
      </c>
      <c r="F80" t="s">
        <v>110</v>
      </c>
      <c r="G80">
        <v>0</v>
      </c>
      <c r="H80" t="s">
        <v>186</v>
      </c>
    </row>
    <row r="81" spans="1:8">
      <c r="A81" t="s">
        <v>260</v>
      </c>
      <c r="B81" t="s">
        <v>27</v>
      </c>
      <c r="C81">
        <v>2005</v>
      </c>
      <c r="D81">
        <v>2010</v>
      </c>
      <c r="E81" t="s">
        <v>119</v>
      </c>
      <c r="F81" t="s">
        <v>110</v>
      </c>
      <c r="G81">
        <v>0</v>
      </c>
      <c r="H81" t="s">
        <v>186</v>
      </c>
    </row>
    <row r="82" spans="1:8">
      <c r="A82" t="s">
        <v>260</v>
      </c>
      <c r="B82" t="s">
        <v>27</v>
      </c>
      <c r="C82">
        <v>2005</v>
      </c>
      <c r="D82">
        <v>2015</v>
      </c>
      <c r="E82" t="s">
        <v>119</v>
      </c>
      <c r="F82" t="s">
        <v>110</v>
      </c>
      <c r="G82">
        <v>0</v>
      </c>
      <c r="H82" t="s">
        <v>186</v>
      </c>
    </row>
    <row r="83" spans="1:8">
      <c r="A83" t="s">
        <v>260</v>
      </c>
      <c r="B83" t="s">
        <v>27</v>
      </c>
      <c r="C83">
        <v>2005</v>
      </c>
      <c r="D83">
        <v>2020</v>
      </c>
      <c r="E83" t="s">
        <v>119</v>
      </c>
      <c r="F83" t="s">
        <v>110</v>
      </c>
      <c r="G83">
        <v>0</v>
      </c>
      <c r="H83" t="s">
        <v>186</v>
      </c>
    </row>
    <row r="84" spans="1:8">
      <c r="A84" t="s">
        <v>260</v>
      </c>
      <c r="B84" t="s">
        <v>27</v>
      </c>
      <c r="C84">
        <v>2005</v>
      </c>
      <c r="D84">
        <v>2025</v>
      </c>
      <c r="E84" t="s">
        <v>119</v>
      </c>
      <c r="F84" t="s">
        <v>110</v>
      </c>
      <c r="G84">
        <v>0</v>
      </c>
      <c r="H84" t="s">
        <v>186</v>
      </c>
    </row>
    <row r="85" spans="1:8">
      <c r="A85" t="s">
        <v>260</v>
      </c>
      <c r="B85" t="s">
        <v>27</v>
      </c>
      <c r="C85">
        <v>2010</v>
      </c>
      <c r="D85">
        <v>2010</v>
      </c>
      <c r="E85" t="s">
        <v>119</v>
      </c>
      <c r="F85" t="s">
        <v>110</v>
      </c>
      <c r="G85">
        <v>0</v>
      </c>
      <c r="H85" t="s">
        <v>186</v>
      </c>
    </row>
    <row r="86" spans="1:8">
      <c r="A86" t="s">
        <v>260</v>
      </c>
      <c r="B86" t="s">
        <v>27</v>
      </c>
      <c r="C86">
        <v>2010</v>
      </c>
      <c r="D86">
        <v>2015</v>
      </c>
      <c r="E86" t="s">
        <v>119</v>
      </c>
      <c r="F86" t="s">
        <v>110</v>
      </c>
      <c r="G86">
        <v>0</v>
      </c>
      <c r="H86" t="s">
        <v>186</v>
      </c>
    </row>
    <row r="87" spans="1:8">
      <c r="A87" t="s">
        <v>260</v>
      </c>
      <c r="B87" t="s">
        <v>27</v>
      </c>
      <c r="C87">
        <v>2010</v>
      </c>
      <c r="D87">
        <v>2020</v>
      </c>
      <c r="E87" t="s">
        <v>119</v>
      </c>
      <c r="F87" t="s">
        <v>110</v>
      </c>
      <c r="G87">
        <v>0</v>
      </c>
      <c r="H87" t="s">
        <v>186</v>
      </c>
    </row>
    <row r="88" spans="1:8">
      <c r="A88" t="s">
        <v>260</v>
      </c>
      <c r="B88" t="s">
        <v>27</v>
      </c>
      <c r="C88">
        <v>2010</v>
      </c>
      <c r="D88">
        <v>2025</v>
      </c>
      <c r="E88" t="s">
        <v>119</v>
      </c>
      <c r="F88" t="s">
        <v>110</v>
      </c>
      <c r="G88">
        <v>0</v>
      </c>
      <c r="H88" t="s">
        <v>186</v>
      </c>
    </row>
    <row r="89" spans="1:8">
      <c r="A89" t="s">
        <v>260</v>
      </c>
      <c r="B89" t="s">
        <v>27</v>
      </c>
      <c r="C89">
        <v>2010</v>
      </c>
      <c r="D89">
        <v>2030</v>
      </c>
      <c r="E89" t="s">
        <v>119</v>
      </c>
      <c r="F89" t="s">
        <v>110</v>
      </c>
      <c r="G89">
        <v>0</v>
      </c>
      <c r="H89" t="s">
        <v>186</v>
      </c>
    </row>
    <row r="90" spans="1:8">
      <c r="A90" t="s">
        <v>260</v>
      </c>
      <c r="B90" t="s">
        <v>27</v>
      </c>
      <c r="C90">
        <v>2015</v>
      </c>
      <c r="D90">
        <v>2015</v>
      </c>
      <c r="E90" t="s">
        <v>119</v>
      </c>
      <c r="F90" t="s">
        <v>110</v>
      </c>
      <c r="G90">
        <v>0</v>
      </c>
      <c r="H90" t="s">
        <v>186</v>
      </c>
    </row>
    <row r="91" spans="1:8">
      <c r="A91" t="s">
        <v>260</v>
      </c>
      <c r="B91" t="s">
        <v>27</v>
      </c>
      <c r="C91">
        <v>2015</v>
      </c>
      <c r="D91">
        <v>2020</v>
      </c>
      <c r="E91" t="s">
        <v>119</v>
      </c>
      <c r="F91" t="s">
        <v>110</v>
      </c>
      <c r="G91">
        <v>0</v>
      </c>
      <c r="H91" t="s">
        <v>186</v>
      </c>
    </row>
    <row r="92" spans="1:8">
      <c r="A92" t="s">
        <v>260</v>
      </c>
      <c r="B92" t="s">
        <v>27</v>
      </c>
      <c r="C92">
        <v>2015</v>
      </c>
      <c r="D92">
        <v>2025</v>
      </c>
      <c r="E92" t="s">
        <v>119</v>
      </c>
      <c r="F92" t="s">
        <v>110</v>
      </c>
      <c r="G92">
        <v>0</v>
      </c>
      <c r="H92" t="s">
        <v>186</v>
      </c>
    </row>
    <row r="93" spans="1:8">
      <c r="A93" t="s">
        <v>260</v>
      </c>
      <c r="B93" t="s">
        <v>27</v>
      </c>
      <c r="C93">
        <v>2015</v>
      </c>
      <c r="D93">
        <v>2030</v>
      </c>
      <c r="E93" t="s">
        <v>119</v>
      </c>
      <c r="F93" t="s">
        <v>110</v>
      </c>
      <c r="G93">
        <v>0</v>
      </c>
      <c r="H93" t="s">
        <v>186</v>
      </c>
    </row>
    <row r="94" spans="1:8">
      <c r="A94" t="s">
        <v>260</v>
      </c>
      <c r="B94" t="s">
        <v>27</v>
      </c>
      <c r="C94">
        <v>2015</v>
      </c>
      <c r="D94">
        <v>2035</v>
      </c>
      <c r="E94" t="s">
        <v>119</v>
      </c>
      <c r="F94" t="s">
        <v>110</v>
      </c>
      <c r="G94">
        <v>0</v>
      </c>
      <c r="H94" t="s">
        <v>186</v>
      </c>
    </row>
    <row r="95" spans="1:8">
      <c r="A95" t="s">
        <v>260</v>
      </c>
      <c r="B95" t="s">
        <v>27</v>
      </c>
      <c r="C95">
        <v>2020</v>
      </c>
      <c r="D95">
        <v>2020</v>
      </c>
      <c r="E95" t="s">
        <v>119</v>
      </c>
      <c r="F95" t="s">
        <v>110</v>
      </c>
      <c r="G95">
        <v>0</v>
      </c>
      <c r="H95" t="s">
        <v>186</v>
      </c>
    </row>
    <row r="96" spans="1:8">
      <c r="A96" t="s">
        <v>260</v>
      </c>
      <c r="B96" t="s">
        <v>27</v>
      </c>
      <c r="C96">
        <v>2020</v>
      </c>
      <c r="D96">
        <v>2025</v>
      </c>
      <c r="E96" t="s">
        <v>119</v>
      </c>
      <c r="F96" t="s">
        <v>110</v>
      </c>
      <c r="G96">
        <v>0</v>
      </c>
      <c r="H96" t="s">
        <v>186</v>
      </c>
    </row>
    <row r="97" spans="1:8">
      <c r="A97" t="s">
        <v>260</v>
      </c>
      <c r="B97" t="s">
        <v>27</v>
      </c>
      <c r="C97">
        <v>2020</v>
      </c>
      <c r="D97">
        <v>2030</v>
      </c>
      <c r="E97" t="s">
        <v>119</v>
      </c>
      <c r="F97" t="s">
        <v>110</v>
      </c>
      <c r="G97">
        <v>0</v>
      </c>
      <c r="H97" t="s">
        <v>186</v>
      </c>
    </row>
    <row r="98" spans="1:8">
      <c r="A98" t="s">
        <v>260</v>
      </c>
      <c r="B98" t="s">
        <v>27</v>
      </c>
      <c r="C98">
        <v>2020</v>
      </c>
      <c r="D98">
        <v>2035</v>
      </c>
      <c r="E98" t="s">
        <v>119</v>
      </c>
      <c r="F98" t="s">
        <v>110</v>
      </c>
      <c r="G98">
        <v>0</v>
      </c>
      <c r="H98" t="s">
        <v>186</v>
      </c>
    </row>
    <row r="99" spans="1:8">
      <c r="A99" t="s">
        <v>260</v>
      </c>
      <c r="B99" t="s">
        <v>27</v>
      </c>
      <c r="C99">
        <v>2020</v>
      </c>
      <c r="D99">
        <v>2040</v>
      </c>
      <c r="E99" t="s">
        <v>119</v>
      </c>
      <c r="F99" t="s">
        <v>110</v>
      </c>
      <c r="G99">
        <v>0</v>
      </c>
      <c r="H99" t="s">
        <v>186</v>
      </c>
    </row>
    <row r="100" spans="1:8">
      <c r="A100" t="s">
        <v>260</v>
      </c>
      <c r="B100" t="s">
        <v>27</v>
      </c>
      <c r="C100">
        <v>2025</v>
      </c>
      <c r="D100">
        <v>2025</v>
      </c>
      <c r="E100" t="s">
        <v>119</v>
      </c>
      <c r="F100" t="s">
        <v>110</v>
      </c>
      <c r="G100">
        <v>0</v>
      </c>
      <c r="H100" t="s">
        <v>186</v>
      </c>
    </row>
    <row r="101" spans="1:8">
      <c r="A101" t="s">
        <v>260</v>
      </c>
      <c r="B101" t="s">
        <v>27</v>
      </c>
      <c r="C101">
        <v>2025</v>
      </c>
      <c r="D101">
        <v>2030</v>
      </c>
      <c r="E101" t="s">
        <v>119</v>
      </c>
      <c r="F101" t="s">
        <v>110</v>
      </c>
      <c r="G101">
        <v>0</v>
      </c>
      <c r="H101" t="s">
        <v>186</v>
      </c>
    </row>
    <row r="102" spans="1:8">
      <c r="A102" t="s">
        <v>260</v>
      </c>
      <c r="B102" t="s">
        <v>27</v>
      </c>
      <c r="C102">
        <v>2025</v>
      </c>
      <c r="D102">
        <v>2035</v>
      </c>
      <c r="E102" t="s">
        <v>119</v>
      </c>
      <c r="F102" t="s">
        <v>110</v>
      </c>
      <c r="G102">
        <v>0</v>
      </c>
      <c r="H102" t="s">
        <v>186</v>
      </c>
    </row>
    <row r="103" spans="1:8">
      <c r="A103" t="s">
        <v>260</v>
      </c>
      <c r="B103" t="s">
        <v>27</v>
      </c>
      <c r="C103">
        <v>2025</v>
      </c>
      <c r="D103">
        <v>2040</v>
      </c>
      <c r="E103" t="s">
        <v>119</v>
      </c>
      <c r="F103" t="s">
        <v>110</v>
      </c>
      <c r="G103">
        <v>0</v>
      </c>
      <c r="H103" t="s">
        <v>186</v>
      </c>
    </row>
    <row r="104" spans="1:8">
      <c r="A104" t="s">
        <v>260</v>
      </c>
      <c r="B104" t="s">
        <v>27</v>
      </c>
      <c r="C104">
        <v>2025</v>
      </c>
      <c r="D104">
        <v>2045</v>
      </c>
      <c r="E104" t="s">
        <v>119</v>
      </c>
      <c r="F104" t="s">
        <v>110</v>
      </c>
      <c r="G104">
        <v>0</v>
      </c>
      <c r="H104" t="s">
        <v>186</v>
      </c>
    </row>
    <row r="105" spans="1:8">
      <c r="A105" t="s">
        <v>260</v>
      </c>
      <c r="B105" t="s">
        <v>27</v>
      </c>
      <c r="C105">
        <v>2030</v>
      </c>
      <c r="D105">
        <v>2030</v>
      </c>
      <c r="E105" t="s">
        <v>119</v>
      </c>
      <c r="F105" t="s">
        <v>110</v>
      </c>
      <c r="G105">
        <v>0</v>
      </c>
      <c r="H105" t="s">
        <v>186</v>
      </c>
    </row>
    <row r="106" spans="1:8">
      <c r="A106" t="s">
        <v>260</v>
      </c>
      <c r="B106" t="s">
        <v>27</v>
      </c>
      <c r="C106">
        <v>2030</v>
      </c>
      <c r="D106">
        <v>2035</v>
      </c>
      <c r="E106" t="s">
        <v>119</v>
      </c>
      <c r="F106" t="s">
        <v>110</v>
      </c>
      <c r="G106">
        <v>0</v>
      </c>
      <c r="H106" t="s">
        <v>186</v>
      </c>
    </row>
    <row r="107" spans="1:8">
      <c r="A107" t="s">
        <v>260</v>
      </c>
      <c r="B107" t="s">
        <v>27</v>
      </c>
      <c r="C107">
        <v>2030</v>
      </c>
      <c r="D107">
        <v>2040</v>
      </c>
      <c r="E107" t="s">
        <v>119</v>
      </c>
      <c r="F107" t="s">
        <v>110</v>
      </c>
      <c r="G107">
        <v>0</v>
      </c>
      <c r="H107" t="s">
        <v>186</v>
      </c>
    </row>
    <row r="108" spans="1:8">
      <c r="A108" t="s">
        <v>260</v>
      </c>
      <c r="B108" t="s">
        <v>27</v>
      </c>
      <c r="C108">
        <v>2030</v>
      </c>
      <c r="D108">
        <v>2045</v>
      </c>
      <c r="E108" t="s">
        <v>119</v>
      </c>
      <c r="F108" t="s">
        <v>110</v>
      </c>
      <c r="G108">
        <v>0</v>
      </c>
      <c r="H108" t="s">
        <v>186</v>
      </c>
    </row>
    <row r="109" spans="1:8">
      <c r="A109" t="s">
        <v>260</v>
      </c>
      <c r="B109" t="s">
        <v>27</v>
      </c>
      <c r="C109">
        <v>2030</v>
      </c>
      <c r="D109">
        <v>2050</v>
      </c>
      <c r="E109" t="s">
        <v>119</v>
      </c>
      <c r="F109" t="s">
        <v>110</v>
      </c>
      <c r="G109">
        <v>0</v>
      </c>
      <c r="H109" t="s">
        <v>186</v>
      </c>
    </row>
    <row r="110" spans="1:8">
      <c r="A110" t="s">
        <v>260</v>
      </c>
      <c r="B110" t="s">
        <v>27</v>
      </c>
      <c r="C110">
        <v>2035</v>
      </c>
      <c r="D110">
        <v>2035</v>
      </c>
      <c r="E110" t="s">
        <v>119</v>
      </c>
      <c r="F110" t="s">
        <v>110</v>
      </c>
      <c r="G110">
        <v>0</v>
      </c>
      <c r="H110" t="s">
        <v>186</v>
      </c>
    </row>
    <row r="111" spans="1:8">
      <c r="A111" t="s">
        <v>260</v>
      </c>
      <c r="B111" t="s">
        <v>27</v>
      </c>
      <c r="C111">
        <v>2035</v>
      </c>
      <c r="D111">
        <v>2040</v>
      </c>
      <c r="E111" t="s">
        <v>119</v>
      </c>
      <c r="F111" t="s">
        <v>110</v>
      </c>
      <c r="G111">
        <v>0</v>
      </c>
      <c r="H111" t="s">
        <v>186</v>
      </c>
    </row>
    <row r="112" spans="1:8">
      <c r="A112" t="s">
        <v>260</v>
      </c>
      <c r="B112" t="s">
        <v>27</v>
      </c>
      <c r="C112">
        <v>2035</v>
      </c>
      <c r="D112">
        <v>2045</v>
      </c>
      <c r="E112" t="s">
        <v>119</v>
      </c>
      <c r="F112" t="s">
        <v>110</v>
      </c>
      <c r="G112">
        <v>0</v>
      </c>
      <c r="H112" t="s">
        <v>186</v>
      </c>
    </row>
    <row r="113" spans="1:8">
      <c r="A113" t="s">
        <v>260</v>
      </c>
      <c r="B113" t="s">
        <v>27</v>
      </c>
      <c r="C113">
        <v>2035</v>
      </c>
      <c r="D113">
        <v>2050</v>
      </c>
      <c r="E113" t="s">
        <v>119</v>
      </c>
      <c r="F113" t="s">
        <v>110</v>
      </c>
      <c r="G113">
        <v>0</v>
      </c>
      <c r="H113" t="s">
        <v>186</v>
      </c>
    </row>
    <row r="114" spans="1:8">
      <c r="A114" t="s">
        <v>260</v>
      </c>
      <c r="B114" t="s">
        <v>27</v>
      </c>
      <c r="C114">
        <v>2035</v>
      </c>
      <c r="D114">
        <v>2055</v>
      </c>
      <c r="E114" t="s">
        <v>119</v>
      </c>
      <c r="F114" t="s">
        <v>110</v>
      </c>
      <c r="G114">
        <v>0</v>
      </c>
      <c r="H114" t="s">
        <v>186</v>
      </c>
    </row>
    <row r="115" spans="1:8">
      <c r="A115" t="s">
        <v>260</v>
      </c>
      <c r="B115" t="s">
        <v>27</v>
      </c>
      <c r="C115">
        <v>2040</v>
      </c>
      <c r="D115">
        <v>2040</v>
      </c>
      <c r="E115" t="s">
        <v>119</v>
      </c>
      <c r="F115" t="s">
        <v>110</v>
      </c>
      <c r="G115">
        <v>0</v>
      </c>
      <c r="H115" t="s">
        <v>186</v>
      </c>
    </row>
    <row r="116" spans="1:8">
      <c r="A116" t="s">
        <v>260</v>
      </c>
      <c r="B116" t="s">
        <v>27</v>
      </c>
      <c r="C116">
        <v>2040</v>
      </c>
      <c r="D116">
        <v>2045</v>
      </c>
      <c r="E116" t="s">
        <v>119</v>
      </c>
      <c r="F116" t="s">
        <v>110</v>
      </c>
      <c r="G116">
        <v>0</v>
      </c>
      <c r="H116" t="s">
        <v>186</v>
      </c>
    </row>
    <row r="117" spans="1:8">
      <c r="A117" t="s">
        <v>260</v>
      </c>
      <c r="B117" t="s">
        <v>27</v>
      </c>
      <c r="C117">
        <v>2040</v>
      </c>
      <c r="D117">
        <v>2050</v>
      </c>
      <c r="E117" t="s">
        <v>119</v>
      </c>
      <c r="F117" t="s">
        <v>110</v>
      </c>
      <c r="G117">
        <v>0</v>
      </c>
      <c r="H117" t="s">
        <v>186</v>
      </c>
    </row>
    <row r="118" spans="1:8">
      <c r="A118" t="s">
        <v>260</v>
      </c>
      <c r="B118" t="s">
        <v>27</v>
      </c>
      <c r="C118">
        <v>2040</v>
      </c>
      <c r="D118">
        <v>2055</v>
      </c>
      <c r="E118" t="s">
        <v>119</v>
      </c>
      <c r="F118" t="s">
        <v>110</v>
      </c>
      <c r="G118">
        <v>0</v>
      </c>
      <c r="H118" t="s">
        <v>186</v>
      </c>
    </row>
    <row r="119" spans="1:8">
      <c r="A119" t="s">
        <v>260</v>
      </c>
      <c r="B119" t="s">
        <v>27</v>
      </c>
      <c r="C119">
        <v>2040</v>
      </c>
      <c r="D119">
        <v>2060</v>
      </c>
      <c r="E119" t="s">
        <v>119</v>
      </c>
      <c r="F119" t="s">
        <v>110</v>
      </c>
      <c r="G119">
        <v>0</v>
      </c>
      <c r="H119" t="s">
        <v>186</v>
      </c>
    </row>
    <row r="120" spans="1:8">
      <c r="A120" t="s">
        <v>260</v>
      </c>
      <c r="B120" t="s">
        <v>27</v>
      </c>
      <c r="C120">
        <v>2045</v>
      </c>
      <c r="D120">
        <v>2045</v>
      </c>
      <c r="E120" t="s">
        <v>119</v>
      </c>
      <c r="F120" t="s">
        <v>110</v>
      </c>
      <c r="G120">
        <v>0</v>
      </c>
      <c r="H120" t="s">
        <v>186</v>
      </c>
    </row>
    <row r="121" spans="1:8">
      <c r="A121" t="s">
        <v>260</v>
      </c>
      <c r="B121" t="s">
        <v>27</v>
      </c>
      <c r="C121">
        <v>2045</v>
      </c>
      <c r="D121">
        <v>2050</v>
      </c>
      <c r="E121" t="s">
        <v>119</v>
      </c>
      <c r="F121" t="s">
        <v>110</v>
      </c>
      <c r="G121">
        <v>0</v>
      </c>
      <c r="H121" t="s">
        <v>186</v>
      </c>
    </row>
    <row r="122" spans="1:8">
      <c r="A122" t="s">
        <v>260</v>
      </c>
      <c r="B122" t="s">
        <v>27</v>
      </c>
      <c r="C122">
        <v>2045</v>
      </c>
      <c r="D122">
        <v>2055</v>
      </c>
      <c r="E122" t="s">
        <v>119</v>
      </c>
      <c r="F122" t="s">
        <v>110</v>
      </c>
      <c r="G122">
        <v>0</v>
      </c>
      <c r="H122" t="s">
        <v>186</v>
      </c>
    </row>
    <row r="123" spans="1:8">
      <c r="A123" t="s">
        <v>260</v>
      </c>
      <c r="B123" t="s">
        <v>27</v>
      </c>
      <c r="C123">
        <v>2045</v>
      </c>
      <c r="D123">
        <v>2060</v>
      </c>
      <c r="E123" t="s">
        <v>119</v>
      </c>
      <c r="F123" t="s">
        <v>110</v>
      </c>
      <c r="G123">
        <v>0</v>
      </c>
      <c r="H123" t="s">
        <v>186</v>
      </c>
    </row>
    <row r="124" spans="1:8">
      <c r="A124" t="s">
        <v>260</v>
      </c>
      <c r="B124" t="s">
        <v>27</v>
      </c>
      <c r="C124">
        <v>2045</v>
      </c>
      <c r="D124">
        <v>2065</v>
      </c>
      <c r="E124" t="s">
        <v>119</v>
      </c>
      <c r="F124" t="s">
        <v>110</v>
      </c>
      <c r="G124">
        <v>0</v>
      </c>
      <c r="H124" t="s">
        <v>186</v>
      </c>
    </row>
    <row r="125" spans="1:8">
      <c r="A125" t="s">
        <v>260</v>
      </c>
      <c r="B125" t="s">
        <v>27</v>
      </c>
      <c r="C125">
        <v>2050</v>
      </c>
      <c r="D125">
        <v>2050</v>
      </c>
      <c r="E125" t="s">
        <v>119</v>
      </c>
      <c r="F125" t="s">
        <v>110</v>
      </c>
      <c r="G125">
        <v>0</v>
      </c>
      <c r="H125" t="s">
        <v>186</v>
      </c>
    </row>
    <row r="126" spans="1:8">
      <c r="A126" t="s">
        <v>260</v>
      </c>
      <c r="B126" t="s">
        <v>27</v>
      </c>
      <c r="C126">
        <v>2050</v>
      </c>
      <c r="D126">
        <v>2055</v>
      </c>
      <c r="E126" t="s">
        <v>119</v>
      </c>
      <c r="F126" t="s">
        <v>110</v>
      </c>
      <c r="G126">
        <v>0</v>
      </c>
      <c r="H126" t="s">
        <v>186</v>
      </c>
    </row>
    <row r="127" spans="1:8">
      <c r="A127" t="s">
        <v>260</v>
      </c>
      <c r="B127" t="s">
        <v>27</v>
      </c>
      <c r="C127">
        <v>2050</v>
      </c>
      <c r="D127">
        <v>2060</v>
      </c>
      <c r="E127" t="s">
        <v>119</v>
      </c>
      <c r="F127" t="s">
        <v>110</v>
      </c>
      <c r="G127">
        <v>0</v>
      </c>
      <c r="H127" t="s">
        <v>186</v>
      </c>
    </row>
    <row r="128" spans="1:8">
      <c r="A128" t="s">
        <v>260</v>
      </c>
      <c r="B128" t="s">
        <v>27</v>
      </c>
      <c r="C128">
        <v>2050</v>
      </c>
      <c r="D128">
        <v>2065</v>
      </c>
      <c r="E128" t="s">
        <v>119</v>
      </c>
      <c r="F128" t="s">
        <v>110</v>
      </c>
      <c r="G128">
        <v>0</v>
      </c>
      <c r="H128" t="s">
        <v>186</v>
      </c>
    </row>
    <row r="129" spans="1:8">
      <c r="A129" t="s">
        <v>260</v>
      </c>
      <c r="B129" t="s">
        <v>27</v>
      </c>
      <c r="C129">
        <v>2050</v>
      </c>
      <c r="D129">
        <v>2070</v>
      </c>
      <c r="E129" t="s">
        <v>119</v>
      </c>
      <c r="F129" t="s">
        <v>110</v>
      </c>
      <c r="G129">
        <v>0</v>
      </c>
      <c r="H129" t="s">
        <v>186</v>
      </c>
    </row>
    <row r="130" spans="1:8">
      <c r="A130" t="s">
        <v>260</v>
      </c>
      <c r="B130" t="s">
        <v>27</v>
      </c>
      <c r="C130">
        <v>2055</v>
      </c>
      <c r="D130">
        <v>2055</v>
      </c>
      <c r="E130" t="s">
        <v>119</v>
      </c>
      <c r="F130" t="s">
        <v>110</v>
      </c>
      <c r="G130">
        <v>0</v>
      </c>
      <c r="H130" t="s">
        <v>186</v>
      </c>
    </row>
    <row r="131" spans="1:8">
      <c r="A131" t="s">
        <v>260</v>
      </c>
      <c r="B131" t="s">
        <v>27</v>
      </c>
      <c r="C131">
        <v>2055</v>
      </c>
      <c r="D131">
        <v>2060</v>
      </c>
      <c r="E131" t="s">
        <v>119</v>
      </c>
      <c r="F131" t="s">
        <v>110</v>
      </c>
      <c r="G131">
        <v>0</v>
      </c>
      <c r="H131" t="s">
        <v>186</v>
      </c>
    </row>
    <row r="132" spans="1:8">
      <c r="A132" t="s">
        <v>260</v>
      </c>
      <c r="B132" t="s">
        <v>27</v>
      </c>
      <c r="C132">
        <v>2055</v>
      </c>
      <c r="D132">
        <v>2065</v>
      </c>
      <c r="E132" t="s">
        <v>119</v>
      </c>
      <c r="F132" t="s">
        <v>110</v>
      </c>
      <c r="G132">
        <v>0</v>
      </c>
      <c r="H132" t="s">
        <v>186</v>
      </c>
    </row>
    <row r="133" spans="1:8">
      <c r="A133" t="s">
        <v>260</v>
      </c>
      <c r="B133" t="s">
        <v>27</v>
      </c>
      <c r="C133">
        <v>2055</v>
      </c>
      <c r="D133">
        <v>2070</v>
      </c>
      <c r="E133" t="s">
        <v>119</v>
      </c>
      <c r="F133" t="s">
        <v>110</v>
      </c>
      <c r="G133">
        <v>0</v>
      </c>
      <c r="H133" t="s">
        <v>186</v>
      </c>
    </row>
    <row r="134" spans="1:8">
      <c r="A134" t="s">
        <v>260</v>
      </c>
      <c r="B134" t="s">
        <v>27</v>
      </c>
      <c r="C134">
        <v>2060</v>
      </c>
      <c r="D134">
        <v>2060</v>
      </c>
      <c r="E134" t="s">
        <v>119</v>
      </c>
      <c r="F134" t="s">
        <v>110</v>
      </c>
      <c r="G134">
        <v>0</v>
      </c>
      <c r="H134" t="s">
        <v>186</v>
      </c>
    </row>
    <row r="135" spans="1:8">
      <c r="A135" t="s">
        <v>260</v>
      </c>
      <c r="B135" t="s">
        <v>27</v>
      </c>
      <c r="C135">
        <v>2060</v>
      </c>
      <c r="D135">
        <v>2065</v>
      </c>
      <c r="E135" t="s">
        <v>119</v>
      </c>
      <c r="F135" t="s">
        <v>110</v>
      </c>
      <c r="G135">
        <v>0</v>
      </c>
      <c r="H135" t="s">
        <v>186</v>
      </c>
    </row>
    <row r="136" spans="1:8">
      <c r="A136" t="s">
        <v>260</v>
      </c>
      <c r="B136" t="s">
        <v>27</v>
      </c>
      <c r="C136">
        <v>2060</v>
      </c>
      <c r="D136">
        <v>2070</v>
      </c>
      <c r="E136" t="s">
        <v>119</v>
      </c>
      <c r="F136" t="s">
        <v>110</v>
      </c>
      <c r="G136">
        <v>0</v>
      </c>
      <c r="H136" t="s">
        <v>186</v>
      </c>
    </row>
    <row r="137" spans="1:8">
      <c r="A137" t="s">
        <v>260</v>
      </c>
      <c r="B137" t="s">
        <v>27</v>
      </c>
      <c r="C137">
        <v>2065</v>
      </c>
      <c r="D137">
        <v>2065</v>
      </c>
      <c r="E137" t="s">
        <v>119</v>
      </c>
      <c r="F137" t="s">
        <v>110</v>
      </c>
      <c r="G137">
        <v>0</v>
      </c>
      <c r="H137" t="s">
        <v>186</v>
      </c>
    </row>
    <row r="138" spans="1:8">
      <c r="A138" t="s">
        <v>260</v>
      </c>
      <c r="B138" t="s">
        <v>27</v>
      </c>
      <c r="C138">
        <v>2065</v>
      </c>
      <c r="D138">
        <v>2070</v>
      </c>
      <c r="E138" t="s">
        <v>119</v>
      </c>
      <c r="F138" t="s">
        <v>110</v>
      </c>
      <c r="G138">
        <v>0</v>
      </c>
      <c r="H138" t="s">
        <v>186</v>
      </c>
    </row>
    <row r="139" spans="1:8">
      <c r="A139" t="s">
        <v>260</v>
      </c>
      <c r="B139" t="s">
        <v>27</v>
      </c>
      <c r="C139">
        <v>2070</v>
      </c>
      <c r="D139">
        <v>2070</v>
      </c>
      <c r="E139" t="s">
        <v>119</v>
      </c>
      <c r="F139" t="s">
        <v>110</v>
      </c>
      <c r="G139">
        <v>0</v>
      </c>
      <c r="H139" t="s">
        <v>186</v>
      </c>
    </row>
    <row r="140" spans="1:8">
      <c r="A140" t="s">
        <v>260</v>
      </c>
      <c r="B140" t="s">
        <v>29</v>
      </c>
      <c r="C140">
        <v>1990</v>
      </c>
      <c r="D140">
        <v>1990</v>
      </c>
      <c r="E140" t="s">
        <v>119</v>
      </c>
      <c r="F140" t="s">
        <v>110</v>
      </c>
      <c r="G140">
        <v>75</v>
      </c>
      <c r="H140" t="s">
        <v>186</v>
      </c>
    </row>
    <row r="141" spans="1:8">
      <c r="A141" t="s">
        <v>260</v>
      </c>
      <c r="B141" t="s">
        <v>29</v>
      </c>
      <c r="C141">
        <v>1995</v>
      </c>
      <c r="D141">
        <v>1995</v>
      </c>
      <c r="E141" t="s">
        <v>119</v>
      </c>
      <c r="F141" t="s">
        <v>110</v>
      </c>
      <c r="G141">
        <v>75</v>
      </c>
      <c r="H141" t="s">
        <v>186</v>
      </c>
    </row>
    <row r="142" spans="1:8">
      <c r="A142" t="s">
        <v>260</v>
      </c>
      <c r="B142" t="s">
        <v>29</v>
      </c>
      <c r="C142">
        <v>2000</v>
      </c>
      <c r="D142">
        <v>2000</v>
      </c>
      <c r="E142" t="s">
        <v>119</v>
      </c>
      <c r="F142" t="s">
        <v>110</v>
      </c>
      <c r="G142">
        <v>75</v>
      </c>
      <c r="H142" t="s">
        <v>186</v>
      </c>
    </row>
    <row r="143" spans="1:8">
      <c r="A143" t="s">
        <v>260</v>
      </c>
      <c r="B143" t="s">
        <v>29</v>
      </c>
      <c r="C143">
        <v>2005</v>
      </c>
      <c r="D143">
        <v>2005</v>
      </c>
      <c r="E143" t="s">
        <v>119</v>
      </c>
      <c r="F143" t="s">
        <v>110</v>
      </c>
      <c r="G143">
        <v>75</v>
      </c>
      <c r="H143" t="s">
        <v>186</v>
      </c>
    </row>
    <row r="144" spans="1:8">
      <c r="A144" t="s">
        <v>260</v>
      </c>
      <c r="B144" t="s">
        <v>29</v>
      </c>
      <c r="C144">
        <v>2010</v>
      </c>
      <c r="D144">
        <v>2010</v>
      </c>
      <c r="E144" t="s">
        <v>119</v>
      </c>
      <c r="F144" t="s">
        <v>110</v>
      </c>
      <c r="G144">
        <v>75</v>
      </c>
      <c r="H144" t="s">
        <v>186</v>
      </c>
    </row>
    <row r="145" spans="1:8">
      <c r="A145" t="s">
        <v>260</v>
      </c>
      <c r="B145" t="s">
        <v>29</v>
      </c>
      <c r="C145">
        <v>2010</v>
      </c>
      <c r="D145">
        <v>2015</v>
      </c>
      <c r="E145" t="s">
        <v>119</v>
      </c>
      <c r="F145" t="s">
        <v>110</v>
      </c>
      <c r="G145">
        <v>75</v>
      </c>
      <c r="H145" t="s">
        <v>186</v>
      </c>
    </row>
    <row r="146" spans="1:8">
      <c r="A146" t="s">
        <v>260</v>
      </c>
      <c r="B146" t="s">
        <v>29</v>
      </c>
      <c r="C146">
        <v>2015</v>
      </c>
      <c r="D146">
        <v>2015</v>
      </c>
      <c r="E146" t="s">
        <v>119</v>
      </c>
      <c r="F146" t="s">
        <v>110</v>
      </c>
      <c r="G146">
        <v>75</v>
      </c>
      <c r="H146" t="s">
        <v>186</v>
      </c>
    </row>
    <row r="147" spans="1:8">
      <c r="A147" t="s">
        <v>260</v>
      </c>
      <c r="B147" t="s">
        <v>29</v>
      </c>
      <c r="C147">
        <v>2015</v>
      </c>
      <c r="D147">
        <v>2020</v>
      </c>
      <c r="E147" t="s">
        <v>119</v>
      </c>
      <c r="F147" t="s">
        <v>110</v>
      </c>
      <c r="G147">
        <v>75</v>
      </c>
      <c r="H147" t="s">
        <v>186</v>
      </c>
    </row>
    <row r="148" spans="1:8">
      <c r="A148" t="s">
        <v>260</v>
      </c>
      <c r="B148" t="s">
        <v>29</v>
      </c>
      <c r="C148">
        <v>2020</v>
      </c>
      <c r="D148">
        <v>2020</v>
      </c>
      <c r="E148" t="s">
        <v>119</v>
      </c>
      <c r="F148" t="s">
        <v>110</v>
      </c>
      <c r="G148">
        <v>75</v>
      </c>
      <c r="H148" t="s">
        <v>186</v>
      </c>
    </row>
    <row r="149" spans="1:8">
      <c r="A149" t="s">
        <v>260</v>
      </c>
      <c r="B149" t="s">
        <v>29</v>
      </c>
      <c r="C149">
        <v>2020</v>
      </c>
      <c r="D149">
        <v>2025</v>
      </c>
      <c r="E149" t="s">
        <v>119</v>
      </c>
      <c r="F149" t="s">
        <v>110</v>
      </c>
      <c r="G149">
        <v>75</v>
      </c>
      <c r="H149" t="s">
        <v>186</v>
      </c>
    </row>
    <row r="150" spans="1:8">
      <c r="A150" t="s">
        <v>260</v>
      </c>
      <c r="B150" t="s">
        <v>29</v>
      </c>
      <c r="C150">
        <v>2025</v>
      </c>
      <c r="D150">
        <v>2025</v>
      </c>
      <c r="E150" t="s">
        <v>119</v>
      </c>
      <c r="F150" t="s">
        <v>110</v>
      </c>
      <c r="G150">
        <v>75</v>
      </c>
      <c r="H150" t="s">
        <v>186</v>
      </c>
    </row>
    <row r="151" spans="1:8">
      <c r="A151" t="s">
        <v>260</v>
      </c>
      <c r="B151" t="s">
        <v>29</v>
      </c>
      <c r="C151">
        <v>2025</v>
      </c>
      <c r="D151">
        <v>2030</v>
      </c>
      <c r="E151" t="s">
        <v>119</v>
      </c>
      <c r="F151" t="s">
        <v>110</v>
      </c>
      <c r="G151">
        <v>75</v>
      </c>
      <c r="H151" t="s">
        <v>186</v>
      </c>
    </row>
    <row r="152" spans="1:8">
      <c r="A152" t="s">
        <v>260</v>
      </c>
      <c r="B152" t="s">
        <v>29</v>
      </c>
      <c r="C152">
        <v>2030</v>
      </c>
      <c r="D152">
        <v>2030</v>
      </c>
      <c r="E152" t="s">
        <v>119</v>
      </c>
      <c r="F152" t="s">
        <v>110</v>
      </c>
      <c r="G152">
        <v>75</v>
      </c>
      <c r="H152" t="s">
        <v>186</v>
      </c>
    </row>
    <row r="153" spans="1:8">
      <c r="A153" t="s">
        <v>260</v>
      </c>
      <c r="B153" t="s">
        <v>29</v>
      </c>
      <c r="C153">
        <v>2030</v>
      </c>
      <c r="D153">
        <v>2035</v>
      </c>
      <c r="E153" t="s">
        <v>119</v>
      </c>
      <c r="F153" t="s">
        <v>110</v>
      </c>
      <c r="G153">
        <v>75</v>
      </c>
      <c r="H153" t="s">
        <v>186</v>
      </c>
    </row>
    <row r="154" spans="1:8">
      <c r="A154" t="s">
        <v>260</v>
      </c>
      <c r="B154" t="s">
        <v>29</v>
      </c>
      <c r="C154">
        <v>2035</v>
      </c>
      <c r="D154">
        <v>2035</v>
      </c>
      <c r="E154" t="s">
        <v>119</v>
      </c>
      <c r="F154" t="s">
        <v>110</v>
      </c>
      <c r="G154">
        <v>75</v>
      </c>
      <c r="H154" t="s">
        <v>186</v>
      </c>
    </row>
    <row r="155" spans="1:8">
      <c r="A155" t="s">
        <v>260</v>
      </c>
      <c r="B155" t="s">
        <v>29</v>
      </c>
      <c r="C155">
        <v>2035</v>
      </c>
      <c r="D155">
        <v>2040</v>
      </c>
      <c r="E155" t="s">
        <v>119</v>
      </c>
      <c r="F155" t="s">
        <v>110</v>
      </c>
      <c r="G155">
        <v>75</v>
      </c>
      <c r="H155" t="s">
        <v>186</v>
      </c>
    </row>
    <row r="156" spans="1:8">
      <c r="A156" t="s">
        <v>260</v>
      </c>
      <c r="B156" t="s">
        <v>29</v>
      </c>
      <c r="C156">
        <v>2040</v>
      </c>
      <c r="D156">
        <v>2040</v>
      </c>
      <c r="E156" t="s">
        <v>119</v>
      </c>
      <c r="F156" t="s">
        <v>110</v>
      </c>
      <c r="G156">
        <v>75</v>
      </c>
      <c r="H156" t="s">
        <v>186</v>
      </c>
    </row>
    <row r="157" spans="1:8">
      <c r="A157" t="s">
        <v>260</v>
      </c>
      <c r="B157" t="s">
        <v>29</v>
      </c>
      <c r="C157">
        <v>2040</v>
      </c>
      <c r="D157">
        <v>2045</v>
      </c>
      <c r="E157" t="s">
        <v>119</v>
      </c>
      <c r="F157" t="s">
        <v>110</v>
      </c>
      <c r="G157">
        <v>75</v>
      </c>
      <c r="H157" t="s">
        <v>186</v>
      </c>
    </row>
    <row r="158" spans="1:8">
      <c r="A158" t="s">
        <v>260</v>
      </c>
      <c r="B158" t="s">
        <v>29</v>
      </c>
      <c r="C158">
        <v>2045</v>
      </c>
      <c r="D158">
        <v>2045</v>
      </c>
      <c r="E158" t="s">
        <v>119</v>
      </c>
      <c r="F158" t="s">
        <v>110</v>
      </c>
      <c r="G158">
        <v>75</v>
      </c>
      <c r="H158" t="s">
        <v>186</v>
      </c>
    </row>
    <row r="159" spans="1:8">
      <c r="A159" t="s">
        <v>260</v>
      </c>
      <c r="B159" t="s">
        <v>29</v>
      </c>
      <c r="C159">
        <v>2045</v>
      </c>
      <c r="D159">
        <v>2050</v>
      </c>
      <c r="E159" t="s">
        <v>119</v>
      </c>
      <c r="F159" t="s">
        <v>110</v>
      </c>
      <c r="G159">
        <v>75</v>
      </c>
      <c r="H159" t="s">
        <v>186</v>
      </c>
    </row>
    <row r="160" spans="1:8">
      <c r="A160" t="s">
        <v>260</v>
      </c>
      <c r="B160" t="s">
        <v>29</v>
      </c>
      <c r="C160">
        <v>2050</v>
      </c>
      <c r="D160">
        <v>2050</v>
      </c>
      <c r="E160" t="s">
        <v>119</v>
      </c>
      <c r="F160" t="s">
        <v>110</v>
      </c>
      <c r="G160">
        <v>75</v>
      </c>
      <c r="H160" t="s">
        <v>186</v>
      </c>
    </row>
    <row r="161" spans="1:8">
      <c r="A161" t="s">
        <v>260</v>
      </c>
      <c r="B161" t="s">
        <v>29</v>
      </c>
      <c r="C161">
        <v>2050</v>
      </c>
      <c r="D161">
        <v>2055</v>
      </c>
      <c r="E161" t="s">
        <v>119</v>
      </c>
      <c r="F161" t="s">
        <v>110</v>
      </c>
      <c r="G161">
        <v>75</v>
      </c>
      <c r="H161" t="s">
        <v>186</v>
      </c>
    </row>
    <row r="162" spans="1:8">
      <c r="A162" t="s">
        <v>260</v>
      </c>
      <c r="B162" t="s">
        <v>29</v>
      </c>
      <c r="C162">
        <v>2055</v>
      </c>
      <c r="D162">
        <v>2055</v>
      </c>
      <c r="E162" t="s">
        <v>119</v>
      </c>
      <c r="F162" t="s">
        <v>110</v>
      </c>
      <c r="G162">
        <v>75</v>
      </c>
      <c r="H162" t="s">
        <v>186</v>
      </c>
    </row>
    <row r="163" spans="1:8">
      <c r="A163" t="s">
        <v>260</v>
      </c>
      <c r="B163" t="s">
        <v>29</v>
      </c>
      <c r="C163">
        <v>2055</v>
      </c>
      <c r="D163">
        <v>2060</v>
      </c>
      <c r="E163" t="s">
        <v>119</v>
      </c>
      <c r="F163" t="s">
        <v>110</v>
      </c>
      <c r="G163">
        <v>75</v>
      </c>
      <c r="H163" t="s">
        <v>186</v>
      </c>
    </row>
    <row r="164" spans="1:8">
      <c r="A164" t="s">
        <v>260</v>
      </c>
      <c r="B164" t="s">
        <v>29</v>
      </c>
      <c r="C164">
        <v>2060</v>
      </c>
      <c r="D164">
        <v>2060</v>
      </c>
      <c r="E164" t="s">
        <v>119</v>
      </c>
      <c r="F164" t="s">
        <v>110</v>
      </c>
      <c r="G164">
        <v>75</v>
      </c>
      <c r="H164" t="s">
        <v>186</v>
      </c>
    </row>
    <row r="165" spans="1:8">
      <c r="A165" t="s">
        <v>260</v>
      </c>
      <c r="B165" t="s">
        <v>29</v>
      </c>
      <c r="C165">
        <v>2060</v>
      </c>
      <c r="D165">
        <v>2065</v>
      </c>
      <c r="E165" t="s">
        <v>119</v>
      </c>
      <c r="F165" t="s">
        <v>110</v>
      </c>
      <c r="G165">
        <v>75</v>
      </c>
      <c r="H165" t="s">
        <v>186</v>
      </c>
    </row>
    <row r="166" spans="1:8">
      <c r="A166" t="s">
        <v>260</v>
      </c>
      <c r="B166" t="s">
        <v>29</v>
      </c>
      <c r="C166">
        <v>2065</v>
      </c>
      <c r="D166">
        <v>2065</v>
      </c>
      <c r="E166" t="s">
        <v>119</v>
      </c>
      <c r="F166" t="s">
        <v>110</v>
      </c>
      <c r="G166">
        <v>75</v>
      </c>
      <c r="H166" t="s">
        <v>186</v>
      </c>
    </row>
    <row r="167" spans="1:8">
      <c r="A167" t="s">
        <v>260</v>
      </c>
      <c r="B167" t="s">
        <v>29</v>
      </c>
      <c r="C167">
        <v>2065</v>
      </c>
      <c r="D167">
        <v>2070</v>
      </c>
      <c r="E167" t="s">
        <v>119</v>
      </c>
      <c r="F167" t="s">
        <v>110</v>
      </c>
      <c r="G167">
        <v>75</v>
      </c>
      <c r="H167" t="s">
        <v>186</v>
      </c>
    </row>
    <row r="168" spans="1:8">
      <c r="A168" t="s">
        <v>260</v>
      </c>
      <c r="B168" t="s">
        <v>28</v>
      </c>
      <c r="C168">
        <v>1995</v>
      </c>
      <c r="D168">
        <v>1995</v>
      </c>
      <c r="E168" t="s">
        <v>119</v>
      </c>
      <c r="F168" t="s">
        <v>110</v>
      </c>
      <c r="G168">
        <v>-40</v>
      </c>
      <c r="H168" t="s">
        <v>186</v>
      </c>
    </row>
    <row r="169" spans="1:8">
      <c r="A169" t="s">
        <v>260</v>
      </c>
      <c r="B169" t="s">
        <v>28</v>
      </c>
      <c r="C169">
        <v>2000</v>
      </c>
      <c r="D169">
        <v>2000</v>
      </c>
      <c r="E169" t="s">
        <v>119</v>
      </c>
      <c r="F169" t="s">
        <v>110</v>
      </c>
      <c r="G169">
        <v>-40</v>
      </c>
      <c r="H169" t="s">
        <v>186</v>
      </c>
    </row>
    <row r="170" spans="1:8">
      <c r="A170" t="s">
        <v>260</v>
      </c>
      <c r="B170" t="s">
        <v>28</v>
      </c>
      <c r="C170">
        <v>2005</v>
      </c>
      <c r="D170">
        <v>2005</v>
      </c>
      <c r="E170" t="s">
        <v>119</v>
      </c>
      <c r="F170" t="s">
        <v>110</v>
      </c>
      <c r="G170">
        <v>-40</v>
      </c>
      <c r="H170" t="s">
        <v>186</v>
      </c>
    </row>
    <row r="171" spans="1:8">
      <c r="A171" t="s">
        <v>260</v>
      </c>
      <c r="B171" t="s">
        <v>28</v>
      </c>
      <c r="C171">
        <v>2010</v>
      </c>
      <c r="D171">
        <v>2010</v>
      </c>
      <c r="E171" t="s">
        <v>119</v>
      </c>
      <c r="F171" t="s">
        <v>110</v>
      </c>
      <c r="G171">
        <v>-40</v>
      </c>
      <c r="H171" t="s">
        <v>186</v>
      </c>
    </row>
    <row r="172" spans="1:8">
      <c r="A172" t="s">
        <v>260</v>
      </c>
      <c r="B172" t="s">
        <v>28</v>
      </c>
      <c r="C172">
        <v>2015</v>
      </c>
      <c r="D172">
        <v>2015</v>
      </c>
      <c r="E172" t="s">
        <v>119</v>
      </c>
      <c r="F172" t="s">
        <v>110</v>
      </c>
      <c r="G172">
        <v>-40</v>
      </c>
      <c r="H172" t="s">
        <v>186</v>
      </c>
    </row>
    <row r="173" spans="1:8">
      <c r="A173" t="s">
        <v>260</v>
      </c>
      <c r="B173" t="s">
        <v>28</v>
      </c>
      <c r="C173">
        <v>2020</v>
      </c>
      <c r="D173">
        <v>2020</v>
      </c>
      <c r="E173" t="s">
        <v>119</v>
      </c>
      <c r="F173" t="s">
        <v>110</v>
      </c>
      <c r="G173">
        <v>-40</v>
      </c>
      <c r="H173" t="s">
        <v>186</v>
      </c>
    </row>
    <row r="174" spans="1:8">
      <c r="A174" t="s">
        <v>260</v>
      </c>
      <c r="B174" t="s">
        <v>28</v>
      </c>
      <c r="C174">
        <v>2025</v>
      </c>
      <c r="D174">
        <v>2025</v>
      </c>
      <c r="E174" t="s">
        <v>119</v>
      </c>
      <c r="F174" t="s">
        <v>110</v>
      </c>
      <c r="G174">
        <v>-40</v>
      </c>
      <c r="H174" t="s">
        <v>186</v>
      </c>
    </row>
    <row r="175" spans="1:8">
      <c r="A175" t="s">
        <v>260</v>
      </c>
      <c r="B175" t="s">
        <v>28</v>
      </c>
      <c r="C175">
        <v>2030</v>
      </c>
      <c r="D175">
        <v>2030</v>
      </c>
      <c r="E175" t="s">
        <v>119</v>
      </c>
      <c r="F175" t="s">
        <v>110</v>
      </c>
      <c r="G175">
        <v>-40</v>
      </c>
      <c r="H175" t="s">
        <v>186</v>
      </c>
    </row>
    <row r="176" spans="1:8">
      <c r="A176" t="s">
        <v>260</v>
      </c>
      <c r="B176" t="s">
        <v>28</v>
      </c>
      <c r="C176">
        <v>2035</v>
      </c>
      <c r="D176">
        <v>2035</v>
      </c>
      <c r="E176" t="s">
        <v>119</v>
      </c>
      <c r="F176" t="s">
        <v>110</v>
      </c>
      <c r="G176">
        <v>-40</v>
      </c>
      <c r="H176" t="s">
        <v>186</v>
      </c>
    </row>
    <row r="177" spans="1:8">
      <c r="A177" t="s">
        <v>260</v>
      </c>
      <c r="B177" t="s">
        <v>28</v>
      </c>
      <c r="C177">
        <v>2040</v>
      </c>
      <c r="D177">
        <v>2040</v>
      </c>
      <c r="E177" t="s">
        <v>119</v>
      </c>
      <c r="F177" t="s">
        <v>110</v>
      </c>
      <c r="G177">
        <v>-40</v>
      </c>
      <c r="H177" t="s">
        <v>186</v>
      </c>
    </row>
    <row r="178" spans="1:8">
      <c r="A178" t="s">
        <v>260</v>
      </c>
      <c r="B178" t="s">
        <v>28</v>
      </c>
      <c r="C178">
        <v>2045</v>
      </c>
      <c r="D178">
        <v>2045</v>
      </c>
      <c r="E178" t="s">
        <v>119</v>
      </c>
      <c r="F178" t="s">
        <v>110</v>
      </c>
      <c r="G178">
        <v>-40</v>
      </c>
      <c r="H178" t="s">
        <v>186</v>
      </c>
    </row>
    <row r="179" spans="1:8">
      <c r="A179" t="s">
        <v>260</v>
      </c>
      <c r="B179" t="s">
        <v>28</v>
      </c>
      <c r="C179">
        <v>2050</v>
      </c>
      <c r="D179">
        <v>2050</v>
      </c>
      <c r="E179" t="s">
        <v>119</v>
      </c>
      <c r="F179" t="s">
        <v>110</v>
      </c>
      <c r="G179">
        <v>-40</v>
      </c>
      <c r="H179" t="s">
        <v>186</v>
      </c>
    </row>
    <row r="180" spans="1:8">
      <c r="A180" t="s">
        <v>260</v>
      </c>
      <c r="B180" t="s">
        <v>28</v>
      </c>
      <c r="C180">
        <v>2055</v>
      </c>
      <c r="D180">
        <v>2055</v>
      </c>
      <c r="E180" t="s">
        <v>119</v>
      </c>
      <c r="F180" t="s">
        <v>110</v>
      </c>
      <c r="G180">
        <v>-40</v>
      </c>
      <c r="H180" t="s">
        <v>186</v>
      </c>
    </row>
    <row r="181" spans="1:8">
      <c r="A181" t="s">
        <v>260</v>
      </c>
      <c r="B181" t="s">
        <v>28</v>
      </c>
      <c r="C181">
        <v>2060</v>
      </c>
      <c r="D181">
        <v>2060</v>
      </c>
      <c r="E181" t="s">
        <v>119</v>
      </c>
      <c r="F181" t="s">
        <v>110</v>
      </c>
      <c r="G181">
        <v>-40</v>
      </c>
      <c r="H181" t="s">
        <v>186</v>
      </c>
    </row>
    <row r="182" spans="1:8">
      <c r="A182" t="s">
        <v>260</v>
      </c>
      <c r="B182" t="s">
        <v>28</v>
      </c>
      <c r="C182">
        <v>2065</v>
      </c>
      <c r="D182">
        <v>2065</v>
      </c>
      <c r="E182" t="s">
        <v>119</v>
      </c>
      <c r="F182" t="s">
        <v>110</v>
      </c>
      <c r="G182">
        <v>-40</v>
      </c>
      <c r="H182" t="s">
        <v>186</v>
      </c>
    </row>
    <row r="183" spans="1:8">
      <c r="A183" t="s">
        <v>260</v>
      </c>
      <c r="B183" t="s">
        <v>28</v>
      </c>
      <c r="C183">
        <v>2070</v>
      </c>
      <c r="D183">
        <v>2070</v>
      </c>
      <c r="E183" t="s">
        <v>119</v>
      </c>
      <c r="F183" t="s">
        <v>110</v>
      </c>
      <c r="G183">
        <v>-40</v>
      </c>
      <c r="H183" t="s">
        <v>186</v>
      </c>
    </row>
    <row r="184" spans="1:8">
      <c r="A184" t="s">
        <v>260</v>
      </c>
      <c r="B184" t="s">
        <v>26</v>
      </c>
      <c r="C184">
        <v>1990</v>
      </c>
      <c r="D184">
        <v>1990</v>
      </c>
      <c r="E184" t="s">
        <v>119</v>
      </c>
      <c r="F184" t="s">
        <v>110</v>
      </c>
      <c r="G184">
        <v>0</v>
      </c>
      <c r="H184" t="s">
        <v>186</v>
      </c>
    </row>
    <row r="185" spans="1:8">
      <c r="A185" t="s">
        <v>260</v>
      </c>
      <c r="B185" t="s">
        <v>26</v>
      </c>
      <c r="C185">
        <v>1995</v>
      </c>
      <c r="D185">
        <v>1995</v>
      </c>
      <c r="E185" t="s">
        <v>119</v>
      </c>
      <c r="F185" t="s">
        <v>110</v>
      </c>
      <c r="G185">
        <v>0</v>
      </c>
      <c r="H185" t="s">
        <v>186</v>
      </c>
    </row>
    <row r="186" spans="1:8">
      <c r="A186" t="s">
        <v>260</v>
      </c>
      <c r="B186" t="s">
        <v>26</v>
      </c>
      <c r="C186">
        <v>2000</v>
      </c>
      <c r="D186">
        <v>2000</v>
      </c>
      <c r="E186" t="s">
        <v>119</v>
      </c>
      <c r="F186" t="s">
        <v>110</v>
      </c>
      <c r="G186">
        <v>0</v>
      </c>
      <c r="H186" t="s">
        <v>186</v>
      </c>
    </row>
    <row r="187" spans="1:8">
      <c r="A187" t="s">
        <v>260</v>
      </c>
      <c r="B187" t="s">
        <v>26</v>
      </c>
      <c r="C187">
        <v>2005</v>
      </c>
      <c r="D187">
        <v>2005</v>
      </c>
      <c r="E187" t="s">
        <v>119</v>
      </c>
      <c r="F187" t="s">
        <v>110</v>
      </c>
      <c r="G187">
        <v>0</v>
      </c>
      <c r="H187" t="s">
        <v>186</v>
      </c>
    </row>
    <row r="188" spans="1:8">
      <c r="A188" t="s">
        <v>260</v>
      </c>
      <c r="B188" t="s">
        <v>26</v>
      </c>
      <c r="C188">
        <v>2010</v>
      </c>
      <c r="D188">
        <v>2010</v>
      </c>
      <c r="E188" t="s">
        <v>119</v>
      </c>
      <c r="F188" t="s">
        <v>110</v>
      </c>
      <c r="G188">
        <v>0</v>
      </c>
      <c r="H188" t="s">
        <v>186</v>
      </c>
    </row>
    <row r="189" spans="1:8">
      <c r="A189" t="s">
        <v>260</v>
      </c>
      <c r="B189" t="s">
        <v>26</v>
      </c>
      <c r="C189">
        <v>2015</v>
      </c>
      <c r="D189">
        <v>2015</v>
      </c>
      <c r="E189" t="s">
        <v>119</v>
      </c>
      <c r="F189" t="s">
        <v>110</v>
      </c>
      <c r="G189">
        <v>2.5</v>
      </c>
      <c r="H189" t="s">
        <v>186</v>
      </c>
    </row>
    <row r="190" spans="1:8">
      <c r="A190" t="s">
        <v>260</v>
      </c>
      <c r="B190" t="s">
        <v>26</v>
      </c>
      <c r="C190">
        <v>2020</v>
      </c>
      <c r="D190">
        <v>2020</v>
      </c>
      <c r="E190" t="s">
        <v>119</v>
      </c>
      <c r="F190" t="s">
        <v>110</v>
      </c>
      <c r="G190">
        <v>5</v>
      </c>
      <c r="H190" t="s">
        <v>186</v>
      </c>
    </row>
    <row r="191" spans="1:8">
      <c r="A191" t="s">
        <v>260</v>
      </c>
      <c r="B191" t="s">
        <v>26</v>
      </c>
      <c r="C191">
        <v>2025</v>
      </c>
      <c r="D191">
        <v>2025</v>
      </c>
      <c r="E191" t="s">
        <v>119</v>
      </c>
      <c r="F191" t="s">
        <v>110</v>
      </c>
      <c r="G191">
        <v>7.5</v>
      </c>
      <c r="H191" t="s">
        <v>186</v>
      </c>
    </row>
    <row r="192" spans="1:8">
      <c r="A192" t="s">
        <v>260</v>
      </c>
      <c r="B192" t="s">
        <v>26</v>
      </c>
      <c r="C192">
        <v>2030</v>
      </c>
      <c r="D192">
        <v>2030</v>
      </c>
      <c r="E192" t="s">
        <v>119</v>
      </c>
      <c r="F192" t="s">
        <v>110</v>
      </c>
      <c r="G192">
        <v>10</v>
      </c>
      <c r="H192" t="s">
        <v>186</v>
      </c>
    </row>
    <row r="193" spans="1:8">
      <c r="A193" t="s">
        <v>260</v>
      </c>
      <c r="B193" t="s">
        <v>26</v>
      </c>
      <c r="C193">
        <v>2035</v>
      </c>
      <c r="D193">
        <v>2035</v>
      </c>
      <c r="E193" t="s">
        <v>119</v>
      </c>
      <c r="F193" t="s">
        <v>110</v>
      </c>
      <c r="G193">
        <v>12.5</v>
      </c>
      <c r="H193" t="s">
        <v>186</v>
      </c>
    </row>
    <row r="194" spans="1:8">
      <c r="A194" t="s">
        <v>260</v>
      </c>
      <c r="B194" t="s">
        <v>26</v>
      </c>
      <c r="C194">
        <v>2040</v>
      </c>
      <c r="D194">
        <v>2040</v>
      </c>
      <c r="E194" t="s">
        <v>119</v>
      </c>
      <c r="F194" t="s">
        <v>110</v>
      </c>
      <c r="G194">
        <v>15</v>
      </c>
      <c r="H194" t="s">
        <v>186</v>
      </c>
    </row>
    <row r="195" spans="1:8">
      <c r="A195" t="s">
        <v>260</v>
      </c>
      <c r="B195" t="s">
        <v>26</v>
      </c>
      <c r="C195">
        <v>2045</v>
      </c>
      <c r="D195">
        <v>2045</v>
      </c>
      <c r="E195" t="s">
        <v>119</v>
      </c>
      <c r="F195" t="s">
        <v>110</v>
      </c>
      <c r="G195">
        <v>17.5</v>
      </c>
      <c r="H195" t="s">
        <v>186</v>
      </c>
    </row>
    <row r="196" spans="1:8">
      <c r="A196" t="s">
        <v>260</v>
      </c>
      <c r="B196" t="s">
        <v>26</v>
      </c>
      <c r="C196">
        <v>2050</v>
      </c>
      <c r="D196">
        <v>2050</v>
      </c>
      <c r="E196" t="s">
        <v>119</v>
      </c>
      <c r="F196" t="s">
        <v>110</v>
      </c>
      <c r="G196">
        <v>20</v>
      </c>
      <c r="H196" t="s">
        <v>186</v>
      </c>
    </row>
    <row r="197" spans="1:8">
      <c r="A197" t="s">
        <v>260</v>
      </c>
      <c r="B197" t="s">
        <v>26</v>
      </c>
      <c r="C197">
        <v>2055</v>
      </c>
      <c r="D197">
        <v>2055</v>
      </c>
      <c r="E197" t="s">
        <v>119</v>
      </c>
      <c r="F197" t="s">
        <v>110</v>
      </c>
      <c r="G197">
        <v>22.5</v>
      </c>
      <c r="H197" t="s">
        <v>186</v>
      </c>
    </row>
    <row r="198" spans="1:8">
      <c r="A198" t="s">
        <v>260</v>
      </c>
      <c r="B198" t="s">
        <v>26</v>
      </c>
      <c r="C198">
        <v>2060</v>
      </c>
      <c r="D198">
        <v>2060</v>
      </c>
      <c r="E198" t="s">
        <v>119</v>
      </c>
      <c r="F198" t="s">
        <v>110</v>
      </c>
      <c r="G198">
        <v>25</v>
      </c>
      <c r="H198" t="s">
        <v>186</v>
      </c>
    </row>
    <row r="199" spans="1:8">
      <c r="A199" t="s">
        <v>260</v>
      </c>
      <c r="B199" t="s">
        <v>26</v>
      </c>
      <c r="C199">
        <v>2065</v>
      </c>
      <c r="D199">
        <v>2065</v>
      </c>
      <c r="E199" t="s">
        <v>119</v>
      </c>
      <c r="F199" t="s">
        <v>110</v>
      </c>
      <c r="G199">
        <v>27.5</v>
      </c>
      <c r="H199" t="s">
        <v>186</v>
      </c>
    </row>
    <row r="200" spans="1:8">
      <c r="A200" t="s">
        <v>260</v>
      </c>
      <c r="B200" t="s">
        <v>26</v>
      </c>
      <c r="C200">
        <v>2070</v>
      </c>
      <c r="D200">
        <v>2070</v>
      </c>
      <c r="E200" t="s">
        <v>119</v>
      </c>
      <c r="F200" t="s">
        <v>110</v>
      </c>
      <c r="G200">
        <v>30</v>
      </c>
      <c r="H200" t="s">
        <v>186</v>
      </c>
    </row>
    <row r="201" spans="1:8">
      <c r="A201" t="s">
        <v>260</v>
      </c>
      <c r="B201" t="s">
        <v>32</v>
      </c>
      <c r="C201">
        <v>2010</v>
      </c>
      <c r="D201">
        <v>2010</v>
      </c>
      <c r="E201" t="s">
        <v>119</v>
      </c>
      <c r="F201" t="s">
        <v>110</v>
      </c>
      <c r="G201">
        <v>0</v>
      </c>
      <c r="H201" t="s">
        <v>186</v>
      </c>
    </row>
    <row r="202" spans="1:8">
      <c r="A202" t="s">
        <v>260</v>
      </c>
      <c r="B202" t="s">
        <v>32</v>
      </c>
      <c r="C202">
        <v>2010</v>
      </c>
      <c r="D202">
        <v>2015</v>
      </c>
      <c r="E202" t="s">
        <v>119</v>
      </c>
      <c r="F202" t="s">
        <v>110</v>
      </c>
      <c r="G202">
        <v>0</v>
      </c>
      <c r="H202" t="s">
        <v>186</v>
      </c>
    </row>
    <row r="203" spans="1:8">
      <c r="A203" t="s">
        <v>260</v>
      </c>
      <c r="B203" t="s">
        <v>32</v>
      </c>
      <c r="C203">
        <v>2010</v>
      </c>
      <c r="D203">
        <v>2020</v>
      </c>
      <c r="E203" t="s">
        <v>119</v>
      </c>
      <c r="F203" t="s">
        <v>110</v>
      </c>
      <c r="G203">
        <v>0</v>
      </c>
      <c r="H203" t="s">
        <v>186</v>
      </c>
    </row>
    <row r="204" spans="1:8">
      <c r="A204" t="s">
        <v>260</v>
      </c>
      <c r="B204" t="s">
        <v>32</v>
      </c>
      <c r="C204">
        <v>2010</v>
      </c>
      <c r="D204">
        <v>2025</v>
      </c>
      <c r="E204" t="s">
        <v>119</v>
      </c>
      <c r="F204" t="s">
        <v>110</v>
      </c>
      <c r="G204">
        <v>0</v>
      </c>
      <c r="H204" t="s">
        <v>186</v>
      </c>
    </row>
    <row r="205" spans="1:8">
      <c r="A205" t="s">
        <v>260</v>
      </c>
      <c r="B205" t="s">
        <v>32</v>
      </c>
      <c r="C205">
        <v>2010</v>
      </c>
      <c r="D205">
        <v>2030</v>
      </c>
      <c r="E205" t="s">
        <v>119</v>
      </c>
      <c r="F205" t="s">
        <v>110</v>
      </c>
      <c r="G205">
        <v>0</v>
      </c>
      <c r="H205" t="s">
        <v>186</v>
      </c>
    </row>
    <row r="206" spans="1:8">
      <c r="A206" t="s">
        <v>260</v>
      </c>
      <c r="B206" t="s">
        <v>32</v>
      </c>
      <c r="C206">
        <v>2010</v>
      </c>
      <c r="D206">
        <v>2035</v>
      </c>
      <c r="E206" t="s">
        <v>119</v>
      </c>
      <c r="F206" t="s">
        <v>110</v>
      </c>
      <c r="G206">
        <v>0</v>
      </c>
      <c r="H206" t="s">
        <v>186</v>
      </c>
    </row>
    <row r="207" spans="1:8">
      <c r="A207" t="s">
        <v>260</v>
      </c>
      <c r="B207" t="s">
        <v>32</v>
      </c>
      <c r="C207">
        <v>2015</v>
      </c>
      <c r="D207">
        <v>2015</v>
      </c>
      <c r="E207" t="s">
        <v>119</v>
      </c>
      <c r="F207" t="s">
        <v>110</v>
      </c>
      <c r="G207">
        <v>0</v>
      </c>
      <c r="H207" t="s">
        <v>186</v>
      </c>
    </row>
    <row r="208" spans="1:8">
      <c r="A208" t="s">
        <v>260</v>
      </c>
      <c r="B208" t="s">
        <v>32</v>
      </c>
      <c r="C208">
        <v>2015</v>
      </c>
      <c r="D208">
        <v>2020</v>
      </c>
      <c r="E208" t="s">
        <v>119</v>
      </c>
      <c r="F208" t="s">
        <v>110</v>
      </c>
      <c r="G208">
        <v>0</v>
      </c>
      <c r="H208" t="s">
        <v>186</v>
      </c>
    </row>
    <row r="209" spans="1:8">
      <c r="A209" t="s">
        <v>260</v>
      </c>
      <c r="B209" t="s">
        <v>32</v>
      </c>
      <c r="C209">
        <v>2015</v>
      </c>
      <c r="D209">
        <v>2025</v>
      </c>
      <c r="E209" t="s">
        <v>119</v>
      </c>
      <c r="F209" t="s">
        <v>110</v>
      </c>
      <c r="G209">
        <v>0</v>
      </c>
      <c r="H209" t="s">
        <v>186</v>
      </c>
    </row>
    <row r="210" spans="1:8">
      <c r="A210" t="s">
        <v>260</v>
      </c>
      <c r="B210" t="s">
        <v>32</v>
      </c>
      <c r="C210">
        <v>2015</v>
      </c>
      <c r="D210">
        <v>2030</v>
      </c>
      <c r="E210" t="s">
        <v>119</v>
      </c>
      <c r="F210" t="s">
        <v>110</v>
      </c>
      <c r="G210">
        <v>0</v>
      </c>
      <c r="H210" t="s">
        <v>186</v>
      </c>
    </row>
    <row r="211" spans="1:8">
      <c r="A211" t="s">
        <v>260</v>
      </c>
      <c r="B211" t="s">
        <v>32</v>
      </c>
      <c r="C211">
        <v>2015</v>
      </c>
      <c r="D211">
        <v>2035</v>
      </c>
      <c r="E211" t="s">
        <v>119</v>
      </c>
      <c r="F211" t="s">
        <v>110</v>
      </c>
      <c r="G211">
        <v>0</v>
      </c>
      <c r="H211" t="s">
        <v>186</v>
      </c>
    </row>
    <row r="212" spans="1:8">
      <c r="A212" t="s">
        <v>260</v>
      </c>
      <c r="B212" t="s">
        <v>32</v>
      </c>
      <c r="C212">
        <v>2015</v>
      </c>
      <c r="D212">
        <v>2040</v>
      </c>
      <c r="E212" t="s">
        <v>119</v>
      </c>
      <c r="F212" t="s">
        <v>110</v>
      </c>
      <c r="G212">
        <v>0</v>
      </c>
      <c r="H212" t="s">
        <v>186</v>
      </c>
    </row>
    <row r="213" spans="1:8">
      <c r="A213" t="s">
        <v>260</v>
      </c>
      <c r="B213" t="s">
        <v>32</v>
      </c>
      <c r="C213">
        <v>2020</v>
      </c>
      <c r="D213">
        <v>2020</v>
      </c>
      <c r="E213" t="s">
        <v>119</v>
      </c>
      <c r="F213" t="s">
        <v>110</v>
      </c>
      <c r="G213">
        <v>0</v>
      </c>
      <c r="H213" t="s">
        <v>186</v>
      </c>
    </row>
    <row r="214" spans="1:8">
      <c r="A214" t="s">
        <v>260</v>
      </c>
      <c r="B214" t="s">
        <v>32</v>
      </c>
      <c r="C214">
        <v>2020</v>
      </c>
      <c r="D214">
        <v>2025</v>
      </c>
      <c r="E214" t="s">
        <v>119</v>
      </c>
      <c r="F214" t="s">
        <v>110</v>
      </c>
      <c r="G214">
        <v>0</v>
      </c>
      <c r="H214" t="s">
        <v>186</v>
      </c>
    </row>
    <row r="215" spans="1:8">
      <c r="A215" t="s">
        <v>260</v>
      </c>
      <c r="B215" t="s">
        <v>32</v>
      </c>
      <c r="C215">
        <v>2020</v>
      </c>
      <c r="D215">
        <v>2030</v>
      </c>
      <c r="E215" t="s">
        <v>119</v>
      </c>
      <c r="F215" t="s">
        <v>110</v>
      </c>
      <c r="G215">
        <v>0</v>
      </c>
      <c r="H215" t="s">
        <v>186</v>
      </c>
    </row>
    <row r="216" spans="1:8">
      <c r="A216" t="s">
        <v>260</v>
      </c>
      <c r="B216" t="s">
        <v>32</v>
      </c>
      <c r="C216">
        <v>2020</v>
      </c>
      <c r="D216">
        <v>2035</v>
      </c>
      <c r="E216" t="s">
        <v>119</v>
      </c>
      <c r="F216" t="s">
        <v>110</v>
      </c>
      <c r="G216">
        <v>0</v>
      </c>
      <c r="H216" t="s">
        <v>186</v>
      </c>
    </row>
    <row r="217" spans="1:8">
      <c r="A217" t="s">
        <v>260</v>
      </c>
      <c r="B217" t="s">
        <v>32</v>
      </c>
      <c r="C217">
        <v>2020</v>
      </c>
      <c r="D217">
        <v>2040</v>
      </c>
      <c r="E217" t="s">
        <v>119</v>
      </c>
      <c r="F217" t="s">
        <v>110</v>
      </c>
      <c r="G217">
        <v>0</v>
      </c>
      <c r="H217" t="s">
        <v>186</v>
      </c>
    </row>
    <row r="218" spans="1:8">
      <c r="A218" t="s">
        <v>260</v>
      </c>
      <c r="B218" t="s">
        <v>32</v>
      </c>
      <c r="C218">
        <v>2020</v>
      </c>
      <c r="D218">
        <v>2045</v>
      </c>
      <c r="E218" t="s">
        <v>119</v>
      </c>
      <c r="F218" t="s">
        <v>110</v>
      </c>
      <c r="G218">
        <v>0</v>
      </c>
      <c r="H218" t="s">
        <v>186</v>
      </c>
    </row>
    <row r="219" spans="1:8">
      <c r="A219" t="s">
        <v>260</v>
      </c>
      <c r="B219" t="s">
        <v>32</v>
      </c>
      <c r="C219">
        <v>2025</v>
      </c>
      <c r="D219">
        <v>2025</v>
      </c>
      <c r="E219" t="s">
        <v>119</v>
      </c>
      <c r="F219" t="s">
        <v>110</v>
      </c>
      <c r="G219">
        <v>0</v>
      </c>
      <c r="H219" t="s">
        <v>186</v>
      </c>
    </row>
    <row r="220" spans="1:8">
      <c r="A220" t="s">
        <v>260</v>
      </c>
      <c r="B220" t="s">
        <v>32</v>
      </c>
      <c r="C220">
        <v>2025</v>
      </c>
      <c r="D220">
        <v>2030</v>
      </c>
      <c r="E220" t="s">
        <v>119</v>
      </c>
      <c r="F220" t="s">
        <v>110</v>
      </c>
      <c r="G220">
        <v>0</v>
      </c>
      <c r="H220" t="s">
        <v>186</v>
      </c>
    </row>
    <row r="221" spans="1:8">
      <c r="A221" t="s">
        <v>260</v>
      </c>
      <c r="B221" t="s">
        <v>32</v>
      </c>
      <c r="C221">
        <v>2025</v>
      </c>
      <c r="D221">
        <v>2035</v>
      </c>
      <c r="E221" t="s">
        <v>119</v>
      </c>
      <c r="F221" t="s">
        <v>110</v>
      </c>
      <c r="G221">
        <v>0</v>
      </c>
      <c r="H221" t="s">
        <v>186</v>
      </c>
    </row>
    <row r="222" spans="1:8">
      <c r="A222" t="s">
        <v>260</v>
      </c>
      <c r="B222" t="s">
        <v>32</v>
      </c>
      <c r="C222">
        <v>2025</v>
      </c>
      <c r="D222">
        <v>2040</v>
      </c>
      <c r="E222" t="s">
        <v>119</v>
      </c>
      <c r="F222" t="s">
        <v>110</v>
      </c>
      <c r="G222">
        <v>0</v>
      </c>
      <c r="H222" t="s">
        <v>186</v>
      </c>
    </row>
    <row r="223" spans="1:8">
      <c r="A223" t="s">
        <v>260</v>
      </c>
      <c r="B223" t="s">
        <v>32</v>
      </c>
      <c r="C223">
        <v>2025</v>
      </c>
      <c r="D223">
        <v>2045</v>
      </c>
      <c r="E223" t="s">
        <v>119</v>
      </c>
      <c r="F223" t="s">
        <v>110</v>
      </c>
      <c r="G223">
        <v>0</v>
      </c>
      <c r="H223" t="s">
        <v>186</v>
      </c>
    </row>
    <row r="224" spans="1:8">
      <c r="A224" t="s">
        <v>260</v>
      </c>
      <c r="B224" t="s">
        <v>32</v>
      </c>
      <c r="C224">
        <v>2025</v>
      </c>
      <c r="D224">
        <v>2050</v>
      </c>
      <c r="E224" t="s">
        <v>119</v>
      </c>
      <c r="F224" t="s">
        <v>110</v>
      </c>
      <c r="G224">
        <v>0</v>
      </c>
      <c r="H224" t="s">
        <v>186</v>
      </c>
    </row>
    <row r="225" spans="1:8">
      <c r="A225" t="s">
        <v>260</v>
      </c>
      <c r="B225" t="s">
        <v>32</v>
      </c>
      <c r="C225">
        <v>2030</v>
      </c>
      <c r="D225">
        <v>2030</v>
      </c>
      <c r="E225" t="s">
        <v>119</v>
      </c>
      <c r="F225" t="s">
        <v>110</v>
      </c>
      <c r="G225">
        <v>0</v>
      </c>
      <c r="H225" t="s">
        <v>186</v>
      </c>
    </row>
    <row r="226" spans="1:8">
      <c r="A226" t="s">
        <v>260</v>
      </c>
      <c r="B226" t="s">
        <v>32</v>
      </c>
      <c r="C226">
        <v>2030</v>
      </c>
      <c r="D226">
        <v>2035</v>
      </c>
      <c r="E226" t="s">
        <v>119</v>
      </c>
      <c r="F226" t="s">
        <v>110</v>
      </c>
      <c r="G226">
        <v>0</v>
      </c>
      <c r="H226" t="s">
        <v>186</v>
      </c>
    </row>
    <row r="227" spans="1:8">
      <c r="A227" t="s">
        <v>260</v>
      </c>
      <c r="B227" t="s">
        <v>32</v>
      </c>
      <c r="C227">
        <v>2030</v>
      </c>
      <c r="D227">
        <v>2040</v>
      </c>
      <c r="E227" t="s">
        <v>119</v>
      </c>
      <c r="F227" t="s">
        <v>110</v>
      </c>
      <c r="G227">
        <v>0</v>
      </c>
      <c r="H227" t="s">
        <v>186</v>
      </c>
    </row>
    <row r="228" spans="1:8">
      <c r="A228" t="s">
        <v>260</v>
      </c>
      <c r="B228" t="s">
        <v>32</v>
      </c>
      <c r="C228">
        <v>2030</v>
      </c>
      <c r="D228">
        <v>2045</v>
      </c>
      <c r="E228" t="s">
        <v>119</v>
      </c>
      <c r="F228" t="s">
        <v>110</v>
      </c>
      <c r="G228">
        <v>0</v>
      </c>
      <c r="H228" t="s">
        <v>186</v>
      </c>
    </row>
    <row r="229" spans="1:8">
      <c r="A229" t="s">
        <v>260</v>
      </c>
      <c r="B229" t="s">
        <v>32</v>
      </c>
      <c r="C229">
        <v>2030</v>
      </c>
      <c r="D229">
        <v>2050</v>
      </c>
      <c r="E229" t="s">
        <v>119</v>
      </c>
      <c r="F229" t="s">
        <v>110</v>
      </c>
      <c r="G229">
        <v>0</v>
      </c>
      <c r="H229" t="s">
        <v>186</v>
      </c>
    </row>
    <row r="230" spans="1:8">
      <c r="A230" t="s">
        <v>260</v>
      </c>
      <c r="B230" t="s">
        <v>32</v>
      </c>
      <c r="C230">
        <v>2030</v>
      </c>
      <c r="D230">
        <v>2055</v>
      </c>
      <c r="E230" t="s">
        <v>119</v>
      </c>
      <c r="F230" t="s">
        <v>110</v>
      </c>
      <c r="G230">
        <v>0</v>
      </c>
      <c r="H230" t="s">
        <v>186</v>
      </c>
    </row>
    <row r="231" spans="1:8">
      <c r="A231" t="s">
        <v>260</v>
      </c>
      <c r="B231" t="s">
        <v>32</v>
      </c>
      <c r="C231">
        <v>2035</v>
      </c>
      <c r="D231">
        <v>2035</v>
      </c>
      <c r="E231" t="s">
        <v>119</v>
      </c>
      <c r="F231" t="s">
        <v>110</v>
      </c>
      <c r="G231">
        <v>0</v>
      </c>
      <c r="H231" t="s">
        <v>186</v>
      </c>
    </row>
    <row r="232" spans="1:8">
      <c r="A232" t="s">
        <v>260</v>
      </c>
      <c r="B232" t="s">
        <v>32</v>
      </c>
      <c r="C232">
        <v>2035</v>
      </c>
      <c r="D232">
        <v>2040</v>
      </c>
      <c r="E232" t="s">
        <v>119</v>
      </c>
      <c r="F232" t="s">
        <v>110</v>
      </c>
      <c r="G232">
        <v>0</v>
      </c>
      <c r="H232" t="s">
        <v>186</v>
      </c>
    </row>
    <row r="233" spans="1:8">
      <c r="A233" t="s">
        <v>260</v>
      </c>
      <c r="B233" t="s">
        <v>32</v>
      </c>
      <c r="C233">
        <v>2035</v>
      </c>
      <c r="D233">
        <v>2045</v>
      </c>
      <c r="E233" t="s">
        <v>119</v>
      </c>
      <c r="F233" t="s">
        <v>110</v>
      </c>
      <c r="G233">
        <v>0</v>
      </c>
      <c r="H233" t="s">
        <v>186</v>
      </c>
    </row>
    <row r="234" spans="1:8">
      <c r="A234" t="s">
        <v>260</v>
      </c>
      <c r="B234" t="s">
        <v>32</v>
      </c>
      <c r="C234">
        <v>2035</v>
      </c>
      <c r="D234">
        <v>2050</v>
      </c>
      <c r="E234" t="s">
        <v>119</v>
      </c>
      <c r="F234" t="s">
        <v>110</v>
      </c>
      <c r="G234">
        <v>0</v>
      </c>
      <c r="H234" t="s">
        <v>186</v>
      </c>
    </row>
    <row r="235" spans="1:8">
      <c r="A235" t="s">
        <v>260</v>
      </c>
      <c r="B235" t="s">
        <v>32</v>
      </c>
      <c r="C235">
        <v>2035</v>
      </c>
      <c r="D235">
        <v>2055</v>
      </c>
      <c r="E235" t="s">
        <v>119</v>
      </c>
      <c r="F235" t="s">
        <v>110</v>
      </c>
      <c r="G235">
        <v>0</v>
      </c>
      <c r="H235" t="s">
        <v>186</v>
      </c>
    </row>
    <row r="236" spans="1:8">
      <c r="A236" t="s">
        <v>260</v>
      </c>
      <c r="B236" t="s">
        <v>32</v>
      </c>
      <c r="C236">
        <v>2035</v>
      </c>
      <c r="D236">
        <v>2060</v>
      </c>
      <c r="E236" t="s">
        <v>119</v>
      </c>
      <c r="F236" t="s">
        <v>110</v>
      </c>
      <c r="G236">
        <v>0</v>
      </c>
      <c r="H236" t="s">
        <v>186</v>
      </c>
    </row>
    <row r="237" spans="1:8">
      <c r="A237" t="s">
        <v>260</v>
      </c>
      <c r="B237" t="s">
        <v>32</v>
      </c>
      <c r="C237">
        <v>2040</v>
      </c>
      <c r="D237">
        <v>2040</v>
      </c>
      <c r="E237" t="s">
        <v>119</v>
      </c>
      <c r="F237" t="s">
        <v>110</v>
      </c>
      <c r="G237">
        <v>0</v>
      </c>
      <c r="H237" t="s">
        <v>186</v>
      </c>
    </row>
    <row r="238" spans="1:8">
      <c r="A238" t="s">
        <v>260</v>
      </c>
      <c r="B238" t="s">
        <v>32</v>
      </c>
      <c r="C238">
        <v>2040</v>
      </c>
      <c r="D238">
        <v>2045</v>
      </c>
      <c r="E238" t="s">
        <v>119</v>
      </c>
      <c r="F238" t="s">
        <v>110</v>
      </c>
      <c r="G238">
        <v>0</v>
      </c>
      <c r="H238" t="s">
        <v>186</v>
      </c>
    </row>
    <row r="239" spans="1:8">
      <c r="A239" t="s">
        <v>260</v>
      </c>
      <c r="B239" t="s">
        <v>32</v>
      </c>
      <c r="C239">
        <v>2040</v>
      </c>
      <c r="D239">
        <v>2050</v>
      </c>
      <c r="E239" t="s">
        <v>119</v>
      </c>
      <c r="F239" t="s">
        <v>110</v>
      </c>
      <c r="G239">
        <v>0</v>
      </c>
      <c r="H239" t="s">
        <v>186</v>
      </c>
    </row>
    <row r="240" spans="1:8">
      <c r="A240" t="s">
        <v>260</v>
      </c>
      <c r="B240" t="s">
        <v>32</v>
      </c>
      <c r="C240">
        <v>2040</v>
      </c>
      <c r="D240">
        <v>2055</v>
      </c>
      <c r="E240" t="s">
        <v>119</v>
      </c>
      <c r="F240" t="s">
        <v>110</v>
      </c>
      <c r="G240">
        <v>0</v>
      </c>
      <c r="H240" t="s">
        <v>186</v>
      </c>
    </row>
    <row r="241" spans="1:8">
      <c r="A241" t="s">
        <v>260</v>
      </c>
      <c r="B241" t="s">
        <v>32</v>
      </c>
      <c r="C241">
        <v>2040</v>
      </c>
      <c r="D241">
        <v>2060</v>
      </c>
      <c r="E241" t="s">
        <v>119</v>
      </c>
      <c r="F241" t="s">
        <v>110</v>
      </c>
      <c r="G241">
        <v>0</v>
      </c>
      <c r="H241" t="s">
        <v>186</v>
      </c>
    </row>
    <row r="242" spans="1:8">
      <c r="A242" t="s">
        <v>260</v>
      </c>
      <c r="B242" t="s">
        <v>32</v>
      </c>
      <c r="C242">
        <v>2040</v>
      </c>
      <c r="D242">
        <v>2065</v>
      </c>
      <c r="E242" t="s">
        <v>119</v>
      </c>
      <c r="F242" t="s">
        <v>110</v>
      </c>
      <c r="G242">
        <v>0</v>
      </c>
      <c r="H242" t="s">
        <v>186</v>
      </c>
    </row>
    <row r="243" spans="1:8">
      <c r="A243" t="s">
        <v>260</v>
      </c>
      <c r="B243" t="s">
        <v>32</v>
      </c>
      <c r="C243">
        <v>2045</v>
      </c>
      <c r="D243">
        <v>2045</v>
      </c>
      <c r="E243" t="s">
        <v>119</v>
      </c>
      <c r="F243" t="s">
        <v>110</v>
      </c>
      <c r="G243">
        <v>0</v>
      </c>
      <c r="H243" t="s">
        <v>186</v>
      </c>
    </row>
    <row r="244" spans="1:8">
      <c r="A244" t="s">
        <v>260</v>
      </c>
      <c r="B244" t="s">
        <v>32</v>
      </c>
      <c r="C244">
        <v>2045</v>
      </c>
      <c r="D244">
        <v>2050</v>
      </c>
      <c r="E244" t="s">
        <v>119</v>
      </c>
      <c r="F244" t="s">
        <v>110</v>
      </c>
      <c r="G244">
        <v>0</v>
      </c>
      <c r="H244" t="s">
        <v>186</v>
      </c>
    </row>
    <row r="245" spans="1:8">
      <c r="A245" t="s">
        <v>260</v>
      </c>
      <c r="B245" t="s">
        <v>32</v>
      </c>
      <c r="C245">
        <v>2045</v>
      </c>
      <c r="D245">
        <v>2055</v>
      </c>
      <c r="E245" t="s">
        <v>119</v>
      </c>
      <c r="F245" t="s">
        <v>110</v>
      </c>
      <c r="G245">
        <v>0</v>
      </c>
      <c r="H245" t="s">
        <v>186</v>
      </c>
    </row>
    <row r="246" spans="1:8">
      <c r="A246" t="s">
        <v>260</v>
      </c>
      <c r="B246" t="s">
        <v>32</v>
      </c>
      <c r="C246">
        <v>2045</v>
      </c>
      <c r="D246">
        <v>2060</v>
      </c>
      <c r="E246" t="s">
        <v>119</v>
      </c>
      <c r="F246" t="s">
        <v>110</v>
      </c>
      <c r="G246">
        <v>0</v>
      </c>
      <c r="H246" t="s">
        <v>186</v>
      </c>
    </row>
    <row r="247" spans="1:8">
      <c r="A247" t="s">
        <v>260</v>
      </c>
      <c r="B247" t="s">
        <v>32</v>
      </c>
      <c r="C247">
        <v>2045</v>
      </c>
      <c r="D247">
        <v>2065</v>
      </c>
      <c r="E247" t="s">
        <v>119</v>
      </c>
      <c r="F247" t="s">
        <v>110</v>
      </c>
      <c r="G247">
        <v>0</v>
      </c>
      <c r="H247" t="s">
        <v>186</v>
      </c>
    </row>
    <row r="248" spans="1:8">
      <c r="A248" t="s">
        <v>260</v>
      </c>
      <c r="B248" t="s">
        <v>32</v>
      </c>
      <c r="C248">
        <v>2045</v>
      </c>
      <c r="D248">
        <v>2070</v>
      </c>
      <c r="E248" t="s">
        <v>119</v>
      </c>
      <c r="F248" t="s">
        <v>110</v>
      </c>
      <c r="G248">
        <v>0</v>
      </c>
      <c r="H248" t="s">
        <v>186</v>
      </c>
    </row>
    <row r="249" spans="1:8">
      <c r="A249" t="s">
        <v>260</v>
      </c>
      <c r="B249" t="s">
        <v>32</v>
      </c>
      <c r="C249">
        <v>2050</v>
      </c>
      <c r="D249">
        <v>2050</v>
      </c>
      <c r="E249" t="s">
        <v>119</v>
      </c>
      <c r="F249" t="s">
        <v>110</v>
      </c>
      <c r="G249">
        <v>0</v>
      </c>
      <c r="H249" t="s">
        <v>186</v>
      </c>
    </row>
    <row r="250" spans="1:8">
      <c r="A250" t="s">
        <v>260</v>
      </c>
      <c r="B250" t="s">
        <v>32</v>
      </c>
      <c r="C250">
        <v>2050</v>
      </c>
      <c r="D250">
        <v>2055</v>
      </c>
      <c r="E250" t="s">
        <v>119</v>
      </c>
      <c r="F250" t="s">
        <v>110</v>
      </c>
      <c r="G250">
        <v>0</v>
      </c>
      <c r="H250" t="s">
        <v>186</v>
      </c>
    </row>
    <row r="251" spans="1:8">
      <c r="A251" t="s">
        <v>260</v>
      </c>
      <c r="B251" t="s">
        <v>32</v>
      </c>
      <c r="C251">
        <v>2050</v>
      </c>
      <c r="D251">
        <v>2060</v>
      </c>
      <c r="E251" t="s">
        <v>119</v>
      </c>
      <c r="F251" t="s">
        <v>110</v>
      </c>
      <c r="G251">
        <v>0</v>
      </c>
      <c r="H251" t="s">
        <v>186</v>
      </c>
    </row>
    <row r="252" spans="1:8">
      <c r="A252" t="s">
        <v>260</v>
      </c>
      <c r="B252" t="s">
        <v>32</v>
      </c>
      <c r="C252">
        <v>2050</v>
      </c>
      <c r="D252">
        <v>2065</v>
      </c>
      <c r="E252" t="s">
        <v>119</v>
      </c>
      <c r="F252" t="s">
        <v>110</v>
      </c>
      <c r="G252">
        <v>0</v>
      </c>
      <c r="H252" t="s">
        <v>186</v>
      </c>
    </row>
    <row r="253" spans="1:8">
      <c r="A253" t="s">
        <v>260</v>
      </c>
      <c r="B253" t="s">
        <v>32</v>
      </c>
      <c r="C253">
        <v>2050</v>
      </c>
      <c r="D253">
        <v>2070</v>
      </c>
      <c r="E253" t="s">
        <v>119</v>
      </c>
      <c r="F253" t="s">
        <v>110</v>
      </c>
      <c r="G253">
        <v>0</v>
      </c>
      <c r="H253" t="s">
        <v>186</v>
      </c>
    </row>
    <row r="254" spans="1:8">
      <c r="A254" t="s">
        <v>260</v>
      </c>
      <c r="B254" t="s">
        <v>32</v>
      </c>
      <c r="C254">
        <v>2055</v>
      </c>
      <c r="D254">
        <v>2055</v>
      </c>
      <c r="E254" t="s">
        <v>119</v>
      </c>
      <c r="F254" t="s">
        <v>110</v>
      </c>
      <c r="G254">
        <v>0</v>
      </c>
      <c r="H254" t="s">
        <v>186</v>
      </c>
    </row>
    <row r="255" spans="1:8">
      <c r="A255" t="s">
        <v>260</v>
      </c>
      <c r="B255" t="s">
        <v>32</v>
      </c>
      <c r="C255">
        <v>2055</v>
      </c>
      <c r="D255">
        <v>2060</v>
      </c>
      <c r="E255" t="s">
        <v>119</v>
      </c>
      <c r="F255" t="s">
        <v>110</v>
      </c>
      <c r="G255">
        <v>0</v>
      </c>
      <c r="H255" t="s">
        <v>186</v>
      </c>
    </row>
    <row r="256" spans="1:8">
      <c r="A256" t="s">
        <v>260</v>
      </c>
      <c r="B256" t="s">
        <v>32</v>
      </c>
      <c r="C256">
        <v>2055</v>
      </c>
      <c r="D256">
        <v>2065</v>
      </c>
      <c r="E256" t="s">
        <v>119</v>
      </c>
      <c r="F256" t="s">
        <v>110</v>
      </c>
      <c r="G256">
        <v>0</v>
      </c>
      <c r="H256" t="s">
        <v>186</v>
      </c>
    </row>
    <row r="257" spans="1:8">
      <c r="A257" t="s">
        <v>260</v>
      </c>
      <c r="B257" t="s">
        <v>32</v>
      </c>
      <c r="C257">
        <v>2055</v>
      </c>
      <c r="D257">
        <v>2070</v>
      </c>
      <c r="E257" t="s">
        <v>119</v>
      </c>
      <c r="F257" t="s">
        <v>110</v>
      </c>
      <c r="G257">
        <v>0</v>
      </c>
      <c r="H257" t="s">
        <v>186</v>
      </c>
    </row>
    <row r="258" spans="1:8">
      <c r="A258" t="s">
        <v>260</v>
      </c>
      <c r="B258" t="s">
        <v>32</v>
      </c>
      <c r="C258">
        <v>2060</v>
      </c>
      <c r="D258">
        <v>2060</v>
      </c>
      <c r="E258" t="s">
        <v>119</v>
      </c>
      <c r="F258" t="s">
        <v>110</v>
      </c>
      <c r="G258">
        <v>0</v>
      </c>
      <c r="H258" t="s">
        <v>186</v>
      </c>
    </row>
    <row r="259" spans="1:8">
      <c r="A259" t="s">
        <v>260</v>
      </c>
      <c r="B259" t="s">
        <v>32</v>
      </c>
      <c r="C259">
        <v>2060</v>
      </c>
      <c r="D259">
        <v>2065</v>
      </c>
      <c r="E259" t="s">
        <v>119</v>
      </c>
      <c r="F259" t="s">
        <v>110</v>
      </c>
      <c r="G259">
        <v>0</v>
      </c>
      <c r="H259" t="s">
        <v>186</v>
      </c>
    </row>
    <row r="260" spans="1:8">
      <c r="A260" t="s">
        <v>260</v>
      </c>
      <c r="B260" t="s">
        <v>32</v>
      </c>
      <c r="C260">
        <v>2060</v>
      </c>
      <c r="D260">
        <v>2070</v>
      </c>
      <c r="E260" t="s">
        <v>119</v>
      </c>
      <c r="F260" t="s">
        <v>110</v>
      </c>
      <c r="G260">
        <v>0</v>
      </c>
      <c r="H260" t="s">
        <v>186</v>
      </c>
    </row>
    <row r="261" spans="1:8">
      <c r="A261" t="s">
        <v>260</v>
      </c>
      <c r="B261" t="s">
        <v>32</v>
      </c>
      <c r="C261">
        <v>2065</v>
      </c>
      <c r="D261">
        <v>2065</v>
      </c>
      <c r="E261" t="s">
        <v>119</v>
      </c>
      <c r="F261" t="s">
        <v>110</v>
      </c>
      <c r="G261">
        <v>0</v>
      </c>
      <c r="H261" t="s">
        <v>186</v>
      </c>
    </row>
    <row r="262" spans="1:8">
      <c r="A262" t="s">
        <v>260</v>
      </c>
      <c r="B262" t="s">
        <v>32</v>
      </c>
      <c r="C262">
        <v>2065</v>
      </c>
      <c r="D262">
        <v>2070</v>
      </c>
      <c r="E262" t="s">
        <v>119</v>
      </c>
      <c r="F262" t="s">
        <v>110</v>
      </c>
      <c r="G262">
        <v>0</v>
      </c>
      <c r="H262" t="s">
        <v>186</v>
      </c>
    </row>
    <row r="263" spans="1:8">
      <c r="A263" t="s">
        <v>260</v>
      </c>
      <c r="B263" t="s">
        <v>32</v>
      </c>
      <c r="C263">
        <v>2070</v>
      </c>
      <c r="D263">
        <v>2070</v>
      </c>
      <c r="E263" t="s">
        <v>119</v>
      </c>
      <c r="F263" t="s">
        <v>110</v>
      </c>
      <c r="G263">
        <v>0</v>
      </c>
      <c r="H263" t="s">
        <v>186</v>
      </c>
    </row>
    <row r="264" spans="1:8">
      <c r="A264" t="s">
        <v>260</v>
      </c>
      <c r="B264" t="s">
        <v>33</v>
      </c>
      <c r="C264">
        <v>2020</v>
      </c>
      <c r="D264">
        <v>2020</v>
      </c>
      <c r="E264" t="s">
        <v>119</v>
      </c>
      <c r="F264" t="s">
        <v>110</v>
      </c>
      <c r="G264">
        <v>0</v>
      </c>
      <c r="H264" t="s">
        <v>186</v>
      </c>
    </row>
    <row r="265" spans="1:8">
      <c r="A265" t="s">
        <v>260</v>
      </c>
      <c r="B265" t="s">
        <v>33</v>
      </c>
      <c r="C265">
        <v>2020</v>
      </c>
      <c r="D265">
        <v>2025</v>
      </c>
      <c r="E265" t="s">
        <v>119</v>
      </c>
      <c r="F265" t="s">
        <v>110</v>
      </c>
      <c r="G265">
        <v>0</v>
      </c>
      <c r="H265" t="s">
        <v>186</v>
      </c>
    </row>
    <row r="266" spans="1:8">
      <c r="A266" t="s">
        <v>260</v>
      </c>
      <c r="B266" t="s">
        <v>33</v>
      </c>
      <c r="C266">
        <v>2020</v>
      </c>
      <c r="D266">
        <v>2030</v>
      </c>
      <c r="E266" t="s">
        <v>119</v>
      </c>
      <c r="F266" t="s">
        <v>110</v>
      </c>
      <c r="G266">
        <v>0</v>
      </c>
      <c r="H266" t="s">
        <v>186</v>
      </c>
    </row>
    <row r="267" spans="1:8">
      <c r="A267" t="s">
        <v>260</v>
      </c>
      <c r="B267" t="s">
        <v>33</v>
      </c>
      <c r="C267">
        <v>2020</v>
      </c>
      <c r="D267">
        <v>2035</v>
      </c>
      <c r="E267" t="s">
        <v>119</v>
      </c>
      <c r="F267" t="s">
        <v>110</v>
      </c>
      <c r="G267">
        <v>0</v>
      </c>
      <c r="H267" t="s">
        <v>186</v>
      </c>
    </row>
    <row r="268" spans="1:8">
      <c r="A268" t="s">
        <v>260</v>
      </c>
      <c r="B268" t="s">
        <v>33</v>
      </c>
      <c r="C268">
        <v>2020</v>
      </c>
      <c r="D268">
        <v>2040</v>
      </c>
      <c r="E268" t="s">
        <v>119</v>
      </c>
      <c r="F268" t="s">
        <v>110</v>
      </c>
      <c r="G268">
        <v>0</v>
      </c>
      <c r="H268" t="s">
        <v>186</v>
      </c>
    </row>
    <row r="269" spans="1:8">
      <c r="A269" t="s">
        <v>260</v>
      </c>
      <c r="B269" t="s">
        <v>33</v>
      </c>
      <c r="C269">
        <v>2020</v>
      </c>
      <c r="D269">
        <v>2045</v>
      </c>
      <c r="E269" t="s">
        <v>119</v>
      </c>
      <c r="F269" t="s">
        <v>110</v>
      </c>
      <c r="G269">
        <v>0</v>
      </c>
      <c r="H269" t="s">
        <v>186</v>
      </c>
    </row>
    <row r="270" spans="1:8">
      <c r="A270" t="s">
        <v>260</v>
      </c>
      <c r="B270" t="s">
        <v>33</v>
      </c>
      <c r="C270">
        <v>2025</v>
      </c>
      <c r="D270">
        <v>2025</v>
      </c>
      <c r="E270" t="s">
        <v>119</v>
      </c>
      <c r="F270" t="s">
        <v>110</v>
      </c>
      <c r="G270">
        <v>0</v>
      </c>
      <c r="H270" t="s">
        <v>186</v>
      </c>
    </row>
    <row r="271" spans="1:8">
      <c r="A271" t="s">
        <v>260</v>
      </c>
      <c r="B271" t="s">
        <v>33</v>
      </c>
      <c r="C271">
        <v>2025</v>
      </c>
      <c r="D271">
        <v>2030</v>
      </c>
      <c r="E271" t="s">
        <v>119</v>
      </c>
      <c r="F271" t="s">
        <v>110</v>
      </c>
      <c r="G271">
        <v>0</v>
      </c>
      <c r="H271" t="s">
        <v>186</v>
      </c>
    </row>
    <row r="272" spans="1:8">
      <c r="A272" t="s">
        <v>260</v>
      </c>
      <c r="B272" t="s">
        <v>33</v>
      </c>
      <c r="C272">
        <v>2025</v>
      </c>
      <c r="D272">
        <v>2035</v>
      </c>
      <c r="E272" t="s">
        <v>119</v>
      </c>
      <c r="F272" t="s">
        <v>110</v>
      </c>
      <c r="G272">
        <v>0</v>
      </c>
      <c r="H272" t="s">
        <v>186</v>
      </c>
    </row>
    <row r="273" spans="1:8">
      <c r="A273" t="s">
        <v>260</v>
      </c>
      <c r="B273" t="s">
        <v>33</v>
      </c>
      <c r="C273">
        <v>2025</v>
      </c>
      <c r="D273">
        <v>2040</v>
      </c>
      <c r="E273" t="s">
        <v>119</v>
      </c>
      <c r="F273" t="s">
        <v>110</v>
      </c>
      <c r="G273">
        <v>0</v>
      </c>
      <c r="H273" t="s">
        <v>186</v>
      </c>
    </row>
    <row r="274" spans="1:8">
      <c r="A274" t="s">
        <v>260</v>
      </c>
      <c r="B274" t="s">
        <v>33</v>
      </c>
      <c r="C274">
        <v>2025</v>
      </c>
      <c r="D274">
        <v>2045</v>
      </c>
      <c r="E274" t="s">
        <v>119</v>
      </c>
      <c r="F274" t="s">
        <v>110</v>
      </c>
      <c r="G274">
        <v>0</v>
      </c>
      <c r="H274" t="s">
        <v>186</v>
      </c>
    </row>
    <row r="275" spans="1:8">
      <c r="A275" t="s">
        <v>260</v>
      </c>
      <c r="B275" t="s">
        <v>33</v>
      </c>
      <c r="C275">
        <v>2025</v>
      </c>
      <c r="D275">
        <v>2050</v>
      </c>
      <c r="E275" t="s">
        <v>119</v>
      </c>
      <c r="F275" t="s">
        <v>110</v>
      </c>
      <c r="G275">
        <v>0</v>
      </c>
      <c r="H275" t="s">
        <v>186</v>
      </c>
    </row>
    <row r="276" spans="1:8">
      <c r="A276" t="s">
        <v>260</v>
      </c>
      <c r="B276" t="s">
        <v>33</v>
      </c>
      <c r="C276">
        <v>2030</v>
      </c>
      <c r="D276">
        <v>2030</v>
      </c>
      <c r="E276" t="s">
        <v>119</v>
      </c>
      <c r="F276" t="s">
        <v>110</v>
      </c>
      <c r="G276">
        <v>0</v>
      </c>
      <c r="H276" t="s">
        <v>186</v>
      </c>
    </row>
    <row r="277" spans="1:8">
      <c r="A277" t="s">
        <v>260</v>
      </c>
      <c r="B277" t="s">
        <v>33</v>
      </c>
      <c r="C277">
        <v>2030</v>
      </c>
      <c r="D277">
        <v>2035</v>
      </c>
      <c r="E277" t="s">
        <v>119</v>
      </c>
      <c r="F277" t="s">
        <v>110</v>
      </c>
      <c r="G277">
        <v>0</v>
      </c>
      <c r="H277" t="s">
        <v>186</v>
      </c>
    </row>
    <row r="278" spans="1:8">
      <c r="A278" t="s">
        <v>260</v>
      </c>
      <c r="B278" t="s">
        <v>33</v>
      </c>
      <c r="C278">
        <v>2030</v>
      </c>
      <c r="D278">
        <v>2040</v>
      </c>
      <c r="E278" t="s">
        <v>119</v>
      </c>
      <c r="F278" t="s">
        <v>110</v>
      </c>
      <c r="G278">
        <v>0</v>
      </c>
      <c r="H278" t="s">
        <v>186</v>
      </c>
    </row>
    <row r="279" spans="1:8">
      <c r="A279" t="s">
        <v>260</v>
      </c>
      <c r="B279" t="s">
        <v>33</v>
      </c>
      <c r="C279">
        <v>2030</v>
      </c>
      <c r="D279">
        <v>2045</v>
      </c>
      <c r="E279" t="s">
        <v>119</v>
      </c>
      <c r="F279" t="s">
        <v>110</v>
      </c>
      <c r="G279">
        <v>0</v>
      </c>
      <c r="H279" t="s">
        <v>186</v>
      </c>
    </row>
    <row r="280" spans="1:8">
      <c r="A280" t="s">
        <v>260</v>
      </c>
      <c r="B280" t="s">
        <v>33</v>
      </c>
      <c r="C280">
        <v>2030</v>
      </c>
      <c r="D280">
        <v>2050</v>
      </c>
      <c r="E280" t="s">
        <v>119</v>
      </c>
      <c r="F280" t="s">
        <v>110</v>
      </c>
      <c r="G280">
        <v>0</v>
      </c>
      <c r="H280" t="s">
        <v>186</v>
      </c>
    </row>
    <row r="281" spans="1:8">
      <c r="A281" t="s">
        <v>260</v>
      </c>
      <c r="B281" t="s">
        <v>33</v>
      </c>
      <c r="C281">
        <v>2030</v>
      </c>
      <c r="D281">
        <v>2055</v>
      </c>
      <c r="E281" t="s">
        <v>119</v>
      </c>
      <c r="F281" t="s">
        <v>110</v>
      </c>
      <c r="G281">
        <v>0</v>
      </c>
      <c r="H281" t="s">
        <v>186</v>
      </c>
    </row>
    <row r="282" spans="1:8">
      <c r="A282" t="s">
        <v>260</v>
      </c>
      <c r="B282" t="s">
        <v>33</v>
      </c>
      <c r="C282">
        <v>2035</v>
      </c>
      <c r="D282">
        <v>2035</v>
      </c>
      <c r="E282" t="s">
        <v>119</v>
      </c>
      <c r="F282" t="s">
        <v>110</v>
      </c>
      <c r="G282">
        <v>0</v>
      </c>
      <c r="H282" t="s">
        <v>186</v>
      </c>
    </row>
    <row r="283" spans="1:8">
      <c r="A283" t="s">
        <v>260</v>
      </c>
      <c r="B283" t="s">
        <v>33</v>
      </c>
      <c r="C283">
        <v>2035</v>
      </c>
      <c r="D283">
        <v>2040</v>
      </c>
      <c r="E283" t="s">
        <v>119</v>
      </c>
      <c r="F283" t="s">
        <v>110</v>
      </c>
      <c r="G283">
        <v>0</v>
      </c>
      <c r="H283" t="s">
        <v>186</v>
      </c>
    </row>
    <row r="284" spans="1:8">
      <c r="A284" t="s">
        <v>260</v>
      </c>
      <c r="B284" t="s">
        <v>33</v>
      </c>
      <c r="C284">
        <v>2035</v>
      </c>
      <c r="D284">
        <v>2045</v>
      </c>
      <c r="E284" t="s">
        <v>119</v>
      </c>
      <c r="F284" t="s">
        <v>110</v>
      </c>
      <c r="G284">
        <v>0</v>
      </c>
      <c r="H284" t="s">
        <v>186</v>
      </c>
    </row>
    <row r="285" spans="1:8">
      <c r="A285" t="s">
        <v>260</v>
      </c>
      <c r="B285" t="s">
        <v>33</v>
      </c>
      <c r="C285">
        <v>2035</v>
      </c>
      <c r="D285">
        <v>2050</v>
      </c>
      <c r="E285" t="s">
        <v>119</v>
      </c>
      <c r="F285" t="s">
        <v>110</v>
      </c>
      <c r="G285">
        <v>0</v>
      </c>
      <c r="H285" t="s">
        <v>186</v>
      </c>
    </row>
    <row r="286" spans="1:8">
      <c r="A286" t="s">
        <v>260</v>
      </c>
      <c r="B286" t="s">
        <v>33</v>
      </c>
      <c r="C286">
        <v>2035</v>
      </c>
      <c r="D286">
        <v>2055</v>
      </c>
      <c r="E286" t="s">
        <v>119</v>
      </c>
      <c r="F286" t="s">
        <v>110</v>
      </c>
      <c r="G286">
        <v>0</v>
      </c>
      <c r="H286" t="s">
        <v>186</v>
      </c>
    </row>
    <row r="287" spans="1:8">
      <c r="A287" t="s">
        <v>260</v>
      </c>
      <c r="B287" t="s">
        <v>33</v>
      </c>
      <c r="C287">
        <v>2035</v>
      </c>
      <c r="D287">
        <v>2060</v>
      </c>
      <c r="E287" t="s">
        <v>119</v>
      </c>
      <c r="F287" t="s">
        <v>110</v>
      </c>
      <c r="G287">
        <v>0</v>
      </c>
      <c r="H287" t="s">
        <v>186</v>
      </c>
    </row>
    <row r="288" spans="1:8">
      <c r="A288" t="s">
        <v>260</v>
      </c>
      <c r="B288" t="s">
        <v>33</v>
      </c>
      <c r="C288">
        <v>2040</v>
      </c>
      <c r="D288">
        <v>2040</v>
      </c>
      <c r="E288" t="s">
        <v>119</v>
      </c>
      <c r="F288" t="s">
        <v>110</v>
      </c>
      <c r="G288">
        <v>0</v>
      </c>
      <c r="H288" t="s">
        <v>186</v>
      </c>
    </row>
    <row r="289" spans="1:8">
      <c r="A289" t="s">
        <v>260</v>
      </c>
      <c r="B289" t="s">
        <v>33</v>
      </c>
      <c r="C289">
        <v>2040</v>
      </c>
      <c r="D289">
        <v>2045</v>
      </c>
      <c r="E289" t="s">
        <v>119</v>
      </c>
      <c r="F289" t="s">
        <v>110</v>
      </c>
      <c r="G289">
        <v>0</v>
      </c>
      <c r="H289" t="s">
        <v>186</v>
      </c>
    </row>
    <row r="290" spans="1:8">
      <c r="A290" t="s">
        <v>260</v>
      </c>
      <c r="B290" t="s">
        <v>33</v>
      </c>
      <c r="C290">
        <v>2040</v>
      </c>
      <c r="D290">
        <v>2050</v>
      </c>
      <c r="E290" t="s">
        <v>119</v>
      </c>
      <c r="F290" t="s">
        <v>110</v>
      </c>
      <c r="G290">
        <v>0</v>
      </c>
      <c r="H290" t="s">
        <v>186</v>
      </c>
    </row>
    <row r="291" spans="1:8">
      <c r="A291" t="s">
        <v>260</v>
      </c>
      <c r="B291" t="s">
        <v>33</v>
      </c>
      <c r="C291">
        <v>2040</v>
      </c>
      <c r="D291">
        <v>2055</v>
      </c>
      <c r="E291" t="s">
        <v>119</v>
      </c>
      <c r="F291" t="s">
        <v>110</v>
      </c>
      <c r="G291">
        <v>0</v>
      </c>
      <c r="H291" t="s">
        <v>186</v>
      </c>
    </row>
    <row r="292" spans="1:8">
      <c r="A292" t="s">
        <v>260</v>
      </c>
      <c r="B292" t="s">
        <v>33</v>
      </c>
      <c r="C292">
        <v>2040</v>
      </c>
      <c r="D292">
        <v>2060</v>
      </c>
      <c r="E292" t="s">
        <v>119</v>
      </c>
      <c r="F292" t="s">
        <v>110</v>
      </c>
      <c r="G292">
        <v>0</v>
      </c>
      <c r="H292" t="s">
        <v>186</v>
      </c>
    </row>
    <row r="293" spans="1:8">
      <c r="A293" t="s">
        <v>260</v>
      </c>
      <c r="B293" t="s">
        <v>33</v>
      </c>
      <c r="C293">
        <v>2040</v>
      </c>
      <c r="D293">
        <v>2065</v>
      </c>
      <c r="E293" t="s">
        <v>119</v>
      </c>
      <c r="F293" t="s">
        <v>110</v>
      </c>
      <c r="G293">
        <v>0</v>
      </c>
      <c r="H293" t="s">
        <v>186</v>
      </c>
    </row>
    <row r="294" spans="1:8">
      <c r="A294" t="s">
        <v>260</v>
      </c>
      <c r="B294" t="s">
        <v>33</v>
      </c>
      <c r="C294">
        <v>2045</v>
      </c>
      <c r="D294">
        <v>2045</v>
      </c>
      <c r="E294" t="s">
        <v>119</v>
      </c>
      <c r="F294" t="s">
        <v>110</v>
      </c>
      <c r="G294">
        <v>0</v>
      </c>
      <c r="H294" t="s">
        <v>186</v>
      </c>
    </row>
    <row r="295" spans="1:8">
      <c r="A295" t="s">
        <v>260</v>
      </c>
      <c r="B295" t="s">
        <v>33</v>
      </c>
      <c r="C295">
        <v>2045</v>
      </c>
      <c r="D295">
        <v>2050</v>
      </c>
      <c r="E295" t="s">
        <v>119</v>
      </c>
      <c r="F295" t="s">
        <v>110</v>
      </c>
      <c r="G295">
        <v>0</v>
      </c>
      <c r="H295" t="s">
        <v>186</v>
      </c>
    </row>
    <row r="296" spans="1:8">
      <c r="A296" t="s">
        <v>260</v>
      </c>
      <c r="B296" t="s">
        <v>33</v>
      </c>
      <c r="C296">
        <v>2045</v>
      </c>
      <c r="D296">
        <v>2055</v>
      </c>
      <c r="E296" t="s">
        <v>119</v>
      </c>
      <c r="F296" t="s">
        <v>110</v>
      </c>
      <c r="G296">
        <v>0</v>
      </c>
      <c r="H296" t="s">
        <v>186</v>
      </c>
    </row>
    <row r="297" spans="1:8">
      <c r="A297" t="s">
        <v>260</v>
      </c>
      <c r="B297" t="s">
        <v>33</v>
      </c>
      <c r="C297">
        <v>2045</v>
      </c>
      <c r="D297">
        <v>2060</v>
      </c>
      <c r="E297" t="s">
        <v>119</v>
      </c>
      <c r="F297" t="s">
        <v>110</v>
      </c>
      <c r="G297">
        <v>0</v>
      </c>
      <c r="H297" t="s">
        <v>186</v>
      </c>
    </row>
    <row r="298" spans="1:8">
      <c r="A298" t="s">
        <v>260</v>
      </c>
      <c r="B298" t="s">
        <v>33</v>
      </c>
      <c r="C298">
        <v>2045</v>
      </c>
      <c r="D298">
        <v>2065</v>
      </c>
      <c r="E298" t="s">
        <v>119</v>
      </c>
      <c r="F298" t="s">
        <v>110</v>
      </c>
      <c r="G298">
        <v>0</v>
      </c>
      <c r="H298" t="s">
        <v>186</v>
      </c>
    </row>
    <row r="299" spans="1:8">
      <c r="A299" t="s">
        <v>260</v>
      </c>
      <c r="B299" t="s">
        <v>33</v>
      </c>
      <c r="C299">
        <v>2045</v>
      </c>
      <c r="D299">
        <v>2070</v>
      </c>
      <c r="E299" t="s">
        <v>119</v>
      </c>
      <c r="F299" t="s">
        <v>110</v>
      </c>
      <c r="G299">
        <v>0</v>
      </c>
      <c r="H299" t="s">
        <v>186</v>
      </c>
    </row>
    <row r="300" spans="1:8">
      <c r="A300" t="s">
        <v>260</v>
      </c>
      <c r="B300" t="s">
        <v>33</v>
      </c>
      <c r="C300">
        <v>2050</v>
      </c>
      <c r="D300">
        <v>2050</v>
      </c>
      <c r="E300" t="s">
        <v>119</v>
      </c>
      <c r="F300" t="s">
        <v>110</v>
      </c>
      <c r="G300">
        <v>0</v>
      </c>
      <c r="H300" t="s">
        <v>186</v>
      </c>
    </row>
    <row r="301" spans="1:8">
      <c r="A301" t="s">
        <v>260</v>
      </c>
      <c r="B301" t="s">
        <v>33</v>
      </c>
      <c r="C301">
        <v>2050</v>
      </c>
      <c r="D301">
        <v>2055</v>
      </c>
      <c r="E301" t="s">
        <v>119</v>
      </c>
      <c r="F301" t="s">
        <v>110</v>
      </c>
      <c r="G301">
        <v>0</v>
      </c>
      <c r="H301" t="s">
        <v>186</v>
      </c>
    </row>
    <row r="302" spans="1:8">
      <c r="A302" t="s">
        <v>260</v>
      </c>
      <c r="B302" t="s">
        <v>33</v>
      </c>
      <c r="C302">
        <v>2050</v>
      </c>
      <c r="D302">
        <v>2060</v>
      </c>
      <c r="E302" t="s">
        <v>119</v>
      </c>
      <c r="F302" t="s">
        <v>110</v>
      </c>
      <c r="G302">
        <v>0</v>
      </c>
      <c r="H302" t="s">
        <v>186</v>
      </c>
    </row>
    <row r="303" spans="1:8">
      <c r="A303" t="s">
        <v>260</v>
      </c>
      <c r="B303" t="s">
        <v>33</v>
      </c>
      <c r="C303">
        <v>2050</v>
      </c>
      <c r="D303">
        <v>2065</v>
      </c>
      <c r="E303" t="s">
        <v>119</v>
      </c>
      <c r="F303" t="s">
        <v>110</v>
      </c>
      <c r="G303">
        <v>0</v>
      </c>
      <c r="H303" t="s">
        <v>186</v>
      </c>
    </row>
    <row r="304" spans="1:8">
      <c r="A304" t="s">
        <v>260</v>
      </c>
      <c r="B304" t="s">
        <v>33</v>
      </c>
      <c r="C304">
        <v>2050</v>
      </c>
      <c r="D304">
        <v>2070</v>
      </c>
      <c r="E304" t="s">
        <v>119</v>
      </c>
      <c r="F304" t="s">
        <v>110</v>
      </c>
      <c r="G304">
        <v>0</v>
      </c>
      <c r="H304" t="s">
        <v>186</v>
      </c>
    </row>
    <row r="305" spans="1:8">
      <c r="A305" t="s">
        <v>260</v>
      </c>
      <c r="B305" t="s">
        <v>33</v>
      </c>
      <c r="C305">
        <v>2055</v>
      </c>
      <c r="D305">
        <v>2055</v>
      </c>
      <c r="E305" t="s">
        <v>119</v>
      </c>
      <c r="F305" t="s">
        <v>110</v>
      </c>
      <c r="G305">
        <v>0</v>
      </c>
      <c r="H305" t="s">
        <v>186</v>
      </c>
    </row>
    <row r="306" spans="1:8">
      <c r="A306" t="s">
        <v>260</v>
      </c>
      <c r="B306" t="s">
        <v>33</v>
      </c>
      <c r="C306">
        <v>2055</v>
      </c>
      <c r="D306">
        <v>2060</v>
      </c>
      <c r="E306" t="s">
        <v>119</v>
      </c>
      <c r="F306" t="s">
        <v>110</v>
      </c>
      <c r="G306">
        <v>0</v>
      </c>
      <c r="H306" t="s">
        <v>186</v>
      </c>
    </row>
    <row r="307" spans="1:8">
      <c r="A307" t="s">
        <v>260</v>
      </c>
      <c r="B307" t="s">
        <v>33</v>
      </c>
      <c r="C307">
        <v>2055</v>
      </c>
      <c r="D307">
        <v>2065</v>
      </c>
      <c r="E307" t="s">
        <v>119</v>
      </c>
      <c r="F307" t="s">
        <v>110</v>
      </c>
      <c r="G307">
        <v>0</v>
      </c>
      <c r="H307" t="s">
        <v>186</v>
      </c>
    </row>
    <row r="308" spans="1:8">
      <c r="A308" t="s">
        <v>260</v>
      </c>
      <c r="B308" t="s">
        <v>33</v>
      </c>
      <c r="C308">
        <v>2055</v>
      </c>
      <c r="D308">
        <v>2070</v>
      </c>
      <c r="E308" t="s">
        <v>119</v>
      </c>
      <c r="F308" t="s">
        <v>110</v>
      </c>
      <c r="G308">
        <v>0</v>
      </c>
      <c r="H308" t="s">
        <v>186</v>
      </c>
    </row>
    <row r="309" spans="1:8">
      <c r="A309" t="s">
        <v>260</v>
      </c>
      <c r="B309" t="s">
        <v>33</v>
      </c>
      <c r="C309">
        <v>2060</v>
      </c>
      <c r="D309">
        <v>2060</v>
      </c>
      <c r="E309" t="s">
        <v>119</v>
      </c>
      <c r="F309" t="s">
        <v>110</v>
      </c>
      <c r="G309">
        <v>0</v>
      </c>
      <c r="H309" t="s">
        <v>186</v>
      </c>
    </row>
    <row r="310" spans="1:8">
      <c r="A310" t="s">
        <v>260</v>
      </c>
      <c r="B310" t="s">
        <v>33</v>
      </c>
      <c r="C310">
        <v>2060</v>
      </c>
      <c r="D310">
        <v>2065</v>
      </c>
      <c r="E310" t="s">
        <v>119</v>
      </c>
      <c r="F310" t="s">
        <v>110</v>
      </c>
      <c r="G310">
        <v>0</v>
      </c>
      <c r="H310" t="s">
        <v>186</v>
      </c>
    </row>
    <row r="311" spans="1:8">
      <c r="A311" t="s">
        <v>260</v>
      </c>
      <c r="B311" t="s">
        <v>33</v>
      </c>
      <c r="C311">
        <v>2060</v>
      </c>
      <c r="D311">
        <v>2070</v>
      </c>
      <c r="E311" t="s">
        <v>119</v>
      </c>
      <c r="F311" t="s">
        <v>110</v>
      </c>
      <c r="G311">
        <v>0</v>
      </c>
      <c r="H311" t="s">
        <v>186</v>
      </c>
    </row>
    <row r="312" spans="1:8">
      <c r="A312" t="s">
        <v>260</v>
      </c>
      <c r="B312" t="s">
        <v>33</v>
      </c>
      <c r="C312">
        <v>2065</v>
      </c>
      <c r="D312">
        <v>2065</v>
      </c>
      <c r="E312" t="s">
        <v>119</v>
      </c>
      <c r="F312" t="s">
        <v>110</v>
      </c>
      <c r="G312">
        <v>0</v>
      </c>
      <c r="H312" t="s">
        <v>186</v>
      </c>
    </row>
    <row r="313" spans="1:8">
      <c r="A313" t="s">
        <v>260</v>
      </c>
      <c r="B313" t="s">
        <v>33</v>
      </c>
      <c r="C313">
        <v>2065</v>
      </c>
      <c r="D313">
        <v>2070</v>
      </c>
      <c r="E313" t="s">
        <v>119</v>
      </c>
      <c r="F313" t="s">
        <v>110</v>
      </c>
      <c r="G313">
        <v>0</v>
      </c>
      <c r="H313" t="s">
        <v>186</v>
      </c>
    </row>
    <row r="314" spans="1:8">
      <c r="A314" t="s">
        <v>260</v>
      </c>
      <c r="B314" t="s">
        <v>33</v>
      </c>
      <c r="C314">
        <v>2070</v>
      </c>
      <c r="D314">
        <v>2070</v>
      </c>
      <c r="E314" t="s">
        <v>119</v>
      </c>
      <c r="F314" t="s">
        <v>110</v>
      </c>
      <c r="G314">
        <v>0</v>
      </c>
      <c r="H314" t="s">
        <v>186</v>
      </c>
    </row>
    <row r="315" spans="1:8">
      <c r="A315" t="s">
        <v>260</v>
      </c>
      <c r="B315" t="s">
        <v>31</v>
      </c>
      <c r="C315">
        <v>1990</v>
      </c>
      <c r="D315">
        <v>1990</v>
      </c>
      <c r="E315" t="s">
        <v>119</v>
      </c>
      <c r="F315" t="s">
        <v>110</v>
      </c>
      <c r="G315">
        <v>0</v>
      </c>
      <c r="H315" t="s">
        <v>186</v>
      </c>
    </row>
    <row r="316" spans="1:8">
      <c r="A316" t="s">
        <v>260</v>
      </c>
      <c r="B316" t="s">
        <v>31</v>
      </c>
      <c r="C316">
        <v>1995</v>
      </c>
      <c r="D316">
        <v>1995</v>
      </c>
      <c r="E316" t="s">
        <v>119</v>
      </c>
      <c r="F316" t="s">
        <v>110</v>
      </c>
      <c r="G316">
        <v>0</v>
      </c>
      <c r="H316" t="s">
        <v>186</v>
      </c>
    </row>
    <row r="317" spans="1:8">
      <c r="A317" t="s">
        <v>260</v>
      </c>
      <c r="B317" t="s">
        <v>31</v>
      </c>
      <c r="C317">
        <v>2000</v>
      </c>
      <c r="D317">
        <v>2000</v>
      </c>
      <c r="E317" t="s">
        <v>119</v>
      </c>
      <c r="F317" t="s">
        <v>110</v>
      </c>
      <c r="G317">
        <v>0</v>
      </c>
      <c r="H317" t="s">
        <v>186</v>
      </c>
    </row>
    <row r="318" spans="1:8">
      <c r="A318" t="s">
        <v>260</v>
      </c>
      <c r="B318" t="s">
        <v>31</v>
      </c>
      <c r="C318">
        <v>2005</v>
      </c>
      <c r="D318">
        <v>2005</v>
      </c>
      <c r="E318" t="s">
        <v>119</v>
      </c>
      <c r="F318" t="s">
        <v>110</v>
      </c>
      <c r="G318">
        <v>0</v>
      </c>
      <c r="H318" t="s">
        <v>186</v>
      </c>
    </row>
    <row r="319" spans="1:8">
      <c r="A319" t="s">
        <v>260</v>
      </c>
      <c r="B319" t="s">
        <v>31</v>
      </c>
      <c r="C319">
        <v>2010</v>
      </c>
      <c r="D319">
        <v>2010</v>
      </c>
      <c r="E319" t="s">
        <v>119</v>
      </c>
      <c r="F319" t="s">
        <v>110</v>
      </c>
      <c r="G319">
        <v>0</v>
      </c>
      <c r="H319" t="s">
        <v>186</v>
      </c>
    </row>
    <row r="320" spans="1:8">
      <c r="A320" t="s">
        <v>260</v>
      </c>
      <c r="B320" t="s">
        <v>31</v>
      </c>
      <c r="C320">
        <v>2015</v>
      </c>
      <c r="D320">
        <v>2015</v>
      </c>
      <c r="E320" t="s">
        <v>119</v>
      </c>
      <c r="F320" t="s">
        <v>110</v>
      </c>
      <c r="G320">
        <v>0</v>
      </c>
      <c r="H320" t="s">
        <v>186</v>
      </c>
    </row>
    <row r="321" spans="1:8">
      <c r="A321" t="s">
        <v>260</v>
      </c>
      <c r="B321" t="s">
        <v>31</v>
      </c>
      <c r="C321">
        <v>2020</v>
      </c>
      <c r="D321">
        <v>2020</v>
      </c>
      <c r="E321" t="s">
        <v>119</v>
      </c>
      <c r="F321" t="s">
        <v>110</v>
      </c>
      <c r="G321">
        <v>0</v>
      </c>
      <c r="H321" t="s">
        <v>186</v>
      </c>
    </row>
    <row r="322" spans="1:8">
      <c r="A322" t="s">
        <v>260</v>
      </c>
      <c r="B322" t="s">
        <v>31</v>
      </c>
      <c r="C322">
        <v>2025</v>
      </c>
      <c r="D322">
        <v>2025</v>
      </c>
      <c r="E322" t="s">
        <v>119</v>
      </c>
      <c r="F322" t="s">
        <v>110</v>
      </c>
      <c r="G322">
        <v>0</v>
      </c>
      <c r="H322" t="s">
        <v>186</v>
      </c>
    </row>
    <row r="323" spans="1:8">
      <c r="A323" t="s">
        <v>260</v>
      </c>
      <c r="B323" t="s">
        <v>31</v>
      </c>
      <c r="C323">
        <v>2030</v>
      </c>
      <c r="D323">
        <v>2030</v>
      </c>
      <c r="E323" t="s">
        <v>119</v>
      </c>
      <c r="F323" t="s">
        <v>110</v>
      </c>
      <c r="G323">
        <v>0</v>
      </c>
      <c r="H323" t="s">
        <v>186</v>
      </c>
    </row>
    <row r="324" spans="1:8">
      <c r="A324" t="s">
        <v>260</v>
      </c>
      <c r="B324" t="s">
        <v>31</v>
      </c>
      <c r="C324">
        <v>2035</v>
      </c>
      <c r="D324">
        <v>2035</v>
      </c>
      <c r="E324" t="s">
        <v>119</v>
      </c>
      <c r="F324" t="s">
        <v>110</v>
      </c>
      <c r="G324">
        <v>0</v>
      </c>
      <c r="H324" t="s">
        <v>186</v>
      </c>
    </row>
    <row r="325" spans="1:8">
      <c r="A325" t="s">
        <v>260</v>
      </c>
      <c r="B325" t="s">
        <v>31</v>
      </c>
      <c r="C325">
        <v>2040</v>
      </c>
      <c r="D325">
        <v>2040</v>
      </c>
      <c r="E325" t="s">
        <v>119</v>
      </c>
      <c r="F325" t="s">
        <v>110</v>
      </c>
      <c r="G325">
        <v>0</v>
      </c>
      <c r="H325" t="s">
        <v>186</v>
      </c>
    </row>
    <row r="326" spans="1:8">
      <c r="A326" t="s">
        <v>260</v>
      </c>
      <c r="B326" t="s">
        <v>31</v>
      </c>
      <c r="C326">
        <v>2045</v>
      </c>
      <c r="D326">
        <v>2045</v>
      </c>
      <c r="E326" t="s">
        <v>119</v>
      </c>
      <c r="F326" t="s">
        <v>110</v>
      </c>
      <c r="G326">
        <v>0</v>
      </c>
      <c r="H326" t="s">
        <v>186</v>
      </c>
    </row>
    <row r="327" spans="1:8">
      <c r="A327" t="s">
        <v>260</v>
      </c>
      <c r="B327" t="s">
        <v>31</v>
      </c>
      <c r="C327">
        <v>2050</v>
      </c>
      <c r="D327">
        <v>2050</v>
      </c>
      <c r="E327" t="s">
        <v>119</v>
      </c>
      <c r="F327" t="s">
        <v>110</v>
      </c>
      <c r="G327">
        <v>0</v>
      </c>
      <c r="H327" t="s">
        <v>186</v>
      </c>
    </row>
    <row r="328" spans="1:8">
      <c r="A328" t="s">
        <v>260</v>
      </c>
      <c r="B328" t="s">
        <v>31</v>
      </c>
      <c r="C328">
        <v>2055</v>
      </c>
      <c r="D328">
        <v>2055</v>
      </c>
      <c r="E328" t="s">
        <v>119</v>
      </c>
      <c r="F328" t="s">
        <v>110</v>
      </c>
      <c r="G328">
        <v>0</v>
      </c>
      <c r="H328" t="s">
        <v>186</v>
      </c>
    </row>
    <row r="329" spans="1:8">
      <c r="A329" t="s">
        <v>260</v>
      </c>
      <c r="B329" t="s">
        <v>31</v>
      </c>
      <c r="C329">
        <v>2060</v>
      </c>
      <c r="D329">
        <v>2060</v>
      </c>
      <c r="E329" t="s">
        <v>119</v>
      </c>
      <c r="F329" t="s">
        <v>110</v>
      </c>
      <c r="G329">
        <v>0</v>
      </c>
      <c r="H329" t="s">
        <v>186</v>
      </c>
    </row>
    <row r="330" spans="1:8">
      <c r="A330" t="s">
        <v>260</v>
      </c>
      <c r="B330" t="s">
        <v>31</v>
      </c>
      <c r="C330">
        <v>2065</v>
      </c>
      <c r="D330">
        <v>2065</v>
      </c>
      <c r="E330" t="s">
        <v>119</v>
      </c>
      <c r="F330" t="s">
        <v>110</v>
      </c>
      <c r="G330">
        <v>0</v>
      </c>
      <c r="H330" t="s">
        <v>186</v>
      </c>
    </row>
    <row r="331" spans="1:8">
      <c r="A331" t="s">
        <v>260</v>
      </c>
      <c r="B331" t="s">
        <v>31</v>
      </c>
      <c r="C331">
        <v>2070</v>
      </c>
      <c r="D331">
        <v>2070</v>
      </c>
      <c r="E331" t="s">
        <v>119</v>
      </c>
      <c r="F331" t="s">
        <v>110</v>
      </c>
      <c r="G331">
        <v>0</v>
      </c>
      <c r="H331" t="s">
        <v>186</v>
      </c>
    </row>
    <row r="332" spans="1:8">
      <c r="A332" t="s">
        <v>260</v>
      </c>
      <c r="B332" t="s">
        <v>81</v>
      </c>
      <c r="C332">
        <v>2020</v>
      </c>
      <c r="D332">
        <v>2020</v>
      </c>
      <c r="E332" t="s">
        <v>119</v>
      </c>
      <c r="F332" t="s">
        <v>110</v>
      </c>
      <c r="G332">
        <v>-52.907630920410163</v>
      </c>
      <c r="H332" t="s">
        <v>186</v>
      </c>
    </row>
    <row r="333" spans="1:8">
      <c r="A333" t="s">
        <v>260</v>
      </c>
      <c r="B333" t="s">
        <v>81</v>
      </c>
      <c r="C333">
        <v>2025</v>
      </c>
      <c r="D333">
        <v>2025</v>
      </c>
      <c r="E333" t="s">
        <v>119</v>
      </c>
      <c r="F333" t="s">
        <v>110</v>
      </c>
      <c r="G333">
        <v>-52.329925537109382</v>
      </c>
      <c r="H333" t="s">
        <v>186</v>
      </c>
    </row>
    <row r="334" spans="1:8">
      <c r="A334" t="s">
        <v>260</v>
      </c>
      <c r="B334" t="s">
        <v>81</v>
      </c>
      <c r="C334">
        <v>2030</v>
      </c>
      <c r="D334">
        <v>2030</v>
      </c>
      <c r="E334" t="s">
        <v>119</v>
      </c>
      <c r="F334" t="s">
        <v>110</v>
      </c>
      <c r="G334">
        <v>-51.752216339111328</v>
      </c>
      <c r="H334" t="s">
        <v>186</v>
      </c>
    </row>
    <row r="335" spans="1:8">
      <c r="A335" t="s">
        <v>260</v>
      </c>
      <c r="B335" t="s">
        <v>81</v>
      </c>
      <c r="C335">
        <v>2035</v>
      </c>
      <c r="D335">
        <v>2035</v>
      </c>
      <c r="E335" t="s">
        <v>119</v>
      </c>
      <c r="F335" t="s">
        <v>110</v>
      </c>
      <c r="G335">
        <v>-55.283916473388672</v>
      </c>
      <c r="H335" t="s">
        <v>186</v>
      </c>
    </row>
    <row r="336" spans="1:8">
      <c r="A336" t="s">
        <v>260</v>
      </c>
      <c r="B336" t="s">
        <v>81</v>
      </c>
      <c r="C336">
        <v>2040</v>
      </c>
      <c r="D336">
        <v>2040</v>
      </c>
      <c r="E336" t="s">
        <v>119</v>
      </c>
      <c r="F336" t="s">
        <v>110</v>
      </c>
      <c r="G336">
        <v>-58.815616607666023</v>
      </c>
      <c r="H336" t="s">
        <v>186</v>
      </c>
    </row>
    <row r="337" spans="1:8">
      <c r="A337" t="s">
        <v>260</v>
      </c>
      <c r="B337" t="s">
        <v>81</v>
      </c>
      <c r="C337">
        <v>2045</v>
      </c>
      <c r="D337">
        <v>2045</v>
      </c>
      <c r="E337" t="s">
        <v>119</v>
      </c>
      <c r="F337" t="s">
        <v>110</v>
      </c>
      <c r="G337">
        <v>-59.974235534667969</v>
      </c>
      <c r="H337" t="s">
        <v>186</v>
      </c>
    </row>
    <row r="338" spans="1:8">
      <c r="A338" t="s">
        <v>260</v>
      </c>
      <c r="B338" t="s">
        <v>81</v>
      </c>
      <c r="C338">
        <v>2050</v>
      </c>
      <c r="D338">
        <v>2050</v>
      </c>
      <c r="E338" t="s">
        <v>119</v>
      </c>
      <c r="F338" t="s">
        <v>110</v>
      </c>
      <c r="G338">
        <v>-61.132850646972663</v>
      </c>
      <c r="H338" t="s">
        <v>186</v>
      </c>
    </row>
    <row r="339" spans="1:8">
      <c r="A339" t="s">
        <v>260</v>
      </c>
      <c r="B339" t="s">
        <v>81</v>
      </c>
      <c r="C339">
        <v>2055</v>
      </c>
      <c r="D339">
        <v>2055</v>
      </c>
      <c r="E339" t="s">
        <v>119</v>
      </c>
      <c r="F339" t="s">
        <v>110</v>
      </c>
      <c r="G339">
        <v>-62.291465759277337</v>
      </c>
      <c r="H339" t="s">
        <v>186</v>
      </c>
    </row>
    <row r="340" spans="1:8">
      <c r="A340" t="s">
        <v>260</v>
      </c>
      <c r="B340" t="s">
        <v>81</v>
      </c>
      <c r="C340">
        <v>2060</v>
      </c>
      <c r="D340">
        <v>2060</v>
      </c>
      <c r="E340" t="s">
        <v>119</v>
      </c>
      <c r="F340" t="s">
        <v>110</v>
      </c>
      <c r="G340">
        <v>-63.450084686279297</v>
      </c>
      <c r="H340" t="s">
        <v>186</v>
      </c>
    </row>
    <row r="341" spans="1:8">
      <c r="A341" t="s">
        <v>260</v>
      </c>
      <c r="B341" t="s">
        <v>81</v>
      </c>
      <c r="C341">
        <v>2065</v>
      </c>
      <c r="D341">
        <v>2065</v>
      </c>
      <c r="E341" t="s">
        <v>119</v>
      </c>
      <c r="F341" t="s">
        <v>110</v>
      </c>
      <c r="G341">
        <v>-64.60870361328125</v>
      </c>
      <c r="H341" t="s">
        <v>186</v>
      </c>
    </row>
    <row r="342" spans="1:8">
      <c r="A342" t="s">
        <v>260</v>
      </c>
      <c r="B342" t="s">
        <v>81</v>
      </c>
      <c r="C342">
        <v>2070</v>
      </c>
      <c r="D342">
        <v>2070</v>
      </c>
      <c r="E342" t="s">
        <v>119</v>
      </c>
      <c r="F342" t="s">
        <v>110</v>
      </c>
      <c r="G342">
        <v>-65.767318725585938</v>
      </c>
      <c r="H342" t="s">
        <v>186</v>
      </c>
    </row>
    <row r="343" spans="1:8">
      <c r="A343" t="s">
        <v>260</v>
      </c>
      <c r="B343" t="s">
        <v>30</v>
      </c>
      <c r="C343">
        <v>1990</v>
      </c>
      <c r="D343">
        <v>1990</v>
      </c>
      <c r="E343" t="s">
        <v>119</v>
      </c>
      <c r="F343" t="s">
        <v>110</v>
      </c>
      <c r="G343">
        <v>15</v>
      </c>
      <c r="H343" t="s">
        <v>186</v>
      </c>
    </row>
    <row r="344" spans="1:8">
      <c r="A344" t="s">
        <v>260</v>
      </c>
      <c r="B344" t="s">
        <v>30</v>
      </c>
      <c r="C344">
        <v>1995</v>
      </c>
      <c r="D344">
        <v>1995</v>
      </c>
      <c r="E344" t="s">
        <v>119</v>
      </c>
      <c r="F344" t="s">
        <v>110</v>
      </c>
      <c r="G344">
        <v>15</v>
      </c>
      <c r="H344" t="s">
        <v>186</v>
      </c>
    </row>
    <row r="345" spans="1:8">
      <c r="A345" t="s">
        <v>260</v>
      </c>
      <c r="B345" t="s">
        <v>30</v>
      </c>
      <c r="C345">
        <v>2000</v>
      </c>
      <c r="D345">
        <v>2000</v>
      </c>
      <c r="E345" t="s">
        <v>119</v>
      </c>
      <c r="F345" t="s">
        <v>110</v>
      </c>
      <c r="G345">
        <v>15</v>
      </c>
      <c r="H345" t="s">
        <v>186</v>
      </c>
    </row>
    <row r="346" spans="1:8">
      <c r="A346" t="s">
        <v>260</v>
      </c>
      <c r="B346" t="s">
        <v>30</v>
      </c>
      <c r="C346">
        <v>2005</v>
      </c>
      <c r="D346">
        <v>2005</v>
      </c>
      <c r="E346" t="s">
        <v>119</v>
      </c>
      <c r="F346" t="s">
        <v>110</v>
      </c>
      <c r="G346">
        <v>15</v>
      </c>
      <c r="H346" t="s">
        <v>186</v>
      </c>
    </row>
    <row r="347" spans="1:8">
      <c r="A347" t="s">
        <v>260</v>
      </c>
      <c r="B347" t="s">
        <v>30</v>
      </c>
      <c r="C347">
        <v>2010</v>
      </c>
      <c r="D347">
        <v>2010</v>
      </c>
      <c r="E347" t="s">
        <v>119</v>
      </c>
      <c r="F347" t="s">
        <v>110</v>
      </c>
      <c r="G347">
        <v>15</v>
      </c>
      <c r="H347" t="s">
        <v>186</v>
      </c>
    </row>
    <row r="348" spans="1:8">
      <c r="A348" t="s">
        <v>260</v>
      </c>
      <c r="B348" t="s">
        <v>30</v>
      </c>
      <c r="C348">
        <v>2010</v>
      </c>
      <c r="D348">
        <v>2015</v>
      </c>
      <c r="E348" t="s">
        <v>119</v>
      </c>
      <c r="F348" t="s">
        <v>110</v>
      </c>
      <c r="G348">
        <v>15</v>
      </c>
      <c r="H348" t="s">
        <v>186</v>
      </c>
    </row>
    <row r="349" spans="1:8">
      <c r="A349" t="s">
        <v>260</v>
      </c>
      <c r="B349" t="s">
        <v>30</v>
      </c>
      <c r="C349">
        <v>2015</v>
      </c>
      <c r="D349">
        <v>2015</v>
      </c>
      <c r="E349" t="s">
        <v>119</v>
      </c>
      <c r="F349" t="s">
        <v>110</v>
      </c>
      <c r="G349">
        <v>15</v>
      </c>
      <c r="H349" t="s">
        <v>186</v>
      </c>
    </row>
    <row r="350" spans="1:8">
      <c r="A350" t="s">
        <v>260</v>
      </c>
      <c r="B350" t="s">
        <v>30</v>
      </c>
      <c r="C350">
        <v>2015</v>
      </c>
      <c r="D350">
        <v>2020</v>
      </c>
      <c r="E350" t="s">
        <v>119</v>
      </c>
      <c r="F350" t="s">
        <v>110</v>
      </c>
      <c r="G350">
        <v>15</v>
      </c>
      <c r="H350" t="s">
        <v>186</v>
      </c>
    </row>
    <row r="351" spans="1:8">
      <c r="A351" t="s">
        <v>260</v>
      </c>
      <c r="B351" t="s">
        <v>30</v>
      </c>
      <c r="C351">
        <v>2020</v>
      </c>
      <c r="D351">
        <v>2020</v>
      </c>
      <c r="E351" t="s">
        <v>119</v>
      </c>
      <c r="F351" t="s">
        <v>110</v>
      </c>
      <c r="G351">
        <v>15</v>
      </c>
      <c r="H351" t="s">
        <v>186</v>
      </c>
    </row>
    <row r="352" spans="1:8">
      <c r="A352" t="s">
        <v>260</v>
      </c>
      <c r="B352" t="s">
        <v>30</v>
      </c>
      <c r="C352">
        <v>2020</v>
      </c>
      <c r="D352">
        <v>2025</v>
      </c>
      <c r="E352" t="s">
        <v>119</v>
      </c>
      <c r="F352" t="s">
        <v>110</v>
      </c>
      <c r="G352">
        <v>15</v>
      </c>
      <c r="H352" t="s">
        <v>186</v>
      </c>
    </row>
    <row r="353" spans="1:8">
      <c r="A353" t="s">
        <v>260</v>
      </c>
      <c r="B353" t="s">
        <v>30</v>
      </c>
      <c r="C353">
        <v>2025</v>
      </c>
      <c r="D353">
        <v>2025</v>
      </c>
      <c r="E353" t="s">
        <v>119</v>
      </c>
      <c r="F353" t="s">
        <v>110</v>
      </c>
      <c r="G353">
        <v>15</v>
      </c>
      <c r="H353" t="s">
        <v>186</v>
      </c>
    </row>
    <row r="354" spans="1:8">
      <c r="A354" t="s">
        <v>260</v>
      </c>
      <c r="B354" t="s">
        <v>30</v>
      </c>
      <c r="C354">
        <v>2025</v>
      </c>
      <c r="D354">
        <v>2030</v>
      </c>
      <c r="E354" t="s">
        <v>119</v>
      </c>
      <c r="F354" t="s">
        <v>110</v>
      </c>
      <c r="G354">
        <v>15</v>
      </c>
      <c r="H354" t="s">
        <v>186</v>
      </c>
    </row>
    <row r="355" spans="1:8">
      <c r="A355" t="s">
        <v>260</v>
      </c>
      <c r="B355" t="s">
        <v>30</v>
      </c>
      <c r="C355">
        <v>2030</v>
      </c>
      <c r="D355">
        <v>2030</v>
      </c>
      <c r="E355" t="s">
        <v>119</v>
      </c>
      <c r="F355" t="s">
        <v>110</v>
      </c>
      <c r="G355">
        <v>15</v>
      </c>
      <c r="H355" t="s">
        <v>186</v>
      </c>
    </row>
    <row r="356" spans="1:8">
      <c r="A356" t="s">
        <v>260</v>
      </c>
      <c r="B356" t="s">
        <v>30</v>
      </c>
      <c r="C356">
        <v>2030</v>
      </c>
      <c r="D356">
        <v>2035</v>
      </c>
      <c r="E356" t="s">
        <v>119</v>
      </c>
      <c r="F356" t="s">
        <v>110</v>
      </c>
      <c r="G356">
        <v>15</v>
      </c>
      <c r="H356" t="s">
        <v>186</v>
      </c>
    </row>
    <row r="357" spans="1:8">
      <c r="A357" t="s">
        <v>260</v>
      </c>
      <c r="B357" t="s">
        <v>30</v>
      </c>
      <c r="C357">
        <v>2035</v>
      </c>
      <c r="D357">
        <v>2035</v>
      </c>
      <c r="E357" t="s">
        <v>119</v>
      </c>
      <c r="F357" t="s">
        <v>110</v>
      </c>
      <c r="G357">
        <v>15</v>
      </c>
      <c r="H357" t="s">
        <v>186</v>
      </c>
    </row>
    <row r="358" spans="1:8">
      <c r="A358" t="s">
        <v>260</v>
      </c>
      <c r="B358" t="s">
        <v>30</v>
      </c>
      <c r="C358">
        <v>2035</v>
      </c>
      <c r="D358">
        <v>2040</v>
      </c>
      <c r="E358" t="s">
        <v>119</v>
      </c>
      <c r="F358" t="s">
        <v>110</v>
      </c>
      <c r="G358">
        <v>15</v>
      </c>
      <c r="H358" t="s">
        <v>186</v>
      </c>
    </row>
    <row r="359" spans="1:8">
      <c r="A359" t="s">
        <v>260</v>
      </c>
      <c r="B359" t="s">
        <v>30</v>
      </c>
      <c r="C359">
        <v>2040</v>
      </c>
      <c r="D359">
        <v>2040</v>
      </c>
      <c r="E359" t="s">
        <v>119</v>
      </c>
      <c r="F359" t="s">
        <v>110</v>
      </c>
      <c r="G359">
        <v>15</v>
      </c>
      <c r="H359" t="s">
        <v>186</v>
      </c>
    </row>
    <row r="360" spans="1:8">
      <c r="A360" t="s">
        <v>260</v>
      </c>
      <c r="B360" t="s">
        <v>30</v>
      </c>
      <c r="C360">
        <v>2040</v>
      </c>
      <c r="D360">
        <v>2045</v>
      </c>
      <c r="E360" t="s">
        <v>119</v>
      </c>
      <c r="F360" t="s">
        <v>110</v>
      </c>
      <c r="G360">
        <v>15</v>
      </c>
      <c r="H360" t="s">
        <v>186</v>
      </c>
    </row>
    <row r="361" spans="1:8">
      <c r="A361" t="s">
        <v>260</v>
      </c>
      <c r="B361" t="s">
        <v>30</v>
      </c>
      <c r="C361">
        <v>2045</v>
      </c>
      <c r="D361">
        <v>2045</v>
      </c>
      <c r="E361" t="s">
        <v>119</v>
      </c>
      <c r="F361" t="s">
        <v>110</v>
      </c>
      <c r="G361">
        <v>15</v>
      </c>
      <c r="H361" t="s">
        <v>186</v>
      </c>
    </row>
    <row r="362" spans="1:8">
      <c r="A362" t="s">
        <v>260</v>
      </c>
      <c r="B362" t="s">
        <v>30</v>
      </c>
      <c r="C362">
        <v>2045</v>
      </c>
      <c r="D362">
        <v>2050</v>
      </c>
      <c r="E362" t="s">
        <v>119</v>
      </c>
      <c r="F362" t="s">
        <v>110</v>
      </c>
      <c r="G362">
        <v>15</v>
      </c>
      <c r="H362" t="s">
        <v>186</v>
      </c>
    </row>
    <row r="363" spans="1:8">
      <c r="A363" t="s">
        <v>260</v>
      </c>
      <c r="B363" t="s">
        <v>30</v>
      </c>
      <c r="C363">
        <v>2050</v>
      </c>
      <c r="D363">
        <v>2050</v>
      </c>
      <c r="E363" t="s">
        <v>119</v>
      </c>
      <c r="F363" t="s">
        <v>110</v>
      </c>
      <c r="G363">
        <v>15</v>
      </c>
      <c r="H363" t="s">
        <v>186</v>
      </c>
    </row>
    <row r="364" spans="1:8">
      <c r="A364" t="s">
        <v>260</v>
      </c>
      <c r="B364" t="s">
        <v>30</v>
      </c>
      <c r="C364">
        <v>2050</v>
      </c>
      <c r="D364">
        <v>2055</v>
      </c>
      <c r="E364" t="s">
        <v>119</v>
      </c>
      <c r="F364" t="s">
        <v>110</v>
      </c>
      <c r="G364">
        <v>15</v>
      </c>
      <c r="H364" t="s">
        <v>186</v>
      </c>
    </row>
    <row r="365" spans="1:8">
      <c r="A365" t="s">
        <v>260</v>
      </c>
      <c r="B365" t="s">
        <v>30</v>
      </c>
      <c r="C365">
        <v>2055</v>
      </c>
      <c r="D365">
        <v>2055</v>
      </c>
      <c r="E365" t="s">
        <v>119</v>
      </c>
      <c r="F365" t="s">
        <v>110</v>
      </c>
      <c r="G365">
        <v>15</v>
      </c>
      <c r="H365" t="s">
        <v>186</v>
      </c>
    </row>
    <row r="366" spans="1:8">
      <c r="A366" t="s">
        <v>260</v>
      </c>
      <c r="B366" t="s">
        <v>30</v>
      </c>
      <c r="C366">
        <v>2055</v>
      </c>
      <c r="D366">
        <v>2060</v>
      </c>
      <c r="E366" t="s">
        <v>119</v>
      </c>
      <c r="F366" t="s">
        <v>110</v>
      </c>
      <c r="G366">
        <v>15</v>
      </c>
      <c r="H366" t="s">
        <v>186</v>
      </c>
    </row>
    <row r="367" spans="1:8">
      <c r="A367" t="s">
        <v>260</v>
      </c>
      <c r="B367" t="s">
        <v>30</v>
      </c>
      <c r="C367">
        <v>2060</v>
      </c>
      <c r="D367">
        <v>2060</v>
      </c>
      <c r="E367" t="s">
        <v>119</v>
      </c>
      <c r="F367" t="s">
        <v>110</v>
      </c>
      <c r="G367">
        <v>15</v>
      </c>
      <c r="H367" t="s">
        <v>186</v>
      </c>
    </row>
    <row r="368" spans="1:8">
      <c r="A368" t="s">
        <v>260</v>
      </c>
      <c r="B368" t="s">
        <v>30</v>
      </c>
      <c r="C368">
        <v>2060</v>
      </c>
      <c r="D368">
        <v>2065</v>
      </c>
      <c r="E368" t="s">
        <v>119</v>
      </c>
      <c r="F368" t="s">
        <v>110</v>
      </c>
      <c r="G368">
        <v>15</v>
      </c>
      <c r="H368" t="s">
        <v>186</v>
      </c>
    </row>
    <row r="369" spans="1:8">
      <c r="A369" t="s">
        <v>260</v>
      </c>
      <c r="B369" t="s">
        <v>30</v>
      </c>
      <c r="C369">
        <v>2065</v>
      </c>
      <c r="D369">
        <v>2065</v>
      </c>
      <c r="E369" t="s">
        <v>119</v>
      </c>
      <c r="F369" t="s">
        <v>110</v>
      </c>
      <c r="G369">
        <v>15</v>
      </c>
      <c r="H369" t="s">
        <v>186</v>
      </c>
    </row>
    <row r="370" spans="1:8">
      <c r="A370" t="s">
        <v>260</v>
      </c>
      <c r="B370" t="s">
        <v>30</v>
      </c>
      <c r="C370">
        <v>2065</v>
      </c>
      <c r="D370">
        <v>2070</v>
      </c>
      <c r="E370" t="s">
        <v>119</v>
      </c>
      <c r="F370" t="s">
        <v>110</v>
      </c>
      <c r="G370">
        <v>15</v>
      </c>
      <c r="H370" t="s">
        <v>186</v>
      </c>
    </row>
    <row r="371" spans="1:8">
      <c r="A371" t="s">
        <v>260</v>
      </c>
      <c r="B371" t="s">
        <v>38</v>
      </c>
      <c r="C371">
        <v>1990</v>
      </c>
      <c r="D371">
        <v>1990</v>
      </c>
      <c r="E371" t="s">
        <v>119</v>
      </c>
      <c r="F371" t="s">
        <v>110</v>
      </c>
      <c r="G371">
        <v>0</v>
      </c>
      <c r="H371" t="s">
        <v>186</v>
      </c>
    </row>
    <row r="372" spans="1:8">
      <c r="A372" t="s">
        <v>260</v>
      </c>
      <c r="B372" t="s">
        <v>38</v>
      </c>
      <c r="C372">
        <v>1995</v>
      </c>
      <c r="D372">
        <v>1995</v>
      </c>
      <c r="E372" t="s">
        <v>119</v>
      </c>
      <c r="F372" t="s">
        <v>110</v>
      </c>
      <c r="G372">
        <v>0</v>
      </c>
      <c r="H372" t="s">
        <v>186</v>
      </c>
    </row>
    <row r="373" spans="1:8">
      <c r="A373" t="s">
        <v>260</v>
      </c>
      <c r="B373" t="s">
        <v>38</v>
      </c>
      <c r="C373">
        <v>2000</v>
      </c>
      <c r="D373">
        <v>2000</v>
      </c>
      <c r="E373" t="s">
        <v>119</v>
      </c>
      <c r="F373" t="s">
        <v>110</v>
      </c>
      <c r="G373">
        <v>0</v>
      </c>
      <c r="H373" t="s">
        <v>186</v>
      </c>
    </row>
    <row r="374" spans="1:8">
      <c r="A374" t="s">
        <v>260</v>
      </c>
      <c r="B374" t="s">
        <v>38</v>
      </c>
      <c r="C374">
        <v>2005</v>
      </c>
      <c r="D374">
        <v>2005</v>
      </c>
      <c r="E374" t="s">
        <v>119</v>
      </c>
      <c r="F374" t="s">
        <v>110</v>
      </c>
      <c r="G374">
        <v>0</v>
      </c>
      <c r="H374" t="s">
        <v>186</v>
      </c>
    </row>
    <row r="375" spans="1:8">
      <c r="A375" t="s">
        <v>260</v>
      </c>
      <c r="B375" t="s">
        <v>38</v>
      </c>
      <c r="C375">
        <v>2010</v>
      </c>
      <c r="D375">
        <v>2010</v>
      </c>
      <c r="E375" t="s">
        <v>119</v>
      </c>
      <c r="F375" t="s">
        <v>110</v>
      </c>
      <c r="G375">
        <v>0</v>
      </c>
      <c r="H375" t="s">
        <v>186</v>
      </c>
    </row>
    <row r="376" spans="1:8">
      <c r="A376" t="s">
        <v>260</v>
      </c>
      <c r="B376" t="s">
        <v>38</v>
      </c>
      <c r="C376">
        <v>2015</v>
      </c>
      <c r="D376">
        <v>2015</v>
      </c>
      <c r="E376" t="s">
        <v>119</v>
      </c>
      <c r="F376" t="s">
        <v>110</v>
      </c>
      <c r="G376">
        <v>0</v>
      </c>
      <c r="H376" t="s">
        <v>186</v>
      </c>
    </row>
    <row r="377" spans="1:8">
      <c r="A377" t="s">
        <v>260</v>
      </c>
      <c r="B377" t="s">
        <v>38</v>
      </c>
      <c r="C377">
        <v>2020</v>
      </c>
      <c r="D377">
        <v>2020</v>
      </c>
      <c r="E377" t="s">
        <v>119</v>
      </c>
      <c r="F377" t="s">
        <v>110</v>
      </c>
      <c r="G377">
        <v>0</v>
      </c>
      <c r="H377" t="s">
        <v>186</v>
      </c>
    </row>
    <row r="378" spans="1:8">
      <c r="A378" t="s">
        <v>260</v>
      </c>
      <c r="B378" t="s">
        <v>38</v>
      </c>
      <c r="C378">
        <v>2025</v>
      </c>
      <c r="D378">
        <v>2025</v>
      </c>
      <c r="E378" t="s">
        <v>119</v>
      </c>
      <c r="F378" t="s">
        <v>110</v>
      </c>
      <c r="G378">
        <v>0</v>
      </c>
      <c r="H378" t="s">
        <v>186</v>
      </c>
    </row>
    <row r="379" spans="1:8">
      <c r="A379" t="s">
        <v>260</v>
      </c>
      <c r="B379" t="s">
        <v>38</v>
      </c>
      <c r="C379">
        <v>2030</v>
      </c>
      <c r="D379">
        <v>2030</v>
      </c>
      <c r="E379" t="s">
        <v>119</v>
      </c>
      <c r="F379" t="s">
        <v>110</v>
      </c>
      <c r="G379">
        <v>0</v>
      </c>
      <c r="H379" t="s">
        <v>186</v>
      </c>
    </row>
    <row r="380" spans="1:8">
      <c r="A380" t="s">
        <v>260</v>
      </c>
      <c r="B380" t="s">
        <v>38</v>
      </c>
      <c r="C380">
        <v>2035</v>
      </c>
      <c r="D380">
        <v>2035</v>
      </c>
      <c r="E380" t="s">
        <v>119</v>
      </c>
      <c r="F380" t="s">
        <v>110</v>
      </c>
      <c r="G380">
        <v>0</v>
      </c>
      <c r="H380" t="s">
        <v>186</v>
      </c>
    </row>
    <row r="381" spans="1:8">
      <c r="A381" t="s">
        <v>260</v>
      </c>
      <c r="B381" t="s">
        <v>38</v>
      </c>
      <c r="C381">
        <v>2040</v>
      </c>
      <c r="D381">
        <v>2040</v>
      </c>
      <c r="E381" t="s">
        <v>119</v>
      </c>
      <c r="F381" t="s">
        <v>110</v>
      </c>
      <c r="G381">
        <v>0</v>
      </c>
      <c r="H381" t="s">
        <v>186</v>
      </c>
    </row>
    <row r="382" spans="1:8">
      <c r="A382" t="s">
        <v>260</v>
      </c>
      <c r="B382" t="s">
        <v>38</v>
      </c>
      <c r="C382">
        <v>2045</v>
      </c>
      <c r="D382">
        <v>2045</v>
      </c>
      <c r="E382" t="s">
        <v>119</v>
      </c>
      <c r="F382" t="s">
        <v>110</v>
      </c>
      <c r="G382">
        <v>0</v>
      </c>
      <c r="H382" t="s">
        <v>186</v>
      </c>
    </row>
    <row r="383" spans="1:8">
      <c r="A383" t="s">
        <v>260</v>
      </c>
      <c r="B383" t="s">
        <v>38</v>
      </c>
      <c r="C383">
        <v>2050</v>
      </c>
      <c r="D383">
        <v>2050</v>
      </c>
      <c r="E383" t="s">
        <v>119</v>
      </c>
      <c r="F383" t="s">
        <v>110</v>
      </c>
      <c r="G383">
        <v>0</v>
      </c>
      <c r="H383" t="s">
        <v>186</v>
      </c>
    </row>
    <row r="384" spans="1:8">
      <c r="A384" t="s">
        <v>260</v>
      </c>
      <c r="B384" t="s">
        <v>38</v>
      </c>
      <c r="C384">
        <v>2055</v>
      </c>
      <c r="D384">
        <v>2055</v>
      </c>
      <c r="E384" t="s">
        <v>119</v>
      </c>
      <c r="F384" t="s">
        <v>110</v>
      </c>
      <c r="G384">
        <v>0</v>
      </c>
      <c r="H384" t="s">
        <v>186</v>
      </c>
    </row>
    <row r="385" spans="1:8">
      <c r="A385" t="s">
        <v>260</v>
      </c>
      <c r="B385" t="s">
        <v>38</v>
      </c>
      <c r="C385">
        <v>2060</v>
      </c>
      <c r="D385">
        <v>2060</v>
      </c>
      <c r="E385" t="s">
        <v>119</v>
      </c>
      <c r="F385" t="s">
        <v>110</v>
      </c>
      <c r="G385">
        <v>0</v>
      </c>
      <c r="H385" t="s">
        <v>186</v>
      </c>
    </row>
    <row r="386" spans="1:8">
      <c r="A386" t="s">
        <v>260</v>
      </c>
      <c r="B386" t="s">
        <v>38</v>
      </c>
      <c r="C386">
        <v>2065</v>
      </c>
      <c r="D386">
        <v>2065</v>
      </c>
      <c r="E386" t="s">
        <v>119</v>
      </c>
      <c r="F386" t="s">
        <v>110</v>
      </c>
      <c r="G386">
        <v>0</v>
      </c>
      <c r="H386" t="s">
        <v>186</v>
      </c>
    </row>
    <row r="387" spans="1:8">
      <c r="A387" t="s">
        <v>260</v>
      </c>
      <c r="B387" t="s">
        <v>38</v>
      </c>
      <c r="C387">
        <v>2070</v>
      </c>
      <c r="D387">
        <v>2070</v>
      </c>
      <c r="E387" t="s">
        <v>119</v>
      </c>
      <c r="F387" t="s">
        <v>110</v>
      </c>
      <c r="G387">
        <v>0</v>
      </c>
      <c r="H387" t="s">
        <v>186</v>
      </c>
    </row>
    <row r="388" spans="1:8">
      <c r="A388" t="s">
        <v>260</v>
      </c>
      <c r="B388" t="s">
        <v>68</v>
      </c>
      <c r="C388">
        <v>2010</v>
      </c>
      <c r="D388">
        <v>2010</v>
      </c>
      <c r="E388" t="s">
        <v>119</v>
      </c>
      <c r="F388" t="s">
        <v>110</v>
      </c>
      <c r="G388">
        <v>0</v>
      </c>
      <c r="H388" t="s">
        <v>186</v>
      </c>
    </row>
    <row r="389" spans="1:8">
      <c r="A389" t="s">
        <v>260</v>
      </c>
      <c r="B389" t="s">
        <v>68</v>
      </c>
      <c r="C389">
        <v>2010</v>
      </c>
      <c r="D389">
        <v>2015</v>
      </c>
      <c r="E389" t="s">
        <v>119</v>
      </c>
      <c r="F389" t="s">
        <v>110</v>
      </c>
      <c r="G389">
        <v>0</v>
      </c>
      <c r="H389" t="s">
        <v>186</v>
      </c>
    </row>
    <row r="390" spans="1:8">
      <c r="A390" t="s">
        <v>260</v>
      </c>
      <c r="B390" t="s">
        <v>68</v>
      </c>
      <c r="C390">
        <v>2010</v>
      </c>
      <c r="D390">
        <v>2020</v>
      </c>
      <c r="E390" t="s">
        <v>119</v>
      </c>
      <c r="F390" t="s">
        <v>110</v>
      </c>
      <c r="G390">
        <v>0</v>
      </c>
      <c r="H390" t="s">
        <v>186</v>
      </c>
    </row>
    <row r="391" spans="1:8">
      <c r="A391" t="s">
        <v>260</v>
      </c>
      <c r="B391" t="s">
        <v>68</v>
      </c>
      <c r="C391">
        <v>2010</v>
      </c>
      <c r="D391">
        <v>2025</v>
      </c>
      <c r="E391" t="s">
        <v>119</v>
      </c>
      <c r="F391" t="s">
        <v>110</v>
      </c>
      <c r="G391">
        <v>0</v>
      </c>
      <c r="H391" t="s">
        <v>186</v>
      </c>
    </row>
    <row r="392" spans="1:8">
      <c r="A392" t="s">
        <v>260</v>
      </c>
      <c r="B392" t="s">
        <v>68</v>
      </c>
      <c r="C392">
        <v>2010</v>
      </c>
      <c r="D392">
        <v>2030</v>
      </c>
      <c r="E392" t="s">
        <v>119</v>
      </c>
      <c r="F392" t="s">
        <v>110</v>
      </c>
      <c r="G392">
        <v>0</v>
      </c>
      <c r="H392" t="s">
        <v>186</v>
      </c>
    </row>
    <row r="393" spans="1:8">
      <c r="A393" t="s">
        <v>260</v>
      </c>
      <c r="B393" t="s">
        <v>68</v>
      </c>
      <c r="C393">
        <v>2015</v>
      </c>
      <c r="D393">
        <v>2015</v>
      </c>
      <c r="E393" t="s">
        <v>119</v>
      </c>
      <c r="F393" t="s">
        <v>110</v>
      </c>
      <c r="G393">
        <v>0</v>
      </c>
      <c r="H393" t="s">
        <v>186</v>
      </c>
    </row>
    <row r="394" spans="1:8">
      <c r="A394" t="s">
        <v>260</v>
      </c>
      <c r="B394" t="s">
        <v>68</v>
      </c>
      <c r="C394">
        <v>2015</v>
      </c>
      <c r="D394">
        <v>2020</v>
      </c>
      <c r="E394" t="s">
        <v>119</v>
      </c>
      <c r="F394" t="s">
        <v>110</v>
      </c>
      <c r="G394">
        <v>0</v>
      </c>
      <c r="H394" t="s">
        <v>186</v>
      </c>
    </row>
    <row r="395" spans="1:8">
      <c r="A395" t="s">
        <v>260</v>
      </c>
      <c r="B395" t="s">
        <v>68</v>
      </c>
      <c r="C395">
        <v>2015</v>
      </c>
      <c r="D395">
        <v>2025</v>
      </c>
      <c r="E395" t="s">
        <v>119</v>
      </c>
      <c r="F395" t="s">
        <v>110</v>
      </c>
      <c r="G395">
        <v>0</v>
      </c>
      <c r="H395" t="s">
        <v>186</v>
      </c>
    </row>
    <row r="396" spans="1:8">
      <c r="A396" t="s">
        <v>260</v>
      </c>
      <c r="B396" t="s">
        <v>68</v>
      </c>
      <c r="C396">
        <v>2015</v>
      </c>
      <c r="D396">
        <v>2030</v>
      </c>
      <c r="E396" t="s">
        <v>119</v>
      </c>
      <c r="F396" t="s">
        <v>110</v>
      </c>
      <c r="G396">
        <v>0</v>
      </c>
      <c r="H396" t="s">
        <v>186</v>
      </c>
    </row>
    <row r="397" spans="1:8">
      <c r="A397" t="s">
        <v>260</v>
      </c>
      <c r="B397" t="s">
        <v>68</v>
      </c>
      <c r="C397">
        <v>2015</v>
      </c>
      <c r="D397">
        <v>2035</v>
      </c>
      <c r="E397" t="s">
        <v>119</v>
      </c>
      <c r="F397" t="s">
        <v>110</v>
      </c>
      <c r="G397">
        <v>0</v>
      </c>
      <c r="H397" t="s">
        <v>186</v>
      </c>
    </row>
    <row r="398" spans="1:8">
      <c r="A398" t="s">
        <v>260</v>
      </c>
      <c r="B398" t="s">
        <v>68</v>
      </c>
      <c r="C398">
        <v>2020</v>
      </c>
      <c r="D398">
        <v>2020</v>
      </c>
      <c r="E398" t="s">
        <v>119</v>
      </c>
      <c r="F398" t="s">
        <v>110</v>
      </c>
      <c r="G398">
        <v>0</v>
      </c>
      <c r="H398" t="s">
        <v>186</v>
      </c>
    </row>
    <row r="399" spans="1:8">
      <c r="A399" t="s">
        <v>260</v>
      </c>
      <c r="B399" t="s">
        <v>68</v>
      </c>
      <c r="C399">
        <v>2020</v>
      </c>
      <c r="D399">
        <v>2025</v>
      </c>
      <c r="E399" t="s">
        <v>119</v>
      </c>
      <c r="F399" t="s">
        <v>110</v>
      </c>
      <c r="G399">
        <v>0</v>
      </c>
      <c r="H399" t="s">
        <v>186</v>
      </c>
    </row>
    <row r="400" spans="1:8">
      <c r="A400" t="s">
        <v>260</v>
      </c>
      <c r="B400" t="s">
        <v>68</v>
      </c>
      <c r="C400">
        <v>2020</v>
      </c>
      <c r="D400">
        <v>2030</v>
      </c>
      <c r="E400" t="s">
        <v>119</v>
      </c>
      <c r="F400" t="s">
        <v>110</v>
      </c>
      <c r="G400">
        <v>0</v>
      </c>
      <c r="H400" t="s">
        <v>186</v>
      </c>
    </row>
    <row r="401" spans="1:8">
      <c r="A401" t="s">
        <v>260</v>
      </c>
      <c r="B401" t="s">
        <v>68</v>
      </c>
      <c r="C401">
        <v>2020</v>
      </c>
      <c r="D401">
        <v>2035</v>
      </c>
      <c r="E401" t="s">
        <v>119</v>
      </c>
      <c r="F401" t="s">
        <v>110</v>
      </c>
      <c r="G401">
        <v>0</v>
      </c>
      <c r="H401" t="s">
        <v>186</v>
      </c>
    </row>
    <row r="402" spans="1:8">
      <c r="A402" t="s">
        <v>260</v>
      </c>
      <c r="B402" t="s">
        <v>68</v>
      </c>
      <c r="C402">
        <v>2020</v>
      </c>
      <c r="D402">
        <v>2040</v>
      </c>
      <c r="E402" t="s">
        <v>119</v>
      </c>
      <c r="F402" t="s">
        <v>110</v>
      </c>
      <c r="G402">
        <v>0</v>
      </c>
      <c r="H402" t="s">
        <v>186</v>
      </c>
    </row>
    <row r="403" spans="1:8">
      <c r="A403" t="s">
        <v>260</v>
      </c>
      <c r="B403" t="s">
        <v>68</v>
      </c>
      <c r="C403">
        <v>2025</v>
      </c>
      <c r="D403">
        <v>2025</v>
      </c>
      <c r="E403" t="s">
        <v>119</v>
      </c>
      <c r="F403" t="s">
        <v>110</v>
      </c>
      <c r="G403">
        <v>0</v>
      </c>
      <c r="H403" t="s">
        <v>186</v>
      </c>
    </row>
    <row r="404" spans="1:8">
      <c r="A404" t="s">
        <v>260</v>
      </c>
      <c r="B404" t="s">
        <v>68</v>
      </c>
      <c r="C404">
        <v>2025</v>
      </c>
      <c r="D404">
        <v>2030</v>
      </c>
      <c r="E404" t="s">
        <v>119</v>
      </c>
      <c r="F404" t="s">
        <v>110</v>
      </c>
      <c r="G404">
        <v>0</v>
      </c>
      <c r="H404" t="s">
        <v>186</v>
      </c>
    </row>
    <row r="405" spans="1:8">
      <c r="A405" t="s">
        <v>260</v>
      </c>
      <c r="B405" t="s">
        <v>68</v>
      </c>
      <c r="C405">
        <v>2025</v>
      </c>
      <c r="D405">
        <v>2035</v>
      </c>
      <c r="E405" t="s">
        <v>119</v>
      </c>
      <c r="F405" t="s">
        <v>110</v>
      </c>
      <c r="G405">
        <v>0</v>
      </c>
      <c r="H405" t="s">
        <v>186</v>
      </c>
    </row>
    <row r="406" spans="1:8">
      <c r="A406" t="s">
        <v>260</v>
      </c>
      <c r="B406" t="s">
        <v>68</v>
      </c>
      <c r="C406">
        <v>2025</v>
      </c>
      <c r="D406">
        <v>2040</v>
      </c>
      <c r="E406" t="s">
        <v>119</v>
      </c>
      <c r="F406" t="s">
        <v>110</v>
      </c>
      <c r="G406">
        <v>0</v>
      </c>
      <c r="H406" t="s">
        <v>186</v>
      </c>
    </row>
    <row r="407" spans="1:8">
      <c r="A407" t="s">
        <v>260</v>
      </c>
      <c r="B407" t="s">
        <v>68</v>
      </c>
      <c r="C407">
        <v>2025</v>
      </c>
      <c r="D407">
        <v>2045</v>
      </c>
      <c r="E407" t="s">
        <v>119</v>
      </c>
      <c r="F407" t="s">
        <v>110</v>
      </c>
      <c r="G407">
        <v>0</v>
      </c>
      <c r="H407" t="s">
        <v>186</v>
      </c>
    </row>
    <row r="408" spans="1:8">
      <c r="A408" t="s">
        <v>260</v>
      </c>
      <c r="B408" t="s">
        <v>68</v>
      </c>
      <c r="C408">
        <v>2030</v>
      </c>
      <c r="D408">
        <v>2030</v>
      </c>
      <c r="E408" t="s">
        <v>119</v>
      </c>
      <c r="F408" t="s">
        <v>110</v>
      </c>
      <c r="G408">
        <v>0</v>
      </c>
      <c r="H408" t="s">
        <v>186</v>
      </c>
    </row>
    <row r="409" spans="1:8">
      <c r="A409" t="s">
        <v>260</v>
      </c>
      <c r="B409" t="s">
        <v>68</v>
      </c>
      <c r="C409">
        <v>2030</v>
      </c>
      <c r="D409">
        <v>2035</v>
      </c>
      <c r="E409" t="s">
        <v>119</v>
      </c>
      <c r="F409" t="s">
        <v>110</v>
      </c>
      <c r="G409">
        <v>0</v>
      </c>
      <c r="H409" t="s">
        <v>186</v>
      </c>
    </row>
    <row r="410" spans="1:8">
      <c r="A410" t="s">
        <v>260</v>
      </c>
      <c r="B410" t="s">
        <v>68</v>
      </c>
      <c r="C410">
        <v>2030</v>
      </c>
      <c r="D410">
        <v>2040</v>
      </c>
      <c r="E410" t="s">
        <v>119</v>
      </c>
      <c r="F410" t="s">
        <v>110</v>
      </c>
      <c r="G410">
        <v>0</v>
      </c>
      <c r="H410" t="s">
        <v>186</v>
      </c>
    </row>
    <row r="411" spans="1:8">
      <c r="A411" t="s">
        <v>260</v>
      </c>
      <c r="B411" t="s">
        <v>68</v>
      </c>
      <c r="C411">
        <v>2030</v>
      </c>
      <c r="D411">
        <v>2045</v>
      </c>
      <c r="E411" t="s">
        <v>119</v>
      </c>
      <c r="F411" t="s">
        <v>110</v>
      </c>
      <c r="G411">
        <v>0</v>
      </c>
      <c r="H411" t="s">
        <v>186</v>
      </c>
    </row>
    <row r="412" spans="1:8">
      <c r="A412" t="s">
        <v>260</v>
      </c>
      <c r="B412" t="s">
        <v>68</v>
      </c>
      <c r="C412">
        <v>2030</v>
      </c>
      <c r="D412">
        <v>2050</v>
      </c>
      <c r="E412" t="s">
        <v>119</v>
      </c>
      <c r="F412" t="s">
        <v>110</v>
      </c>
      <c r="G412">
        <v>0</v>
      </c>
      <c r="H412" t="s">
        <v>186</v>
      </c>
    </row>
    <row r="413" spans="1:8">
      <c r="A413" t="s">
        <v>260</v>
      </c>
      <c r="B413" t="s">
        <v>68</v>
      </c>
      <c r="C413">
        <v>2035</v>
      </c>
      <c r="D413">
        <v>2035</v>
      </c>
      <c r="E413" t="s">
        <v>119</v>
      </c>
      <c r="F413" t="s">
        <v>110</v>
      </c>
      <c r="G413">
        <v>0</v>
      </c>
      <c r="H413" t="s">
        <v>186</v>
      </c>
    </row>
    <row r="414" spans="1:8">
      <c r="A414" t="s">
        <v>260</v>
      </c>
      <c r="B414" t="s">
        <v>68</v>
      </c>
      <c r="C414">
        <v>2035</v>
      </c>
      <c r="D414">
        <v>2040</v>
      </c>
      <c r="E414" t="s">
        <v>119</v>
      </c>
      <c r="F414" t="s">
        <v>110</v>
      </c>
      <c r="G414">
        <v>0</v>
      </c>
      <c r="H414" t="s">
        <v>186</v>
      </c>
    </row>
    <row r="415" spans="1:8">
      <c r="A415" t="s">
        <v>260</v>
      </c>
      <c r="B415" t="s">
        <v>68</v>
      </c>
      <c r="C415">
        <v>2035</v>
      </c>
      <c r="D415">
        <v>2045</v>
      </c>
      <c r="E415" t="s">
        <v>119</v>
      </c>
      <c r="F415" t="s">
        <v>110</v>
      </c>
      <c r="G415">
        <v>0</v>
      </c>
      <c r="H415" t="s">
        <v>186</v>
      </c>
    </row>
    <row r="416" spans="1:8">
      <c r="A416" t="s">
        <v>260</v>
      </c>
      <c r="B416" t="s">
        <v>68</v>
      </c>
      <c r="C416">
        <v>2035</v>
      </c>
      <c r="D416">
        <v>2050</v>
      </c>
      <c r="E416" t="s">
        <v>119</v>
      </c>
      <c r="F416" t="s">
        <v>110</v>
      </c>
      <c r="G416">
        <v>0</v>
      </c>
      <c r="H416" t="s">
        <v>186</v>
      </c>
    </row>
    <row r="417" spans="1:8">
      <c r="A417" t="s">
        <v>260</v>
      </c>
      <c r="B417" t="s">
        <v>68</v>
      </c>
      <c r="C417">
        <v>2035</v>
      </c>
      <c r="D417">
        <v>2055</v>
      </c>
      <c r="E417" t="s">
        <v>119</v>
      </c>
      <c r="F417" t="s">
        <v>110</v>
      </c>
      <c r="G417">
        <v>0</v>
      </c>
      <c r="H417" t="s">
        <v>186</v>
      </c>
    </row>
    <row r="418" spans="1:8">
      <c r="A418" t="s">
        <v>260</v>
      </c>
      <c r="B418" t="s">
        <v>68</v>
      </c>
      <c r="C418">
        <v>2040</v>
      </c>
      <c r="D418">
        <v>2040</v>
      </c>
      <c r="E418" t="s">
        <v>119</v>
      </c>
      <c r="F418" t="s">
        <v>110</v>
      </c>
      <c r="G418">
        <v>0</v>
      </c>
      <c r="H418" t="s">
        <v>186</v>
      </c>
    </row>
    <row r="419" spans="1:8">
      <c r="A419" t="s">
        <v>260</v>
      </c>
      <c r="B419" t="s">
        <v>68</v>
      </c>
      <c r="C419">
        <v>2040</v>
      </c>
      <c r="D419">
        <v>2045</v>
      </c>
      <c r="E419" t="s">
        <v>119</v>
      </c>
      <c r="F419" t="s">
        <v>110</v>
      </c>
      <c r="G419">
        <v>0</v>
      </c>
      <c r="H419" t="s">
        <v>186</v>
      </c>
    </row>
    <row r="420" spans="1:8">
      <c r="A420" t="s">
        <v>260</v>
      </c>
      <c r="B420" t="s">
        <v>68</v>
      </c>
      <c r="C420">
        <v>2040</v>
      </c>
      <c r="D420">
        <v>2050</v>
      </c>
      <c r="E420" t="s">
        <v>119</v>
      </c>
      <c r="F420" t="s">
        <v>110</v>
      </c>
      <c r="G420">
        <v>0</v>
      </c>
      <c r="H420" t="s">
        <v>186</v>
      </c>
    </row>
    <row r="421" spans="1:8">
      <c r="A421" t="s">
        <v>260</v>
      </c>
      <c r="B421" t="s">
        <v>68</v>
      </c>
      <c r="C421">
        <v>2040</v>
      </c>
      <c r="D421">
        <v>2055</v>
      </c>
      <c r="E421" t="s">
        <v>119</v>
      </c>
      <c r="F421" t="s">
        <v>110</v>
      </c>
      <c r="G421">
        <v>0</v>
      </c>
      <c r="H421" t="s">
        <v>186</v>
      </c>
    </row>
    <row r="422" spans="1:8">
      <c r="A422" t="s">
        <v>260</v>
      </c>
      <c r="B422" t="s">
        <v>68</v>
      </c>
      <c r="C422">
        <v>2040</v>
      </c>
      <c r="D422">
        <v>2060</v>
      </c>
      <c r="E422" t="s">
        <v>119</v>
      </c>
      <c r="F422" t="s">
        <v>110</v>
      </c>
      <c r="G422">
        <v>0</v>
      </c>
      <c r="H422" t="s">
        <v>186</v>
      </c>
    </row>
    <row r="423" spans="1:8">
      <c r="A423" t="s">
        <v>260</v>
      </c>
      <c r="B423" t="s">
        <v>68</v>
      </c>
      <c r="C423">
        <v>2045</v>
      </c>
      <c r="D423">
        <v>2045</v>
      </c>
      <c r="E423" t="s">
        <v>119</v>
      </c>
      <c r="F423" t="s">
        <v>110</v>
      </c>
      <c r="G423">
        <v>0</v>
      </c>
      <c r="H423" t="s">
        <v>186</v>
      </c>
    </row>
    <row r="424" spans="1:8">
      <c r="A424" t="s">
        <v>260</v>
      </c>
      <c r="B424" t="s">
        <v>68</v>
      </c>
      <c r="C424">
        <v>2045</v>
      </c>
      <c r="D424">
        <v>2050</v>
      </c>
      <c r="E424" t="s">
        <v>119</v>
      </c>
      <c r="F424" t="s">
        <v>110</v>
      </c>
      <c r="G424">
        <v>0</v>
      </c>
      <c r="H424" t="s">
        <v>186</v>
      </c>
    </row>
    <row r="425" spans="1:8">
      <c r="A425" t="s">
        <v>260</v>
      </c>
      <c r="B425" t="s">
        <v>68</v>
      </c>
      <c r="C425">
        <v>2045</v>
      </c>
      <c r="D425">
        <v>2055</v>
      </c>
      <c r="E425" t="s">
        <v>119</v>
      </c>
      <c r="F425" t="s">
        <v>110</v>
      </c>
      <c r="G425">
        <v>0</v>
      </c>
      <c r="H425" t="s">
        <v>186</v>
      </c>
    </row>
    <row r="426" spans="1:8">
      <c r="A426" t="s">
        <v>260</v>
      </c>
      <c r="B426" t="s">
        <v>68</v>
      </c>
      <c r="C426">
        <v>2045</v>
      </c>
      <c r="D426">
        <v>2060</v>
      </c>
      <c r="E426" t="s">
        <v>119</v>
      </c>
      <c r="F426" t="s">
        <v>110</v>
      </c>
      <c r="G426">
        <v>0</v>
      </c>
      <c r="H426" t="s">
        <v>186</v>
      </c>
    </row>
    <row r="427" spans="1:8">
      <c r="A427" t="s">
        <v>260</v>
      </c>
      <c r="B427" t="s">
        <v>68</v>
      </c>
      <c r="C427">
        <v>2045</v>
      </c>
      <c r="D427">
        <v>2065</v>
      </c>
      <c r="E427" t="s">
        <v>119</v>
      </c>
      <c r="F427" t="s">
        <v>110</v>
      </c>
      <c r="G427">
        <v>0</v>
      </c>
      <c r="H427" t="s">
        <v>186</v>
      </c>
    </row>
    <row r="428" spans="1:8">
      <c r="A428" t="s">
        <v>260</v>
      </c>
      <c r="B428" t="s">
        <v>68</v>
      </c>
      <c r="C428">
        <v>2050</v>
      </c>
      <c r="D428">
        <v>2050</v>
      </c>
      <c r="E428" t="s">
        <v>119</v>
      </c>
      <c r="F428" t="s">
        <v>110</v>
      </c>
      <c r="G428">
        <v>0</v>
      </c>
      <c r="H428" t="s">
        <v>186</v>
      </c>
    </row>
    <row r="429" spans="1:8">
      <c r="A429" t="s">
        <v>260</v>
      </c>
      <c r="B429" t="s">
        <v>68</v>
      </c>
      <c r="C429">
        <v>2050</v>
      </c>
      <c r="D429">
        <v>2055</v>
      </c>
      <c r="E429" t="s">
        <v>119</v>
      </c>
      <c r="F429" t="s">
        <v>110</v>
      </c>
      <c r="G429">
        <v>0</v>
      </c>
      <c r="H429" t="s">
        <v>186</v>
      </c>
    </row>
    <row r="430" spans="1:8">
      <c r="A430" t="s">
        <v>260</v>
      </c>
      <c r="B430" t="s">
        <v>68</v>
      </c>
      <c r="C430">
        <v>2050</v>
      </c>
      <c r="D430">
        <v>2060</v>
      </c>
      <c r="E430" t="s">
        <v>119</v>
      </c>
      <c r="F430" t="s">
        <v>110</v>
      </c>
      <c r="G430">
        <v>0</v>
      </c>
      <c r="H430" t="s">
        <v>186</v>
      </c>
    </row>
    <row r="431" spans="1:8">
      <c r="A431" t="s">
        <v>260</v>
      </c>
      <c r="B431" t="s">
        <v>68</v>
      </c>
      <c r="C431">
        <v>2050</v>
      </c>
      <c r="D431">
        <v>2065</v>
      </c>
      <c r="E431" t="s">
        <v>119</v>
      </c>
      <c r="F431" t="s">
        <v>110</v>
      </c>
      <c r="G431">
        <v>0</v>
      </c>
      <c r="H431" t="s">
        <v>186</v>
      </c>
    </row>
    <row r="432" spans="1:8">
      <c r="A432" t="s">
        <v>260</v>
      </c>
      <c r="B432" t="s">
        <v>68</v>
      </c>
      <c r="C432">
        <v>2050</v>
      </c>
      <c r="D432">
        <v>2070</v>
      </c>
      <c r="E432" t="s">
        <v>119</v>
      </c>
      <c r="F432" t="s">
        <v>110</v>
      </c>
      <c r="G432">
        <v>0</v>
      </c>
      <c r="H432" t="s">
        <v>186</v>
      </c>
    </row>
    <row r="433" spans="1:8">
      <c r="A433" t="s">
        <v>260</v>
      </c>
      <c r="B433" t="s">
        <v>68</v>
      </c>
      <c r="C433">
        <v>2055</v>
      </c>
      <c r="D433">
        <v>2055</v>
      </c>
      <c r="E433" t="s">
        <v>119</v>
      </c>
      <c r="F433" t="s">
        <v>110</v>
      </c>
      <c r="G433">
        <v>0</v>
      </c>
      <c r="H433" t="s">
        <v>186</v>
      </c>
    </row>
    <row r="434" spans="1:8">
      <c r="A434" t="s">
        <v>260</v>
      </c>
      <c r="B434" t="s">
        <v>68</v>
      </c>
      <c r="C434">
        <v>2055</v>
      </c>
      <c r="D434">
        <v>2060</v>
      </c>
      <c r="E434" t="s">
        <v>119</v>
      </c>
      <c r="F434" t="s">
        <v>110</v>
      </c>
      <c r="G434">
        <v>0</v>
      </c>
      <c r="H434" t="s">
        <v>186</v>
      </c>
    </row>
    <row r="435" spans="1:8">
      <c r="A435" t="s">
        <v>260</v>
      </c>
      <c r="B435" t="s">
        <v>68</v>
      </c>
      <c r="C435">
        <v>2055</v>
      </c>
      <c r="D435">
        <v>2065</v>
      </c>
      <c r="E435" t="s">
        <v>119</v>
      </c>
      <c r="F435" t="s">
        <v>110</v>
      </c>
      <c r="G435">
        <v>0</v>
      </c>
      <c r="H435" t="s">
        <v>186</v>
      </c>
    </row>
    <row r="436" spans="1:8">
      <c r="A436" t="s">
        <v>260</v>
      </c>
      <c r="B436" t="s">
        <v>68</v>
      </c>
      <c r="C436">
        <v>2055</v>
      </c>
      <c r="D436">
        <v>2070</v>
      </c>
      <c r="E436" t="s">
        <v>119</v>
      </c>
      <c r="F436" t="s">
        <v>110</v>
      </c>
      <c r="G436">
        <v>0</v>
      </c>
      <c r="H436" t="s">
        <v>186</v>
      </c>
    </row>
    <row r="437" spans="1:8">
      <c r="A437" t="s">
        <v>260</v>
      </c>
      <c r="B437" t="s">
        <v>68</v>
      </c>
      <c r="C437">
        <v>2060</v>
      </c>
      <c r="D437">
        <v>2060</v>
      </c>
      <c r="E437" t="s">
        <v>119</v>
      </c>
      <c r="F437" t="s">
        <v>110</v>
      </c>
      <c r="G437">
        <v>0</v>
      </c>
      <c r="H437" t="s">
        <v>186</v>
      </c>
    </row>
    <row r="438" spans="1:8">
      <c r="A438" t="s">
        <v>260</v>
      </c>
      <c r="B438" t="s">
        <v>68</v>
      </c>
      <c r="C438">
        <v>2060</v>
      </c>
      <c r="D438">
        <v>2065</v>
      </c>
      <c r="E438" t="s">
        <v>119</v>
      </c>
      <c r="F438" t="s">
        <v>110</v>
      </c>
      <c r="G438">
        <v>0</v>
      </c>
      <c r="H438" t="s">
        <v>186</v>
      </c>
    </row>
    <row r="439" spans="1:8">
      <c r="A439" t="s">
        <v>260</v>
      </c>
      <c r="B439" t="s">
        <v>68</v>
      </c>
      <c r="C439">
        <v>2060</v>
      </c>
      <c r="D439">
        <v>2070</v>
      </c>
      <c r="E439" t="s">
        <v>119</v>
      </c>
      <c r="F439" t="s">
        <v>110</v>
      </c>
      <c r="G439">
        <v>0</v>
      </c>
      <c r="H439" t="s">
        <v>186</v>
      </c>
    </row>
    <row r="440" spans="1:8">
      <c r="A440" t="s">
        <v>260</v>
      </c>
      <c r="B440" t="s">
        <v>68</v>
      </c>
      <c r="C440">
        <v>2065</v>
      </c>
      <c r="D440">
        <v>2065</v>
      </c>
      <c r="E440" t="s">
        <v>119</v>
      </c>
      <c r="F440" t="s">
        <v>110</v>
      </c>
      <c r="G440">
        <v>0</v>
      </c>
      <c r="H440" t="s">
        <v>186</v>
      </c>
    </row>
    <row r="441" spans="1:8">
      <c r="A441" t="s">
        <v>260</v>
      </c>
      <c r="B441" t="s">
        <v>68</v>
      </c>
      <c r="C441">
        <v>2065</v>
      </c>
      <c r="D441">
        <v>2070</v>
      </c>
      <c r="E441" t="s">
        <v>119</v>
      </c>
      <c r="F441" t="s">
        <v>110</v>
      </c>
      <c r="G441">
        <v>0</v>
      </c>
      <c r="H441" t="s">
        <v>186</v>
      </c>
    </row>
    <row r="442" spans="1:8">
      <c r="A442" t="s">
        <v>260</v>
      </c>
      <c r="B442" t="s">
        <v>68</v>
      </c>
      <c r="C442">
        <v>2070</v>
      </c>
      <c r="D442">
        <v>2070</v>
      </c>
      <c r="E442" t="s">
        <v>119</v>
      </c>
      <c r="F442" t="s">
        <v>110</v>
      </c>
      <c r="G442">
        <v>0</v>
      </c>
      <c r="H442" t="s">
        <v>186</v>
      </c>
    </row>
    <row r="443" spans="1:8">
      <c r="A443" t="s">
        <v>260</v>
      </c>
      <c r="B443" t="s">
        <v>39</v>
      </c>
      <c r="C443">
        <v>1990</v>
      </c>
      <c r="D443">
        <v>1990</v>
      </c>
      <c r="E443" t="s">
        <v>119</v>
      </c>
      <c r="F443" t="s">
        <v>110</v>
      </c>
      <c r="G443">
        <v>0</v>
      </c>
      <c r="H443" t="s">
        <v>186</v>
      </c>
    </row>
    <row r="444" spans="1:8">
      <c r="A444" t="s">
        <v>260</v>
      </c>
      <c r="B444" t="s">
        <v>39</v>
      </c>
      <c r="C444">
        <v>1990</v>
      </c>
      <c r="D444">
        <v>1995</v>
      </c>
      <c r="E444" t="s">
        <v>119</v>
      </c>
      <c r="F444" t="s">
        <v>110</v>
      </c>
      <c r="G444">
        <v>0</v>
      </c>
      <c r="H444" t="s">
        <v>186</v>
      </c>
    </row>
    <row r="445" spans="1:8">
      <c r="A445" t="s">
        <v>260</v>
      </c>
      <c r="B445" t="s">
        <v>39</v>
      </c>
      <c r="C445">
        <v>1990</v>
      </c>
      <c r="D445">
        <v>2000</v>
      </c>
      <c r="E445" t="s">
        <v>119</v>
      </c>
      <c r="F445" t="s">
        <v>110</v>
      </c>
      <c r="G445">
        <v>0</v>
      </c>
      <c r="H445" t="s">
        <v>186</v>
      </c>
    </row>
    <row r="446" spans="1:8">
      <c r="A446" t="s">
        <v>260</v>
      </c>
      <c r="B446" t="s">
        <v>39</v>
      </c>
      <c r="C446">
        <v>1990</v>
      </c>
      <c r="D446">
        <v>2005</v>
      </c>
      <c r="E446" t="s">
        <v>119</v>
      </c>
      <c r="F446" t="s">
        <v>110</v>
      </c>
      <c r="G446">
        <v>0</v>
      </c>
      <c r="H446" t="s">
        <v>186</v>
      </c>
    </row>
    <row r="447" spans="1:8">
      <c r="A447" t="s">
        <v>260</v>
      </c>
      <c r="B447" t="s">
        <v>39</v>
      </c>
      <c r="C447">
        <v>1990</v>
      </c>
      <c r="D447">
        <v>2010</v>
      </c>
      <c r="E447" t="s">
        <v>119</v>
      </c>
      <c r="F447" t="s">
        <v>110</v>
      </c>
      <c r="G447">
        <v>0</v>
      </c>
      <c r="H447" t="s">
        <v>186</v>
      </c>
    </row>
    <row r="448" spans="1:8">
      <c r="A448" t="s">
        <v>260</v>
      </c>
      <c r="B448" t="s">
        <v>39</v>
      </c>
      <c r="C448">
        <v>1995</v>
      </c>
      <c r="D448">
        <v>1995</v>
      </c>
      <c r="E448" t="s">
        <v>119</v>
      </c>
      <c r="F448" t="s">
        <v>110</v>
      </c>
      <c r="G448">
        <v>0</v>
      </c>
      <c r="H448" t="s">
        <v>186</v>
      </c>
    </row>
    <row r="449" spans="1:8">
      <c r="A449" t="s">
        <v>260</v>
      </c>
      <c r="B449" t="s">
        <v>39</v>
      </c>
      <c r="C449">
        <v>1995</v>
      </c>
      <c r="D449">
        <v>2000</v>
      </c>
      <c r="E449" t="s">
        <v>119</v>
      </c>
      <c r="F449" t="s">
        <v>110</v>
      </c>
      <c r="G449">
        <v>0</v>
      </c>
      <c r="H449" t="s">
        <v>186</v>
      </c>
    </row>
    <row r="450" spans="1:8">
      <c r="A450" t="s">
        <v>260</v>
      </c>
      <c r="B450" t="s">
        <v>39</v>
      </c>
      <c r="C450">
        <v>1995</v>
      </c>
      <c r="D450">
        <v>2005</v>
      </c>
      <c r="E450" t="s">
        <v>119</v>
      </c>
      <c r="F450" t="s">
        <v>110</v>
      </c>
      <c r="G450">
        <v>0</v>
      </c>
      <c r="H450" t="s">
        <v>186</v>
      </c>
    </row>
    <row r="451" spans="1:8">
      <c r="A451" t="s">
        <v>260</v>
      </c>
      <c r="B451" t="s">
        <v>39</v>
      </c>
      <c r="C451">
        <v>1995</v>
      </c>
      <c r="D451">
        <v>2010</v>
      </c>
      <c r="E451" t="s">
        <v>119</v>
      </c>
      <c r="F451" t="s">
        <v>110</v>
      </c>
      <c r="G451">
        <v>0</v>
      </c>
      <c r="H451" t="s">
        <v>186</v>
      </c>
    </row>
    <row r="452" spans="1:8">
      <c r="A452" t="s">
        <v>260</v>
      </c>
      <c r="B452" t="s">
        <v>39</v>
      </c>
      <c r="C452">
        <v>1995</v>
      </c>
      <c r="D452">
        <v>2015</v>
      </c>
      <c r="E452" t="s">
        <v>119</v>
      </c>
      <c r="F452" t="s">
        <v>110</v>
      </c>
      <c r="G452">
        <v>0</v>
      </c>
      <c r="H452" t="s">
        <v>186</v>
      </c>
    </row>
    <row r="453" spans="1:8">
      <c r="A453" t="s">
        <v>260</v>
      </c>
      <c r="B453" t="s">
        <v>39</v>
      </c>
      <c r="C453">
        <v>2000</v>
      </c>
      <c r="D453">
        <v>2000</v>
      </c>
      <c r="E453" t="s">
        <v>119</v>
      </c>
      <c r="F453" t="s">
        <v>110</v>
      </c>
      <c r="G453">
        <v>0</v>
      </c>
      <c r="H453" t="s">
        <v>186</v>
      </c>
    </row>
    <row r="454" spans="1:8">
      <c r="A454" t="s">
        <v>260</v>
      </c>
      <c r="B454" t="s">
        <v>39</v>
      </c>
      <c r="C454">
        <v>2000</v>
      </c>
      <c r="D454">
        <v>2005</v>
      </c>
      <c r="E454" t="s">
        <v>119</v>
      </c>
      <c r="F454" t="s">
        <v>110</v>
      </c>
      <c r="G454">
        <v>0</v>
      </c>
      <c r="H454" t="s">
        <v>186</v>
      </c>
    </row>
    <row r="455" spans="1:8">
      <c r="A455" t="s">
        <v>260</v>
      </c>
      <c r="B455" t="s">
        <v>39</v>
      </c>
      <c r="C455">
        <v>2000</v>
      </c>
      <c r="D455">
        <v>2010</v>
      </c>
      <c r="E455" t="s">
        <v>119</v>
      </c>
      <c r="F455" t="s">
        <v>110</v>
      </c>
      <c r="G455">
        <v>0</v>
      </c>
      <c r="H455" t="s">
        <v>186</v>
      </c>
    </row>
    <row r="456" spans="1:8">
      <c r="A456" t="s">
        <v>260</v>
      </c>
      <c r="B456" t="s">
        <v>39</v>
      </c>
      <c r="C456">
        <v>2000</v>
      </c>
      <c r="D456">
        <v>2015</v>
      </c>
      <c r="E456" t="s">
        <v>119</v>
      </c>
      <c r="F456" t="s">
        <v>110</v>
      </c>
      <c r="G456">
        <v>0</v>
      </c>
      <c r="H456" t="s">
        <v>186</v>
      </c>
    </row>
    <row r="457" spans="1:8">
      <c r="A457" t="s">
        <v>260</v>
      </c>
      <c r="B457" t="s">
        <v>39</v>
      </c>
      <c r="C457">
        <v>2000</v>
      </c>
      <c r="D457">
        <v>2020</v>
      </c>
      <c r="E457" t="s">
        <v>119</v>
      </c>
      <c r="F457" t="s">
        <v>110</v>
      </c>
      <c r="G457">
        <v>0</v>
      </c>
      <c r="H457" t="s">
        <v>186</v>
      </c>
    </row>
    <row r="458" spans="1:8">
      <c r="A458" t="s">
        <v>260</v>
      </c>
      <c r="B458" t="s">
        <v>39</v>
      </c>
      <c r="C458">
        <v>2005</v>
      </c>
      <c r="D458">
        <v>2005</v>
      </c>
      <c r="E458" t="s">
        <v>119</v>
      </c>
      <c r="F458" t="s">
        <v>110</v>
      </c>
      <c r="G458">
        <v>0</v>
      </c>
      <c r="H458" t="s">
        <v>186</v>
      </c>
    </row>
    <row r="459" spans="1:8">
      <c r="A459" t="s">
        <v>260</v>
      </c>
      <c r="B459" t="s">
        <v>39</v>
      </c>
      <c r="C459">
        <v>2005</v>
      </c>
      <c r="D459">
        <v>2010</v>
      </c>
      <c r="E459" t="s">
        <v>119</v>
      </c>
      <c r="F459" t="s">
        <v>110</v>
      </c>
      <c r="G459">
        <v>0</v>
      </c>
      <c r="H459" t="s">
        <v>186</v>
      </c>
    </row>
    <row r="460" spans="1:8">
      <c r="A460" t="s">
        <v>260</v>
      </c>
      <c r="B460" t="s">
        <v>39</v>
      </c>
      <c r="C460">
        <v>2005</v>
      </c>
      <c r="D460">
        <v>2015</v>
      </c>
      <c r="E460" t="s">
        <v>119</v>
      </c>
      <c r="F460" t="s">
        <v>110</v>
      </c>
      <c r="G460">
        <v>0</v>
      </c>
      <c r="H460" t="s">
        <v>186</v>
      </c>
    </row>
    <row r="461" spans="1:8">
      <c r="A461" t="s">
        <v>260</v>
      </c>
      <c r="B461" t="s">
        <v>39</v>
      </c>
      <c r="C461">
        <v>2005</v>
      </c>
      <c r="D461">
        <v>2020</v>
      </c>
      <c r="E461" t="s">
        <v>119</v>
      </c>
      <c r="F461" t="s">
        <v>110</v>
      </c>
      <c r="G461">
        <v>0</v>
      </c>
      <c r="H461" t="s">
        <v>186</v>
      </c>
    </row>
    <row r="462" spans="1:8">
      <c r="A462" t="s">
        <v>260</v>
      </c>
      <c r="B462" t="s">
        <v>39</v>
      </c>
      <c r="C462">
        <v>2005</v>
      </c>
      <c r="D462">
        <v>2025</v>
      </c>
      <c r="E462" t="s">
        <v>119</v>
      </c>
      <c r="F462" t="s">
        <v>110</v>
      </c>
      <c r="G462">
        <v>0</v>
      </c>
      <c r="H462" t="s">
        <v>186</v>
      </c>
    </row>
    <row r="463" spans="1:8">
      <c r="A463" t="s">
        <v>260</v>
      </c>
      <c r="B463" t="s">
        <v>39</v>
      </c>
      <c r="C463">
        <v>2010</v>
      </c>
      <c r="D463">
        <v>2010</v>
      </c>
      <c r="E463" t="s">
        <v>119</v>
      </c>
      <c r="F463" t="s">
        <v>110</v>
      </c>
      <c r="G463">
        <v>0</v>
      </c>
      <c r="H463" t="s">
        <v>186</v>
      </c>
    </row>
    <row r="464" spans="1:8">
      <c r="A464" t="s">
        <v>260</v>
      </c>
      <c r="B464" t="s">
        <v>39</v>
      </c>
      <c r="C464">
        <v>2010</v>
      </c>
      <c r="D464">
        <v>2015</v>
      </c>
      <c r="E464" t="s">
        <v>119</v>
      </c>
      <c r="F464" t="s">
        <v>110</v>
      </c>
      <c r="G464">
        <v>0</v>
      </c>
      <c r="H464" t="s">
        <v>186</v>
      </c>
    </row>
    <row r="465" spans="1:8">
      <c r="A465" t="s">
        <v>260</v>
      </c>
      <c r="B465" t="s">
        <v>39</v>
      </c>
      <c r="C465">
        <v>2010</v>
      </c>
      <c r="D465">
        <v>2020</v>
      </c>
      <c r="E465" t="s">
        <v>119</v>
      </c>
      <c r="F465" t="s">
        <v>110</v>
      </c>
      <c r="G465">
        <v>0</v>
      </c>
      <c r="H465" t="s">
        <v>186</v>
      </c>
    </row>
    <row r="466" spans="1:8">
      <c r="A466" t="s">
        <v>260</v>
      </c>
      <c r="B466" t="s">
        <v>39</v>
      </c>
      <c r="C466">
        <v>2010</v>
      </c>
      <c r="D466">
        <v>2025</v>
      </c>
      <c r="E466" t="s">
        <v>119</v>
      </c>
      <c r="F466" t="s">
        <v>110</v>
      </c>
      <c r="G466">
        <v>0</v>
      </c>
      <c r="H466" t="s">
        <v>186</v>
      </c>
    </row>
    <row r="467" spans="1:8">
      <c r="A467" t="s">
        <v>260</v>
      </c>
      <c r="B467" t="s">
        <v>39</v>
      </c>
      <c r="C467">
        <v>2010</v>
      </c>
      <c r="D467">
        <v>2030</v>
      </c>
      <c r="E467" t="s">
        <v>119</v>
      </c>
      <c r="F467" t="s">
        <v>110</v>
      </c>
      <c r="G467">
        <v>0</v>
      </c>
      <c r="H467" t="s">
        <v>186</v>
      </c>
    </row>
    <row r="468" spans="1:8">
      <c r="A468" t="s">
        <v>260</v>
      </c>
      <c r="B468" t="s">
        <v>39</v>
      </c>
      <c r="C468">
        <v>2015</v>
      </c>
      <c r="D468">
        <v>2015</v>
      </c>
      <c r="E468" t="s">
        <v>119</v>
      </c>
      <c r="F468" t="s">
        <v>110</v>
      </c>
      <c r="G468">
        <v>0</v>
      </c>
      <c r="H468" t="s">
        <v>186</v>
      </c>
    </row>
    <row r="469" spans="1:8">
      <c r="A469" t="s">
        <v>260</v>
      </c>
      <c r="B469" t="s">
        <v>39</v>
      </c>
      <c r="C469">
        <v>2015</v>
      </c>
      <c r="D469">
        <v>2020</v>
      </c>
      <c r="E469" t="s">
        <v>119</v>
      </c>
      <c r="F469" t="s">
        <v>110</v>
      </c>
      <c r="G469">
        <v>0</v>
      </c>
      <c r="H469" t="s">
        <v>186</v>
      </c>
    </row>
    <row r="470" spans="1:8">
      <c r="A470" t="s">
        <v>260</v>
      </c>
      <c r="B470" t="s">
        <v>39</v>
      </c>
      <c r="C470">
        <v>2015</v>
      </c>
      <c r="D470">
        <v>2025</v>
      </c>
      <c r="E470" t="s">
        <v>119</v>
      </c>
      <c r="F470" t="s">
        <v>110</v>
      </c>
      <c r="G470">
        <v>0</v>
      </c>
      <c r="H470" t="s">
        <v>186</v>
      </c>
    </row>
    <row r="471" spans="1:8">
      <c r="A471" t="s">
        <v>260</v>
      </c>
      <c r="B471" t="s">
        <v>39</v>
      </c>
      <c r="C471">
        <v>2015</v>
      </c>
      <c r="D471">
        <v>2030</v>
      </c>
      <c r="E471" t="s">
        <v>119</v>
      </c>
      <c r="F471" t="s">
        <v>110</v>
      </c>
      <c r="G471">
        <v>0</v>
      </c>
      <c r="H471" t="s">
        <v>186</v>
      </c>
    </row>
    <row r="472" spans="1:8">
      <c r="A472" t="s">
        <v>260</v>
      </c>
      <c r="B472" t="s">
        <v>39</v>
      </c>
      <c r="C472">
        <v>2015</v>
      </c>
      <c r="D472">
        <v>2035</v>
      </c>
      <c r="E472" t="s">
        <v>119</v>
      </c>
      <c r="F472" t="s">
        <v>110</v>
      </c>
      <c r="G472">
        <v>0</v>
      </c>
      <c r="H472" t="s">
        <v>186</v>
      </c>
    </row>
    <row r="473" spans="1:8">
      <c r="A473" t="s">
        <v>260</v>
      </c>
      <c r="B473" t="s">
        <v>39</v>
      </c>
      <c r="C473">
        <v>2020</v>
      </c>
      <c r="D473">
        <v>2020</v>
      </c>
      <c r="E473" t="s">
        <v>119</v>
      </c>
      <c r="F473" t="s">
        <v>110</v>
      </c>
      <c r="G473">
        <v>0</v>
      </c>
      <c r="H473" t="s">
        <v>186</v>
      </c>
    </row>
    <row r="474" spans="1:8">
      <c r="A474" t="s">
        <v>260</v>
      </c>
      <c r="B474" t="s">
        <v>39</v>
      </c>
      <c r="C474">
        <v>2020</v>
      </c>
      <c r="D474">
        <v>2025</v>
      </c>
      <c r="E474" t="s">
        <v>119</v>
      </c>
      <c r="F474" t="s">
        <v>110</v>
      </c>
      <c r="G474">
        <v>0</v>
      </c>
      <c r="H474" t="s">
        <v>186</v>
      </c>
    </row>
    <row r="475" spans="1:8">
      <c r="A475" t="s">
        <v>260</v>
      </c>
      <c r="B475" t="s">
        <v>39</v>
      </c>
      <c r="C475">
        <v>2020</v>
      </c>
      <c r="D475">
        <v>2030</v>
      </c>
      <c r="E475" t="s">
        <v>119</v>
      </c>
      <c r="F475" t="s">
        <v>110</v>
      </c>
      <c r="G475">
        <v>0</v>
      </c>
      <c r="H475" t="s">
        <v>186</v>
      </c>
    </row>
    <row r="476" spans="1:8">
      <c r="A476" t="s">
        <v>260</v>
      </c>
      <c r="B476" t="s">
        <v>39</v>
      </c>
      <c r="C476">
        <v>2020</v>
      </c>
      <c r="D476">
        <v>2035</v>
      </c>
      <c r="E476" t="s">
        <v>119</v>
      </c>
      <c r="F476" t="s">
        <v>110</v>
      </c>
      <c r="G476">
        <v>0</v>
      </c>
      <c r="H476" t="s">
        <v>186</v>
      </c>
    </row>
    <row r="477" spans="1:8">
      <c r="A477" t="s">
        <v>260</v>
      </c>
      <c r="B477" t="s">
        <v>39</v>
      </c>
      <c r="C477">
        <v>2020</v>
      </c>
      <c r="D477">
        <v>2040</v>
      </c>
      <c r="E477" t="s">
        <v>119</v>
      </c>
      <c r="F477" t="s">
        <v>110</v>
      </c>
      <c r="G477">
        <v>0</v>
      </c>
      <c r="H477" t="s">
        <v>186</v>
      </c>
    </row>
    <row r="478" spans="1:8">
      <c r="A478" t="s">
        <v>260</v>
      </c>
      <c r="B478" t="s">
        <v>39</v>
      </c>
      <c r="C478">
        <v>2025</v>
      </c>
      <c r="D478">
        <v>2025</v>
      </c>
      <c r="E478" t="s">
        <v>119</v>
      </c>
      <c r="F478" t="s">
        <v>110</v>
      </c>
      <c r="G478">
        <v>0</v>
      </c>
      <c r="H478" t="s">
        <v>186</v>
      </c>
    </row>
    <row r="479" spans="1:8">
      <c r="A479" t="s">
        <v>260</v>
      </c>
      <c r="B479" t="s">
        <v>39</v>
      </c>
      <c r="C479">
        <v>2025</v>
      </c>
      <c r="D479">
        <v>2030</v>
      </c>
      <c r="E479" t="s">
        <v>119</v>
      </c>
      <c r="F479" t="s">
        <v>110</v>
      </c>
      <c r="G479">
        <v>0</v>
      </c>
      <c r="H479" t="s">
        <v>186</v>
      </c>
    </row>
    <row r="480" spans="1:8">
      <c r="A480" t="s">
        <v>260</v>
      </c>
      <c r="B480" t="s">
        <v>39</v>
      </c>
      <c r="C480">
        <v>2025</v>
      </c>
      <c r="D480">
        <v>2035</v>
      </c>
      <c r="E480" t="s">
        <v>119</v>
      </c>
      <c r="F480" t="s">
        <v>110</v>
      </c>
      <c r="G480">
        <v>0</v>
      </c>
      <c r="H480" t="s">
        <v>186</v>
      </c>
    </row>
    <row r="481" spans="1:8">
      <c r="A481" t="s">
        <v>260</v>
      </c>
      <c r="B481" t="s">
        <v>39</v>
      </c>
      <c r="C481">
        <v>2025</v>
      </c>
      <c r="D481">
        <v>2040</v>
      </c>
      <c r="E481" t="s">
        <v>119</v>
      </c>
      <c r="F481" t="s">
        <v>110</v>
      </c>
      <c r="G481">
        <v>0</v>
      </c>
      <c r="H481" t="s">
        <v>186</v>
      </c>
    </row>
    <row r="482" spans="1:8">
      <c r="A482" t="s">
        <v>260</v>
      </c>
      <c r="B482" t="s">
        <v>39</v>
      </c>
      <c r="C482">
        <v>2025</v>
      </c>
      <c r="D482">
        <v>2045</v>
      </c>
      <c r="E482" t="s">
        <v>119</v>
      </c>
      <c r="F482" t="s">
        <v>110</v>
      </c>
      <c r="G482">
        <v>0</v>
      </c>
      <c r="H482" t="s">
        <v>186</v>
      </c>
    </row>
    <row r="483" spans="1:8">
      <c r="A483" t="s">
        <v>260</v>
      </c>
      <c r="B483" t="s">
        <v>39</v>
      </c>
      <c r="C483">
        <v>2030</v>
      </c>
      <c r="D483">
        <v>2030</v>
      </c>
      <c r="E483" t="s">
        <v>119</v>
      </c>
      <c r="F483" t="s">
        <v>110</v>
      </c>
      <c r="G483">
        <v>0</v>
      </c>
      <c r="H483" t="s">
        <v>186</v>
      </c>
    </row>
    <row r="484" spans="1:8">
      <c r="A484" t="s">
        <v>260</v>
      </c>
      <c r="B484" t="s">
        <v>39</v>
      </c>
      <c r="C484">
        <v>2030</v>
      </c>
      <c r="D484">
        <v>2035</v>
      </c>
      <c r="E484" t="s">
        <v>119</v>
      </c>
      <c r="F484" t="s">
        <v>110</v>
      </c>
      <c r="G484">
        <v>0</v>
      </c>
      <c r="H484" t="s">
        <v>186</v>
      </c>
    </row>
    <row r="485" spans="1:8">
      <c r="A485" t="s">
        <v>260</v>
      </c>
      <c r="B485" t="s">
        <v>39</v>
      </c>
      <c r="C485">
        <v>2030</v>
      </c>
      <c r="D485">
        <v>2040</v>
      </c>
      <c r="E485" t="s">
        <v>119</v>
      </c>
      <c r="F485" t="s">
        <v>110</v>
      </c>
      <c r="G485">
        <v>0</v>
      </c>
      <c r="H485" t="s">
        <v>186</v>
      </c>
    </row>
    <row r="486" spans="1:8">
      <c r="A486" t="s">
        <v>260</v>
      </c>
      <c r="B486" t="s">
        <v>39</v>
      </c>
      <c r="C486">
        <v>2030</v>
      </c>
      <c r="D486">
        <v>2045</v>
      </c>
      <c r="E486" t="s">
        <v>119</v>
      </c>
      <c r="F486" t="s">
        <v>110</v>
      </c>
      <c r="G486">
        <v>0</v>
      </c>
      <c r="H486" t="s">
        <v>186</v>
      </c>
    </row>
    <row r="487" spans="1:8">
      <c r="A487" t="s">
        <v>260</v>
      </c>
      <c r="B487" t="s">
        <v>39</v>
      </c>
      <c r="C487">
        <v>2030</v>
      </c>
      <c r="D487">
        <v>2050</v>
      </c>
      <c r="E487" t="s">
        <v>119</v>
      </c>
      <c r="F487" t="s">
        <v>110</v>
      </c>
      <c r="G487">
        <v>0</v>
      </c>
      <c r="H487" t="s">
        <v>186</v>
      </c>
    </row>
    <row r="488" spans="1:8">
      <c r="A488" t="s">
        <v>260</v>
      </c>
      <c r="B488" t="s">
        <v>39</v>
      </c>
      <c r="C488">
        <v>2035</v>
      </c>
      <c r="D488">
        <v>2035</v>
      </c>
      <c r="E488" t="s">
        <v>119</v>
      </c>
      <c r="F488" t="s">
        <v>110</v>
      </c>
      <c r="G488">
        <v>0</v>
      </c>
      <c r="H488" t="s">
        <v>186</v>
      </c>
    </row>
    <row r="489" spans="1:8">
      <c r="A489" t="s">
        <v>260</v>
      </c>
      <c r="B489" t="s">
        <v>39</v>
      </c>
      <c r="C489">
        <v>2035</v>
      </c>
      <c r="D489">
        <v>2040</v>
      </c>
      <c r="E489" t="s">
        <v>119</v>
      </c>
      <c r="F489" t="s">
        <v>110</v>
      </c>
      <c r="G489">
        <v>0</v>
      </c>
      <c r="H489" t="s">
        <v>186</v>
      </c>
    </row>
    <row r="490" spans="1:8">
      <c r="A490" t="s">
        <v>260</v>
      </c>
      <c r="B490" t="s">
        <v>39</v>
      </c>
      <c r="C490">
        <v>2035</v>
      </c>
      <c r="D490">
        <v>2045</v>
      </c>
      <c r="E490" t="s">
        <v>119</v>
      </c>
      <c r="F490" t="s">
        <v>110</v>
      </c>
      <c r="G490">
        <v>0</v>
      </c>
      <c r="H490" t="s">
        <v>186</v>
      </c>
    </row>
    <row r="491" spans="1:8">
      <c r="A491" t="s">
        <v>260</v>
      </c>
      <c r="B491" t="s">
        <v>39</v>
      </c>
      <c r="C491">
        <v>2035</v>
      </c>
      <c r="D491">
        <v>2050</v>
      </c>
      <c r="E491" t="s">
        <v>119</v>
      </c>
      <c r="F491" t="s">
        <v>110</v>
      </c>
      <c r="G491">
        <v>0</v>
      </c>
      <c r="H491" t="s">
        <v>186</v>
      </c>
    </row>
    <row r="492" spans="1:8">
      <c r="A492" t="s">
        <v>260</v>
      </c>
      <c r="B492" t="s">
        <v>39</v>
      </c>
      <c r="C492">
        <v>2035</v>
      </c>
      <c r="D492">
        <v>2055</v>
      </c>
      <c r="E492" t="s">
        <v>119</v>
      </c>
      <c r="F492" t="s">
        <v>110</v>
      </c>
      <c r="G492">
        <v>0</v>
      </c>
      <c r="H492" t="s">
        <v>186</v>
      </c>
    </row>
    <row r="493" spans="1:8">
      <c r="A493" t="s">
        <v>260</v>
      </c>
      <c r="B493" t="s">
        <v>39</v>
      </c>
      <c r="C493">
        <v>2040</v>
      </c>
      <c r="D493">
        <v>2040</v>
      </c>
      <c r="E493" t="s">
        <v>119</v>
      </c>
      <c r="F493" t="s">
        <v>110</v>
      </c>
      <c r="G493">
        <v>0</v>
      </c>
      <c r="H493" t="s">
        <v>186</v>
      </c>
    </row>
    <row r="494" spans="1:8">
      <c r="A494" t="s">
        <v>260</v>
      </c>
      <c r="B494" t="s">
        <v>39</v>
      </c>
      <c r="C494">
        <v>2040</v>
      </c>
      <c r="D494">
        <v>2045</v>
      </c>
      <c r="E494" t="s">
        <v>119</v>
      </c>
      <c r="F494" t="s">
        <v>110</v>
      </c>
      <c r="G494">
        <v>0</v>
      </c>
      <c r="H494" t="s">
        <v>186</v>
      </c>
    </row>
    <row r="495" spans="1:8">
      <c r="A495" t="s">
        <v>260</v>
      </c>
      <c r="B495" t="s">
        <v>39</v>
      </c>
      <c r="C495">
        <v>2040</v>
      </c>
      <c r="D495">
        <v>2050</v>
      </c>
      <c r="E495" t="s">
        <v>119</v>
      </c>
      <c r="F495" t="s">
        <v>110</v>
      </c>
      <c r="G495">
        <v>0</v>
      </c>
      <c r="H495" t="s">
        <v>186</v>
      </c>
    </row>
    <row r="496" spans="1:8">
      <c r="A496" t="s">
        <v>260</v>
      </c>
      <c r="B496" t="s">
        <v>39</v>
      </c>
      <c r="C496">
        <v>2040</v>
      </c>
      <c r="D496">
        <v>2055</v>
      </c>
      <c r="E496" t="s">
        <v>119</v>
      </c>
      <c r="F496" t="s">
        <v>110</v>
      </c>
      <c r="G496">
        <v>0</v>
      </c>
      <c r="H496" t="s">
        <v>186</v>
      </c>
    </row>
    <row r="497" spans="1:8">
      <c r="A497" t="s">
        <v>260</v>
      </c>
      <c r="B497" t="s">
        <v>39</v>
      </c>
      <c r="C497">
        <v>2040</v>
      </c>
      <c r="D497">
        <v>2060</v>
      </c>
      <c r="E497" t="s">
        <v>119</v>
      </c>
      <c r="F497" t="s">
        <v>110</v>
      </c>
      <c r="G497">
        <v>0</v>
      </c>
      <c r="H497" t="s">
        <v>186</v>
      </c>
    </row>
    <row r="498" spans="1:8">
      <c r="A498" t="s">
        <v>260</v>
      </c>
      <c r="B498" t="s">
        <v>39</v>
      </c>
      <c r="C498">
        <v>2045</v>
      </c>
      <c r="D498">
        <v>2045</v>
      </c>
      <c r="E498" t="s">
        <v>119</v>
      </c>
      <c r="F498" t="s">
        <v>110</v>
      </c>
      <c r="G498">
        <v>0</v>
      </c>
      <c r="H498" t="s">
        <v>186</v>
      </c>
    </row>
    <row r="499" spans="1:8">
      <c r="A499" t="s">
        <v>260</v>
      </c>
      <c r="B499" t="s">
        <v>39</v>
      </c>
      <c r="C499">
        <v>2045</v>
      </c>
      <c r="D499">
        <v>2050</v>
      </c>
      <c r="E499" t="s">
        <v>119</v>
      </c>
      <c r="F499" t="s">
        <v>110</v>
      </c>
      <c r="G499">
        <v>0</v>
      </c>
      <c r="H499" t="s">
        <v>186</v>
      </c>
    </row>
    <row r="500" spans="1:8">
      <c r="A500" t="s">
        <v>260</v>
      </c>
      <c r="B500" t="s">
        <v>39</v>
      </c>
      <c r="C500">
        <v>2045</v>
      </c>
      <c r="D500">
        <v>2055</v>
      </c>
      <c r="E500" t="s">
        <v>119</v>
      </c>
      <c r="F500" t="s">
        <v>110</v>
      </c>
      <c r="G500">
        <v>0</v>
      </c>
      <c r="H500" t="s">
        <v>186</v>
      </c>
    </row>
    <row r="501" spans="1:8">
      <c r="A501" t="s">
        <v>260</v>
      </c>
      <c r="B501" t="s">
        <v>39</v>
      </c>
      <c r="C501">
        <v>2045</v>
      </c>
      <c r="D501">
        <v>2060</v>
      </c>
      <c r="E501" t="s">
        <v>119</v>
      </c>
      <c r="F501" t="s">
        <v>110</v>
      </c>
      <c r="G501">
        <v>0</v>
      </c>
      <c r="H501" t="s">
        <v>186</v>
      </c>
    </row>
    <row r="502" spans="1:8">
      <c r="A502" t="s">
        <v>260</v>
      </c>
      <c r="B502" t="s">
        <v>39</v>
      </c>
      <c r="C502">
        <v>2045</v>
      </c>
      <c r="D502">
        <v>2065</v>
      </c>
      <c r="E502" t="s">
        <v>119</v>
      </c>
      <c r="F502" t="s">
        <v>110</v>
      </c>
      <c r="G502">
        <v>0</v>
      </c>
      <c r="H502" t="s">
        <v>186</v>
      </c>
    </row>
    <row r="503" spans="1:8">
      <c r="A503" t="s">
        <v>260</v>
      </c>
      <c r="B503" t="s">
        <v>39</v>
      </c>
      <c r="C503">
        <v>2050</v>
      </c>
      <c r="D503">
        <v>2050</v>
      </c>
      <c r="E503" t="s">
        <v>119</v>
      </c>
      <c r="F503" t="s">
        <v>110</v>
      </c>
      <c r="G503">
        <v>0</v>
      </c>
      <c r="H503" t="s">
        <v>186</v>
      </c>
    </row>
    <row r="504" spans="1:8">
      <c r="A504" t="s">
        <v>260</v>
      </c>
      <c r="B504" t="s">
        <v>39</v>
      </c>
      <c r="C504">
        <v>2050</v>
      </c>
      <c r="D504">
        <v>2055</v>
      </c>
      <c r="E504" t="s">
        <v>119</v>
      </c>
      <c r="F504" t="s">
        <v>110</v>
      </c>
      <c r="G504">
        <v>0</v>
      </c>
      <c r="H504" t="s">
        <v>186</v>
      </c>
    </row>
    <row r="505" spans="1:8">
      <c r="A505" t="s">
        <v>260</v>
      </c>
      <c r="B505" t="s">
        <v>39</v>
      </c>
      <c r="C505">
        <v>2050</v>
      </c>
      <c r="D505">
        <v>2060</v>
      </c>
      <c r="E505" t="s">
        <v>119</v>
      </c>
      <c r="F505" t="s">
        <v>110</v>
      </c>
      <c r="G505">
        <v>0</v>
      </c>
      <c r="H505" t="s">
        <v>186</v>
      </c>
    </row>
    <row r="506" spans="1:8">
      <c r="A506" t="s">
        <v>260</v>
      </c>
      <c r="B506" t="s">
        <v>39</v>
      </c>
      <c r="C506">
        <v>2050</v>
      </c>
      <c r="D506">
        <v>2065</v>
      </c>
      <c r="E506" t="s">
        <v>119</v>
      </c>
      <c r="F506" t="s">
        <v>110</v>
      </c>
      <c r="G506">
        <v>0</v>
      </c>
      <c r="H506" t="s">
        <v>186</v>
      </c>
    </row>
    <row r="507" spans="1:8">
      <c r="A507" t="s">
        <v>260</v>
      </c>
      <c r="B507" t="s">
        <v>39</v>
      </c>
      <c r="C507">
        <v>2050</v>
      </c>
      <c r="D507">
        <v>2070</v>
      </c>
      <c r="E507" t="s">
        <v>119</v>
      </c>
      <c r="F507" t="s">
        <v>110</v>
      </c>
      <c r="G507">
        <v>0</v>
      </c>
      <c r="H507" t="s">
        <v>186</v>
      </c>
    </row>
    <row r="508" spans="1:8">
      <c r="A508" t="s">
        <v>260</v>
      </c>
      <c r="B508" t="s">
        <v>39</v>
      </c>
      <c r="C508">
        <v>2055</v>
      </c>
      <c r="D508">
        <v>2055</v>
      </c>
      <c r="E508" t="s">
        <v>119</v>
      </c>
      <c r="F508" t="s">
        <v>110</v>
      </c>
      <c r="G508">
        <v>0</v>
      </c>
      <c r="H508" t="s">
        <v>186</v>
      </c>
    </row>
    <row r="509" spans="1:8">
      <c r="A509" t="s">
        <v>260</v>
      </c>
      <c r="B509" t="s">
        <v>39</v>
      </c>
      <c r="C509">
        <v>2055</v>
      </c>
      <c r="D509">
        <v>2060</v>
      </c>
      <c r="E509" t="s">
        <v>119</v>
      </c>
      <c r="F509" t="s">
        <v>110</v>
      </c>
      <c r="G509">
        <v>0</v>
      </c>
      <c r="H509" t="s">
        <v>186</v>
      </c>
    </row>
    <row r="510" spans="1:8">
      <c r="A510" t="s">
        <v>260</v>
      </c>
      <c r="B510" t="s">
        <v>39</v>
      </c>
      <c r="C510">
        <v>2055</v>
      </c>
      <c r="D510">
        <v>2065</v>
      </c>
      <c r="E510" t="s">
        <v>119</v>
      </c>
      <c r="F510" t="s">
        <v>110</v>
      </c>
      <c r="G510">
        <v>0</v>
      </c>
      <c r="H510" t="s">
        <v>186</v>
      </c>
    </row>
    <row r="511" spans="1:8">
      <c r="A511" t="s">
        <v>260</v>
      </c>
      <c r="B511" t="s">
        <v>39</v>
      </c>
      <c r="C511">
        <v>2055</v>
      </c>
      <c r="D511">
        <v>2070</v>
      </c>
      <c r="E511" t="s">
        <v>119</v>
      </c>
      <c r="F511" t="s">
        <v>110</v>
      </c>
      <c r="G511">
        <v>0</v>
      </c>
      <c r="H511" t="s">
        <v>186</v>
      </c>
    </row>
    <row r="512" spans="1:8">
      <c r="A512" t="s">
        <v>260</v>
      </c>
      <c r="B512" t="s">
        <v>39</v>
      </c>
      <c r="C512">
        <v>2060</v>
      </c>
      <c r="D512">
        <v>2060</v>
      </c>
      <c r="E512" t="s">
        <v>119</v>
      </c>
      <c r="F512" t="s">
        <v>110</v>
      </c>
      <c r="G512">
        <v>0</v>
      </c>
      <c r="H512" t="s">
        <v>186</v>
      </c>
    </row>
    <row r="513" spans="1:8">
      <c r="A513" t="s">
        <v>260</v>
      </c>
      <c r="B513" t="s">
        <v>39</v>
      </c>
      <c r="C513">
        <v>2060</v>
      </c>
      <c r="D513">
        <v>2065</v>
      </c>
      <c r="E513" t="s">
        <v>119</v>
      </c>
      <c r="F513" t="s">
        <v>110</v>
      </c>
      <c r="G513">
        <v>0</v>
      </c>
      <c r="H513" t="s">
        <v>186</v>
      </c>
    </row>
    <row r="514" spans="1:8">
      <c r="A514" t="s">
        <v>260</v>
      </c>
      <c r="B514" t="s">
        <v>39</v>
      </c>
      <c r="C514">
        <v>2060</v>
      </c>
      <c r="D514">
        <v>2070</v>
      </c>
      <c r="E514" t="s">
        <v>119</v>
      </c>
      <c r="F514" t="s">
        <v>110</v>
      </c>
      <c r="G514">
        <v>0</v>
      </c>
      <c r="H514" t="s">
        <v>186</v>
      </c>
    </row>
    <row r="515" spans="1:8">
      <c r="A515" t="s">
        <v>260</v>
      </c>
      <c r="B515" t="s">
        <v>39</v>
      </c>
      <c r="C515">
        <v>2065</v>
      </c>
      <c r="D515">
        <v>2065</v>
      </c>
      <c r="E515" t="s">
        <v>119</v>
      </c>
      <c r="F515" t="s">
        <v>110</v>
      </c>
      <c r="G515">
        <v>0</v>
      </c>
      <c r="H515" t="s">
        <v>186</v>
      </c>
    </row>
    <row r="516" spans="1:8">
      <c r="A516" t="s">
        <v>260</v>
      </c>
      <c r="B516" t="s">
        <v>39</v>
      </c>
      <c r="C516">
        <v>2065</v>
      </c>
      <c r="D516">
        <v>2070</v>
      </c>
      <c r="E516" t="s">
        <v>119</v>
      </c>
      <c r="F516" t="s">
        <v>110</v>
      </c>
      <c r="G516">
        <v>0</v>
      </c>
      <c r="H516" t="s">
        <v>186</v>
      </c>
    </row>
    <row r="517" spans="1:8">
      <c r="A517" t="s">
        <v>260</v>
      </c>
      <c r="B517" t="s">
        <v>39</v>
      </c>
      <c r="C517">
        <v>2070</v>
      </c>
      <c r="D517">
        <v>2070</v>
      </c>
      <c r="E517" t="s">
        <v>119</v>
      </c>
      <c r="F517" t="s">
        <v>110</v>
      </c>
      <c r="G517">
        <v>0</v>
      </c>
      <c r="H517" t="s">
        <v>186</v>
      </c>
    </row>
    <row r="518" spans="1:8">
      <c r="A518" t="s">
        <v>260</v>
      </c>
      <c r="B518" t="s">
        <v>99</v>
      </c>
      <c r="C518">
        <v>2020</v>
      </c>
      <c r="D518">
        <v>2020</v>
      </c>
      <c r="E518" t="s">
        <v>119</v>
      </c>
      <c r="F518" t="s">
        <v>110</v>
      </c>
      <c r="G518">
        <v>98.257026672363281</v>
      </c>
      <c r="H518" t="s">
        <v>186</v>
      </c>
    </row>
    <row r="519" spans="1:8">
      <c r="A519" t="s">
        <v>260</v>
      </c>
      <c r="B519" t="s">
        <v>99</v>
      </c>
      <c r="C519">
        <v>2025</v>
      </c>
      <c r="D519">
        <v>2025</v>
      </c>
      <c r="E519" t="s">
        <v>119</v>
      </c>
      <c r="F519" t="s">
        <v>110</v>
      </c>
      <c r="G519">
        <v>97.18414306640625</v>
      </c>
      <c r="H519" t="s">
        <v>186</v>
      </c>
    </row>
    <row r="520" spans="1:8">
      <c r="A520" t="s">
        <v>260</v>
      </c>
      <c r="B520" t="s">
        <v>99</v>
      </c>
      <c r="C520">
        <v>2030</v>
      </c>
      <c r="D520">
        <v>2030</v>
      </c>
      <c r="E520" t="s">
        <v>119</v>
      </c>
      <c r="F520" t="s">
        <v>110</v>
      </c>
      <c r="G520">
        <v>96.111259460449219</v>
      </c>
      <c r="H520" t="s">
        <v>186</v>
      </c>
    </row>
    <row r="521" spans="1:8">
      <c r="A521" t="s">
        <v>260</v>
      </c>
      <c r="B521" t="s">
        <v>99</v>
      </c>
      <c r="C521">
        <v>2035</v>
      </c>
      <c r="D521">
        <v>2035</v>
      </c>
      <c r="E521" t="s">
        <v>119</v>
      </c>
      <c r="F521" t="s">
        <v>110</v>
      </c>
      <c r="G521">
        <v>102.6701354980469</v>
      </c>
      <c r="H521" t="s">
        <v>186</v>
      </c>
    </row>
    <row r="522" spans="1:8">
      <c r="A522" t="s">
        <v>260</v>
      </c>
      <c r="B522" t="s">
        <v>99</v>
      </c>
      <c r="C522">
        <v>2040</v>
      </c>
      <c r="D522">
        <v>2040</v>
      </c>
      <c r="E522" t="s">
        <v>119</v>
      </c>
      <c r="F522" t="s">
        <v>110</v>
      </c>
      <c r="G522">
        <v>109.22900390625</v>
      </c>
      <c r="H522" t="s">
        <v>186</v>
      </c>
    </row>
    <row r="523" spans="1:8">
      <c r="A523" t="s">
        <v>260</v>
      </c>
      <c r="B523" t="s">
        <v>99</v>
      </c>
      <c r="C523">
        <v>2045</v>
      </c>
      <c r="D523">
        <v>2045</v>
      </c>
      <c r="E523" t="s">
        <v>119</v>
      </c>
      <c r="F523" t="s">
        <v>110</v>
      </c>
      <c r="G523">
        <v>111.38072204589839</v>
      </c>
      <c r="H523" t="s">
        <v>186</v>
      </c>
    </row>
    <row r="524" spans="1:8">
      <c r="A524" t="s">
        <v>260</v>
      </c>
      <c r="B524" t="s">
        <v>99</v>
      </c>
      <c r="C524">
        <v>2050</v>
      </c>
      <c r="D524">
        <v>2050</v>
      </c>
      <c r="E524" t="s">
        <v>119</v>
      </c>
      <c r="F524" t="s">
        <v>110</v>
      </c>
      <c r="G524">
        <v>113.5324401855469</v>
      </c>
      <c r="H524" t="s">
        <v>186</v>
      </c>
    </row>
    <row r="525" spans="1:8">
      <c r="A525" t="s">
        <v>260</v>
      </c>
      <c r="B525" t="s">
        <v>99</v>
      </c>
      <c r="C525">
        <v>2055</v>
      </c>
      <c r="D525">
        <v>2055</v>
      </c>
      <c r="E525" t="s">
        <v>119</v>
      </c>
      <c r="F525" t="s">
        <v>110</v>
      </c>
      <c r="G525">
        <v>115.6841583251953</v>
      </c>
      <c r="H525" t="s">
        <v>186</v>
      </c>
    </row>
    <row r="526" spans="1:8">
      <c r="A526" t="s">
        <v>260</v>
      </c>
      <c r="B526" t="s">
        <v>99</v>
      </c>
      <c r="C526">
        <v>2060</v>
      </c>
      <c r="D526">
        <v>2060</v>
      </c>
      <c r="E526" t="s">
        <v>119</v>
      </c>
      <c r="F526" t="s">
        <v>110</v>
      </c>
      <c r="G526">
        <v>117.83587646484381</v>
      </c>
      <c r="H526" t="s">
        <v>186</v>
      </c>
    </row>
    <row r="527" spans="1:8">
      <c r="A527" t="s">
        <v>260</v>
      </c>
      <c r="B527" t="s">
        <v>99</v>
      </c>
      <c r="C527">
        <v>2065</v>
      </c>
      <c r="D527">
        <v>2065</v>
      </c>
      <c r="E527" t="s">
        <v>119</v>
      </c>
      <c r="F527" t="s">
        <v>110</v>
      </c>
      <c r="G527">
        <v>119.9875946044922</v>
      </c>
      <c r="H527" t="s">
        <v>186</v>
      </c>
    </row>
    <row r="528" spans="1:8">
      <c r="A528" t="s">
        <v>260</v>
      </c>
      <c r="B528" t="s">
        <v>99</v>
      </c>
      <c r="C528">
        <v>2070</v>
      </c>
      <c r="D528">
        <v>2070</v>
      </c>
      <c r="E528" t="s">
        <v>119</v>
      </c>
      <c r="F528" t="s">
        <v>110</v>
      </c>
      <c r="G528">
        <v>122.1393127441406</v>
      </c>
      <c r="H528" t="s">
        <v>186</v>
      </c>
    </row>
    <row r="529" spans="1:8">
      <c r="A529" t="s">
        <v>260</v>
      </c>
      <c r="B529" t="s">
        <v>34</v>
      </c>
      <c r="C529">
        <v>1995</v>
      </c>
      <c r="D529">
        <v>1995</v>
      </c>
      <c r="E529" t="s">
        <v>119</v>
      </c>
      <c r="F529" t="s">
        <v>110</v>
      </c>
      <c r="G529">
        <v>0</v>
      </c>
      <c r="H529" t="s">
        <v>186</v>
      </c>
    </row>
    <row r="530" spans="1:8">
      <c r="A530" t="s">
        <v>260</v>
      </c>
      <c r="B530" t="s">
        <v>34</v>
      </c>
      <c r="C530">
        <v>1995</v>
      </c>
      <c r="D530">
        <v>2000</v>
      </c>
      <c r="E530" t="s">
        <v>119</v>
      </c>
      <c r="F530" t="s">
        <v>110</v>
      </c>
      <c r="G530">
        <v>0</v>
      </c>
      <c r="H530" t="s">
        <v>186</v>
      </c>
    </row>
    <row r="531" spans="1:8">
      <c r="A531" t="s">
        <v>260</v>
      </c>
      <c r="B531" t="s">
        <v>34</v>
      </c>
      <c r="C531">
        <v>1995</v>
      </c>
      <c r="D531">
        <v>2005</v>
      </c>
      <c r="E531" t="s">
        <v>119</v>
      </c>
      <c r="F531" t="s">
        <v>110</v>
      </c>
      <c r="G531">
        <v>0</v>
      </c>
      <c r="H531" t="s">
        <v>186</v>
      </c>
    </row>
    <row r="532" spans="1:8">
      <c r="A532" t="s">
        <v>260</v>
      </c>
      <c r="B532" t="s">
        <v>34</v>
      </c>
      <c r="C532">
        <v>1995</v>
      </c>
      <c r="D532">
        <v>2010</v>
      </c>
      <c r="E532" t="s">
        <v>119</v>
      </c>
      <c r="F532" t="s">
        <v>110</v>
      </c>
      <c r="G532">
        <v>0</v>
      </c>
      <c r="H532" t="s">
        <v>186</v>
      </c>
    </row>
    <row r="533" spans="1:8">
      <c r="A533" t="s">
        <v>260</v>
      </c>
      <c r="B533" t="s">
        <v>34</v>
      </c>
      <c r="C533">
        <v>1995</v>
      </c>
      <c r="D533">
        <v>2015</v>
      </c>
      <c r="E533" t="s">
        <v>119</v>
      </c>
      <c r="F533" t="s">
        <v>110</v>
      </c>
      <c r="G533">
        <v>0</v>
      </c>
      <c r="H533" t="s">
        <v>186</v>
      </c>
    </row>
    <row r="534" spans="1:8">
      <c r="A534" t="s">
        <v>260</v>
      </c>
      <c r="B534" t="s">
        <v>34</v>
      </c>
      <c r="C534">
        <v>1995</v>
      </c>
      <c r="D534">
        <v>2020</v>
      </c>
      <c r="E534" t="s">
        <v>119</v>
      </c>
      <c r="F534" t="s">
        <v>110</v>
      </c>
      <c r="G534">
        <v>0</v>
      </c>
      <c r="H534" t="s">
        <v>186</v>
      </c>
    </row>
    <row r="535" spans="1:8">
      <c r="A535" t="s">
        <v>260</v>
      </c>
      <c r="B535" t="s">
        <v>34</v>
      </c>
      <c r="C535">
        <v>2000</v>
      </c>
      <c r="D535">
        <v>2000</v>
      </c>
      <c r="E535" t="s">
        <v>119</v>
      </c>
      <c r="F535" t="s">
        <v>110</v>
      </c>
      <c r="G535">
        <v>0</v>
      </c>
      <c r="H535" t="s">
        <v>186</v>
      </c>
    </row>
    <row r="536" spans="1:8">
      <c r="A536" t="s">
        <v>260</v>
      </c>
      <c r="B536" t="s">
        <v>34</v>
      </c>
      <c r="C536">
        <v>2000</v>
      </c>
      <c r="D536">
        <v>2005</v>
      </c>
      <c r="E536" t="s">
        <v>119</v>
      </c>
      <c r="F536" t="s">
        <v>110</v>
      </c>
      <c r="G536">
        <v>0</v>
      </c>
      <c r="H536" t="s">
        <v>186</v>
      </c>
    </row>
    <row r="537" spans="1:8">
      <c r="A537" t="s">
        <v>260</v>
      </c>
      <c r="B537" t="s">
        <v>34</v>
      </c>
      <c r="C537">
        <v>2000</v>
      </c>
      <c r="D537">
        <v>2010</v>
      </c>
      <c r="E537" t="s">
        <v>119</v>
      </c>
      <c r="F537" t="s">
        <v>110</v>
      </c>
      <c r="G537">
        <v>0</v>
      </c>
      <c r="H537" t="s">
        <v>186</v>
      </c>
    </row>
    <row r="538" spans="1:8">
      <c r="A538" t="s">
        <v>260</v>
      </c>
      <c r="B538" t="s">
        <v>34</v>
      </c>
      <c r="C538">
        <v>2000</v>
      </c>
      <c r="D538">
        <v>2015</v>
      </c>
      <c r="E538" t="s">
        <v>119</v>
      </c>
      <c r="F538" t="s">
        <v>110</v>
      </c>
      <c r="G538">
        <v>0</v>
      </c>
      <c r="H538" t="s">
        <v>186</v>
      </c>
    </row>
    <row r="539" spans="1:8">
      <c r="A539" t="s">
        <v>260</v>
      </c>
      <c r="B539" t="s">
        <v>34</v>
      </c>
      <c r="C539">
        <v>2000</v>
      </c>
      <c r="D539">
        <v>2020</v>
      </c>
      <c r="E539" t="s">
        <v>119</v>
      </c>
      <c r="F539" t="s">
        <v>110</v>
      </c>
      <c r="G539">
        <v>0</v>
      </c>
      <c r="H539" t="s">
        <v>186</v>
      </c>
    </row>
    <row r="540" spans="1:8">
      <c r="A540" t="s">
        <v>260</v>
      </c>
      <c r="B540" t="s">
        <v>34</v>
      </c>
      <c r="C540">
        <v>2000</v>
      </c>
      <c r="D540">
        <v>2025</v>
      </c>
      <c r="E540" t="s">
        <v>119</v>
      </c>
      <c r="F540" t="s">
        <v>110</v>
      </c>
      <c r="G540">
        <v>0</v>
      </c>
      <c r="H540" t="s">
        <v>186</v>
      </c>
    </row>
    <row r="541" spans="1:8">
      <c r="A541" t="s">
        <v>260</v>
      </c>
      <c r="B541" t="s">
        <v>34</v>
      </c>
      <c r="C541">
        <v>2005</v>
      </c>
      <c r="D541">
        <v>2005</v>
      </c>
      <c r="E541" t="s">
        <v>119</v>
      </c>
      <c r="F541" t="s">
        <v>110</v>
      </c>
      <c r="G541">
        <v>0</v>
      </c>
      <c r="H541" t="s">
        <v>186</v>
      </c>
    </row>
    <row r="542" spans="1:8">
      <c r="A542" t="s">
        <v>260</v>
      </c>
      <c r="B542" t="s">
        <v>34</v>
      </c>
      <c r="C542">
        <v>2005</v>
      </c>
      <c r="D542">
        <v>2010</v>
      </c>
      <c r="E542" t="s">
        <v>119</v>
      </c>
      <c r="F542" t="s">
        <v>110</v>
      </c>
      <c r="G542">
        <v>0</v>
      </c>
      <c r="H542" t="s">
        <v>186</v>
      </c>
    </row>
    <row r="543" spans="1:8">
      <c r="A543" t="s">
        <v>260</v>
      </c>
      <c r="B543" t="s">
        <v>34</v>
      </c>
      <c r="C543">
        <v>2005</v>
      </c>
      <c r="D543">
        <v>2015</v>
      </c>
      <c r="E543" t="s">
        <v>119</v>
      </c>
      <c r="F543" t="s">
        <v>110</v>
      </c>
      <c r="G543">
        <v>0</v>
      </c>
      <c r="H543" t="s">
        <v>186</v>
      </c>
    </row>
    <row r="544" spans="1:8">
      <c r="A544" t="s">
        <v>260</v>
      </c>
      <c r="B544" t="s">
        <v>34</v>
      </c>
      <c r="C544">
        <v>2005</v>
      </c>
      <c r="D544">
        <v>2020</v>
      </c>
      <c r="E544" t="s">
        <v>119</v>
      </c>
      <c r="F544" t="s">
        <v>110</v>
      </c>
      <c r="G544">
        <v>0</v>
      </c>
      <c r="H544" t="s">
        <v>186</v>
      </c>
    </row>
    <row r="545" spans="1:8">
      <c r="A545" t="s">
        <v>260</v>
      </c>
      <c r="B545" t="s">
        <v>34</v>
      </c>
      <c r="C545">
        <v>2005</v>
      </c>
      <c r="D545">
        <v>2025</v>
      </c>
      <c r="E545" t="s">
        <v>119</v>
      </c>
      <c r="F545" t="s">
        <v>110</v>
      </c>
      <c r="G545">
        <v>0</v>
      </c>
      <c r="H545" t="s">
        <v>186</v>
      </c>
    </row>
    <row r="546" spans="1:8">
      <c r="A546" t="s">
        <v>260</v>
      </c>
      <c r="B546" t="s">
        <v>34</v>
      </c>
      <c r="C546">
        <v>2005</v>
      </c>
      <c r="D546">
        <v>2030</v>
      </c>
      <c r="E546" t="s">
        <v>119</v>
      </c>
      <c r="F546" t="s">
        <v>110</v>
      </c>
      <c r="G546">
        <v>0</v>
      </c>
      <c r="H546" t="s">
        <v>186</v>
      </c>
    </row>
    <row r="547" spans="1:8">
      <c r="A547" t="s">
        <v>260</v>
      </c>
      <c r="B547" t="s">
        <v>34</v>
      </c>
      <c r="C547">
        <v>2010</v>
      </c>
      <c r="D547">
        <v>2010</v>
      </c>
      <c r="E547" t="s">
        <v>119</v>
      </c>
      <c r="F547" t="s">
        <v>110</v>
      </c>
      <c r="G547">
        <v>0</v>
      </c>
      <c r="H547" t="s">
        <v>186</v>
      </c>
    </row>
    <row r="548" spans="1:8">
      <c r="A548" t="s">
        <v>260</v>
      </c>
      <c r="B548" t="s">
        <v>34</v>
      </c>
      <c r="C548">
        <v>2010</v>
      </c>
      <c r="D548">
        <v>2015</v>
      </c>
      <c r="E548" t="s">
        <v>119</v>
      </c>
      <c r="F548" t="s">
        <v>110</v>
      </c>
      <c r="G548">
        <v>0</v>
      </c>
      <c r="H548" t="s">
        <v>186</v>
      </c>
    </row>
    <row r="549" spans="1:8">
      <c r="A549" t="s">
        <v>260</v>
      </c>
      <c r="B549" t="s">
        <v>34</v>
      </c>
      <c r="C549">
        <v>2010</v>
      </c>
      <c r="D549">
        <v>2020</v>
      </c>
      <c r="E549" t="s">
        <v>119</v>
      </c>
      <c r="F549" t="s">
        <v>110</v>
      </c>
      <c r="G549">
        <v>0</v>
      </c>
      <c r="H549" t="s">
        <v>186</v>
      </c>
    </row>
    <row r="550" spans="1:8">
      <c r="A550" t="s">
        <v>260</v>
      </c>
      <c r="B550" t="s">
        <v>34</v>
      </c>
      <c r="C550">
        <v>2010</v>
      </c>
      <c r="D550">
        <v>2025</v>
      </c>
      <c r="E550" t="s">
        <v>119</v>
      </c>
      <c r="F550" t="s">
        <v>110</v>
      </c>
      <c r="G550">
        <v>0</v>
      </c>
      <c r="H550" t="s">
        <v>186</v>
      </c>
    </row>
    <row r="551" spans="1:8">
      <c r="A551" t="s">
        <v>260</v>
      </c>
      <c r="B551" t="s">
        <v>34</v>
      </c>
      <c r="C551">
        <v>2010</v>
      </c>
      <c r="D551">
        <v>2030</v>
      </c>
      <c r="E551" t="s">
        <v>119</v>
      </c>
      <c r="F551" t="s">
        <v>110</v>
      </c>
      <c r="G551">
        <v>0</v>
      </c>
      <c r="H551" t="s">
        <v>186</v>
      </c>
    </row>
    <row r="552" spans="1:8">
      <c r="A552" t="s">
        <v>260</v>
      </c>
      <c r="B552" t="s">
        <v>34</v>
      </c>
      <c r="C552">
        <v>2010</v>
      </c>
      <c r="D552">
        <v>2035</v>
      </c>
      <c r="E552" t="s">
        <v>119</v>
      </c>
      <c r="F552" t="s">
        <v>110</v>
      </c>
      <c r="G552">
        <v>0</v>
      </c>
      <c r="H552" t="s">
        <v>186</v>
      </c>
    </row>
    <row r="553" spans="1:8">
      <c r="A553" t="s">
        <v>260</v>
      </c>
      <c r="B553" t="s">
        <v>34</v>
      </c>
      <c r="C553">
        <v>2015</v>
      </c>
      <c r="D553">
        <v>2015</v>
      </c>
      <c r="E553" t="s">
        <v>119</v>
      </c>
      <c r="F553" t="s">
        <v>110</v>
      </c>
      <c r="G553">
        <v>0</v>
      </c>
      <c r="H553" t="s">
        <v>186</v>
      </c>
    </row>
    <row r="554" spans="1:8">
      <c r="A554" t="s">
        <v>260</v>
      </c>
      <c r="B554" t="s">
        <v>34</v>
      </c>
      <c r="C554">
        <v>2015</v>
      </c>
      <c r="D554">
        <v>2020</v>
      </c>
      <c r="E554" t="s">
        <v>119</v>
      </c>
      <c r="F554" t="s">
        <v>110</v>
      </c>
      <c r="G554">
        <v>0</v>
      </c>
      <c r="H554" t="s">
        <v>186</v>
      </c>
    </row>
    <row r="555" spans="1:8">
      <c r="A555" t="s">
        <v>260</v>
      </c>
      <c r="B555" t="s">
        <v>34</v>
      </c>
      <c r="C555">
        <v>2015</v>
      </c>
      <c r="D555">
        <v>2025</v>
      </c>
      <c r="E555" t="s">
        <v>119</v>
      </c>
      <c r="F555" t="s">
        <v>110</v>
      </c>
      <c r="G555">
        <v>0</v>
      </c>
      <c r="H555" t="s">
        <v>186</v>
      </c>
    </row>
    <row r="556" spans="1:8">
      <c r="A556" t="s">
        <v>260</v>
      </c>
      <c r="B556" t="s">
        <v>34</v>
      </c>
      <c r="C556">
        <v>2015</v>
      </c>
      <c r="D556">
        <v>2030</v>
      </c>
      <c r="E556" t="s">
        <v>119</v>
      </c>
      <c r="F556" t="s">
        <v>110</v>
      </c>
      <c r="G556">
        <v>0</v>
      </c>
      <c r="H556" t="s">
        <v>186</v>
      </c>
    </row>
    <row r="557" spans="1:8">
      <c r="A557" t="s">
        <v>260</v>
      </c>
      <c r="B557" t="s">
        <v>34</v>
      </c>
      <c r="C557">
        <v>2015</v>
      </c>
      <c r="D557">
        <v>2035</v>
      </c>
      <c r="E557" t="s">
        <v>119</v>
      </c>
      <c r="F557" t="s">
        <v>110</v>
      </c>
      <c r="G557">
        <v>0</v>
      </c>
      <c r="H557" t="s">
        <v>186</v>
      </c>
    </row>
    <row r="558" spans="1:8">
      <c r="A558" t="s">
        <v>260</v>
      </c>
      <c r="B558" t="s">
        <v>34</v>
      </c>
      <c r="C558">
        <v>2015</v>
      </c>
      <c r="D558">
        <v>2040</v>
      </c>
      <c r="E558" t="s">
        <v>119</v>
      </c>
      <c r="F558" t="s">
        <v>110</v>
      </c>
      <c r="G558">
        <v>0</v>
      </c>
      <c r="H558" t="s">
        <v>186</v>
      </c>
    </row>
    <row r="559" spans="1:8">
      <c r="A559" t="s">
        <v>260</v>
      </c>
      <c r="B559" t="s">
        <v>34</v>
      </c>
      <c r="C559">
        <v>2020</v>
      </c>
      <c r="D559">
        <v>2020</v>
      </c>
      <c r="E559" t="s">
        <v>119</v>
      </c>
      <c r="F559" t="s">
        <v>110</v>
      </c>
      <c r="G559">
        <v>0</v>
      </c>
      <c r="H559" t="s">
        <v>186</v>
      </c>
    </row>
    <row r="560" spans="1:8">
      <c r="A560" t="s">
        <v>260</v>
      </c>
      <c r="B560" t="s">
        <v>34</v>
      </c>
      <c r="C560">
        <v>2020</v>
      </c>
      <c r="D560">
        <v>2025</v>
      </c>
      <c r="E560" t="s">
        <v>119</v>
      </c>
      <c r="F560" t="s">
        <v>110</v>
      </c>
      <c r="G560">
        <v>0</v>
      </c>
      <c r="H560" t="s">
        <v>186</v>
      </c>
    </row>
    <row r="561" spans="1:8">
      <c r="A561" t="s">
        <v>260</v>
      </c>
      <c r="B561" t="s">
        <v>34</v>
      </c>
      <c r="C561">
        <v>2020</v>
      </c>
      <c r="D561">
        <v>2030</v>
      </c>
      <c r="E561" t="s">
        <v>119</v>
      </c>
      <c r="F561" t="s">
        <v>110</v>
      </c>
      <c r="G561">
        <v>0</v>
      </c>
      <c r="H561" t="s">
        <v>186</v>
      </c>
    </row>
    <row r="562" spans="1:8">
      <c r="A562" t="s">
        <v>260</v>
      </c>
      <c r="B562" t="s">
        <v>34</v>
      </c>
      <c r="C562">
        <v>2020</v>
      </c>
      <c r="D562">
        <v>2035</v>
      </c>
      <c r="E562" t="s">
        <v>119</v>
      </c>
      <c r="F562" t="s">
        <v>110</v>
      </c>
      <c r="G562">
        <v>0</v>
      </c>
      <c r="H562" t="s">
        <v>186</v>
      </c>
    </row>
    <row r="563" spans="1:8">
      <c r="A563" t="s">
        <v>260</v>
      </c>
      <c r="B563" t="s">
        <v>34</v>
      </c>
      <c r="C563">
        <v>2020</v>
      </c>
      <c r="D563">
        <v>2040</v>
      </c>
      <c r="E563" t="s">
        <v>119</v>
      </c>
      <c r="F563" t="s">
        <v>110</v>
      </c>
      <c r="G563">
        <v>0</v>
      </c>
      <c r="H563" t="s">
        <v>186</v>
      </c>
    </row>
    <row r="564" spans="1:8">
      <c r="A564" t="s">
        <v>260</v>
      </c>
      <c r="B564" t="s">
        <v>34</v>
      </c>
      <c r="C564">
        <v>2020</v>
      </c>
      <c r="D564">
        <v>2045</v>
      </c>
      <c r="E564" t="s">
        <v>119</v>
      </c>
      <c r="F564" t="s">
        <v>110</v>
      </c>
      <c r="G564">
        <v>0</v>
      </c>
      <c r="H564" t="s">
        <v>186</v>
      </c>
    </row>
    <row r="565" spans="1:8">
      <c r="A565" t="s">
        <v>260</v>
      </c>
      <c r="B565" t="s">
        <v>34</v>
      </c>
      <c r="C565">
        <v>2025</v>
      </c>
      <c r="D565">
        <v>2025</v>
      </c>
      <c r="E565" t="s">
        <v>119</v>
      </c>
      <c r="F565" t="s">
        <v>110</v>
      </c>
      <c r="G565">
        <v>0</v>
      </c>
      <c r="H565" t="s">
        <v>186</v>
      </c>
    </row>
    <row r="566" spans="1:8">
      <c r="A566" t="s">
        <v>260</v>
      </c>
      <c r="B566" t="s">
        <v>34</v>
      </c>
      <c r="C566">
        <v>2025</v>
      </c>
      <c r="D566">
        <v>2030</v>
      </c>
      <c r="E566" t="s">
        <v>119</v>
      </c>
      <c r="F566" t="s">
        <v>110</v>
      </c>
      <c r="G566">
        <v>0</v>
      </c>
      <c r="H566" t="s">
        <v>186</v>
      </c>
    </row>
    <row r="567" spans="1:8">
      <c r="A567" t="s">
        <v>260</v>
      </c>
      <c r="B567" t="s">
        <v>34</v>
      </c>
      <c r="C567">
        <v>2025</v>
      </c>
      <c r="D567">
        <v>2035</v>
      </c>
      <c r="E567" t="s">
        <v>119</v>
      </c>
      <c r="F567" t="s">
        <v>110</v>
      </c>
      <c r="G567">
        <v>0</v>
      </c>
      <c r="H567" t="s">
        <v>186</v>
      </c>
    </row>
    <row r="568" spans="1:8">
      <c r="A568" t="s">
        <v>260</v>
      </c>
      <c r="B568" t="s">
        <v>34</v>
      </c>
      <c r="C568">
        <v>2025</v>
      </c>
      <c r="D568">
        <v>2040</v>
      </c>
      <c r="E568" t="s">
        <v>119</v>
      </c>
      <c r="F568" t="s">
        <v>110</v>
      </c>
      <c r="G568">
        <v>0</v>
      </c>
      <c r="H568" t="s">
        <v>186</v>
      </c>
    </row>
    <row r="569" spans="1:8">
      <c r="A569" t="s">
        <v>260</v>
      </c>
      <c r="B569" t="s">
        <v>34</v>
      </c>
      <c r="C569">
        <v>2025</v>
      </c>
      <c r="D569">
        <v>2045</v>
      </c>
      <c r="E569" t="s">
        <v>119</v>
      </c>
      <c r="F569" t="s">
        <v>110</v>
      </c>
      <c r="G569">
        <v>0</v>
      </c>
      <c r="H569" t="s">
        <v>186</v>
      </c>
    </row>
    <row r="570" spans="1:8">
      <c r="A570" t="s">
        <v>260</v>
      </c>
      <c r="B570" t="s">
        <v>34</v>
      </c>
      <c r="C570">
        <v>2025</v>
      </c>
      <c r="D570">
        <v>2050</v>
      </c>
      <c r="E570" t="s">
        <v>119</v>
      </c>
      <c r="F570" t="s">
        <v>110</v>
      </c>
      <c r="G570">
        <v>0</v>
      </c>
      <c r="H570" t="s">
        <v>186</v>
      </c>
    </row>
    <row r="571" spans="1:8">
      <c r="A571" t="s">
        <v>260</v>
      </c>
      <c r="B571" t="s">
        <v>34</v>
      </c>
      <c r="C571">
        <v>2030</v>
      </c>
      <c r="D571">
        <v>2030</v>
      </c>
      <c r="E571" t="s">
        <v>119</v>
      </c>
      <c r="F571" t="s">
        <v>110</v>
      </c>
      <c r="G571">
        <v>0</v>
      </c>
      <c r="H571" t="s">
        <v>186</v>
      </c>
    </row>
    <row r="572" spans="1:8">
      <c r="A572" t="s">
        <v>260</v>
      </c>
      <c r="B572" t="s">
        <v>34</v>
      </c>
      <c r="C572">
        <v>2030</v>
      </c>
      <c r="D572">
        <v>2035</v>
      </c>
      <c r="E572" t="s">
        <v>119</v>
      </c>
      <c r="F572" t="s">
        <v>110</v>
      </c>
      <c r="G572">
        <v>0</v>
      </c>
      <c r="H572" t="s">
        <v>186</v>
      </c>
    </row>
    <row r="573" spans="1:8">
      <c r="A573" t="s">
        <v>260</v>
      </c>
      <c r="B573" t="s">
        <v>34</v>
      </c>
      <c r="C573">
        <v>2030</v>
      </c>
      <c r="D573">
        <v>2040</v>
      </c>
      <c r="E573" t="s">
        <v>119</v>
      </c>
      <c r="F573" t="s">
        <v>110</v>
      </c>
      <c r="G573">
        <v>0</v>
      </c>
      <c r="H573" t="s">
        <v>186</v>
      </c>
    </row>
    <row r="574" spans="1:8">
      <c r="A574" t="s">
        <v>260</v>
      </c>
      <c r="B574" t="s">
        <v>34</v>
      </c>
      <c r="C574">
        <v>2030</v>
      </c>
      <c r="D574">
        <v>2045</v>
      </c>
      <c r="E574" t="s">
        <v>119</v>
      </c>
      <c r="F574" t="s">
        <v>110</v>
      </c>
      <c r="G574">
        <v>0</v>
      </c>
      <c r="H574" t="s">
        <v>186</v>
      </c>
    </row>
    <row r="575" spans="1:8">
      <c r="A575" t="s">
        <v>260</v>
      </c>
      <c r="B575" t="s">
        <v>34</v>
      </c>
      <c r="C575">
        <v>2030</v>
      </c>
      <c r="D575">
        <v>2050</v>
      </c>
      <c r="E575" t="s">
        <v>119</v>
      </c>
      <c r="F575" t="s">
        <v>110</v>
      </c>
      <c r="G575">
        <v>0</v>
      </c>
      <c r="H575" t="s">
        <v>186</v>
      </c>
    </row>
    <row r="576" spans="1:8">
      <c r="A576" t="s">
        <v>260</v>
      </c>
      <c r="B576" t="s">
        <v>34</v>
      </c>
      <c r="C576">
        <v>2030</v>
      </c>
      <c r="D576">
        <v>2055</v>
      </c>
      <c r="E576" t="s">
        <v>119</v>
      </c>
      <c r="F576" t="s">
        <v>110</v>
      </c>
      <c r="G576">
        <v>0</v>
      </c>
      <c r="H576" t="s">
        <v>186</v>
      </c>
    </row>
    <row r="577" spans="1:8">
      <c r="A577" t="s">
        <v>260</v>
      </c>
      <c r="B577" t="s">
        <v>34</v>
      </c>
      <c r="C577">
        <v>2035</v>
      </c>
      <c r="D577">
        <v>2035</v>
      </c>
      <c r="E577" t="s">
        <v>119</v>
      </c>
      <c r="F577" t="s">
        <v>110</v>
      </c>
      <c r="G577">
        <v>0</v>
      </c>
      <c r="H577" t="s">
        <v>186</v>
      </c>
    </row>
    <row r="578" spans="1:8">
      <c r="A578" t="s">
        <v>260</v>
      </c>
      <c r="B578" t="s">
        <v>34</v>
      </c>
      <c r="C578">
        <v>2035</v>
      </c>
      <c r="D578">
        <v>2040</v>
      </c>
      <c r="E578" t="s">
        <v>119</v>
      </c>
      <c r="F578" t="s">
        <v>110</v>
      </c>
      <c r="G578">
        <v>0</v>
      </c>
      <c r="H578" t="s">
        <v>186</v>
      </c>
    </row>
    <row r="579" spans="1:8">
      <c r="A579" t="s">
        <v>260</v>
      </c>
      <c r="B579" t="s">
        <v>34</v>
      </c>
      <c r="C579">
        <v>2035</v>
      </c>
      <c r="D579">
        <v>2045</v>
      </c>
      <c r="E579" t="s">
        <v>119</v>
      </c>
      <c r="F579" t="s">
        <v>110</v>
      </c>
      <c r="G579">
        <v>0</v>
      </c>
      <c r="H579" t="s">
        <v>186</v>
      </c>
    </row>
    <row r="580" spans="1:8">
      <c r="A580" t="s">
        <v>260</v>
      </c>
      <c r="B580" t="s">
        <v>34</v>
      </c>
      <c r="C580">
        <v>2035</v>
      </c>
      <c r="D580">
        <v>2050</v>
      </c>
      <c r="E580" t="s">
        <v>119</v>
      </c>
      <c r="F580" t="s">
        <v>110</v>
      </c>
      <c r="G580">
        <v>0</v>
      </c>
      <c r="H580" t="s">
        <v>186</v>
      </c>
    </row>
    <row r="581" spans="1:8">
      <c r="A581" t="s">
        <v>260</v>
      </c>
      <c r="B581" t="s">
        <v>34</v>
      </c>
      <c r="C581">
        <v>2035</v>
      </c>
      <c r="D581">
        <v>2055</v>
      </c>
      <c r="E581" t="s">
        <v>119</v>
      </c>
      <c r="F581" t="s">
        <v>110</v>
      </c>
      <c r="G581">
        <v>0</v>
      </c>
      <c r="H581" t="s">
        <v>186</v>
      </c>
    </row>
    <row r="582" spans="1:8">
      <c r="A582" t="s">
        <v>260</v>
      </c>
      <c r="B582" t="s">
        <v>34</v>
      </c>
      <c r="C582">
        <v>2035</v>
      </c>
      <c r="D582">
        <v>2060</v>
      </c>
      <c r="E582" t="s">
        <v>119</v>
      </c>
      <c r="F582" t="s">
        <v>110</v>
      </c>
      <c r="G582">
        <v>0</v>
      </c>
      <c r="H582" t="s">
        <v>186</v>
      </c>
    </row>
    <row r="583" spans="1:8">
      <c r="A583" t="s">
        <v>260</v>
      </c>
      <c r="B583" t="s">
        <v>34</v>
      </c>
      <c r="C583">
        <v>2040</v>
      </c>
      <c r="D583">
        <v>2040</v>
      </c>
      <c r="E583" t="s">
        <v>119</v>
      </c>
      <c r="F583" t="s">
        <v>110</v>
      </c>
      <c r="G583">
        <v>0</v>
      </c>
      <c r="H583" t="s">
        <v>186</v>
      </c>
    </row>
    <row r="584" spans="1:8">
      <c r="A584" t="s">
        <v>260</v>
      </c>
      <c r="B584" t="s">
        <v>34</v>
      </c>
      <c r="C584">
        <v>2040</v>
      </c>
      <c r="D584">
        <v>2045</v>
      </c>
      <c r="E584" t="s">
        <v>119</v>
      </c>
      <c r="F584" t="s">
        <v>110</v>
      </c>
      <c r="G584">
        <v>0</v>
      </c>
      <c r="H584" t="s">
        <v>186</v>
      </c>
    </row>
    <row r="585" spans="1:8">
      <c r="A585" t="s">
        <v>260</v>
      </c>
      <c r="B585" t="s">
        <v>34</v>
      </c>
      <c r="C585">
        <v>2040</v>
      </c>
      <c r="D585">
        <v>2050</v>
      </c>
      <c r="E585" t="s">
        <v>119</v>
      </c>
      <c r="F585" t="s">
        <v>110</v>
      </c>
      <c r="G585">
        <v>0</v>
      </c>
      <c r="H585" t="s">
        <v>186</v>
      </c>
    </row>
    <row r="586" spans="1:8">
      <c r="A586" t="s">
        <v>260</v>
      </c>
      <c r="B586" t="s">
        <v>34</v>
      </c>
      <c r="C586">
        <v>2040</v>
      </c>
      <c r="D586">
        <v>2055</v>
      </c>
      <c r="E586" t="s">
        <v>119</v>
      </c>
      <c r="F586" t="s">
        <v>110</v>
      </c>
      <c r="G586">
        <v>0</v>
      </c>
      <c r="H586" t="s">
        <v>186</v>
      </c>
    </row>
    <row r="587" spans="1:8">
      <c r="A587" t="s">
        <v>260</v>
      </c>
      <c r="B587" t="s">
        <v>34</v>
      </c>
      <c r="C587">
        <v>2040</v>
      </c>
      <c r="D587">
        <v>2060</v>
      </c>
      <c r="E587" t="s">
        <v>119</v>
      </c>
      <c r="F587" t="s">
        <v>110</v>
      </c>
      <c r="G587">
        <v>0</v>
      </c>
      <c r="H587" t="s">
        <v>186</v>
      </c>
    </row>
    <row r="588" spans="1:8">
      <c r="A588" t="s">
        <v>260</v>
      </c>
      <c r="B588" t="s">
        <v>34</v>
      </c>
      <c r="C588">
        <v>2040</v>
      </c>
      <c r="D588">
        <v>2065</v>
      </c>
      <c r="E588" t="s">
        <v>119</v>
      </c>
      <c r="F588" t="s">
        <v>110</v>
      </c>
      <c r="G588">
        <v>0</v>
      </c>
      <c r="H588" t="s">
        <v>186</v>
      </c>
    </row>
    <row r="589" spans="1:8">
      <c r="A589" t="s">
        <v>260</v>
      </c>
      <c r="B589" t="s">
        <v>34</v>
      </c>
      <c r="C589">
        <v>2045</v>
      </c>
      <c r="D589">
        <v>2045</v>
      </c>
      <c r="E589" t="s">
        <v>119</v>
      </c>
      <c r="F589" t="s">
        <v>110</v>
      </c>
      <c r="G589">
        <v>0</v>
      </c>
      <c r="H589" t="s">
        <v>186</v>
      </c>
    </row>
    <row r="590" spans="1:8">
      <c r="A590" t="s">
        <v>260</v>
      </c>
      <c r="B590" t="s">
        <v>34</v>
      </c>
      <c r="C590">
        <v>2045</v>
      </c>
      <c r="D590">
        <v>2050</v>
      </c>
      <c r="E590" t="s">
        <v>119</v>
      </c>
      <c r="F590" t="s">
        <v>110</v>
      </c>
      <c r="G590">
        <v>0</v>
      </c>
      <c r="H590" t="s">
        <v>186</v>
      </c>
    </row>
    <row r="591" spans="1:8">
      <c r="A591" t="s">
        <v>260</v>
      </c>
      <c r="B591" t="s">
        <v>34</v>
      </c>
      <c r="C591">
        <v>2045</v>
      </c>
      <c r="D591">
        <v>2055</v>
      </c>
      <c r="E591" t="s">
        <v>119</v>
      </c>
      <c r="F591" t="s">
        <v>110</v>
      </c>
      <c r="G591">
        <v>0</v>
      </c>
      <c r="H591" t="s">
        <v>186</v>
      </c>
    </row>
    <row r="592" spans="1:8">
      <c r="A592" t="s">
        <v>260</v>
      </c>
      <c r="B592" t="s">
        <v>34</v>
      </c>
      <c r="C592">
        <v>2045</v>
      </c>
      <c r="D592">
        <v>2060</v>
      </c>
      <c r="E592" t="s">
        <v>119</v>
      </c>
      <c r="F592" t="s">
        <v>110</v>
      </c>
      <c r="G592">
        <v>0</v>
      </c>
      <c r="H592" t="s">
        <v>186</v>
      </c>
    </row>
    <row r="593" spans="1:8">
      <c r="A593" t="s">
        <v>260</v>
      </c>
      <c r="B593" t="s">
        <v>34</v>
      </c>
      <c r="C593">
        <v>2045</v>
      </c>
      <c r="D593">
        <v>2065</v>
      </c>
      <c r="E593" t="s">
        <v>119</v>
      </c>
      <c r="F593" t="s">
        <v>110</v>
      </c>
      <c r="G593">
        <v>0</v>
      </c>
      <c r="H593" t="s">
        <v>186</v>
      </c>
    </row>
    <row r="594" spans="1:8">
      <c r="A594" t="s">
        <v>260</v>
      </c>
      <c r="B594" t="s">
        <v>34</v>
      </c>
      <c r="C594">
        <v>2045</v>
      </c>
      <c r="D594">
        <v>2070</v>
      </c>
      <c r="E594" t="s">
        <v>119</v>
      </c>
      <c r="F594" t="s">
        <v>110</v>
      </c>
      <c r="G594">
        <v>0</v>
      </c>
      <c r="H594" t="s">
        <v>186</v>
      </c>
    </row>
    <row r="595" spans="1:8">
      <c r="A595" t="s">
        <v>260</v>
      </c>
      <c r="B595" t="s">
        <v>34</v>
      </c>
      <c r="C595">
        <v>2050</v>
      </c>
      <c r="D595">
        <v>2050</v>
      </c>
      <c r="E595" t="s">
        <v>119</v>
      </c>
      <c r="F595" t="s">
        <v>110</v>
      </c>
      <c r="G595">
        <v>0</v>
      </c>
      <c r="H595" t="s">
        <v>186</v>
      </c>
    </row>
    <row r="596" spans="1:8">
      <c r="A596" t="s">
        <v>260</v>
      </c>
      <c r="B596" t="s">
        <v>34</v>
      </c>
      <c r="C596">
        <v>2050</v>
      </c>
      <c r="D596">
        <v>2055</v>
      </c>
      <c r="E596" t="s">
        <v>119</v>
      </c>
      <c r="F596" t="s">
        <v>110</v>
      </c>
      <c r="G596">
        <v>0</v>
      </c>
      <c r="H596" t="s">
        <v>186</v>
      </c>
    </row>
    <row r="597" spans="1:8">
      <c r="A597" t="s">
        <v>260</v>
      </c>
      <c r="B597" t="s">
        <v>34</v>
      </c>
      <c r="C597">
        <v>2050</v>
      </c>
      <c r="D597">
        <v>2060</v>
      </c>
      <c r="E597" t="s">
        <v>119</v>
      </c>
      <c r="F597" t="s">
        <v>110</v>
      </c>
      <c r="G597">
        <v>0</v>
      </c>
      <c r="H597" t="s">
        <v>186</v>
      </c>
    </row>
    <row r="598" spans="1:8">
      <c r="A598" t="s">
        <v>260</v>
      </c>
      <c r="B598" t="s">
        <v>34</v>
      </c>
      <c r="C598">
        <v>2050</v>
      </c>
      <c r="D598">
        <v>2065</v>
      </c>
      <c r="E598" t="s">
        <v>119</v>
      </c>
      <c r="F598" t="s">
        <v>110</v>
      </c>
      <c r="G598">
        <v>0</v>
      </c>
      <c r="H598" t="s">
        <v>186</v>
      </c>
    </row>
    <row r="599" spans="1:8">
      <c r="A599" t="s">
        <v>260</v>
      </c>
      <c r="B599" t="s">
        <v>34</v>
      </c>
      <c r="C599">
        <v>2050</v>
      </c>
      <c r="D599">
        <v>2070</v>
      </c>
      <c r="E599" t="s">
        <v>119</v>
      </c>
      <c r="F599" t="s">
        <v>110</v>
      </c>
      <c r="G599">
        <v>0</v>
      </c>
      <c r="H599" t="s">
        <v>186</v>
      </c>
    </row>
    <row r="600" spans="1:8">
      <c r="A600" t="s">
        <v>260</v>
      </c>
      <c r="B600" t="s">
        <v>34</v>
      </c>
      <c r="C600">
        <v>2055</v>
      </c>
      <c r="D600">
        <v>2055</v>
      </c>
      <c r="E600" t="s">
        <v>119</v>
      </c>
      <c r="F600" t="s">
        <v>110</v>
      </c>
      <c r="G600">
        <v>0</v>
      </c>
      <c r="H600" t="s">
        <v>186</v>
      </c>
    </row>
    <row r="601" spans="1:8">
      <c r="A601" t="s">
        <v>260</v>
      </c>
      <c r="B601" t="s">
        <v>34</v>
      </c>
      <c r="C601">
        <v>2055</v>
      </c>
      <c r="D601">
        <v>2060</v>
      </c>
      <c r="E601" t="s">
        <v>119</v>
      </c>
      <c r="F601" t="s">
        <v>110</v>
      </c>
      <c r="G601">
        <v>0</v>
      </c>
      <c r="H601" t="s">
        <v>186</v>
      </c>
    </row>
    <row r="602" spans="1:8">
      <c r="A602" t="s">
        <v>260</v>
      </c>
      <c r="B602" t="s">
        <v>34</v>
      </c>
      <c r="C602">
        <v>2055</v>
      </c>
      <c r="D602">
        <v>2065</v>
      </c>
      <c r="E602" t="s">
        <v>119</v>
      </c>
      <c r="F602" t="s">
        <v>110</v>
      </c>
      <c r="G602">
        <v>0</v>
      </c>
      <c r="H602" t="s">
        <v>186</v>
      </c>
    </row>
    <row r="603" spans="1:8">
      <c r="A603" t="s">
        <v>260</v>
      </c>
      <c r="B603" t="s">
        <v>34</v>
      </c>
      <c r="C603">
        <v>2055</v>
      </c>
      <c r="D603">
        <v>2070</v>
      </c>
      <c r="E603" t="s">
        <v>119</v>
      </c>
      <c r="F603" t="s">
        <v>110</v>
      </c>
      <c r="G603">
        <v>0</v>
      </c>
      <c r="H603" t="s">
        <v>186</v>
      </c>
    </row>
    <row r="604" spans="1:8">
      <c r="A604" t="s">
        <v>260</v>
      </c>
      <c r="B604" t="s">
        <v>34</v>
      </c>
      <c r="C604">
        <v>2060</v>
      </c>
      <c r="D604">
        <v>2060</v>
      </c>
      <c r="E604" t="s">
        <v>119</v>
      </c>
      <c r="F604" t="s">
        <v>110</v>
      </c>
      <c r="G604">
        <v>0</v>
      </c>
      <c r="H604" t="s">
        <v>186</v>
      </c>
    </row>
    <row r="605" spans="1:8">
      <c r="A605" t="s">
        <v>260</v>
      </c>
      <c r="B605" t="s">
        <v>34</v>
      </c>
      <c r="C605">
        <v>2060</v>
      </c>
      <c r="D605">
        <v>2065</v>
      </c>
      <c r="E605" t="s">
        <v>119</v>
      </c>
      <c r="F605" t="s">
        <v>110</v>
      </c>
      <c r="G605">
        <v>0</v>
      </c>
      <c r="H605" t="s">
        <v>186</v>
      </c>
    </row>
    <row r="606" spans="1:8">
      <c r="A606" t="s">
        <v>260</v>
      </c>
      <c r="B606" t="s">
        <v>34</v>
      </c>
      <c r="C606">
        <v>2060</v>
      </c>
      <c r="D606">
        <v>2070</v>
      </c>
      <c r="E606" t="s">
        <v>119</v>
      </c>
      <c r="F606" t="s">
        <v>110</v>
      </c>
      <c r="G606">
        <v>0</v>
      </c>
      <c r="H606" t="s">
        <v>186</v>
      </c>
    </row>
    <row r="607" spans="1:8">
      <c r="A607" t="s">
        <v>260</v>
      </c>
      <c r="B607" t="s">
        <v>34</v>
      </c>
      <c r="C607">
        <v>2065</v>
      </c>
      <c r="D607">
        <v>2065</v>
      </c>
      <c r="E607" t="s">
        <v>119</v>
      </c>
      <c r="F607" t="s">
        <v>110</v>
      </c>
      <c r="G607">
        <v>0</v>
      </c>
      <c r="H607" t="s">
        <v>186</v>
      </c>
    </row>
    <row r="608" spans="1:8">
      <c r="A608" t="s">
        <v>260</v>
      </c>
      <c r="B608" t="s">
        <v>34</v>
      </c>
      <c r="C608">
        <v>2065</v>
      </c>
      <c r="D608">
        <v>2070</v>
      </c>
      <c r="E608" t="s">
        <v>119</v>
      </c>
      <c r="F608" t="s">
        <v>110</v>
      </c>
      <c r="G608">
        <v>0</v>
      </c>
      <c r="H608" t="s">
        <v>186</v>
      </c>
    </row>
    <row r="609" spans="1:8">
      <c r="A609" t="s">
        <v>260</v>
      </c>
      <c r="B609" t="s">
        <v>34</v>
      </c>
      <c r="C609">
        <v>2070</v>
      </c>
      <c r="D609">
        <v>2070</v>
      </c>
      <c r="E609" t="s">
        <v>119</v>
      </c>
      <c r="F609" t="s">
        <v>110</v>
      </c>
      <c r="G609">
        <v>0</v>
      </c>
      <c r="H609" t="s">
        <v>186</v>
      </c>
    </row>
    <row r="610" spans="1:8">
      <c r="A610" t="s">
        <v>260</v>
      </c>
      <c r="B610" t="s">
        <v>40</v>
      </c>
      <c r="C610">
        <v>1990</v>
      </c>
      <c r="D610">
        <v>1990</v>
      </c>
      <c r="E610" t="s">
        <v>119</v>
      </c>
      <c r="F610" t="s">
        <v>110</v>
      </c>
      <c r="G610">
        <v>0</v>
      </c>
      <c r="H610" t="s">
        <v>186</v>
      </c>
    </row>
    <row r="611" spans="1:8">
      <c r="A611" t="s">
        <v>260</v>
      </c>
      <c r="B611" t="s">
        <v>40</v>
      </c>
      <c r="C611">
        <v>1995</v>
      </c>
      <c r="D611">
        <v>1995</v>
      </c>
      <c r="E611" t="s">
        <v>119</v>
      </c>
      <c r="F611" t="s">
        <v>110</v>
      </c>
      <c r="G611">
        <v>0</v>
      </c>
      <c r="H611" t="s">
        <v>186</v>
      </c>
    </row>
    <row r="612" spans="1:8">
      <c r="A612" t="s">
        <v>260</v>
      </c>
      <c r="B612" t="s">
        <v>40</v>
      </c>
      <c r="C612">
        <v>2000</v>
      </c>
      <c r="D612">
        <v>2000</v>
      </c>
      <c r="E612" t="s">
        <v>119</v>
      </c>
      <c r="F612" t="s">
        <v>110</v>
      </c>
      <c r="G612">
        <v>0</v>
      </c>
      <c r="H612" t="s">
        <v>186</v>
      </c>
    </row>
    <row r="613" spans="1:8">
      <c r="A613" t="s">
        <v>260</v>
      </c>
      <c r="B613" t="s">
        <v>40</v>
      </c>
      <c r="C613">
        <v>2005</v>
      </c>
      <c r="D613">
        <v>2005</v>
      </c>
      <c r="E613" t="s">
        <v>119</v>
      </c>
      <c r="F613" t="s">
        <v>110</v>
      </c>
      <c r="G613">
        <v>0</v>
      </c>
      <c r="H613" t="s">
        <v>186</v>
      </c>
    </row>
    <row r="614" spans="1:8">
      <c r="A614" t="s">
        <v>260</v>
      </c>
      <c r="B614" t="s">
        <v>40</v>
      </c>
      <c r="C614">
        <v>2010</v>
      </c>
      <c r="D614">
        <v>2010</v>
      </c>
      <c r="E614" t="s">
        <v>119</v>
      </c>
      <c r="F614" t="s">
        <v>110</v>
      </c>
      <c r="G614">
        <v>0</v>
      </c>
      <c r="H614" t="s">
        <v>186</v>
      </c>
    </row>
    <row r="615" spans="1:8">
      <c r="A615" t="s">
        <v>260</v>
      </c>
      <c r="B615" t="s">
        <v>40</v>
      </c>
      <c r="C615">
        <v>2015</v>
      </c>
      <c r="D615">
        <v>2015</v>
      </c>
      <c r="E615" t="s">
        <v>119</v>
      </c>
      <c r="F615" t="s">
        <v>110</v>
      </c>
      <c r="G615">
        <v>0</v>
      </c>
      <c r="H615" t="s">
        <v>186</v>
      </c>
    </row>
    <row r="616" spans="1:8">
      <c r="A616" t="s">
        <v>260</v>
      </c>
      <c r="B616" t="s">
        <v>40</v>
      </c>
      <c r="C616">
        <v>2020</v>
      </c>
      <c r="D616">
        <v>2020</v>
      </c>
      <c r="E616" t="s">
        <v>119</v>
      </c>
      <c r="F616" t="s">
        <v>110</v>
      </c>
      <c r="G616">
        <v>0</v>
      </c>
      <c r="H616" t="s">
        <v>186</v>
      </c>
    </row>
    <row r="617" spans="1:8">
      <c r="A617" t="s">
        <v>260</v>
      </c>
      <c r="B617" t="s">
        <v>40</v>
      </c>
      <c r="C617">
        <v>2025</v>
      </c>
      <c r="D617">
        <v>2025</v>
      </c>
      <c r="E617" t="s">
        <v>119</v>
      </c>
      <c r="F617" t="s">
        <v>110</v>
      </c>
      <c r="G617">
        <v>0</v>
      </c>
      <c r="H617" t="s">
        <v>186</v>
      </c>
    </row>
    <row r="618" spans="1:8">
      <c r="A618" t="s">
        <v>260</v>
      </c>
      <c r="B618" t="s">
        <v>40</v>
      </c>
      <c r="C618">
        <v>2030</v>
      </c>
      <c r="D618">
        <v>2030</v>
      </c>
      <c r="E618" t="s">
        <v>119</v>
      </c>
      <c r="F618" t="s">
        <v>110</v>
      </c>
      <c r="G618">
        <v>0</v>
      </c>
      <c r="H618" t="s">
        <v>186</v>
      </c>
    </row>
    <row r="619" spans="1:8">
      <c r="A619" t="s">
        <v>260</v>
      </c>
      <c r="B619" t="s">
        <v>40</v>
      </c>
      <c r="C619">
        <v>2035</v>
      </c>
      <c r="D619">
        <v>2035</v>
      </c>
      <c r="E619" t="s">
        <v>119</v>
      </c>
      <c r="F619" t="s">
        <v>110</v>
      </c>
      <c r="G619">
        <v>0</v>
      </c>
      <c r="H619" t="s">
        <v>186</v>
      </c>
    </row>
    <row r="620" spans="1:8">
      <c r="A620" t="s">
        <v>260</v>
      </c>
      <c r="B620" t="s">
        <v>40</v>
      </c>
      <c r="C620">
        <v>2040</v>
      </c>
      <c r="D620">
        <v>2040</v>
      </c>
      <c r="E620" t="s">
        <v>119</v>
      </c>
      <c r="F620" t="s">
        <v>110</v>
      </c>
      <c r="G620">
        <v>0</v>
      </c>
      <c r="H620" t="s">
        <v>186</v>
      </c>
    </row>
    <row r="621" spans="1:8">
      <c r="A621" t="s">
        <v>260</v>
      </c>
      <c r="B621" t="s">
        <v>40</v>
      </c>
      <c r="C621">
        <v>2045</v>
      </c>
      <c r="D621">
        <v>2045</v>
      </c>
      <c r="E621" t="s">
        <v>119</v>
      </c>
      <c r="F621" t="s">
        <v>110</v>
      </c>
      <c r="G621">
        <v>0</v>
      </c>
      <c r="H621" t="s">
        <v>186</v>
      </c>
    </row>
    <row r="622" spans="1:8">
      <c r="A622" t="s">
        <v>260</v>
      </c>
      <c r="B622" t="s">
        <v>40</v>
      </c>
      <c r="C622">
        <v>2050</v>
      </c>
      <c r="D622">
        <v>2050</v>
      </c>
      <c r="E622" t="s">
        <v>119</v>
      </c>
      <c r="F622" t="s">
        <v>110</v>
      </c>
      <c r="G622">
        <v>0</v>
      </c>
      <c r="H622" t="s">
        <v>186</v>
      </c>
    </row>
    <row r="623" spans="1:8">
      <c r="A623" t="s">
        <v>260</v>
      </c>
      <c r="B623" t="s">
        <v>40</v>
      </c>
      <c r="C623">
        <v>2055</v>
      </c>
      <c r="D623">
        <v>2055</v>
      </c>
      <c r="E623" t="s">
        <v>119</v>
      </c>
      <c r="F623" t="s">
        <v>110</v>
      </c>
      <c r="G623">
        <v>0</v>
      </c>
      <c r="H623" t="s">
        <v>186</v>
      </c>
    </row>
    <row r="624" spans="1:8">
      <c r="A624" t="s">
        <v>260</v>
      </c>
      <c r="B624" t="s">
        <v>40</v>
      </c>
      <c r="C624">
        <v>2060</v>
      </c>
      <c r="D624">
        <v>2060</v>
      </c>
      <c r="E624" t="s">
        <v>119</v>
      </c>
      <c r="F624" t="s">
        <v>110</v>
      </c>
      <c r="G624">
        <v>0</v>
      </c>
      <c r="H624" t="s">
        <v>186</v>
      </c>
    </row>
    <row r="625" spans="1:8">
      <c r="A625" t="s">
        <v>260</v>
      </c>
      <c r="B625" t="s">
        <v>40</v>
      </c>
      <c r="C625">
        <v>2065</v>
      </c>
      <c r="D625">
        <v>2065</v>
      </c>
      <c r="E625" t="s">
        <v>119</v>
      </c>
      <c r="F625" t="s">
        <v>110</v>
      </c>
      <c r="G625">
        <v>0</v>
      </c>
      <c r="H625" t="s">
        <v>186</v>
      </c>
    </row>
    <row r="626" spans="1:8">
      <c r="A626" t="s">
        <v>260</v>
      </c>
      <c r="B626" t="s">
        <v>40</v>
      </c>
      <c r="C626">
        <v>2070</v>
      </c>
      <c r="D626">
        <v>2070</v>
      </c>
      <c r="E626" t="s">
        <v>119</v>
      </c>
      <c r="F626" t="s">
        <v>110</v>
      </c>
      <c r="G626">
        <v>0</v>
      </c>
      <c r="H626" t="s">
        <v>186</v>
      </c>
    </row>
    <row r="627" spans="1:8">
      <c r="A627" t="s">
        <v>260</v>
      </c>
      <c r="B627" t="s">
        <v>37</v>
      </c>
      <c r="C627">
        <v>1990</v>
      </c>
      <c r="D627">
        <v>1990</v>
      </c>
      <c r="E627" t="s">
        <v>119</v>
      </c>
      <c r="F627" t="s">
        <v>110</v>
      </c>
      <c r="G627">
        <v>20</v>
      </c>
      <c r="H627" t="s">
        <v>186</v>
      </c>
    </row>
    <row r="628" spans="1:8">
      <c r="A628" t="s">
        <v>260</v>
      </c>
      <c r="B628" t="s">
        <v>37</v>
      </c>
      <c r="C628">
        <v>1995</v>
      </c>
      <c r="D628">
        <v>1995</v>
      </c>
      <c r="E628" t="s">
        <v>119</v>
      </c>
      <c r="F628" t="s">
        <v>110</v>
      </c>
      <c r="G628">
        <v>20</v>
      </c>
      <c r="H628" t="s">
        <v>186</v>
      </c>
    </row>
    <row r="629" spans="1:8">
      <c r="A629" t="s">
        <v>260</v>
      </c>
      <c r="B629" t="s">
        <v>37</v>
      </c>
      <c r="C629">
        <v>2000</v>
      </c>
      <c r="D629">
        <v>2000</v>
      </c>
      <c r="E629" t="s">
        <v>119</v>
      </c>
      <c r="F629" t="s">
        <v>110</v>
      </c>
      <c r="G629">
        <v>20</v>
      </c>
      <c r="H629" t="s">
        <v>186</v>
      </c>
    </row>
    <row r="630" spans="1:8">
      <c r="A630" t="s">
        <v>260</v>
      </c>
      <c r="B630" t="s">
        <v>37</v>
      </c>
      <c r="C630">
        <v>2005</v>
      </c>
      <c r="D630">
        <v>2005</v>
      </c>
      <c r="E630" t="s">
        <v>119</v>
      </c>
      <c r="F630" t="s">
        <v>110</v>
      </c>
      <c r="G630">
        <v>20</v>
      </c>
      <c r="H630" t="s">
        <v>186</v>
      </c>
    </row>
    <row r="631" spans="1:8">
      <c r="A631" t="s">
        <v>260</v>
      </c>
      <c r="B631" t="s">
        <v>37</v>
      </c>
      <c r="C631">
        <v>2010</v>
      </c>
      <c r="D631">
        <v>2010</v>
      </c>
      <c r="E631" t="s">
        <v>119</v>
      </c>
      <c r="F631" t="s">
        <v>110</v>
      </c>
      <c r="G631">
        <v>20</v>
      </c>
      <c r="H631" t="s">
        <v>186</v>
      </c>
    </row>
    <row r="632" spans="1:8">
      <c r="A632" t="s">
        <v>260</v>
      </c>
      <c r="B632" t="s">
        <v>37</v>
      </c>
      <c r="C632">
        <v>2015</v>
      </c>
      <c r="D632">
        <v>2015</v>
      </c>
      <c r="E632" t="s">
        <v>119</v>
      </c>
      <c r="F632" t="s">
        <v>110</v>
      </c>
      <c r="G632">
        <v>20</v>
      </c>
      <c r="H632" t="s">
        <v>186</v>
      </c>
    </row>
    <row r="633" spans="1:8">
      <c r="A633" t="s">
        <v>260</v>
      </c>
      <c r="B633" t="s">
        <v>37</v>
      </c>
      <c r="C633">
        <v>2020</v>
      </c>
      <c r="D633">
        <v>2020</v>
      </c>
      <c r="E633" t="s">
        <v>119</v>
      </c>
      <c r="F633" t="s">
        <v>110</v>
      </c>
      <c r="G633">
        <v>20</v>
      </c>
      <c r="H633" t="s">
        <v>186</v>
      </c>
    </row>
    <row r="634" spans="1:8">
      <c r="A634" t="s">
        <v>260</v>
      </c>
      <c r="B634" t="s">
        <v>37</v>
      </c>
      <c r="C634">
        <v>2025</v>
      </c>
      <c r="D634">
        <v>2025</v>
      </c>
      <c r="E634" t="s">
        <v>119</v>
      </c>
      <c r="F634" t="s">
        <v>110</v>
      </c>
      <c r="G634">
        <v>20</v>
      </c>
      <c r="H634" t="s">
        <v>186</v>
      </c>
    </row>
    <row r="635" spans="1:8">
      <c r="A635" t="s">
        <v>260</v>
      </c>
      <c r="B635" t="s">
        <v>37</v>
      </c>
      <c r="C635">
        <v>2030</v>
      </c>
      <c r="D635">
        <v>2030</v>
      </c>
      <c r="E635" t="s">
        <v>119</v>
      </c>
      <c r="F635" t="s">
        <v>110</v>
      </c>
      <c r="G635">
        <v>20</v>
      </c>
      <c r="H635" t="s">
        <v>186</v>
      </c>
    </row>
    <row r="636" spans="1:8">
      <c r="A636" t="s">
        <v>260</v>
      </c>
      <c r="B636" t="s">
        <v>37</v>
      </c>
      <c r="C636">
        <v>2035</v>
      </c>
      <c r="D636">
        <v>2035</v>
      </c>
      <c r="E636" t="s">
        <v>119</v>
      </c>
      <c r="F636" t="s">
        <v>110</v>
      </c>
      <c r="G636">
        <v>20</v>
      </c>
      <c r="H636" t="s">
        <v>186</v>
      </c>
    </row>
    <row r="637" spans="1:8">
      <c r="A637" t="s">
        <v>260</v>
      </c>
      <c r="B637" t="s">
        <v>37</v>
      </c>
      <c r="C637">
        <v>2040</v>
      </c>
      <c r="D637">
        <v>2040</v>
      </c>
      <c r="E637" t="s">
        <v>119</v>
      </c>
      <c r="F637" t="s">
        <v>110</v>
      </c>
      <c r="G637">
        <v>20</v>
      </c>
      <c r="H637" t="s">
        <v>186</v>
      </c>
    </row>
    <row r="638" spans="1:8">
      <c r="A638" t="s">
        <v>260</v>
      </c>
      <c r="B638" t="s">
        <v>37</v>
      </c>
      <c r="C638">
        <v>2045</v>
      </c>
      <c r="D638">
        <v>2045</v>
      </c>
      <c r="E638" t="s">
        <v>119</v>
      </c>
      <c r="F638" t="s">
        <v>110</v>
      </c>
      <c r="G638">
        <v>20</v>
      </c>
      <c r="H638" t="s">
        <v>186</v>
      </c>
    </row>
    <row r="639" spans="1:8">
      <c r="A639" t="s">
        <v>260</v>
      </c>
      <c r="B639" t="s">
        <v>37</v>
      </c>
      <c r="C639">
        <v>2050</v>
      </c>
      <c r="D639">
        <v>2050</v>
      </c>
      <c r="E639" t="s">
        <v>119</v>
      </c>
      <c r="F639" t="s">
        <v>110</v>
      </c>
      <c r="G639">
        <v>20</v>
      </c>
      <c r="H639" t="s">
        <v>186</v>
      </c>
    </row>
    <row r="640" spans="1:8">
      <c r="A640" t="s">
        <v>260</v>
      </c>
      <c r="B640" t="s">
        <v>37</v>
      </c>
      <c r="C640">
        <v>2055</v>
      </c>
      <c r="D640">
        <v>2055</v>
      </c>
      <c r="E640" t="s">
        <v>119</v>
      </c>
      <c r="F640" t="s">
        <v>110</v>
      </c>
      <c r="G640">
        <v>20</v>
      </c>
      <c r="H640" t="s">
        <v>186</v>
      </c>
    </row>
    <row r="641" spans="1:8">
      <c r="A641" t="s">
        <v>260</v>
      </c>
      <c r="B641" t="s">
        <v>37</v>
      </c>
      <c r="C641">
        <v>2060</v>
      </c>
      <c r="D641">
        <v>2060</v>
      </c>
      <c r="E641" t="s">
        <v>119</v>
      </c>
      <c r="F641" t="s">
        <v>110</v>
      </c>
      <c r="G641">
        <v>20</v>
      </c>
      <c r="H641" t="s">
        <v>186</v>
      </c>
    </row>
    <row r="642" spans="1:8">
      <c r="A642" t="s">
        <v>260</v>
      </c>
      <c r="B642" t="s">
        <v>37</v>
      </c>
      <c r="C642">
        <v>2065</v>
      </c>
      <c r="D642">
        <v>2065</v>
      </c>
      <c r="E642" t="s">
        <v>119</v>
      </c>
      <c r="F642" t="s">
        <v>110</v>
      </c>
      <c r="G642">
        <v>20</v>
      </c>
      <c r="H642" t="s">
        <v>186</v>
      </c>
    </row>
    <row r="643" spans="1:8">
      <c r="A643" t="s">
        <v>260</v>
      </c>
      <c r="B643" t="s">
        <v>37</v>
      </c>
      <c r="C643">
        <v>2070</v>
      </c>
      <c r="D643">
        <v>2070</v>
      </c>
      <c r="E643" t="s">
        <v>119</v>
      </c>
      <c r="F643" t="s">
        <v>110</v>
      </c>
      <c r="G643">
        <v>20</v>
      </c>
      <c r="H643" t="s">
        <v>186</v>
      </c>
    </row>
    <row r="644" spans="1:8">
      <c r="A644" t="s">
        <v>260</v>
      </c>
      <c r="B644" t="s">
        <v>102</v>
      </c>
      <c r="C644">
        <v>2020</v>
      </c>
      <c r="D644">
        <v>2020</v>
      </c>
      <c r="E644" t="s">
        <v>119</v>
      </c>
      <c r="F644" t="s">
        <v>110</v>
      </c>
      <c r="G644">
        <v>-209.64244079589841</v>
      </c>
      <c r="H644" t="s">
        <v>186</v>
      </c>
    </row>
    <row r="645" spans="1:8">
      <c r="A645" t="s">
        <v>260</v>
      </c>
      <c r="B645" t="s">
        <v>102</v>
      </c>
      <c r="C645">
        <v>2025</v>
      </c>
      <c r="D645">
        <v>2025</v>
      </c>
      <c r="E645" t="s">
        <v>119</v>
      </c>
      <c r="F645" t="s">
        <v>110</v>
      </c>
      <c r="G645">
        <v>-215.7276916503906</v>
      </c>
      <c r="H645" t="s">
        <v>186</v>
      </c>
    </row>
    <row r="646" spans="1:8">
      <c r="A646" t="s">
        <v>260</v>
      </c>
      <c r="B646" t="s">
        <v>102</v>
      </c>
      <c r="C646">
        <v>2030</v>
      </c>
      <c r="D646">
        <v>2030</v>
      </c>
      <c r="E646" t="s">
        <v>119</v>
      </c>
      <c r="F646" t="s">
        <v>110</v>
      </c>
      <c r="G646">
        <v>-221.81292724609381</v>
      </c>
      <c r="H646" t="s">
        <v>186</v>
      </c>
    </row>
    <row r="647" spans="1:8">
      <c r="A647" t="s">
        <v>260</v>
      </c>
      <c r="B647" t="s">
        <v>102</v>
      </c>
      <c r="C647">
        <v>2035</v>
      </c>
      <c r="D647">
        <v>2035</v>
      </c>
      <c r="E647" t="s">
        <v>119</v>
      </c>
      <c r="F647" t="s">
        <v>110</v>
      </c>
      <c r="G647">
        <v>-229.42877197265619</v>
      </c>
      <c r="H647" t="s">
        <v>186</v>
      </c>
    </row>
    <row r="648" spans="1:8">
      <c r="A648" t="s">
        <v>260</v>
      </c>
      <c r="B648" t="s">
        <v>102</v>
      </c>
      <c r="C648">
        <v>2040</v>
      </c>
      <c r="D648">
        <v>2040</v>
      </c>
      <c r="E648" t="s">
        <v>119</v>
      </c>
      <c r="F648" t="s">
        <v>110</v>
      </c>
      <c r="G648">
        <v>-237.04460144042969</v>
      </c>
      <c r="H648" t="s">
        <v>186</v>
      </c>
    </row>
    <row r="649" spans="1:8">
      <c r="A649" t="s">
        <v>260</v>
      </c>
      <c r="B649" t="s">
        <v>102</v>
      </c>
      <c r="C649">
        <v>2045</v>
      </c>
      <c r="D649">
        <v>2045</v>
      </c>
      <c r="E649" t="s">
        <v>119</v>
      </c>
      <c r="F649" t="s">
        <v>110</v>
      </c>
      <c r="G649">
        <v>-250.4961242675781</v>
      </c>
      <c r="H649" t="s">
        <v>186</v>
      </c>
    </row>
    <row r="650" spans="1:8">
      <c r="A650" t="s">
        <v>260</v>
      </c>
      <c r="B650" t="s">
        <v>102</v>
      </c>
      <c r="C650">
        <v>2050</v>
      </c>
      <c r="D650">
        <v>2050</v>
      </c>
      <c r="E650" t="s">
        <v>119</v>
      </c>
      <c r="F650" t="s">
        <v>110</v>
      </c>
      <c r="G650">
        <v>-263.94766235351563</v>
      </c>
      <c r="H650" t="s">
        <v>186</v>
      </c>
    </row>
    <row r="651" spans="1:8">
      <c r="A651" t="s">
        <v>260</v>
      </c>
      <c r="B651" t="s">
        <v>102</v>
      </c>
      <c r="C651">
        <v>2055</v>
      </c>
      <c r="D651">
        <v>2055</v>
      </c>
      <c r="E651" t="s">
        <v>119</v>
      </c>
      <c r="F651" t="s">
        <v>110</v>
      </c>
      <c r="G651">
        <v>-277.399169921875</v>
      </c>
      <c r="H651" t="s">
        <v>186</v>
      </c>
    </row>
    <row r="652" spans="1:8">
      <c r="A652" t="s">
        <v>260</v>
      </c>
      <c r="B652" t="s">
        <v>102</v>
      </c>
      <c r="C652">
        <v>2060</v>
      </c>
      <c r="D652">
        <v>2060</v>
      </c>
      <c r="E652" t="s">
        <v>119</v>
      </c>
      <c r="F652" t="s">
        <v>110</v>
      </c>
      <c r="G652">
        <v>-290.8507080078125</v>
      </c>
      <c r="H652" t="s">
        <v>186</v>
      </c>
    </row>
    <row r="653" spans="1:8">
      <c r="A653" t="s">
        <v>260</v>
      </c>
      <c r="B653" t="s">
        <v>102</v>
      </c>
      <c r="C653">
        <v>2065</v>
      </c>
      <c r="D653">
        <v>2065</v>
      </c>
      <c r="E653" t="s">
        <v>119</v>
      </c>
      <c r="F653" t="s">
        <v>110</v>
      </c>
      <c r="G653">
        <v>-304.30224609375</v>
      </c>
      <c r="H653" t="s">
        <v>186</v>
      </c>
    </row>
    <row r="654" spans="1:8">
      <c r="A654" t="s">
        <v>260</v>
      </c>
      <c r="B654" t="s">
        <v>102</v>
      </c>
      <c r="C654">
        <v>2070</v>
      </c>
      <c r="D654">
        <v>2070</v>
      </c>
      <c r="E654" t="s">
        <v>119</v>
      </c>
      <c r="F654" t="s">
        <v>110</v>
      </c>
      <c r="G654">
        <v>-317.75375366210938</v>
      </c>
      <c r="H654" t="s">
        <v>186</v>
      </c>
    </row>
    <row r="655" spans="1:8">
      <c r="A655" t="s">
        <v>260</v>
      </c>
      <c r="B655" t="s">
        <v>65</v>
      </c>
      <c r="C655">
        <v>1990</v>
      </c>
      <c r="D655">
        <v>1990</v>
      </c>
      <c r="E655" t="s">
        <v>119</v>
      </c>
      <c r="F655" t="s">
        <v>110</v>
      </c>
      <c r="G655">
        <v>0</v>
      </c>
      <c r="H655" t="s">
        <v>186</v>
      </c>
    </row>
    <row r="656" spans="1:8">
      <c r="A656" t="s">
        <v>260</v>
      </c>
      <c r="B656" t="s">
        <v>65</v>
      </c>
      <c r="C656">
        <v>1990</v>
      </c>
      <c r="D656">
        <v>1995</v>
      </c>
      <c r="E656" t="s">
        <v>119</v>
      </c>
      <c r="F656" t="s">
        <v>110</v>
      </c>
      <c r="G656">
        <v>0</v>
      </c>
      <c r="H656" t="s">
        <v>186</v>
      </c>
    </row>
    <row r="657" spans="1:8">
      <c r="A657" t="s">
        <v>260</v>
      </c>
      <c r="B657" t="s">
        <v>65</v>
      </c>
      <c r="C657">
        <v>1990</v>
      </c>
      <c r="D657">
        <v>2000</v>
      </c>
      <c r="E657" t="s">
        <v>119</v>
      </c>
      <c r="F657" t="s">
        <v>110</v>
      </c>
      <c r="G657">
        <v>0</v>
      </c>
      <c r="H657" t="s">
        <v>186</v>
      </c>
    </row>
    <row r="658" spans="1:8">
      <c r="A658" t="s">
        <v>260</v>
      </c>
      <c r="B658" t="s">
        <v>65</v>
      </c>
      <c r="C658">
        <v>1990</v>
      </c>
      <c r="D658">
        <v>2005</v>
      </c>
      <c r="E658" t="s">
        <v>119</v>
      </c>
      <c r="F658" t="s">
        <v>110</v>
      </c>
      <c r="G658">
        <v>0</v>
      </c>
      <c r="H658" t="s">
        <v>186</v>
      </c>
    </row>
    <row r="659" spans="1:8">
      <c r="A659" t="s">
        <v>260</v>
      </c>
      <c r="B659" t="s">
        <v>65</v>
      </c>
      <c r="C659">
        <v>1995</v>
      </c>
      <c r="D659">
        <v>1995</v>
      </c>
      <c r="E659" t="s">
        <v>119</v>
      </c>
      <c r="F659" t="s">
        <v>110</v>
      </c>
      <c r="G659">
        <v>0</v>
      </c>
      <c r="H659" t="s">
        <v>186</v>
      </c>
    </row>
    <row r="660" spans="1:8">
      <c r="A660" t="s">
        <v>260</v>
      </c>
      <c r="B660" t="s">
        <v>65</v>
      </c>
      <c r="C660">
        <v>1995</v>
      </c>
      <c r="D660">
        <v>2000</v>
      </c>
      <c r="E660" t="s">
        <v>119</v>
      </c>
      <c r="F660" t="s">
        <v>110</v>
      </c>
      <c r="G660">
        <v>0</v>
      </c>
      <c r="H660" t="s">
        <v>186</v>
      </c>
    </row>
    <row r="661" spans="1:8">
      <c r="A661" t="s">
        <v>260</v>
      </c>
      <c r="B661" t="s">
        <v>65</v>
      </c>
      <c r="C661">
        <v>1995</v>
      </c>
      <c r="D661">
        <v>2005</v>
      </c>
      <c r="E661" t="s">
        <v>119</v>
      </c>
      <c r="F661" t="s">
        <v>110</v>
      </c>
      <c r="G661">
        <v>0</v>
      </c>
      <c r="H661" t="s">
        <v>186</v>
      </c>
    </row>
    <row r="662" spans="1:8">
      <c r="A662" t="s">
        <v>260</v>
      </c>
      <c r="B662" t="s">
        <v>65</v>
      </c>
      <c r="C662">
        <v>1995</v>
      </c>
      <c r="D662">
        <v>2010</v>
      </c>
      <c r="E662" t="s">
        <v>119</v>
      </c>
      <c r="F662" t="s">
        <v>110</v>
      </c>
      <c r="G662">
        <v>0</v>
      </c>
      <c r="H662" t="s">
        <v>186</v>
      </c>
    </row>
    <row r="663" spans="1:8">
      <c r="A663" t="s">
        <v>260</v>
      </c>
      <c r="B663" t="s">
        <v>65</v>
      </c>
      <c r="C663">
        <v>2000</v>
      </c>
      <c r="D663">
        <v>2000</v>
      </c>
      <c r="E663" t="s">
        <v>119</v>
      </c>
      <c r="F663" t="s">
        <v>110</v>
      </c>
      <c r="G663">
        <v>0</v>
      </c>
      <c r="H663" t="s">
        <v>186</v>
      </c>
    </row>
    <row r="664" spans="1:8">
      <c r="A664" t="s">
        <v>260</v>
      </c>
      <c r="B664" t="s">
        <v>65</v>
      </c>
      <c r="C664">
        <v>2000</v>
      </c>
      <c r="D664">
        <v>2005</v>
      </c>
      <c r="E664" t="s">
        <v>119</v>
      </c>
      <c r="F664" t="s">
        <v>110</v>
      </c>
      <c r="G664">
        <v>0</v>
      </c>
      <c r="H664" t="s">
        <v>186</v>
      </c>
    </row>
    <row r="665" spans="1:8">
      <c r="A665" t="s">
        <v>260</v>
      </c>
      <c r="B665" t="s">
        <v>65</v>
      </c>
      <c r="C665">
        <v>2000</v>
      </c>
      <c r="D665">
        <v>2010</v>
      </c>
      <c r="E665" t="s">
        <v>119</v>
      </c>
      <c r="F665" t="s">
        <v>110</v>
      </c>
      <c r="G665">
        <v>0</v>
      </c>
      <c r="H665" t="s">
        <v>186</v>
      </c>
    </row>
    <row r="666" spans="1:8">
      <c r="A666" t="s">
        <v>260</v>
      </c>
      <c r="B666" t="s">
        <v>65</v>
      </c>
      <c r="C666">
        <v>2000</v>
      </c>
      <c r="D666">
        <v>2015</v>
      </c>
      <c r="E666" t="s">
        <v>119</v>
      </c>
      <c r="F666" t="s">
        <v>110</v>
      </c>
      <c r="G666">
        <v>0</v>
      </c>
      <c r="H666" t="s">
        <v>186</v>
      </c>
    </row>
    <row r="667" spans="1:8">
      <c r="A667" t="s">
        <v>260</v>
      </c>
      <c r="B667" t="s">
        <v>65</v>
      </c>
      <c r="C667">
        <v>2005</v>
      </c>
      <c r="D667">
        <v>2005</v>
      </c>
      <c r="E667" t="s">
        <v>119</v>
      </c>
      <c r="F667" t="s">
        <v>110</v>
      </c>
      <c r="G667">
        <v>0</v>
      </c>
      <c r="H667" t="s">
        <v>186</v>
      </c>
    </row>
    <row r="668" spans="1:8">
      <c r="A668" t="s">
        <v>260</v>
      </c>
      <c r="B668" t="s">
        <v>65</v>
      </c>
      <c r="C668">
        <v>2005</v>
      </c>
      <c r="D668">
        <v>2010</v>
      </c>
      <c r="E668" t="s">
        <v>119</v>
      </c>
      <c r="F668" t="s">
        <v>110</v>
      </c>
      <c r="G668">
        <v>0</v>
      </c>
      <c r="H668" t="s">
        <v>186</v>
      </c>
    </row>
    <row r="669" spans="1:8">
      <c r="A669" t="s">
        <v>260</v>
      </c>
      <c r="B669" t="s">
        <v>65</v>
      </c>
      <c r="C669">
        <v>2005</v>
      </c>
      <c r="D669">
        <v>2015</v>
      </c>
      <c r="E669" t="s">
        <v>119</v>
      </c>
      <c r="F669" t="s">
        <v>110</v>
      </c>
      <c r="G669">
        <v>0</v>
      </c>
      <c r="H669" t="s">
        <v>186</v>
      </c>
    </row>
    <row r="670" spans="1:8">
      <c r="A670" t="s">
        <v>260</v>
      </c>
      <c r="B670" t="s">
        <v>65</v>
      </c>
      <c r="C670">
        <v>2005</v>
      </c>
      <c r="D670">
        <v>2020</v>
      </c>
      <c r="E670" t="s">
        <v>119</v>
      </c>
      <c r="F670" t="s">
        <v>110</v>
      </c>
      <c r="G670">
        <v>0</v>
      </c>
      <c r="H670" t="s">
        <v>186</v>
      </c>
    </row>
    <row r="671" spans="1:8">
      <c r="A671" t="s">
        <v>260</v>
      </c>
      <c r="B671" t="s">
        <v>65</v>
      </c>
      <c r="C671">
        <v>2010</v>
      </c>
      <c r="D671">
        <v>2010</v>
      </c>
      <c r="E671" t="s">
        <v>119</v>
      </c>
      <c r="F671" t="s">
        <v>110</v>
      </c>
      <c r="G671">
        <v>0</v>
      </c>
      <c r="H671" t="s">
        <v>186</v>
      </c>
    </row>
    <row r="672" spans="1:8">
      <c r="A672" t="s">
        <v>260</v>
      </c>
      <c r="B672" t="s">
        <v>65</v>
      </c>
      <c r="C672">
        <v>2010</v>
      </c>
      <c r="D672">
        <v>2015</v>
      </c>
      <c r="E672" t="s">
        <v>119</v>
      </c>
      <c r="F672" t="s">
        <v>110</v>
      </c>
      <c r="G672">
        <v>0</v>
      </c>
      <c r="H672" t="s">
        <v>186</v>
      </c>
    </row>
    <row r="673" spans="1:8">
      <c r="A673" t="s">
        <v>260</v>
      </c>
      <c r="B673" t="s">
        <v>65</v>
      </c>
      <c r="C673">
        <v>2010</v>
      </c>
      <c r="D673">
        <v>2020</v>
      </c>
      <c r="E673" t="s">
        <v>119</v>
      </c>
      <c r="F673" t="s">
        <v>110</v>
      </c>
      <c r="G673">
        <v>0</v>
      </c>
      <c r="H673" t="s">
        <v>186</v>
      </c>
    </row>
    <row r="674" spans="1:8">
      <c r="A674" t="s">
        <v>260</v>
      </c>
      <c r="B674" t="s">
        <v>65</v>
      </c>
      <c r="C674">
        <v>2010</v>
      </c>
      <c r="D674">
        <v>2025</v>
      </c>
      <c r="E674" t="s">
        <v>119</v>
      </c>
      <c r="F674" t="s">
        <v>110</v>
      </c>
      <c r="G674">
        <v>0</v>
      </c>
      <c r="H674" t="s">
        <v>186</v>
      </c>
    </row>
    <row r="675" spans="1:8">
      <c r="A675" t="s">
        <v>260</v>
      </c>
      <c r="B675" t="s">
        <v>65</v>
      </c>
      <c r="C675">
        <v>2015</v>
      </c>
      <c r="D675">
        <v>2015</v>
      </c>
      <c r="E675" t="s">
        <v>119</v>
      </c>
      <c r="F675" t="s">
        <v>110</v>
      </c>
      <c r="G675">
        <v>0</v>
      </c>
      <c r="H675" t="s">
        <v>186</v>
      </c>
    </row>
    <row r="676" spans="1:8">
      <c r="A676" t="s">
        <v>260</v>
      </c>
      <c r="B676" t="s">
        <v>65</v>
      </c>
      <c r="C676">
        <v>2015</v>
      </c>
      <c r="D676">
        <v>2020</v>
      </c>
      <c r="E676" t="s">
        <v>119</v>
      </c>
      <c r="F676" t="s">
        <v>110</v>
      </c>
      <c r="G676">
        <v>0</v>
      </c>
      <c r="H676" t="s">
        <v>186</v>
      </c>
    </row>
    <row r="677" spans="1:8">
      <c r="A677" t="s">
        <v>260</v>
      </c>
      <c r="B677" t="s">
        <v>65</v>
      </c>
      <c r="C677">
        <v>2015</v>
      </c>
      <c r="D677">
        <v>2025</v>
      </c>
      <c r="E677" t="s">
        <v>119</v>
      </c>
      <c r="F677" t="s">
        <v>110</v>
      </c>
      <c r="G677">
        <v>0</v>
      </c>
      <c r="H677" t="s">
        <v>186</v>
      </c>
    </row>
    <row r="678" spans="1:8">
      <c r="A678" t="s">
        <v>260</v>
      </c>
      <c r="B678" t="s">
        <v>65</v>
      </c>
      <c r="C678">
        <v>2015</v>
      </c>
      <c r="D678">
        <v>2030</v>
      </c>
      <c r="E678" t="s">
        <v>119</v>
      </c>
      <c r="F678" t="s">
        <v>110</v>
      </c>
      <c r="G678">
        <v>0</v>
      </c>
      <c r="H678" t="s">
        <v>186</v>
      </c>
    </row>
    <row r="679" spans="1:8">
      <c r="A679" t="s">
        <v>260</v>
      </c>
      <c r="B679" t="s">
        <v>65</v>
      </c>
      <c r="C679">
        <v>2020</v>
      </c>
      <c r="D679">
        <v>2020</v>
      </c>
      <c r="E679" t="s">
        <v>119</v>
      </c>
      <c r="F679" t="s">
        <v>110</v>
      </c>
      <c r="G679">
        <v>0</v>
      </c>
      <c r="H679" t="s">
        <v>186</v>
      </c>
    </row>
    <row r="680" spans="1:8">
      <c r="A680" t="s">
        <v>260</v>
      </c>
      <c r="B680" t="s">
        <v>65</v>
      </c>
      <c r="C680">
        <v>2020</v>
      </c>
      <c r="D680">
        <v>2025</v>
      </c>
      <c r="E680" t="s">
        <v>119</v>
      </c>
      <c r="F680" t="s">
        <v>110</v>
      </c>
      <c r="G680">
        <v>0</v>
      </c>
      <c r="H680" t="s">
        <v>186</v>
      </c>
    </row>
    <row r="681" spans="1:8">
      <c r="A681" t="s">
        <v>260</v>
      </c>
      <c r="B681" t="s">
        <v>65</v>
      </c>
      <c r="C681">
        <v>2020</v>
      </c>
      <c r="D681">
        <v>2030</v>
      </c>
      <c r="E681" t="s">
        <v>119</v>
      </c>
      <c r="F681" t="s">
        <v>110</v>
      </c>
      <c r="G681">
        <v>0</v>
      </c>
      <c r="H681" t="s">
        <v>186</v>
      </c>
    </row>
    <row r="682" spans="1:8">
      <c r="A682" t="s">
        <v>260</v>
      </c>
      <c r="B682" t="s">
        <v>65</v>
      </c>
      <c r="C682">
        <v>2020</v>
      </c>
      <c r="D682">
        <v>2035</v>
      </c>
      <c r="E682" t="s">
        <v>119</v>
      </c>
      <c r="F682" t="s">
        <v>110</v>
      </c>
      <c r="G682">
        <v>0</v>
      </c>
      <c r="H682" t="s">
        <v>186</v>
      </c>
    </row>
    <row r="683" spans="1:8">
      <c r="A683" t="s">
        <v>260</v>
      </c>
      <c r="B683" t="s">
        <v>65</v>
      </c>
      <c r="C683">
        <v>2025</v>
      </c>
      <c r="D683">
        <v>2025</v>
      </c>
      <c r="E683" t="s">
        <v>119</v>
      </c>
      <c r="F683" t="s">
        <v>110</v>
      </c>
      <c r="G683">
        <v>0</v>
      </c>
      <c r="H683" t="s">
        <v>186</v>
      </c>
    </row>
    <row r="684" spans="1:8">
      <c r="A684" t="s">
        <v>260</v>
      </c>
      <c r="B684" t="s">
        <v>65</v>
      </c>
      <c r="C684">
        <v>2025</v>
      </c>
      <c r="D684">
        <v>2030</v>
      </c>
      <c r="E684" t="s">
        <v>119</v>
      </c>
      <c r="F684" t="s">
        <v>110</v>
      </c>
      <c r="G684">
        <v>0</v>
      </c>
      <c r="H684" t="s">
        <v>186</v>
      </c>
    </row>
    <row r="685" spans="1:8">
      <c r="A685" t="s">
        <v>260</v>
      </c>
      <c r="B685" t="s">
        <v>65</v>
      </c>
      <c r="C685">
        <v>2025</v>
      </c>
      <c r="D685">
        <v>2035</v>
      </c>
      <c r="E685" t="s">
        <v>119</v>
      </c>
      <c r="F685" t="s">
        <v>110</v>
      </c>
      <c r="G685">
        <v>0</v>
      </c>
      <c r="H685" t="s">
        <v>186</v>
      </c>
    </row>
    <row r="686" spans="1:8">
      <c r="A686" t="s">
        <v>260</v>
      </c>
      <c r="B686" t="s">
        <v>65</v>
      </c>
      <c r="C686">
        <v>2025</v>
      </c>
      <c r="D686">
        <v>2040</v>
      </c>
      <c r="E686" t="s">
        <v>119</v>
      </c>
      <c r="F686" t="s">
        <v>110</v>
      </c>
      <c r="G686">
        <v>0</v>
      </c>
      <c r="H686" t="s">
        <v>186</v>
      </c>
    </row>
    <row r="687" spans="1:8">
      <c r="A687" t="s">
        <v>260</v>
      </c>
      <c r="B687" t="s">
        <v>65</v>
      </c>
      <c r="C687">
        <v>2030</v>
      </c>
      <c r="D687">
        <v>2030</v>
      </c>
      <c r="E687" t="s">
        <v>119</v>
      </c>
      <c r="F687" t="s">
        <v>110</v>
      </c>
      <c r="G687">
        <v>0</v>
      </c>
      <c r="H687" t="s">
        <v>186</v>
      </c>
    </row>
    <row r="688" spans="1:8">
      <c r="A688" t="s">
        <v>260</v>
      </c>
      <c r="B688" t="s">
        <v>65</v>
      </c>
      <c r="C688">
        <v>2030</v>
      </c>
      <c r="D688">
        <v>2035</v>
      </c>
      <c r="E688" t="s">
        <v>119</v>
      </c>
      <c r="F688" t="s">
        <v>110</v>
      </c>
      <c r="G688">
        <v>0</v>
      </c>
      <c r="H688" t="s">
        <v>186</v>
      </c>
    </row>
    <row r="689" spans="1:8">
      <c r="A689" t="s">
        <v>260</v>
      </c>
      <c r="B689" t="s">
        <v>65</v>
      </c>
      <c r="C689">
        <v>2030</v>
      </c>
      <c r="D689">
        <v>2040</v>
      </c>
      <c r="E689" t="s">
        <v>119</v>
      </c>
      <c r="F689" t="s">
        <v>110</v>
      </c>
      <c r="G689">
        <v>0</v>
      </c>
      <c r="H689" t="s">
        <v>186</v>
      </c>
    </row>
    <row r="690" spans="1:8">
      <c r="A690" t="s">
        <v>260</v>
      </c>
      <c r="B690" t="s">
        <v>65</v>
      </c>
      <c r="C690">
        <v>2030</v>
      </c>
      <c r="D690">
        <v>2045</v>
      </c>
      <c r="E690" t="s">
        <v>119</v>
      </c>
      <c r="F690" t="s">
        <v>110</v>
      </c>
      <c r="G690">
        <v>0</v>
      </c>
      <c r="H690" t="s">
        <v>186</v>
      </c>
    </row>
    <row r="691" spans="1:8">
      <c r="A691" t="s">
        <v>260</v>
      </c>
      <c r="B691" t="s">
        <v>65</v>
      </c>
      <c r="C691">
        <v>2035</v>
      </c>
      <c r="D691">
        <v>2035</v>
      </c>
      <c r="E691" t="s">
        <v>119</v>
      </c>
      <c r="F691" t="s">
        <v>110</v>
      </c>
      <c r="G691">
        <v>0</v>
      </c>
      <c r="H691" t="s">
        <v>186</v>
      </c>
    </row>
    <row r="692" spans="1:8">
      <c r="A692" t="s">
        <v>260</v>
      </c>
      <c r="B692" t="s">
        <v>65</v>
      </c>
      <c r="C692">
        <v>2035</v>
      </c>
      <c r="D692">
        <v>2040</v>
      </c>
      <c r="E692" t="s">
        <v>119</v>
      </c>
      <c r="F692" t="s">
        <v>110</v>
      </c>
      <c r="G692">
        <v>0</v>
      </c>
      <c r="H692" t="s">
        <v>186</v>
      </c>
    </row>
    <row r="693" spans="1:8">
      <c r="A693" t="s">
        <v>260</v>
      </c>
      <c r="B693" t="s">
        <v>65</v>
      </c>
      <c r="C693">
        <v>2035</v>
      </c>
      <c r="D693">
        <v>2045</v>
      </c>
      <c r="E693" t="s">
        <v>119</v>
      </c>
      <c r="F693" t="s">
        <v>110</v>
      </c>
      <c r="G693">
        <v>0</v>
      </c>
      <c r="H693" t="s">
        <v>186</v>
      </c>
    </row>
    <row r="694" spans="1:8">
      <c r="A694" t="s">
        <v>260</v>
      </c>
      <c r="B694" t="s">
        <v>65</v>
      </c>
      <c r="C694">
        <v>2035</v>
      </c>
      <c r="D694">
        <v>2050</v>
      </c>
      <c r="E694" t="s">
        <v>119</v>
      </c>
      <c r="F694" t="s">
        <v>110</v>
      </c>
      <c r="G694">
        <v>0</v>
      </c>
      <c r="H694" t="s">
        <v>186</v>
      </c>
    </row>
    <row r="695" spans="1:8">
      <c r="A695" t="s">
        <v>260</v>
      </c>
      <c r="B695" t="s">
        <v>65</v>
      </c>
      <c r="C695">
        <v>2040</v>
      </c>
      <c r="D695">
        <v>2040</v>
      </c>
      <c r="E695" t="s">
        <v>119</v>
      </c>
      <c r="F695" t="s">
        <v>110</v>
      </c>
      <c r="G695">
        <v>0</v>
      </c>
      <c r="H695" t="s">
        <v>186</v>
      </c>
    </row>
    <row r="696" spans="1:8">
      <c r="A696" t="s">
        <v>260</v>
      </c>
      <c r="B696" t="s">
        <v>65</v>
      </c>
      <c r="C696">
        <v>2040</v>
      </c>
      <c r="D696">
        <v>2045</v>
      </c>
      <c r="E696" t="s">
        <v>119</v>
      </c>
      <c r="F696" t="s">
        <v>110</v>
      </c>
      <c r="G696">
        <v>0</v>
      </c>
      <c r="H696" t="s">
        <v>186</v>
      </c>
    </row>
    <row r="697" spans="1:8">
      <c r="A697" t="s">
        <v>260</v>
      </c>
      <c r="B697" t="s">
        <v>65</v>
      </c>
      <c r="C697">
        <v>2040</v>
      </c>
      <c r="D697">
        <v>2050</v>
      </c>
      <c r="E697" t="s">
        <v>119</v>
      </c>
      <c r="F697" t="s">
        <v>110</v>
      </c>
      <c r="G697">
        <v>0</v>
      </c>
      <c r="H697" t="s">
        <v>186</v>
      </c>
    </row>
    <row r="698" spans="1:8">
      <c r="A698" t="s">
        <v>260</v>
      </c>
      <c r="B698" t="s">
        <v>65</v>
      </c>
      <c r="C698">
        <v>2040</v>
      </c>
      <c r="D698">
        <v>2055</v>
      </c>
      <c r="E698" t="s">
        <v>119</v>
      </c>
      <c r="F698" t="s">
        <v>110</v>
      </c>
      <c r="G698">
        <v>0</v>
      </c>
      <c r="H698" t="s">
        <v>186</v>
      </c>
    </row>
    <row r="699" spans="1:8">
      <c r="A699" t="s">
        <v>260</v>
      </c>
      <c r="B699" t="s">
        <v>65</v>
      </c>
      <c r="C699">
        <v>2045</v>
      </c>
      <c r="D699">
        <v>2045</v>
      </c>
      <c r="E699" t="s">
        <v>119</v>
      </c>
      <c r="F699" t="s">
        <v>110</v>
      </c>
      <c r="G699">
        <v>0</v>
      </c>
      <c r="H699" t="s">
        <v>186</v>
      </c>
    </row>
    <row r="700" spans="1:8">
      <c r="A700" t="s">
        <v>260</v>
      </c>
      <c r="B700" t="s">
        <v>65</v>
      </c>
      <c r="C700">
        <v>2045</v>
      </c>
      <c r="D700">
        <v>2050</v>
      </c>
      <c r="E700" t="s">
        <v>119</v>
      </c>
      <c r="F700" t="s">
        <v>110</v>
      </c>
      <c r="G700">
        <v>0</v>
      </c>
      <c r="H700" t="s">
        <v>186</v>
      </c>
    </row>
    <row r="701" spans="1:8">
      <c r="A701" t="s">
        <v>260</v>
      </c>
      <c r="B701" t="s">
        <v>65</v>
      </c>
      <c r="C701">
        <v>2045</v>
      </c>
      <c r="D701">
        <v>2055</v>
      </c>
      <c r="E701" t="s">
        <v>119</v>
      </c>
      <c r="F701" t="s">
        <v>110</v>
      </c>
      <c r="G701">
        <v>0</v>
      </c>
      <c r="H701" t="s">
        <v>186</v>
      </c>
    </row>
    <row r="702" spans="1:8">
      <c r="A702" t="s">
        <v>260</v>
      </c>
      <c r="B702" t="s">
        <v>65</v>
      </c>
      <c r="C702">
        <v>2045</v>
      </c>
      <c r="D702">
        <v>2060</v>
      </c>
      <c r="E702" t="s">
        <v>119</v>
      </c>
      <c r="F702" t="s">
        <v>110</v>
      </c>
      <c r="G702">
        <v>0</v>
      </c>
      <c r="H702" t="s">
        <v>186</v>
      </c>
    </row>
    <row r="703" spans="1:8">
      <c r="A703" t="s">
        <v>260</v>
      </c>
      <c r="B703" t="s">
        <v>65</v>
      </c>
      <c r="C703">
        <v>2050</v>
      </c>
      <c r="D703">
        <v>2050</v>
      </c>
      <c r="E703" t="s">
        <v>119</v>
      </c>
      <c r="F703" t="s">
        <v>110</v>
      </c>
      <c r="G703">
        <v>0</v>
      </c>
      <c r="H703" t="s">
        <v>186</v>
      </c>
    </row>
    <row r="704" spans="1:8">
      <c r="A704" t="s">
        <v>260</v>
      </c>
      <c r="B704" t="s">
        <v>65</v>
      </c>
      <c r="C704">
        <v>2050</v>
      </c>
      <c r="D704">
        <v>2055</v>
      </c>
      <c r="E704" t="s">
        <v>119</v>
      </c>
      <c r="F704" t="s">
        <v>110</v>
      </c>
      <c r="G704">
        <v>0</v>
      </c>
      <c r="H704" t="s">
        <v>186</v>
      </c>
    </row>
    <row r="705" spans="1:8">
      <c r="A705" t="s">
        <v>260</v>
      </c>
      <c r="B705" t="s">
        <v>65</v>
      </c>
      <c r="C705">
        <v>2050</v>
      </c>
      <c r="D705">
        <v>2060</v>
      </c>
      <c r="E705" t="s">
        <v>119</v>
      </c>
      <c r="F705" t="s">
        <v>110</v>
      </c>
      <c r="G705">
        <v>0</v>
      </c>
      <c r="H705" t="s">
        <v>186</v>
      </c>
    </row>
    <row r="706" spans="1:8">
      <c r="A706" t="s">
        <v>260</v>
      </c>
      <c r="B706" t="s">
        <v>65</v>
      </c>
      <c r="C706">
        <v>2050</v>
      </c>
      <c r="D706">
        <v>2065</v>
      </c>
      <c r="E706" t="s">
        <v>119</v>
      </c>
      <c r="F706" t="s">
        <v>110</v>
      </c>
      <c r="G706">
        <v>0</v>
      </c>
      <c r="H706" t="s">
        <v>186</v>
      </c>
    </row>
    <row r="707" spans="1:8">
      <c r="A707" t="s">
        <v>260</v>
      </c>
      <c r="B707" t="s">
        <v>65</v>
      </c>
      <c r="C707">
        <v>2055</v>
      </c>
      <c r="D707">
        <v>2055</v>
      </c>
      <c r="E707" t="s">
        <v>119</v>
      </c>
      <c r="F707" t="s">
        <v>110</v>
      </c>
      <c r="G707">
        <v>0</v>
      </c>
      <c r="H707" t="s">
        <v>186</v>
      </c>
    </row>
    <row r="708" spans="1:8">
      <c r="A708" t="s">
        <v>260</v>
      </c>
      <c r="B708" t="s">
        <v>65</v>
      </c>
      <c r="C708">
        <v>2055</v>
      </c>
      <c r="D708">
        <v>2060</v>
      </c>
      <c r="E708" t="s">
        <v>119</v>
      </c>
      <c r="F708" t="s">
        <v>110</v>
      </c>
      <c r="G708">
        <v>0</v>
      </c>
      <c r="H708" t="s">
        <v>186</v>
      </c>
    </row>
    <row r="709" spans="1:8">
      <c r="A709" t="s">
        <v>260</v>
      </c>
      <c r="B709" t="s">
        <v>65</v>
      </c>
      <c r="C709">
        <v>2055</v>
      </c>
      <c r="D709">
        <v>2065</v>
      </c>
      <c r="E709" t="s">
        <v>119</v>
      </c>
      <c r="F709" t="s">
        <v>110</v>
      </c>
      <c r="G709">
        <v>0</v>
      </c>
      <c r="H709" t="s">
        <v>186</v>
      </c>
    </row>
    <row r="710" spans="1:8">
      <c r="A710" t="s">
        <v>260</v>
      </c>
      <c r="B710" t="s">
        <v>65</v>
      </c>
      <c r="C710">
        <v>2055</v>
      </c>
      <c r="D710">
        <v>2070</v>
      </c>
      <c r="E710" t="s">
        <v>119</v>
      </c>
      <c r="F710" t="s">
        <v>110</v>
      </c>
      <c r="G710">
        <v>0</v>
      </c>
      <c r="H710" t="s">
        <v>186</v>
      </c>
    </row>
    <row r="711" spans="1:8">
      <c r="A711" t="s">
        <v>260</v>
      </c>
      <c r="B711" t="s">
        <v>65</v>
      </c>
      <c r="C711">
        <v>2060</v>
      </c>
      <c r="D711">
        <v>2060</v>
      </c>
      <c r="E711" t="s">
        <v>119</v>
      </c>
      <c r="F711" t="s">
        <v>110</v>
      </c>
      <c r="G711">
        <v>0</v>
      </c>
      <c r="H711" t="s">
        <v>186</v>
      </c>
    </row>
    <row r="712" spans="1:8">
      <c r="A712" t="s">
        <v>260</v>
      </c>
      <c r="B712" t="s">
        <v>65</v>
      </c>
      <c r="C712">
        <v>2060</v>
      </c>
      <c r="D712">
        <v>2065</v>
      </c>
      <c r="E712" t="s">
        <v>119</v>
      </c>
      <c r="F712" t="s">
        <v>110</v>
      </c>
      <c r="G712">
        <v>0</v>
      </c>
      <c r="H712" t="s">
        <v>186</v>
      </c>
    </row>
    <row r="713" spans="1:8">
      <c r="A713" t="s">
        <v>260</v>
      </c>
      <c r="B713" t="s">
        <v>65</v>
      </c>
      <c r="C713">
        <v>2060</v>
      </c>
      <c r="D713">
        <v>2070</v>
      </c>
      <c r="E713" t="s">
        <v>119</v>
      </c>
      <c r="F713" t="s">
        <v>110</v>
      </c>
      <c r="G713">
        <v>0</v>
      </c>
      <c r="H713" t="s">
        <v>186</v>
      </c>
    </row>
    <row r="714" spans="1:8">
      <c r="A714" t="s">
        <v>260</v>
      </c>
      <c r="B714" t="s">
        <v>65</v>
      </c>
      <c r="C714">
        <v>2065</v>
      </c>
      <c r="D714">
        <v>2065</v>
      </c>
      <c r="E714" t="s">
        <v>119</v>
      </c>
      <c r="F714" t="s">
        <v>110</v>
      </c>
      <c r="G714">
        <v>0</v>
      </c>
      <c r="H714" t="s">
        <v>186</v>
      </c>
    </row>
    <row r="715" spans="1:8">
      <c r="A715" t="s">
        <v>260</v>
      </c>
      <c r="B715" t="s">
        <v>65</v>
      </c>
      <c r="C715">
        <v>2065</v>
      </c>
      <c r="D715">
        <v>2070</v>
      </c>
      <c r="E715" t="s">
        <v>119</v>
      </c>
      <c r="F715" t="s">
        <v>110</v>
      </c>
      <c r="G715">
        <v>0</v>
      </c>
      <c r="H715" t="s">
        <v>186</v>
      </c>
    </row>
    <row r="716" spans="1:8">
      <c r="A716" t="s">
        <v>260</v>
      </c>
      <c r="B716" t="s">
        <v>65</v>
      </c>
      <c r="C716">
        <v>2070</v>
      </c>
      <c r="D716">
        <v>2070</v>
      </c>
      <c r="E716" t="s">
        <v>119</v>
      </c>
      <c r="F716" t="s">
        <v>110</v>
      </c>
      <c r="G716">
        <v>0</v>
      </c>
      <c r="H716" t="s">
        <v>186</v>
      </c>
    </row>
    <row r="717" spans="1:8">
      <c r="A717" t="s">
        <v>260</v>
      </c>
      <c r="B717" t="s">
        <v>97</v>
      </c>
      <c r="C717">
        <v>2020</v>
      </c>
      <c r="D717">
        <v>2020</v>
      </c>
      <c r="E717" t="s">
        <v>119</v>
      </c>
      <c r="F717" t="s">
        <v>110</v>
      </c>
      <c r="G717">
        <v>389.3359375</v>
      </c>
      <c r="H717" t="s">
        <v>186</v>
      </c>
    </row>
    <row r="718" spans="1:8">
      <c r="A718" t="s">
        <v>260</v>
      </c>
      <c r="B718" t="s">
        <v>97</v>
      </c>
      <c r="C718">
        <v>2025</v>
      </c>
      <c r="D718">
        <v>2025</v>
      </c>
      <c r="E718" t="s">
        <v>119</v>
      </c>
      <c r="F718" t="s">
        <v>110</v>
      </c>
      <c r="G718">
        <v>400.63711547851563</v>
      </c>
      <c r="H718" t="s">
        <v>186</v>
      </c>
    </row>
    <row r="719" spans="1:8">
      <c r="A719" t="s">
        <v>260</v>
      </c>
      <c r="B719" t="s">
        <v>97</v>
      </c>
      <c r="C719">
        <v>2030</v>
      </c>
      <c r="D719">
        <v>2030</v>
      </c>
      <c r="E719" t="s">
        <v>119</v>
      </c>
      <c r="F719" t="s">
        <v>110</v>
      </c>
      <c r="G719">
        <v>411.93829345703119</v>
      </c>
      <c r="H719" t="s">
        <v>186</v>
      </c>
    </row>
    <row r="720" spans="1:8">
      <c r="A720" t="s">
        <v>260</v>
      </c>
      <c r="B720" t="s">
        <v>97</v>
      </c>
      <c r="C720">
        <v>2035</v>
      </c>
      <c r="D720">
        <v>2035</v>
      </c>
      <c r="E720" t="s">
        <v>119</v>
      </c>
      <c r="F720" t="s">
        <v>110</v>
      </c>
      <c r="G720">
        <v>426.08197021484381</v>
      </c>
      <c r="H720" t="s">
        <v>186</v>
      </c>
    </row>
    <row r="721" spans="1:8">
      <c r="A721" t="s">
        <v>260</v>
      </c>
      <c r="B721" t="s">
        <v>97</v>
      </c>
      <c r="C721">
        <v>2040</v>
      </c>
      <c r="D721">
        <v>2040</v>
      </c>
      <c r="E721" t="s">
        <v>119</v>
      </c>
      <c r="F721" t="s">
        <v>110</v>
      </c>
      <c r="G721">
        <v>440.22567749023438</v>
      </c>
      <c r="H721" t="s">
        <v>186</v>
      </c>
    </row>
    <row r="722" spans="1:8">
      <c r="A722" t="s">
        <v>260</v>
      </c>
      <c r="B722" t="s">
        <v>97</v>
      </c>
      <c r="C722">
        <v>2045</v>
      </c>
      <c r="D722">
        <v>2045</v>
      </c>
      <c r="E722" t="s">
        <v>119</v>
      </c>
      <c r="F722" t="s">
        <v>110</v>
      </c>
      <c r="G722">
        <v>465.20709228515619</v>
      </c>
      <c r="H722" t="s">
        <v>186</v>
      </c>
    </row>
    <row r="723" spans="1:8">
      <c r="A723" t="s">
        <v>260</v>
      </c>
      <c r="B723" t="s">
        <v>97</v>
      </c>
      <c r="C723">
        <v>2050</v>
      </c>
      <c r="D723">
        <v>2050</v>
      </c>
      <c r="E723" t="s">
        <v>119</v>
      </c>
      <c r="F723" t="s">
        <v>110</v>
      </c>
      <c r="G723">
        <v>490.1884765625</v>
      </c>
      <c r="H723" t="s">
        <v>186</v>
      </c>
    </row>
    <row r="724" spans="1:8">
      <c r="A724" t="s">
        <v>260</v>
      </c>
      <c r="B724" t="s">
        <v>97</v>
      </c>
      <c r="C724">
        <v>2055</v>
      </c>
      <c r="D724">
        <v>2055</v>
      </c>
      <c r="E724" t="s">
        <v>119</v>
      </c>
      <c r="F724" t="s">
        <v>110</v>
      </c>
      <c r="G724">
        <v>515.16986083984375</v>
      </c>
      <c r="H724" t="s">
        <v>186</v>
      </c>
    </row>
    <row r="725" spans="1:8">
      <c r="A725" t="s">
        <v>260</v>
      </c>
      <c r="B725" t="s">
        <v>97</v>
      </c>
      <c r="C725">
        <v>2060</v>
      </c>
      <c r="D725">
        <v>2060</v>
      </c>
      <c r="E725" t="s">
        <v>119</v>
      </c>
      <c r="F725" t="s">
        <v>110</v>
      </c>
      <c r="G725">
        <v>540.1512451171875</v>
      </c>
      <c r="H725" t="s">
        <v>186</v>
      </c>
    </row>
    <row r="726" spans="1:8">
      <c r="A726" t="s">
        <v>260</v>
      </c>
      <c r="B726" t="s">
        <v>97</v>
      </c>
      <c r="C726">
        <v>2065</v>
      </c>
      <c r="D726">
        <v>2065</v>
      </c>
      <c r="E726" t="s">
        <v>119</v>
      </c>
      <c r="F726" t="s">
        <v>110</v>
      </c>
      <c r="G726">
        <v>565.13262939453125</v>
      </c>
      <c r="H726" t="s">
        <v>186</v>
      </c>
    </row>
    <row r="727" spans="1:8">
      <c r="A727" t="s">
        <v>260</v>
      </c>
      <c r="B727" t="s">
        <v>97</v>
      </c>
      <c r="C727">
        <v>2070</v>
      </c>
      <c r="D727">
        <v>2070</v>
      </c>
      <c r="E727" t="s">
        <v>119</v>
      </c>
      <c r="F727" t="s">
        <v>110</v>
      </c>
      <c r="G727">
        <v>590.114013671875</v>
      </c>
      <c r="H727" t="s">
        <v>186</v>
      </c>
    </row>
    <row r="728" spans="1:8">
      <c r="A728" t="s">
        <v>260</v>
      </c>
      <c r="B728" t="s">
        <v>64</v>
      </c>
      <c r="C728">
        <v>1965</v>
      </c>
      <c r="D728">
        <v>1990</v>
      </c>
      <c r="E728" t="s">
        <v>119</v>
      </c>
      <c r="F728" t="s">
        <v>110</v>
      </c>
      <c r="G728">
        <v>25.20000076293945</v>
      </c>
      <c r="H728" t="s">
        <v>186</v>
      </c>
    </row>
    <row r="729" spans="1:8">
      <c r="A729" t="s">
        <v>260</v>
      </c>
      <c r="B729" t="s">
        <v>64</v>
      </c>
      <c r="C729">
        <v>1965</v>
      </c>
      <c r="D729">
        <v>1995</v>
      </c>
      <c r="E729" t="s">
        <v>119</v>
      </c>
      <c r="F729" t="s">
        <v>110</v>
      </c>
      <c r="G729">
        <v>25.20000076293945</v>
      </c>
      <c r="H729" t="s">
        <v>186</v>
      </c>
    </row>
    <row r="730" spans="1:8">
      <c r="A730" t="s">
        <v>260</v>
      </c>
      <c r="B730" t="s">
        <v>64</v>
      </c>
      <c r="C730">
        <v>1965</v>
      </c>
      <c r="D730">
        <v>2000</v>
      </c>
      <c r="E730" t="s">
        <v>119</v>
      </c>
      <c r="F730" t="s">
        <v>110</v>
      </c>
      <c r="G730">
        <v>25.20000076293945</v>
      </c>
      <c r="H730" t="s">
        <v>186</v>
      </c>
    </row>
    <row r="731" spans="1:8">
      <c r="A731" t="s">
        <v>260</v>
      </c>
      <c r="B731" t="s">
        <v>64</v>
      </c>
      <c r="C731">
        <v>1965</v>
      </c>
      <c r="D731">
        <v>2005</v>
      </c>
      <c r="E731" t="s">
        <v>119</v>
      </c>
      <c r="F731" t="s">
        <v>110</v>
      </c>
      <c r="G731">
        <v>25.20000076293945</v>
      </c>
      <c r="H731" t="s">
        <v>186</v>
      </c>
    </row>
    <row r="732" spans="1:8">
      <c r="A732" t="s">
        <v>260</v>
      </c>
      <c r="B732" t="s">
        <v>64</v>
      </c>
      <c r="C732">
        <v>1965</v>
      </c>
      <c r="D732">
        <v>2010</v>
      </c>
      <c r="E732" t="s">
        <v>119</v>
      </c>
      <c r="F732" t="s">
        <v>110</v>
      </c>
      <c r="G732">
        <v>25.20000076293945</v>
      </c>
      <c r="H732" t="s">
        <v>186</v>
      </c>
    </row>
    <row r="733" spans="1:8">
      <c r="A733" t="s">
        <v>260</v>
      </c>
      <c r="B733" t="s">
        <v>64</v>
      </c>
      <c r="C733">
        <v>1965</v>
      </c>
      <c r="D733">
        <v>2015</v>
      </c>
      <c r="E733" t="s">
        <v>119</v>
      </c>
      <c r="F733" t="s">
        <v>110</v>
      </c>
      <c r="G733">
        <v>25.20000076293945</v>
      </c>
      <c r="H733" t="s">
        <v>186</v>
      </c>
    </row>
    <row r="734" spans="1:8">
      <c r="A734" t="s">
        <v>260</v>
      </c>
      <c r="B734" t="s">
        <v>64</v>
      </c>
      <c r="C734">
        <v>1965</v>
      </c>
      <c r="D734">
        <v>2020</v>
      </c>
      <c r="E734" t="s">
        <v>119</v>
      </c>
      <c r="F734" t="s">
        <v>110</v>
      </c>
      <c r="G734">
        <v>25.20000076293945</v>
      </c>
      <c r="H734" t="s">
        <v>186</v>
      </c>
    </row>
    <row r="735" spans="1:8">
      <c r="A735" t="s">
        <v>260</v>
      </c>
      <c r="B735" t="s">
        <v>64</v>
      </c>
      <c r="C735">
        <v>1970</v>
      </c>
      <c r="D735">
        <v>1990</v>
      </c>
      <c r="E735" t="s">
        <v>119</v>
      </c>
      <c r="F735" t="s">
        <v>110</v>
      </c>
      <c r="G735">
        <v>25.20000076293945</v>
      </c>
      <c r="H735" t="s">
        <v>186</v>
      </c>
    </row>
    <row r="736" spans="1:8">
      <c r="A736" t="s">
        <v>260</v>
      </c>
      <c r="B736" t="s">
        <v>64</v>
      </c>
      <c r="C736">
        <v>1970</v>
      </c>
      <c r="D736">
        <v>1995</v>
      </c>
      <c r="E736" t="s">
        <v>119</v>
      </c>
      <c r="F736" t="s">
        <v>110</v>
      </c>
      <c r="G736">
        <v>25.20000076293945</v>
      </c>
      <c r="H736" t="s">
        <v>186</v>
      </c>
    </row>
    <row r="737" spans="1:8">
      <c r="A737" t="s">
        <v>260</v>
      </c>
      <c r="B737" t="s">
        <v>64</v>
      </c>
      <c r="C737">
        <v>1970</v>
      </c>
      <c r="D737">
        <v>2000</v>
      </c>
      <c r="E737" t="s">
        <v>119</v>
      </c>
      <c r="F737" t="s">
        <v>110</v>
      </c>
      <c r="G737">
        <v>25.20000076293945</v>
      </c>
      <c r="H737" t="s">
        <v>186</v>
      </c>
    </row>
    <row r="738" spans="1:8">
      <c r="A738" t="s">
        <v>260</v>
      </c>
      <c r="B738" t="s">
        <v>64</v>
      </c>
      <c r="C738">
        <v>1970</v>
      </c>
      <c r="D738">
        <v>2005</v>
      </c>
      <c r="E738" t="s">
        <v>119</v>
      </c>
      <c r="F738" t="s">
        <v>110</v>
      </c>
      <c r="G738">
        <v>25.20000076293945</v>
      </c>
      <c r="H738" t="s">
        <v>186</v>
      </c>
    </row>
    <row r="739" spans="1:8">
      <c r="A739" t="s">
        <v>260</v>
      </c>
      <c r="B739" t="s">
        <v>64</v>
      </c>
      <c r="C739">
        <v>1970</v>
      </c>
      <c r="D739">
        <v>2010</v>
      </c>
      <c r="E739" t="s">
        <v>119</v>
      </c>
      <c r="F739" t="s">
        <v>110</v>
      </c>
      <c r="G739">
        <v>25.20000076293945</v>
      </c>
      <c r="H739" t="s">
        <v>186</v>
      </c>
    </row>
    <row r="740" spans="1:8">
      <c r="A740" t="s">
        <v>260</v>
      </c>
      <c r="B740" t="s">
        <v>64</v>
      </c>
      <c r="C740">
        <v>1970</v>
      </c>
      <c r="D740">
        <v>2015</v>
      </c>
      <c r="E740" t="s">
        <v>119</v>
      </c>
      <c r="F740" t="s">
        <v>110</v>
      </c>
      <c r="G740">
        <v>25.20000076293945</v>
      </c>
      <c r="H740" t="s">
        <v>186</v>
      </c>
    </row>
    <row r="741" spans="1:8">
      <c r="A741" t="s">
        <v>260</v>
      </c>
      <c r="B741" t="s">
        <v>64</v>
      </c>
      <c r="C741">
        <v>1970</v>
      </c>
      <c r="D741">
        <v>2020</v>
      </c>
      <c r="E741" t="s">
        <v>119</v>
      </c>
      <c r="F741" t="s">
        <v>110</v>
      </c>
      <c r="G741">
        <v>25.20000076293945</v>
      </c>
      <c r="H741" t="s">
        <v>186</v>
      </c>
    </row>
    <row r="742" spans="1:8">
      <c r="A742" t="s">
        <v>260</v>
      </c>
      <c r="B742" t="s">
        <v>64</v>
      </c>
      <c r="C742">
        <v>1970</v>
      </c>
      <c r="D742">
        <v>2025</v>
      </c>
      <c r="E742" t="s">
        <v>119</v>
      </c>
      <c r="F742" t="s">
        <v>110</v>
      </c>
      <c r="G742">
        <v>25.20000076293945</v>
      </c>
      <c r="H742" t="s">
        <v>186</v>
      </c>
    </row>
    <row r="743" spans="1:8">
      <c r="A743" t="s">
        <v>260</v>
      </c>
      <c r="B743" t="s">
        <v>64</v>
      </c>
      <c r="C743">
        <v>1975</v>
      </c>
      <c r="D743">
        <v>1990</v>
      </c>
      <c r="E743" t="s">
        <v>119</v>
      </c>
      <c r="F743" t="s">
        <v>110</v>
      </c>
      <c r="G743">
        <v>25.20000076293945</v>
      </c>
      <c r="H743" t="s">
        <v>186</v>
      </c>
    </row>
    <row r="744" spans="1:8">
      <c r="A744" t="s">
        <v>260</v>
      </c>
      <c r="B744" t="s">
        <v>64</v>
      </c>
      <c r="C744">
        <v>1975</v>
      </c>
      <c r="D744">
        <v>1995</v>
      </c>
      <c r="E744" t="s">
        <v>119</v>
      </c>
      <c r="F744" t="s">
        <v>110</v>
      </c>
      <c r="G744">
        <v>25.20000076293945</v>
      </c>
      <c r="H744" t="s">
        <v>186</v>
      </c>
    </row>
    <row r="745" spans="1:8">
      <c r="A745" t="s">
        <v>260</v>
      </c>
      <c r="B745" t="s">
        <v>64</v>
      </c>
      <c r="C745">
        <v>1975</v>
      </c>
      <c r="D745">
        <v>2000</v>
      </c>
      <c r="E745" t="s">
        <v>119</v>
      </c>
      <c r="F745" t="s">
        <v>110</v>
      </c>
      <c r="G745">
        <v>25.20000076293945</v>
      </c>
      <c r="H745" t="s">
        <v>186</v>
      </c>
    </row>
    <row r="746" spans="1:8">
      <c r="A746" t="s">
        <v>260</v>
      </c>
      <c r="B746" t="s">
        <v>64</v>
      </c>
      <c r="C746">
        <v>1975</v>
      </c>
      <c r="D746">
        <v>2005</v>
      </c>
      <c r="E746" t="s">
        <v>119</v>
      </c>
      <c r="F746" t="s">
        <v>110</v>
      </c>
      <c r="G746">
        <v>25.20000076293945</v>
      </c>
      <c r="H746" t="s">
        <v>186</v>
      </c>
    </row>
    <row r="747" spans="1:8">
      <c r="A747" t="s">
        <v>260</v>
      </c>
      <c r="B747" t="s">
        <v>64</v>
      </c>
      <c r="C747">
        <v>1975</v>
      </c>
      <c r="D747">
        <v>2010</v>
      </c>
      <c r="E747" t="s">
        <v>119</v>
      </c>
      <c r="F747" t="s">
        <v>110</v>
      </c>
      <c r="G747">
        <v>25.20000076293945</v>
      </c>
      <c r="H747" t="s">
        <v>186</v>
      </c>
    </row>
    <row r="748" spans="1:8">
      <c r="A748" t="s">
        <v>260</v>
      </c>
      <c r="B748" t="s">
        <v>64</v>
      </c>
      <c r="C748">
        <v>1975</v>
      </c>
      <c r="D748">
        <v>2015</v>
      </c>
      <c r="E748" t="s">
        <v>119</v>
      </c>
      <c r="F748" t="s">
        <v>110</v>
      </c>
      <c r="G748">
        <v>25.20000076293945</v>
      </c>
      <c r="H748" t="s">
        <v>186</v>
      </c>
    </row>
    <row r="749" spans="1:8">
      <c r="A749" t="s">
        <v>260</v>
      </c>
      <c r="B749" t="s">
        <v>64</v>
      </c>
      <c r="C749">
        <v>1975</v>
      </c>
      <c r="D749">
        <v>2020</v>
      </c>
      <c r="E749" t="s">
        <v>119</v>
      </c>
      <c r="F749" t="s">
        <v>110</v>
      </c>
      <c r="G749">
        <v>25.20000076293945</v>
      </c>
      <c r="H749" t="s">
        <v>186</v>
      </c>
    </row>
    <row r="750" spans="1:8">
      <c r="A750" t="s">
        <v>260</v>
      </c>
      <c r="B750" t="s">
        <v>64</v>
      </c>
      <c r="C750">
        <v>1975</v>
      </c>
      <c r="D750">
        <v>2025</v>
      </c>
      <c r="E750" t="s">
        <v>119</v>
      </c>
      <c r="F750" t="s">
        <v>110</v>
      </c>
      <c r="G750">
        <v>25.20000076293945</v>
      </c>
      <c r="H750" t="s">
        <v>186</v>
      </c>
    </row>
    <row r="751" spans="1:8">
      <c r="A751" t="s">
        <v>260</v>
      </c>
      <c r="B751" t="s">
        <v>64</v>
      </c>
      <c r="C751">
        <v>1975</v>
      </c>
      <c r="D751">
        <v>2030</v>
      </c>
      <c r="E751" t="s">
        <v>119</v>
      </c>
      <c r="F751" t="s">
        <v>110</v>
      </c>
      <c r="G751">
        <v>25.20000076293945</v>
      </c>
      <c r="H751" t="s">
        <v>186</v>
      </c>
    </row>
    <row r="752" spans="1:8">
      <c r="A752" t="s">
        <v>260</v>
      </c>
      <c r="B752" t="s">
        <v>64</v>
      </c>
      <c r="C752">
        <v>1980</v>
      </c>
      <c r="D752">
        <v>1990</v>
      </c>
      <c r="E752" t="s">
        <v>119</v>
      </c>
      <c r="F752" t="s">
        <v>110</v>
      </c>
      <c r="G752">
        <v>25.20000076293945</v>
      </c>
      <c r="H752" t="s">
        <v>186</v>
      </c>
    </row>
    <row r="753" spans="1:8">
      <c r="A753" t="s">
        <v>260</v>
      </c>
      <c r="B753" t="s">
        <v>64</v>
      </c>
      <c r="C753">
        <v>1980</v>
      </c>
      <c r="D753">
        <v>1995</v>
      </c>
      <c r="E753" t="s">
        <v>119</v>
      </c>
      <c r="F753" t="s">
        <v>110</v>
      </c>
      <c r="G753">
        <v>25.20000076293945</v>
      </c>
      <c r="H753" t="s">
        <v>186</v>
      </c>
    </row>
    <row r="754" spans="1:8">
      <c r="A754" t="s">
        <v>260</v>
      </c>
      <c r="B754" t="s">
        <v>64</v>
      </c>
      <c r="C754">
        <v>1980</v>
      </c>
      <c r="D754">
        <v>2000</v>
      </c>
      <c r="E754" t="s">
        <v>119</v>
      </c>
      <c r="F754" t="s">
        <v>110</v>
      </c>
      <c r="G754">
        <v>25.20000076293945</v>
      </c>
      <c r="H754" t="s">
        <v>186</v>
      </c>
    </row>
    <row r="755" spans="1:8">
      <c r="A755" t="s">
        <v>260</v>
      </c>
      <c r="B755" t="s">
        <v>64</v>
      </c>
      <c r="C755">
        <v>1980</v>
      </c>
      <c r="D755">
        <v>2005</v>
      </c>
      <c r="E755" t="s">
        <v>119</v>
      </c>
      <c r="F755" t="s">
        <v>110</v>
      </c>
      <c r="G755">
        <v>25.20000076293945</v>
      </c>
      <c r="H755" t="s">
        <v>186</v>
      </c>
    </row>
    <row r="756" spans="1:8">
      <c r="A756" t="s">
        <v>260</v>
      </c>
      <c r="B756" t="s">
        <v>64</v>
      </c>
      <c r="C756">
        <v>1980</v>
      </c>
      <c r="D756">
        <v>2010</v>
      </c>
      <c r="E756" t="s">
        <v>119</v>
      </c>
      <c r="F756" t="s">
        <v>110</v>
      </c>
      <c r="G756">
        <v>25.20000076293945</v>
      </c>
      <c r="H756" t="s">
        <v>186</v>
      </c>
    </row>
    <row r="757" spans="1:8">
      <c r="A757" t="s">
        <v>260</v>
      </c>
      <c r="B757" t="s">
        <v>64</v>
      </c>
      <c r="C757">
        <v>1980</v>
      </c>
      <c r="D757">
        <v>2015</v>
      </c>
      <c r="E757" t="s">
        <v>119</v>
      </c>
      <c r="F757" t="s">
        <v>110</v>
      </c>
      <c r="G757">
        <v>25.20000076293945</v>
      </c>
      <c r="H757" t="s">
        <v>186</v>
      </c>
    </row>
    <row r="758" spans="1:8">
      <c r="A758" t="s">
        <v>260</v>
      </c>
      <c r="B758" t="s">
        <v>64</v>
      </c>
      <c r="C758">
        <v>1980</v>
      </c>
      <c r="D758">
        <v>2020</v>
      </c>
      <c r="E758" t="s">
        <v>119</v>
      </c>
      <c r="F758" t="s">
        <v>110</v>
      </c>
      <c r="G758">
        <v>25.20000076293945</v>
      </c>
      <c r="H758" t="s">
        <v>186</v>
      </c>
    </row>
    <row r="759" spans="1:8">
      <c r="A759" t="s">
        <v>260</v>
      </c>
      <c r="B759" t="s">
        <v>64</v>
      </c>
      <c r="C759">
        <v>1980</v>
      </c>
      <c r="D759">
        <v>2025</v>
      </c>
      <c r="E759" t="s">
        <v>119</v>
      </c>
      <c r="F759" t="s">
        <v>110</v>
      </c>
      <c r="G759">
        <v>25.20000076293945</v>
      </c>
      <c r="H759" t="s">
        <v>186</v>
      </c>
    </row>
    <row r="760" spans="1:8">
      <c r="A760" t="s">
        <v>260</v>
      </c>
      <c r="B760" t="s">
        <v>64</v>
      </c>
      <c r="C760">
        <v>1980</v>
      </c>
      <c r="D760">
        <v>2030</v>
      </c>
      <c r="E760" t="s">
        <v>119</v>
      </c>
      <c r="F760" t="s">
        <v>110</v>
      </c>
      <c r="G760">
        <v>25.20000076293945</v>
      </c>
      <c r="H760" t="s">
        <v>186</v>
      </c>
    </row>
    <row r="761" spans="1:8">
      <c r="A761" t="s">
        <v>260</v>
      </c>
      <c r="B761" t="s">
        <v>64</v>
      </c>
      <c r="C761">
        <v>1980</v>
      </c>
      <c r="D761">
        <v>2035</v>
      </c>
      <c r="E761" t="s">
        <v>119</v>
      </c>
      <c r="F761" t="s">
        <v>110</v>
      </c>
      <c r="G761">
        <v>25.20000076293945</v>
      </c>
      <c r="H761" t="s">
        <v>186</v>
      </c>
    </row>
    <row r="762" spans="1:8">
      <c r="A762" t="s">
        <v>260</v>
      </c>
      <c r="B762" t="s">
        <v>64</v>
      </c>
      <c r="C762">
        <v>1985</v>
      </c>
      <c r="D762">
        <v>1990</v>
      </c>
      <c r="E762" t="s">
        <v>119</v>
      </c>
      <c r="F762" t="s">
        <v>110</v>
      </c>
      <c r="G762">
        <v>25.20000076293945</v>
      </c>
      <c r="H762" t="s">
        <v>186</v>
      </c>
    </row>
    <row r="763" spans="1:8">
      <c r="A763" t="s">
        <v>260</v>
      </c>
      <c r="B763" t="s">
        <v>64</v>
      </c>
      <c r="C763">
        <v>1985</v>
      </c>
      <c r="D763">
        <v>1995</v>
      </c>
      <c r="E763" t="s">
        <v>119</v>
      </c>
      <c r="F763" t="s">
        <v>110</v>
      </c>
      <c r="G763">
        <v>25.20000076293945</v>
      </c>
      <c r="H763" t="s">
        <v>186</v>
      </c>
    </row>
    <row r="764" spans="1:8">
      <c r="A764" t="s">
        <v>260</v>
      </c>
      <c r="B764" t="s">
        <v>64</v>
      </c>
      <c r="C764">
        <v>1985</v>
      </c>
      <c r="D764">
        <v>2000</v>
      </c>
      <c r="E764" t="s">
        <v>119</v>
      </c>
      <c r="F764" t="s">
        <v>110</v>
      </c>
      <c r="G764">
        <v>25.20000076293945</v>
      </c>
      <c r="H764" t="s">
        <v>186</v>
      </c>
    </row>
    <row r="765" spans="1:8">
      <c r="A765" t="s">
        <v>260</v>
      </c>
      <c r="B765" t="s">
        <v>64</v>
      </c>
      <c r="C765">
        <v>1985</v>
      </c>
      <c r="D765">
        <v>2005</v>
      </c>
      <c r="E765" t="s">
        <v>119</v>
      </c>
      <c r="F765" t="s">
        <v>110</v>
      </c>
      <c r="G765">
        <v>25.20000076293945</v>
      </c>
      <c r="H765" t="s">
        <v>186</v>
      </c>
    </row>
    <row r="766" spans="1:8">
      <c r="A766" t="s">
        <v>260</v>
      </c>
      <c r="B766" t="s">
        <v>64</v>
      </c>
      <c r="C766">
        <v>1985</v>
      </c>
      <c r="D766">
        <v>2010</v>
      </c>
      <c r="E766" t="s">
        <v>119</v>
      </c>
      <c r="F766" t="s">
        <v>110</v>
      </c>
      <c r="G766">
        <v>25.20000076293945</v>
      </c>
      <c r="H766" t="s">
        <v>186</v>
      </c>
    </row>
    <row r="767" spans="1:8">
      <c r="A767" t="s">
        <v>260</v>
      </c>
      <c r="B767" t="s">
        <v>64</v>
      </c>
      <c r="C767">
        <v>1985</v>
      </c>
      <c r="D767">
        <v>2015</v>
      </c>
      <c r="E767" t="s">
        <v>119</v>
      </c>
      <c r="F767" t="s">
        <v>110</v>
      </c>
      <c r="G767">
        <v>25.20000076293945</v>
      </c>
      <c r="H767" t="s">
        <v>186</v>
      </c>
    </row>
    <row r="768" spans="1:8">
      <c r="A768" t="s">
        <v>260</v>
      </c>
      <c r="B768" t="s">
        <v>64</v>
      </c>
      <c r="C768">
        <v>1985</v>
      </c>
      <c r="D768">
        <v>2020</v>
      </c>
      <c r="E768" t="s">
        <v>119</v>
      </c>
      <c r="F768" t="s">
        <v>110</v>
      </c>
      <c r="G768">
        <v>25.20000076293945</v>
      </c>
      <c r="H768" t="s">
        <v>186</v>
      </c>
    </row>
    <row r="769" spans="1:8">
      <c r="A769" t="s">
        <v>260</v>
      </c>
      <c r="B769" t="s">
        <v>64</v>
      </c>
      <c r="C769">
        <v>1985</v>
      </c>
      <c r="D769">
        <v>2025</v>
      </c>
      <c r="E769" t="s">
        <v>119</v>
      </c>
      <c r="F769" t="s">
        <v>110</v>
      </c>
      <c r="G769">
        <v>25.20000076293945</v>
      </c>
      <c r="H769" t="s">
        <v>186</v>
      </c>
    </row>
    <row r="770" spans="1:8">
      <c r="A770" t="s">
        <v>260</v>
      </c>
      <c r="B770" t="s">
        <v>64</v>
      </c>
      <c r="C770">
        <v>1985</v>
      </c>
      <c r="D770">
        <v>2030</v>
      </c>
      <c r="E770" t="s">
        <v>119</v>
      </c>
      <c r="F770" t="s">
        <v>110</v>
      </c>
      <c r="G770">
        <v>25.20000076293945</v>
      </c>
      <c r="H770" t="s">
        <v>186</v>
      </c>
    </row>
    <row r="771" spans="1:8">
      <c r="A771" t="s">
        <v>260</v>
      </c>
      <c r="B771" t="s">
        <v>64</v>
      </c>
      <c r="C771">
        <v>1985</v>
      </c>
      <c r="D771">
        <v>2035</v>
      </c>
      <c r="E771" t="s">
        <v>119</v>
      </c>
      <c r="F771" t="s">
        <v>110</v>
      </c>
      <c r="G771">
        <v>25.20000076293945</v>
      </c>
      <c r="H771" t="s">
        <v>186</v>
      </c>
    </row>
    <row r="772" spans="1:8">
      <c r="A772" t="s">
        <v>260</v>
      </c>
      <c r="B772" t="s">
        <v>64</v>
      </c>
      <c r="C772">
        <v>1985</v>
      </c>
      <c r="D772">
        <v>2040</v>
      </c>
      <c r="E772" t="s">
        <v>119</v>
      </c>
      <c r="F772" t="s">
        <v>110</v>
      </c>
      <c r="G772">
        <v>25.20000076293945</v>
      </c>
      <c r="H772" t="s">
        <v>186</v>
      </c>
    </row>
    <row r="773" spans="1:8">
      <c r="A773" t="s">
        <v>260</v>
      </c>
      <c r="B773" t="s">
        <v>64</v>
      </c>
      <c r="C773">
        <v>1990</v>
      </c>
      <c r="D773">
        <v>1990</v>
      </c>
      <c r="E773" t="s">
        <v>119</v>
      </c>
      <c r="F773" t="s">
        <v>110</v>
      </c>
      <c r="G773">
        <v>25.20000076293945</v>
      </c>
      <c r="H773" t="s">
        <v>186</v>
      </c>
    </row>
    <row r="774" spans="1:8">
      <c r="A774" t="s">
        <v>260</v>
      </c>
      <c r="B774" t="s">
        <v>64</v>
      </c>
      <c r="C774">
        <v>1990</v>
      </c>
      <c r="D774">
        <v>1995</v>
      </c>
      <c r="E774" t="s">
        <v>119</v>
      </c>
      <c r="F774" t="s">
        <v>110</v>
      </c>
      <c r="G774">
        <v>25.20000076293945</v>
      </c>
      <c r="H774" t="s">
        <v>186</v>
      </c>
    </row>
    <row r="775" spans="1:8">
      <c r="A775" t="s">
        <v>260</v>
      </c>
      <c r="B775" t="s">
        <v>64</v>
      </c>
      <c r="C775">
        <v>1990</v>
      </c>
      <c r="D775">
        <v>2000</v>
      </c>
      <c r="E775" t="s">
        <v>119</v>
      </c>
      <c r="F775" t="s">
        <v>110</v>
      </c>
      <c r="G775">
        <v>25.20000076293945</v>
      </c>
      <c r="H775" t="s">
        <v>186</v>
      </c>
    </row>
    <row r="776" spans="1:8">
      <c r="A776" t="s">
        <v>260</v>
      </c>
      <c r="B776" t="s">
        <v>64</v>
      </c>
      <c r="C776">
        <v>1990</v>
      </c>
      <c r="D776">
        <v>2005</v>
      </c>
      <c r="E776" t="s">
        <v>119</v>
      </c>
      <c r="F776" t="s">
        <v>110</v>
      </c>
      <c r="G776">
        <v>25.20000076293945</v>
      </c>
      <c r="H776" t="s">
        <v>186</v>
      </c>
    </row>
    <row r="777" spans="1:8">
      <c r="A777" t="s">
        <v>260</v>
      </c>
      <c r="B777" t="s">
        <v>64</v>
      </c>
      <c r="C777">
        <v>1990</v>
      </c>
      <c r="D777">
        <v>2010</v>
      </c>
      <c r="E777" t="s">
        <v>119</v>
      </c>
      <c r="F777" t="s">
        <v>110</v>
      </c>
      <c r="G777">
        <v>25.20000076293945</v>
      </c>
      <c r="H777" t="s">
        <v>186</v>
      </c>
    </row>
    <row r="778" spans="1:8">
      <c r="A778" t="s">
        <v>260</v>
      </c>
      <c r="B778" t="s">
        <v>64</v>
      </c>
      <c r="C778">
        <v>1990</v>
      </c>
      <c r="D778">
        <v>2015</v>
      </c>
      <c r="E778" t="s">
        <v>119</v>
      </c>
      <c r="F778" t="s">
        <v>110</v>
      </c>
      <c r="G778">
        <v>25.20000076293945</v>
      </c>
      <c r="H778" t="s">
        <v>186</v>
      </c>
    </row>
    <row r="779" spans="1:8">
      <c r="A779" t="s">
        <v>260</v>
      </c>
      <c r="B779" t="s">
        <v>64</v>
      </c>
      <c r="C779">
        <v>1990</v>
      </c>
      <c r="D779">
        <v>2020</v>
      </c>
      <c r="E779" t="s">
        <v>119</v>
      </c>
      <c r="F779" t="s">
        <v>110</v>
      </c>
      <c r="G779">
        <v>25.20000076293945</v>
      </c>
      <c r="H779" t="s">
        <v>186</v>
      </c>
    </row>
    <row r="780" spans="1:8">
      <c r="A780" t="s">
        <v>260</v>
      </c>
      <c r="B780" t="s">
        <v>64</v>
      </c>
      <c r="C780">
        <v>1990</v>
      </c>
      <c r="D780">
        <v>2025</v>
      </c>
      <c r="E780" t="s">
        <v>119</v>
      </c>
      <c r="F780" t="s">
        <v>110</v>
      </c>
      <c r="G780">
        <v>25.20000076293945</v>
      </c>
      <c r="H780" t="s">
        <v>186</v>
      </c>
    </row>
    <row r="781" spans="1:8">
      <c r="A781" t="s">
        <v>260</v>
      </c>
      <c r="B781" t="s">
        <v>64</v>
      </c>
      <c r="C781">
        <v>1990</v>
      </c>
      <c r="D781">
        <v>2030</v>
      </c>
      <c r="E781" t="s">
        <v>119</v>
      </c>
      <c r="F781" t="s">
        <v>110</v>
      </c>
      <c r="G781">
        <v>25.20000076293945</v>
      </c>
      <c r="H781" t="s">
        <v>186</v>
      </c>
    </row>
    <row r="782" spans="1:8">
      <c r="A782" t="s">
        <v>260</v>
      </c>
      <c r="B782" t="s">
        <v>64</v>
      </c>
      <c r="C782">
        <v>1990</v>
      </c>
      <c r="D782">
        <v>2035</v>
      </c>
      <c r="E782" t="s">
        <v>119</v>
      </c>
      <c r="F782" t="s">
        <v>110</v>
      </c>
      <c r="G782">
        <v>25.20000076293945</v>
      </c>
      <c r="H782" t="s">
        <v>186</v>
      </c>
    </row>
    <row r="783" spans="1:8">
      <c r="A783" t="s">
        <v>260</v>
      </c>
      <c r="B783" t="s">
        <v>64</v>
      </c>
      <c r="C783">
        <v>1990</v>
      </c>
      <c r="D783">
        <v>2040</v>
      </c>
      <c r="E783" t="s">
        <v>119</v>
      </c>
      <c r="F783" t="s">
        <v>110</v>
      </c>
      <c r="G783">
        <v>25.20000076293945</v>
      </c>
      <c r="H783" t="s">
        <v>186</v>
      </c>
    </row>
    <row r="784" spans="1:8">
      <c r="A784" t="s">
        <v>260</v>
      </c>
      <c r="B784" t="s">
        <v>64</v>
      </c>
      <c r="C784">
        <v>1990</v>
      </c>
      <c r="D784">
        <v>2045</v>
      </c>
      <c r="E784" t="s">
        <v>119</v>
      </c>
      <c r="F784" t="s">
        <v>110</v>
      </c>
      <c r="G784">
        <v>25.20000076293945</v>
      </c>
      <c r="H784" t="s">
        <v>186</v>
      </c>
    </row>
    <row r="785" spans="1:8">
      <c r="A785" t="s">
        <v>260</v>
      </c>
      <c r="B785" t="s">
        <v>64</v>
      </c>
      <c r="C785">
        <v>1995</v>
      </c>
      <c r="D785">
        <v>1995</v>
      </c>
      <c r="E785" t="s">
        <v>119</v>
      </c>
      <c r="F785" t="s">
        <v>110</v>
      </c>
      <c r="G785">
        <v>25.20000076293945</v>
      </c>
      <c r="H785" t="s">
        <v>186</v>
      </c>
    </row>
    <row r="786" spans="1:8">
      <c r="A786" t="s">
        <v>260</v>
      </c>
      <c r="B786" t="s">
        <v>64</v>
      </c>
      <c r="C786">
        <v>1995</v>
      </c>
      <c r="D786">
        <v>2000</v>
      </c>
      <c r="E786" t="s">
        <v>119</v>
      </c>
      <c r="F786" t="s">
        <v>110</v>
      </c>
      <c r="G786">
        <v>25.20000076293945</v>
      </c>
      <c r="H786" t="s">
        <v>186</v>
      </c>
    </row>
    <row r="787" spans="1:8">
      <c r="A787" t="s">
        <v>260</v>
      </c>
      <c r="B787" t="s">
        <v>64</v>
      </c>
      <c r="C787">
        <v>1995</v>
      </c>
      <c r="D787">
        <v>2005</v>
      </c>
      <c r="E787" t="s">
        <v>119</v>
      </c>
      <c r="F787" t="s">
        <v>110</v>
      </c>
      <c r="G787">
        <v>25.20000076293945</v>
      </c>
      <c r="H787" t="s">
        <v>186</v>
      </c>
    </row>
    <row r="788" spans="1:8">
      <c r="A788" t="s">
        <v>260</v>
      </c>
      <c r="B788" t="s">
        <v>64</v>
      </c>
      <c r="C788">
        <v>1995</v>
      </c>
      <c r="D788">
        <v>2010</v>
      </c>
      <c r="E788" t="s">
        <v>119</v>
      </c>
      <c r="F788" t="s">
        <v>110</v>
      </c>
      <c r="G788">
        <v>25.20000076293945</v>
      </c>
      <c r="H788" t="s">
        <v>186</v>
      </c>
    </row>
    <row r="789" spans="1:8">
      <c r="A789" t="s">
        <v>260</v>
      </c>
      <c r="B789" t="s">
        <v>64</v>
      </c>
      <c r="C789">
        <v>1995</v>
      </c>
      <c r="D789">
        <v>2015</v>
      </c>
      <c r="E789" t="s">
        <v>119</v>
      </c>
      <c r="F789" t="s">
        <v>110</v>
      </c>
      <c r="G789">
        <v>25.20000076293945</v>
      </c>
      <c r="H789" t="s">
        <v>186</v>
      </c>
    </row>
    <row r="790" spans="1:8">
      <c r="A790" t="s">
        <v>260</v>
      </c>
      <c r="B790" t="s">
        <v>64</v>
      </c>
      <c r="C790">
        <v>1995</v>
      </c>
      <c r="D790">
        <v>2020</v>
      </c>
      <c r="E790" t="s">
        <v>119</v>
      </c>
      <c r="F790" t="s">
        <v>110</v>
      </c>
      <c r="G790">
        <v>25.20000076293945</v>
      </c>
      <c r="H790" t="s">
        <v>186</v>
      </c>
    </row>
    <row r="791" spans="1:8">
      <c r="A791" t="s">
        <v>260</v>
      </c>
      <c r="B791" t="s">
        <v>64</v>
      </c>
      <c r="C791">
        <v>1995</v>
      </c>
      <c r="D791">
        <v>2025</v>
      </c>
      <c r="E791" t="s">
        <v>119</v>
      </c>
      <c r="F791" t="s">
        <v>110</v>
      </c>
      <c r="G791">
        <v>25.20000076293945</v>
      </c>
      <c r="H791" t="s">
        <v>186</v>
      </c>
    </row>
    <row r="792" spans="1:8">
      <c r="A792" t="s">
        <v>260</v>
      </c>
      <c r="B792" t="s">
        <v>64</v>
      </c>
      <c r="C792">
        <v>1995</v>
      </c>
      <c r="D792">
        <v>2030</v>
      </c>
      <c r="E792" t="s">
        <v>119</v>
      </c>
      <c r="F792" t="s">
        <v>110</v>
      </c>
      <c r="G792">
        <v>25.20000076293945</v>
      </c>
      <c r="H792" t="s">
        <v>186</v>
      </c>
    </row>
    <row r="793" spans="1:8">
      <c r="A793" t="s">
        <v>260</v>
      </c>
      <c r="B793" t="s">
        <v>64</v>
      </c>
      <c r="C793">
        <v>1995</v>
      </c>
      <c r="D793">
        <v>2035</v>
      </c>
      <c r="E793" t="s">
        <v>119</v>
      </c>
      <c r="F793" t="s">
        <v>110</v>
      </c>
      <c r="G793">
        <v>25.20000076293945</v>
      </c>
      <c r="H793" t="s">
        <v>186</v>
      </c>
    </row>
    <row r="794" spans="1:8">
      <c r="A794" t="s">
        <v>260</v>
      </c>
      <c r="B794" t="s">
        <v>64</v>
      </c>
      <c r="C794">
        <v>1995</v>
      </c>
      <c r="D794">
        <v>2040</v>
      </c>
      <c r="E794" t="s">
        <v>119</v>
      </c>
      <c r="F794" t="s">
        <v>110</v>
      </c>
      <c r="G794">
        <v>25.20000076293945</v>
      </c>
      <c r="H794" t="s">
        <v>186</v>
      </c>
    </row>
    <row r="795" spans="1:8">
      <c r="A795" t="s">
        <v>260</v>
      </c>
      <c r="B795" t="s">
        <v>64</v>
      </c>
      <c r="C795">
        <v>1995</v>
      </c>
      <c r="D795">
        <v>2045</v>
      </c>
      <c r="E795" t="s">
        <v>119</v>
      </c>
      <c r="F795" t="s">
        <v>110</v>
      </c>
      <c r="G795">
        <v>25.20000076293945</v>
      </c>
      <c r="H795" t="s">
        <v>186</v>
      </c>
    </row>
    <row r="796" spans="1:8">
      <c r="A796" t="s">
        <v>260</v>
      </c>
      <c r="B796" t="s">
        <v>64</v>
      </c>
      <c r="C796">
        <v>1995</v>
      </c>
      <c r="D796">
        <v>2050</v>
      </c>
      <c r="E796" t="s">
        <v>119</v>
      </c>
      <c r="F796" t="s">
        <v>110</v>
      </c>
      <c r="G796">
        <v>25.20000076293945</v>
      </c>
      <c r="H796" t="s">
        <v>186</v>
      </c>
    </row>
    <row r="797" spans="1:8">
      <c r="A797" t="s">
        <v>260</v>
      </c>
      <c r="B797" t="s">
        <v>64</v>
      </c>
      <c r="C797">
        <v>2000</v>
      </c>
      <c r="D797">
        <v>2000</v>
      </c>
      <c r="E797" t="s">
        <v>119</v>
      </c>
      <c r="F797" t="s">
        <v>110</v>
      </c>
      <c r="G797">
        <v>25.20000076293945</v>
      </c>
      <c r="H797" t="s">
        <v>186</v>
      </c>
    </row>
    <row r="798" spans="1:8">
      <c r="A798" t="s">
        <v>260</v>
      </c>
      <c r="B798" t="s">
        <v>64</v>
      </c>
      <c r="C798">
        <v>2000</v>
      </c>
      <c r="D798">
        <v>2005</v>
      </c>
      <c r="E798" t="s">
        <v>119</v>
      </c>
      <c r="F798" t="s">
        <v>110</v>
      </c>
      <c r="G798">
        <v>25.20000076293945</v>
      </c>
      <c r="H798" t="s">
        <v>186</v>
      </c>
    </row>
    <row r="799" spans="1:8">
      <c r="A799" t="s">
        <v>260</v>
      </c>
      <c r="B799" t="s">
        <v>64</v>
      </c>
      <c r="C799">
        <v>2000</v>
      </c>
      <c r="D799">
        <v>2010</v>
      </c>
      <c r="E799" t="s">
        <v>119</v>
      </c>
      <c r="F799" t="s">
        <v>110</v>
      </c>
      <c r="G799">
        <v>25.20000076293945</v>
      </c>
      <c r="H799" t="s">
        <v>186</v>
      </c>
    </row>
    <row r="800" spans="1:8">
      <c r="A800" t="s">
        <v>260</v>
      </c>
      <c r="B800" t="s">
        <v>64</v>
      </c>
      <c r="C800">
        <v>2000</v>
      </c>
      <c r="D800">
        <v>2015</v>
      </c>
      <c r="E800" t="s">
        <v>119</v>
      </c>
      <c r="F800" t="s">
        <v>110</v>
      </c>
      <c r="G800">
        <v>25.20000076293945</v>
      </c>
      <c r="H800" t="s">
        <v>186</v>
      </c>
    </row>
    <row r="801" spans="1:8">
      <c r="A801" t="s">
        <v>260</v>
      </c>
      <c r="B801" t="s">
        <v>64</v>
      </c>
      <c r="C801">
        <v>2000</v>
      </c>
      <c r="D801">
        <v>2020</v>
      </c>
      <c r="E801" t="s">
        <v>119</v>
      </c>
      <c r="F801" t="s">
        <v>110</v>
      </c>
      <c r="G801">
        <v>25.20000076293945</v>
      </c>
      <c r="H801" t="s">
        <v>186</v>
      </c>
    </row>
    <row r="802" spans="1:8">
      <c r="A802" t="s">
        <v>260</v>
      </c>
      <c r="B802" t="s">
        <v>64</v>
      </c>
      <c r="C802">
        <v>2000</v>
      </c>
      <c r="D802">
        <v>2025</v>
      </c>
      <c r="E802" t="s">
        <v>119</v>
      </c>
      <c r="F802" t="s">
        <v>110</v>
      </c>
      <c r="G802">
        <v>25.20000076293945</v>
      </c>
      <c r="H802" t="s">
        <v>186</v>
      </c>
    </row>
    <row r="803" spans="1:8">
      <c r="A803" t="s">
        <v>260</v>
      </c>
      <c r="B803" t="s">
        <v>64</v>
      </c>
      <c r="C803">
        <v>2000</v>
      </c>
      <c r="D803">
        <v>2030</v>
      </c>
      <c r="E803" t="s">
        <v>119</v>
      </c>
      <c r="F803" t="s">
        <v>110</v>
      </c>
      <c r="G803">
        <v>25.20000076293945</v>
      </c>
      <c r="H803" t="s">
        <v>186</v>
      </c>
    </row>
    <row r="804" spans="1:8">
      <c r="A804" t="s">
        <v>260</v>
      </c>
      <c r="B804" t="s">
        <v>64</v>
      </c>
      <c r="C804">
        <v>2000</v>
      </c>
      <c r="D804">
        <v>2035</v>
      </c>
      <c r="E804" t="s">
        <v>119</v>
      </c>
      <c r="F804" t="s">
        <v>110</v>
      </c>
      <c r="G804">
        <v>25.20000076293945</v>
      </c>
      <c r="H804" t="s">
        <v>186</v>
      </c>
    </row>
    <row r="805" spans="1:8">
      <c r="A805" t="s">
        <v>260</v>
      </c>
      <c r="B805" t="s">
        <v>64</v>
      </c>
      <c r="C805">
        <v>2000</v>
      </c>
      <c r="D805">
        <v>2040</v>
      </c>
      <c r="E805" t="s">
        <v>119</v>
      </c>
      <c r="F805" t="s">
        <v>110</v>
      </c>
      <c r="G805">
        <v>25.20000076293945</v>
      </c>
      <c r="H805" t="s">
        <v>186</v>
      </c>
    </row>
    <row r="806" spans="1:8">
      <c r="A806" t="s">
        <v>260</v>
      </c>
      <c r="B806" t="s">
        <v>64</v>
      </c>
      <c r="C806">
        <v>2000</v>
      </c>
      <c r="D806">
        <v>2045</v>
      </c>
      <c r="E806" t="s">
        <v>119</v>
      </c>
      <c r="F806" t="s">
        <v>110</v>
      </c>
      <c r="G806">
        <v>25.20000076293945</v>
      </c>
      <c r="H806" t="s">
        <v>186</v>
      </c>
    </row>
    <row r="807" spans="1:8">
      <c r="A807" t="s">
        <v>260</v>
      </c>
      <c r="B807" t="s">
        <v>64</v>
      </c>
      <c r="C807">
        <v>2000</v>
      </c>
      <c r="D807">
        <v>2050</v>
      </c>
      <c r="E807" t="s">
        <v>119</v>
      </c>
      <c r="F807" t="s">
        <v>110</v>
      </c>
      <c r="G807">
        <v>25.20000076293945</v>
      </c>
      <c r="H807" t="s">
        <v>186</v>
      </c>
    </row>
    <row r="808" spans="1:8">
      <c r="A808" t="s">
        <v>260</v>
      </c>
      <c r="B808" t="s">
        <v>64</v>
      </c>
      <c r="C808">
        <v>2000</v>
      </c>
      <c r="D808">
        <v>2055</v>
      </c>
      <c r="E808" t="s">
        <v>119</v>
      </c>
      <c r="F808" t="s">
        <v>110</v>
      </c>
      <c r="G808">
        <v>25.20000076293945</v>
      </c>
      <c r="H808" t="s">
        <v>186</v>
      </c>
    </row>
    <row r="809" spans="1:8">
      <c r="A809" t="s">
        <v>260</v>
      </c>
      <c r="B809" t="s">
        <v>64</v>
      </c>
      <c r="C809">
        <v>2005</v>
      </c>
      <c r="D809">
        <v>2005</v>
      </c>
      <c r="E809" t="s">
        <v>119</v>
      </c>
      <c r="F809" t="s">
        <v>110</v>
      </c>
      <c r="G809">
        <v>25.20000076293945</v>
      </c>
      <c r="H809" t="s">
        <v>186</v>
      </c>
    </row>
    <row r="810" spans="1:8">
      <c r="A810" t="s">
        <v>260</v>
      </c>
      <c r="B810" t="s">
        <v>64</v>
      </c>
      <c r="C810">
        <v>2005</v>
      </c>
      <c r="D810">
        <v>2010</v>
      </c>
      <c r="E810" t="s">
        <v>119</v>
      </c>
      <c r="F810" t="s">
        <v>110</v>
      </c>
      <c r="G810">
        <v>25.20000076293945</v>
      </c>
      <c r="H810" t="s">
        <v>186</v>
      </c>
    </row>
    <row r="811" spans="1:8">
      <c r="A811" t="s">
        <v>260</v>
      </c>
      <c r="B811" t="s">
        <v>64</v>
      </c>
      <c r="C811">
        <v>2005</v>
      </c>
      <c r="D811">
        <v>2015</v>
      </c>
      <c r="E811" t="s">
        <v>119</v>
      </c>
      <c r="F811" t="s">
        <v>110</v>
      </c>
      <c r="G811">
        <v>25.20000076293945</v>
      </c>
      <c r="H811" t="s">
        <v>186</v>
      </c>
    </row>
    <row r="812" spans="1:8">
      <c r="A812" t="s">
        <v>260</v>
      </c>
      <c r="B812" t="s">
        <v>64</v>
      </c>
      <c r="C812">
        <v>2005</v>
      </c>
      <c r="D812">
        <v>2020</v>
      </c>
      <c r="E812" t="s">
        <v>119</v>
      </c>
      <c r="F812" t="s">
        <v>110</v>
      </c>
      <c r="G812">
        <v>25.20000076293945</v>
      </c>
      <c r="H812" t="s">
        <v>186</v>
      </c>
    </row>
    <row r="813" spans="1:8">
      <c r="A813" t="s">
        <v>260</v>
      </c>
      <c r="B813" t="s">
        <v>64</v>
      </c>
      <c r="C813">
        <v>2005</v>
      </c>
      <c r="D813">
        <v>2025</v>
      </c>
      <c r="E813" t="s">
        <v>119</v>
      </c>
      <c r="F813" t="s">
        <v>110</v>
      </c>
      <c r="G813">
        <v>25.20000076293945</v>
      </c>
      <c r="H813" t="s">
        <v>186</v>
      </c>
    </row>
    <row r="814" spans="1:8">
      <c r="A814" t="s">
        <v>260</v>
      </c>
      <c r="B814" t="s">
        <v>64</v>
      </c>
      <c r="C814">
        <v>2005</v>
      </c>
      <c r="D814">
        <v>2030</v>
      </c>
      <c r="E814" t="s">
        <v>119</v>
      </c>
      <c r="F814" t="s">
        <v>110</v>
      </c>
      <c r="G814">
        <v>25.20000076293945</v>
      </c>
      <c r="H814" t="s">
        <v>186</v>
      </c>
    </row>
    <row r="815" spans="1:8">
      <c r="A815" t="s">
        <v>260</v>
      </c>
      <c r="B815" t="s">
        <v>64</v>
      </c>
      <c r="C815">
        <v>2005</v>
      </c>
      <c r="D815">
        <v>2035</v>
      </c>
      <c r="E815" t="s">
        <v>119</v>
      </c>
      <c r="F815" t="s">
        <v>110</v>
      </c>
      <c r="G815">
        <v>25.20000076293945</v>
      </c>
      <c r="H815" t="s">
        <v>186</v>
      </c>
    </row>
    <row r="816" spans="1:8">
      <c r="A816" t="s">
        <v>260</v>
      </c>
      <c r="B816" t="s">
        <v>64</v>
      </c>
      <c r="C816">
        <v>2005</v>
      </c>
      <c r="D816">
        <v>2040</v>
      </c>
      <c r="E816" t="s">
        <v>119</v>
      </c>
      <c r="F816" t="s">
        <v>110</v>
      </c>
      <c r="G816">
        <v>25.20000076293945</v>
      </c>
      <c r="H816" t="s">
        <v>186</v>
      </c>
    </row>
    <row r="817" spans="1:8">
      <c r="A817" t="s">
        <v>260</v>
      </c>
      <c r="B817" t="s">
        <v>64</v>
      </c>
      <c r="C817">
        <v>2005</v>
      </c>
      <c r="D817">
        <v>2045</v>
      </c>
      <c r="E817" t="s">
        <v>119</v>
      </c>
      <c r="F817" t="s">
        <v>110</v>
      </c>
      <c r="G817">
        <v>25.20000076293945</v>
      </c>
      <c r="H817" t="s">
        <v>186</v>
      </c>
    </row>
    <row r="818" spans="1:8">
      <c r="A818" t="s">
        <v>260</v>
      </c>
      <c r="B818" t="s">
        <v>64</v>
      </c>
      <c r="C818">
        <v>2005</v>
      </c>
      <c r="D818">
        <v>2050</v>
      </c>
      <c r="E818" t="s">
        <v>119</v>
      </c>
      <c r="F818" t="s">
        <v>110</v>
      </c>
      <c r="G818">
        <v>25.20000076293945</v>
      </c>
      <c r="H818" t="s">
        <v>186</v>
      </c>
    </row>
    <row r="819" spans="1:8">
      <c r="A819" t="s">
        <v>260</v>
      </c>
      <c r="B819" t="s">
        <v>64</v>
      </c>
      <c r="C819">
        <v>2005</v>
      </c>
      <c r="D819">
        <v>2055</v>
      </c>
      <c r="E819" t="s">
        <v>119</v>
      </c>
      <c r="F819" t="s">
        <v>110</v>
      </c>
      <c r="G819">
        <v>25.20000076293945</v>
      </c>
      <c r="H819" t="s">
        <v>186</v>
      </c>
    </row>
    <row r="820" spans="1:8">
      <c r="A820" t="s">
        <v>260</v>
      </c>
      <c r="B820" t="s">
        <v>64</v>
      </c>
      <c r="C820">
        <v>2005</v>
      </c>
      <c r="D820">
        <v>2060</v>
      </c>
      <c r="E820" t="s">
        <v>119</v>
      </c>
      <c r="F820" t="s">
        <v>110</v>
      </c>
      <c r="G820">
        <v>25.20000076293945</v>
      </c>
      <c r="H820" t="s">
        <v>186</v>
      </c>
    </row>
    <row r="821" spans="1:8">
      <c r="A821" t="s">
        <v>260</v>
      </c>
      <c r="B821" t="s">
        <v>64</v>
      </c>
      <c r="C821">
        <v>2010</v>
      </c>
      <c r="D821">
        <v>2010</v>
      </c>
      <c r="E821" t="s">
        <v>119</v>
      </c>
      <c r="F821" t="s">
        <v>110</v>
      </c>
      <c r="G821">
        <v>25.20000076293945</v>
      </c>
      <c r="H821" t="s">
        <v>186</v>
      </c>
    </row>
    <row r="822" spans="1:8">
      <c r="A822" t="s">
        <v>260</v>
      </c>
      <c r="B822" t="s">
        <v>64</v>
      </c>
      <c r="C822">
        <v>2010</v>
      </c>
      <c r="D822">
        <v>2015</v>
      </c>
      <c r="E822" t="s">
        <v>119</v>
      </c>
      <c r="F822" t="s">
        <v>110</v>
      </c>
      <c r="G822">
        <v>25.20000076293945</v>
      </c>
      <c r="H822" t="s">
        <v>186</v>
      </c>
    </row>
    <row r="823" spans="1:8">
      <c r="A823" t="s">
        <v>260</v>
      </c>
      <c r="B823" t="s">
        <v>64</v>
      </c>
      <c r="C823">
        <v>2010</v>
      </c>
      <c r="D823">
        <v>2020</v>
      </c>
      <c r="E823" t="s">
        <v>119</v>
      </c>
      <c r="F823" t="s">
        <v>110</v>
      </c>
      <c r="G823">
        <v>25.20000076293945</v>
      </c>
      <c r="H823" t="s">
        <v>186</v>
      </c>
    </row>
    <row r="824" spans="1:8">
      <c r="A824" t="s">
        <v>260</v>
      </c>
      <c r="B824" t="s">
        <v>64</v>
      </c>
      <c r="C824">
        <v>2010</v>
      </c>
      <c r="D824">
        <v>2025</v>
      </c>
      <c r="E824" t="s">
        <v>119</v>
      </c>
      <c r="F824" t="s">
        <v>110</v>
      </c>
      <c r="G824">
        <v>25.20000076293945</v>
      </c>
      <c r="H824" t="s">
        <v>186</v>
      </c>
    </row>
    <row r="825" spans="1:8">
      <c r="A825" t="s">
        <v>260</v>
      </c>
      <c r="B825" t="s">
        <v>64</v>
      </c>
      <c r="C825">
        <v>2010</v>
      </c>
      <c r="D825">
        <v>2030</v>
      </c>
      <c r="E825" t="s">
        <v>119</v>
      </c>
      <c r="F825" t="s">
        <v>110</v>
      </c>
      <c r="G825">
        <v>25.20000076293945</v>
      </c>
      <c r="H825" t="s">
        <v>186</v>
      </c>
    </row>
    <row r="826" spans="1:8">
      <c r="A826" t="s">
        <v>260</v>
      </c>
      <c r="B826" t="s">
        <v>64</v>
      </c>
      <c r="C826">
        <v>2010</v>
      </c>
      <c r="D826">
        <v>2035</v>
      </c>
      <c r="E826" t="s">
        <v>119</v>
      </c>
      <c r="F826" t="s">
        <v>110</v>
      </c>
      <c r="G826">
        <v>25.20000076293945</v>
      </c>
      <c r="H826" t="s">
        <v>186</v>
      </c>
    </row>
    <row r="827" spans="1:8">
      <c r="A827" t="s">
        <v>260</v>
      </c>
      <c r="B827" t="s">
        <v>64</v>
      </c>
      <c r="C827">
        <v>2010</v>
      </c>
      <c r="D827">
        <v>2040</v>
      </c>
      <c r="E827" t="s">
        <v>119</v>
      </c>
      <c r="F827" t="s">
        <v>110</v>
      </c>
      <c r="G827">
        <v>25.20000076293945</v>
      </c>
      <c r="H827" t="s">
        <v>186</v>
      </c>
    </row>
    <row r="828" spans="1:8">
      <c r="A828" t="s">
        <v>260</v>
      </c>
      <c r="B828" t="s">
        <v>64</v>
      </c>
      <c r="C828">
        <v>2010</v>
      </c>
      <c r="D828">
        <v>2045</v>
      </c>
      <c r="E828" t="s">
        <v>119</v>
      </c>
      <c r="F828" t="s">
        <v>110</v>
      </c>
      <c r="G828">
        <v>25.20000076293945</v>
      </c>
      <c r="H828" t="s">
        <v>186</v>
      </c>
    </row>
    <row r="829" spans="1:8">
      <c r="A829" t="s">
        <v>260</v>
      </c>
      <c r="B829" t="s">
        <v>64</v>
      </c>
      <c r="C829">
        <v>2010</v>
      </c>
      <c r="D829">
        <v>2050</v>
      </c>
      <c r="E829" t="s">
        <v>119</v>
      </c>
      <c r="F829" t="s">
        <v>110</v>
      </c>
      <c r="G829">
        <v>25.20000076293945</v>
      </c>
      <c r="H829" t="s">
        <v>186</v>
      </c>
    </row>
    <row r="830" spans="1:8">
      <c r="A830" t="s">
        <v>260</v>
      </c>
      <c r="B830" t="s">
        <v>64</v>
      </c>
      <c r="C830">
        <v>2010</v>
      </c>
      <c r="D830">
        <v>2055</v>
      </c>
      <c r="E830" t="s">
        <v>119</v>
      </c>
      <c r="F830" t="s">
        <v>110</v>
      </c>
      <c r="G830">
        <v>25.20000076293945</v>
      </c>
      <c r="H830" t="s">
        <v>186</v>
      </c>
    </row>
    <row r="831" spans="1:8">
      <c r="A831" t="s">
        <v>260</v>
      </c>
      <c r="B831" t="s">
        <v>64</v>
      </c>
      <c r="C831">
        <v>2010</v>
      </c>
      <c r="D831">
        <v>2060</v>
      </c>
      <c r="E831" t="s">
        <v>119</v>
      </c>
      <c r="F831" t="s">
        <v>110</v>
      </c>
      <c r="G831">
        <v>25.20000076293945</v>
      </c>
      <c r="H831" t="s">
        <v>186</v>
      </c>
    </row>
    <row r="832" spans="1:8">
      <c r="A832" t="s">
        <v>260</v>
      </c>
      <c r="B832" t="s">
        <v>64</v>
      </c>
      <c r="C832">
        <v>2010</v>
      </c>
      <c r="D832">
        <v>2065</v>
      </c>
      <c r="E832" t="s">
        <v>119</v>
      </c>
      <c r="F832" t="s">
        <v>110</v>
      </c>
      <c r="G832">
        <v>25.20000076293945</v>
      </c>
      <c r="H832" t="s">
        <v>186</v>
      </c>
    </row>
    <row r="833" spans="1:8">
      <c r="A833" t="s">
        <v>260</v>
      </c>
      <c r="B833" t="s">
        <v>64</v>
      </c>
      <c r="C833">
        <v>2015</v>
      </c>
      <c r="D833">
        <v>2015</v>
      </c>
      <c r="E833" t="s">
        <v>119</v>
      </c>
      <c r="F833" t="s">
        <v>110</v>
      </c>
      <c r="G833">
        <v>25.20000076293945</v>
      </c>
      <c r="H833" t="s">
        <v>186</v>
      </c>
    </row>
    <row r="834" spans="1:8">
      <c r="A834" t="s">
        <v>260</v>
      </c>
      <c r="B834" t="s">
        <v>64</v>
      </c>
      <c r="C834">
        <v>2015</v>
      </c>
      <c r="D834">
        <v>2020</v>
      </c>
      <c r="E834" t="s">
        <v>119</v>
      </c>
      <c r="F834" t="s">
        <v>110</v>
      </c>
      <c r="G834">
        <v>25.20000076293945</v>
      </c>
      <c r="H834" t="s">
        <v>186</v>
      </c>
    </row>
    <row r="835" spans="1:8">
      <c r="A835" t="s">
        <v>260</v>
      </c>
      <c r="B835" t="s">
        <v>64</v>
      </c>
      <c r="C835">
        <v>2015</v>
      </c>
      <c r="D835">
        <v>2025</v>
      </c>
      <c r="E835" t="s">
        <v>119</v>
      </c>
      <c r="F835" t="s">
        <v>110</v>
      </c>
      <c r="G835">
        <v>25.20000076293945</v>
      </c>
      <c r="H835" t="s">
        <v>186</v>
      </c>
    </row>
    <row r="836" spans="1:8">
      <c r="A836" t="s">
        <v>260</v>
      </c>
      <c r="B836" t="s">
        <v>64</v>
      </c>
      <c r="C836">
        <v>2015</v>
      </c>
      <c r="D836">
        <v>2030</v>
      </c>
      <c r="E836" t="s">
        <v>119</v>
      </c>
      <c r="F836" t="s">
        <v>110</v>
      </c>
      <c r="G836">
        <v>25.20000076293945</v>
      </c>
      <c r="H836" t="s">
        <v>186</v>
      </c>
    </row>
    <row r="837" spans="1:8">
      <c r="A837" t="s">
        <v>260</v>
      </c>
      <c r="B837" t="s">
        <v>64</v>
      </c>
      <c r="C837">
        <v>2015</v>
      </c>
      <c r="D837">
        <v>2035</v>
      </c>
      <c r="E837" t="s">
        <v>119</v>
      </c>
      <c r="F837" t="s">
        <v>110</v>
      </c>
      <c r="G837">
        <v>25.20000076293945</v>
      </c>
      <c r="H837" t="s">
        <v>186</v>
      </c>
    </row>
    <row r="838" spans="1:8">
      <c r="A838" t="s">
        <v>260</v>
      </c>
      <c r="B838" t="s">
        <v>64</v>
      </c>
      <c r="C838">
        <v>2015</v>
      </c>
      <c r="D838">
        <v>2040</v>
      </c>
      <c r="E838" t="s">
        <v>119</v>
      </c>
      <c r="F838" t="s">
        <v>110</v>
      </c>
      <c r="G838">
        <v>25.20000076293945</v>
      </c>
      <c r="H838" t="s">
        <v>186</v>
      </c>
    </row>
    <row r="839" spans="1:8">
      <c r="A839" t="s">
        <v>260</v>
      </c>
      <c r="B839" t="s">
        <v>64</v>
      </c>
      <c r="C839">
        <v>2015</v>
      </c>
      <c r="D839">
        <v>2045</v>
      </c>
      <c r="E839" t="s">
        <v>119</v>
      </c>
      <c r="F839" t="s">
        <v>110</v>
      </c>
      <c r="G839">
        <v>25.20000076293945</v>
      </c>
      <c r="H839" t="s">
        <v>186</v>
      </c>
    </row>
    <row r="840" spans="1:8">
      <c r="A840" t="s">
        <v>260</v>
      </c>
      <c r="B840" t="s">
        <v>64</v>
      </c>
      <c r="C840">
        <v>2015</v>
      </c>
      <c r="D840">
        <v>2050</v>
      </c>
      <c r="E840" t="s">
        <v>119</v>
      </c>
      <c r="F840" t="s">
        <v>110</v>
      </c>
      <c r="G840">
        <v>25.20000076293945</v>
      </c>
      <c r="H840" t="s">
        <v>186</v>
      </c>
    </row>
    <row r="841" spans="1:8">
      <c r="A841" t="s">
        <v>260</v>
      </c>
      <c r="B841" t="s">
        <v>64</v>
      </c>
      <c r="C841">
        <v>2015</v>
      </c>
      <c r="D841">
        <v>2055</v>
      </c>
      <c r="E841" t="s">
        <v>119</v>
      </c>
      <c r="F841" t="s">
        <v>110</v>
      </c>
      <c r="G841">
        <v>25.20000076293945</v>
      </c>
      <c r="H841" t="s">
        <v>186</v>
      </c>
    </row>
    <row r="842" spans="1:8">
      <c r="A842" t="s">
        <v>260</v>
      </c>
      <c r="B842" t="s">
        <v>64</v>
      </c>
      <c r="C842">
        <v>2015</v>
      </c>
      <c r="D842">
        <v>2060</v>
      </c>
      <c r="E842" t="s">
        <v>119</v>
      </c>
      <c r="F842" t="s">
        <v>110</v>
      </c>
      <c r="G842">
        <v>25.20000076293945</v>
      </c>
      <c r="H842" t="s">
        <v>186</v>
      </c>
    </row>
    <row r="843" spans="1:8">
      <c r="A843" t="s">
        <v>260</v>
      </c>
      <c r="B843" t="s">
        <v>64</v>
      </c>
      <c r="C843">
        <v>2015</v>
      </c>
      <c r="D843">
        <v>2065</v>
      </c>
      <c r="E843" t="s">
        <v>119</v>
      </c>
      <c r="F843" t="s">
        <v>110</v>
      </c>
      <c r="G843">
        <v>25.20000076293945</v>
      </c>
      <c r="H843" t="s">
        <v>186</v>
      </c>
    </row>
    <row r="844" spans="1:8">
      <c r="A844" t="s">
        <v>260</v>
      </c>
      <c r="B844" t="s">
        <v>64</v>
      </c>
      <c r="C844">
        <v>2015</v>
      </c>
      <c r="D844">
        <v>2070</v>
      </c>
      <c r="E844" t="s">
        <v>119</v>
      </c>
      <c r="F844" t="s">
        <v>110</v>
      </c>
      <c r="G844">
        <v>25.20000076293945</v>
      </c>
      <c r="H844" t="s">
        <v>186</v>
      </c>
    </row>
    <row r="845" spans="1:8">
      <c r="A845" t="s">
        <v>260</v>
      </c>
      <c r="B845" t="s">
        <v>64</v>
      </c>
      <c r="C845">
        <v>2020</v>
      </c>
      <c r="D845">
        <v>2020</v>
      </c>
      <c r="E845" t="s">
        <v>119</v>
      </c>
      <c r="F845" t="s">
        <v>110</v>
      </c>
      <c r="G845">
        <v>25.20000076293945</v>
      </c>
      <c r="H845" t="s">
        <v>186</v>
      </c>
    </row>
    <row r="846" spans="1:8">
      <c r="A846" t="s">
        <v>260</v>
      </c>
      <c r="B846" t="s">
        <v>64</v>
      </c>
      <c r="C846">
        <v>2020</v>
      </c>
      <c r="D846">
        <v>2025</v>
      </c>
      <c r="E846" t="s">
        <v>119</v>
      </c>
      <c r="F846" t="s">
        <v>110</v>
      </c>
      <c r="G846">
        <v>25.20000076293945</v>
      </c>
      <c r="H846" t="s">
        <v>186</v>
      </c>
    </row>
    <row r="847" spans="1:8">
      <c r="A847" t="s">
        <v>260</v>
      </c>
      <c r="B847" t="s">
        <v>64</v>
      </c>
      <c r="C847">
        <v>2020</v>
      </c>
      <c r="D847">
        <v>2030</v>
      </c>
      <c r="E847" t="s">
        <v>119</v>
      </c>
      <c r="F847" t="s">
        <v>110</v>
      </c>
      <c r="G847">
        <v>25.20000076293945</v>
      </c>
      <c r="H847" t="s">
        <v>186</v>
      </c>
    </row>
    <row r="848" spans="1:8">
      <c r="A848" t="s">
        <v>260</v>
      </c>
      <c r="B848" t="s">
        <v>64</v>
      </c>
      <c r="C848">
        <v>2020</v>
      </c>
      <c r="D848">
        <v>2035</v>
      </c>
      <c r="E848" t="s">
        <v>119</v>
      </c>
      <c r="F848" t="s">
        <v>110</v>
      </c>
      <c r="G848">
        <v>25.20000076293945</v>
      </c>
      <c r="H848" t="s">
        <v>186</v>
      </c>
    </row>
    <row r="849" spans="1:8">
      <c r="A849" t="s">
        <v>260</v>
      </c>
      <c r="B849" t="s">
        <v>64</v>
      </c>
      <c r="C849">
        <v>2020</v>
      </c>
      <c r="D849">
        <v>2040</v>
      </c>
      <c r="E849" t="s">
        <v>119</v>
      </c>
      <c r="F849" t="s">
        <v>110</v>
      </c>
      <c r="G849">
        <v>25.20000076293945</v>
      </c>
      <c r="H849" t="s">
        <v>186</v>
      </c>
    </row>
    <row r="850" spans="1:8">
      <c r="A850" t="s">
        <v>260</v>
      </c>
      <c r="B850" t="s">
        <v>64</v>
      </c>
      <c r="C850">
        <v>2020</v>
      </c>
      <c r="D850">
        <v>2045</v>
      </c>
      <c r="E850" t="s">
        <v>119</v>
      </c>
      <c r="F850" t="s">
        <v>110</v>
      </c>
      <c r="G850">
        <v>25.20000076293945</v>
      </c>
      <c r="H850" t="s">
        <v>186</v>
      </c>
    </row>
    <row r="851" spans="1:8">
      <c r="A851" t="s">
        <v>260</v>
      </c>
      <c r="B851" t="s">
        <v>64</v>
      </c>
      <c r="C851">
        <v>2020</v>
      </c>
      <c r="D851">
        <v>2050</v>
      </c>
      <c r="E851" t="s">
        <v>119</v>
      </c>
      <c r="F851" t="s">
        <v>110</v>
      </c>
      <c r="G851">
        <v>25.20000076293945</v>
      </c>
      <c r="H851" t="s">
        <v>186</v>
      </c>
    </row>
    <row r="852" spans="1:8">
      <c r="A852" t="s">
        <v>260</v>
      </c>
      <c r="B852" t="s">
        <v>64</v>
      </c>
      <c r="C852">
        <v>2020</v>
      </c>
      <c r="D852">
        <v>2055</v>
      </c>
      <c r="E852" t="s">
        <v>119</v>
      </c>
      <c r="F852" t="s">
        <v>110</v>
      </c>
      <c r="G852">
        <v>25.20000076293945</v>
      </c>
      <c r="H852" t="s">
        <v>186</v>
      </c>
    </row>
    <row r="853" spans="1:8">
      <c r="A853" t="s">
        <v>260</v>
      </c>
      <c r="B853" t="s">
        <v>64</v>
      </c>
      <c r="C853">
        <v>2020</v>
      </c>
      <c r="D853">
        <v>2060</v>
      </c>
      <c r="E853" t="s">
        <v>119</v>
      </c>
      <c r="F853" t="s">
        <v>110</v>
      </c>
      <c r="G853">
        <v>25.20000076293945</v>
      </c>
      <c r="H853" t="s">
        <v>186</v>
      </c>
    </row>
    <row r="854" spans="1:8">
      <c r="A854" t="s">
        <v>260</v>
      </c>
      <c r="B854" t="s">
        <v>64</v>
      </c>
      <c r="C854">
        <v>2020</v>
      </c>
      <c r="D854">
        <v>2065</v>
      </c>
      <c r="E854" t="s">
        <v>119</v>
      </c>
      <c r="F854" t="s">
        <v>110</v>
      </c>
      <c r="G854">
        <v>25.20000076293945</v>
      </c>
      <c r="H854" t="s">
        <v>186</v>
      </c>
    </row>
    <row r="855" spans="1:8">
      <c r="A855" t="s">
        <v>260</v>
      </c>
      <c r="B855" t="s">
        <v>64</v>
      </c>
      <c r="C855">
        <v>2020</v>
      </c>
      <c r="D855">
        <v>2070</v>
      </c>
      <c r="E855" t="s">
        <v>119</v>
      </c>
      <c r="F855" t="s">
        <v>110</v>
      </c>
      <c r="G855">
        <v>25.20000076293945</v>
      </c>
      <c r="H855" t="s">
        <v>186</v>
      </c>
    </row>
    <row r="856" spans="1:8">
      <c r="A856" t="s">
        <v>260</v>
      </c>
      <c r="B856" t="s">
        <v>64</v>
      </c>
      <c r="C856">
        <v>2025</v>
      </c>
      <c r="D856">
        <v>2025</v>
      </c>
      <c r="E856" t="s">
        <v>119</v>
      </c>
      <c r="F856" t="s">
        <v>110</v>
      </c>
      <c r="G856">
        <v>25.20000076293945</v>
      </c>
      <c r="H856" t="s">
        <v>186</v>
      </c>
    </row>
    <row r="857" spans="1:8">
      <c r="A857" t="s">
        <v>260</v>
      </c>
      <c r="B857" t="s">
        <v>64</v>
      </c>
      <c r="C857">
        <v>2025</v>
      </c>
      <c r="D857">
        <v>2030</v>
      </c>
      <c r="E857" t="s">
        <v>119</v>
      </c>
      <c r="F857" t="s">
        <v>110</v>
      </c>
      <c r="G857">
        <v>25.20000076293945</v>
      </c>
      <c r="H857" t="s">
        <v>186</v>
      </c>
    </row>
    <row r="858" spans="1:8">
      <c r="A858" t="s">
        <v>260</v>
      </c>
      <c r="B858" t="s">
        <v>64</v>
      </c>
      <c r="C858">
        <v>2025</v>
      </c>
      <c r="D858">
        <v>2035</v>
      </c>
      <c r="E858" t="s">
        <v>119</v>
      </c>
      <c r="F858" t="s">
        <v>110</v>
      </c>
      <c r="G858">
        <v>25.20000076293945</v>
      </c>
      <c r="H858" t="s">
        <v>186</v>
      </c>
    </row>
    <row r="859" spans="1:8">
      <c r="A859" t="s">
        <v>260</v>
      </c>
      <c r="B859" t="s">
        <v>64</v>
      </c>
      <c r="C859">
        <v>2025</v>
      </c>
      <c r="D859">
        <v>2040</v>
      </c>
      <c r="E859" t="s">
        <v>119</v>
      </c>
      <c r="F859" t="s">
        <v>110</v>
      </c>
      <c r="G859">
        <v>25.20000076293945</v>
      </c>
      <c r="H859" t="s">
        <v>186</v>
      </c>
    </row>
    <row r="860" spans="1:8">
      <c r="A860" t="s">
        <v>260</v>
      </c>
      <c r="B860" t="s">
        <v>64</v>
      </c>
      <c r="C860">
        <v>2025</v>
      </c>
      <c r="D860">
        <v>2045</v>
      </c>
      <c r="E860" t="s">
        <v>119</v>
      </c>
      <c r="F860" t="s">
        <v>110</v>
      </c>
      <c r="G860">
        <v>25.20000076293945</v>
      </c>
      <c r="H860" t="s">
        <v>186</v>
      </c>
    </row>
    <row r="861" spans="1:8">
      <c r="A861" t="s">
        <v>260</v>
      </c>
      <c r="B861" t="s">
        <v>64</v>
      </c>
      <c r="C861">
        <v>2025</v>
      </c>
      <c r="D861">
        <v>2050</v>
      </c>
      <c r="E861" t="s">
        <v>119</v>
      </c>
      <c r="F861" t="s">
        <v>110</v>
      </c>
      <c r="G861">
        <v>25.20000076293945</v>
      </c>
      <c r="H861" t="s">
        <v>186</v>
      </c>
    </row>
    <row r="862" spans="1:8">
      <c r="A862" t="s">
        <v>260</v>
      </c>
      <c r="B862" t="s">
        <v>64</v>
      </c>
      <c r="C862">
        <v>2025</v>
      </c>
      <c r="D862">
        <v>2055</v>
      </c>
      <c r="E862" t="s">
        <v>119</v>
      </c>
      <c r="F862" t="s">
        <v>110</v>
      </c>
      <c r="G862">
        <v>25.20000076293945</v>
      </c>
      <c r="H862" t="s">
        <v>186</v>
      </c>
    </row>
    <row r="863" spans="1:8">
      <c r="A863" t="s">
        <v>260</v>
      </c>
      <c r="B863" t="s">
        <v>64</v>
      </c>
      <c r="C863">
        <v>2025</v>
      </c>
      <c r="D863">
        <v>2060</v>
      </c>
      <c r="E863" t="s">
        <v>119</v>
      </c>
      <c r="F863" t="s">
        <v>110</v>
      </c>
      <c r="G863">
        <v>25.20000076293945</v>
      </c>
      <c r="H863" t="s">
        <v>186</v>
      </c>
    </row>
    <row r="864" spans="1:8">
      <c r="A864" t="s">
        <v>260</v>
      </c>
      <c r="B864" t="s">
        <v>64</v>
      </c>
      <c r="C864">
        <v>2025</v>
      </c>
      <c r="D864">
        <v>2065</v>
      </c>
      <c r="E864" t="s">
        <v>119</v>
      </c>
      <c r="F864" t="s">
        <v>110</v>
      </c>
      <c r="G864">
        <v>25.20000076293945</v>
      </c>
      <c r="H864" t="s">
        <v>186</v>
      </c>
    </row>
    <row r="865" spans="1:8">
      <c r="A865" t="s">
        <v>260</v>
      </c>
      <c r="B865" t="s">
        <v>64</v>
      </c>
      <c r="C865">
        <v>2025</v>
      </c>
      <c r="D865">
        <v>2070</v>
      </c>
      <c r="E865" t="s">
        <v>119</v>
      </c>
      <c r="F865" t="s">
        <v>110</v>
      </c>
      <c r="G865">
        <v>25.20000076293945</v>
      </c>
      <c r="H865" t="s">
        <v>186</v>
      </c>
    </row>
    <row r="866" spans="1:8">
      <c r="A866" t="s">
        <v>260</v>
      </c>
      <c r="B866" t="s">
        <v>64</v>
      </c>
      <c r="C866">
        <v>2030</v>
      </c>
      <c r="D866">
        <v>2030</v>
      </c>
      <c r="E866" t="s">
        <v>119</v>
      </c>
      <c r="F866" t="s">
        <v>110</v>
      </c>
      <c r="G866">
        <v>25.20000076293945</v>
      </c>
      <c r="H866" t="s">
        <v>186</v>
      </c>
    </row>
    <row r="867" spans="1:8">
      <c r="A867" t="s">
        <v>260</v>
      </c>
      <c r="B867" t="s">
        <v>64</v>
      </c>
      <c r="C867">
        <v>2030</v>
      </c>
      <c r="D867">
        <v>2035</v>
      </c>
      <c r="E867" t="s">
        <v>119</v>
      </c>
      <c r="F867" t="s">
        <v>110</v>
      </c>
      <c r="G867">
        <v>25.20000076293945</v>
      </c>
      <c r="H867" t="s">
        <v>186</v>
      </c>
    </row>
    <row r="868" spans="1:8">
      <c r="A868" t="s">
        <v>260</v>
      </c>
      <c r="B868" t="s">
        <v>64</v>
      </c>
      <c r="C868">
        <v>2030</v>
      </c>
      <c r="D868">
        <v>2040</v>
      </c>
      <c r="E868" t="s">
        <v>119</v>
      </c>
      <c r="F868" t="s">
        <v>110</v>
      </c>
      <c r="G868">
        <v>25.20000076293945</v>
      </c>
      <c r="H868" t="s">
        <v>186</v>
      </c>
    </row>
    <row r="869" spans="1:8">
      <c r="A869" t="s">
        <v>260</v>
      </c>
      <c r="B869" t="s">
        <v>64</v>
      </c>
      <c r="C869">
        <v>2030</v>
      </c>
      <c r="D869">
        <v>2045</v>
      </c>
      <c r="E869" t="s">
        <v>119</v>
      </c>
      <c r="F869" t="s">
        <v>110</v>
      </c>
      <c r="G869">
        <v>25.20000076293945</v>
      </c>
      <c r="H869" t="s">
        <v>186</v>
      </c>
    </row>
    <row r="870" spans="1:8">
      <c r="A870" t="s">
        <v>260</v>
      </c>
      <c r="B870" t="s">
        <v>64</v>
      </c>
      <c r="C870">
        <v>2030</v>
      </c>
      <c r="D870">
        <v>2050</v>
      </c>
      <c r="E870" t="s">
        <v>119</v>
      </c>
      <c r="F870" t="s">
        <v>110</v>
      </c>
      <c r="G870">
        <v>25.20000076293945</v>
      </c>
      <c r="H870" t="s">
        <v>186</v>
      </c>
    </row>
    <row r="871" spans="1:8">
      <c r="A871" t="s">
        <v>260</v>
      </c>
      <c r="B871" t="s">
        <v>64</v>
      </c>
      <c r="C871">
        <v>2030</v>
      </c>
      <c r="D871">
        <v>2055</v>
      </c>
      <c r="E871" t="s">
        <v>119</v>
      </c>
      <c r="F871" t="s">
        <v>110</v>
      </c>
      <c r="G871">
        <v>25.20000076293945</v>
      </c>
      <c r="H871" t="s">
        <v>186</v>
      </c>
    </row>
    <row r="872" spans="1:8">
      <c r="A872" t="s">
        <v>260</v>
      </c>
      <c r="B872" t="s">
        <v>64</v>
      </c>
      <c r="C872">
        <v>2030</v>
      </c>
      <c r="D872">
        <v>2060</v>
      </c>
      <c r="E872" t="s">
        <v>119</v>
      </c>
      <c r="F872" t="s">
        <v>110</v>
      </c>
      <c r="G872">
        <v>25.20000076293945</v>
      </c>
      <c r="H872" t="s">
        <v>186</v>
      </c>
    </row>
    <row r="873" spans="1:8">
      <c r="A873" t="s">
        <v>260</v>
      </c>
      <c r="B873" t="s">
        <v>64</v>
      </c>
      <c r="C873">
        <v>2030</v>
      </c>
      <c r="D873">
        <v>2065</v>
      </c>
      <c r="E873" t="s">
        <v>119</v>
      </c>
      <c r="F873" t="s">
        <v>110</v>
      </c>
      <c r="G873">
        <v>25.20000076293945</v>
      </c>
      <c r="H873" t="s">
        <v>186</v>
      </c>
    </row>
    <row r="874" spans="1:8">
      <c r="A874" t="s">
        <v>260</v>
      </c>
      <c r="B874" t="s">
        <v>64</v>
      </c>
      <c r="C874">
        <v>2030</v>
      </c>
      <c r="D874">
        <v>2070</v>
      </c>
      <c r="E874" t="s">
        <v>119</v>
      </c>
      <c r="F874" t="s">
        <v>110</v>
      </c>
      <c r="G874">
        <v>25.20000076293945</v>
      </c>
      <c r="H874" t="s">
        <v>186</v>
      </c>
    </row>
    <row r="875" spans="1:8">
      <c r="A875" t="s">
        <v>260</v>
      </c>
      <c r="B875" t="s">
        <v>64</v>
      </c>
      <c r="C875">
        <v>2035</v>
      </c>
      <c r="D875">
        <v>2035</v>
      </c>
      <c r="E875" t="s">
        <v>119</v>
      </c>
      <c r="F875" t="s">
        <v>110</v>
      </c>
      <c r="G875">
        <v>25.20000076293945</v>
      </c>
      <c r="H875" t="s">
        <v>186</v>
      </c>
    </row>
    <row r="876" spans="1:8">
      <c r="A876" t="s">
        <v>260</v>
      </c>
      <c r="B876" t="s">
        <v>64</v>
      </c>
      <c r="C876">
        <v>2035</v>
      </c>
      <c r="D876">
        <v>2040</v>
      </c>
      <c r="E876" t="s">
        <v>119</v>
      </c>
      <c r="F876" t="s">
        <v>110</v>
      </c>
      <c r="G876">
        <v>25.20000076293945</v>
      </c>
      <c r="H876" t="s">
        <v>186</v>
      </c>
    </row>
    <row r="877" spans="1:8">
      <c r="A877" t="s">
        <v>260</v>
      </c>
      <c r="B877" t="s">
        <v>64</v>
      </c>
      <c r="C877">
        <v>2035</v>
      </c>
      <c r="D877">
        <v>2045</v>
      </c>
      <c r="E877" t="s">
        <v>119</v>
      </c>
      <c r="F877" t="s">
        <v>110</v>
      </c>
      <c r="G877">
        <v>25.20000076293945</v>
      </c>
      <c r="H877" t="s">
        <v>186</v>
      </c>
    </row>
    <row r="878" spans="1:8">
      <c r="A878" t="s">
        <v>260</v>
      </c>
      <c r="B878" t="s">
        <v>64</v>
      </c>
      <c r="C878">
        <v>2035</v>
      </c>
      <c r="D878">
        <v>2050</v>
      </c>
      <c r="E878" t="s">
        <v>119</v>
      </c>
      <c r="F878" t="s">
        <v>110</v>
      </c>
      <c r="G878">
        <v>25.20000076293945</v>
      </c>
      <c r="H878" t="s">
        <v>186</v>
      </c>
    </row>
    <row r="879" spans="1:8">
      <c r="A879" t="s">
        <v>260</v>
      </c>
      <c r="B879" t="s">
        <v>64</v>
      </c>
      <c r="C879">
        <v>2035</v>
      </c>
      <c r="D879">
        <v>2055</v>
      </c>
      <c r="E879" t="s">
        <v>119</v>
      </c>
      <c r="F879" t="s">
        <v>110</v>
      </c>
      <c r="G879">
        <v>25.20000076293945</v>
      </c>
      <c r="H879" t="s">
        <v>186</v>
      </c>
    </row>
    <row r="880" spans="1:8">
      <c r="A880" t="s">
        <v>260</v>
      </c>
      <c r="B880" t="s">
        <v>64</v>
      </c>
      <c r="C880">
        <v>2035</v>
      </c>
      <c r="D880">
        <v>2060</v>
      </c>
      <c r="E880" t="s">
        <v>119</v>
      </c>
      <c r="F880" t="s">
        <v>110</v>
      </c>
      <c r="G880">
        <v>25.20000076293945</v>
      </c>
      <c r="H880" t="s">
        <v>186</v>
      </c>
    </row>
    <row r="881" spans="1:8">
      <c r="A881" t="s">
        <v>260</v>
      </c>
      <c r="B881" t="s">
        <v>64</v>
      </c>
      <c r="C881">
        <v>2035</v>
      </c>
      <c r="D881">
        <v>2065</v>
      </c>
      <c r="E881" t="s">
        <v>119</v>
      </c>
      <c r="F881" t="s">
        <v>110</v>
      </c>
      <c r="G881">
        <v>25.20000076293945</v>
      </c>
      <c r="H881" t="s">
        <v>186</v>
      </c>
    </row>
    <row r="882" spans="1:8">
      <c r="A882" t="s">
        <v>260</v>
      </c>
      <c r="B882" t="s">
        <v>64</v>
      </c>
      <c r="C882">
        <v>2035</v>
      </c>
      <c r="D882">
        <v>2070</v>
      </c>
      <c r="E882" t="s">
        <v>119</v>
      </c>
      <c r="F882" t="s">
        <v>110</v>
      </c>
      <c r="G882">
        <v>25.20000076293945</v>
      </c>
      <c r="H882" t="s">
        <v>186</v>
      </c>
    </row>
    <row r="883" spans="1:8">
      <c r="A883" t="s">
        <v>260</v>
      </c>
      <c r="B883" t="s">
        <v>64</v>
      </c>
      <c r="C883">
        <v>2040</v>
      </c>
      <c r="D883">
        <v>2040</v>
      </c>
      <c r="E883" t="s">
        <v>119</v>
      </c>
      <c r="F883" t="s">
        <v>110</v>
      </c>
      <c r="G883">
        <v>25.20000076293945</v>
      </c>
      <c r="H883" t="s">
        <v>186</v>
      </c>
    </row>
    <row r="884" spans="1:8">
      <c r="A884" t="s">
        <v>260</v>
      </c>
      <c r="B884" t="s">
        <v>64</v>
      </c>
      <c r="C884">
        <v>2040</v>
      </c>
      <c r="D884">
        <v>2045</v>
      </c>
      <c r="E884" t="s">
        <v>119</v>
      </c>
      <c r="F884" t="s">
        <v>110</v>
      </c>
      <c r="G884">
        <v>25.20000076293945</v>
      </c>
      <c r="H884" t="s">
        <v>186</v>
      </c>
    </row>
    <row r="885" spans="1:8">
      <c r="A885" t="s">
        <v>260</v>
      </c>
      <c r="B885" t="s">
        <v>64</v>
      </c>
      <c r="C885">
        <v>2040</v>
      </c>
      <c r="D885">
        <v>2050</v>
      </c>
      <c r="E885" t="s">
        <v>119</v>
      </c>
      <c r="F885" t="s">
        <v>110</v>
      </c>
      <c r="G885">
        <v>25.20000076293945</v>
      </c>
      <c r="H885" t="s">
        <v>186</v>
      </c>
    </row>
    <row r="886" spans="1:8">
      <c r="A886" t="s">
        <v>260</v>
      </c>
      <c r="B886" t="s">
        <v>64</v>
      </c>
      <c r="C886">
        <v>2040</v>
      </c>
      <c r="D886">
        <v>2055</v>
      </c>
      <c r="E886" t="s">
        <v>119</v>
      </c>
      <c r="F886" t="s">
        <v>110</v>
      </c>
      <c r="G886">
        <v>25.20000076293945</v>
      </c>
      <c r="H886" t="s">
        <v>186</v>
      </c>
    </row>
    <row r="887" spans="1:8">
      <c r="A887" t="s">
        <v>260</v>
      </c>
      <c r="B887" t="s">
        <v>64</v>
      </c>
      <c r="C887">
        <v>2040</v>
      </c>
      <c r="D887">
        <v>2060</v>
      </c>
      <c r="E887" t="s">
        <v>119</v>
      </c>
      <c r="F887" t="s">
        <v>110</v>
      </c>
      <c r="G887">
        <v>25.20000076293945</v>
      </c>
      <c r="H887" t="s">
        <v>186</v>
      </c>
    </row>
    <row r="888" spans="1:8">
      <c r="A888" t="s">
        <v>260</v>
      </c>
      <c r="B888" t="s">
        <v>64</v>
      </c>
      <c r="C888">
        <v>2040</v>
      </c>
      <c r="D888">
        <v>2065</v>
      </c>
      <c r="E888" t="s">
        <v>119</v>
      </c>
      <c r="F888" t="s">
        <v>110</v>
      </c>
      <c r="G888">
        <v>25.20000076293945</v>
      </c>
      <c r="H888" t="s">
        <v>186</v>
      </c>
    </row>
    <row r="889" spans="1:8">
      <c r="A889" t="s">
        <v>260</v>
      </c>
      <c r="B889" t="s">
        <v>64</v>
      </c>
      <c r="C889">
        <v>2040</v>
      </c>
      <c r="D889">
        <v>2070</v>
      </c>
      <c r="E889" t="s">
        <v>119</v>
      </c>
      <c r="F889" t="s">
        <v>110</v>
      </c>
      <c r="G889">
        <v>25.20000076293945</v>
      </c>
      <c r="H889" t="s">
        <v>186</v>
      </c>
    </row>
    <row r="890" spans="1:8">
      <c r="A890" t="s">
        <v>260</v>
      </c>
      <c r="B890" t="s">
        <v>64</v>
      </c>
      <c r="C890">
        <v>2045</v>
      </c>
      <c r="D890">
        <v>2045</v>
      </c>
      <c r="E890" t="s">
        <v>119</v>
      </c>
      <c r="F890" t="s">
        <v>110</v>
      </c>
      <c r="G890">
        <v>25.20000076293945</v>
      </c>
      <c r="H890" t="s">
        <v>186</v>
      </c>
    </row>
    <row r="891" spans="1:8">
      <c r="A891" t="s">
        <v>260</v>
      </c>
      <c r="B891" t="s">
        <v>64</v>
      </c>
      <c r="C891">
        <v>2045</v>
      </c>
      <c r="D891">
        <v>2050</v>
      </c>
      <c r="E891" t="s">
        <v>119</v>
      </c>
      <c r="F891" t="s">
        <v>110</v>
      </c>
      <c r="G891">
        <v>25.20000076293945</v>
      </c>
      <c r="H891" t="s">
        <v>186</v>
      </c>
    </row>
    <row r="892" spans="1:8">
      <c r="A892" t="s">
        <v>260</v>
      </c>
      <c r="B892" t="s">
        <v>64</v>
      </c>
      <c r="C892">
        <v>2045</v>
      </c>
      <c r="D892">
        <v>2055</v>
      </c>
      <c r="E892" t="s">
        <v>119</v>
      </c>
      <c r="F892" t="s">
        <v>110</v>
      </c>
      <c r="G892">
        <v>25.20000076293945</v>
      </c>
      <c r="H892" t="s">
        <v>186</v>
      </c>
    </row>
    <row r="893" spans="1:8">
      <c r="A893" t="s">
        <v>260</v>
      </c>
      <c r="B893" t="s">
        <v>64</v>
      </c>
      <c r="C893">
        <v>2045</v>
      </c>
      <c r="D893">
        <v>2060</v>
      </c>
      <c r="E893" t="s">
        <v>119</v>
      </c>
      <c r="F893" t="s">
        <v>110</v>
      </c>
      <c r="G893">
        <v>25.20000076293945</v>
      </c>
      <c r="H893" t="s">
        <v>186</v>
      </c>
    </row>
    <row r="894" spans="1:8">
      <c r="A894" t="s">
        <v>260</v>
      </c>
      <c r="B894" t="s">
        <v>64</v>
      </c>
      <c r="C894">
        <v>2045</v>
      </c>
      <c r="D894">
        <v>2065</v>
      </c>
      <c r="E894" t="s">
        <v>119</v>
      </c>
      <c r="F894" t="s">
        <v>110</v>
      </c>
      <c r="G894">
        <v>25.20000076293945</v>
      </c>
      <c r="H894" t="s">
        <v>186</v>
      </c>
    </row>
    <row r="895" spans="1:8">
      <c r="A895" t="s">
        <v>260</v>
      </c>
      <c r="B895" t="s">
        <v>64</v>
      </c>
      <c r="C895">
        <v>2045</v>
      </c>
      <c r="D895">
        <v>2070</v>
      </c>
      <c r="E895" t="s">
        <v>119</v>
      </c>
      <c r="F895" t="s">
        <v>110</v>
      </c>
      <c r="G895">
        <v>25.20000076293945</v>
      </c>
      <c r="H895" t="s">
        <v>186</v>
      </c>
    </row>
    <row r="896" spans="1:8">
      <c r="A896" t="s">
        <v>260</v>
      </c>
      <c r="B896" t="s">
        <v>64</v>
      </c>
      <c r="C896">
        <v>2050</v>
      </c>
      <c r="D896">
        <v>2050</v>
      </c>
      <c r="E896" t="s">
        <v>119</v>
      </c>
      <c r="F896" t="s">
        <v>110</v>
      </c>
      <c r="G896">
        <v>25.20000076293945</v>
      </c>
      <c r="H896" t="s">
        <v>186</v>
      </c>
    </row>
    <row r="897" spans="1:8">
      <c r="A897" t="s">
        <v>260</v>
      </c>
      <c r="B897" t="s">
        <v>64</v>
      </c>
      <c r="C897">
        <v>2050</v>
      </c>
      <c r="D897">
        <v>2055</v>
      </c>
      <c r="E897" t="s">
        <v>119</v>
      </c>
      <c r="F897" t="s">
        <v>110</v>
      </c>
      <c r="G897">
        <v>25.20000076293945</v>
      </c>
      <c r="H897" t="s">
        <v>186</v>
      </c>
    </row>
    <row r="898" spans="1:8">
      <c r="A898" t="s">
        <v>260</v>
      </c>
      <c r="B898" t="s">
        <v>64</v>
      </c>
      <c r="C898">
        <v>2050</v>
      </c>
      <c r="D898">
        <v>2060</v>
      </c>
      <c r="E898" t="s">
        <v>119</v>
      </c>
      <c r="F898" t="s">
        <v>110</v>
      </c>
      <c r="G898">
        <v>25.20000076293945</v>
      </c>
      <c r="H898" t="s">
        <v>186</v>
      </c>
    </row>
    <row r="899" spans="1:8">
      <c r="A899" t="s">
        <v>260</v>
      </c>
      <c r="B899" t="s">
        <v>64</v>
      </c>
      <c r="C899">
        <v>2050</v>
      </c>
      <c r="D899">
        <v>2065</v>
      </c>
      <c r="E899" t="s">
        <v>119</v>
      </c>
      <c r="F899" t="s">
        <v>110</v>
      </c>
      <c r="G899">
        <v>25.20000076293945</v>
      </c>
      <c r="H899" t="s">
        <v>186</v>
      </c>
    </row>
    <row r="900" spans="1:8">
      <c r="A900" t="s">
        <v>260</v>
      </c>
      <c r="B900" t="s">
        <v>64</v>
      </c>
      <c r="C900">
        <v>2050</v>
      </c>
      <c r="D900">
        <v>2070</v>
      </c>
      <c r="E900" t="s">
        <v>119</v>
      </c>
      <c r="F900" t="s">
        <v>110</v>
      </c>
      <c r="G900">
        <v>25.20000076293945</v>
      </c>
      <c r="H900" t="s">
        <v>186</v>
      </c>
    </row>
    <row r="901" spans="1:8">
      <c r="A901" t="s">
        <v>260</v>
      </c>
      <c r="B901" t="s">
        <v>64</v>
      </c>
      <c r="C901">
        <v>2055</v>
      </c>
      <c r="D901">
        <v>2055</v>
      </c>
      <c r="E901" t="s">
        <v>119</v>
      </c>
      <c r="F901" t="s">
        <v>110</v>
      </c>
      <c r="G901">
        <v>25.20000076293945</v>
      </c>
      <c r="H901" t="s">
        <v>186</v>
      </c>
    </row>
    <row r="902" spans="1:8">
      <c r="A902" t="s">
        <v>260</v>
      </c>
      <c r="B902" t="s">
        <v>64</v>
      </c>
      <c r="C902">
        <v>2055</v>
      </c>
      <c r="D902">
        <v>2060</v>
      </c>
      <c r="E902" t="s">
        <v>119</v>
      </c>
      <c r="F902" t="s">
        <v>110</v>
      </c>
      <c r="G902">
        <v>25.20000076293945</v>
      </c>
      <c r="H902" t="s">
        <v>186</v>
      </c>
    </row>
    <row r="903" spans="1:8">
      <c r="A903" t="s">
        <v>260</v>
      </c>
      <c r="B903" t="s">
        <v>64</v>
      </c>
      <c r="C903">
        <v>2055</v>
      </c>
      <c r="D903">
        <v>2065</v>
      </c>
      <c r="E903" t="s">
        <v>119</v>
      </c>
      <c r="F903" t="s">
        <v>110</v>
      </c>
      <c r="G903">
        <v>25.20000076293945</v>
      </c>
      <c r="H903" t="s">
        <v>186</v>
      </c>
    </row>
    <row r="904" spans="1:8">
      <c r="A904" t="s">
        <v>260</v>
      </c>
      <c r="B904" t="s">
        <v>64</v>
      </c>
      <c r="C904">
        <v>2055</v>
      </c>
      <c r="D904">
        <v>2070</v>
      </c>
      <c r="E904" t="s">
        <v>119</v>
      </c>
      <c r="F904" t="s">
        <v>110</v>
      </c>
      <c r="G904">
        <v>25.20000076293945</v>
      </c>
      <c r="H904" t="s">
        <v>186</v>
      </c>
    </row>
    <row r="905" spans="1:8">
      <c r="A905" t="s">
        <v>260</v>
      </c>
      <c r="B905" t="s">
        <v>64</v>
      </c>
      <c r="C905">
        <v>2060</v>
      </c>
      <c r="D905">
        <v>2060</v>
      </c>
      <c r="E905" t="s">
        <v>119</v>
      </c>
      <c r="F905" t="s">
        <v>110</v>
      </c>
      <c r="G905">
        <v>25.20000076293945</v>
      </c>
      <c r="H905" t="s">
        <v>186</v>
      </c>
    </row>
    <row r="906" spans="1:8">
      <c r="A906" t="s">
        <v>260</v>
      </c>
      <c r="B906" t="s">
        <v>64</v>
      </c>
      <c r="C906">
        <v>2060</v>
      </c>
      <c r="D906">
        <v>2065</v>
      </c>
      <c r="E906" t="s">
        <v>119</v>
      </c>
      <c r="F906" t="s">
        <v>110</v>
      </c>
      <c r="G906">
        <v>25.20000076293945</v>
      </c>
      <c r="H906" t="s">
        <v>186</v>
      </c>
    </row>
    <row r="907" spans="1:8">
      <c r="A907" t="s">
        <v>260</v>
      </c>
      <c r="B907" t="s">
        <v>64</v>
      </c>
      <c r="C907">
        <v>2060</v>
      </c>
      <c r="D907">
        <v>2070</v>
      </c>
      <c r="E907" t="s">
        <v>119</v>
      </c>
      <c r="F907" t="s">
        <v>110</v>
      </c>
      <c r="G907">
        <v>25.20000076293945</v>
      </c>
      <c r="H907" t="s">
        <v>186</v>
      </c>
    </row>
    <row r="908" spans="1:8">
      <c r="A908" t="s">
        <v>260</v>
      </c>
      <c r="B908" t="s">
        <v>64</v>
      </c>
      <c r="C908">
        <v>2065</v>
      </c>
      <c r="D908">
        <v>2065</v>
      </c>
      <c r="E908" t="s">
        <v>119</v>
      </c>
      <c r="F908" t="s">
        <v>110</v>
      </c>
      <c r="G908">
        <v>25.20000076293945</v>
      </c>
      <c r="H908" t="s">
        <v>186</v>
      </c>
    </row>
    <row r="909" spans="1:8">
      <c r="A909" t="s">
        <v>260</v>
      </c>
      <c r="B909" t="s">
        <v>64</v>
      </c>
      <c r="C909">
        <v>2065</v>
      </c>
      <c r="D909">
        <v>2070</v>
      </c>
      <c r="E909" t="s">
        <v>119</v>
      </c>
      <c r="F909" t="s">
        <v>110</v>
      </c>
      <c r="G909">
        <v>25.20000076293945</v>
      </c>
      <c r="H909" t="s">
        <v>186</v>
      </c>
    </row>
    <row r="910" spans="1:8">
      <c r="A910" t="s">
        <v>260</v>
      </c>
      <c r="B910" t="s">
        <v>64</v>
      </c>
      <c r="C910">
        <v>2070</v>
      </c>
      <c r="D910">
        <v>2070</v>
      </c>
      <c r="E910" t="s">
        <v>119</v>
      </c>
      <c r="F910" t="s">
        <v>110</v>
      </c>
      <c r="G910">
        <v>25.20000076293945</v>
      </c>
      <c r="H910" t="s">
        <v>186</v>
      </c>
    </row>
    <row r="911" spans="1:8">
      <c r="A911" t="s">
        <v>260</v>
      </c>
      <c r="B911" t="s">
        <v>66</v>
      </c>
      <c r="C911">
        <v>1990</v>
      </c>
      <c r="D911">
        <v>1990</v>
      </c>
      <c r="E911" t="s">
        <v>119</v>
      </c>
      <c r="F911" t="s">
        <v>110</v>
      </c>
      <c r="G911">
        <v>0</v>
      </c>
      <c r="H911" t="s">
        <v>186</v>
      </c>
    </row>
    <row r="912" spans="1:8">
      <c r="A912" t="s">
        <v>260</v>
      </c>
      <c r="B912" t="s">
        <v>66</v>
      </c>
      <c r="C912">
        <v>1995</v>
      </c>
      <c r="D912">
        <v>1995</v>
      </c>
      <c r="E912" t="s">
        <v>119</v>
      </c>
      <c r="F912" t="s">
        <v>110</v>
      </c>
      <c r="G912">
        <v>0</v>
      </c>
      <c r="H912" t="s">
        <v>186</v>
      </c>
    </row>
    <row r="913" spans="1:8">
      <c r="A913" t="s">
        <v>260</v>
      </c>
      <c r="B913" t="s">
        <v>66</v>
      </c>
      <c r="C913">
        <v>2000</v>
      </c>
      <c r="D913">
        <v>2000</v>
      </c>
      <c r="E913" t="s">
        <v>119</v>
      </c>
      <c r="F913" t="s">
        <v>110</v>
      </c>
      <c r="G913">
        <v>0</v>
      </c>
      <c r="H913" t="s">
        <v>186</v>
      </c>
    </row>
    <row r="914" spans="1:8">
      <c r="A914" t="s">
        <v>260</v>
      </c>
      <c r="B914" t="s">
        <v>66</v>
      </c>
      <c r="C914">
        <v>2005</v>
      </c>
      <c r="D914">
        <v>2005</v>
      </c>
      <c r="E914" t="s">
        <v>119</v>
      </c>
      <c r="F914" t="s">
        <v>110</v>
      </c>
      <c r="G914">
        <v>0</v>
      </c>
      <c r="H914" t="s">
        <v>186</v>
      </c>
    </row>
    <row r="915" spans="1:8">
      <c r="A915" t="s">
        <v>260</v>
      </c>
      <c r="B915" t="s">
        <v>66</v>
      </c>
      <c r="C915">
        <v>2010</v>
      </c>
      <c r="D915">
        <v>2010</v>
      </c>
      <c r="E915" t="s">
        <v>119</v>
      </c>
      <c r="F915" t="s">
        <v>110</v>
      </c>
      <c r="G915">
        <v>0</v>
      </c>
      <c r="H915" t="s">
        <v>186</v>
      </c>
    </row>
    <row r="916" spans="1:8">
      <c r="A916" t="s">
        <v>260</v>
      </c>
      <c r="B916" t="s">
        <v>66</v>
      </c>
      <c r="C916">
        <v>2015</v>
      </c>
      <c r="D916">
        <v>2015</v>
      </c>
      <c r="E916" t="s">
        <v>119</v>
      </c>
      <c r="F916" t="s">
        <v>110</v>
      </c>
      <c r="G916">
        <v>0</v>
      </c>
      <c r="H916" t="s">
        <v>186</v>
      </c>
    </row>
    <row r="917" spans="1:8">
      <c r="A917" t="s">
        <v>260</v>
      </c>
      <c r="B917" t="s">
        <v>66</v>
      </c>
      <c r="C917">
        <v>2020</v>
      </c>
      <c r="D917">
        <v>2020</v>
      </c>
      <c r="E917" t="s">
        <v>119</v>
      </c>
      <c r="F917" t="s">
        <v>110</v>
      </c>
      <c r="G917">
        <v>0</v>
      </c>
      <c r="H917" t="s">
        <v>186</v>
      </c>
    </row>
    <row r="918" spans="1:8">
      <c r="A918" t="s">
        <v>260</v>
      </c>
      <c r="B918" t="s">
        <v>66</v>
      </c>
      <c r="C918">
        <v>2025</v>
      </c>
      <c r="D918">
        <v>2025</v>
      </c>
      <c r="E918" t="s">
        <v>119</v>
      </c>
      <c r="F918" t="s">
        <v>110</v>
      </c>
      <c r="G918">
        <v>0</v>
      </c>
      <c r="H918" t="s">
        <v>186</v>
      </c>
    </row>
    <row r="919" spans="1:8">
      <c r="A919" t="s">
        <v>260</v>
      </c>
      <c r="B919" t="s">
        <v>66</v>
      </c>
      <c r="C919">
        <v>2030</v>
      </c>
      <c r="D919">
        <v>2030</v>
      </c>
      <c r="E919" t="s">
        <v>119</v>
      </c>
      <c r="F919" t="s">
        <v>110</v>
      </c>
      <c r="G919">
        <v>0</v>
      </c>
      <c r="H919" t="s">
        <v>186</v>
      </c>
    </row>
    <row r="920" spans="1:8">
      <c r="A920" t="s">
        <v>260</v>
      </c>
      <c r="B920" t="s">
        <v>66</v>
      </c>
      <c r="C920">
        <v>2035</v>
      </c>
      <c r="D920">
        <v>2035</v>
      </c>
      <c r="E920" t="s">
        <v>119</v>
      </c>
      <c r="F920" t="s">
        <v>110</v>
      </c>
      <c r="G920">
        <v>0</v>
      </c>
      <c r="H920" t="s">
        <v>186</v>
      </c>
    </row>
    <row r="921" spans="1:8">
      <c r="A921" t="s">
        <v>260</v>
      </c>
      <c r="B921" t="s">
        <v>66</v>
      </c>
      <c r="C921">
        <v>2040</v>
      </c>
      <c r="D921">
        <v>2040</v>
      </c>
      <c r="E921" t="s">
        <v>119</v>
      </c>
      <c r="F921" t="s">
        <v>110</v>
      </c>
      <c r="G921">
        <v>0</v>
      </c>
      <c r="H921" t="s">
        <v>186</v>
      </c>
    </row>
    <row r="922" spans="1:8">
      <c r="A922" t="s">
        <v>260</v>
      </c>
      <c r="B922" t="s">
        <v>66</v>
      </c>
      <c r="C922">
        <v>2045</v>
      </c>
      <c r="D922">
        <v>2045</v>
      </c>
      <c r="E922" t="s">
        <v>119</v>
      </c>
      <c r="F922" t="s">
        <v>110</v>
      </c>
      <c r="G922">
        <v>0</v>
      </c>
      <c r="H922" t="s">
        <v>186</v>
      </c>
    </row>
    <row r="923" spans="1:8">
      <c r="A923" t="s">
        <v>260</v>
      </c>
      <c r="B923" t="s">
        <v>66</v>
      </c>
      <c r="C923">
        <v>2050</v>
      </c>
      <c r="D923">
        <v>2050</v>
      </c>
      <c r="E923" t="s">
        <v>119</v>
      </c>
      <c r="F923" t="s">
        <v>110</v>
      </c>
      <c r="G923">
        <v>0</v>
      </c>
      <c r="H923" t="s">
        <v>186</v>
      </c>
    </row>
    <row r="924" spans="1:8">
      <c r="A924" t="s">
        <v>260</v>
      </c>
      <c r="B924" t="s">
        <v>66</v>
      </c>
      <c r="C924">
        <v>2055</v>
      </c>
      <c r="D924">
        <v>2055</v>
      </c>
      <c r="E924" t="s">
        <v>119</v>
      </c>
      <c r="F924" t="s">
        <v>110</v>
      </c>
      <c r="G924">
        <v>0</v>
      </c>
      <c r="H924" t="s">
        <v>186</v>
      </c>
    </row>
    <row r="925" spans="1:8">
      <c r="A925" t="s">
        <v>260</v>
      </c>
      <c r="B925" t="s">
        <v>66</v>
      </c>
      <c r="C925">
        <v>2060</v>
      </c>
      <c r="D925">
        <v>2060</v>
      </c>
      <c r="E925" t="s">
        <v>119</v>
      </c>
      <c r="F925" t="s">
        <v>110</v>
      </c>
      <c r="G925">
        <v>0</v>
      </c>
      <c r="H925" t="s">
        <v>186</v>
      </c>
    </row>
    <row r="926" spans="1:8">
      <c r="A926" t="s">
        <v>260</v>
      </c>
      <c r="B926" t="s">
        <v>66</v>
      </c>
      <c r="C926">
        <v>2065</v>
      </c>
      <c r="D926">
        <v>2065</v>
      </c>
      <c r="E926" t="s">
        <v>119</v>
      </c>
      <c r="F926" t="s">
        <v>110</v>
      </c>
      <c r="G926">
        <v>0</v>
      </c>
      <c r="H926" t="s">
        <v>186</v>
      </c>
    </row>
    <row r="927" spans="1:8">
      <c r="A927" t="s">
        <v>260</v>
      </c>
      <c r="B927" t="s">
        <v>66</v>
      </c>
      <c r="C927">
        <v>2070</v>
      </c>
      <c r="D927">
        <v>2070</v>
      </c>
      <c r="E927" t="s">
        <v>119</v>
      </c>
      <c r="F927" t="s">
        <v>110</v>
      </c>
      <c r="G927">
        <v>0</v>
      </c>
      <c r="H927" t="s">
        <v>186</v>
      </c>
    </row>
    <row r="928" spans="1:8">
      <c r="A928" t="s">
        <v>260</v>
      </c>
      <c r="B928" t="s">
        <v>88</v>
      </c>
      <c r="C928">
        <v>2020</v>
      </c>
      <c r="D928">
        <v>2020</v>
      </c>
      <c r="E928" t="s">
        <v>119</v>
      </c>
      <c r="F928" t="s">
        <v>110</v>
      </c>
      <c r="G928">
        <v>-115.03554534912109</v>
      </c>
      <c r="H928" t="s">
        <v>186</v>
      </c>
    </row>
    <row r="929" spans="1:8">
      <c r="A929" t="s">
        <v>260</v>
      </c>
      <c r="B929" t="s">
        <v>88</v>
      </c>
      <c r="C929">
        <v>2025</v>
      </c>
      <c r="D929">
        <v>2025</v>
      </c>
      <c r="E929" t="s">
        <v>119</v>
      </c>
      <c r="F929" t="s">
        <v>110</v>
      </c>
      <c r="G929">
        <v>-126.8534240722656</v>
      </c>
      <c r="H929" t="s">
        <v>186</v>
      </c>
    </row>
    <row r="930" spans="1:8">
      <c r="A930" t="s">
        <v>260</v>
      </c>
      <c r="B930" t="s">
        <v>88</v>
      </c>
      <c r="C930">
        <v>2030</v>
      </c>
      <c r="D930">
        <v>2030</v>
      </c>
      <c r="E930" t="s">
        <v>119</v>
      </c>
      <c r="F930" t="s">
        <v>110</v>
      </c>
      <c r="G930">
        <v>-138.67131042480469</v>
      </c>
      <c r="H930" t="s">
        <v>186</v>
      </c>
    </row>
    <row r="931" spans="1:8">
      <c r="A931" t="s">
        <v>260</v>
      </c>
      <c r="B931" t="s">
        <v>88</v>
      </c>
      <c r="C931">
        <v>2035</v>
      </c>
      <c r="D931">
        <v>2035</v>
      </c>
      <c r="E931" t="s">
        <v>119</v>
      </c>
      <c r="F931" t="s">
        <v>110</v>
      </c>
      <c r="G931">
        <v>-146.4123840332031</v>
      </c>
      <c r="H931" t="s">
        <v>186</v>
      </c>
    </row>
    <row r="932" spans="1:8">
      <c r="A932" t="s">
        <v>260</v>
      </c>
      <c r="B932" t="s">
        <v>88</v>
      </c>
      <c r="C932">
        <v>2040</v>
      </c>
      <c r="D932">
        <v>2040</v>
      </c>
      <c r="E932" t="s">
        <v>119</v>
      </c>
      <c r="F932" t="s">
        <v>110</v>
      </c>
      <c r="G932">
        <v>-154.15345764160159</v>
      </c>
      <c r="H932" t="s">
        <v>186</v>
      </c>
    </row>
    <row r="933" spans="1:8">
      <c r="A933" t="s">
        <v>260</v>
      </c>
      <c r="B933" t="s">
        <v>88</v>
      </c>
      <c r="C933">
        <v>2045</v>
      </c>
      <c r="D933">
        <v>2045</v>
      </c>
      <c r="E933" t="s">
        <v>119</v>
      </c>
      <c r="F933" t="s">
        <v>110</v>
      </c>
      <c r="G933">
        <v>-167.3809814453125</v>
      </c>
      <c r="H933" t="s">
        <v>186</v>
      </c>
    </row>
    <row r="934" spans="1:8">
      <c r="A934" t="s">
        <v>260</v>
      </c>
      <c r="B934" t="s">
        <v>88</v>
      </c>
      <c r="C934">
        <v>2050</v>
      </c>
      <c r="D934">
        <v>2050</v>
      </c>
      <c r="E934" t="s">
        <v>119</v>
      </c>
      <c r="F934" t="s">
        <v>110</v>
      </c>
      <c r="G934">
        <v>-180.6084899902344</v>
      </c>
      <c r="H934" t="s">
        <v>186</v>
      </c>
    </row>
    <row r="935" spans="1:8">
      <c r="A935" t="s">
        <v>260</v>
      </c>
      <c r="B935" t="s">
        <v>88</v>
      </c>
      <c r="C935">
        <v>2055</v>
      </c>
      <c r="D935">
        <v>2055</v>
      </c>
      <c r="E935" t="s">
        <v>119</v>
      </c>
      <c r="F935" t="s">
        <v>110</v>
      </c>
      <c r="G935">
        <v>-193.83599853515619</v>
      </c>
      <c r="H935" t="s">
        <v>186</v>
      </c>
    </row>
    <row r="936" spans="1:8">
      <c r="A936" t="s">
        <v>260</v>
      </c>
      <c r="B936" t="s">
        <v>88</v>
      </c>
      <c r="C936">
        <v>2060</v>
      </c>
      <c r="D936">
        <v>2060</v>
      </c>
      <c r="E936" t="s">
        <v>119</v>
      </c>
      <c r="F936" t="s">
        <v>110</v>
      </c>
      <c r="G936">
        <v>-207.06352233886719</v>
      </c>
      <c r="H936" t="s">
        <v>186</v>
      </c>
    </row>
    <row r="937" spans="1:8">
      <c r="A937" t="s">
        <v>260</v>
      </c>
      <c r="B937" t="s">
        <v>88</v>
      </c>
      <c r="C937">
        <v>2065</v>
      </c>
      <c r="D937">
        <v>2065</v>
      </c>
      <c r="E937" t="s">
        <v>119</v>
      </c>
      <c r="F937" t="s">
        <v>110</v>
      </c>
      <c r="G937">
        <v>-220.2910461425781</v>
      </c>
      <c r="H937" t="s">
        <v>186</v>
      </c>
    </row>
    <row r="938" spans="1:8">
      <c r="A938" t="s">
        <v>260</v>
      </c>
      <c r="B938" t="s">
        <v>88</v>
      </c>
      <c r="C938">
        <v>2070</v>
      </c>
      <c r="D938">
        <v>2070</v>
      </c>
      <c r="E938" t="s">
        <v>119</v>
      </c>
      <c r="F938" t="s">
        <v>110</v>
      </c>
      <c r="G938">
        <v>-233.5185546875</v>
      </c>
      <c r="H938" t="s">
        <v>186</v>
      </c>
    </row>
    <row r="939" spans="1:8">
      <c r="A939" t="s">
        <v>260</v>
      </c>
      <c r="B939" t="s">
        <v>55</v>
      </c>
      <c r="C939">
        <v>1990</v>
      </c>
      <c r="D939">
        <v>1990</v>
      </c>
      <c r="E939" t="s">
        <v>119</v>
      </c>
      <c r="F939" t="s">
        <v>110</v>
      </c>
      <c r="G939">
        <v>0</v>
      </c>
      <c r="H939" t="s">
        <v>186</v>
      </c>
    </row>
    <row r="940" spans="1:8">
      <c r="A940" t="s">
        <v>260</v>
      </c>
      <c r="B940" t="s">
        <v>55</v>
      </c>
      <c r="C940">
        <v>1990</v>
      </c>
      <c r="D940">
        <v>1995</v>
      </c>
      <c r="E940" t="s">
        <v>119</v>
      </c>
      <c r="F940" t="s">
        <v>110</v>
      </c>
      <c r="G940">
        <v>0</v>
      </c>
      <c r="H940" t="s">
        <v>186</v>
      </c>
    </row>
    <row r="941" spans="1:8">
      <c r="A941" t="s">
        <v>260</v>
      </c>
      <c r="B941" t="s">
        <v>55</v>
      </c>
      <c r="C941">
        <v>1990</v>
      </c>
      <c r="D941">
        <v>2000</v>
      </c>
      <c r="E941" t="s">
        <v>119</v>
      </c>
      <c r="F941" t="s">
        <v>110</v>
      </c>
      <c r="G941">
        <v>0</v>
      </c>
      <c r="H941" t="s">
        <v>186</v>
      </c>
    </row>
    <row r="942" spans="1:8">
      <c r="A942" t="s">
        <v>260</v>
      </c>
      <c r="B942" t="s">
        <v>55</v>
      </c>
      <c r="C942">
        <v>1990</v>
      </c>
      <c r="D942">
        <v>2005</v>
      </c>
      <c r="E942" t="s">
        <v>119</v>
      </c>
      <c r="F942" t="s">
        <v>110</v>
      </c>
      <c r="G942">
        <v>0</v>
      </c>
      <c r="H942" t="s">
        <v>186</v>
      </c>
    </row>
    <row r="943" spans="1:8">
      <c r="A943" t="s">
        <v>260</v>
      </c>
      <c r="B943" t="s">
        <v>55</v>
      </c>
      <c r="C943">
        <v>1990</v>
      </c>
      <c r="D943">
        <v>2010</v>
      </c>
      <c r="E943" t="s">
        <v>119</v>
      </c>
      <c r="F943" t="s">
        <v>110</v>
      </c>
      <c r="G943">
        <v>0</v>
      </c>
      <c r="H943" t="s">
        <v>186</v>
      </c>
    </row>
    <row r="944" spans="1:8">
      <c r="A944" t="s">
        <v>260</v>
      </c>
      <c r="B944" t="s">
        <v>55</v>
      </c>
      <c r="C944">
        <v>1995</v>
      </c>
      <c r="D944">
        <v>1995</v>
      </c>
      <c r="E944" t="s">
        <v>119</v>
      </c>
      <c r="F944" t="s">
        <v>110</v>
      </c>
      <c r="G944">
        <v>0</v>
      </c>
      <c r="H944" t="s">
        <v>186</v>
      </c>
    </row>
    <row r="945" spans="1:8">
      <c r="A945" t="s">
        <v>260</v>
      </c>
      <c r="B945" t="s">
        <v>55</v>
      </c>
      <c r="C945">
        <v>1995</v>
      </c>
      <c r="D945">
        <v>2000</v>
      </c>
      <c r="E945" t="s">
        <v>119</v>
      </c>
      <c r="F945" t="s">
        <v>110</v>
      </c>
      <c r="G945">
        <v>0</v>
      </c>
      <c r="H945" t="s">
        <v>186</v>
      </c>
    </row>
    <row r="946" spans="1:8">
      <c r="A946" t="s">
        <v>260</v>
      </c>
      <c r="B946" t="s">
        <v>55</v>
      </c>
      <c r="C946">
        <v>1995</v>
      </c>
      <c r="D946">
        <v>2005</v>
      </c>
      <c r="E946" t="s">
        <v>119</v>
      </c>
      <c r="F946" t="s">
        <v>110</v>
      </c>
      <c r="G946">
        <v>0</v>
      </c>
      <c r="H946" t="s">
        <v>186</v>
      </c>
    </row>
    <row r="947" spans="1:8">
      <c r="A947" t="s">
        <v>260</v>
      </c>
      <c r="B947" t="s">
        <v>55</v>
      </c>
      <c r="C947">
        <v>1995</v>
      </c>
      <c r="D947">
        <v>2010</v>
      </c>
      <c r="E947" t="s">
        <v>119</v>
      </c>
      <c r="F947" t="s">
        <v>110</v>
      </c>
      <c r="G947">
        <v>0</v>
      </c>
      <c r="H947" t="s">
        <v>186</v>
      </c>
    </row>
    <row r="948" spans="1:8">
      <c r="A948" t="s">
        <v>260</v>
      </c>
      <c r="B948" t="s">
        <v>55</v>
      </c>
      <c r="C948">
        <v>1995</v>
      </c>
      <c r="D948">
        <v>2015</v>
      </c>
      <c r="E948" t="s">
        <v>119</v>
      </c>
      <c r="F948" t="s">
        <v>110</v>
      </c>
      <c r="G948">
        <v>0</v>
      </c>
      <c r="H948" t="s">
        <v>186</v>
      </c>
    </row>
    <row r="949" spans="1:8">
      <c r="A949" t="s">
        <v>260</v>
      </c>
      <c r="B949" t="s">
        <v>55</v>
      </c>
      <c r="C949">
        <v>2000</v>
      </c>
      <c r="D949">
        <v>2000</v>
      </c>
      <c r="E949" t="s">
        <v>119</v>
      </c>
      <c r="F949" t="s">
        <v>110</v>
      </c>
      <c r="G949">
        <v>0</v>
      </c>
      <c r="H949" t="s">
        <v>186</v>
      </c>
    </row>
    <row r="950" spans="1:8">
      <c r="A950" t="s">
        <v>260</v>
      </c>
      <c r="B950" t="s">
        <v>55</v>
      </c>
      <c r="C950">
        <v>2000</v>
      </c>
      <c r="D950">
        <v>2005</v>
      </c>
      <c r="E950" t="s">
        <v>119</v>
      </c>
      <c r="F950" t="s">
        <v>110</v>
      </c>
      <c r="G950">
        <v>0</v>
      </c>
      <c r="H950" t="s">
        <v>186</v>
      </c>
    </row>
    <row r="951" spans="1:8">
      <c r="A951" t="s">
        <v>260</v>
      </c>
      <c r="B951" t="s">
        <v>55</v>
      </c>
      <c r="C951">
        <v>2000</v>
      </c>
      <c r="D951">
        <v>2010</v>
      </c>
      <c r="E951" t="s">
        <v>119</v>
      </c>
      <c r="F951" t="s">
        <v>110</v>
      </c>
      <c r="G951">
        <v>0</v>
      </c>
      <c r="H951" t="s">
        <v>186</v>
      </c>
    </row>
    <row r="952" spans="1:8">
      <c r="A952" t="s">
        <v>260</v>
      </c>
      <c r="B952" t="s">
        <v>55</v>
      </c>
      <c r="C952">
        <v>2000</v>
      </c>
      <c r="D952">
        <v>2015</v>
      </c>
      <c r="E952" t="s">
        <v>119</v>
      </c>
      <c r="F952" t="s">
        <v>110</v>
      </c>
      <c r="G952">
        <v>0</v>
      </c>
      <c r="H952" t="s">
        <v>186</v>
      </c>
    </row>
    <row r="953" spans="1:8">
      <c r="A953" t="s">
        <v>260</v>
      </c>
      <c r="B953" t="s">
        <v>55</v>
      </c>
      <c r="C953">
        <v>2000</v>
      </c>
      <c r="D953">
        <v>2020</v>
      </c>
      <c r="E953" t="s">
        <v>119</v>
      </c>
      <c r="F953" t="s">
        <v>110</v>
      </c>
      <c r="G953">
        <v>0</v>
      </c>
      <c r="H953" t="s">
        <v>186</v>
      </c>
    </row>
    <row r="954" spans="1:8">
      <c r="A954" t="s">
        <v>260</v>
      </c>
      <c r="B954" t="s">
        <v>55</v>
      </c>
      <c r="C954">
        <v>2005</v>
      </c>
      <c r="D954">
        <v>2005</v>
      </c>
      <c r="E954" t="s">
        <v>119</v>
      </c>
      <c r="F954" t="s">
        <v>110</v>
      </c>
      <c r="G954">
        <v>0</v>
      </c>
      <c r="H954" t="s">
        <v>186</v>
      </c>
    </row>
    <row r="955" spans="1:8">
      <c r="A955" t="s">
        <v>260</v>
      </c>
      <c r="B955" t="s">
        <v>55</v>
      </c>
      <c r="C955">
        <v>2005</v>
      </c>
      <c r="D955">
        <v>2010</v>
      </c>
      <c r="E955" t="s">
        <v>119</v>
      </c>
      <c r="F955" t="s">
        <v>110</v>
      </c>
      <c r="G955">
        <v>0</v>
      </c>
      <c r="H955" t="s">
        <v>186</v>
      </c>
    </row>
    <row r="956" spans="1:8">
      <c r="A956" t="s">
        <v>260</v>
      </c>
      <c r="B956" t="s">
        <v>55</v>
      </c>
      <c r="C956">
        <v>2005</v>
      </c>
      <c r="D956">
        <v>2015</v>
      </c>
      <c r="E956" t="s">
        <v>119</v>
      </c>
      <c r="F956" t="s">
        <v>110</v>
      </c>
      <c r="G956">
        <v>0</v>
      </c>
      <c r="H956" t="s">
        <v>186</v>
      </c>
    </row>
    <row r="957" spans="1:8">
      <c r="A957" t="s">
        <v>260</v>
      </c>
      <c r="B957" t="s">
        <v>55</v>
      </c>
      <c r="C957">
        <v>2005</v>
      </c>
      <c r="D957">
        <v>2020</v>
      </c>
      <c r="E957" t="s">
        <v>119</v>
      </c>
      <c r="F957" t="s">
        <v>110</v>
      </c>
      <c r="G957">
        <v>0</v>
      </c>
      <c r="H957" t="s">
        <v>186</v>
      </c>
    </row>
    <row r="958" spans="1:8">
      <c r="A958" t="s">
        <v>260</v>
      </c>
      <c r="B958" t="s">
        <v>55</v>
      </c>
      <c r="C958">
        <v>2005</v>
      </c>
      <c r="D958">
        <v>2025</v>
      </c>
      <c r="E958" t="s">
        <v>119</v>
      </c>
      <c r="F958" t="s">
        <v>110</v>
      </c>
      <c r="G958">
        <v>0</v>
      </c>
      <c r="H958" t="s">
        <v>186</v>
      </c>
    </row>
    <row r="959" spans="1:8">
      <c r="A959" t="s">
        <v>260</v>
      </c>
      <c r="B959" t="s">
        <v>55</v>
      </c>
      <c r="C959">
        <v>2010</v>
      </c>
      <c r="D959">
        <v>2010</v>
      </c>
      <c r="E959" t="s">
        <v>119</v>
      </c>
      <c r="F959" t="s">
        <v>110</v>
      </c>
      <c r="G959">
        <v>0</v>
      </c>
      <c r="H959" t="s">
        <v>186</v>
      </c>
    </row>
    <row r="960" spans="1:8">
      <c r="A960" t="s">
        <v>260</v>
      </c>
      <c r="B960" t="s">
        <v>55</v>
      </c>
      <c r="C960">
        <v>2010</v>
      </c>
      <c r="D960">
        <v>2015</v>
      </c>
      <c r="E960" t="s">
        <v>119</v>
      </c>
      <c r="F960" t="s">
        <v>110</v>
      </c>
      <c r="G960">
        <v>0</v>
      </c>
      <c r="H960" t="s">
        <v>186</v>
      </c>
    </row>
    <row r="961" spans="1:8">
      <c r="A961" t="s">
        <v>260</v>
      </c>
      <c r="B961" t="s">
        <v>55</v>
      </c>
      <c r="C961">
        <v>2010</v>
      </c>
      <c r="D961">
        <v>2020</v>
      </c>
      <c r="E961" t="s">
        <v>119</v>
      </c>
      <c r="F961" t="s">
        <v>110</v>
      </c>
      <c r="G961">
        <v>0</v>
      </c>
      <c r="H961" t="s">
        <v>186</v>
      </c>
    </row>
    <row r="962" spans="1:8">
      <c r="A962" t="s">
        <v>260</v>
      </c>
      <c r="B962" t="s">
        <v>55</v>
      </c>
      <c r="C962">
        <v>2010</v>
      </c>
      <c r="D962">
        <v>2025</v>
      </c>
      <c r="E962" t="s">
        <v>119</v>
      </c>
      <c r="F962" t="s">
        <v>110</v>
      </c>
      <c r="G962">
        <v>0</v>
      </c>
      <c r="H962" t="s">
        <v>186</v>
      </c>
    </row>
    <row r="963" spans="1:8">
      <c r="A963" t="s">
        <v>260</v>
      </c>
      <c r="B963" t="s">
        <v>55</v>
      </c>
      <c r="C963">
        <v>2010</v>
      </c>
      <c r="D963">
        <v>2030</v>
      </c>
      <c r="E963" t="s">
        <v>119</v>
      </c>
      <c r="F963" t="s">
        <v>110</v>
      </c>
      <c r="G963">
        <v>0</v>
      </c>
      <c r="H963" t="s">
        <v>186</v>
      </c>
    </row>
    <row r="964" spans="1:8">
      <c r="A964" t="s">
        <v>260</v>
      </c>
      <c r="B964" t="s">
        <v>55</v>
      </c>
      <c r="C964">
        <v>2015</v>
      </c>
      <c r="D964">
        <v>2015</v>
      </c>
      <c r="E964" t="s">
        <v>119</v>
      </c>
      <c r="F964" t="s">
        <v>110</v>
      </c>
      <c r="G964">
        <v>0</v>
      </c>
      <c r="H964" t="s">
        <v>186</v>
      </c>
    </row>
    <row r="965" spans="1:8">
      <c r="A965" t="s">
        <v>260</v>
      </c>
      <c r="B965" t="s">
        <v>55</v>
      </c>
      <c r="C965">
        <v>2015</v>
      </c>
      <c r="D965">
        <v>2020</v>
      </c>
      <c r="E965" t="s">
        <v>119</v>
      </c>
      <c r="F965" t="s">
        <v>110</v>
      </c>
      <c r="G965">
        <v>0</v>
      </c>
      <c r="H965" t="s">
        <v>186</v>
      </c>
    </row>
    <row r="966" spans="1:8">
      <c r="A966" t="s">
        <v>260</v>
      </c>
      <c r="B966" t="s">
        <v>55</v>
      </c>
      <c r="C966">
        <v>2015</v>
      </c>
      <c r="D966">
        <v>2025</v>
      </c>
      <c r="E966" t="s">
        <v>119</v>
      </c>
      <c r="F966" t="s">
        <v>110</v>
      </c>
      <c r="G966">
        <v>0</v>
      </c>
      <c r="H966" t="s">
        <v>186</v>
      </c>
    </row>
    <row r="967" spans="1:8">
      <c r="A967" t="s">
        <v>260</v>
      </c>
      <c r="B967" t="s">
        <v>55</v>
      </c>
      <c r="C967">
        <v>2015</v>
      </c>
      <c r="D967">
        <v>2030</v>
      </c>
      <c r="E967" t="s">
        <v>119</v>
      </c>
      <c r="F967" t="s">
        <v>110</v>
      </c>
      <c r="G967">
        <v>0</v>
      </c>
      <c r="H967" t="s">
        <v>186</v>
      </c>
    </row>
    <row r="968" spans="1:8">
      <c r="A968" t="s">
        <v>260</v>
      </c>
      <c r="B968" t="s">
        <v>55</v>
      </c>
      <c r="C968">
        <v>2015</v>
      </c>
      <c r="D968">
        <v>2035</v>
      </c>
      <c r="E968" t="s">
        <v>119</v>
      </c>
      <c r="F968" t="s">
        <v>110</v>
      </c>
      <c r="G968">
        <v>0</v>
      </c>
      <c r="H968" t="s">
        <v>186</v>
      </c>
    </row>
    <row r="969" spans="1:8">
      <c r="A969" t="s">
        <v>260</v>
      </c>
      <c r="B969" t="s">
        <v>55</v>
      </c>
      <c r="C969">
        <v>2020</v>
      </c>
      <c r="D969">
        <v>2020</v>
      </c>
      <c r="E969" t="s">
        <v>119</v>
      </c>
      <c r="F969" t="s">
        <v>110</v>
      </c>
      <c r="G969">
        <v>0</v>
      </c>
      <c r="H969" t="s">
        <v>186</v>
      </c>
    </row>
    <row r="970" spans="1:8">
      <c r="A970" t="s">
        <v>260</v>
      </c>
      <c r="B970" t="s">
        <v>55</v>
      </c>
      <c r="C970">
        <v>2020</v>
      </c>
      <c r="D970">
        <v>2025</v>
      </c>
      <c r="E970" t="s">
        <v>119</v>
      </c>
      <c r="F970" t="s">
        <v>110</v>
      </c>
      <c r="G970">
        <v>0</v>
      </c>
      <c r="H970" t="s">
        <v>186</v>
      </c>
    </row>
    <row r="971" spans="1:8">
      <c r="A971" t="s">
        <v>260</v>
      </c>
      <c r="B971" t="s">
        <v>55</v>
      </c>
      <c r="C971">
        <v>2020</v>
      </c>
      <c r="D971">
        <v>2030</v>
      </c>
      <c r="E971" t="s">
        <v>119</v>
      </c>
      <c r="F971" t="s">
        <v>110</v>
      </c>
      <c r="G971">
        <v>0</v>
      </c>
      <c r="H971" t="s">
        <v>186</v>
      </c>
    </row>
    <row r="972" spans="1:8">
      <c r="A972" t="s">
        <v>260</v>
      </c>
      <c r="B972" t="s">
        <v>55</v>
      </c>
      <c r="C972">
        <v>2020</v>
      </c>
      <c r="D972">
        <v>2035</v>
      </c>
      <c r="E972" t="s">
        <v>119</v>
      </c>
      <c r="F972" t="s">
        <v>110</v>
      </c>
      <c r="G972">
        <v>0</v>
      </c>
      <c r="H972" t="s">
        <v>186</v>
      </c>
    </row>
    <row r="973" spans="1:8">
      <c r="A973" t="s">
        <v>260</v>
      </c>
      <c r="B973" t="s">
        <v>55</v>
      </c>
      <c r="C973">
        <v>2020</v>
      </c>
      <c r="D973">
        <v>2040</v>
      </c>
      <c r="E973" t="s">
        <v>119</v>
      </c>
      <c r="F973" t="s">
        <v>110</v>
      </c>
      <c r="G973">
        <v>0</v>
      </c>
      <c r="H973" t="s">
        <v>186</v>
      </c>
    </row>
    <row r="974" spans="1:8">
      <c r="A974" t="s">
        <v>260</v>
      </c>
      <c r="B974" t="s">
        <v>55</v>
      </c>
      <c r="C974">
        <v>2025</v>
      </c>
      <c r="D974">
        <v>2025</v>
      </c>
      <c r="E974" t="s">
        <v>119</v>
      </c>
      <c r="F974" t="s">
        <v>110</v>
      </c>
      <c r="G974">
        <v>0</v>
      </c>
      <c r="H974" t="s">
        <v>186</v>
      </c>
    </row>
    <row r="975" spans="1:8">
      <c r="A975" t="s">
        <v>260</v>
      </c>
      <c r="B975" t="s">
        <v>55</v>
      </c>
      <c r="C975">
        <v>2025</v>
      </c>
      <c r="D975">
        <v>2030</v>
      </c>
      <c r="E975" t="s">
        <v>119</v>
      </c>
      <c r="F975" t="s">
        <v>110</v>
      </c>
      <c r="G975">
        <v>0</v>
      </c>
      <c r="H975" t="s">
        <v>186</v>
      </c>
    </row>
    <row r="976" spans="1:8">
      <c r="A976" t="s">
        <v>260</v>
      </c>
      <c r="B976" t="s">
        <v>55</v>
      </c>
      <c r="C976">
        <v>2025</v>
      </c>
      <c r="D976">
        <v>2035</v>
      </c>
      <c r="E976" t="s">
        <v>119</v>
      </c>
      <c r="F976" t="s">
        <v>110</v>
      </c>
      <c r="G976">
        <v>0</v>
      </c>
      <c r="H976" t="s">
        <v>186</v>
      </c>
    </row>
    <row r="977" spans="1:8">
      <c r="A977" t="s">
        <v>260</v>
      </c>
      <c r="B977" t="s">
        <v>55</v>
      </c>
      <c r="C977">
        <v>2025</v>
      </c>
      <c r="D977">
        <v>2040</v>
      </c>
      <c r="E977" t="s">
        <v>119</v>
      </c>
      <c r="F977" t="s">
        <v>110</v>
      </c>
      <c r="G977">
        <v>0</v>
      </c>
      <c r="H977" t="s">
        <v>186</v>
      </c>
    </row>
    <row r="978" spans="1:8">
      <c r="A978" t="s">
        <v>260</v>
      </c>
      <c r="B978" t="s">
        <v>55</v>
      </c>
      <c r="C978">
        <v>2025</v>
      </c>
      <c r="D978">
        <v>2045</v>
      </c>
      <c r="E978" t="s">
        <v>119</v>
      </c>
      <c r="F978" t="s">
        <v>110</v>
      </c>
      <c r="G978">
        <v>0</v>
      </c>
      <c r="H978" t="s">
        <v>186</v>
      </c>
    </row>
    <row r="979" spans="1:8">
      <c r="A979" t="s">
        <v>260</v>
      </c>
      <c r="B979" t="s">
        <v>55</v>
      </c>
      <c r="C979">
        <v>2030</v>
      </c>
      <c r="D979">
        <v>2030</v>
      </c>
      <c r="E979" t="s">
        <v>119</v>
      </c>
      <c r="F979" t="s">
        <v>110</v>
      </c>
      <c r="G979">
        <v>0</v>
      </c>
      <c r="H979" t="s">
        <v>186</v>
      </c>
    </row>
    <row r="980" spans="1:8">
      <c r="A980" t="s">
        <v>260</v>
      </c>
      <c r="B980" t="s">
        <v>55</v>
      </c>
      <c r="C980">
        <v>2030</v>
      </c>
      <c r="D980">
        <v>2035</v>
      </c>
      <c r="E980" t="s">
        <v>119</v>
      </c>
      <c r="F980" t="s">
        <v>110</v>
      </c>
      <c r="G980">
        <v>0</v>
      </c>
      <c r="H980" t="s">
        <v>186</v>
      </c>
    </row>
    <row r="981" spans="1:8">
      <c r="A981" t="s">
        <v>260</v>
      </c>
      <c r="B981" t="s">
        <v>55</v>
      </c>
      <c r="C981">
        <v>2030</v>
      </c>
      <c r="D981">
        <v>2040</v>
      </c>
      <c r="E981" t="s">
        <v>119</v>
      </c>
      <c r="F981" t="s">
        <v>110</v>
      </c>
      <c r="G981">
        <v>0</v>
      </c>
      <c r="H981" t="s">
        <v>186</v>
      </c>
    </row>
    <row r="982" spans="1:8">
      <c r="A982" t="s">
        <v>260</v>
      </c>
      <c r="B982" t="s">
        <v>55</v>
      </c>
      <c r="C982">
        <v>2030</v>
      </c>
      <c r="D982">
        <v>2045</v>
      </c>
      <c r="E982" t="s">
        <v>119</v>
      </c>
      <c r="F982" t="s">
        <v>110</v>
      </c>
      <c r="G982">
        <v>0</v>
      </c>
      <c r="H982" t="s">
        <v>186</v>
      </c>
    </row>
    <row r="983" spans="1:8">
      <c r="A983" t="s">
        <v>260</v>
      </c>
      <c r="B983" t="s">
        <v>55</v>
      </c>
      <c r="C983">
        <v>2030</v>
      </c>
      <c r="D983">
        <v>2050</v>
      </c>
      <c r="E983" t="s">
        <v>119</v>
      </c>
      <c r="F983" t="s">
        <v>110</v>
      </c>
      <c r="G983">
        <v>0</v>
      </c>
      <c r="H983" t="s">
        <v>186</v>
      </c>
    </row>
    <row r="984" spans="1:8">
      <c r="A984" t="s">
        <v>260</v>
      </c>
      <c r="B984" t="s">
        <v>55</v>
      </c>
      <c r="C984">
        <v>2035</v>
      </c>
      <c r="D984">
        <v>2035</v>
      </c>
      <c r="E984" t="s">
        <v>119</v>
      </c>
      <c r="F984" t="s">
        <v>110</v>
      </c>
      <c r="G984">
        <v>0</v>
      </c>
      <c r="H984" t="s">
        <v>186</v>
      </c>
    </row>
    <row r="985" spans="1:8">
      <c r="A985" t="s">
        <v>260</v>
      </c>
      <c r="B985" t="s">
        <v>55</v>
      </c>
      <c r="C985">
        <v>2035</v>
      </c>
      <c r="D985">
        <v>2040</v>
      </c>
      <c r="E985" t="s">
        <v>119</v>
      </c>
      <c r="F985" t="s">
        <v>110</v>
      </c>
      <c r="G985">
        <v>0</v>
      </c>
      <c r="H985" t="s">
        <v>186</v>
      </c>
    </row>
    <row r="986" spans="1:8">
      <c r="A986" t="s">
        <v>260</v>
      </c>
      <c r="B986" t="s">
        <v>55</v>
      </c>
      <c r="C986">
        <v>2035</v>
      </c>
      <c r="D986">
        <v>2045</v>
      </c>
      <c r="E986" t="s">
        <v>119</v>
      </c>
      <c r="F986" t="s">
        <v>110</v>
      </c>
      <c r="G986">
        <v>0</v>
      </c>
      <c r="H986" t="s">
        <v>186</v>
      </c>
    </row>
    <row r="987" spans="1:8">
      <c r="A987" t="s">
        <v>260</v>
      </c>
      <c r="B987" t="s">
        <v>55</v>
      </c>
      <c r="C987">
        <v>2035</v>
      </c>
      <c r="D987">
        <v>2050</v>
      </c>
      <c r="E987" t="s">
        <v>119</v>
      </c>
      <c r="F987" t="s">
        <v>110</v>
      </c>
      <c r="G987">
        <v>0</v>
      </c>
      <c r="H987" t="s">
        <v>186</v>
      </c>
    </row>
    <row r="988" spans="1:8">
      <c r="A988" t="s">
        <v>260</v>
      </c>
      <c r="B988" t="s">
        <v>55</v>
      </c>
      <c r="C988">
        <v>2035</v>
      </c>
      <c r="D988">
        <v>2055</v>
      </c>
      <c r="E988" t="s">
        <v>119</v>
      </c>
      <c r="F988" t="s">
        <v>110</v>
      </c>
      <c r="G988">
        <v>0</v>
      </c>
      <c r="H988" t="s">
        <v>186</v>
      </c>
    </row>
    <row r="989" spans="1:8">
      <c r="A989" t="s">
        <v>260</v>
      </c>
      <c r="B989" t="s">
        <v>55</v>
      </c>
      <c r="C989">
        <v>2040</v>
      </c>
      <c r="D989">
        <v>2040</v>
      </c>
      <c r="E989" t="s">
        <v>119</v>
      </c>
      <c r="F989" t="s">
        <v>110</v>
      </c>
      <c r="G989">
        <v>0</v>
      </c>
      <c r="H989" t="s">
        <v>186</v>
      </c>
    </row>
    <row r="990" spans="1:8">
      <c r="A990" t="s">
        <v>260</v>
      </c>
      <c r="B990" t="s">
        <v>55</v>
      </c>
      <c r="C990">
        <v>2040</v>
      </c>
      <c r="D990">
        <v>2045</v>
      </c>
      <c r="E990" t="s">
        <v>119</v>
      </c>
      <c r="F990" t="s">
        <v>110</v>
      </c>
      <c r="G990">
        <v>0</v>
      </c>
      <c r="H990" t="s">
        <v>186</v>
      </c>
    </row>
    <row r="991" spans="1:8">
      <c r="A991" t="s">
        <v>260</v>
      </c>
      <c r="B991" t="s">
        <v>55</v>
      </c>
      <c r="C991">
        <v>2040</v>
      </c>
      <c r="D991">
        <v>2050</v>
      </c>
      <c r="E991" t="s">
        <v>119</v>
      </c>
      <c r="F991" t="s">
        <v>110</v>
      </c>
      <c r="G991">
        <v>0</v>
      </c>
      <c r="H991" t="s">
        <v>186</v>
      </c>
    </row>
    <row r="992" spans="1:8">
      <c r="A992" t="s">
        <v>260</v>
      </c>
      <c r="B992" t="s">
        <v>55</v>
      </c>
      <c r="C992">
        <v>2040</v>
      </c>
      <c r="D992">
        <v>2055</v>
      </c>
      <c r="E992" t="s">
        <v>119</v>
      </c>
      <c r="F992" t="s">
        <v>110</v>
      </c>
      <c r="G992">
        <v>0</v>
      </c>
      <c r="H992" t="s">
        <v>186</v>
      </c>
    </row>
    <row r="993" spans="1:8">
      <c r="A993" t="s">
        <v>260</v>
      </c>
      <c r="B993" t="s">
        <v>55</v>
      </c>
      <c r="C993">
        <v>2040</v>
      </c>
      <c r="D993">
        <v>2060</v>
      </c>
      <c r="E993" t="s">
        <v>119</v>
      </c>
      <c r="F993" t="s">
        <v>110</v>
      </c>
      <c r="G993">
        <v>0</v>
      </c>
      <c r="H993" t="s">
        <v>186</v>
      </c>
    </row>
    <row r="994" spans="1:8">
      <c r="A994" t="s">
        <v>260</v>
      </c>
      <c r="B994" t="s">
        <v>55</v>
      </c>
      <c r="C994">
        <v>2045</v>
      </c>
      <c r="D994">
        <v>2045</v>
      </c>
      <c r="E994" t="s">
        <v>119</v>
      </c>
      <c r="F994" t="s">
        <v>110</v>
      </c>
      <c r="G994">
        <v>0</v>
      </c>
      <c r="H994" t="s">
        <v>186</v>
      </c>
    </row>
    <row r="995" spans="1:8">
      <c r="A995" t="s">
        <v>260</v>
      </c>
      <c r="B995" t="s">
        <v>55</v>
      </c>
      <c r="C995">
        <v>2045</v>
      </c>
      <c r="D995">
        <v>2050</v>
      </c>
      <c r="E995" t="s">
        <v>119</v>
      </c>
      <c r="F995" t="s">
        <v>110</v>
      </c>
      <c r="G995">
        <v>0</v>
      </c>
      <c r="H995" t="s">
        <v>186</v>
      </c>
    </row>
    <row r="996" spans="1:8">
      <c r="A996" t="s">
        <v>260</v>
      </c>
      <c r="B996" t="s">
        <v>55</v>
      </c>
      <c r="C996">
        <v>2045</v>
      </c>
      <c r="D996">
        <v>2055</v>
      </c>
      <c r="E996" t="s">
        <v>119</v>
      </c>
      <c r="F996" t="s">
        <v>110</v>
      </c>
      <c r="G996">
        <v>0</v>
      </c>
      <c r="H996" t="s">
        <v>186</v>
      </c>
    </row>
    <row r="997" spans="1:8">
      <c r="A997" t="s">
        <v>260</v>
      </c>
      <c r="B997" t="s">
        <v>55</v>
      </c>
      <c r="C997">
        <v>2045</v>
      </c>
      <c r="D997">
        <v>2060</v>
      </c>
      <c r="E997" t="s">
        <v>119</v>
      </c>
      <c r="F997" t="s">
        <v>110</v>
      </c>
      <c r="G997">
        <v>0</v>
      </c>
      <c r="H997" t="s">
        <v>186</v>
      </c>
    </row>
    <row r="998" spans="1:8">
      <c r="A998" t="s">
        <v>260</v>
      </c>
      <c r="B998" t="s">
        <v>55</v>
      </c>
      <c r="C998">
        <v>2045</v>
      </c>
      <c r="D998">
        <v>2065</v>
      </c>
      <c r="E998" t="s">
        <v>119</v>
      </c>
      <c r="F998" t="s">
        <v>110</v>
      </c>
      <c r="G998">
        <v>0</v>
      </c>
      <c r="H998" t="s">
        <v>186</v>
      </c>
    </row>
    <row r="999" spans="1:8">
      <c r="A999" t="s">
        <v>260</v>
      </c>
      <c r="B999" t="s">
        <v>55</v>
      </c>
      <c r="C999">
        <v>2050</v>
      </c>
      <c r="D999">
        <v>2050</v>
      </c>
      <c r="E999" t="s">
        <v>119</v>
      </c>
      <c r="F999" t="s">
        <v>110</v>
      </c>
      <c r="G999">
        <v>0</v>
      </c>
      <c r="H999" t="s">
        <v>186</v>
      </c>
    </row>
    <row r="1000" spans="1:8">
      <c r="A1000" t="s">
        <v>260</v>
      </c>
      <c r="B1000" t="s">
        <v>55</v>
      </c>
      <c r="C1000">
        <v>2050</v>
      </c>
      <c r="D1000">
        <v>2055</v>
      </c>
      <c r="E1000" t="s">
        <v>119</v>
      </c>
      <c r="F1000" t="s">
        <v>110</v>
      </c>
      <c r="G1000">
        <v>0</v>
      </c>
      <c r="H1000" t="s">
        <v>186</v>
      </c>
    </row>
    <row r="1001" spans="1:8">
      <c r="A1001" t="s">
        <v>260</v>
      </c>
      <c r="B1001" t="s">
        <v>55</v>
      </c>
      <c r="C1001">
        <v>2050</v>
      </c>
      <c r="D1001">
        <v>2060</v>
      </c>
      <c r="E1001" t="s">
        <v>119</v>
      </c>
      <c r="F1001" t="s">
        <v>110</v>
      </c>
      <c r="G1001">
        <v>0</v>
      </c>
      <c r="H1001" t="s">
        <v>186</v>
      </c>
    </row>
    <row r="1002" spans="1:8">
      <c r="A1002" t="s">
        <v>260</v>
      </c>
      <c r="B1002" t="s">
        <v>55</v>
      </c>
      <c r="C1002">
        <v>2050</v>
      </c>
      <c r="D1002">
        <v>2065</v>
      </c>
      <c r="E1002" t="s">
        <v>119</v>
      </c>
      <c r="F1002" t="s">
        <v>110</v>
      </c>
      <c r="G1002">
        <v>0</v>
      </c>
      <c r="H1002" t="s">
        <v>186</v>
      </c>
    </row>
    <row r="1003" spans="1:8">
      <c r="A1003" t="s">
        <v>260</v>
      </c>
      <c r="B1003" t="s">
        <v>55</v>
      </c>
      <c r="C1003">
        <v>2050</v>
      </c>
      <c r="D1003">
        <v>2070</v>
      </c>
      <c r="E1003" t="s">
        <v>119</v>
      </c>
      <c r="F1003" t="s">
        <v>110</v>
      </c>
      <c r="G1003">
        <v>0</v>
      </c>
      <c r="H1003" t="s">
        <v>186</v>
      </c>
    </row>
    <row r="1004" spans="1:8">
      <c r="A1004" t="s">
        <v>260</v>
      </c>
      <c r="B1004" t="s">
        <v>55</v>
      </c>
      <c r="C1004">
        <v>2055</v>
      </c>
      <c r="D1004">
        <v>2055</v>
      </c>
      <c r="E1004" t="s">
        <v>119</v>
      </c>
      <c r="F1004" t="s">
        <v>110</v>
      </c>
      <c r="G1004">
        <v>0</v>
      </c>
      <c r="H1004" t="s">
        <v>186</v>
      </c>
    </row>
    <row r="1005" spans="1:8">
      <c r="A1005" t="s">
        <v>260</v>
      </c>
      <c r="B1005" t="s">
        <v>55</v>
      </c>
      <c r="C1005">
        <v>2055</v>
      </c>
      <c r="D1005">
        <v>2060</v>
      </c>
      <c r="E1005" t="s">
        <v>119</v>
      </c>
      <c r="F1005" t="s">
        <v>110</v>
      </c>
      <c r="G1005">
        <v>0</v>
      </c>
      <c r="H1005" t="s">
        <v>186</v>
      </c>
    </row>
    <row r="1006" spans="1:8">
      <c r="A1006" t="s">
        <v>260</v>
      </c>
      <c r="B1006" t="s">
        <v>55</v>
      </c>
      <c r="C1006">
        <v>2055</v>
      </c>
      <c r="D1006">
        <v>2065</v>
      </c>
      <c r="E1006" t="s">
        <v>119</v>
      </c>
      <c r="F1006" t="s">
        <v>110</v>
      </c>
      <c r="G1006">
        <v>0</v>
      </c>
      <c r="H1006" t="s">
        <v>186</v>
      </c>
    </row>
    <row r="1007" spans="1:8">
      <c r="A1007" t="s">
        <v>260</v>
      </c>
      <c r="B1007" t="s">
        <v>55</v>
      </c>
      <c r="C1007">
        <v>2055</v>
      </c>
      <c r="D1007">
        <v>2070</v>
      </c>
      <c r="E1007" t="s">
        <v>119</v>
      </c>
      <c r="F1007" t="s">
        <v>110</v>
      </c>
      <c r="G1007">
        <v>0</v>
      </c>
      <c r="H1007" t="s">
        <v>186</v>
      </c>
    </row>
    <row r="1008" spans="1:8">
      <c r="A1008" t="s">
        <v>260</v>
      </c>
      <c r="B1008" t="s">
        <v>55</v>
      </c>
      <c r="C1008">
        <v>2060</v>
      </c>
      <c r="D1008">
        <v>2060</v>
      </c>
      <c r="E1008" t="s">
        <v>119</v>
      </c>
      <c r="F1008" t="s">
        <v>110</v>
      </c>
      <c r="G1008">
        <v>0</v>
      </c>
      <c r="H1008" t="s">
        <v>186</v>
      </c>
    </row>
    <row r="1009" spans="1:8">
      <c r="A1009" t="s">
        <v>260</v>
      </c>
      <c r="B1009" t="s">
        <v>55</v>
      </c>
      <c r="C1009">
        <v>2060</v>
      </c>
      <c r="D1009">
        <v>2065</v>
      </c>
      <c r="E1009" t="s">
        <v>119</v>
      </c>
      <c r="F1009" t="s">
        <v>110</v>
      </c>
      <c r="G1009">
        <v>0</v>
      </c>
      <c r="H1009" t="s">
        <v>186</v>
      </c>
    </row>
    <row r="1010" spans="1:8">
      <c r="A1010" t="s">
        <v>260</v>
      </c>
      <c r="B1010" t="s">
        <v>55</v>
      </c>
      <c r="C1010">
        <v>2060</v>
      </c>
      <c r="D1010">
        <v>2070</v>
      </c>
      <c r="E1010" t="s">
        <v>119</v>
      </c>
      <c r="F1010" t="s">
        <v>110</v>
      </c>
      <c r="G1010">
        <v>0</v>
      </c>
      <c r="H1010" t="s">
        <v>186</v>
      </c>
    </row>
    <row r="1011" spans="1:8">
      <c r="A1011" t="s">
        <v>260</v>
      </c>
      <c r="B1011" t="s">
        <v>55</v>
      </c>
      <c r="C1011">
        <v>2065</v>
      </c>
      <c r="D1011">
        <v>2065</v>
      </c>
      <c r="E1011" t="s">
        <v>119</v>
      </c>
      <c r="F1011" t="s">
        <v>110</v>
      </c>
      <c r="G1011">
        <v>0</v>
      </c>
      <c r="H1011" t="s">
        <v>186</v>
      </c>
    </row>
    <row r="1012" spans="1:8">
      <c r="A1012" t="s">
        <v>260</v>
      </c>
      <c r="B1012" t="s">
        <v>55</v>
      </c>
      <c r="C1012">
        <v>2065</v>
      </c>
      <c r="D1012">
        <v>2070</v>
      </c>
      <c r="E1012" t="s">
        <v>119</v>
      </c>
      <c r="F1012" t="s">
        <v>110</v>
      </c>
      <c r="G1012">
        <v>0</v>
      </c>
      <c r="H1012" t="s">
        <v>186</v>
      </c>
    </row>
    <row r="1013" spans="1:8">
      <c r="A1013" t="s">
        <v>260</v>
      </c>
      <c r="B1013" t="s">
        <v>55</v>
      </c>
      <c r="C1013">
        <v>2070</v>
      </c>
      <c r="D1013">
        <v>2070</v>
      </c>
      <c r="E1013" t="s">
        <v>119</v>
      </c>
      <c r="F1013" t="s">
        <v>110</v>
      </c>
      <c r="G1013">
        <v>0</v>
      </c>
      <c r="H1013" t="s">
        <v>186</v>
      </c>
    </row>
    <row r="1014" spans="1:8">
      <c r="A1014" t="s">
        <v>260</v>
      </c>
      <c r="B1014" t="s">
        <v>98</v>
      </c>
      <c r="C1014">
        <v>2020</v>
      </c>
      <c r="D1014">
        <v>2020</v>
      </c>
      <c r="E1014" t="s">
        <v>119</v>
      </c>
      <c r="F1014" t="s">
        <v>110</v>
      </c>
      <c r="G1014">
        <v>213.63743591308591</v>
      </c>
      <c r="H1014" t="s">
        <v>186</v>
      </c>
    </row>
    <row r="1015" spans="1:8">
      <c r="A1015" t="s">
        <v>260</v>
      </c>
      <c r="B1015" t="s">
        <v>98</v>
      </c>
      <c r="C1015">
        <v>2025</v>
      </c>
      <c r="D1015">
        <v>2025</v>
      </c>
      <c r="E1015" t="s">
        <v>119</v>
      </c>
      <c r="F1015" t="s">
        <v>110</v>
      </c>
      <c r="G1015">
        <v>235.5849304199219</v>
      </c>
      <c r="H1015" t="s">
        <v>186</v>
      </c>
    </row>
    <row r="1016" spans="1:8">
      <c r="A1016" t="s">
        <v>260</v>
      </c>
      <c r="B1016" t="s">
        <v>98</v>
      </c>
      <c r="C1016">
        <v>2030</v>
      </c>
      <c r="D1016">
        <v>2030</v>
      </c>
      <c r="E1016" t="s">
        <v>119</v>
      </c>
      <c r="F1016" t="s">
        <v>110</v>
      </c>
      <c r="G1016">
        <v>257.53244018554688</v>
      </c>
      <c r="H1016" t="s">
        <v>186</v>
      </c>
    </row>
    <row r="1017" spans="1:8">
      <c r="A1017" t="s">
        <v>260</v>
      </c>
      <c r="B1017" t="s">
        <v>98</v>
      </c>
      <c r="C1017">
        <v>2035</v>
      </c>
      <c r="D1017">
        <v>2035</v>
      </c>
      <c r="E1017" t="s">
        <v>119</v>
      </c>
      <c r="F1017" t="s">
        <v>110</v>
      </c>
      <c r="G1017">
        <v>271.90872192382813</v>
      </c>
      <c r="H1017" t="s">
        <v>186</v>
      </c>
    </row>
    <row r="1018" spans="1:8">
      <c r="A1018" t="s">
        <v>260</v>
      </c>
      <c r="B1018" t="s">
        <v>98</v>
      </c>
      <c r="C1018">
        <v>2040</v>
      </c>
      <c r="D1018">
        <v>2040</v>
      </c>
      <c r="E1018" t="s">
        <v>119</v>
      </c>
      <c r="F1018" t="s">
        <v>110</v>
      </c>
      <c r="G1018">
        <v>286.28500366210938</v>
      </c>
      <c r="H1018" t="s">
        <v>186</v>
      </c>
    </row>
    <row r="1019" spans="1:8">
      <c r="A1019" t="s">
        <v>260</v>
      </c>
      <c r="B1019" t="s">
        <v>98</v>
      </c>
      <c r="C1019">
        <v>2045</v>
      </c>
      <c r="D1019">
        <v>2045</v>
      </c>
      <c r="E1019" t="s">
        <v>119</v>
      </c>
      <c r="F1019" t="s">
        <v>110</v>
      </c>
      <c r="G1019">
        <v>310.85040283203119</v>
      </c>
      <c r="H1019" t="s">
        <v>186</v>
      </c>
    </row>
    <row r="1020" spans="1:8">
      <c r="A1020" t="s">
        <v>260</v>
      </c>
      <c r="B1020" t="s">
        <v>98</v>
      </c>
      <c r="C1020">
        <v>2050</v>
      </c>
      <c r="D1020">
        <v>2050</v>
      </c>
      <c r="E1020" t="s">
        <v>119</v>
      </c>
      <c r="F1020" t="s">
        <v>110</v>
      </c>
      <c r="G1020">
        <v>335.415771484375</v>
      </c>
      <c r="H1020" t="s">
        <v>186</v>
      </c>
    </row>
    <row r="1021" spans="1:8">
      <c r="A1021" t="s">
        <v>260</v>
      </c>
      <c r="B1021" t="s">
        <v>98</v>
      </c>
      <c r="C1021">
        <v>2055</v>
      </c>
      <c r="D1021">
        <v>2055</v>
      </c>
      <c r="E1021" t="s">
        <v>119</v>
      </c>
      <c r="F1021" t="s">
        <v>110</v>
      </c>
      <c r="G1021">
        <v>359.98114013671881</v>
      </c>
      <c r="H1021" t="s">
        <v>186</v>
      </c>
    </row>
    <row r="1022" spans="1:8">
      <c r="A1022" t="s">
        <v>260</v>
      </c>
      <c r="B1022" t="s">
        <v>98</v>
      </c>
      <c r="C1022">
        <v>2060</v>
      </c>
      <c r="D1022">
        <v>2060</v>
      </c>
      <c r="E1022" t="s">
        <v>119</v>
      </c>
      <c r="F1022" t="s">
        <v>110</v>
      </c>
      <c r="G1022">
        <v>384.54653930664063</v>
      </c>
      <c r="H1022" t="s">
        <v>186</v>
      </c>
    </row>
    <row r="1023" spans="1:8">
      <c r="A1023" t="s">
        <v>260</v>
      </c>
      <c r="B1023" t="s">
        <v>98</v>
      </c>
      <c r="C1023">
        <v>2065</v>
      </c>
      <c r="D1023">
        <v>2065</v>
      </c>
      <c r="E1023" t="s">
        <v>119</v>
      </c>
      <c r="F1023" t="s">
        <v>110</v>
      </c>
      <c r="G1023">
        <v>409.1119384765625</v>
      </c>
      <c r="H1023" t="s">
        <v>186</v>
      </c>
    </row>
    <row r="1024" spans="1:8">
      <c r="A1024" t="s">
        <v>260</v>
      </c>
      <c r="B1024" t="s">
        <v>98</v>
      </c>
      <c r="C1024">
        <v>2070</v>
      </c>
      <c r="D1024">
        <v>2070</v>
      </c>
      <c r="E1024" t="s">
        <v>119</v>
      </c>
      <c r="F1024" t="s">
        <v>110</v>
      </c>
      <c r="G1024">
        <v>433.67730712890619</v>
      </c>
      <c r="H1024" t="s">
        <v>186</v>
      </c>
    </row>
    <row r="1025" spans="1:8">
      <c r="A1025" t="s">
        <v>260</v>
      </c>
      <c r="B1025" t="s">
        <v>52</v>
      </c>
      <c r="C1025">
        <v>1990</v>
      </c>
      <c r="D1025">
        <v>1990</v>
      </c>
      <c r="E1025" t="s">
        <v>119</v>
      </c>
      <c r="F1025" t="s">
        <v>110</v>
      </c>
      <c r="G1025">
        <v>0.40000000596046448</v>
      </c>
      <c r="H1025" t="s">
        <v>186</v>
      </c>
    </row>
    <row r="1026" spans="1:8">
      <c r="A1026" t="s">
        <v>260</v>
      </c>
      <c r="B1026" t="s">
        <v>52</v>
      </c>
      <c r="C1026">
        <v>1990</v>
      </c>
      <c r="D1026">
        <v>1995</v>
      </c>
      <c r="E1026" t="s">
        <v>119</v>
      </c>
      <c r="F1026" t="s">
        <v>110</v>
      </c>
      <c r="G1026">
        <v>0.40000000596046448</v>
      </c>
      <c r="H1026" t="s">
        <v>186</v>
      </c>
    </row>
    <row r="1027" spans="1:8">
      <c r="A1027" t="s">
        <v>260</v>
      </c>
      <c r="B1027" t="s">
        <v>52</v>
      </c>
      <c r="C1027">
        <v>1990</v>
      </c>
      <c r="D1027">
        <v>2000</v>
      </c>
      <c r="E1027" t="s">
        <v>119</v>
      </c>
      <c r="F1027" t="s">
        <v>110</v>
      </c>
      <c r="G1027">
        <v>0.40000000596046448</v>
      </c>
      <c r="H1027" t="s">
        <v>186</v>
      </c>
    </row>
    <row r="1028" spans="1:8">
      <c r="A1028" t="s">
        <v>260</v>
      </c>
      <c r="B1028" t="s">
        <v>52</v>
      </c>
      <c r="C1028">
        <v>1990</v>
      </c>
      <c r="D1028">
        <v>2005</v>
      </c>
      <c r="E1028" t="s">
        <v>119</v>
      </c>
      <c r="F1028" t="s">
        <v>110</v>
      </c>
      <c r="G1028">
        <v>0.40000000596046448</v>
      </c>
      <c r="H1028" t="s">
        <v>186</v>
      </c>
    </row>
    <row r="1029" spans="1:8">
      <c r="A1029" t="s">
        <v>260</v>
      </c>
      <c r="B1029" t="s">
        <v>52</v>
      </c>
      <c r="C1029">
        <v>1990</v>
      </c>
      <c r="D1029">
        <v>2010</v>
      </c>
      <c r="E1029" t="s">
        <v>119</v>
      </c>
      <c r="F1029" t="s">
        <v>110</v>
      </c>
      <c r="G1029">
        <v>0.40000000596046448</v>
      </c>
      <c r="H1029" t="s">
        <v>186</v>
      </c>
    </row>
    <row r="1030" spans="1:8">
      <c r="A1030" t="s">
        <v>260</v>
      </c>
      <c r="B1030" t="s">
        <v>52</v>
      </c>
      <c r="C1030">
        <v>1990</v>
      </c>
      <c r="D1030">
        <v>2015</v>
      </c>
      <c r="E1030" t="s">
        <v>119</v>
      </c>
      <c r="F1030" t="s">
        <v>110</v>
      </c>
      <c r="G1030">
        <v>0.40000000596046448</v>
      </c>
      <c r="H1030" t="s">
        <v>186</v>
      </c>
    </row>
    <row r="1031" spans="1:8">
      <c r="A1031" t="s">
        <v>260</v>
      </c>
      <c r="B1031" t="s">
        <v>52</v>
      </c>
      <c r="C1031">
        <v>1995</v>
      </c>
      <c r="D1031">
        <v>1995</v>
      </c>
      <c r="E1031" t="s">
        <v>119</v>
      </c>
      <c r="F1031" t="s">
        <v>110</v>
      </c>
      <c r="G1031">
        <v>0.40000000596046448</v>
      </c>
      <c r="H1031" t="s">
        <v>186</v>
      </c>
    </row>
    <row r="1032" spans="1:8">
      <c r="A1032" t="s">
        <v>260</v>
      </c>
      <c r="B1032" t="s">
        <v>52</v>
      </c>
      <c r="C1032">
        <v>1995</v>
      </c>
      <c r="D1032">
        <v>2000</v>
      </c>
      <c r="E1032" t="s">
        <v>119</v>
      </c>
      <c r="F1032" t="s">
        <v>110</v>
      </c>
      <c r="G1032">
        <v>0.40000000596046448</v>
      </c>
      <c r="H1032" t="s">
        <v>186</v>
      </c>
    </row>
    <row r="1033" spans="1:8">
      <c r="A1033" t="s">
        <v>260</v>
      </c>
      <c r="B1033" t="s">
        <v>52</v>
      </c>
      <c r="C1033">
        <v>1995</v>
      </c>
      <c r="D1033">
        <v>2005</v>
      </c>
      <c r="E1033" t="s">
        <v>119</v>
      </c>
      <c r="F1033" t="s">
        <v>110</v>
      </c>
      <c r="G1033">
        <v>0.40000000596046448</v>
      </c>
      <c r="H1033" t="s">
        <v>186</v>
      </c>
    </row>
    <row r="1034" spans="1:8">
      <c r="A1034" t="s">
        <v>260</v>
      </c>
      <c r="B1034" t="s">
        <v>52</v>
      </c>
      <c r="C1034">
        <v>1995</v>
      </c>
      <c r="D1034">
        <v>2010</v>
      </c>
      <c r="E1034" t="s">
        <v>119</v>
      </c>
      <c r="F1034" t="s">
        <v>110</v>
      </c>
      <c r="G1034">
        <v>0.40000000596046448</v>
      </c>
      <c r="H1034" t="s">
        <v>186</v>
      </c>
    </row>
    <row r="1035" spans="1:8">
      <c r="A1035" t="s">
        <v>260</v>
      </c>
      <c r="B1035" t="s">
        <v>52</v>
      </c>
      <c r="C1035">
        <v>1995</v>
      </c>
      <c r="D1035">
        <v>2015</v>
      </c>
      <c r="E1035" t="s">
        <v>119</v>
      </c>
      <c r="F1035" t="s">
        <v>110</v>
      </c>
      <c r="G1035">
        <v>0.40000000596046448</v>
      </c>
      <c r="H1035" t="s">
        <v>186</v>
      </c>
    </row>
    <row r="1036" spans="1:8">
      <c r="A1036" t="s">
        <v>260</v>
      </c>
      <c r="B1036" t="s">
        <v>52</v>
      </c>
      <c r="C1036">
        <v>1995</v>
      </c>
      <c r="D1036">
        <v>2020</v>
      </c>
      <c r="E1036" t="s">
        <v>119</v>
      </c>
      <c r="F1036" t="s">
        <v>110</v>
      </c>
      <c r="G1036">
        <v>0.40000000596046448</v>
      </c>
      <c r="H1036" t="s">
        <v>186</v>
      </c>
    </row>
    <row r="1037" spans="1:8">
      <c r="A1037" t="s">
        <v>260</v>
      </c>
      <c r="B1037" t="s">
        <v>52</v>
      </c>
      <c r="C1037">
        <v>2000</v>
      </c>
      <c r="D1037">
        <v>2000</v>
      </c>
      <c r="E1037" t="s">
        <v>119</v>
      </c>
      <c r="F1037" t="s">
        <v>110</v>
      </c>
      <c r="G1037">
        <v>0.40000000596046448</v>
      </c>
      <c r="H1037" t="s">
        <v>186</v>
      </c>
    </row>
    <row r="1038" spans="1:8">
      <c r="A1038" t="s">
        <v>260</v>
      </c>
      <c r="B1038" t="s">
        <v>52</v>
      </c>
      <c r="C1038">
        <v>2000</v>
      </c>
      <c r="D1038">
        <v>2005</v>
      </c>
      <c r="E1038" t="s">
        <v>119</v>
      </c>
      <c r="F1038" t="s">
        <v>110</v>
      </c>
      <c r="G1038">
        <v>0.40000000596046448</v>
      </c>
      <c r="H1038" t="s">
        <v>186</v>
      </c>
    </row>
    <row r="1039" spans="1:8">
      <c r="A1039" t="s">
        <v>260</v>
      </c>
      <c r="B1039" t="s">
        <v>52</v>
      </c>
      <c r="C1039">
        <v>2000</v>
      </c>
      <c r="D1039">
        <v>2010</v>
      </c>
      <c r="E1039" t="s">
        <v>119</v>
      </c>
      <c r="F1039" t="s">
        <v>110</v>
      </c>
      <c r="G1039">
        <v>0.40000000596046448</v>
      </c>
      <c r="H1039" t="s">
        <v>186</v>
      </c>
    </row>
    <row r="1040" spans="1:8">
      <c r="A1040" t="s">
        <v>260</v>
      </c>
      <c r="B1040" t="s">
        <v>52</v>
      </c>
      <c r="C1040">
        <v>2000</v>
      </c>
      <c r="D1040">
        <v>2015</v>
      </c>
      <c r="E1040" t="s">
        <v>119</v>
      </c>
      <c r="F1040" t="s">
        <v>110</v>
      </c>
      <c r="G1040">
        <v>0.40000000596046448</v>
      </c>
      <c r="H1040" t="s">
        <v>186</v>
      </c>
    </row>
    <row r="1041" spans="1:8">
      <c r="A1041" t="s">
        <v>260</v>
      </c>
      <c r="B1041" t="s">
        <v>52</v>
      </c>
      <c r="C1041">
        <v>2000</v>
      </c>
      <c r="D1041">
        <v>2020</v>
      </c>
      <c r="E1041" t="s">
        <v>119</v>
      </c>
      <c r="F1041" t="s">
        <v>110</v>
      </c>
      <c r="G1041">
        <v>0.40000000596046448</v>
      </c>
      <c r="H1041" t="s">
        <v>186</v>
      </c>
    </row>
    <row r="1042" spans="1:8">
      <c r="A1042" t="s">
        <v>260</v>
      </c>
      <c r="B1042" t="s">
        <v>52</v>
      </c>
      <c r="C1042">
        <v>2000</v>
      </c>
      <c r="D1042">
        <v>2025</v>
      </c>
      <c r="E1042" t="s">
        <v>119</v>
      </c>
      <c r="F1042" t="s">
        <v>110</v>
      </c>
      <c r="G1042">
        <v>0.40000000596046448</v>
      </c>
      <c r="H1042" t="s">
        <v>186</v>
      </c>
    </row>
    <row r="1043" spans="1:8">
      <c r="A1043" t="s">
        <v>260</v>
      </c>
      <c r="B1043" t="s">
        <v>52</v>
      </c>
      <c r="C1043">
        <v>2005</v>
      </c>
      <c r="D1043">
        <v>2005</v>
      </c>
      <c r="E1043" t="s">
        <v>119</v>
      </c>
      <c r="F1043" t="s">
        <v>110</v>
      </c>
      <c r="G1043">
        <v>0.40000000596046448</v>
      </c>
      <c r="H1043" t="s">
        <v>186</v>
      </c>
    </row>
    <row r="1044" spans="1:8">
      <c r="A1044" t="s">
        <v>260</v>
      </c>
      <c r="B1044" t="s">
        <v>52</v>
      </c>
      <c r="C1044">
        <v>2005</v>
      </c>
      <c r="D1044">
        <v>2010</v>
      </c>
      <c r="E1044" t="s">
        <v>119</v>
      </c>
      <c r="F1044" t="s">
        <v>110</v>
      </c>
      <c r="G1044">
        <v>0.40000000596046448</v>
      </c>
      <c r="H1044" t="s">
        <v>186</v>
      </c>
    </row>
    <row r="1045" spans="1:8">
      <c r="A1045" t="s">
        <v>260</v>
      </c>
      <c r="B1045" t="s">
        <v>52</v>
      </c>
      <c r="C1045">
        <v>2005</v>
      </c>
      <c r="D1045">
        <v>2015</v>
      </c>
      <c r="E1045" t="s">
        <v>119</v>
      </c>
      <c r="F1045" t="s">
        <v>110</v>
      </c>
      <c r="G1045">
        <v>0.40000000596046448</v>
      </c>
      <c r="H1045" t="s">
        <v>186</v>
      </c>
    </row>
    <row r="1046" spans="1:8">
      <c r="A1046" t="s">
        <v>260</v>
      </c>
      <c r="B1046" t="s">
        <v>52</v>
      </c>
      <c r="C1046">
        <v>2005</v>
      </c>
      <c r="D1046">
        <v>2020</v>
      </c>
      <c r="E1046" t="s">
        <v>119</v>
      </c>
      <c r="F1046" t="s">
        <v>110</v>
      </c>
      <c r="G1046">
        <v>0.40000000596046448</v>
      </c>
      <c r="H1046" t="s">
        <v>186</v>
      </c>
    </row>
    <row r="1047" spans="1:8">
      <c r="A1047" t="s">
        <v>260</v>
      </c>
      <c r="B1047" t="s">
        <v>52</v>
      </c>
      <c r="C1047">
        <v>2005</v>
      </c>
      <c r="D1047">
        <v>2025</v>
      </c>
      <c r="E1047" t="s">
        <v>119</v>
      </c>
      <c r="F1047" t="s">
        <v>110</v>
      </c>
      <c r="G1047">
        <v>0.40000000596046448</v>
      </c>
      <c r="H1047" t="s">
        <v>186</v>
      </c>
    </row>
    <row r="1048" spans="1:8">
      <c r="A1048" t="s">
        <v>260</v>
      </c>
      <c r="B1048" t="s">
        <v>52</v>
      </c>
      <c r="C1048">
        <v>2005</v>
      </c>
      <c r="D1048">
        <v>2030</v>
      </c>
      <c r="E1048" t="s">
        <v>119</v>
      </c>
      <c r="F1048" t="s">
        <v>110</v>
      </c>
      <c r="G1048">
        <v>0.40000000596046448</v>
      </c>
      <c r="H1048" t="s">
        <v>186</v>
      </c>
    </row>
    <row r="1049" spans="1:8">
      <c r="A1049" t="s">
        <v>260</v>
      </c>
      <c r="B1049" t="s">
        <v>52</v>
      </c>
      <c r="C1049">
        <v>2010</v>
      </c>
      <c r="D1049">
        <v>2010</v>
      </c>
      <c r="E1049" t="s">
        <v>119</v>
      </c>
      <c r="F1049" t="s">
        <v>110</v>
      </c>
      <c r="G1049">
        <v>0.40000000596046448</v>
      </c>
      <c r="H1049" t="s">
        <v>186</v>
      </c>
    </row>
    <row r="1050" spans="1:8">
      <c r="A1050" t="s">
        <v>260</v>
      </c>
      <c r="B1050" t="s">
        <v>52</v>
      </c>
      <c r="C1050">
        <v>2010</v>
      </c>
      <c r="D1050">
        <v>2015</v>
      </c>
      <c r="E1050" t="s">
        <v>119</v>
      </c>
      <c r="F1050" t="s">
        <v>110</v>
      </c>
      <c r="G1050">
        <v>0.40000000596046448</v>
      </c>
      <c r="H1050" t="s">
        <v>186</v>
      </c>
    </row>
    <row r="1051" spans="1:8">
      <c r="A1051" t="s">
        <v>260</v>
      </c>
      <c r="B1051" t="s">
        <v>52</v>
      </c>
      <c r="C1051">
        <v>2010</v>
      </c>
      <c r="D1051">
        <v>2020</v>
      </c>
      <c r="E1051" t="s">
        <v>119</v>
      </c>
      <c r="F1051" t="s">
        <v>110</v>
      </c>
      <c r="G1051">
        <v>0.40000000596046448</v>
      </c>
      <c r="H1051" t="s">
        <v>186</v>
      </c>
    </row>
    <row r="1052" spans="1:8">
      <c r="A1052" t="s">
        <v>260</v>
      </c>
      <c r="B1052" t="s">
        <v>52</v>
      </c>
      <c r="C1052">
        <v>2010</v>
      </c>
      <c r="D1052">
        <v>2025</v>
      </c>
      <c r="E1052" t="s">
        <v>119</v>
      </c>
      <c r="F1052" t="s">
        <v>110</v>
      </c>
      <c r="G1052">
        <v>0.40000000596046448</v>
      </c>
      <c r="H1052" t="s">
        <v>186</v>
      </c>
    </row>
    <row r="1053" spans="1:8">
      <c r="A1053" t="s">
        <v>260</v>
      </c>
      <c r="B1053" t="s">
        <v>52</v>
      </c>
      <c r="C1053">
        <v>2010</v>
      </c>
      <c r="D1053">
        <v>2030</v>
      </c>
      <c r="E1053" t="s">
        <v>119</v>
      </c>
      <c r="F1053" t="s">
        <v>110</v>
      </c>
      <c r="G1053">
        <v>0.40000000596046448</v>
      </c>
      <c r="H1053" t="s">
        <v>186</v>
      </c>
    </row>
    <row r="1054" spans="1:8">
      <c r="A1054" t="s">
        <v>260</v>
      </c>
      <c r="B1054" t="s">
        <v>52</v>
      </c>
      <c r="C1054">
        <v>2010</v>
      </c>
      <c r="D1054">
        <v>2035</v>
      </c>
      <c r="E1054" t="s">
        <v>119</v>
      </c>
      <c r="F1054" t="s">
        <v>110</v>
      </c>
      <c r="G1054">
        <v>0.40000000596046448</v>
      </c>
      <c r="H1054" t="s">
        <v>186</v>
      </c>
    </row>
    <row r="1055" spans="1:8">
      <c r="A1055" t="s">
        <v>260</v>
      </c>
      <c r="B1055" t="s">
        <v>52</v>
      </c>
      <c r="C1055">
        <v>2015</v>
      </c>
      <c r="D1055">
        <v>2015</v>
      </c>
      <c r="E1055" t="s">
        <v>119</v>
      </c>
      <c r="F1055" t="s">
        <v>110</v>
      </c>
      <c r="G1055">
        <v>0.40000000596046448</v>
      </c>
      <c r="H1055" t="s">
        <v>186</v>
      </c>
    </row>
    <row r="1056" spans="1:8">
      <c r="A1056" t="s">
        <v>260</v>
      </c>
      <c r="B1056" t="s">
        <v>52</v>
      </c>
      <c r="C1056">
        <v>2015</v>
      </c>
      <c r="D1056">
        <v>2020</v>
      </c>
      <c r="E1056" t="s">
        <v>119</v>
      </c>
      <c r="F1056" t="s">
        <v>110</v>
      </c>
      <c r="G1056">
        <v>0.40000000596046448</v>
      </c>
      <c r="H1056" t="s">
        <v>186</v>
      </c>
    </row>
    <row r="1057" spans="1:8">
      <c r="A1057" t="s">
        <v>260</v>
      </c>
      <c r="B1057" t="s">
        <v>52</v>
      </c>
      <c r="C1057">
        <v>2015</v>
      </c>
      <c r="D1057">
        <v>2025</v>
      </c>
      <c r="E1057" t="s">
        <v>119</v>
      </c>
      <c r="F1057" t="s">
        <v>110</v>
      </c>
      <c r="G1057">
        <v>0.40000000596046448</v>
      </c>
      <c r="H1057" t="s">
        <v>186</v>
      </c>
    </row>
    <row r="1058" spans="1:8">
      <c r="A1058" t="s">
        <v>260</v>
      </c>
      <c r="B1058" t="s">
        <v>52</v>
      </c>
      <c r="C1058">
        <v>2015</v>
      </c>
      <c r="D1058">
        <v>2030</v>
      </c>
      <c r="E1058" t="s">
        <v>119</v>
      </c>
      <c r="F1058" t="s">
        <v>110</v>
      </c>
      <c r="G1058">
        <v>0.40000000596046448</v>
      </c>
      <c r="H1058" t="s">
        <v>186</v>
      </c>
    </row>
    <row r="1059" spans="1:8">
      <c r="A1059" t="s">
        <v>260</v>
      </c>
      <c r="B1059" t="s">
        <v>52</v>
      </c>
      <c r="C1059">
        <v>2015</v>
      </c>
      <c r="D1059">
        <v>2035</v>
      </c>
      <c r="E1059" t="s">
        <v>119</v>
      </c>
      <c r="F1059" t="s">
        <v>110</v>
      </c>
      <c r="G1059">
        <v>0.40000000596046448</v>
      </c>
      <c r="H1059" t="s">
        <v>186</v>
      </c>
    </row>
    <row r="1060" spans="1:8">
      <c r="A1060" t="s">
        <v>260</v>
      </c>
      <c r="B1060" t="s">
        <v>52</v>
      </c>
      <c r="C1060">
        <v>2015</v>
      </c>
      <c r="D1060">
        <v>2040</v>
      </c>
      <c r="E1060" t="s">
        <v>119</v>
      </c>
      <c r="F1060" t="s">
        <v>110</v>
      </c>
      <c r="G1060">
        <v>0.40000000596046448</v>
      </c>
      <c r="H1060" t="s">
        <v>186</v>
      </c>
    </row>
    <row r="1061" spans="1:8">
      <c r="A1061" t="s">
        <v>260</v>
      </c>
      <c r="B1061" t="s">
        <v>52</v>
      </c>
      <c r="C1061">
        <v>2020</v>
      </c>
      <c r="D1061">
        <v>2020</v>
      </c>
      <c r="E1061" t="s">
        <v>119</v>
      </c>
      <c r="F1061" t="s">
        <v>110</v>
      </c>
      <c r="G1061">
        <v>0.40000000596046448</v>
      </c>
      <c r="H1061" t="s">
        <v>186</v>
      </c>
    </row>
    <row r="1062" spans="1:8">
      <c r="A1062" t="s">
        <v>260</v>
      </c>
      <c r="B1062" t="s">
        <v>52</v>
      </c>
      <c r="C1062">
        <v>2020</v>
      </c>
      <c r="D1062">
        <v>2025</v>
      </c>
      <c r="E1062" t="s">
        <v>119</v>
      </c>
      <c r="F1062" t="s">
        <v>110</v>
      </c>
      <c r="G1062">
        <v>0.40000000596046448</v>
      </c>
      <c r="H1062" t="s">
        <v>186</v>
      </c>
    </row>
    <row r="1063" spans="1:8">
      <c r="A1063" t="s">
        <v>260</v>
      </c>
      <c r="B1063" t="s">
        <v>52</v>
      </c>
      <c r="C1063">
        <v>2020</v>
      </c>
      <c r="D1063">
        <v>2030</v>
      </c>
      <c r="E1063" t="s">
        <v>119</v>
      </c>
      <c r="F1063" t="s">
        <v>110</v>
      </c>
      <c r="G1063">
        <v>0.40000000596046448</v>
      </c>
      <c r="H1063" t="s">
        <v>186</v>
      </c>
    </row>
    <row r="1064" spans="1:8">
      <c r="A1064" t="s">
        <v>260</v>
      </c>
      <c r="B1064" t="s">
        <v>52</v>
      </c>
      <c r="C1064">
        <v>2020</v>
      </c>
      <c r="D1064">
        <v>2035</v>
      </c>
      <c r="E1064" t="s">
        <v>119</v>
      </c>
      <c r="F1064" t="s">
        <v>110</v>
      </c>
      <c r="G1064">
        <v>0.40000000596046448</v>
      </c>
      <c r="H1064" t="s">
        <v>186</v>
      </c>
    </row>
    <row r="1065" spans="1:8">
      <c r="A1065" t="s">
        <v>260</v>
      </c>
      <c r="B1065" t="s">
        <v>52</v>
      </c>
      <c r="C1065">
        <v>2020</v>
      </c>
      <c r="D1065">
        <v>2040</v>
      </c>
      <c r="E1065" t="s">
        <v>119</v>
      </c>
      <c r="F1065" t="s">
        <v>110</v>
      </c>
      <c r="G1065">
        <v>0.40000000596046448</v>
      </c>
      <c r="H1065" t="s">
        <v>186</v>
      </c>
    </row>
    <row r="1066" spans="1:8">
      <c r="A1066" t="s">
        <v>260</v>
      </c>
      <c r="B1066" t="s">
        <v>52</v>
      </c>
      <c r="C1066">
        <v>2020</v>
      </c>
      <c r="D1066">
        <v>2045</v>
      </c>
      <c r="E1066" t="s">
        <v>119</v>
      </c>
      <c r="F1066" t="s">
        <v>110</v>
      </c>
      <c r="G1066">
        <v>0.40000000596046448</v>
      </c>
      <c r="H1066" t="s">
        <v>186</v>
      </c>
    </row>
    <row r="1067" spans="1:8">
      <c r="A1067" t="s">
        <v>260</v>
      </c>
      <c r="B1067" t="s">
        <v>52</v>
      </c>
      <c r="C1067">
        <v>2025</v>
      </c>
      <c r="D1067">
        <v>2025</v>
      </c>
      <c r="E1067" t="s">
        <v>119</v>
      </c>
      <c r="F1067" t="s">
        <v>110</v>
      </c>
      <c r="G1067">
        <v>0.40000000596046448</v>
      </c>
      <c r="H1067" t="s">
        <v>186</v>
      </c>
    </row>
    <row r="1068" spans="1:8">
      <c r="A1068" t="s">
        <v>260</v>
      </c>
      <c r="B1068" t="s">
        <v>52</v>
      </c>
      <c r="C1068">
        <v>2025</v>
      </c>
      <c r="D1068">
        <v>2030</v>
      </c>
      <c r="E1068" t="s">
        <v>119</v>
      </c>
      <c r="F1068" t="s">
        <v>110</v>
      </c>
      <c r="G1068">
        <v>0.40000000596046448</v>
      </c>
      <c r="H1068" t="s">
        <v>186</v>
      </c>
    </row>
    <row r="1069" spans="1:8">
      <c r="A1069" t="s">
        <v>260</v>
      </c>
      <c r="B1069" t="s">
        <v>52</v>
      </c>
      <c r="C1069">
        <v>2025</v>
      </c>
      <c r="D1069">
        <v>2035</v>
      </c>
      <c r="E1069" t="s">
        <v>119</v>
      </c>
      <c r="F1069" t="s">
        <v>110</v>
      </c>
      <c r="G1069">
        <v>0.40000000596046448</v>
      </c>
      <c r="H1069" t="s">
        <v>186</v>
      </c>
    </row>
    <row r="1070" spans="1:8">
      <c r="A1070" t="s">
        <v>260</v>
      </c>
      <c r="B1070" t="s">
        <v>52</v>
      </c>
      <c r="C1070">
        <v>2025</v>
      </c>
      <c r="D1070">
        <v>2040</v>
      </c>
      <c r="E1070" t="s">
        <v>119</v>
      </c>
      <c r="F1070" t="s">
        <v>110</v>
      </c>
      <c r="G1070">
        <v>0.40000000596046448</v>
      </c>
      <c r="H1070" t="s">
        <v>186</v>
      </c>
    </row>
    <row r="1071" spans="1:8">
      <c r="A1071" t="s">
        <v>260</v>
      </c>
      <c r="B1071" t="s">
        <v>52</v>
      </c>
      <c r="C1071">
        <v>2025</v>
      </c>
      <c r="D1071">
        <v>2045</v>
      </c>
      <c r="E1071" t="s">
        <v>119</v>
      </c>
      <c r="F1071" t="s">
        <v>110</v>
      </c>
      <c r="G1071">
        <v>0.40000000596046448</v>
      </c>
      <c r="H1071" t="s">
        <v>186</v>
      </c>
    </row>
    <row r="1072" spans="1:8">
      <c r="A1072" t="s">
        <v>260</v>
      </c>
      <c r="B1072" t="s">
        <v>52</v>
      </c>
      <c r="C1072">
        <v>2025</v>
      </c>
      <c r="D1072">
        <v>2050</v>
      </c>
      <c r="E1072" t="s">
        <v>119</v>
      </c>
      <c r="F1072" t="s">
        <v>110</v>
      </c>
      <c r="G1072">
        <v>0.40000000596046448</v>
      </c>
      <c r="H1072" t="s">
        <v>186</v>
      </c>
    </row>
    <row r="1073" spans="1:8">
      <c r="A1073" t="s">
        <v>260</v>
      </c>
      <c r="B1073" t="s">
        <v>52</v>
      </c>
      <c r="C1073">
        <v>2030</v>
      </c>
      <c r="D1073">
        <v>2030</v>
      </c>
      <c r="E1073" t="s">
        <v>119</v>
      </c>
      <c r="F1073" t="s">
        <v>110</v>
      </c>
      <c r="G1073">
        <v>0.40000000596046448</v>
      </c>
      <c r="H1073" t="s">
        <v>186</v>
      </c>
    </row>
    <row r="1074" spans="1:8">
      <c r="A1074" t="s">
        <v>260</v>
      </c>
      <c r="B1074" t="s">
        <v>52</v>
      </c>
      <c r="C1074">
        <v>2030</v>
      </c>
      <c r="D1074">
        <v>2035</v>
      </c>
      <c r="E1074" t="s">
        <v>119</v>
      </c>
      <c r="F1074" t="s">
        <v>110</v>
      </c>
      <c r="G1074">
        <v>0.40000000596046448</v>
      </c>
      <c r="H1074" t="s">
        <v>186</v>
      </c>
    </row>
    <row r="1075" spans="1:8">
      <c r="A1075" t="s">
        <v>260</v>
      </c>
      <c r="B1075" t="s">
        <v>52</v>
      </c>
      <c r="C1075">
        <v>2030</v>
      </c>
      <c r="D1075">
        <v>2040</v>
      </c>
      <c r="E1075" t="s">
        <v>119</v>
      </c>
      <c r="F1075" t="s">
        <v>110</v>
      </c>
      <c r="G1075">
        <v>0.40000000596046448</v>
      </c>
      <c r="H1075" t="s">
        <v>186</v>
      </c>
    </row>
    <row r="1076" spans="1:8">
      <c r="A1076" t="s">
        <v>260</v>
      </c>
      <c r="B1076" t="s">
        <v>52</v>
      </c>
      <c r="C1076">
        <v>2030</v>
      </c>
      <c r="D1076">
        <v>2045</v>
      </c>
      <c r="E1076" t="s">
        <v>119</v>
      </c>
      <c r="F1076" t="s">
        <v>110</v>
      </c>
      <c r="G1076">
        <v>0.40000000596046448</v>
      </c>
      <c r="H1076" t="s">
        <v>186</v>
      </c>
    </row>
    <row r="1077" spans="1:8">
      <c r="A1077" t="s">
        <v>260</v>
      </c>
      <c r="B1077" t="s">
        <v>52</v>
      </c>
      <c r="C1077">
        <v>2030</v>
      </c>
      <c r="D1077">
        <v>2050</v>
      </c>
      <c r="E1077" t="s">
        <v>119</v>
      </c>
      <c r="F1077" t="s">
        <v>110</v>
      </c>
      <c r="G1077">
        <v>0.40000000596046448</v>
      </c>
      <c r="H1077" t="s">
        <v>186</v>
      </c>
    </row>
    <row r="1078" spans="1:8">
      <c r="A1078" t="s">
        <v>260</v>
      </c>
      <c r="B1078" t="s">
        <v>52</v>
      </c>
      <c r="C1078">
        <v>2030</v>
      </c>
      <c r="D1078">
        <v>2055</v>
      </c>
      <c r="E1078" t="s">
        <v>119</v>
      </c>
      <c r="F1078" t="s">
        <v>110</v>
      </c>
      <c r="G1078">
        <v>0.40000000596046448</v>
      </c>
      <c r="H1078" t="s">
        <v>186</v>
      </c>
    </row>
    <row r="1079" spans="1:8">
      <c r="A1079" t="s">
        <v>260</v>
      </c>
      <c r="B1079" t="s">
        <v>52</v>
      </c>
      <c r="C1079">
        <v>2035</v>
      </c>
      <c r="D1079">
        <v>2035</v>
      </c>
      <c r="E1079" t="s">
        <v>119</v>
      </c>
      <c r="F1079" t="s">
        <v>110</v>
      </c>
      <c r="G1079">
        <v>0.40000000596046448</v>
      </c>
      <c r="H1079" t="s">
        <v>186</v>
      </c>
    </row>
    <row r="1080" spans="1:8">
      <c r="A1080" t="s">
        <v>260</v>
      </c>
      <c r="B1080" t="s">
        <v>52</v>
      </c>
      <c r="C1080">
        <v>2035</v>
      </c>
      <c r="D1080">
        <v>2040</v>
      </c>
      <c r="E1080" t="s">
        <v>119</v>
      </c>
      <c r="F1080" t="s">
        <v>110</v>
      </c>
      <c r="G1080">
        <v>0.40000000596046448</v>
      </c>
      <c r="H1080" t="s">
        <v>186</v>
      </c>
    </row>
    <row r="1081" spans="1:8">
      <c r="A1081" t="s">
        <v>260</v>
      </c>
      <c r="B1081" t="s">
        <v>52</v>
      </c>
      <c r="C1081">
        <v>2035</v>
      </c>
      <c r="D1081">
        <v>2045</v>
      </c>
      <c r="E1081" t="s">
        <v>119</v>
      </c>
      <c r="F1081" t="s">
        <v>110</v>
      </c>
      <c r="G1081">
        <v>0.40000000596046448</v>
      </c>
      <c r="H1081" t="s">
        <v>186</v>
      </c>
    </row>
    <row r="1082" spans="1:8">
      <c r="A1082" t="s">
        <v>260</v>
      </c>
      <c r="B1082" t="s">
        <v>52</v>
      </c>
      <c r="C1082">
        <v>2035</v>
      </c>
      <c r="D1082">
        <v>2050</v>
      </c>
      <c r="E1082" t="s">
        <v>119</v>
      </c>
      <c r="F1082" t="s">
        <v>110</v>
      </c>
      <c r="G1082">
        <v>0.40000000596046448</v>
      </c>
      <c r="H1082" t="s">
        <v>186</v>
      </c>
    </row>
    <row r="1083" spans="1:8">
      <c r="A1083" t="s">
        <v>260</v>
      </c>
      <c r="B1083" t="s">
        <v>52</v>
      </c>
      <c r="C1083">
        <v>2035</v>
      </c>
      <c r="D1083">
        <v>2055</v>
      </c>
      <c r="E1083" t="s">
        <v>119</v>
      </c>
      <c r="F1083" t="s">
        <v>110</v>
      </c>
      <c r="G1083">
        <v>0.40000000596046448</v>
      </c>
      <c r="H1083" t="s">
        <v>186</v>
      </c>
    </row>
    <row r="1084" spans="1:8">
      <c r="A1084" t="s">
        <v>260</v>
      </c>
      <c r="B1084" t="s">
        <v>52</v>
      </c>
      <c r="C1084">
        <v>2035</v>
      </c>
      <c r="D1084">
        <v>2060</v>
      </c>
      <c r="E1084" t="s">
        <v>119</v>
      </c>
      <c r="F1084" t="s">
        <v>110</v>
      </c>
      <c r="G1084">
        <v>0.40000000596046448</v>
      </c>
      <c r="H1084" t="s">
        <v>186</v>
      </c>
    </row>
    <row r="1085" spans="1:8">
      <c r="A1085" t="s">
        <v>260</v>
      </c>
      <c r="B1085" t="s">
        <v>52</v>
      </c>
      <c r="C1085">
        <v>2040</v>
      </c>
      <c r="D1085">
        <v>2040</v>
      </c>
      <c r="E1085" t="s">
        <v>119</v>
      </c>
      <c r="F1085" t="s">
        <v>110</v>
      </c>
      <c r="G1085">
        <v>0.40000000596046448</v>
      </c>
      <c r="H1085" t="s">
        <v>186</v>
      </c>
    </row>
    <row r="1086" spans="1:8">
      <c r="A1086" t="s">
        <v>260</v>
      </c>
      <c r="B1086" t="s">
        <v>52</v>
      </c>
      <c r="C1086">
        <v>2040</v>
      </c>
      <c r="D1086">
        <v>2045</v>
      </c>
      <c r="E1086" t="s">
        <v>119</v>
      </c>
      <c r="F1086" t="s">
        <v>110</v>
      </c>
      <c r="G1086">
        <v>0.40000000596046448</v>
      </c>
      <c r="H1086" t="s">
        <v>186</v>
      </c>
    </row>
    <row r="1087" spans="1:8">
      <c r="A1087" t="s">
        <v>260</v>
      </c>
      <c r="B1087" t="s">
        <v>52</v>
      </c>
      <c r="C1087">
        <v>2040</v>
      </c>
      <c r="D1087">
        <v>2050</v>
      </c>
      <c r="E1087" t="s">
        <v>119</v>
      </c>
      <c r="F1087" t="s">
        <v>110</v>
      </c>
      <c r="G1087">
        <v>0.40000000596046448</v>
      </c>
      <c r="H1087" t="s">
        <v>186</v>
      </c>
    </row>
    <row r="1088" spans="1:8">
      <c r="A1088" t="s">
        <v>260</v>
      </c>
      <c r="B1088" t="s">
        <v>52</v>
      </c>
      <c r="C1088">
        <v>2040</v>
      </c>
      <c r="D1088">
        <v>2055</v>
      </c>
      <c r="E1088" t="s">
        <v>119</v>
      </c>
      <c r="F1088" t="s">
        <v>110</v>
      </c>
      <c r="G1088">
        <v>0.40000000596046448</v>
      </c>
      <c r="H1088" t="s">
        <v>186</v>
      </c>
    </row>
    <row r="1089" spans="1:8">
      <c r="A1089" t="s">
        <v>260</v>
      </c>
      <c r="B1089" t="s">
        <v>52</v>
      </c>
      <c r="C1089">
        <v>2040</v>
      </c>
      <c r="D1089">
        <v>2060</v>
      </c>
      <c r="E1089" t="s">
        <v>119</v>
      </c>
      <c r="F1089" t="s">
        <v>110</v>
      </c>
      <c r="G1089">
        <v>0.40000000596046448</v>
      </c>
      <c r="H1089" t="s">
        <v>186</v>
      </c>
    </row>
    <row r="1090" spans="1:8">
      <c r="A1090" t="s">
        <v>260</v>
      </c>
      <c r="B1090" t="s">
        <v>52</v>
      </c>
      <c r="C1090">
        <v>2040</v>
      </c>
      <c r="D1090">
        <v>2065</v>
      </c>
      <c r="E1090" t="s">
        <v>119</v>
      </c>
      <c r="F1090" t="s">
        <v>110</v>
      </c>
      <c r="G1090">
        <v>0.40000000596046448</v>
      </c>
      <c r="H1090" t="s">
        <v>186</v>
      </c>
    </row>
    <row r="1091" spans="1:8">
      <c r="A1091" t="s">
        <v>260</v>
      </c>
      <c r="B1091" t="s">
        <v>52</v>
      </c>
      <c r="C1091">
        <v>2045</v>
      </c>
      <c r="D1091">
        <v>2045</v>
      </c>
      <c r="E1091" t="s">
        <v>119</v>
      </c>
      <c r="F1091" t="s">
        <v>110</v>
      </c>
      <c r="G1091">
        <v>0.40000000596046448</v>
      </c>
      <c r="H1091" t="s">
        <v>186</v>
      </c>
    </row>
    <row r="1092" spans="1:8">
      <c r="A1092" t="s">
        <v>260</v>
      </c>
      <c r="B1092" t="s">
        <v>52</v>
      </c>
      <c r="C1092">
        <v>2045</v>
      </c>
      <c r="D1092">
        <v>2050</v>
      </c>
      <c r="E1092" t="s">
        <v>119</v>
      </c>
      <c r="F1092" t="s">
        <v>110</v>
      </c>
      <c r="G1092">
        <v>0.40000000596046448</v>
      </c>
      <c r="H1092" t="s">
        <v>186</v>
      </c>
    </row>
    <row r="1093" spans="1:8">
      <c r="A1093" t="s">
        <v>260</v>
      </c>
      <c r="B1093" t="s">
        <v>52</v>
      </c>
      <c r="C1093">
        <v>2045</v>
      </c>
      <c r="D1093">
        <v>2055</v>
      </c>
      <c r="E1093" t="s">
        <v>119</v>
      </c>
      <c r="F1093" t="s">
        <v>110</v>
      </c>
      <c r="G1093">
        <v>0.40000000596046448</v>
      </c>
      <c r="H1093" t="s">
        <v>186</v>
      </c>
    </row>
    <row r="1094" spans="1:8">
      <c r="A1094" t="s">
        <v>260</v>
      </c>
      <c r="B1094" t="s">
        <v>52</v>
      </c>
      <c r="C1094">
        <v>2045</v>
      </c>
      <c r="D1094">
        <v>2060</v>
      </c>
      <c r="E1094" t="s">
        <v>119</v>
      </c>
      <c r="F1094" t="s">
        <v>110</v>
      </c>
      <c r="G1094">
        <v>0.40000000596046448</v>
      </c>
      <c r="H1094" t="s">
        <v>186</v>
      </c>
    </row>
    <row r="1095" spans="1:8">
      <c r="A1095" t="s">
        <v>260</v>
      </c>
      <c r="B1095" t="s">
        <v>52</v>
      </c>
      <c r="C1095">
        <v>2045</v>
      </c>
      <c r="D1095">
        <v>2065</v>
      </c>
      <c r="E1095" t="s">
        <v>119</v>
      </c>
      <c r="F1095" t="s">
        <v>110</v>
      </c>
      <c r="G1095">
        <v>0.40000000596046448</v>
      </c>
      <c r="H1095" t="s">
        <v>186</v>
      </c>
    </row>
    <row r="1096" spans="1:8">
      <c r="A1096" t="s">
        <v>260</v>
      </c>
      <c r="B1096" t="s">
        <v>52</v>
      </c>
      <c r="C1096">
        <v>2045</v>
      </c>
      <c r="D1096">
        <v>2070</v>
      </c>
      <c r="E1096" t="s">
        <v>119</v>
      </c>
      <c r="F1096" t="s">
        <v>110</v>
      </c>
      <c r="G1096">
        <v>0.40000000596046448</v>
      </c>
      <c r="H1096" t="s">
        <v>186</v>
      </c>
    </row>
    <row r="1097" spans="1:8">
      <c r="A1097" t="s">
        <v>260</v>
      </c>
      <c r="B1097" t="s">
        <v>52</v>
      </c>
      <c r="C1097">
        <v>2050</v>
      </c>
      <c r="D1097">
        <v>2050</v>
      </c>
      <c r="E1097" t="s">
        <v>119</v>
      </c>
      <c r="F1097" t="s">
        <v>110</v>
      </c>
      <c r="G1097">
        <v>0.40000000596046448</v>
      </c>
      <c r="H1097" t="s">
        <v>186</v>
      </c>
    </row>
    <row r="1098" spans="1:8">
      <c r="A1098" t="s">
        <v>260</v>
      </c>
      <c r="B1098" t="s">
        <v>52</v>
      </c>
      <c r="C1098">
        <v>2050</v>
      </c>
      <c r="D1098">
        <v>2055</v>
      </c>
      <c r="E1098" t="s">
        <v>119</v>
      </c>
      <c r="F1098" t="s">
        <v>110</v>
      </c>
      <c r="G1098">
        <v>0.40000000596046448</v>
      </c>
      <c r="H1098" t="s">
        <v>186</v>
      </c>
    </row>
    <row r="1099" spans="1:8">
      <c r="A1099" t="s">
        <v>260</v>
      </c>
      <c r="B1099" t="s">
        <v>52</v>
      </c>
      <c r="C1099">
        <v>2050</v>
      </c>
      <c r="D1099">
        <v>2060</v>
      </c>
      <c r="E1099" t="s">
        <v>119</v>
      </c>
      <c r="F1099" t="s">
        <v>110</v>
      </c>
      <c r="G1099">
        <v>0.40000000596046448</v>
      </c>
      <c r="H1099" t="s">
        <v>186</v>
      </c>
    </row>
    <row r="1100" spans="1:8">
      <c r="A1100" t="s">
        <v>260</v>
      </c>
      <c r="B1100" t="s">
        <v>52</v>
      </c>
      <c r="C1100">
        <v>2050</v>
      </c>
      <c r="D1100">
        <v>2065</v>
      </c>
      <c r="E1100" t="s">
        <v>119</v>
      </c>
      <c r="F1100" t="s">
        <v>110</v>
      </c>
      <c r="G1100">
        <v>0.40000000596046448</v>
      </c>
      <c r="H1100" t="s">
        <v>186</v>
      </c>
    </row>
    <row r="1101" spans="1:8">
      <c r="A1101" t="s">
        <v>260</v>
      </c>
      <c r="B1101" t="s">
        <v>52</v>
      </c>
      <c r="C1101">
        <v>2050</v>
      </c>
      <c r="D1101">
        <v>2070</v>
      </c>
      <c r="E1101" t="s">
        <v>119</v>
      </c>
      <c r="F1101" t="s">
        <v>110</v>
      </c>
      <c r="G1101">
        <v>0.40000000596046448</v>
      </c>
      <c r="H1101" t="s">
        <v>186</v>
      </c>
    </row>
    <row r="1102" spans="1:8">
      <c r="A1102" t="s">
        <v>260</v>
      </c>
      <c r="B1102" t="s">
        <v>52</v>
      </c>
      <c r="C1102">
        <v>2055</v>
      </c>
      <c r="D1102">
        <v>2055</v>
      </c>
      <c r="E1102" t="s">
        <v>119</v>
      </c>
      <c r="F1102" t="s">
        <v>110</v>
      </c>
      <c r="G1102">
        <v>0.40000000596046448</v>
      </c>
      <c r="H1102" t="s">
        <v>186</v>
      </c>
    </row>
    <row r="1103" spans="1:8">
      <c r="A1103" t="s">
        <v>260</v>
      </c>
      <c r="B1103" t="s">
        <v>52</v>
      </c>
      <c r="C1103">
        <v>2055</v>
      </c>
      <c r="D1103">
        <v>2060</v>
      </c>
      <c r="E1103" t="s">
        <v>119</v>
      </c>
      <c r="F1103" t="s">
        <v>110</v>
      </c>
      <c r="G1103">
        <v>0.40000000596046448</v>
      </c>
      <c r="H1103" t="s">
        <v>186</v>
      </c>
    </row>
    <row r="1104" spans="1:8">
      <c r="A1104" t="s">
        <v>260</v>
      </c>
      <c r="B1104" t="s">
        <v>52</v>
      </c>
      <c r="C1104">
        <v>2055</v>
      </c>
      <c r="D1104">
        <v>2065</v>
      </c>
      <c r="E1104" t="s">
        <v>119</v>
      </c>
      <c r="F1104" t="s">
        <v>110</v>
      </c>
      <c r="G1104">
        <v>0.40000000596046448</v>
      </c>
      <c r="H1104" t="s">
        <v>186</v>
      </c>
    </row>
    <row r="1105" spans="1:8">
      <c r="A1105" t="s">
        <v>260</v>
      </c>
      <c r="B1105" t="s">
        <v>52</v>
      </c>
      <c r="C1105">
        <v>2055</v>
      </c>
      <c r="D1105">
        <v>2070</v>
      </c>
      <c r="E1105" t="s">
        <v>119</v>
      </c>
      <c r="F1105" t="s">
        <v>110</v>
      </c>
      <c r="G1105">
        <v>0.40000000596046448</v>
      </c>
      <c r="H1105" t="s">
        <v>186</v>
      </c>
    </row>
    <row r="1106" spans="1:8">
      <c r="A1106" t="s">
        <v>260</v>
      </c>
      <c r="B1106" t="s">
        <v>52</v>
      </c>
      <c r="C1106">
        <v>2060</v>
      </c>
      <c r="D1106">
        <v>2060</v>
      </c>
      <c r="E1106" t="s">
        <v>119</v>
      </c>
      <c r="F1106" t="s">
        <v>110</v>
      </c>
      <c r="G1106">
        <v>0.40000000596046448</v>
      </c>
      <c r="H1106" t="s">
        <v>186</v>
      </c>
    </row>
    <row r="1107" spans="1:8">
      <c r="A1107" t="s">
        <v>260</v>
      </c>
      <c r="B1107" t="s">
        <v>52</v>
      </c>
      <c r="C1107">
        <v>2060</v>
      </c>
      <c r="D1107">
        <v>2065</v>
      </c>
      <c r="E1107" t="s">
        <v>119</v>
      </c>
      <c r="F1107" t="s">
        <v>110</v>
      </c>
      <c r="G1107">
        <v>0.40000000596046448</v>
      </c>
      <c r="H1107" t="s">
        <v>186</v>
      </c>
    </row>
    <row r="1108" spans="1:8">
      <c r="A1108" t="s">
        <v>260</v>
      </c>
      <c r="B1108" t="s">
        <v>52</v>
      </c>
      <c r="C1108">
        <v>2060</v>
      </c>
      <c r="D1108">
        <v>2070</v>
      </c>
      <c r="E1108" t="s">
        <v>119</v>
      </c>
      <c r="F1108" t="s">
        <v>110</v>
      </c>
      <c r="G1108">
        <v>0.40000000596046448</v>
      </c>
      <c r="H1108" t="s">
        <v>186</v>
      </c>
    </row>
    <row r="1109" spans="1:8">
      <c r="A1109" t="s">
        <v>260</v>
      </c>
      <c r="B1109" t="s">
        <v>52</v>
      </c>
      <c r="C1109">
        <v>2065</v>
      </c>
      <c r="D1109">
        <v>2065</v>
      </c>
      <c r="E1109" t="s">
        <v>119</v>
      </c>
      <c r="F1109" t="s">
        <v>110</v>
      </c>
      <c r="G1109">
        <v>0.40000000596046448</v>
      </c>
      <c r="H1109" t="s">
        <v>186</v>
      </c>
    </row>
    <row r="1110" spans="1:8">
      <c r="A1110" t="s">
        <v>260</v>
      </c>
      <c r="B1110" t="s">
        <v>52</v>
      </c>
      <c r="C1110">
        <v>2065</v>
      </c>
      <c r="D1110">
        <v>2070</v>
      </c>
      <c r="E1110" t="s">
        <v>119</v>
      </c>
      <c r="F1110" t="s">
        <v>110</v>
      </c>
      <c r="G1110">
        <v>0.40000000596046448</v>
      </c>
      <c r="H1110" t="s">
        <v>186</v>
      </c>
    </row>
    <row r="1111" spans="1:8">
      <c r="A1111" t="s">
        <v>260</v>
      </c>
      <c r="B1111" t="s">
        <v>52</v>
      </c>
      <c r="C1111">
        <v>2070</v>
      </c>
      <c r="D1111">
        <v>2070</v>
      </c>
      <c r="E1111" t="s">
        <v>119</v>
      </c>
      <c r="F1111" t="s">
        <v>110</v>
      </c>
      <c r="G1111">
        <v>0.40000000596046448</v>
      </c>
      <c r="H1111" t="s">
        <v>186</v>
      </c>
    </row>
    <row r="1112" spans="1:8">
      <c r="A1112" t="s">
        <v>260</v>
      </c>
      <c r="B1112" t="s">
        <v>56</v>
      </c>
      <c r="C1112">
        <v>1990</v>
      </c>
      <c r="D1112">
        <v>1990</v>
      </c>
      <c r="E1112" t="s">
        <v>119</v>
      </c>
      <c r="F1112" t="s">
        <v>110</v>
      </c>
      <c r="G1112">
        <v>0</v>
      </c>
      <c r="H1112" t="s">
        <v>186</v>
      </c>
    </row>
    <row r="1113" spans="1:8">
      <c r="A1113" t="s">
        <v>260</v>
      </c>
      <c r="B1113" t="s">
        <v>56</v>
      </c>
      <c r="C1113">
        <v>1995</v>
      </c>
      <c r="D1113">
        <v>1995</v>
      </c>
      <c r="E1113" t="s">
        <v>119</v>
      </c>
      <c r="F1113" t="s">
        <v>110</v>
      </c>
      <c r="G1113">
        <v>0</v>
      </c>
      <c r="H1113" t="s">
        <v>186</v>
      </c>
    </row>
    <row r="1114" spans="1:8">
      <c r="A1114" t="s">
        <v>260</v>
      </c>
      <c r="B1114" t="s">
        <v>56</v>
      </c>
      <c r="C1114">
        <v>2000</v>
      </c>
      <c r="D1114">
        <v>2000</v>
      </c>
      <c r="E1114" t="s">
        <v>119</v>
      </c>
      <c r="F1114" t="s">
        <v>110</v>
      </c>
      <c r="G1114">
        <v>0</v>
      </c>
      <c r="H1114" t="s">
        <v>186</v>
      </c>
    </row>
    <row r="1115" spans="1:8">
      <c r="A1115" t="s">
        <v>260</v>
      </c>
      <c r="B1115" t="s">
        <v>56</v>
      </c>
      <c r="C1115">
        <v>2005</v>
      </c>
      <c r="D1115">
        <v>2005</v>
      </c>
      <c r="E1115" t="s">
        <v>119</v>
      </c>
      <c r="F1115" t="s">
        <v>110</v>
      </c>
      <c r="G1115">
        <v>0</v>
      </c>
      <c r="H1115" t="s">
        <v>186</v>
      </c>
    </row>
    <row r="1116" spans="1:8">
      <c r="A1116" t="s">
        <v>260</v>
      </c>
      <c r="B1116" t="s">
        <v>56</v>
      </c>
      <c r="C1116">
        <v>2010</v>
      </c>
      <c r="D1116">
        <v>2010</v>
      </c>
      <c r="E1116" t="s">
        <v>119</v>
      </c>
      <c r="F1116" t="s">
        <v>110</v>
      </c>
      <c r="G1116">
        <v>0</v>
      </c>
      <c r="H1116" t="s">
        <v>186</v>
      </c>
    </row>
    <row r="1117" spans="1:8">
      <c r="A1117" t="s">
        <v>260</v>
      </c>
      <c r="B1117" t="s">
        <v>56</v>
      </c>
      <c r="C1117">
        <v>2015</v>
      </c>
      <c r="D1117">
        <v>2015</v>
      </c>
      <c r="E1117" t="s">
        <v>119</v>
      </c>
      <c r="F1117" t="s">
        <v>110</v>
      </c>
      <c r="G1117">
        <v>0</v>
      </c>
      <c r="H1117" t="s">
        <v>186</v>
      </c>
    </row>
    <row r="1118" spans="1:8">
      <c r="A1118" t="s">
        <v>260</v>
      </c>
      <c r="B1118" t="s">
        <v>56</v>
      </c>
      <c r="C1118">
        <v>2020</v>
      </c>
      <c r="D1118">
        <v>2020</v>
      </c>
      <c r="E1118" t="s">
        <v>119</v>
      </c>
      <c r="F1118" t="s">
        <v>110</v>
      </c>
      <c r="G1118">
        <v>0</v>
      </c>
      <c r="H1118" t="s">
        <v>186</v>
      </c>
    </row>
    <row r="1119" spans="1:8">
      <c r="A1119" t="s">
        <v>260</v>
      </c>
      <c r="B1119" t="s">
        <v>56</v>
      </c>
      <c r="C1119">
        <v>2025</v>
      </c>
      <c r="D1119">
        <v>2025</v>
      </c>
      <c r="E1119" t="s">
        <v>119</v>
      </c>
      <c r="F1119" t="s">
        <v>110</v>
      </c>
      <c r="G1119">
        <v>0</v>
      </c>
      <c r="H1119" t="s">
        <v>186</v>
      </c>
    </row>
    <row r="1120" spans="1:8">
      <c r="A1120" t="s">
        <v>260</v>
      </c>
      <c r="B1120" t="s">
        <v>56</v>
      </c>
      <c r="C1120">
        <v>2030</v>
      </c>
      <c r="D1120">
        <v>2030</v>
      </c>
      <c r="E1120" t="s">
        <v>119</v>
      </c>
      <c r="F1120" t="s">
        <v>110</v>
      </c>
      <c r="G1120">
        <v>0</v>
      </c>
      <c r="H1120" t="s">
        <v>186</v>
      </c>
    </row>
    <row r="1121" spans="1:8">
      <c r="A1121" t="s">
        <v>260</v>
      </c>
      <c r="B1121" t="s">
        <v>56</v>
      </c>
      <c r="C1121">
        <v>2035</v>
      </c>
      <c r="D1121">
        <v>2035</v>
      </c>
      <c r="E1121" t="s">
        <v>119</v>
      </c>
      <c r="F1121" t="s">
        <v>110</v>
      </c>
      <c r="G1121">
        <v>0</v>
      </c>
      <c r="H1121" t="s">
        <v>186</v>
      </c>
    </row>
    <row r="1122" spans="1:8">
      <c r="A1122" t="s">
        <v>260</v>
      </c>
      <c r="B1122" t="s">
        <v>56</v>
      </c>
      <c r="C1122">
        <v>2040</v>
      </c>
      <c r="D1122">
        <v>2040</v>
      </c>
      <c r="E1122" t="s">
        <v>119</v>
      </c>
      <c r="F1122" t="s">
        <v>110</v>
      </c>
      <c r="G1122">
        <v>0</v>
      </c>
      <c r="H1122" t="s">
        <v>186</v>
      </c>
    </row>
    <row r="1123" spans="1:8">
      <c r="A1123" t="s">
        <v>260</v>
      </c>
      <c r="B1123" t="s">
        <v>56</v>
      </c>
      <c r="C1123">
        <v>2045</v>
      </c>
      <c r="D1123">
        <v>2045</v>
      </c>
      <c r="E1123" t="s">
        <v>119</v>
      </c>
      <c r="F1123" t="s">
        <v>110</v>
      </c>
      <c r="G1123">
        <v>0</v>
      </c>
      <c r="H1123" t="s">
        <v>186</v>
      </c>
    </row>
    <row r="1124" spans="1:8">
      <c r="A1124" t="s">
        <v>260</v>
      </c>
      <c r="B1124" t="s">
        <v>56</v>
      </c>
      <c r="C1124">
        <v>2050</v>
      </c>
      <c r="D1124">
        <v>2050</v>
      </c>
      <c r="E1124" t="s">
        <v>119</v>
      </c>
      <c r="F1124" t="s">
        <v>110</v>
      </c>
      <c r="G1124">
        <v>0</v>
      </c>
      <c r="H1124" t="s">
        <v>186</v>
      </c>
    </row>
    <row r="1125" spans="1:8">
      <c r="A1125" t="s">
        <v>260</v>
      </c>
      <c r="B1125" t="s">
        <v>56</v>
      </c>
      <c r="C1125">
        <v>2055</v>
      </c>
      <c r="D1125">
        <v>2055</v>
      </c>
      <c r="E1125" t="s">
        <v>119</v>
      </c>
      <c r="F1125" t="s">
        <v>110</v>
      </c>
      <c r="G1125">
        <v>0</v>
      </c>
      <c r="H1125" t="s">
        <v>186</v>
      </c>
    </row>
    <row r="1126" spans="1:8">
      <c r="A1126" t="s">
        <v>260</v>
      </c>
      <c r="B1126" t="s">
        <v>56</v>
      </c>
      <c r="C1126">
        <v>2060</v>
      </c>
      <c r="D1126">
        <v>2060</v>
      </c>
      <c r="E1126" t="s">
        <v>119</v>
      </c>
      <c r="F1126" t="s">
        <v>110</v>
      </c>
      <c r="G1126">
        <v>0</v>
      </c>
      <c r="H1126" t="s">
        <v>186</v>
      </c>
    </row>
    <row r="1127" spans="1:8">
      <c r="A1127" t="s">
        <v>260</v>
      </c>
      <c r="B1127" t="s">
        <v>56</v>
      </c>
      <c r="C1127">
        <v>2065</v>
      </c>
      <c r="D1127">
        <v>2065</v>
      </c>
      <c r="E1127" t="s">
        <v>119</v>
      </c>
      <c r="F1127" t="s">
        <v>110</v>
      </c>
      <c r="G1127">
        <v>0</v>
      </c>
      <c r="H1127" t="s">
        <v>186</v>
      </c>
    </row>
    <row r="1128" spans="1:8">
      <c r="A1128" t="s">
        <v>260</v>
      </c>
      <c r="B1128" t="s">
        <v>56</v>
      </c>
      <c r="C1128">
        <v>2070</v>
      </c>
      <c r="D1128">
        <v>2070</v>
      </c>
      <c r="E1128" t="s">
        <v>119</v>
      </c>
      <c r="F1128" t="s">
        <v>110</v>
      </c>
      <c r="G1128">
        <v>0</v>
      </c>
      <c r="H1128" t="s">
        <v>186</v>
      </c>
    </row>
    <row r="1129" spans="1:8">
      <c r="A1129" t="s">
        <v>260</v>
      </c>
      <c r="B1129" t="s">
        <v>53</v>
      </c>
      <c r="C1129">
        <v>1990</v>
      </c>
      <c r="D1129">
        <v>1990</v>
      </c>
      <c r="E1129" t="s">
        <v>119</v>
      </c>
      <c r="F1129" t="s">
        <v>110</v>
      </c>
      <c r="G1129">
        <v>0</v>
      </c>
      <c r="H1129" t="s">
        <v>186</v>
      </c>
    </row>
    <row r="1130" spans="1:8">
      <c r="A1130" t="s">
        <v>260</v>
      </c>
      <c r="B1130" t="s">
        <v>53</v>
      </c>
      <c r="C1130">
        <v>1995</v>
      </c>
      <c r="D1130">
        <v>1995</v>
      </c>
      <c r="E1130" t="s">
        <v>119</v>
      </c>
      <c r="F1130" t="s">
        <v>110</v>
      </c>
      <c r="G1130">
        <v>0</v>
      </c>
      <c r="H1130" t="s">
        <v>186</v>
      </c>
    </row>
    <row r="1131" spans="1:8">
      <c r="A1131" t="s">
        <v>260</v>
      </c>
      <c r="B1131" t="s">
        <v>53</v>
      </c>
      <c r="C1131">
        <v>2000</v>
      </c>
      <c r="D1131">
        <v>2000</v>
      </c>
      <c r="E1131" t="s">
        <v>119</v>
      </c>
      <c r="F1131" t="s">
        <v>110</v>
      </c>
      <c r="G1131">
        <v>0</v>
      </c>
      <c r="H1131" t="s">
        <v>186</v>
      </c>
    </row>
    <row r="1132" spans="1:8">
      <c r="A1132" t="s">
        <v>260</v>
      </c>
      <c r="B1132" t="s">
        <v>53</v>
      </c>
      <c r="C1132">
        <v>2005</v>
      </c>
      <c r="D1132">
        <v>2005</v>
      </c>
      <c r="E1132" t="s">
        <v>119</v>
      </c>
      <c r="F1132" t="s">
        <v>110</v>
      </c>
      <c r="G1132">
        <v>0</v>
      </c>
      <c r="H1132" t="s">
        <v>186</v>
      </c>
    </row>
    <row r="1133" spans="1:8">
      <c r="A1133" t="s">
        <v>260</v>
      </c>
      <c r="B1133" t="s">
        <v>53</v>
      </c>
      <c r="C1133">
        <v>2010</v>
      </c>
      <c r="D1133">
        <v>2010</v>
      </c>
      <c r="E1133" t="s">
        <v>119</v>
      </c>
      <c r="F1133" t="s">
        <v>110</v>
      </c>
      <c r="G1133">
        <v>0</v>
      </c>
      <c r="H1133" t="s">
        <v>186</v>
      </c>
    </row>
    <row r="1134" spans="1:8">
      <c r="A1134" t="s">
        <v>260</v>
      </c>
      <c r="B1134" t="s">
        <v>53</v>
      </c>
      <c r="C1134">
        <v>2015</v>
      </c>
      <c r="D1134">
        <v>2015</v>
      </c>
      <c r="E1134" t="s">
        <v>119</v>
      </c>
      <c r="F1134" t="s">
        <v>110</v>
      </c>
      <c r="G1134">
        <v>0</v>
      </c>
      <c r="H1134" t="s">
        <v>186</v>
      </c>
    </row>
    <row r="1135" spans="1:8">
      <c r="A1135" t="s">
        <v>260</v>
      </c>
      <c r="B1135" t="s">
        <v>53</v>
      </c>
      <c r="C1135">
        <v>2020</v>
      </c>
      <c r="D1135">
        <v>2020</v>
      </c>
      <c r="E1135" t="s">
        <v>119</v>
      </c>
      <c r="F1135" t="s">
        <v>110</v>
      </c>
      <c r="G1135">
        <v>0</v>
      </c>
      <c r="H1135" t="s">
        <v>186</v>
      </c>
    </row>
    <row r="1136" spans="1:8">
      <c r="A1136" t="s">
        <v>260</v>
      </c>
      <c r="B1136" t="s">
        <v>53</v>
      </c>
      <c r="C1136">
        <v>2025</v>
      </c>
      <c r="D1136">
        <v>2025</v>
      </c>
      <c r="E1136" t="s">
        <v>119</v>
      </c>
      <c r="F1136" t="s">
        <v>110</v>
      </c>
      <c r="G1136">
        <v>0</v>
      </c>
      <c r="H1136" t="s">
        <v>186</v>
      </c>
    </row>
    <row r="1137" spans="1:8">
      <c r="A1137" t="s">
        <v>260</v>
      </c>
      <c r="B1137" t="s">
        <v>53</v>
      </c>
      <c r="C1137">
        <v>2030</v>
      </c>
      <c r="D1137">
        <v>2030</v>
      </c>
      <c r="E1137" t="s">
        <v>119</v>
      </c>
      <c r="F1137" t="s">
        <v>110</v>
      </c>
      <c r="G1137">
        <v>0</v>
      </c>
      <c r="H1137" t="s">
        <v>186</v>
      </c>
    </row>
    <row r="1138" spans="1:8">
      <c r="A1138" t="s">
        <v>260</v>
      </c>
      <c r="B1138" t="s">
        <v>53</v>
      </c>
      <c r="C1138">
        <v>2035</v>
      </c>
      <c r="D1138">
        <v>2035</v>
      </c>
      <c r="E1138" t="s">
        <v>119</v>
      </c>
      <c r="F1138" t="s">
        <v>110</v>
      </c>
      <c r="G1138">
        <v>0</v>
      </c>
      <c r="H1138" t="s">
        <v>186</v>
      </c>
    </row>
    <row r="1139" spans="1:8">
      <c r="A1139" t="s">
        <v>260</v>
      </c>
      <c r="B1139" t="s">
        <v>53</v>
      </c>
      <c r="C1139">
        <v>2040</v>
      </c>
      <c r="D1139">
        <v>2040</v>
      </c>
      <c r="E1139" t="s">
        <v>119</v>
      </c>
      <c r="F1139" t="s">
        <v>110</v>
      </c>
      <c r="G1139">
        <v>0</v>
      </c>
      <c r="H1139" t="s">
        <v>186</v>
      </c>
    </row>
    <row r="1140" spans="1:8">
      <c r="A1140" t="s">
        <v>260</v>
      </c>
      <c r="B1140" t="s">
        <v>53</v>
      </c>
      <c r="C1140">
        <v>2045</v>
      </c>
      <c r="D1140">
        <v>2045</v>
      </c>
      <c r="E1140" t="s">
        <v>119</v>
      </c>
      <c r="F1140" t="s">
        <v>110</v>
      </c>
      <c r="G1140">
        <v>0</v>
      </c>
      <c r="H1140" t="s">
        <v>186</v>
      </c>
    </row>
    <row r="1141" spans="1:8">
      <c r="A1141" t="s">
        <v>260</v>
      </c>
      <c r="B1141" t="s">
        <v>53</v>
      </c>
      <c r="C1141">
        <v>2050</v>
      </c>
      <c r="D1141">
        <v>2050</v>
      </c>
      <c r="E1141" t="s">
        <v>119</v>
      </c>
      <c r="F1141" t="s">
        <v>110</v>
      </c>
      <c r="G1141">
        <v>0</v>
      </c>
      <c r="H1141" t="s">
        <v>186</v>
      </c>
    </row>
    <row r="1142" spans="1:8">
      <c r="A1142" t="s">
        <v>260</v>
      </c>
      <c r="B1142" t="s">
        <v>53</v>
      </c>
      <c r="C1142">
        <v>2055</v>
      </c>
      <c r="D1142">
        <v>2055</v>
      </c>
      <c r="E1142" t="s">
        <v>119</v>
      </c>
      <c r="F1142" t="s">
        <v>110</v>
      </c>
      <c r="G1142">
        <v>0</v>
      </c>
      <c r="H1142" t="s">
        <v>186</v>
      </c>
    </row>
    <row r="1143" spans="1:8">
      <c r="A1143" t="s">
        <v>260</v>
      </c>
      <c r="B1143" t="s">
        <v>53</v>
      </c>
      <c r="C1143">
        <v>2060</v>
      </c>
      <c r="D1143">
        <v>2060</v>
      </c>
      <c r="E1143" t="s">
        <v>119</v>
      </c>
      <c r="F1143" t="s">
        <v>110</v>
      </c>
      <c r="G1143">
        <v>0</v>
      </c>
      <c r="H1143" t="s">
        <v>186</v>
      </c>
    </row>
    <row r="1144" spans="1:8">
      <c r="A1144" t="s">
        <v>260</v>
      </c>
      <c r="B1144" t="s">
        <v>53</v>
      </c>
      <c r="C1144">
        <v>2065</v>
      </c>
      <c r="D1144">
        <v>2065</v>
      </c>
      <c r="E1144" t="s">
        <v>119</v>
      </c>
      <c r="F1144" t="s">
        <v>110</v>
      </c>
      <c r="G1144">
        <v>0</v>
      </c>
      <c r="H1144" t="s">
        <v>186</v>
      </c>
    </row>
    <row r="1145" spans="1:8">
      <c r="A1145" t="s">
        <v>260</v>
      </c>
      <c r="B1145" t="s">
        <v>53</v>
      </c>
      <c r="C1145">
        <v>2070</v>
      </c>
      <c r="D1145">
        <v>2070</v>
      </c>
      <c r="E1145" t="s">
        <v>119</v>
      </c>
      <c r="F1145" t="s">
        <v>110</v>
      </c>
      <c r="G1145">
        <v>0</v>
      </c>
      <c r="H1145" t="s">
        <v>186</v>
      </c>
    </row>
    <row r="1146" spans="1:8">
      <c r="A1146" t="s">
        <v>260</v>
      </c>
      <c r="B1146" t="s">
        <v>57</v>
      </c>
      <c r="C1146">
        <v>1990</v>
      </c>
      <c r="D1146">
        <v>1990</v>
      </c>
      <c r="E1146" t="s">
        <v>119</v>
      </c>
      <c r="F1146" t="s">
        <v>110</v>
      </c>
      <c r="G1146">
        <v>0</v>
      </c>
      <c r="H1146" t="s">
        <v>186</v>
      </c>
    </row>
    <row r="1147" spans="1:8">
      <c r="A1147" t="s">
        <v>260</v>
      </c>
      <c r="B1147" t="s">
        <v>57</v>
      </c>
      <c r="C1147">
        <v>1995</v>
      </c>
      <c r="D1147">
        <v>1995</v>
      </c>
      <c r="E1147" t="s">
        <v>119</v>
      </c>
      <c r="F1147" t="s">
        <v>110</v>
      </c>
      <c r="G1147">
        <v>0</v>
      </c>
      <c r="H1147" t="s">
        <v>186</v>
      </c>
    </row>
    <row r="1148" spans="1:8">
      <c r="A1148" t="s">
        <v>260</v>
      </c>
      <c r="B1148" t="s">
        <v>57</v>
      </c>
      <c r="C1148">
        <v>2000</v>
      </c>
      <c r="D1148">
        <v>2000</v>
      </c>
      <c r="E1148" t="s">
        <v>119</v>
      </c>
      <c r="F1148" t="s">
        <v>110</v>
      </c>
      <c r="G1148">
        <v>0</v>
      </c>
      <c r="H1148" t="s">
        <v>186</v>
      </c>
    </row>
    <row r="1149" spans="1:8">
      <c r="A1149" t="s">
        <v>260</v>
      </c>
      <c r="B1149" t="s">
        <v>57</v>
      </c>
      <c r="C1149">
        <v>2005</v>
      </c>
      <c r="D1149">
        <v>2005</v>
      </c>
      <c r="E1149" t="s">
        <v>119</v>
      </c>
      <c r="F1149" t="s">
        <v>110</v>
      </c>
      <c r="G1149">
        <v>0</v>
      </c>
      <c r="H1149" t="s">
        <v>186</v>
      </c>
    </row>
    <row r="1150" spans="1:8">
      <c r="A1150" t="s">
        <v>260</v>
      </c>
      <c r="B1150" t="s">
        <v>57</v>
      </c>
      <c r="C1150">
        <v>2010</v>
      </c>
      <c r="D1150">
        <v>2010</v>
      </c>
      <c r="E1150" t="s">
        <v>119</v>
      </c>
      <c r="F1150" t="s">
        <v>110</v>
      </c>
      <c r="G1150">
        <v>0</v>
      </c>
      <c r="H1150" t="s">
        <v>186</v>
      </c>
    </row>
    <row r="1151" spans="1:8">
      <c r="A1151" t="s">
        <v>260</v>
      </c>
      <c r="B1151" t="s">
        <v>57</v>
      </c>
      <c r="C1151">
        <v>2015</v>
      </c>
      <c r="D1151">
        <v>2015</v>
      </c>
      <c r="E1151" t="s">
        <v>119</v>
      </c>
      <c r="F1151" t="s">
        <v>110</v>
      </c>
      <c r="G1151">
        <v>0</v>
      </c>
      <c r="H1151" t="s">
        <v>186</v>
      </c>
    </row>
    <row r="1152" spans="1:8">
      <c r="A1152" t="s">
        <v>260</v>
      </c>
      <c r="B1152" t="s">
        <v>57</v>
      </c>
      <c r="C1152">
        <v>2020</v>
      </c>
      <c r="D1152">
        <v>2020</v>
      </c>
      <c r="E1152" t="s">
        <v>119</v>
      </c>
      <c r="F1152" t="s">
        <v>110</v>
      </c>
      <c r="G1152">
        <v>0</v>
      </c>
      <c r="H1152" t="s">
        <v>186</v>
      </c>
    </row>
    <row r="1153" spans="1:8">
      <c r="A1153" t="s">
        <v>260</v>
      </c>
      <c r="B1153" t="s">
        <v>57</v>
      </c>
      <c r="C1153">
        <v>2025</v>
      </c>
      <c r="D1153">
        <v>2025</v>
      </c>
      <c r="E1153" t="s">
        <v>119</v>
      </c>
      <c r="F1153" t="s">
        <v>110</v>
      </c>
      <c r="G1153">
        <v>0</v>
      </c>
      <c r="H1153" t="s">
        <v>186</v>
      </c>
    </row>
    <row r="1154" spans="1:8">
      <c r="A1154" t="s">
        <v>260</v>
      </c>
      <c r="B1154" t="s">
        <v>57</v>
      </c>
      <c r="C1154">
        <v>2030</v>
      </c>
      <c r="D1154">
        <v>2030</v>
      </c>
      <c r="E1154" t="s">
        <v>119</v>
      </c>
      <c r="F1154" t="s">
        <v>110</v>
      </c>
      <c r="G1154">
        <v>0</v>
      </c>
      <c r="H1154" t="s">
        <v>186</v>
      </c>
    </row>
    <row r="1155" spans="1:8">
      <c r="A1155" t="s">
        <v>260</v>
      </c>
      <c r="B1155" t="s">
        <v>57</v>
      </c>
      <c r="C1155">
        <v>2035</v>
      </c>
      <c r="D1155">
        <v>2035</v>
      </c>
      <c r="E1155" t="s">
        <v>119</v>
      </c>
      <c r="F1155" t="s">
        <v>110</v>
      </c>
      <c r="G1155">
        <v>0</v>
      </c>
      <c r="H1155" t="s">
        <v>186</v>
      </c>
    </row>
    <row r="1156" spans="1:8">
      <c r="A1156" t="s">
        <v>260</v>
      </c>
      <c r="B1156" t="s">
        <v>57</v>
      </c>
      <c r="C1156">
        <v>2040</v>
      </c>
      <c r="D1156">
        <v>2040</v>
      </c>
      <c r="E1156" t="s">
        <v>119</v>
      </c>
      <c r="F1156" t="s">
        <v>110</v>
      </c>
      <c r="G1156">
        <v>0</v>
      </c>
      <c r="H1156" t="s">
        <v>186</v>
      </c>
    </row>
    <row r="1157" spans="1:8">
      <c r="A1157" t="s">
        <v>260</v>
      </c>
      <c r="B1157" t="s">
        <v>57</v>
      </c>
      <c r="C1157">
        <v>2045</v>
      </c>
      <c r="D1157">
        <v>2045</v>
      </c>
      <c r="E1157" t="s">
        <v>119</v>
      </c>
      <c r="F1157" t="s">
        <v>110</v>
      </c>
      <c r="G1157">
        <v>0</v>
      </c>
      <c r="H1157" t="s">
        <v>186</v>
      </c>
    </row>
    <row r="1158" spans="1:8">
      <c r="A1158" t="s">
        <v>260</v>
      </c>
      <c r="B1158" t="s">
        <v>57</v>
      </c>
      <c r="C1158">
        <v>2050</v>
      </c>
      <c r="D1158">
        <v>2050</v>
      </c>
      <c r="E1158" t="s">
        <v>119</v>
      </c>
      <c r="F1158" t="s">
        <v>110</v>
      </c>
      <c r="G1158">
        <v>0</v>
      </c>
      <c r="H1158" t="s">
        <v>186</v>
      </c>
    </row>
    <row r="1159" spans="1:8">
      <c r="A1159" t="s">
        <v>260</v>
      </c>
      <c r="B1159" t="s">
        <v>57</v>
      </c>
      <c r="C1159">
        <v>2055</v>
      </c>
      <c r="D1159">
        <v>2055</v>
      </c>
      <c r="E1159" t="s">
        <v>119</v>
      </c>
      <c r="F1159" t="s">
        <v>110</v>
      </c>
      <c r="G1159">
        <v>0</v>
      </c>
      <c r="H1159" t="s">
        <v>186</v>
      </c>
    </row>
    <row r="1160" spans="1:8">
      <c r="A1160" t="s">
        <v>260</v>
      </c>
      <c r="B1160" t="s">
        <v>57</v>
      </c>
      <c r="C1160">
        <v>2060</v>
      </c>
      <c r="D1160">
        <v>2060</v>
      </c>
      <c r="E1160" t="s">
        <v>119</v>
      </c>
      <c r="F1160" t="s">
        <v>110</v>
      </c>
      <c r="G1160">
        <v>0</v>
      </c>
      <c r="H1160" t="s">
        <v>186</v>
      </c>
    </row>
    <row r="1161" spans="1:8">
      <c r="A1161" t="s">
        <v>260</v>
      </c>
      <c r="B1161" t="s">
        <v>57</v>
      </c>
      <c r="C1161">
        <v>2065</v>
      </c>
      <c r="D1161">
        <v>2065</v>
      </c>
      <c r="E1161" t="s">
        <v>119</v>
      </c>
      <c r="F1161" t="s">
        <v>110</v>
      </c>
      <c r="G1161">
        <v>0</v>
      </c>
      <c r="H1161" t="s">
        <v>186</v>
      </c>
    </row>
    <row r="1162" spans="1:8">
      <c r="A1162" t="s">
        <v>260</v>
      </c>
      <c r="B1162" t="s">
        <v>57</v>
      </c>
      <c r="C1162">
        <v>2070</v>
      </c>
      <c r="D1162">
        <v>2070</v>
      </c>
      <c r="E1162" t="s">
        <v>119</v>
      </c>
      <c r="F1162" t="s">
        <v>110</v>
      </c>
      <c r="G1162">
        <v>0</v>
      </c>
      <c r="H1162" t="s">
        <v>186</v>
      </c>
    </row>
    <row r="1163" spans="1:8">
      <c r="A1163" t="s">
        <v>260</v>
      </c>
      <c r="B1163" t="s">
        <v>41</v>
      </c>
      <c r="C1163">
        <v>1990</v>
      </c>
      <c r="D1163">
        <v>1990</v>
      </c>
      <c r="E1163" t="s">
        <v>119</v>
      </c>
      <c r="F1163" t="s">
        <v>110</v>
      </c>
      <c r="G1163">
        <v>0</v>
      </c>
      <c r="H1163" t="s">
        <v>186</v>
      </c>
    </row>
    <row r="1164" spans="1:8">
      <c r="A1164" t="s">
        <v>260</v>
      </c>
      <c r="B1164" t="s">
        <v>41</v>
      </c>
      <c r="C1164">
        <v>1995</v>
      </c>
      <c r="D1164">
        <v>1995</v>
      </c>
      <c r="E1164" t="s">
        <v>119</v>
      </c>
      <c r="F1164" t="s">
        <v>110</v>
      </c>
      <c r="G1164">
        <v>0</v>
      </c>
      <c r="H1164" t="s">
        <v>186</v>
      </c>
    </row>
    <row r="1165" spans="1:8">
      <c r="A1165" t="s">
        <v>260</v>
      </c>
      <c r="B1165" t="s">
        <v>41</v>
      </c>
      <c r="C1165">
        <v>2000</v>
      </c>
      <c r="D1165">
        <v>2000</v>
      </c>
      <c r="E1165" t="s">
        <v>119</v>
      </c>
      <c r="F1165" t="s">
        <v>110</v>
      </c>
      <c r="G1165">
        <v>0</v>
      </c>
      <c r="H1165" t="s">
        <v>186</v>
      </c>
    </row>
    <row r="1166" spans="1:8">
      <c r="A1166" t="s">
        <v>260</v>
      </c>
      <c r="B1166" t="s">
        <v>41</v>
      </c>
      <c r="C1166">
        <v>2005</v>
      </c>
      <c r="D1166">
        <v>2005</v>
      </c>
      <c r="E1166" t="s">
        <v>119</v>
      </c>
      <c r="F1166" t="s">
        <v>110</v>
      </c>
      <c r="G1166">
        <v>0</v>
      </c>
      <c r="H1166" t="s">
        <v>186</v>
      </c>
    </row>
    <row r="1167" spans="1:8">
      <c r="A1167" t="s">
        <v>260</v>
      </c>
      <c r="B1167" t="s">
        <v>41</v>
      </c>
      <c r="C1167">
        <v>2010</v>
      </c>
      <c r="D1167">
        <v>2010</v>
      </c>
      <c r="E1167" t="s">
        <v>119</v>
      </c>
      <c r="F1167" t="s">
        <v>110</v>
      </c>
      <c r="G1167">
        <v>0</v>
      </c>
      <c r="H1167" t="s">
        <v>186</v>
      </c>
    </row>
    <row r="1168" spans="1:8">
      <c r="A1168" t="s">
        <v>260</v>
      </c>
      <c r="B1168" t="s">
        <v>41</v>
      </c>
      <c r="C1168">
        <v>2015</v>
      </c>
      <c r="D1168">
        <v>2015</v>
      </c>
      <c r="E1168" t="s">
        <v>119</v>
      </c>
      <c r="F1168" t="s">
        <v>110</v>
      </c>
      <c r="G1168">
        <v>0</v>
      </c>
      <c r="H1168" t="s">
        <v>186</v>
      </c>
    </row>
    <row r="1169" spans="1:8">
      <c r="A1169" t="s">
        <v>260</v>
      </c>
      <c r="B1169" t="s">
        <v>41</v>
      </c>
      <c r="C1169">
        <v>2020</v>
      </c>
      <c r="D1169">
        <v>2020</v>
      </c>
      <c r="E1169" t="s">
        <v>119</v>
      </c>
      <c r="F1169" t="s">
        <v>110</v>
      </c>
      <c r="G1169">
        <v>0</v>
      </c>
      <c r="H1169" t="s">
        <v>186</v>
      </c>
    </row>
    <row r="1170" spans="1:8">
      <c r="A1170" t="s">
        <v>260</v>
      </c>
      <c r="B1170" t="s">
        <v>41</v>
      </c>
      <c r="C1170">
        <v>2025</v>
      </c>
      <c r="D1170">
        <v>2025</v>
      </c>
      <c r="E1170" t="s">
        <v>119</v>
      </c>
      <c r="F1170" t="s">
        <v>110</v>
      </c>
      <c r="G1170">
        <v>0</v>
      </c>
      <c r="H1170" t="s">
        <v>186</v>
      </c>
    </row>
    <row r="1171" spans="1:8">
      <c r="A1171" t="s">
        <v>260</v>
      </c>
      <c r="B1171" t="s">
        <v>41</v>
      </c>
      <c r="C1171">
        <v>2030</v>
      </c>
      <c r="D1171">
        <v>2030</v>
      </c>
      <c r="E1171" t="s">
        <v>119</v>
      </c>
      <c r="F1171" t="s">
        <v>110</v>
      </c>
      <c r="G1171">
        <v>0</v>
      </c>
      <c r="H1171" t="s">
        <v>186</v>
      </c>
    </row>
    <row r="1172" spans="1:8">
      <c r="A1172" t="s">
        <v>260</v>
      </c>
      <c r="B1172" t="s">
        <v>41</v>
      </c>
      <c r="C1172">
        <v>2035</v>
      </c>
      <c r="D1172">
        <v>2035</v>
      </c>
      <c r="E1172" t="s">
        <v>119</v>
      </c>
      <c r="F1172" t="s">
        <v>110</v>
      </c>
      <c r="G1172">
        <v>0</v>
      </c>
      <c r="H1172" t="s">
        <v>186</v>
      </c>
    </row>
    <row r="1173" spans="1:8">
      <c r="A1173" t="s">
        <v>260</v>
      </c>
      <c r="B1173" t="s">
        <v>41</v>
      </c>
      <c r="C1173">
        <v>2040</v>
      </c>
      <c r="D1173">
        <v>2040</v>
      </c>
      <c r="E1173" t="s">
        <v>119</v>
      </c>
      <c r="F1173" t="s">
        <v>110</v>
      </c>
      <c r="G1173">
        <v>0</v>
      </c>
      <c r="H1173" t="s">
        <v>186</v>
      </c>
    </row>
    <row r="1174" spans="1:8">
      <c r="A1174" t="s">
        <v>260</v>
      </c>
      <c r="B1174" t="s">
        <v>41</v>
      </c>
      <c r="C1174">
        <v>2045</v>
      </c>
      <c r="D1174">
        <v>2045</v>
      </c>
      <c r="E1174" t="s">
        <v>119</v>
      </c>
      <c r="F1174" t="s">
        <v>110</v>
      </c>
      <c r="G1174">
        <v>0</v>
      </c>
      <c r="H1174" t="s">
        <v>186</v>
      </c>
    </row>
    <row r="1175" spans="1:8">
      <c r="A1175" t="s">
        <v>260</v>
      </c>
      <c r="B1175" t="s">
        <v>41</v>
      </c>
      <c r="C1175">
        <v>2050</v>
      </c>
      <c r="D1175">
        <v>2050</v>
      </c>
      <c r="E1175" t="s">
        <v>119</v>
      </c>
      <c r="F1175" t="s">
        <v>110</v>
      </c>
      <c r="G1175">
        <v>0</v>
      </c>
      <c r="H1175" t="s">
        <v>186</v>
      </c>
    </row>
    <row r="1176" spans="1:8">
      <c r="A1176" t="s">
        <v>260</v>
      </c>
      <c r="B1176" t="s">
        <v>41</v>
      </c>
      <c r="C1176">
        <v>2055</v>
      </c>
      <c r="D1176">
        <v>2055</v>
      </c>
      <c r="E1176" t="s">
        <v>119</v>
      </c>
      <c r="F1176" t="s">
        <v>110</v>
      </c>
      <c r="G1176">
        <v>0</v>
      </c>
      <c r="H1176" t="s">
        <v>186</v>
      </c>
    </row>
    <row r="1177" spans="1:8">
      <c r="A1177" t="s">
        <v>260</v>
      </c>
      <c r="B1177" t="s">
        <v>41</v>
      </c>
      <c r="C1177">
        <v>2060</v>
      </c>
      <c r="D1177">
        <v>2060</v>
      </c>
      <c r="E1177" t="s">
        <v>119</v>
      </c>
      <c r="F1177" t="s">
        <v>110</v>
      </c>
      <c r="G1177">
        <v>0</v>
      </c>
      <c r="H1177" t="s">
        <v>186</v>
      </c>
    </row>
    <row r="1178" spans="1:8">
      <c r="A1178" t="s">
        <v>260</v>
      </c>
      <c r="B1178" t="s">
        <v>41</v>
      </c>
      <c r="C1178">
        <v>2065</v>
      </c>
      <c r="D1178">
        <v>2065</v>
      </c>
      <c r="E1178" t="s">
        <v>119</v>
      </c>
      <c r="F1178" t="s">
        <v>110</v>
      </c>
      <c r="G1178">
        <v>0</v>
      </c>
      <c r="H1178" t="s">
        <v>186</v>
      </c>
    </row>
    <row r="1179" spans="1:8">
      <c r="A1179" t="s">
        <v>260</v>
      </c>
      <c r="B1179" t="s">
        <v>41</v>
      </c>
      <c r="C1179">
        <v>2070</v>
      </c>
      <c r="D1179">
        <v>2070</v>
      </c>
      <c r="E1179" t="s">
        <v>119</v>
      </c>
      <c r="F1179" t="s">
        <v>110</v>
      </c>
      <c r="G1179">
        <v>0</v>
      </c>
      <c r="H1179" t="s">
        <v>186</v>
      </c>
    </row>
    <row r="1180" spans="1:8">
      <c r="A1180" t="s">
        <v>260</v>
      </c>
      <c r="B1180" t="s">
        <v>73</v>
      </c>
      <c r="C1180">
        <v>2010</v>
      </c>
      <c r="D1180">
        <v>2010</v>
      </c>
      <c r="E1180" t="s">
        <v>119</v>
      </c>
      <c r="F1180" t="s">
        <v>110</v>
      </c>
      <c r="G1180">
        <v>8</v>
      </c>
      <c r="H1180" t="s">
        <v>186</v>
      </c>
    </row>
    <row r="1181" spans="1:8">
      <c r="A1181" t="s">
        <v>260</v>
      </c>
      <c r="B1181" t="s">
        <v>73</v>
      </c>
      <c r="C1181">
        <v>2010</v>
      </c>
      <c r="D1181">
        <v>2015</v>
      </c>
      <c r="E1181" t="s">
        <v>119</v>
      </c>
      <c r="F1181" t="s">
        <v>110</v>
      </c>
      <c r="G1181">
        <v>8</v>
      </c>
      <c r="H1181" t="s">
        <v>186</v>
      </c>
    </row>
    <row r="1182" spans="1:8">
      <c r="A1182" t="s">
        <v>260</v>
      </c>
      <c r="B1182" t="s">
        <v>73</v>
      </c>
      <c r="C1182">
        <v>2010</v>
      </c>
      <c r="D1182">
        <v>2020</v>
      </c>
      <c r="E1182" t="s">
        <v>119</v>
      </c>
      <c r="F1182" t="s">
        <v>110</v>
      </c>
      <c r="G1182">
        <v>8</v>
      </c>
      <c r="H1182" t="s">
        <v>186</v>
      </c>
    </row>
    <row r="1183" spans="1:8">
      <c r="A1183" t="s">
        <v>260</v>
      </c>
      <c r="B1183" t="s">
        <v>73</v>
      </c>
      <c r="C1183">
        <v>2010</v>
      </c>
      <c r="D1183">
        <v>2025</v>
      </c>
      <c r="E1183" t="s">
        <v>119</v>
      </c>
      <c r="F1183" t="s">
        <v>110</v>
      </c>
      <c r="G1183">
        <v>8</v>
      </c>
      <c r="H1183" t="s">
        <v>186</v>
      </c>
    </row>
    <row r="1184" spans="1:8">
      <c r="A1184" t="s">
        <v>260</v>
      </c>
      <c r="B1184" t="s">
        <v>73</v>
      </c>
      <c r="C1184">
        <v>2010</v>
      </c>
      <c r="D1184">
        <v>2030</v>
      </c>
      <c r="E1184" t="s">
        <v>119</v>
      </c>
      <c r="F1184" t="s">
        <v>110</v>
      </c>
      <c r="G1184">
        <v>8</v>
      </c>
      <c r="H1184" t="s">
        <v>186</v>
      </c>
    </row>
    <row r="1185" spans="1:8">
      <c r="A1185" t="s">
        <v>260</v>
      </c>
      <c r="B1185" t="s">
        <v>73</v>
      </c>
      <c r="C1185">
        <v>2015</v>
      </c>
      <c r="D1185">
        <v>2015</v>
      </c>
      <c r="E1185" t="s">
        <v>119</v>
      </c>
      <c r="F1185" t="s">
        <v>110</v>
      </c>
      <c r="G1185">
        <v>8</v>
      </c>
      <c r="H1185" t="s">
        <v>186</v>
      </c>
    </row>
    <row r="1186" spans="1:8">
      <c r="A1186" t="s">
        <v>260</v>
      </c>
      <c r="B1186" t="s">
        <v>73</v>
      </c>
      <c r="C1186">
        <v>2015</v>
      </c>
      <c r="D1186">
        <v>2020</v>
      </c>
      <c r="E1186" t="s">
        <v>119</v>
      </c>
      <c r="F1186" t="s">
        <v>110</v>
      </c>
      <c r="G1186">
        <v>8</v>
      </c>
      <c r="H1186" t="s">
        <v>186</v>
      </c>
    </row>
    <row r="1187" spans="1:8">
      <c r="A1187" t="s">
        <v>260</v>
      </c>
      <c r="B1187" t="s">
        <v>73</v>
      </c>
      <c r="C1187">
        <v>2015</v>
      </c>
      <c r="D1187">
        <v>2025</v>
      </c>
      <c r="E1187" t="s">
        <v>119</v>
      </c>
      <c r="F1187" t="s">
        <v>110</v>
      </c>
      <c r="G1187">
        <v>8</v>
      </c>
      <c r="H1187" t="s">
        <v>186</v>
      </c>
    </row>
    <row r="1188" spans="1:8">
      <c r="A1188" t="s">
        <v>260</v>
      </c>
      <c r="B1188" t="s">
        <v>73</v>
      </c>
      <c r="C1188">
        <v>2015</v>
      </c>
      <c r="D1188">
        <v>2030</v>
      </c>
      <c r="E1188" t="s">
        <v>119</v>
      </c>
      <c r="F1188" t="s">
        <v>110</v>
      </c>
      <c r="G1188">
        <v>8</v>
      </c>
      <c r="H1188" t="s">
        <v>186</v>
      </c>
    </row>
    <row r="1189" spans="1:8">
      <c r="A1189" t="s">
        <v>260</v>
      </c>
      <c r="B1189" t="s">
        <v>73</v>
      </c>
      <c r="C1189">
        <v>2015</v>
      </c>
      <c r="D1189">
        <v>2035</v>
      </c>
      <c r="E1189" t="s">
        <v>119</v>
      </c>
      <c r="F1189" t="s">
        <v>110</v>
      </c>
      <c r="G1189">
        <v>8</v>
      </c>
      <c r="H1189" t="s">
        <v>186</v>
      </c>
    </row>
    <row r="1190" spans="1:8">
      <c r="A1190" t="s">
        <v>260</v>
      </c>
      <c r="B1190" t="s">
        <v>73</v>
      </c>
      <c r="C1190">
        <v>2020</v>
      </c>
      <c r="D1190">
        <v>2020</v>
      </c>
      <c r="E1190" t="s">
        <v>119</v>
      </c>
      <c r="F1190" t="s">
        <v>110</v>
      </c>
      <c r="G1190">
        <v>8</v>
      </c>
      <c r="H1190" t="s">
        <v>186</v>
      </c>
    </row>
    <row r="1191" spans="1:8">
      <c r="A1191" t="s">
        <v>260</v>
      </c>
      <c r="B1191" t="s">
        <v>73</v>
      </c>
      <c r="C1191">
        <v>2020</v>
      </c>
      <c r="D1191">
        <v>2025</v>
      </c>
      <c r="E1191" t="s">
        <v>119</v>
      </c>
      <c r="F1191" t="s">
        <v>110</v>
      </c>
      <c r="G1191">
        <v>8</v>
      </c>
      <c r="H1191" t="s">
        <v>186</v>
      </c>
    </row>
    <row r="1192" spans="1:8">
      <c r="A1192" t="s">
        <v>260</v>
      </c>
      <c r="B1192" t="s">
        <v>73</v>
      </c>
      <c r="C1192">
        <v>2020</v>
      </c>
      <c r="D1192">
        <v>2030</v>
      </c>
      <c r="E1192" t="s">
        <v>119</v>
      </c>
      <c r="F1192" t="s">
        <v>110</v>
      </c>
      <c r="G1192">
        <v>8</v>
      </c>
      <c r="H1192" t="s">
        <v>186</v>
      </c>
    </row>
    <row r="1193" spans="1:8">
      <c r="A1193" t="s">
        <v>260</v>
      </c>
      <c r="B1193" t="s">
        <v>73</v>
      </c>
      <c r="C1193">
        <v>2020</v>
      </c>
      <c r="D1193">
        <v>2035</v>
      </c>
      <c r="E1193" t="s">
        <v>119</v>
      </c>
      <c r="F1193" t="s">
        <v>110</v>
      </c>
      <c r="G1193">
        <v>8</v>
      </c>
      <c r="H1193" t="s">
        <v>186</v>
      </c>
    </row>
    <row r="1194" spans="1:8">
      <c r="A1194" t="s">
        <v>260</v>
      </c>
      <c r="B1194" t="s">
        <v>73</v>
      </c>
      <c r="C1194">
        <v>2020</v>
      </c>
      <c r="D1194">
        <v>2040</v>
      </c>
      <c r="E1194" t="s">
        <v>119</v>
      </c>
      <c r="F1194" t="s">
        <v>110</v>
      </c>
      <c r="G1194">
        <v>8</v>
      </c>
      <c r="H1194" t="s">
        <v>186</v>
      </c>
    </row>
    <row r="1195" spans="1:8">
      <c r="A1195" t="s">
        <v>260</v>
      </c>
      <c r="B1195" t="s">
        <v>73</v>
      </c>
      <c r="C1195">
        <v>2025</v>
      </c>
      <c r="D1195">
        <v>2025</v>
      </c>
      <c r="E1195" t="s">
        <v>119</v>
      </c>
      <c r="F1195" t="s">
        <v>110</v>
      </c>
      <c r="G1195">
        <v>8</v>
      </c>
      <c r="H1195" t="s">
        <v>186</v>
      </c>
    </row>
    <row r="1196" spans="1:8">
      <c r="A1196" t="s">
        <v>260</v>
      </c>
      <c r="B1196" t="s">
        <v>73</v>
      </c>
      <c r="C1196">
        <v>2025</v>
      </c>
      <c r="D1196">
        <v>2030</v>
      </c>
      <c r="E1196" t="s">
        <v>119</v>
      </c>
      <c r="F1196" t="s">
        <v>110</v>
      </c>
      <c r="G1196">
        <v>8</v>
      </c>
      <c r="H1196" t="s">
        <v>186</v>
      </c>
    </row>
    <row r="1197" spans="1:8">
      <c r="A1197" t="s">
        <v>260</v>
      </c>
      <c r="B1197" t="s">
        <v>73</v>
      </c>
      <c r="C1197">
        <v>2025</v>
      </c>
      <c r="D1197">
        <v>2035</v>
      </c>
      <c r="E1197" t="s">
        <v>119</v>
      </c>
      <c r="F1197" t="s">
        <v>110</v>
      </c>
      <c r="G1197">
        <v>8</v>
      </c>
      <c r="H1197" t="s">
        <v>186</v>
      </c>
    </row>
    <row r="1198" spans="1:8">
      <c r="A1198" t="s">
        <v>260</v>
      </c>
      <c r="B1198" t="s">
        <v>73</v>
      </c>
      <c r="C1198">
        <v>2025</v>
      </c>
      <c r="D1198">
        <v>2040</v>
      </c>
      <c r="E1198" t="s">
        <v>119</v>
      </c>
      <c r="F1198" t="s">
        <v>110</v>
      </c>
      <c r="G1198">
        <v>8</v>
      </c>
      <c r="H1198" t="s">
        <v>186</v>
      </c>
    </row>
    <row r="1199" spans="1:8">
      <c r="A1199" t="s">
        <v>260</v>
      </c>
      <c r="B1199" t="s">
        <v>73</v>
      </c>
      <c r="C1199">
        <v>2025</v>
      </c>
      <c r="D1199">
        <v>2045</v>
      </c>
      <c r="E1199" t="s">
        <v>119</v>
      </c>
      <c r="F1199" t="s">
        <v>110</v>
      </c>
      <c r="G1199">
        <v>8</v>
      </c>
      <c r="H1199" t="s">
        <v>186</v>
      </c>
    </row>
    <row r="1200" spans="1:8">
      <c r="A1200" t="s">
        <v>260</v>
      </c>
      <c r="B1200" t="s">
        <v>73</v>
      </c>
      <c r="C1200">
        <v>2030</v>
      </c>
      <c r="D1200">
        <v>2030</v>
      </c>
      <c r="E1200" t="s">
        <v>119</v>
      </c>
      <c r="F1200" t="s">
        <v>110</v>
      </c>
      <c r="G1200">
        <v>8</v>
      </c>
      <c r="H1200" t="s">
        <v>186</v>
      </c>
    </row>
    <row r="1201" spans="1:8">
      <c r="A1201" t="s">
        <v>260</v>
      </c>
      <c r="B1201" t="s">
        <v>73</v>
      </c>
      <c r="C1201">
        <v>2030</v>
      </c>
      <c r="D1201">
        <v>2035</v>
      </c>
      <c r="E1201" t="s">
        <v>119</v>
      </c>
      <c r="F1201" t="s">
        <v>110</v>
      </c>
      <c r="G1201">
        <v>8</v>
      </c>
      <c r="H1201" t="s">
        <v>186</v>
      </c>
    </row>
    <row r="1202" spans="1:8">
      <c r="A1202" t="s">
        <v>260</v>
      </c>
      <c r="B1202" t="s">
        <v>73</v>
      </c>
      <c r="C1202">
        <v>2030</v>
      </c>
      <c r="D1202">
        <v>2040</v>
      </c>
      <c r="E1202" t="s">
        <v>119</v>
      </c>
      <c r="F1202" t="s">
        <v>110</v>
      </c>
      <c r="G1202">
        <v>8</v>
      </c>
      <c r="H1202" t="s">
        <v>186</v>
      </c>
    </row>
    <row r="1203" spans="1:8">
      <c r="A1203" t="s">
        <v>260</v>
      </c>
      <c r="B1203" t="s">
        <v>73</v>
      </c>
      <c r="C1203">
        <v>2030</v>
      </c>
      <c r="D1203">
        <v>2045</v>
      </c>
      <c r="E1203" t="s">
        <v>119</v>
      </c>
      <c r="F1203" t="s">
        <v>110</v>
      </c>
      <c r="G1203">
        <v>8</v>
      </c>
      <c r="H1203" t="s">
        <v>186</v>
      </c>
    </row>
    <row r="1204" spans="1:8">
      <c r="A1204" t="s">
        <v>260</v>
      </c>
      <c r="B1204" t="s">
        <v>73</v>
      </c>
      <c r="C1204">
        <v>2030</v>
      </c>
      <c r="D1204">
        <v>2050</v>
      </c>
      <c r="E1204" t="s">
        <v>119</v>
      </c>
      <c r="F1204" t="s">
        <v>110</v>
      </c>
      <c r="G1204">
        <v>8</v>
      </c>
      <c r="H1204" t="s">
        <v>186</v>
      </c>
    </row>
    <row r="1205" spans="1:8">
      <c r="A1205" t="s">
        <v>260</v>
      </c>
      <c r="B1205" t="s">
        <v>73</v>
      </c>
      <c r="C1205">
        <v>2035</v>
      </c>
      <c r="D1205">
        <v>2035</v>
      </c>
      <c r="E1205" t="s">
        <v>119</v>
      </c>
      <c r="F1205" t="s">
        <v>110</v>
      </c>
      <c r="G1205">
        <v>8</v>
      </c>
      <c r="H1205" t="s">
        <v>186</v>
      </c>
    </row>
    <row r="1206" spans="1:8">
      <c r="A1206" t="s">
        <v>260</v>
      </c>
      <c r="B1206" t="s">
        <v>73</v>
      </c>
      <c r="C1206">
        <v>2035</v>
      </c>
      <c r="D1206">
        <v>2040</v>
      </c>
      <c r="E1206" t="s">
        <v>119</v>
      </c>
      <c r="F1206" t="s">
        <v>110</v>
      </c>
      <c r="G1206">
        <v>8</v>
      </c>
      <c r="H1206" t="s">
        <v>186</v>
      </c>
    </row>
    <row r="1207" spans="1:8">
      <c r="A1207" t="s">
        <v>260</v>
      </c>
      <c r="B1207" t="s">
        <v>73</v>
      </c>
      <c r="C1207">
        <v>2035</v>
      </c>
      <c r="D1207">
        <v>2045</v>
      </c>
      <c r="E1207" t="s">
        <v>119</v>
      </c>
      <c r="F1207" t="s">
        <v>110</v>
      </c>
      <c r="G1207">
        <v>8</v>
      </c>
      <c r="H1207" t="s">
        <v>186</v>
      </c>
    </row>
    <row r="1208" spans="1:8">
      <c r="A1208" t="s">
        <v>260</v>
      </c>
      <c r="B1208" t="s">
        <v>73</v>
      </c>
      <c r="C1208">
        <v>2035</v>
      </c>
      <c r="D1208">
        <v>2050</v>
      </c>
      <c r="E1208" t="s">
        <v>119</v>
      </c>
      <c r="F1208" t="s">
        <v>110</v>
      </c>
      <c r="G1208">
        <v>8</v>
      </c>
      <c r="H1208" t="s">
        <v>186</v>
      </c>
    </row>
    <row r="1209" spans="1:8">
      <c r="A1209" t="s">
        <v>260</v>
      </c>
      <c r="B1209" t="s">
        <v>73</v>
      </c>
      <c r="C1209">
        <v>2035</v>
      </c>
      <c r="D1209">
        <v>2055</v>
      </c>
      <c r="E1209" t="s">
        <v>119</v>
      </c>
      <c r="F1209" t="s">
        <v>110</v>
      </c>
      <c r="G1209">
        <v>8</v>
      </c>
      <c r="H1209" t="s">
        <v>186</v>
      </c>
    </row>
    <row r="1210" spans="1:8">
      <c r="A1210" t="s">
        <v>260</v>
      </c>
      <c r="B1210" t="s">
        <v>73</v>
      </c>
      <c r="C1210">
        <v>2040</v>
      </c>
      <c r="D1210">
        <v>2040</v>
      </c>
      <c r="E1210" t="s">
        <v>119</v>
      </c>
      <c r="F1210" t="s">
        <v>110</v>
      </c>
      <c r="G1210">
        <v>8</v>
      </c>
      <c r="H1210" t="s">
        <v>186</v>
      </c>
    </row>
    <row r="1211" spans="1:8">
      <c r="A1211" t="s">
        <v>260</v>
      </c>
      <c r="B1211" t="s">
        <v>73</v>
      </c>
      <c r="C1211">
        <v>2040</v>
      </c>
      <c r="D1211">
        <v>2045</v>
      </c>
      <c r="E1211" t="s">
        <v>119</v>
      </c>
      <c r="F1211" t="s">
        <v>110</v>
      </c>
      <c r="G1211">
        <v>8</v>
      </c>
      <c r="H1211" t="s">
        <v>186</v>
      </c>
    </row>
    <row r="1212" spans="1:8">
      <c r="A1212" t="s">
        <v>260</v>
      </c>
      <c r="B1212" t="s">
        <v>73</v>
      </c>
      <c r="C1212">
        <v>2040</v>
      </c>
      <c r="D1212">
        <v>2050</v>
      </c>
      <c r="E1212" t="s">
        <v>119</v>
      </c>
      <c r="F1212" t="s">
        <v>110</v>
      </c>
      <c r="G1212">
        <v>8</v>
      </c>
      <c r="H1212" t="s">
        <v>186</v>
      </c>
    </row>
    <row r="1213" spans="1:8">
      <c r="A1213" t="s">
        <v>260</v>
      </c>
      <c r="B1213" t="s">
        <v>73</v>
      </c>
      <c r="C1213">
        <v>2040</v>
      </c>
      <c r="D1213">
        <v>2055</v>
      </c>
      <c r="E1213" t="s">
        <v>119</v>
      </c>
      <c r="F1213" t="s">
        <v>110</v>
      </c>
      <c r="G1213">
        <v>8</v>
      </c>
      <c r="H1213" t="s">
        <v>186</v>
      </c>
    </row>
    <row r="1214" spans="1:8">
      <c r="A1214" t="s">
        <v>260</v>
      </c>
      <c r="B1214" t="s">
        <v>73</v>
      </c>
      <c r="C1214">
        <v>2040</v>
      </c>
      <c r="D1214">
        <v>2060</v>
      </c>
      <c r="E1214" t="s">
        <v>119</v>
      </c>
      <c r="F1214" t="s">
        <v>110</v>
      </c>
      <c r="G1214">
        <v>8</v>
      </c>
      <c r="H1214" t="s">
        <v>186</v>
      </c>
    </row>
    <row r="1215" spans="1:8">
      <c r="A1215" t="s">
        <v>260</v>
      </c>
      <c r="B1215" t="s">
        <v>73</v>
      </c>
      <c r="C1215">
        <v>2045</v>
      </c>
      <c r="D1215">
        <v>2045</v>
      </c>
      <c r="E1215" t="s">
        <v>119</v>
      </c>
      <c r="F1215" t="s">
        <v>110</v>
      </c>
      <c r="G1215">
        <v>8</v>
      </c>
      <c r="H1215" t="s">
        <v>186</v>
      </c>
    </row>
    <row r="1216" spans="1:8">
      <c r="A1216" t="s">
        <v>260</v>
      </c>
      <c r="B1216" t="s">
        <v>73</v>
      </c>
      <c r="C1216">
        <v>2045</v>
      </c>
      <c r="D1216">
        <v>2050</v>
      </c>
      <c r="E1216" t="s">
        <v>119</v>
      </c>
      <c r="F1216" t="s">
        <v>110</v>
      </c>
      <c r="G1216">
        <v>8</v>
      </c>
      <c r="H1216" t="s">
        <v>186</v>
      </c>
    </row>
    <row r="1217" spans="1:8">
      <c r="A1217" t="s">
        <v>260</v>
      </c>
      <c r="B1217" t="s">
        <v>73</v>
      </c>
      <c r="C1217">
        <v>2045</v>
      </c>
      <c r="D1217">
        <v>2055</v>
      </c>
      <c r="E1217" t="s">
        <v>119</v>
      </c>
      <c r="F1217" t="s">
        <v>110</v>
      </c>
      <c r="G1217">
        <v>8</v>
      </c>
      <c r="H1217" t="s">
        <v>186</v>
      </c>
    </row>
    <row r="1218" spans="1:8">
      <c r="A1218" t="s">
        <v>260</v>
      </c>
      <c r="B1218" t="s">
        <v>73</v>
      </c>
      <c r="C1218">
        <v>2045</v>
      </c>
      <c r="D1218">
        <v>2060</v>
      </c>
      <c r="E1218" t="s">
        <v>119</v>
      </c>
      <c r="F1218" t="s">
        <v>110</v>
      </c>
      <c r="G1218">
        <v>8</v>
      </c>
      <c r="H1218" t="s">
        <v>186</v>
      </c>
    </row>
    <row r="1219" spans="1:8">
      <c r="A1219" t="s">
        <v>260</v>
      </c>
      <c r="B1219" t="s">
        <v>73</v>
      </c>
      <c r="C1219">
        <v>2045</v>
      </c>
      <c r="D1219">
        <v>2065</v>
      </c>
      <c r="E1219" t="s">
        <v>119</v>
      </c>
      <c r="F1219" t="s">
        <v>110</v>
      </c>
      <c r="G1219">
        <v>8</v>
      </c>
      <c r="H1219" t="s">
        <v>186</v>
      </c>
    </row>
    <row r="1220" spans="1:8">
      <c r="A1220" t="s">
        <v>260</v>
      </c>
      <c r="B1220" t="s">
        <v>73</v>
      </c>
      <c r="C1220">
        <v>2050</v>
      </c>
      <c r="D1220">
        <v>2050</v>
      </c>
      <c r="E1220" t="s">
        <v>119</v>
      </c>
      <c r="F1220" t="s">
        <v>110</v>
      </c>
      <c r="G1220">
        <v>8</v>
      </c>
      <c r="H1220" t="s">
        <v>186</v>
      </c>
    </row>
    <row r="1221" spans="1:8">
      <c r="A1221" t="s">
        <v>260</v>
      </c>
      <c r="B1221" t="s">
        <v>73</v>
      </c>
      <c r="C1221">
        <v>2050</v>
      </c>
      <c r="D1221">
        <v>2055</v>
      </c>
      <c r="E1221" t="s">
        <v>119</v>
      </c>
      <c r="F1221" t="s">
        <v>110</v>
      </c>
      <c r="G1221">
        <v>8</v>
      </c>
      <c r="H1221" t="s">
        <v>186</v>
      </c>
    </row>
    <row r="1222" spans="1:8">
      <c r="A1222" t="s">
        <v>260</v>
      </c>
      <c r="B1222" t="s">
        <v>73</v>
      </c>
      <c r="C1222">
        <v>2050</v>
      </c>
      <c r="D1222">
        <v>2060</v>
      </c>
      <c r="E1222" t="s">
        <v>119</v>
      </c>
      <c r="F1222" t="s">
        <v>110</v>
      </c>
      <c r="G1222">
        <v>8</v>
      </c>
      <c r="H1222" t="s">
        <v>186</v>
      </c>
    </row>
    <row r="1223" spans="1:8">
      <c r="A1223" t="s">
        <v>260</v>
      </c>
      <c r="B1223" t="s">
        <v>73</v>
      </c>
      <c r="C1223">
        <v>2050</v>
      </c>
      <c r="D1223">
        <v>2065</v>
      </c>
      <c r="E1223" t="s">
        <v>119</v>
      </c>
      <c r="F1223" t="s">
        <v>110</v>
      </c>
      <c r="G1223">
        <v>8</v>
      </c>
      <c r="H1223" t="s">
        <v>186</v>
      </c>
    </row>
    <row r="1224" spans="1:8">
      <c r="A1224" t="s">
        <v>260</v>
      </c>
      <c r="B1224" t="s">
        <v>73</v>
      </c>
      <c r="C1224">
        <v>2050</v>
      </c>
      <c r="D1224">
        <v>2070</v>
      </c>
      <c r="E1224" t="s">
        <v>119</v>
      </c>
      <c r="F1224" t="s">
        <v>110</v>
      </c>
      <c r="G1224">
        <v>8</v>
      </c>
      <c r="H1224" t="s">
        <v>186</v>
      </c>
    </row>
    <row r="1225" spans="1:8">
      <c r="A1225" t="s">
        <v>260</v>
      </c>
      <c r="B1225" t="s">
        <v>73</v>
      </c>
      <c r="C1225">
        <v>2055</v>
      </c>
      <c r="D1225">
        <v>2055</v>
      </c>
      <c r="E1225" t="s">
        <v>119</v>
      </c>
      <c r="F1225" t="s">
        <v>110</v>
      </c>
      <c r="G1225">
        <v>8</v>
      </c>
      <c r="H1225" t="s">
        <v>186</v>
      </c>
    </row>
    <row r="1226" spans="1:8">
      <c r="A1226" t="s">
        <v>260</v>
      </c>
      <c r="B1226" t="s">
        <v>73</v>
      </c>
      <c r="C1226">
        <v>2055</v>
      </c>
      <c r="D1226">
        <v>2060</v>
      </c>
      <c r="E1226" t="s">
        <v>119</v>
      </c>
      <c r="F1226" t="s">
        <v>110</v>
      </c>
      <c r="G1226">
        <v>8</v>
      </c>
      <c r="H1226" t="s">
        <v>186</v>
      </c>
    </row>
    <row r="1227" spans="1:8">
      <c r="A1227" t="s">
        <v>260</v>
      </c>
      <c r="B1227" t="s">
        <v>73</v>
      </c>
      <c r="C1227">
        <v>2055</v>
      </c>
      <c r="D1227">
        <v>2065</v>
      </c>
      <c r="E1227" t="s">
        <v>119</v>
      </c>
      <c r="F1227" t="s">
        <v>110</v>
      </c>
      <c r="G1227">
        <v>8</v>
      </c>
      <c r="H1227" t="s">
        <v>186</v>
      </c>
    </row>
    <row r="1228" spans="1:8">
      <c r="A1228" t="s">
        <v>260</v>
      </c>
      <c r="B1228" t="s">
        <v>73</v>
      </c>
      <c r="C1228">
        <v>2055</v>
      </c>
      <c r="D1228">
        <v>2070</v>
      </c>
      <c r="E1228" t="s">
        <v>119</v>
      </c>
      <c r="F1228" t="s">
        <v>110</v>
      </c>
      <c r="G1228">
        <v>8</v>
      </c>
      <c r="H1228" t="s">
        <v>186</v>
      </c>
    </row>
    <row r="1229" spans="1:8">
      <c r="A1229" t="s">
        <v>260</v>
      </c>
      <c r="B1229" t="s">
        <v>73</v>
      </c>
      <c r="C1229">
        <v>2060</v>
      </c>
      <c r="D1229">
        <v>2060</v>
      </c>
      <c r="E1229" t="s">
        <v>119</v>
      </c>
      <c r="F1229" t="s">
        <v>110</v>
      </c>
      <c r="G1229">
        <v>8</v>
      </c>
      <c r="H1229" t="s">
        <v>186</v>
      </c>
    </row>
    <row r="1230" spans="1:8">
      <c r="A1230" t="s">
        <v>260</v>
      </c>
      <c r="B1230" t="s">
        <v>73</v>
      </c>
      <c r="C1230">
        <v>2060</v>
      </c>
      <c r="D1230">
        <v>2065</v>
      </c>
      <c r="E1230" t="s">
        <v>119</v>
      </c>
      <c r="F1230" t="s">
        <v>110</v>
      </c>
      <c r="G1230">
        <v>8</v>
      </c>
      <c r="H1230" t="s">
        <v>186</v>
      </c>
    </row>
    <row r="1231" spans="1:8">
      <c r="A1231" t="s">
        <v>260</v>
      </c>
      <c r="B1231" t="s">
        <v>73</v>
      </c>
      <c r="C1231">
        <v>2060</v>
      </c>
      <c r="D1231">
        <v>2070</v>
      </c>
      <c r="E1231" t="s">
        <v>119</v>
      </c>
      <c r="F1231" t="s">
        <v>110</v>
      </c>
      <c r="G1231">
        <v>8</v>
      </c>
      <c r="H1231" t="s">
        <v>186</v>
      </c>
    </row>
    <row r="1232" spans="1:8">
      <c r="A1232" t="s">
        <v>260</v>
      </c>
      <c r="B1232" t="s">
        <v>73</v>
      </c>
      <c r="C1232">
        <v>2065</v>
      </c>
      <c r="D1232">
        <v>2065</v>
      </c>
      <c r="E1232" t="s">
        <v>119</v>
      </c>
      <c r="F1232" t="s">
        <v>110</v>
      </c>
      <c r="G1232">
        <v>8</v>
      </c>
      <c r="H1232" t="s">
        <v>186</v>
      </c>
    </row>
    <row r="1233" spans="1:8">
      <c r="A1233" t="s">
        <v>260</v>
      </c>
      <c r="B1233" t="s">
        <v>73</v>
      </c>
      <c r="C1233">
        <v>2065</v>
      </c>
      <c r="D1233">
        <v>2070</v>
      </c>
      <c r="E1233" t="s">
        <v>119</v>
      </c>
      <c r="F1233" t="s">
        <v>110</v>
      </c>
      <c r="G1233">
        <v>8</v>
      </c>
      <c r="H1233" t="s">
        <v>186</v>
      </c>
    </row>
    <row r="1234" spans="1:8">
      <c r="A1234" t="s">
        <v>260</v>
      </c>
      <c r="B1234" t="s">
        <v>73</v>
      </c>
      <c r="C1234">
        <v>2070</v>
      </c>
      <c r="D1234">
        <v>2070</v>
      </c>
      <c r="E1234" t="s">
        <v>119</v>
      </c>
      <c r="F1234" t="s">
        <v>110</v>
      </c>
      <c r="G1234">
        <v>8</v>
      </c>
      <c r="H1234" t="s">
        <v>186</v>
      </c>
    </row>
    <row r="1235" spans="1:8">
      <c r="A1235" t="s">
        <v>260</v>
      </c>
      <c r="B1235" t="s">
        <v>42</v>
      </c>
      <c r="C1235">
        <v>1995</v>
      </c>
      <c r="D1235">
        <v>1995</v>
      </c>
      <c r="E1235" t="s">
        <v>119</v>
      </c>
      <c r="F1235" t="s">
        <v>110</v>
      </c>
      <c r="G1235">
        <v>0</v>
      </c>
      <c r="H1235" t="s">
        <v>186</v>
      </c>
    </row>
    <row r="1236" spans="1:8">
      <c r="A1236" t="s">
        <v>260</v>
      </c>
      <c r="B1236" t="s">
        <v>42</v>
      </c>
      <c r="C1236">
        <v>1995</v>
      </c>
      <c r="D1236">
        <v>2000</v>
      </c>
      <c r="E1236" t="s">
        <v>119</v>
      </c>
      <c r="F1236" t="s">
        <v>110</v>
      </c>
      <c r="G1236">
        <v>0</v>
      </c>
      <c r="H1236" t="s">
        <v>186</v>
      </c>
    </row>
    <row r="1237" spans="1:8">
      <c r="A1237" t="s">
        <v>260</v>
      </c>
      <c r="B1237" t="s">
        <v>42</v>
      </c>
      <c r="C1237">
        <v>1995</v>
      </c>
      <c r="D1237">
        <v>2005</v>
      </c>
      <c r="E1237" t="s">
        <v>119</v>
      </c>
      <c r="F1237" t="s">
        <v>110</v>
      </c>
      <c r="G1237">
        <v>0</v>
      </c>
      <c r="H1237" t="s">
        <v>186</v>
      </c>
    </row>
    <row r="1238" spans="1:8">
      <c r="A1238" t="s">
        <v>260</v>
      </c>
      <c r="B1238" t="s">
        <v>42</v>
      </c>
      <c r="C1238">
        <v>1995</v>
      </c>
      <c r="D1238">
        <v>2010</v>
      </c>
      <c r="E1238" t="s">
        <v>119</v>
      </c>
      <c r="F1238" t="s">
        <v>110</v>
      </c>
      <c r="G1238">
        <v>0</v>
      </c>
      <c r="H1238" t="s">
        <v>186</v>
      </c>
    </row>
    <row r="1239" spans="1:8">
      <c r="A1239" t="s">
        <v>260</v>
      </c>
      <c r="B1239" t="s">
        <v>42</v>
      </c>
      <c r="C1239">
        <v>1995</v>
      </c>
      <c r="D1239">
        <v>2015</v>
      </c>
      <c r="E1239" t="s">
        <v>119</v>
      </c>
      <c r="F1239" t="s">
        <v>110</v>
      </c>
      <c r="G1239">
        <v>0</v>
      </c>
      <c r="H1239" t="s">
        <v>186</v>
      </c>
    </row>
    <row r="1240" spans="1:8">
      <c r="A1240" t="s">
        <v>260</v>
      </c>
      <c r="B1240" t="s">
        <v>42</v>
      </c>
      <c r="C1240">
        <v>1995</v>
      </c>
      <c r="D1240">
        <v>2020</v>
      </c>
      <c r="E1240" t="s">
        <v>119</v>
      </c>
      <c r="F1240" t="s">
        <v>110</v>
      </c>
      <c r="G1240">
        <v>0</v>
      </c>
      <c r="H1240" t="s">
        <v>186</v>
      </c>
    </row>
    <row r="1241" spans="1:8">
      <c r="A1241" t="s">
        <v>260</v>
      </c>
      <c r="B1241" t="s">
        <v>42</v>
      </c>
      <c r="C1241">
        <v>2000</v>
      </c>
      <c r="D1241">
        <v>2000</v>
      </c>
      <c r="E1241" t="s">
        <v>119</v>
      </c>
      <c r="F1241" t="s">
        <v>110</v>
      </c>
      <c r="G1241">
        <v>0</v>
      </c>
      <c r="H1241" t="s">
        <v>186</v>
      </c>
    </row>
    <row r="1242" spans="1:8">
      <c r="A1242" t="s">
        <v>260</v>
      </c>
      <c r="B1242" t="s">
        <v>42</v>
      </c>
      <c r="C1242">
        <v>2000</v>
      </c>
      <c r="D1242">
        <v>2005</v>
      </c>
      <c r="E1242" t="s">
        <v>119</v>
      </c>
      <c r="F1242" t="s">
        <v>110</v>
      </c>
      <c r="G1242">
        <v>0</v>
      </c>
      <c r="H1242" t="s">
        <v>186</v>
      </c>
    </row>
    <row r="1243" spans="1:8">
      <c r="A1243" t="s">
        <v>260</v>
      </c>
      <c r="B1243" t="s">
        <v>42</v>
      </c>
      <c r="C1243">
        <v>2000</v>
      </c>
      <c r="D1243">
        <v>2010</v>
      </c>
      <c r="E1243" t="s">
        <v>119</v>
      </c>
      <c r="F1243" t="s">
        <v>110</v>
      </c>
      <c r="G1243">
        <v>0</v>
      </c>
      <c r="H1243" t="s">
        <v>186</v>
      </c>
    </row>
    <row r="1244" spans="1:8">
      <c r="A1244" t="s">
        <v>260</v>
      </c>
      <c r="B1244" t="s">
        <v>42</v>
      </c>
      <c r="C1244">
        <v>2000</v>
      </c>
      <c r="D1244">
        <v>2015</v>
      </c>
      <c r="E1244" t="s">
        <v>119</v>
      </c>
      <c r="F1244" t="s">
        <v>110</v>
      </c>
      <c r="G1244">
        <v>0</v>
      </c>
      <c r="H1244" t="s">
        <v>186</v>
      </c>
    </row>
    <row r="1245" spans="1:8">
      <c r="A1245" t="s">
        <v>260</v>
      </c>
      <c r="B1245" t="s">
        <v>42</v>
      </c>
      <c r="C1245">
        <v>2000</v>
      </c>
      <c r="D1245">
        <v>2020</v>
      </c>
      <c r="E1245" t="s">
        <v>119</v>
      </c>
      <c r="F1245" t="s">
        <v>110</v>
      </c>
      <c r="G1245">
        <v>0</v>
      </c>
      <c r="H1245" t="s">
        <v>186</v>
      </c>
    </row>
    <row r="1246" spans="1:8">
      <c r="A1246" t="s">
        <v>260</v>
      </c>
      <c r="B1246" t="s">
        <v>42</v>
      </c>
      <c r="C1246">
        <v>2000</v>
      </c>
      <c r="D1246">
        <v>2025</v>
      </c>
      <c r="E1246" t="s">
        <v>119</v>
      </c>
      <c r="F1246" t="s">
        <v>110</v>
      </c>
      <c r="G1246">
        <v>0</v>
      </c>
      <c r="H1246" t="s">
        <v>186</v>
      </c>
    </row>
    <row r="1247" spans="1:8">
      <c r="A1247" t="s">
        <v>260</v>
      </c>
      <c r="B1247" t="s">
        <v>42</v>
      </c>
      <c r="C1247">
        <v>2005</v>
      </c>
      <c r="D1247">
        <v>2005</v>
      </c>
      <c r="E1247" t="s">
        <v>119</v>
      </c>
      <c r="F1247" t="s">
        <v>110</v>
      </c>
      <c r="G1247">
        <v>0</v>
      </c>
      <c r="H1247" t="s">
        <v>186</v>
      </c>
    </row>
    <row r="1248" spans="1:8">
      <c r="A1248" t="s">
        <v>260</v>
      </c>
      <c r="B1248" t="s">
        <v>42</v>
      </c>
      <c r="C1248">
        <v>2005</v>
      </c>
      <c r="D1248">
        <v>2010</v>
      </c>
      <c r="E1248" t="s">
        <v>119</v>
      </c>
      <c r="F1248" t="s">
        <v>110</v>
      </c>
      <c r="G1248">
        <v>0</v>
      </c>
      <c r="H1248" t="s">
        <v>186</v>
      </c>
    </row>
    <row r="1249" spans="1:8">
      <c r="A1249" t="s">
        <v>260</v>
      </c>
      <c r="B1249" t="s">
        <v>42</v>
      </c>
      <c r="C1249">
        <v>2005</v>
      </c>
      <c r="D1249">
        <v>2015</v>
      </c>
      <c r="E1249" t="s">
        <v>119</v>
      </c>
      <c r="F1249" t="s">
        <v>110</v>
      </c>
      <c r="G1249">
        <v>0</v>
      </c>
      <c r="H1249" t="s">
        <v>186</v>
      </c>
    </row>
    <row r="1250" spans="1:8">
      <c r="A1250" t="s">
        <v>260</v>
      </c>
      <c r="B1250" t="s">
        <v>42</v>
      </c>
      <c r="C1250">
        <v>2005</v>
      </c>
      <c r="D1250">
        <v>2020</v>
      </c>
      <c r="E1250" t="s">
        <v>119</v>
      </c>
      <c r="F1250" t="s">
        <v>110</v>
      </c>
      <c r="G1250">
        <v>0</v>
      </c>
      <c r="H1250" t="s">
        <v>186</v>
      </c>
    </row>
    <row r="1251" spans="1:8">
      <c r="A1251" t="s">
        <v>260</v>
      </c>
      <c r="B1251" t="s">
        <v>42</v>
      </c>
      <c r="C1251">
        <v>2005</v>
      </c>
      <c r="D1251">
        <v>2025</v>
      </c>
      <c r="E1251" t="s">
        <v>119</v>
      </c>
      <c r="F1251" t="s">
        <v>110</v>
      </c>
      <c r="G1251">
        <v>0</v>
      </c>
      <c r="H1251" t="s">
        <v>186</v>
      </c>
    </row>
    <row r="1252" spans="1:8">
      <c r="A1252" t="s">
        <v>260</v>
      </c>
      <c r="B1252" t="s">
        <v>42</v>
      </c>
      <c r="C1252">
        <v>2005</v>
      </c>
      <c r="D1252">
        <v>2030</v>
      </c>
      <c r="E1252" t="s">
        <v>119</v>
      </c>
      <c r="F1252" t="s">
        <v>110</v>
      </c>
      <c r="G1252">
        <v>0</v>
      </c>
      <c r="H1252" t="s">
        <v>186</v>
      </c>
    </row>
    <row r="1253" spans="1:8">
      <c r="A1253" t="s">
        <v>260</v>
      </c>
      <c r="B1253" t="s">
        <v>42</v>
      </c>
      <c r="C1253">
        <v>2010</v>
      </c>
      <c r="D1253">
        <v>2010</v>
      </c>
      <c r="E1253" t="s">
        <v>119</v>
      </c>
      <c r="F1253" t="s">
        <v>110</v>
      </c>
      <c r="G1253">
        <v>0</v>
      </c>
      <c r="H1253" t="s">
        <v>186</v>
      </c>
    </row>
    <row r="1254" spans="1:8">
      <c r="A1254" t="s">
        <v>260</v>
      </c>
      <c r="B1254" t="s">
        <v>42</v>
      </c>
      <c r="C1254">
        <v>2010</v>
      </c>
      <c r="D1254">
        <v>2015</v>
      </c>
      <c r="E1254" t="s">
        <v>119</v>
      </c>
      <c r="F1254" t="s">
        <v>110</v>
      </c>
      <c r="G1254">
        <v>0</v>
      </c>
      <c r="H1254" t="s">
        <v>186</v>
      </c>
    </row>
    <row r="1255" spans="1:8">
      <c r="A1255" t="s">
        <v>260</v>
      </c>
      <c r="B1255" t="s">
        <v>42</v>
      </c>
      <c r="C1255">
        <v>2010</v>
      </c>
      <c r="D1255">
        <v>2020</v>
      </c>
      <c r="E1255" t="s">
        <v>119</v>
      </c>
      <c r="F1255" t="s">
        <v>110</v>
      </c>
      <c r="G1255">
        <v>0</v>
      </c>
      <c r="H1255" t="s">
        <v>186</v>
      </c>
    </row>
    <row r="1256" spans="1:8">
      <c r="A1256" t="s">
        <v>260</v>
      </c>
      <c r="B1256" t="s">
        <v>42</v>
      </c>
      <c r="C1256">
        <v>2010</v>
      </c>
      <c r="D1256">
        <v>2025</v>
      </c>
      <c r="E1256" t="s">
        <v>119</v>
      </c>
      <c r="F1256" t="s">
        <v>110</v>
      </c>
      <c r="G1256">
        <v>0</v>
      </c>
      <c r="H1256" t="s">
        <v>186</v>
      </c>
    </row>
    <row r="1257" spans="1:8">
      <c r="A1257" t="s">
        <v>260</v>
      </c>
      <c r="B1257" t="s">
        <v>42</v>
      </c>
      <c r="C1257">
        <v>2010</v>
      </c>
      <c r="D1257">
        <v>2030</v>
      </c>
      <c r="E1257" t="s">
        <v>119</v>
      </c>
      <c r="F1257" t="s">
        <v>110</v>
      </c>
      <c r="G1257">
        <v>0</v>
      </c>
      <c r="H1257" t="s">
        <v>186</v>
      </c>
    </row>
    <row r="1258" spans="1:8">
      <c r="A1258" t="s">
        <v>260</v>
      </c>
      <c r="B1258" t="s">
        <v>42</v>
      </c>
      <c r="C1258">
        <v>2010</v>
      </c>
      <c r="D1258">
        <v>2035</v>
      </c>
      <c r="E1258" t="s">
        <v>119</v>
      </c>
      <c r="F1258" t="s">
        <v>110</v>
      </c>
      <c r="G1258">
        <v>0</v>
      </c>
      <c r="H1258" t="s">
        <v>186</v>
      </c>
    </row>
    <row r="1259" spans="1:8">
      <c r="A1259" t="s">
        <v>260</v>
      </c>
      <c r="B1259" t="s">
        <v>42</v>
      </c>
      <c r="C1259">
        <v>2015</v>
      </c>
      <c r="D1259">
        <v>2015</v>
      </c>
      <c r="E1259" t="s">
        <v>119</v>
      </c>
      <c r="F1259" t="s">
        <v>110</v>
      </c>
      <c r="G1259">
        <v>0</v>
      </c>
      <c r="H1259" t="s">
        <v>186</v>
      </c>
    </row>
    <row r="1260" spans="1:8">
      <c r="A1260" t="s">
        <v>260</v>
      </c>
      <c r="B1260" t="s">
        <v>42</v>
      </c>
      <c r="C1260">
        <v>2015</v>
      </c>
      <c r="D1260">
        <v>2020</v>
      </c>
      <c r="E1260" t="s">
        <v>119</v>
      </c>
      <c r="F1260" t="s">
        <v>110</v>
      </c>
      <c r="G1260">
        <v>0</v>
      </c>
      <c r="H1260" t="s">
        <v>186</v>
      </c>
    </row>
    <row r="1261" spans="1:8">
      <c r="A1261" t="s">
        <v>260</v>
      </c>
      <c r="B1261" t="s">
        <v>42</v>
      </c>
      <c r="C1261">
        <v>2015</v>
      </c>
      <c r="D1261">
        <v>2025</v>
      </c>
      <c r="E1261" t="s">
        <v>119</v>
      </c>
      <c r="F1261" t="s">
        <v>110</v>
      </c>
      <c r="G1261">
        <v>0</v>
      </c>
      <c r="H1261" t="s">
        <v>186</v>
      </c>
    </row>
    <row r="1262" spans="1:8">
      <c r="A1262" t="s">
        <v>260</v>
      </c>
      <c r="B1262" t="s">
        <v>42</v>
      </c>
      <c r="C1262">
        <v>2015</v>
      </c>
      <c r="D1262">
        <v>2030</v>
      </c>
      <c r="E1262" t="s">
        <v>119</v>
      </c>
      <c r="F1262" t="s">
        <v>110</v>
      </c>
      <c r="G1262">
        <v>0</v>
      </c>
      <c r="H1262" t="s">
        <v>186</v>
      </c>
    </row>
    <row r="1263" spans="1:8">
      <c r="A1263" t="s">
        <v>260</v>
      </c>
      <c r="B1263" t="s">
        <v>42</v>
      </c>
      <c r="C1263">
        <v>2015</v>
      </c>
      <c r="D1263">
        <v>2035</v>
      </c>
      <c r="E1263" t="s">
        <v>119</v>
      </c>
      <c r="F1263" t="s">
        <v>110</v>
      </c>
      <c r="G1263">
        <v>0</v>
      </c>
      <c r="H1263" t="s">
        <v>186</v>
      </c>
    </row>
    <row r="1264" spans="1:8">
      <c r="A1264" t="s">
        <v>260</v>
      </c>
      <c r="B1264" t="s">
        <v>42</v>
      </c>
      <c r="C1264">
        <v>2015</v>
      </c>
      <c r="D1264">
        <v>2040</v>
      </c>
      <c r="E1264" t="s">
        <v>119</v>
      </c>
      <c r="F1264" t="s">
        <v>110</v>
      </c>
      <c r="G1264">
        <v>0</v>
      </c>
      <c r="H1264" t="s">
        <v>186</v>
      </c>
    </row>
    <row r="1265" spans="1:8">
      <c r="A1265" t="s">
        <v>260</v>
      </c>
      <c r="B1265" t="s">
        <v>42</v>
      </c>
      <c r="C1265">
        <v>2020</v>
      </c>
      <c r="D1265">
        <v>2020</v>
      </c>
      <c r="E1265" t="s">
        <v>119</v>
      </c>
      <c r="F1265" t="s">
        <v>110</v>
      </c>
      <c r="G1265">
        <v>0</v>
      </c>
      <c r="H1265" t="s">
        <v>186</v>
      </c>
    </row>
    <row r="1266" spans="1:8">
      <c r="A1266" t="s">
        <v>260</v>
      </c>
      <c r="B1266" t="s">
        <v>42</v>
      </c>
      <c r="C1266">
        <v>2020</v>
      </c>
      <c r="D1266">
        <v>2025</v>
      </c>
      <c r="E1266" t="s">
        <v>119</v>
      </c>
      <c r="F1266" t="s">
        <v>110</v>
      </c>
      <c r="G1266">
        <v>0</v>
      </c>
      <c r="H1266" t="s">
        <v>186</v>
      </c>
    </row>
    <row r="1267" spans="1:8">
      <c r="A1267" t="s">
        <v>260</v>
      </c>
      <c r="B1267" t="s">
        <v>42</v>
      </c>
      <c r="C1267">
        <v>2020</v>
      </c>
      <c r="D1267">
        <v>2030</v>
      </c>
      <c r="E1267" t="s">
        <v>119</v>
      </c>
      <c r="F1267" t="s">
        <v>110</v>
      </c>
      <c r="G1267">
        <v>0</v>
      </c>
      <c r="H1267" t="s">
        <v>186</v>
      </c>
    </row>
    <row r="1268" spans="1:8">
      <c r="A1268" t="s">
        <v>260</v>
      </c>
      <c r="B1268" t="s">
        <v>42</v>
      </c>
      <c r="C1268">
        <v>2020</v>
      </c>
      <c r="D1268">
        <v>2035</v>
      </c>
      <c r="E1268" t="s">
        <v>119</v>
      </c>
      <c r="F1268" t="s">
        <v>110</v>
      </c>
      <c r="G1268">
        <v>0</v>
      </c>
      <c r="H1268" t="s">
        <v>186</v>
      </c>
    </row>
    <row r="1269" spans="1:8">
      <c r="A1269" t="s">
        <v>260</v>
      </c>
      <c r="B1269" t="s">
        <v>42</v>
      </c>
      <c r="C1269">
        <v>2020</v>
      </c>
      <c r="D1269">
        <v>2040</v>
      </c>
      <c r="E1269" t="s">
        <v>119</v>
      </c>
      <c r="F1269" t="s">
        <v>110</v>
      </c>
      <c r="G1269">
        <v>0</v>
      </c>
      <c r="H1269" t="s">
        <v>186</v>
      </c>
    </row>
    <row r="1270" spans="1:8">
      <c r="A1270" t="s">
        <v>260</v>
      </c>
      <c r="B1270" t="s">
        <v>42</v>
      </c>
      <c r="C1270">
        <v>2020</v>
      </c>
      <c r="D1270">
        <v>2045</v>
      </c>
      <c r="E1270" t="s">
        <v>119</v>
      </c>
      <c r="F1270" t="s">
        <v>110</v>
      </c>
      <c r="G1270">
        <v>0</v>
      </c>
      <c r="H1270" t="s">
        <v>186</v>
      </c>
    </row>
    <row r="1271" spans="1:8">
      <c r="A1271" t="s">
        <v>260</v>
      </c>
      <c r="B1271" t="s">
        <v>42</v>
      </c>
      <c r="C1271">
        <v>2025</v>
      </c>
      <c r="D1271">
        <v>2025</v>
      </c>
      <c r="E1271" t="s">
        <v>119</v>
      </c>
      <c r="F1271" t="s">
        <v>110</v>
      </c>
      <c r="G1271">
        <v>0</v>
      </c>
      <c r="H1271" t="s">
        <v>186</v>
      </c>
    </row>
    <row r="1272" spans="1:8">
      <c r="A1272" t="s">
        <v>260</v>
      </c>
      <c r="B1272" t="s">
        <v>42</v>
      </c>
      <c r="C1272">
        <v>2025</v>
      </c>
      <c r="D1272">
        <v>2030</v>
      </c>
      <c r="E1272" t="s">
        <v>119</v>
      </c>
      <c r="F1272" t="s">
        <v>110</v>
      </c>
      <c r="G1272">
        <v>0</v>
      </c>
      <c r="H1272" t="s">
        <v>186</v>
      </c>
    </row>
    <row r="1273" spans="1:8">
      <c r="A1273" t="s">
        <v>260</v>
      </c>
      <c r="B1273" t="s">
        <v>42</v>
      </c>
      <c r="C1273">
        <v>2025</v>
      </c>
      <c r="D1273">
        <v>2035</v>
      </c>
      <c r="E1273" t="s">
        <v>119</v>
      </c>
      <c r="F1273" t="s">
        <v>110</v>
      </c>
      <c r="G1273">
        <v>0</v>
      </c>
      <c r="H1273" t="s">
        <v>186</v>
      </c>
    </row>
    <row r="1274" spans="1:8">
      <c r="A1274" t="s">
        <v>260</v>
      </c>
      <c r="B1274" t="s">
        <v>42</v>
      </c>
      <c r="C1274">
        <v>2025</v>
      </c>
      <c r="D1274">
        <v>2040</v>
      </c>
      <c r="E1274" t="s">
        <v>119</v>
      </c>
      <c r="F1274" t="s">
        <v>110</v>
      </c>
      <c r="G1274">
        <v>0</v>
      </c>
      <c r="H1274" t="s">
        <v>186</v>
      </c>
    </row>
    <row r="1275" spans="1:8">
      <c r="A1275" t="s">
        <v>260</v>
      </c>
      <c r="B1275" t="s">
        <v>42</v>
      </c>
      <c r="C1275">
        <v>2025</v>
      </c>
      <c r="D1275">
        <v>2045</v>
      </c>
      <c r="E1275" t="s">
        <v>119</v>
      </c>
      <c r="F1275" t="s">
        <v>110</v>
      </c>
      <c r="G1275">
        <v>0</v>
      </c>
      <c r="H1275" t="s">
        <v>186</v>
      </c>
    </row>
    <row r="1276" spans="1:8">
      <c r="A1276" t="s">
        <v>260</v>
      </c>
      <c r="B1276" t="s">
        <v>42</v>
      </c>
      <c r="C1276">
        <v>2025</v>
      </c>
      <c r="D1276">
        <v>2050</v>
      </c>
      <c r="E1276" t="s">
        <v>119</v>
      </c>
      <c r="F1276" t="s">
        <v>110</v>
      </c>
      <c r="G1276">
        <v>0</v>
      </c>
      <c r="H1276" t="s">
        <v>186</v>
      </c>
    </row>
    <row r="1277" spans="1:8">
      <c r="A1277" t="s">
        <v>260</v>
      </c>
      <c r="B1277" t="s">
        <v>42</v>
      </c>
      <c r="C1277">
        <v>2030</v>
      </c>
      <c r="D1277">
        <v>2030</v>
      </c>
      <c r="E1277" t="s">
        <v>119</v>
      </c>
      <c r="F1277" t="s">
        <v>110</v>
      </c>
      <c r="G1277">
        <v>0</v>
      </c>
      <c r="H1277" t="s">
        <v>186</v>
      </c>
    </row>
    <row r="1278" spans="1:8">
      <c r="A1278" t="s">
        <v>260</v>
      </c>
      <c r="B1278" t="s">
        <v>42</v>
      </c>
      <c r="C1278">
        <v>2030</v>
      </c>
      <c r="D1278">
        <v>2035</v>
      </c>
      <c r="E1278" t="s">
        <v>119</v>
      </c>
      <c r="F1278" t="s">
        <v>110</v>
      </c>
      <c r="G1278">
        <v>0</v>
      </c>
      <c r="H1278" t="s">
        <v>186</v>
      </c>
    </row>
    <row r="1279" spans="1:8">
      <c r="A1279" t="s">
        <v>260</v>
      </c>
      <c r="B1279" t="s">
        <v>42</v>
      </c>
      <c r="C1279">
        <v>2030</v>
      </c>
      <c r="D1279">
        <v>2040</v>
      </c>
      <c r="E1279" t="s">
        <v>119</v>
      </c>
      <c r="F1279" t="s">
        <v>110</v>
      </c>
      <c r="G1279">
        <v>0</v>
      </c>
      <c r="H1279" t="s">
        <v>186</v>
      </c>
    </row>
    <row r="1280" spans="1:8">
      <c r="A1280" t="s">
        <v>260</v>
      </c>
      <c r="B1280" t="s">
        <v>42</v>
      </c>
      <c r="C1280">
        <v>2030</v>
      </c>
      <c r="D1280">
        <v>2045</v>
      </c>
      <c r="E1280" t="s">
        <v>119</v>
      </c>
      <c r="F1280" t="s">
        <v>110</v>
      </c>
      <c r="G1280">
        <v>0</v>
      </c>
      <c r="H1280" t="s">
        <v>186</v>
      </c>
    </row>
    <row r="1281" spans="1:8">
      <c r="A1281" t="s">
        <v>260</v>
      </c>
      <c r="B1281" t="s">
        <v>42</v>
      </c>
      <c r="C1281">
        <v>2030</v>
      </c>
      <c r="D1281">
        <v>2050</v>
      </c>
      <c r="E1281" t="s">
        <v>119</v>
      </c>
      <c r="F1281" t="s">
        <v>110</v>
      </c>
      <c r="G1281">
        <v>0</v>
      </c>
      <c r="H1281" t="s">
        <v>186</v>
      </c>
    </row>
    <row r="1282" spans="1:8">
      <c r="A1282" t="s">
        <v>260</v>
      </c>
      <c r="B1282" t="s">
        <v>42</v>
      </c>
      <c r="C1282">
        <v>2030</v>
      </c>
      <c r="D1282">
        <v>2055</v>
      </c>
      <c r="E1282" t="s">
        <v>119</v>
      </c>
      <c r="F1282" t="s">
        <v>110</v>
      </c>
      <c r="G1282">
        <v>0</v>
      </c>
      <c r="H1282" t="s">
        <v>186</v>
      </c>
    </row>
    <row r="1283" spans="1:8">
      <c r="A1283" t="s">
        <v>260</v>
      </c>
      <c r="B1283" t="s">
        <v>42</v>
      </c>
      <c r="C1283">
        <v>2035</v>
      </c>
      <c r="D1283">
        <v>2035</v>
      </c>
      <c r="E1283" t="s">
        <v>119</v>
      </c>
      <c r="F1283" t="s">
        <v>110</v>
      </c>
      <c r="G1283">
        <v>0</v>
      </c>
      <c r="H1283" t="s">
        <v>186</v>
      </c>
    </row>
    <row r="1284" spans="1:8">
      <c r="A1284" t="s">
        <v>260</v>
      </c>
      <c r="B1284" t="s">
        <v>42</v>
      </c>
      <c r="C1284">
        <v>2035</v>
      </c>
      <c r="D1284">
        <v>2040</v>
      </c>
      <c r="E1284" t="s">
        <v>119</v>
      </c>
      <c r="F1284" t="s">
        <v>110</v>
      </c>
      <c r="G1284">
        <v>0</v>
      </c>
      <c r="H1284" t="s">
        <v>186</v>
      </c>
    </row>
    <row r="1285" spans="1:8">
      <c r="A1285" t="s">
        <v>260</v>
      </c>
      <c r="B1285" t="s">
        <v>42</v>
      </c>
      <c r="C1285">
        <v>2035</v>
      </c>
      <c r="D1285">
        <v>2045</v>
      </c>
      <c r="E1285" t="s">
        <v>119</v>
      </c>
      <c r="F1285" t="s">
        <v>110</v>
      </c>
      <c r="G1285">
        <v>0</v>
      </c>
      <c r="H1285" t="s">
        <v>186</v>
      </c>
    </row>
    <row r="1286" spans="1:8">
      <c r="A1286" t="s">
        <v>260</v>
      </c>
      <c r="B1286" t="s">
        <v>42</v>
      </c>
      <c r="C1286">
        <v>2035</v>
      </c>
      <c r="D1286">
        <v>2050</v>
      </c>
      <c r="E1286" t="s">
        <v>119</v>
      </c>
      <c r="F1286" t="s">
        <v>110</v>
      </c>
      <c r="G1286">
        <v>0</v>
      </c>
      <c r="H1286" t="s">
        <v>186</v>
      </c>
    </row>
    <row r="1287" spans="1:8">
      <c r="A1287" t="s">
        <v>260</v>
      </c>
      <c r="B1287" t="s">
        <v>42</v>
      </c>
      <c r="C1287">
        <v>2035</v>
      </c>
      <c r="D1287">
        <v>2055</v>
      </c>
      <c r="E1287" t="s">
        <v>119</v>
      </c>
      <c r="F1287" t="s">
        <v>110</v>
      </c>
      <c r="G1287">
        <v>0</v>
      </c>
      <c r="H1287" t="s">
        <v>186</v>
      </c>
    </row>
    <row r="1288" spans="1:8">
      <c r="A1288" t="s">
        <v>260</v>
      </c>
      <c r="B1288" t="s">
        <v>42</v>
      </c>
      <c r="C1288">
        <v>2035</v>
      </c>
      <c r="D1288">
        <v>2060</v>
      </c>
      <c r="E1288" t="s">
        <v>119</v>
      </c>
      <c r="F1288" t="s">
        <v>110</v>
      </c>
      <c r="G1288">
        <v>0</v>
      </c>
      <c r="H1288" t="s">
        <v>186</v>
      </c>
    </row>
    <row r="1289" spans="1:8">
      <c r="A1289" t="s">
        <v>260</v>
      </c>
      <c r="B1289" t="s">
        <v>42</v>
      </c>
      <c r="C1289">
        <v>2040</v>
      </c>
      <c r="D1289">
        <v>2040</v>
      </c>
      <c r="E1289" t="s">
        <v>119</v>
      </c>
      <c r="F1289" t="s">
        <v>110</v>
      </c>
      <c r="G1289">
        <v>0</v>
      </c>
      <c r="H1289" t="s">
        <v>186</v>
      </c>
    </row>
    <row r="1290" spans="1:8">
      <c r="A1290" t="s">
        <v>260</v>
      </c>
      <c r="B1290" t="s">
        <v>42</v>
      </c>
      <c r="C1290">
        <v>2040</v>
      </c>
      <c r="D1290">
        <v>2045</v>
      </c>
      <c r="E1290" t="s">
        <v>119</v>
      </c>
      <c r="F1290" t="s">
        <v>110</v>
      </c>
      <c r="G1290">
        <v>0</v>
      </c>
      <c r="H1290" t="s">
        <v>186</v>
      </c>
    </row>
    <row r="1291" spans="1:8">
      <c r="A1291" t="s">
        <v>260</v>
      </c>
      <c r="B1291" t="s">
        <v>42</v>
      </c>
      <c r="C1291">
        <v>2040</v>
      </c>
      <c r="D1291">
        <v>2050</v>
      </c>
      <c r="E1291" t="s">
        <v>119</v>
      </c>
      <c r="F1291" t="s">
        <v>110</v>
      </c>
      <c r="G1291">
        <v>0</v>
      </c>
      <c r="H1291" t="s">
        <v>186</v>
      </c>
    </row>
    <row r="1292" spans="1:8">
      <c r="A1292" t="s">
        <v>260</v>
      </c>
      <c r="B1292" t="s">
        <v>42</v>
      </c>
      <c r="C1292">
        <v>2040</v>
      </c>
      <c r="D1292">
        <v>2055</v>
      </c>
      <c r="E1292" t="s">
        <v>119</v>
      </c>
      <c r="F1292" t="s">
        <v>110</v>
      </c>
      <c r="G1292">
        <v>0</v>
      </c>
      <c r="H1292" t="s">
        <v>186</v>
      </c>
    </row>
    <row r="1293" spans="1:8">
      <c r="A1293" t="s">
        <v>260</v>
      </c>
      <c r="B1293" t="s">
        <v>42</v>
      </c>
      <c r="C1293">
        <v>2040</v>
      </c>
      <c r="D1293">
        <v>2060</v>
      </c>
      <c r="E1293" t="s">
        <v>119</v>
      </c>
      <c r="F1293" t="s">
        <v>110</v>
      </c>
      <c r="G1293">
        <v>0</v>
      </c>
      <c r="H1293" t="s">
        <v>186</v>
      </c>
    </row>
    <row r="1294" spans="1:8">
      <c r="A1294" t="s">
        <v>260</v>
      </c>
      <c r="B1294" t="s">
        <v>42</v>
      </c>
      <c r="C1294">
        <v>2040</v>
      </c>
      <c r="D1294">
        <v>2065</v>
      </c>
      <c r="E1294" t="s">
        <v>119</v>
      </c>
      <c r="F1294" t="s">
        <v>110</v>
      </c>
      <c r="G1294">
        <v>0</v>
      </c>
      <c r="H1294" t="s">
        <v>186</v>
      </c>
    </row>
    <row r="1295" spans="1:8">
      <c r="A1295" t="s">
        <v>260</v>
      </c>
      <c r="B1295" t="s">
        <v>42</v>
      </c>
      <c r="C1295">
        <v>2045</v>
      </c>
      <c r="D1295">
        <v>2045</v>
      </c>
      <c r="E1295" t="s">
        <v>119</v>
      </c>
      <c r="F1295" t="s">
        <v>110</v>
      </c>
      <c r="G1295">
        <v>0</v>
      </c>
      <c r="H1295" t="s">
        <v>186</v>
      </c>
    </row>
    <row r="1296" spans="1:8">
      <c r="A1296" t="s">
        <v>260</v>
      </c>
      <c r="B1296" t="s">
        <v>42</v>
      </c>
      <c r="C1296">
        <v>2045</v>
      </c>
      <c r="D1296">
        <v>2050</v>
      </c>
      <c r="E1296" t="s">
        <v>119</v>
      </c>
      <c r="F1296" t="s">
        <v>110</v>
      </c>
      <c r="G1296">
        <v>0</v>
      </c>
      <c r="H1296" t="s">
        <v>186</v>
      </c>
    </row>
    <row r="1297" spans="1:8">
      <c r="A1297" t="s">
        <v>260</v>
      </c>
      <c r="B1297" t="s">
        <v>42</v>
      </c>
      <c r="C1297">
        <v>2045</v>
      </c>
      <c r="D1297">
        <v>2055</v>
      </c>
      <c r="E1297" t="s">
        <v>119</v>
      </c>
      <c r="F1297" t="s">
        <v>110</v>
      </c>
      <c r="G1297">
        <v>0</v>
      </c>
      <c r="H1297" t="s">
        <v>186</v>
      </c>
    </row>
    <row r="1298" spans="1:8">
      <c r="A1298" t="s">
        <v>260</v>
      </c>
      <c r="B1298" t="s">
        <v>42</v>
      </c>
      <c r="C1298">
        <v>2045</v>
      </c>
      <c r="D1298">
        <v>2060</v>
      </c>
      <c r="E1298" t="s">
        <v>119</v>
      </c>
      <c r="F1298" t="s">
        <v>110</v>
      </c>
      <c r="G1298">
        <v>0</v>
      </c>
      <c r="H1298" t="s">
        <v>186</v>
      </c>
    </row>
    <row r="1299" spans="1:8">
      <c r="A1299" t="s">
        <v>260</v>
      </c>
      <c r="B1299" t="s">
        <v>42</v>
      </c>
      <c r="C1299">
        <v>2045</v>
      </c>
      <c r="D1299">
        <v>2065</v>
      </c>
      <c r="E1299" t="s">
        <v>119</v>
      </c>
      <c r="F1299" t="s">
        <v>110</v>
      </c>
      <c r="G1299">
        <v>0</v>
      </c>
      <c r="H1299" t="s">
        <v>186</v>
      </c>
    </row>
    <row r="1300" spans="1:8">
      <c r="A1300" t="s">
        <v>260</v>
      </c>
      <c r="B1300" t="s">
        <v>42</v>
      </c>
      <c r="C1300">
        <v>2045</v>
      </c>
      <c r="D1300">
        <v>2070</v>
      </c>
      <c r="E1300" t="s">
        <v>119</v>
      </c>
      <c r="F1300" t="s">
        <v>110</v>
      </c>
      <c r="G1300">
        <v>0</v>
      </c>
      <c r="H1300" t="s">
        <v>186</v>
      </c>
    </row>
    <row r="1301" spans="1:8">
      <c r="A1301" t="s">
        <v>260</v>
      </c>
      <c r="B1301" t="s">
        <v>42</v>
      </c>
      <c r="C1301">
        <v>2050</v>
      </c>
      <c r="D1301">
        <v>2050</v>
      </c>
      <c r="E1301" t="s">
        <v>119</v>
      </c>
      <c r="F1301" t="s">
        <v>110</v>
      </c>
      <c r="G1301">
        <v>0</v>
      </c>
      <c r="H1301" t="s">
        <v>186</v>
      </c>
    </row>
    <row r="1302" spans="1:8">
      <c r="A1302" t="s">
        <v>260</v>
      </c>
      <c r="B1302" t="s">
        <v>42</v>
      </c>
      <c r="C1302">
        <v>2050</v>
      </c>
      <c r="D1302">
        <v>2055</v>
      </c>
      <c r="E1302" t="s">
        <v>119</v>
      </c>
      <c r="F1302" t="s">
        <v>110</v>
      </c>
      <c r="G1302">
        <v>0</v>
      </c>
      <c r="H1302" t="s">
        <v>186</v>
      </c>
    </row>
    <row r="1303" spans="1:8">
      <c r="A1303" t="s">
        <v>260</v>
      </c>
      <c r="B1303" t="s">
        <v>42</v>
      </c>
      <c r="C1303">
        <v>2050</v>
      </c>
      <c r="D1303">
        <v>2060</v>
      </c>
      <c r="E1303" t="s">
        <v>119</v>
      </c>
      <c r="F1303" t="s">
        <v>110</v>
      </c>
      <c r="G1303">
        <v>0</v>
      </c>
      <c r="H1303" t="s">
        <v>186</v>
      </c>
    </row>
    <row r="1304" spans="1:8">
      <c r="A1304" t="s">
        <v>260</v>
      </c>
      <c r="B1304" t="s">
        <v>42</v>
      </c>
      <c r="C1304">
        <v>2050</v>
      </c>
      <c r="D1304">
        <v>2065</v>
      </c>
      <c r="E1304" t="s">
        <v>119</v>
      </c>
      <c r="F1304" t="s">
        <v>110</v>
      </c>
      <c r="G1304">
        <v>0</v>
      </c>
      <c r="H1304" t="s">
        <v>186</v>
      </c>
    </row>
    <row r="1305" spans="1:8">
      <c r="A1305" t="s">
        <v>260</v>
      </c>
      <c r="B1305" t="s">
        <v>42</v>
      </c>
      <c r="C1305">
        <v>2050</v>
      </c>
      <c r="D1305">
        <v>2070</v>
      </c>
      <c r="E1305" t="s">
        <v>119</v>
      </c>
      <c r="F1305" t="s">
        <v>110</v>
      </c>
      <c r="G1305">
        <v>0</v>
      </c>
      <c r="H1305" t="s">
        <v>186</v>
      </c>
    </row>
    <row r="1306" spans="1:8">
      <c r="A1306" t="s">
        <v>260</v>
      </c>
      <c r="B1306" t="s">
        <v>42</v>
      </c>
      <c r="C1306">
        <v>2055</v>
      </c>
      <c r="D1306">
        <v>2055</v>
      </c>
      <c r="E1306" t="s">
        <v>119</v>
      </c>
      <c r="F1306" t="s">
        <v>110</v>
      </c>
      <c r="G1306">
        <v>0</v>
      </c>
      <c r="H1306" t="s">
        <v>186</v>
      </c>
    </row>
    <row r="1307" spans="1:8">
      <c r="A1307" t="s">
        <v>260</v>
      </c>
      <c r="B1307" t="s">
        <v>42</v>
      </c>
      <c r="C1307">
        <v>2055</v>
      </c>
      <c r="D1307">
        <v>2060</v>
      </c>
      <c r="E1307" t="s">
        <v>119</v>
      </c>
      <c r="F1307" t="s">
        <v>110</v>
      </c>
      <c r="G1307">
        <v>0</v>
      </c>
      <c r="H1307" t="s">
        <v>186</v>
      </c>
    </row>
    <row r="1308" spans="1:8">
      <c r="A1308" t="s">
        <v>260</v>
      </c>
      <c r="B1308" t="s">
        <v>42</v>
      </c>
      <c r="C1308">
        <v>2055</v>
      </c>
      <c r="D1308">
        <v>2065</v>
      </c>
      <c r="E1308" t="s">
        <v>119</v>
      </c>
      <c r="F1308" t="s">
        <v>110</v>
      </c>
      <c r="G1308">
        <v>0</v>
      </c>
      <c r="H1308" t="s">
        <v>186</v>
      </c>
    </row>
    <row r="1309" spans="1:8">
      <c r="A1309" t="s">
        <v>260</v>
      </c>
      <c r="B1309" t="s">
        <v>42</v>
      </c>
      <c r="C1309">
        <v>2055</v>
      </c>
      <c r="D1309">
        <v>2070</v>
      </c>
      <c r="E1309" t="s">
        <v>119</v>
      </c>
      <c r="F1309" t="s">
        <v>110</v>
      </c>
      <c r="G1309">
        <v>0</v>
      </c>
      <c r="H1309" t="s">
        <v>186</v>
      </c>
    </row>
    <row r="1310" spans="1:8">
      <c r="A1310" t="s">
        <v>260</v>
      </c>
      <c r="B1310" t="s">
        <v>42</v>
      </c>
      <c r="C1310">
        <v>2060</v>
      </c>
      <c r="D1310">
        <v>2060</v>
      </c>
      <c r="E1310" t="s">
        <v>119</v>
      </c>
      <c r="F1310" t="s">
        <v>110</v>
      </c>
      <c r="G1310">
        <v>0</v>
      </c>
      <c r="H1310" t="s">
        <v>186</v>
      </c>
    </row>
    <row r="1311" spans="1:8">
      <c r="A1311" t="s">
        <v>260</v>
      </c>
      <c r="B1311" t="s">
        <v>42</v>
      </c>
      <c r="C1311">
        <v>2060</v>
      </c>
      <c r="D1311">
        <v>2065</v>
      </c>
      <c r="E1311" t="s">
        <v>119</v>
      </c>
      <c r="F1311" t="s">
        <v>110</v>
      </c>
      <c r="G1311">
        <v>0</v>
      </c>
      <c r="H1311" t="s">
        <v>186</v>
      </c>
    </row>
    <row r="1312" spans="1:8">
      <c r="A1312" t="s">
        <v>260</v>
      </c>
      <c r="B1312" t="s">
        <v>42</v>
      </c>
      <c r="C1312">
        <v>2060</v>
      </c>
      <c r="D1312">
        <v>2070</v>
      </c>
      <c r="E1312" t="s">
        <v>119</v>
      </c>
      <c r="F1312" t="s">
        <v>110</v>
      </c>
      <c r="G1312">
        <v>0</v>
      </c>
      <c r="H1312" t="s">
        <v>186</v>
      </c>
    </row>
    <row r="1313" spans="1:8">
      <c r="A1313" t="s">
        <v>260</v>
      </c>
      <c r="B1313" t="s">
        <v>42</v>
      </c>
      <c r="C1313">
        <v>2065</v>
      </c>
      <c r="D1313">
        <v>2065</v>
      </c>
      <c r="E1313" t="s">
        <v>119</v>
      </c>
      <c r="F1313" t="s">
        <v>110</v>
      </c>
      <c r="G1313">
        <v>0</v>
      </c>
      <c r="H1313" t="s">
        <v>186</v>
      </c>
    </row>
    <row r="1314" spans="1:8">
      <c r="A1314" t="s">
        <v>260</v>
      </c>
      <c r="B1314" t="s">
        <v>42</v>
      </c>
      <c r="C1314">
        <v>2065</v>
      </c>
      <c r="D1314">
        <v>2070</v>
      </c>
      <c r="E1314" t="s">
        <v>119</v>
      </c>
      <c r="F1314" t="s">
        <v>110</v>
      </c>
      <c r="G1314">
        <v>0</v>
      </c>
      <c r="H1314" t="s">
        <v>186</v>
      </c>
    </row>
    <row r="1315" spans="1:8">
      <c r="A1315" t="s">
        <v>260</v>
      </c>
      <c r="B1315" t="s">
        <v>42</v>
      </c>
      <c r="C1315">
        <v>2070</v>
      </c>
      <c r="D1315">
        <v>2070</v>
      </c>
      <c r="E1315" t="s">
        <v>119</v>
      </c>
      <c r="F1315" t="s">
        <v>110</v>
      </c>
      <c r="G1315">
        <v>0</v>
      </c>
      <c r="H1315" t="s">
        <v>186</v>
      </c>
    </row>
    <row r="1316" spans="1:8">
      <c r="A1316" t="s">
        <v>260</v>
      </c>
      <c r="B1316" t="s">
        <v>43</v>
      </c>
      <c r="C1316">
        <v>2020</v>
      </c>
      <c r="D1316">
        <v>2020</v>
      </c>
      <c r="E1316" t="s">
        <v>119</v>
      </c>
      <c r="F1316" t="s">
        <v>110</v>
      </c>
      <c r="G1316">
        <v>0</v>
      </c>
      <c r="H1316" t="s">
        <v>186</v>
      </c>
    </row>
    <row r="1317" spans="1:8">
      <c r="A1317" t="s">
        <v>260</v>
      </c>
      <c r="B1317" t="s">
        <v>43</v>
      </c>
      <c r="C1317">
        <v>2020</v>
      </c>
      <c r="D1317">
        <v>2025</v>
      </c>
      <c r="E1317" t="s">
        <v>119</v>
      </c>
      <c r="F1317" t="s">
        <v>110</v>
      </c>
      <c r="G1317">
        <v>0</v>
      </c>
      <c r="H1317" t="s">
        <v>186</v>
      </c>
    </row>
    <row r="1318" spans="1:8">
      <c r="A1318" t="s">
        <v>260</v>
      </c>
      <c r="B1318" t="s">
        <v>43</v>
      </c>
      <c r="C1318">
        <v>2020</v>
      </c>
      <c r="D1318">
        <v>2030</v>
      </c>
      <c r="E1318" t="s">
        <v>119</v>
      </c>
      <c r="F1318" t="s">
        <v>110</v>
      </c>
      <c r="G1318">
        <v>0</v>
      </c>
      <c r="H1318" t="s">
        <v>186</v>
      </c>
    </row>
    <row r="1319" spans="1:8">
      <c r="A1319" t="s">
        <v>260</v>
      </c>
      <c r="B1319" t="s">
        <v>43</v>
      </c>
      <c r="C1319">
        <v>2020</v>
      </c>
      <c r="D1319">
        <v>2035</v>
      </c>
      <c r="E1319" t="s">
        <v>119</v>
      </c>
      <c r="F1319" t="s">
        <v>110</v>
      </c>
      <c r="G1319">
        <v>0</v>
      </c>
      <c r="H1319" t="s">
        <v>186</v>
      </c>
    </row>
    <row r="1320" spans="1:8">
      <c r="A1320" t="s">
        <v>260</v>
      </c>
      <c r="B1320" t="s">
        <v>43</v>
      </c>
      <c r="C1320">
        <v>2020</v>
      </c>
      <c r="D1320">
        <v>2040</v>
      </c>
      <c r="E1320" t="s">
        <v>119</v>
      </c>
      <c r="F1320" t="s">
        <v>110</v>
      </c>
      <c r="G1320">
        <v>0</v>
      </c>
      <c r="H1320" t="s">
        <v>186</v>
      </c>
    </row>
    <row r="1321" spans="1:8">
      <c r="A1321" t="s">
        <v>260</v>
      </c>
      <c r="B1321" t="s">
        <v>43</v>
      </c>
      <c r="C1321">
        <v>2020</v>
      </c>
      <c r="D1321">
        <v>2045</v>
      </c>
      <c r="E1321" t="s">
        <v>119</v>
      </c>
      <c r="F1321" t="s">
        <v>110</v>
      </c>
      <c r="G1321">
        <v>0</v>
      </c>
      <c r="H1321" t="s">
        <v>186</v>
      </c>
    </row>
    <row r="1322" spans="1:8">
      <c r="A1322" t="s">
        <v>260</v>
      </c>
      <c r="B1322" t="s">
        <v>43</v>
      </c>
      <c r="C1322">
        <v>2025</v>
      </c>
      <c r="D1322">
        <v>2025</v>
      </c>
      <c r="E1322" t="s">
        <v>119</v>
      </c>
      <c r="F1322" t="s">
        <v>110</v>
      </c>
      <c r="G1322">
        <v>0</v>
      </c>
      <c r="H1322" t="s">
        <v>186</v>
      </c>
    </row>
    <row r="1323" spans="1:8">
      <c r="A1323" t="s">
        <v>260</v>
      </c>
      <c r="B1323" t="s">
        <v>43</v>
      </c>
      <c r="C1323">
        <v>2025</v>
      </c>
      <c r="D1323">
        <v>2030</v>
      </c>
      <c r="E1323" t="s">
        <v>119</v>
      </c>
      <c r="F1323" t="s">
        <v>110</v>
      </c>
      <c r="G1323">
        <v>0</v>
      </c>
      <c r="H1323" t="s">
        <v>186</v>
      </c>
    </row>
    <row r="1324" spans="1:8">
      <c r="A1324" t="s">
        <v>260</v>
      </c>
      <c r="B1324" t="s">
        <v>43</v>
      </c>
      <c r="C1324">
        <v>2025</v>
      </c>
      <c r="D1324">
        <v>2035</v>
      </c>
      <c r="E1324" t="s">
        <v>119</v>
      </c>
      <c r="F1324" t="s">
        <v>110</v>
      </c>
      <c r="G1324">
        <v>0</v>
      </c>
      <c r="H1324" t="s">
        <v>186</v>
      </c>
    </row>
    <row r="1325" spans="1:8">
      <c r="A1325" t="s">
        <v>260</v>
      </c>
      <c r="B1325" t="s">
        <v>43</v>
      </c>
      <c r="C1325">
        <v>2025</v>
      </c>
      <c r="D1325">
        <v>2040</v>
      </c>
      <c r="E1325" t="s">
        <v>119</v>
      </c>
      <c r="F1325" t="s">
        <v>110</v>
      </c>
      <c r="G1325">
        <v>0</v>
      </c>
      <c r="H1325" t="s">
        <v>186</v>
      </c>
    </row>
    <row r="1326" spans="1:8">
      <c r="A1326" t="s">
        <v>260</v>
      </c>
      <c r="B1326" t="s">
        <v>43</v>
      </c>
      <c r="C1326">
        <v>2025</v>
      </c>
      <c r="D1326">
        <v>2045</v>
      </c>
      <c r="E1326" t="s">
        <v>119</v>
      </c>
      <c r="F1326" t="s">
        <v>110</v>
      </c>
      <c r="G1326">
        <v>0</v>
      </c>
      <c r="H1326" t="s">
        <v>186</v>
      </c>
    </row>
    <row r="1327" spans="1:8">
      <c r="A1327" t="s">
        <v>260</v>
      </c>
      <c r="B1327" t="s">
        <v>43</v>
      </c>
      <c r="C1327">
        <v>2025</v>
      </c>
      <c r="D1327">
        <v>2050</v>
      </c>
      <c r="E1327" t="s">
        <v>119</v>
      </c>
      <c r="F1327" t="s">
        <v>110</v>
      </c>
      <c r="G1327">
        <v>0</v>
      </c>
      <c r="H1327" t="s">
        <v>186</v>
      </c>
    </row>
    <row r="1328" spans="1:8">
      <c r="A1328" t="s">
        <v>260</v>
      </c>
      <c r="B1328" t="s">
        <v>43</v>
      </c>
      <c r="C1328">
        <v>2030</v>
      </c>
      <c r="D1328">
        <v>2030</v>
      </c>
      <c r="E1328" t="s">
        <v>119</v>
      </c>
      <c r="F1328" t="s">
        <v>110</v>
      </c>
      <c r="G1328">
        <v>0</v>
      </c>
      <c r="H1328" t="s">
        <v>186</v>
      </c>
    </row>
    <row r="1329" spans="1:8">
      <c r="A1329" t="s">
        <v>260</v>
      </c>
      <c r="B1329" t="s">
        <v>43</v>
      </c>
      <c r="C1329">
        <v>2030</v>
      </c>
      <c r="D1329">
        <v>2035</v>
      </c>
      <c r="E1329" t="s">
        <v>119</v>
      </c>
      <c r="F1329" t="s">
        <v>110</v>
      </c>
      <c r="G1329">
        <v>0</v>
      </c>
      <c r="H1329" t="s">
        <v>186</v>
      </c>
    </row>
    <row r="1330" spans="1:8">
      <c r="A1330" t="s">
        <v>260</v>
      </c>
      <c r="B1330" t="s">
        <v>43</v>
      </c>
      <c r="C1330">
        <v>2030</v>
      </c>
      <c r="D1330">
        <v>2040</v>
      </c>
      <c r="E1330" t="s">
        <v>119</v>
      </c>
      <c r="F1330" t="s">
        <v>110</v>
      </c>
      <c r="G1330">
        <v>0</v>
      </c>
      <c r="H1330" t="s">
        <v>186</v>
      </c>
    </row>
    <row r="1331" spans="1:8">
      <c r="A1331" t="s">
        <v>260</v>
      </c>
      <c r="B1331" t="s">
        <v>43</v>
      </c>
      <c r="C1331">
        <v>2030</v>
      </c>
      <c r="D1331">
        <v>2045</v>
      </c>
      <c r="E1331" t="s">
        <v>119</v>
      </c>
      <c r="F1331" t="s">
        <v>110</v>
      </c>
      <c r="G1331">
        <v>0</v>
      </c>
      <c r="H1331" t="s">
        <v>186</v>
      </c>
    </row>
    <row r="1332" spans="1:8">
      <c r="A1332" t="s">
        <v>260</v>
      </c>
      <c r="B1332" t="s">
        <v>43</v>
      </c>
      <c r="C1332">
        <v>2030</v>
      </c>
      <c r="D1332">
        <v>2050</v>
      </c>
      <c r="E1332" t="s">
        <v>119</v>
      </c>
      <c r="F1332" t="s">
        <v>110</v>
      </c>
      <c r="G1332">
        <v>0</v>
      </c>
      <c r="H1332" t="s">
        <v>186</v>
      </c>
    </row>
    <row r="1333" spans="1:8">
      <c r="A1333" t="s">
        <v>260</v>
      </c>
      <c r="B1333" t="s">
        <v>43</v>
      </c>
      <c r="C1333">
        <v>2030</v>
      </c>
      <c r="D1333">
        <v>2055</v>
      </c>
      <c r="E1333" t="s">
        <v>119</v>
      </c>
      <c r="F1333" t="s">
        <v>110</v>
      </c>
      <c r="G1333">
        <v>0</v>
      </c>
      <c r="H1333" t="s">
        <v>186</v>
      </c>
    </row>
    <row r="1334" spans="1:8">
      <c r="A1334" t="s">
        <v>260</v>
      </c>
      <c r="B1334" t="s">
        <v>43</v>
      </c>
      <c r="C1334">
        <v>2035</v>
      </c>
      <c r="D1334">
        <v>2035</v>
      </c>
      <c r="E1334" t="s">
        <v>119</v>
      </c>
      <c r="F1334" t="s">
        <v>110</v>
      </c>
      <c r="G1334">
        <v>0</v>
      </c>
      <c r="H1334" t="s">
        <v>186</v>
      </c>
    </row>
    <row r="1335" spans="1:8">
      <c r="A1335" t="s">
        <v>260</v>
      </c>
      <c r="B1335" t="s">
        <v>43</v>
      </c>
      <c r="C1335">
        <v>2035</v>
      </c>
      <c r="D1335">
        <v>2040</v>
      </c>
      <c r="E1335" t="s">
        <v>119</v>
      </c>
      <c r="F1335" t="s">
        <v>110</v>
      </c>
      <c r="G1335">
        <v>0</v>
      </c>
      <c r="H1335" t="s">
        <v>186</v>
      </c>
    </row>
    <row r="1336" spans="1:8">
      <c r="A1336" t="s">
        <v>260</v>
      </c>
      <c r="B1336" t="s">
        <v>43</v>
      </c>
      <c r="C1336">
        <v>2035</v>
      </c>
      <c r="D1336">
        <v>2045</v>
      </c>
      <c r="E1336" t="s">
        <v>119</v>
      </c>
      <c r="F1336" t="s">
        <v>110</v>
      </c>
      <c r="G1336">
        <v>0</v>
      </c>
      <c r="H1336" t="s">
        <v>186</v>
      </c>
    </row>
    <row r="1337" spans="1:8">
      <c r="A1337" t="s">
        <v>260</v>
      </c>
      <c r="B1337" t="s">
        <v>43</v>
      </c>
      <c r="C1337">
        <v>2035</v>
      </c>
      <c r="D1337">
        <v>2050</v>
      </c>
      <c r="E1337" t="s">
        <v>119</v>
      </c>
      <c r="F1337" t="s">
        <v>110</v>
      </c>
      <c r="G1337">
        <v>0</v>
      </c>
      <c r="H1337" t="s">
        <v>186</v>
      </c>
    </row>
    <row r="1338" spans="1:8">
      <c r="A1338" t="s">
        <v>260</v>
      </c>
      <c r="B1338" t="s">
        <v>43</v>
      </c>
      <c r="C1338">
        <v>2035</v>
      </c>
      <c r="D1338">
        <v>2055</v>
      </c>
      <c r="E1338" t="s">
        <v>119</v>
      </c>
      <c r="F1338" t="s">
        <v>110</v>
      </c>
      <c r="G1338">
        <v>0</v>
      </c>
      <c r="H1338" t="s">
        <v>186</v>
      </c>
    </row>
    <row r="1339" spans="1:8">
      <c r="A1339" t="s">
        <v>260</v>
      </c>
      <c r="B1339" t="s">
        <v>43</v>
      </c>
      <c r="C1339">
        <v>2035</v>
      </c>
      <c r="D1339">
        <v>2060</v>
      </c>
      <c r="E1339" t="s">
        <v>119</v>
      </c>
      <c r="F1339" t="s">
        <v>110</v>
      </c>
      <c r="G1339">
        <v>0</v>
      </c>
      <c r="H1339" t="s">
        <v>186</v>
      </c>
    </row>
    <row r="1340" spans="1:8">
      <c r="A1340" t="s">
        <v>260</v>
      </c>
      <c r="B1340" t="s">
        <v>43</v>
      </c>
      <c r="C1340">
        <v>2040</v>
      </c>
      <c r="D1340">
        <v>2040</v>
      </c>
      <c r="E1340" t="s">
        <v>119</v>
      </c>
      <c r="F1340" t="s">
        <v>110</v>
      </c>
      <c r="G1340">
        <v>0</v>
      </c>
      <c r="H1340" t="s">
        <v>186</v>
      </c>
    </row>
    <row r="1341" spans="1:8">
      <c r="A1341" t="s">
        <v>260</v>
      </c>
      <c r="B1341" t="s">
        <v>43</v>
      </c>
      <c r="C1341">
        <v>2040</v>
      </c>
      <c r="D1341">
        <v>2045</v>
      </c>
      <c r="E1341" t="s">
        <v>119</v>
      </c>
      <c r="F1341" t="s">
        <v>110</v>
      </c>
      <c r="G1341">
        <v>0</v>
      </c>
      <c r="H1341" t="s">
        <v>186</v>
      </c>
    </row>
    <row r="1342" spans="1:8">
      <c r="A1342" t="s">
        <v>260</v>
      </c>
      <c r="B1342" t="s">
        <v>43</v>
      </c>
      <c r="C1342">
        <v>2040</v>
      </c>
      <c r="D1342">
        <v>2050</v>
      </c>
      <c r="E1342" t="s">
        <v>119</v>
      </c>
      <c r="F1342" t="s">
        <v>110</v>
      </c>
      <c r="G1342">
        <v>0</v>
      </c>
      <c r="H1342" t="s">
        <v>186</v>
      </c>
    </row>
    <row r="1343" spans="1:8">
      <c r="A1343" t="s">
        <v>260</v>
      </c>
      <c r="B1343" t="s">
        <v>43</v>
      </c>
      <c r="C1343">
        <v>2040</v>
      </c>
      <c r="D1343">
        <v>2055</v>
      </c>
      <c r="E1343" t="s">
        <v>119</v>
      </c>
      <c r="F1343" t="s">
        <v>110</v>
      </c>
      <c r="G1343">
        <v>0</v>
      </c>
      <c r="H1343" t="s">
        <v>186</v>
      </c>
    </row>
    <row r="1344" spans="1:8">
      <c r="A1344" t="s">
        <v>260</v>
      </c>
      <c r="B1344" t="s">
        <v>43</v>
      </c>
      <c r="C1344">
        <v>2040</v>
      </c>
      <c r="D1344">
        <v>2060</v>
      </c>
      <c r="E1344" t="s">
        <v>119</v>
      </c>
      <c r="F1344" t="s">
        <v>110</v>
      </c>
      <c r="G1344">
        <v>0</v>
      </c>
      <c r="H1344" t="s">
        <v>186</v>
      </c>
    </row>
    <row r="1345" spans="1:8">
      <c r="A1345" t="s">
        <v>260</v>
      </c>
      <c r="B1345" t="s">
        <v>43</v>
      </c>
      <c r="C1345">
        <v>2040</v>
      </c>
      <c r="D1345">
        <v>2065</v>
      </c>
      <c r="E1345" t="s">
        <v>119</v>
      </c>
      <c r="F1345" t="s">
        <v>110</v>
      </c>
      <c r="G1345">
        <v>0</v>
      </c>
      <c r="H1345" t="s">
        <v>186</v>
      </c>
    </row>
    <row r="1346" spans="1:8">
      <c r="A1346" t="s">
        <v>260</v>
      </c>
      <c r="B1346" t="s">
        <v>43</v>
      </c>
      <c r="C1346">
        <v>2045</v>
      </c>
      <c r="D1346">
        <v>2045</v>
      </c>
      <c r="E1346" t="s">
        <v>119</v>
      </c>
      <c r="F1346" t="s">
        <v>110</v>
      </c>
      <c r="G1346">
        <v>0</v>
      </c>
      <c r="H1346" t="s">
        <v>186</v>
      </c>
    </row>
    <row r="1347" spans="1:8">
      <c r="A1347" t="s">
        <v>260</v>
      </c>
      <c r="B1347" t="s">
        <v>43</v>
      </c>
      <c r="C1347">
        <v>2045</v>
      </c>
      <c r="D1347">
        <v>2050</v>
      </c>
      <c r="E1347" t="s">
        <v>119</v>
      </c>
      <c r="F1347" t="s">
        <v>110</v>
      </c>
      <c r="G1347">
        <v>0</v>
      </c>
      <c r="H1347" t="s">
        <v>186</v>
      </c>
    </row>
    <row r="1348" spans="1:8">
      <c r="A1348" t="s">
        <v>260</v>
      </c>
      <c r="B1348" t="s">
        <v>43</v>
      </c>
      <c r="C1348">
        <v>2045</v>
      </c>
      <c r="D1348">
        <v>2055</v>
      </c>
      <c r="E1348" t="s">
        <v>119</v>
      </c>
      <c r="F1348" t="s">
        <v>110</v>
      </c>
      <c r="G1348">
        <v>0</v>
      </c>
      <c r="H1348" t="s">
        <v>186</v>
      </c>
    </row>
    <row r="1349" spans="1:8">
      <c r="A1349" t="s">
        <v>260</v>
      </c>
      <c r="B1349" t="s">
        <v>43</v>
      </c>
      <c r="C1349">
        <v>2045</v>
      </c>
      <c r="D1349">
        <v>2060</v>
      </c>
      <c r="E1349" t="s">
        <v>119</v>
      </c>
      <c r="F1349" t="s">
        <v>110</v>
      </c>
      <c r="G1349">
        <v>0</v>
      </c>
      <c r="H1349" t="s">
        <v>186</v>
      </c>
    </row>
    <row r="1350" spans="1:8">
      <c r="A1350" t="s">
        <v>260</v>
      </c>
      <c r="B1350" t="s">
        <v>43</v>
      </c>
      <c r="C1350">
        <v>2045</v>
      </c>
      <c r="D1350">
        <v>2065</v>
      </c>
      <c r="E1350" t="s">
        <v>119</v>
      </c>
      <c r="F1350" t="s">
        <v>110</v>
      </c>
      <c r="G1350">
        <v>0</v>
      </c>
      <c r="H1350" t="s">
        <v>186</v>
      </c>
    </row>
    <row r="1351" spans="1:8">
      <c r="A1351" t="s">
        <v>260</v>
      </c>
      <c r="B1351" t="s">
        <v>43</v>
      </c>
      <c r="C1351">
        <v>2045</v>
      </c>
      <c r="D1351">
        <v>2070</v>
      </c>
      <c r="E1351" t="s">
        <v>119</v>
      </c>
      <c r="F1351" t="s">
        <v>110</v>
      </c>
      <c r="G1351">
        <v>0</v>
      </c>
      <c r="H1351" t="s">
        <v>186</v>
      </c>
    </row>
    <row r="1352" spans="1:8">
      <c r="A1352" t="s">
        <v>260</v>
      </c>
      <c r="B1352" t="s">
        <v>43</v>
      </c>
      <c r="C1352">
        <v>2050</v>
      </c>
      <c r="D1352">
        <v>2050</v>
      </c>
      <c r="E1352" t="s">
        <v>119</v>
      </c>
      <c r="F1352" t="s">
        <v>110</v>
      </c>
      <c r="G1352">
        <v>0</v>
      </c>
      <c r="H1352" t="s">
        <v>186</v>
      </c>
    </row>
    <row r="1353" spans="1:8">
      <c r="A1353" t="s">
        <v>260</v>
      </c>
      <c r="B1353" t="s">
        <v>43</v>
      </c>
      <c r="C1353">
        <v>2050</v>
      </c>
      <c r="D1353">
        <v>2055</v>
      </c>
      <c r="E1353" t="s">
        <v>119</v>
      </c>
      <c r="F1353" t="s">
        <v>110</v>
      </c>
      <c r="G1353">
        <v>0</v>
      </c>
      <c r="H1353" t="s">
        <v>186</v>
      </c>
    </row>
    <row r="1354" spans="1:8">
      <c r="A1354" t="s">
        <v>260</v>
      </c>
      <c r="B1354" t="s">
        <v>43</v>
      </c>
      <c r="C1354">
        <v>2050</v>
      </c>
      <c r="D1354">
        <v>2060</v>
      </c>
      <c r="E1354" t="s">
        <v>119</v>
      </c>
      <c r="F1354" t="s">
        <v>110</v>
      </c>
      <c r="G1354">
        <v>0</v>
      </c>
      <c r="H1354" t="s">
        <v>186</v>
      </c>
    </row>
    <row r="1355" spans="1:8">
      <c r="A1355" t="s">
        <v>260</v>
      </c>
      <c r="B1355" t="s">
        <v>43</v>
      </c>
      <c r="C1355">
        <v>2050</v>
      </c>
      <c r="D1355">
        <v>2065</v>
      </c>
      <c r="E1355" t="s">
        <v>119</v>
      </c>
      <c r="F1355" t="s">
        <v>110</v>
      </c>
      <c r="G1355">
        <v>0</v>
      </c>
      <c r="H1355" t="s">
        <v>186</v>
      </c>
    </row>
    <row r="1356" spans="1:8">
      <c r="A1356" t="s">
        <v>260</v>
      </c>
      <c r="B1356" t="s">
        <v>43</v>
      </c>
      <c r="C1356">
        <v>2050</v>
      </c>
      <c r="D1356">
        <v>2070</v>
      </c>
      <c r="E1356" t="s">
        <v>119</v>
      </c>
      <c r="F1356" t="s">
        <v>110</v>
      </c>
      <c r="G1356">
        <v>0</v>
      </c>
      <c r="H1356" t="s">
        <v>186</v>
      </c>
    </row>
    <row r="1357" spans="1:8">
      <c r="A1357" t="s">
        <v>260</v>
      </c>
      <c r="B1357" t="s">
        <v>43</v>
      </c>
      <c r="C1357">
        <v>2055</v>
      </c>
      <c r="D1357">
        <v>2055</v>
      </c>
      <c r="E1357" t="s">
        <v>119</v>
      </c>
      <c r="F1357" t="s">
        <v>110</v>
      </c>
      <c r="G1357">
        <v>0</v>
      </c>
      <c r="H1357" t="s">
        <v>186</v>
      </c>
    </row>
    <row r="1358" spans="1:8">
      <c r="A1358" t="s">
        <v>260</v>
      </c>
      <c r="B1358" t="s">
        <v>43</v>
      </c>
      <c r="C1358">
        <v>2055</v>
      </c>
      <c r="D1358">
        <v>2060</v>
      </c>
      <c r="E1358" t="s">
        <v>119</v>
      </c>
      <c r="F1358" t="s">
        <v>110</v>
      </c>
      <c r="G1358">
        <v>0</v>
      </c>
      <c r="H1358" t="s">
        <v>186</v>
      </c>
    </row>
    <row r="1359" spans="1:8">
      <c r="A1359" t="s">
        <v>260</v>
      </c>
      <c r="B1359" t="s">
        <v>43</v>
      </c>
      <c r="C1359">
        <v>2055</v>
      </c>
      <c r="D1359">
        <v>2065</v>
      </c>
      <c r="E1359" t="s">
        <v>119</v>
      </c>
      <c r="F1359" t="s">
        <v>110</v>
      </c>
      <c r="G1359">
        <v>0</v>
      </c>
      <c r="H1359" t="s">
        <v>186</v>
      </c>
    </row>
    <row r="1360" spans="1:8">
      <c r="A1360" t="s">
        <v>260</v>
      </c>
      <c r="B1360" t="s">
        <v>43</v>
      </c>
      <c r="C1360">
        <v>2055</v>
      </c>
      <c r="D1360">
        <v>2070</v>
      </c>
      <c r="E1360" t="s">
        <v>119</v>
      </c>
      <c r="F1360" t="s">
        <v>110</v>
      </c>
      <c r="G1360">
        <v>0</v>
      </c>
      <c r="H1360" t="s">
        <v>186</v>
      </c>
    </row>
    <row r="1361" spans="1:8">
      <c r="A1361" t="s">
        <v>260</v>
      </c>
      <c r="B1361" t="s">
        <v>43</v>
      </c>
      <c r="C1361">
        <v>2060</v>
      </c>
      <c r="D1361">
        <v>2060</v>
      </c>
      <c r="E1361" t="s">
        <v>119</v>
      </c>
      <c r="F1361" t="s">
        <v>110</v>
      </c>
      <c r="G1361">
        <v>0</v>
      </c>
      <c r="H1361" t="s">
        <v>186</v>
      </c>
    </row>
    <row r="1362" spans="1:8">
      <c r="A1362" t="s">
        <v>260</v>
      </c>
      <c r="B1362" t="s">
        <v>43</v>
      </c>
      <c r="C1362">
        <v>2060</v>
      </c>
      <c r="D1362">
        <v>2065</v>
      </c>
      <c r="E1362" t="s">
        <v>119</v>
      </c>
      <c r="F1362" t="s">
        <v>110</v>
      </c>
      <c r="G1362">
        <v>0</v>
      </c>
      <c r="H1362" t="s">
        <v>186</v>
      </c>
    </row>
    <row r="1363" spans="1:8">
      <c r="A1363" t="s">
        <v>260</v>
      </c>
      <c r="B1363" t="s">
        <v>43</v>
      </c>
      <c r="C1363">
        <v>2060</v>
      </c>
      <c r="D1363">
        <v>2070</v>
      </c>
      <c r="E1363" t="s">
        <v>119</v>
      </c>
      <c r="F1363" t="s">
        <v>110</v>
      </c>
      <c r="G1363">
        <v>0</v>
      </c>
      <c r="H1363" t="s">
        <v>186</v>
      </c>
    </row>
    <row r="1364" spans="1:8">
      <c r="A1364" t="s">
        <v>260</v>
      </c>
      <c r="B1364" t="s">
        <v>43</v>
      </c>
      <c r="C1364">
        <v>2065</v>
      </c>
      <c r="D1364">
        <v>2065</v>
      </c>
      <c r="E1364" t="s">
        <v>119</v>
      </c>
      <c r="F1364" t="s">
        <v>110</v>
      </c>
      <c r="G1364">
        <v>0</v>
      </c>
      <c r="H1364" t="s">
        <v>186</v>
      </c>
    </row>
    <row r="1365" spans="1:8">
      <c r="A1365" t="s">
        <v>260</v>
      </c>
      <c r="B1365" t="s">
        <v>43</v>
      </c>
      <c r="C1365">
        <v>2065</v>
      </c>
      <c r="D1365">
        <v>2070</v>
      </c>
      <c r="E1365" t="s">
        <v>119</v>
      </c>
      <c r="F1365" t="s">
        <v>110</v>
      </c>
      <c r="G1365">
        <v>0</v>
      </c>
      <c r="H1365" t="s">
        <v>186</v>
      </c>
    </row>
    <row r="1366" spans="1:8">
      <c r="A1366" t="s">
        <v>260</v>
      </c>
      <c r="B1366" t="s">
        <v>43</v>
      </c>
      <c r="C1366">
        <v>2070</v>
      </c>
      <c r="D1366">
        <v>2070</v>
      </c>
      <c r="E1366" t="s">
        <v>119</v>
      </c>
      <c r="F1366" t="s">
        <v>110</v>
      </c>
      <c r="G1366">
        <v>0</v>
      </c>
      <c r="H1366" t="s">
        <v>186</v>
      </c>
    </row>
    <row r="1367" spans="1:8">
      <c r="A1367" t="s">
        <v>260</v>
      </c>
      <c r="B1367" t="s">
        <v>44</v>
      </c>
      <c r="C1367">
        <v>1990</v>
      </c>
      <c r="D1367">
        <v>1990</v>
      </c>
      <c r="E1367" t="s">
        <v>119</v>
      </c>
      <c r="F1367" t="s">
        <v>110</v>
      </c>
      <c r="G1367">
        <v>0</v>
      </c>
      <c r="H1367" t="s">
        <v>186</v>
      </c>
    </row>
    <row r="1368" spans="1:8">
      <c r="A1368" t="s">
        <v>260</v>
      </c>
      <c r="B1368" t="s">
        <v>44</v>
      </c>
      <c r="C1368">
        <v>1990</v>
      </c>
      <c r="D1368">
        <v>1995</v>
      </c>
      <c r="E1368" t="s">
        <v>119</v>
      </c>
      <c r="F1368" t="s">
        <v>110</v>
      </c>
      <c r="G1368">
        <v>0</v>
      </c>
      <c r="H1368" t="s">
        <v>186</v>
      </c>
    </row>
    <row r="1369" spans="1:8">
      <c r="A1369" t="s">
        <v>260</v>
      </c>
      <c r="B1369" t="s">
        <v>44</v>
      </c>
      <c r="C1369">
        <v>1990</v>
      </c>
      <c r="D1369">
        <v>2000</v>
      </c>
      <c r="E1369" t="s">
        <v>119</v>
      </c>
      <c r="F1369" t="s">
        <v>110</v>
      </c>
      <c r="G1369">
        <v>0</v>
      </c>
      <c r="H1369" t="s">
        <v>186</v>
      </c>
    </row>
    <row r="1370" spans="1:8">
      <c r="A1370" t="s">
        <v>260</v>
      </c>
      <c r="B1370" t="s">
        <v>44</v>
      </c>
      <c r="C1370">
        <v>1990</v>
      </c>
      <c r="D1370">
        <v>2005</v>
      </c>
      <c r="E1370" t="s">
        <v>119</v>
      </c>
      <c r="F1370" t="s">
        <v>110</v>
      </c>
      <c r="G1370">
        <v>0</v>
      </c>
      <c r="H1370" t="s">
        <v>186</v>
      </c>
    </row>
    <row r="1371" spans="1:8">
      <c r="A1371" t="s">
        <v>260</v>
      </c>
      <c r="B1371" t="s">
        <v>44</v>
      </c>
      <c r="C1371">
        <v>1990</v>
      </c>
      <c r="D1371">
        <v>2010</v>
      </c>
      <c r="E1371" t="s">
        <v>119</v>
      </c>
      <c r="F1371" t="s">
        <v>110</v>
      </c>
      <c r="G1371">
        <v>0</v>
      </c>
      <c r="H1371" t="s">
        <v>186</v>
      </c>
    </row>
    <row r="1372" spans="1:8">
      <c r="A1372" t="s">
        <v>260</v>
      </c>
      <c r="B1372" t="s">
        <v>44</v>
      </c>
      <c r="C1372">
        <v>1990</v>
      </c>
      <c r="D1372">
        <v>2015</v>
      </c>
      <c r="E1372" t="s">
        <v>119</v>
      </c>
      <c r="F1372" t="s">
        <v>110</v>
      </c>
      <c r="G1372">
        <v>0</v>
      </c>
      <c r="H1372" t="s">
        <v>186</v>
      </c>
    </row>
    <row r="1373" spans="1:8">
      <c r="A1373" t="s">
        <v>260</v>
      </c>
      <c r="B1373" t="s">
        <v>44</v>
      </c>
      <c r="C1373">
        <v>1995</v>
      </c>
      <c r="D1373">
        <v>1995</v>
      </c>
      <c r="E1373" t="s">
        <v>119</v>
      </c>
      <c r="F1373" t="s">
        <v>110</v>
      </c>
      <c r="G1373">
        <v>0</v>
      </c>
      <c r="H1373" t="s">
        <v>186</v>
      </c>
    </row>
    <row r="1374" spans="1:8">
      <c r="A1374" t="s">
        <v>260</v>
      </c>
      <c r="B1374" t="s">
        <v>44</v>
      </c>
      <c r="C1374">
        <v>1995</v>
      </c>
      <c r="D1374">
        <v>2000</v>
      </c>
      <c r="E1374" t="s">
        <v>119</v>
      </c>
      <c r="F1374" t="s">
        <v>110</v>
      </c>
      <c r="G1374">
        <v>0</v>
      </c>
      <c r="H1374" t="s">
        <v>186</v>
      </c>
    </row>
    <row r="1375" spans="1:8">
      <c r="A1375" t="s">
        <v>260</v>
      </c>
      <c r="B1375" t="s">
        <v>44</v>
      </c>
      <c r="C1375">
        <v>1995</v>
      </c>
      <c r="D1375">
        <v>2005</v>
      </c>
      <c r="E1375" t="s">
        <v>119</v>
      </c>
      <c r="F1375" t="s">
        <v>110</v>
      </c>
      <c r="G1375">
        <v>0</v>
      </c>
      <c r="H1375" t="s">
        <v>186</v>
      </c>
    </row>
    <row r="1376" spans="1:8">
      <c r="A1376" t="s">
        <v>260</v>
      </c>
      <c r="B1376" t="s">
        <v>44</v>
      </c>
      <c r="C1376">
        <v>1995</v>
      </c>
      <c r="D1376">
        <v>2010</v>
      </c>
      <c r="E1376" t="s">
        <v>119</v>
      </c>
      <c r="F1376" t="s">
        <v>110</v>
      </c>
      <c r="G1376">
        <v>0</v>
      </c>
      <c r="H1376" t="s">
        <v>186</v>
      </c>
    </row>
    <row r="1377" spans="1:8">
      <c r="A1377" t="s">
        <v>260</v>
      </c>
      <c r="B1377" t="s">
        <v>44</v>
      </c>
      <c r="C1377">
        <v>1995</v>
      </c>
      <c r="D1377">
        <v>2015</v>
      </c>
      <c r="E1377" t="s">
        <v>119</v>
      </c>
      <c r="F1377" t="s">
        <v>110</v>
      </c>
      <c r="G1377">
        <v>0</v>
      </c>
      <c r="H1377" t="s">
        <v>186</v>
      </c>
    </row>
    <row r="1378" spans="1:8">
      <c r="A1378" t="s">
        <v>260</v>
      </c>
      <c r="B1378" t="s">
        <v>44</v>
      </c>
      <c r="C1378">
        <v>1995</v>
      </c>
      <c r="D1378">
        <v>2020</v>
      </c>
      <c r="E1378" t="s">
        <v>119</v>
      </c>
      <c r="F1378" t="s">
        <v>110</v>
      </c>
      <c r="G1378">
        <v>0</v>
      </c>
      <c r="H1378" t="s">
        <v>186</v>
      </c>
    </row>
    <row r="1379" spans="1:8">
      <c r="A1379" t="s">
        <v>260</v>
      </c>
      <c r="B1379" t="s">
        <v>44</v>
      </c>
      <c r="C1379">
        <v>2000</v>
      </c>
      <c r="D1379">
        <v>2000</v>
      </c>
      <c r="E1379" t="s">
        <v>119</v>
      </c>
      <c r="F1379" t="s">
        <v>110</v>
      </c>
      <c r="G1379">
        <v>0</v>
      </c>
      <c r="H1379" t="s">
        <v>186</v>
      </c>
    </row>
    <row r="1380" spans="1:8">
      <c r="A1380" t="s">
        <v>260</v>
      </c>
      <c r="B1380" t="s">
        <v>44</v>
      </c>
      <c r="C1380">
        <v>2000</v>
      </c>
      <c r="D1380">
        <v>2005</v>
      </c>
      <c r="E1380" t="s">
        <v>119</v>
      </c>
      <c r="F1380" t="s">
        <v>110</v>
      </c>
      <c r="G1380">
        <v>0</v>
      </c>
      <c r="H1380" t="s">
        <v>186</v>
      </c>
    </row>
    <row r="1381" spans="1:8">
      <c r="A1381" t="s">
        <v>260</v>
      </c>
      <c r="B1381" t="s">
        <v>44</v>
      </c>
      <c r="C1381">
        <v>2000</v>
      </c>
      <c r="D1381">
        <v>2010</v>
      </c>
      <c r="E1381" t="s">
        <v>119</v>
      </c>
      <c r="F1381" t="s">
        <v>110</v>
      </c>
      <c r="G1381">
        <v>0</v>
      </c>
      <c r="H1381" t="s">
        <v>186</v>
      </c>
    </row>
    <row r="1382" spans="1:8">
      <c r="A1382" t="s">
        <v>260</v>
      </c>
      <c r="B1382" t="s">
        <v>44</v>
      </c>
      <c r="C1382">
        <v>2000</v>
      </c>
      <c r="D1382">
        <v>2015</v>
      </c>
      <c r="E1382" t="s">
        <v>119</v>
      </c>
      <c r="F1382" t="s">
        <v>110</v>
      </c>
      <c r="G1382">
        <v>0</v>
      </c>
      <c r="H1382" t="s">
        <v>186</v>
      </c>
    </row>
    <row r="1383" spans="1:8">
      <c r="A1383" t="s">
        <v>260</v>
      </c>
      <c r="B1383" t="s">
        <v>44</v>
      </c>
      <c r="C1383">
        <v>2000</v>
      </c>
      <c r="D1383">
        <v>2020</v>
      </c>
      <c r="E1383" t="s">
        <v>119</v>
      </c>
      <c r="F1383" t="s">
        <v>110</v>
      </c>
      <c r="G1383">
        <v>0</v>
      </c>
      <c r="H1383" t="s">
        <v>186</v>
      </c>
    </row>
    <row r="1384" spans="1:8">
      <c r="A1384" t="s">
        <v>260</v>
      </c>
      <c r="B1384" t="s">
        <v>44</v>
      </c>
      <c r="C1384">
        <v>2000</v>
      </c>
      <c r="D1384">
        <v>2025</v>
      </c>
      <c r="E1384" t="s">
        <v>119</v>
      </c>
      <c r="F1384" t="s">
        <v>110</v>
      </c>
      <c r="G1384">
        <v>0</v>
      </c>
      <c r="H1384" t="s">
        <v>186</v>
      </c>
    </row>
    <row r="1385" spans="1:8">
      <c r="A1385" t="s">
        <v>260</v>
      </c>
      <c r="B1385" t="s">
        <v>44</v>
      </c>
      <c r="C1385">
        <v>2005</v>
      </c>
      <c r="D1385">
        <v>2005</v>
      </c>
      <c r="E1385" t="s">
        <v>119</v>
      </c>
      <c r="F1385" t="s">
        <v>110</v>
      </c>
      <c r="G1385">
        <v>0</v>
      </c>
      <c r="H1385" t="s">
        <v>186</v>
      </c>
    </row>
    <row r="1386" spans="1:8">
      <c r="A1386" t="s">
        <v>260</v>
      </c>
      <c r="B1386" t="s">
        <v>44</v>
      </c>
      <c r="C1386">
        <v>2005</v>
      </c>
      <c r="D1386">
        <v>2010</v>
      </c>
      <c r="E1386" t="s">
        <v>119</v>
      </c>
      <c r="F1386" t="s">
        <v>110</v>
      </c>
      <c r="G1386">
        <v>0</v>
      </c>
      <c r="H1386" t="s">
        <v>186</v>
      </c>
    </row>
    <row r="1387" spans="1:8">
      <c r="A1387" t="s">
        <v>260</v>
      </c>
      <c r="B1387" t="s">
        <v>44</v>
      </c>
      <c r="C1387">
        <v>2005</v>
      </c>
      <c r="D1387">
        <v>2015</v>
      </c>
      <c r="E1387" t="s">
        <v>119</v>
      </c>
      <c r="F1387" t="s">
        <v>110</v>
      </c>
      <c r="G1387">
        <v>0</v>
      </c>
      <c r="H1387" t="s">
        <v>186</v>
      </c>
    </row>
    <row r="1388" spans="1:8">
      <c r="A1388" t="s">
        <v>260</v>
      </c>
      <c r="B1388" t="s">
        <v>44</v>
      </c>
      <c r="C1388">
        <v>2005</v>
      </c>
      <c r="D1388">
        <v>2020</v>
      </c>
      <c r="E1388" t="s">
        <v>119</v>
      </c>
      <c r="F1388" t="s">
        <v>110</v>
      </c>
      <c r="G1388">
        <v>0</v>
      </c>
      <c r="H1388" t="s">
        <v>186</v>
      </c>
    </row>
    <row r="1389" spans="1:8">
      <c r="A1389" t="s">
        <v>260</v>
      </c>
      <c r="B1389" t="s">
        <v>44</v>
      </c>
      <c r="C1389">
        <v>2005</v>
      </c>
      <c r="D1389">
        <v>2025</v>
      </c>
      <c r="E1389" t="s">
        <v>119</v>
      </c>
      <c r="F1389" t="s">
        <v>110</v>
      </c>
      <c r="G1389">
        <v>0</v>
      </c>
      <c r="H1389" t="s">
        <v>186</v>
      </c>
    </row>
    <row r="1390" spans="1:8">
      <c r="A1390" t="s">
        <v>260</v>
      </c>
      <c r="B1390" t="s">
        <v>44</v>
      </c>
      <c r="C1390">
        <v>2005</v>
      </c>
      <c r="D1390">
        <v>2030</v>
      </c>
      <c r="E1390" t="s">
        <v>119</v>
      </c>
      <c r="F1390" t="s">
        <v>110</v>
      </c>
      <c r="G1390">
        <v>0</v>
      </c>
      <c r="H1390" t="s">
        <v>186</v>
      </c>
    </row>
    <row r="1391" spans="1:8">
      <c r="A1391" t="s">
        <v>260</v>
      </c>
      <c r="B1391" t="s">
        <v>44</v>
      </c>
      <c r="C1391">
        <v>2010</v>
      </c>
      <c r="D1391">
        <v>2010</v>
      </c>
      <c r="E1391" t="s">
        <v>119</v>
      </c>
      <c r="F1391" t="s">
        <v>110</v>
      </c>
      <c r="G1391">
        <v>0</v>
      </c>
      <c r="H1391" t="s">
        <v>186</v>
      </c>
    </row>
    <row r="1392" spans="1:8">
      <c r="A1392" t="s">
        <v>260</v>
      </c>
      <c r="B1392" t="s">
        <v>44</v>
      </c>
      <c r="C1392">
        <v>2010</v>
      </c>
      <c r="D1392">
        <v>2015</v>
      </c>
      <c r="E1392" t="s">
        <v>119</v>
      </c>
      <c r="F1392" t="s">
        <v>110</v>
      </c>
      <c r="G1392">
        <v>0</v>
      </c>
      <c r="H1392" t="s">
        <v>186</v>
      </c>
    </row>
    <row r="1393" spans="1:8">
      <c r="A1393" t="s">
        <v>260</v>
      </c>
      <c r="B1393" t="s">
        <v>44</v>
      </c>
      <c r="C1393">
        <v>2010</v>
      </c>
      <c r="D1393">
        <v>2020</v>
      </c>
      <c r="E1393" t="s">
        <v>119</v>
      </c>
      <c r="F1393" t="s">
        <v>110</v>
      </c>
      <c r="G1393">
        <v>0</v>
      </c>
      <c r="H1393" t="s">
        <v>186</v>
      </c>
    </row>
    <row r="1394" spans="1:8">
      <c r="A1394" t="s">
        <v>260</v>
      </c>
      <c r="B1394" t="s">
        <v>44</v>
      </c>
      <c r="C1394">
        <v>2010</v>
      </c>
      <c r="D1394">
        <v>2025</v>
      </c>
      <c r="E1394" t="s">
        <v>119</v>
      </c>
      <c r="F1394" t="s">
        <v>110</v>
      </c>
      <c r="G1394">
        <v>0</v>
      </c>
      <c r="H1394" t="s">
        <v>186</v>
      </c>
    </row>
    <row r="1395" spans="1:8">
      <c r="A1395" t="s">
        <v>260</v>
      </c>
      <c r="B1395" t="s">
        <v>44</v>
      </c>
      <c r="C1395">
        <v>2010</v>
      </c>
      <c r="D1395">
        <v>2030</v>
      </c>
      <c r="E1395" t="s">
        <v>119</v>
      </c>
      <c r="F1395" t="s">
        <v>110</v>
      </c>
      <c r="G1395">
        <v>0</v>
      </c>
      <c r="H1395" t="s">
        <v>186</v>
      </c>
    </row>
    <row r="1396" spans="1:8">
      <c r="A1396" t="s">
        <v>260</v>
      </c>
      <c r="B1396" t="s">
        <v>44</v>
      </c>
      <c r="C1396">
        <v>2010</v>
      </c>
      <c r="D1396">
        <v>2035</v>
      </c>
      <c r="E1396" t="s">
        <v>119</v>
      </c>
      <c r="F1396" t="s">
        <v>110</v>
      </c>
      <c r="G1396">
        <v>0</v>
      </c>
      <c r="H1396" t="s">
        <v>186</v>
      </c>
    </row>
    <row r="1397" spans="1:8">
      <c r="A1397" t="s">
        <v>260</v>
      </c>
      <c r="B1397" t="s">
        <v>44</v>
      </c>
      <c r="C1397">
        <v>2015</v>
      </c>
      <c r="D1397">
        <v>2015</v>
      </c>
      <c r="E1397" t="s">
        <v>119</v>
      </c>
      <c r="F1397" t="s">
        <v>110</v>
      </c>
      <c r="G1397">
        <v>0</v>
      </c>
      <c r="H1397" t="s">
        <v>186</v>
      </c>
    </row>
    <row r="1398" spans="1:8">
      <c r="A1398" t="s">
        <v>260</v>
      </c>
      <c r="B1398" t="s">
        <v>44</v>
      </c>
      <c r="C1398">
        <v>2015</v>
      </c>
      <c r="D1398">
        <v>2020</v>
      </c>
      <c r="E1398" t="s">
        <v>119</v>
      </c>
      <c r="F1398" t="s">
        <v>110</v>
      </c>
      <c r="G1398">
        <v>0</v>
      </c>
      <c r="H1398" t="s">
        <v>186</v>
      </c>
    </row>
    <row r="1399" spans="1:8">
      <c r="A1399" t="s">
        <v>260</v>
      </c>
      <c r="B1399" t="s">
        <v>44</v>
      </c>
      <c r="C1399">
        <v>2015</v>
      </c>
      <c r="D1399">
        <v>2025</v>
      </c>
      <c r="E1399" t="s">
        <v>119</v>
      </c>
      <c r="F1399" t="s">
        <v>110</v>
      </c>
      <c r="G1399">
        <v>0</v>
      </c>
      <c r="H1399" t="s">
        <v>186</v>
      </c>
    </row>
    <row r="1400" spans="1:8">
      <c r="A1400" t="s">
        <v>260</v>
      </c>
      <c r="B1400" t="s">
        <v>44</v>
      </c>
      <c r="C1400">
        <v>2015</v>
      </c>
      <c r="D1400">
        <v>2030</v>
      </c>
      <c r="E1400" t="s">
        <v>119</v>
      </c>
      <c r="F1400" t="s">
        <v>110</v>
      </c>
      <c r="G1400">
        <v>0</v>
      </c>
      <c r="H1400" t="s">
        <v>186</v>
      </c>
    </row>
    <row r="1401" spans="1:8">
      <c r="A1401" t="s">
        <v>260</v>
      </c>
      <c r="B1401" t="s">
        <v>44</v>
      </c>
      <c r="C1401">
        <v>2015</v>
      </c>
      <c r="D1401">
        <v>2035</v>
      </c>
      <c r="E1401" t="s">
        <v>119</v>
      </c>
      <c r="F1401" t="s">
        <v>110</v>
      </c>
      <c r="G1401">
        <v>0</v>
      </c>
      <c r="H1401" t="s">
        <v>186</v>
      </c>
    </row>
    <row r="1402" spans="1:8">
      <c r="A1402" t="s">
        <v>260</v>
      </c>
      <c r="B1402" t="s">
        <v>44</v>
      </c>
      <c r="C1402">
        <v>2015</v>
      </c>
      <c r="D1402">
        <v>2040</v>
      </c>
      <c r="E1402" t="s">
        <v>119</v>
      </c>
      <c r="F1402" t="s">
        <v>110</v>
      </c>
      <c r="G1402">
        <v>0</v>
      </c>
      <c r="H1402" t="s">
        <v>186</v>
      </c>
    </row>
    <row r="1403" spans="1:8">
      <c r="A1403" t="s">
        <v>260</v>
      </c>
      <c r="B1403" t="s">
        <v>44</v>
      </c>
      <c r="C1403">
        <v>2020</v>
      </c>
      <c r="D1403">
        <v>2020</v>
      </c>
      <c r="E1403" t="s">
        <v>119</v>
      </c>
      <c r="F1403" t="s">
        <v>110</v>
      </c>
      <c r="G1403">
        <v>0</v>
      </c>
      <c r="H1403" t="s">
        <v>186</v>
      </c>
    </row>
    <row r="1404" spans="1:8">
      <c r="A1404" t="s">
        <v>260</v>
      </c>
      <c r="B1404" t="s">
        <v>44</v>
      </c>
      <c r="C1404">
        <v>2020</v>
      </c>
      <c r="D1404">
        <v>2025</v>
      </c>
      <c r="E1404" t="s">
        <v>119</v>
      </c>
      <c r="F1404" t="s">
        <v>110</v>
      </c>
      <c r="G1404">
        <v>0</v>
      </c>
      <c r="H1404" t="s">
        <v>186</v>
      </c>
    </row>
    <row r="1405" spans="1:8">
      <c r="A1405" t="s">
        <v>260</v>
      </c>
      <c r="B1405" t="s">
        <v>44</v>
      </c>
      <c r="C1405">
        <v>2020</v>
      </c>
      <c r="D1405">
        <v>2030</v>
      </c>
      <c r="E1405" t="s">
        <v>119</v>
      </c>
      <c r="F1405" t="s">
        <v>110</v>
      </c>
      <c r="G1405">
        <v>0</v>
      </c>
      <c r="H1405" t="s">
        <v>186</v>
      </c>
    </row>
    <row r="1406" spans="1:8">
      <c r="A1406" t="s">
        <v>260</v>
      </c>
      <c r="B1406" t="s">
        <v>44</v>
      </c>
      <c r="C1406">
        <v>2020</v>
      </c>
      <c r="D1406">
        <v>2035</v>
      </c>
      <c r="E1406" t="s">
        <v>119</v>
      </c>
      <c r="F1406" t="s">
        <v>110</v>
      </c>
      <c r="G1406">
        <v>0</v>
      </c>
      <c r="H1406" t="s">
        <v>186</v>
      </c>
    </row>
    <row r="1407" spans="1:8">
      <c r="A1407" t="s">
        <v>260</v>
      </c>
      <c r="B1407" t="s">
        <v>44</v>
      </c>
      <c r="C1407">
        <v>2020</v>
      </c>
      <c r="D1407">
        <v>2040</v>
      </c>
      <c r="E1407" t="s">
        <v>119</v>
      </c>
      <c r="F1407" t="s">
        <v>110</v>
      </c>
      <c r="G1407">
        <v>0</v>
      </c>
      <c r="H1407" t="s">
        <v>186</v>
      </c>
    </row>
    <row r="1408" spans="1:8">
      <c r="A1408" t="s">
        <v>260</v>
      </c>
      <c r="B1408" t="s">
        <v>44</v>
      </c>
      <c r="C1408">
        <v>2020</v>
      </c>
      <c r="D1408">
        <v>2045</v>
      </c>
      <c r="E1408" t="s">
        <v>119</v>
      </c>
      <c r="F1408" t="s">
        <v>110</v>
      </c>
      <c r="G1408">
        <v>0</v>
      </c>
      <c r="H1408" t="s">
        <v>186</v>
      </c>
    </row>
    <row r="1409" spans="1:8">
      <c r="A1409" t="s">
        <v>260</v>
      </c>
      <c r="B1409" t="s">
        <v>44</v>
      </c>
      <c r="C1409">
        <v>2025</v>
      </c>
      <c r="D1409">
        <v>2025</v>
      </c>
      <c r="E1409" t="s">
        <v>119</v>
      </c>
      <c r="F1409" t="s">
        <v>110</v>
      </c>
      <c r="G1409">
        <v>0</v>
      </c>
      <c r="H1409" t="s">
        <v>186</v>
      </c>
    </row>
    <row r="1410" spans="1:8">
      <c r="A1410" t="s">
        <v>260</v>
      </c>
      <c r="B1410" t="s">
        <v>44</v>
      </c>
      <c r="C1410">
        <v>2025</v>
      </c>
      <c r="D1410">
        <v>2030</v>
      </c>
      <c r="E1410" t="s">
        <v>119</v>
      </c>
      <c r="F1410" t="s">
        <v>110</v>
      </c>
      <c r="G1410">
        <v>0</v>
      </c>
      <c r="H1410" t="s">
        <v>186</v>
      </c>
    </row>
    <row r="1411" spans="1:8">
      <c r="A1411" t="s">
        <v>260</v>
      </c>
      <c r="B1411" t="s">
        <v>44</v>
      </c>
      <c r="C1411">
        <v>2025</v>
      </c>
      <c r="D1411">
        <v>2035</v>
      </c>
      <c r="E1411" t="s">
        <v>119</v>
      </c>
      <c r="F1411" t="s">
        <v>110</v>
      </c>
      <c r="G1411">
        <v>0</v>
      </c>
      <c r="H1411" t="s">
        <v>186</v>
      </c>
    </row>
    <row r="1412" spans="1:8">
      <c r="A1412" t="s">
        <v>260</v>
      </c>
      <c r="B1412" t="s">
        <v>44</v>
      </c>
      <c r="C1412">
        <v>2025</v>
      </c>
      <c r="D1412">
        <v>2040</v>
      </c>
      <c r="E1412" t="s">
        <v>119</v>
      </c>
      <c r="F1412" t="s">
        <v>110</v>
      </c>
      <c r="G1412">
        <v>0</v>
      </c>
      <c r="H1412" t="s">
        <v>186</v>
      </c>
    </row>
    <row r="1413" spans="1:8">
      <c r="A1413" t="s">
        <v>260</v>
      </c>
      <c r="B1413" t="s">
        <v>44</v>
      </c>
      <c r="C1413">
        <v>2025</v>
      </c>
      <c r="D1413">
        <v>2045</v>
      </c>
      <c r="E1413" t="s">
        <v>119</v>
      </c>
      <c r="F1413" t="s">
        <v>110</v>
      </c>
      <c r="G1413">
        <v>0</v>
      </c>
      <c r="H1413" t="s">
        <v>186</v>
      </c>
    </row>
    <row r="1414" spans="1:8">
      <c r="A1414" t="s">
        <v>260</v>
      </c>
      <c r="B1414" t="s">
        <v>44</v>
      </c>
      <c r="C1414">
        <v>2025</v>
      </c>
      <c r="D1414">
        <v>2050</v>
      </c>
      <c r="E1414" t="s">
        <v>119</v>
      </c>
      <c r="F1414" t="s">
        <v>110</v>
      </c>
      <c r="G1414">
        <v>0</v>
      </c>
      <c r="H1414" t="s">
        <v>186</v>
      </c>
    </row>
    <row r="1415" spans="1:8">
      <c r="A1415" t="s">
        <v>260</v>
      </c>
      <c r="B1415" t="s">
        <v>44</v>
      </c>
      <c r="C1415">
        <v>2030</v>
      </c>
      <c r="D1415">
        <v>2030</v>
      </c>
      <c r="E1415" t="s">
        <v>119</v>
      </c>
      <c r="F1415" t="s">
        <v>110</v>
      </c>
      <c r="G1415">
        <v>0</v>
      </c>
      <c r="H1415" t="s">
        <v>186</v>
      </c>
    </row>
    <row r="1416" spans="1:8">
      <c r="A1416" t="s">
        <v>260</v>
      </c>
      <c r="B1416" t="s">
        <v>44</v>
      </c>
      <c r="C1416">
        <v>2030</v>
      </c>
      <c r="D1416">
        <v>2035</v>
      </c>
      <c r="E1416" t="s">
        <v>119</v>
      </c>
      <c r="F1416" t="s">
        <v>110</v>
      </c>
      <c r="G1416">
        <v>0</v>
      </c>
      <c r="H1416" t="s">
        <v>186</v>
      </c>
    </row>
    <row r="1417" spans="1:8">
      <c r="A1417" t="s">
        <v>260</v>
      </c>
      <c r="B1417" t="s">
        <v>44</v>
      </c>
      <c r="C1417">
        <v>2030</v>
      </c>
      <c r="D1417">
        <v>2040</v>
      </c>
      <c r="E1417" t="s">
        <v>119</v>
      </c>
      <c r="F1417" t="s">
        <v>110</v>
      </c>
      <c r="G1417">
        <v>0</v>
      </c>
      <c r="H1417" t="s">
        <v>186</v>
      </c>
    </row>
    <row r="1418" spans="1:8">
      <c r="A1418" t="s">
        <v>260</v>
      </c>
      <c r="B1418" t="s">
        <v>44</v>
      </c>
      <c r="C1418">
        <v>2030</v>
      </c>
      <c r="D1418">
        <v>2045</v>
      </c>
      <c r="E1418" t="s">
        <v>119</v>
      </c>
      <c r="F1418" t="s">
        <v>110</v>
      </c>
      <c r="G1418">
        <v>0</v>
      </c>
      <c r="H1418" t="s">
        <v>186</v>
      </c>
    </row>
    <row r="1419" spans="1:8">
      <c r="A1419" t="s">
        <v>260</v>
      </c>
      <c r="B1419" t="s">
        <v>44</v>
      </c>
      <c r="C1419">
        <v>2030</v>
      </c>
      <c r="D1419">
        <v>2050</v>
      </c>
      <c r="E1419" t="s">
        <v>119</v>
      </c>
      <c r="F1419" t="s">
        <v>110</v>
      </c>
      <c r="G1419">
        <v>0</v>
      </c>
      <c r="H1419" t="s">
        <v>186</v>
      </c>
    </row>
    <row r="1420" spans="1:8">
      <c r="A1420" t="s">
        <v>260</v>
      </c>
      <c r="B1420" t="s">
        <v>44</v>
      </c>
      <c r="C1420">
        <v>2030</v>
      </c>
      <c r="D1420">
        <v>2055</v>
      </c>
      <c r="E1420" t="s">
        <v>119</v>
      </c>
      <c r="F1420" t="s">
        <v>110</v>
      </c>
      <c r="G1420">
        <v>0</v>
      </c>
      <c r="H1420" t="s">
        <v>186</v>
      </c>
    </row>
    <row r="1421" spans="1:8">
      <c r="A1421" t="s">
        <v>260</v>
      </c>
      <c r="B1421" t="s">
        <v>44</v>
      </c>
      <c r="C1421">
        <v>2035</v>
      </c>
      <c r="D1421">
        <v>2035</v>
      </c>
      <c r="E1421" t="s">
        <v>119</v>
      </c>
      <c r="F1421" t="s">
        <v>110</v>
      </c>
      <c r="G1421">
        <v>0</v>
      </c>
      <c r="H1421" t="s">
        <v>186</v>
      </c>
    </row>
    <row r="1422" spans="1:8">
      <c r="A1422" t="s">
        <v>260</v>
      </c>
      <c r="B1422" t="s">
        <v>44</v>
      </c>
      <c r="C1422">
        <v>2035</v>
      </c>
      <c r="D1422">
        <v>2040</v>
      </c>
      <c r="E1422" t="s">
        <v>119</v>
      </c>
      <c r="F1422" t="s">
        <v>110</v>
      </c>
      <c r="G1422">
        <v>0</v>
      </c>
      <c r="H1422" t="s">
        <v>186</v>
      </c>
    </row>
    <row r="1423" spans="1:8">
      <c r="A1423" t="s">
        <v>260</v>
      </c>
      <c r="B1423" t="s">
        <v>44</v>
      </c>
      <c r="C1423">
        <v>2035</v>
      </c>
      <c r="D1423">
        <v>2045</v>
      </c>
      <c r="E1423" t="s">
        <v>119</v>
      </c>
      <c r="F1423" t="s">
        <v>110</v>
      </c>
      <c r="G1423">
        <v>0</v>
      </c>
      <c r="H1423" t="s">
        <v>186</v>
      </c>
    </row>
    <row r="1424" spans="1:8">
      <c r="A1424" t="s">
        <v>260</v>
      </c>
      <c r="B1424" t="s">
        <v>44</v>
      </c>
      <c r="C1424">
        <v>2035</v>
      </c>
      <c r="D1424">
        <v>2050</v>
      </c>
      <c r="E1424" t="s">
        <v>119</v>
      </c>
      <c r="F1424" t="s">
        <v>110</v>
      </c>
      <c r="G1424">
        <v>0</v>
      </c>
      <c r="H1424" t="s">
        <v>186</v>
      </c>
    </row>
    <row r="1425" spans="1:8">
      <c r="A1425" t="s">
        <v>260</v>
      </c>
      <c r="B1425" t="s">
        <v>44</v>
      </c>
      <c r="C1425">
        <v>2035</v>
      </c>
      <c r="D1425">
        <v>2055</v>
      </c>
      <c r="E1425" t="s">
        <v>119</v>
      </c>
      <c r="F1425" t="s">
        <v>110</v>
      </c>
      <c r="G1425">
        <v>0</v>
      </c>
      <c r="H1425" t="s">
        <v>186</v>
      </c>
    </row>
    <row r="1426" spans="1:8">
      <c r="A1426" t="s">
        <v>260</v>
      </c>
      <c r="B1426" t="s">
        <v>44</v>
      </c>
      <c r="C1426">
        <v>2035</v>
      </c>
      <c r="D1426">
        <v>2060</v>
      </c>
      <c r="E1426" t="s">
        <v>119</v>
      </c>
      <c r="F1426" t="s">
        <v>110</v>
      </c>
      <c r="G1426">
        <v>0</v>
      </c>
      <c r="H1426" t="s">
        <v>186</v>
      </c>
    </row>
    <row r="1427" spans="1:8">
      <c r="A1427" t="s">
        <v>260</v>
      </c>
      <c r="B1427" t="s">
        <v>44</v>
      </c>
      <c r="C1427">
        <v>2040</v>
      </c>
      <c r="D1427">
        <v>2040</v>
      </c>
      <c r="E1427" t="s">
        <v>119</v>
      </c>
      <c r="F1427" t="s">
        <v>110</v>
      </c>
      <c r="G1427">
        <v>0</v>
      </c>
      <c r="H1427" t="s">
        <v>186</v>
      </c>
    </row>
    <row r="1428" spans="1:8">
      <c r="A1428" t="s">
        <v>260</v>
      </c>
      <c r="B1428" t="s">
        <v>44</v>
      </c>
      <c r="C1428">
        <v>2040</v>
      </c>
      <c r="D1428">
        <v>2045</v>
      </c>
      <c r="E1428" t="s">
        <v>119</v>
      </c>
      <c r="F1428" t="s">
        <v>110</v>
      </c>
      <c r="G1428">
        <v>0</v>
      </c>
      <c r="H1428" t="s">
        <v>186</v>
      </c>
    </row>
    <row r="1429" spans="1:8">
      <c r="A1429" t="s">
        <v>260</v>
      </c>
      <c r="B1429" t="s">
        <v>44</v>
      </c>
      <c r="C1429">
        <v>2040</v>
      </c>
      <c r="D1429">
        <v>2050</v>
      </c>
      <c r="E1429" t="s">
        <v>119</v>
      </c>
      <c r="F1429" t="s">
        <v>110</v>
      </c>
      <c r="G1429">
        <v>0</v>
      </c>
      <c r="H1429" t="s">
        <v>186</v>
      </c>
    </row>
    <row r="1430" spans="1:8">
      <c r="A1430" t="s">
        <v>260</v>
      </c>
      <c r="B1430" t="s">
        <v>44</v>
      </c>
      <c r="C1430">
        <v>2040</v>
      </c>
      <c r="D1430">
        <v>2055</v>
      </c>
      <c r="E1430" t="s">
        <v>119</v>
      </c>
      <c r="F1430" t="s">
        <v>110</v>
      </c>
      <c r="G1430">
        <v>0</v>
      </c>
      <c r="H1430" t="s">
        <v>186</v>
      </c>
    </row>
    <row r="1431" spans="1:8">
      <c r="A1431" t="s">
        <v>260</v>
      </c>
      <c r="B1431" t="s">
        <v>44</v>
      </c>
      <c r="C1431">
        <v>2040</v>
      </c>
      <c r="D1431">
        <v>2060</v>
      </c>
      <c r="E1431" t="s">
        <v>119</v>
      </c>
      <c r="F1431" t="s">
        <v>110</v>
      </c>
      <c r="G1431">
        <v>0</v>
      </c>
      <c r="H1431" t="s">
        <v>186</v>
      </c>
    </row>
    <row r="1432" spans="1:8">
      <c r="A1432" t="s">
        <v>260</v>
      </c>
      <c r="B1432" t="s">
        <v>44</v>
      </c>
      <c r="C1432">
        <v>2040</v>
      </c>
      <c r="D1432">
        <v>2065</v>
      </c>
      <c r="E1432" t="s">
        <v>119</v>
      </c>
      <c r="F1432" t="s">
        <v>110</v>
      </c>
      <c r="G1432">
        <v>0</v>
      </c>
      <c r="H1432" t="s">
        <v>186</v>
      </c>
    </row>
    <row r="1433" spans="1:8">
      <c r="A1433" t="s">
        <v>260</v>
      </c>
      <c r="B1433" t="s">
        <v>44</v>
      </c>
      <c r="C1433">
        <v>2045</v>
      </c>
      <c r="D1433">
        <v>2045</v>
      </c>
      <c r="E1433" t="s">
        <v>119</v>
      </c>
      <c r="F1433" t="s">
        <v>110</v>
      </c>
      <c r="G1433">
        <v>0</v>
      </c>
      <c r="H1433" t="s">
        <v>186</v>
      </c>
    </row>
    <row r="1434" spans="1:8">
      <c r="A1434" t="s">
        <v>260</v>
      </c>
      <c r="B1434" t="s">
        <v>44</v>
      </c>
      <c r="C1434">
        <v>2045</v>
      </c>
      <c r="D1434">
        <v>2050</v>
      </c>
      <c r="E1434" t="s">
        <v>119</v>
      </c>
      <c r="F1434" t="s">
        <v>110</v>
      </c>
      <c r="G1434">
        <v>0</v>
      </c>
      <c r="H1434" t="s">
        <v>186</v>
      </c>
    </row>
    <row r="1435" spans="1:8">
      <c r="A1435" t="s">
        <v>260</v>
      </c>
      <c r="B1435" t="s">
        <v>44</v>
      </c>
      <c r="C1435">
        <v>2045</v>
      </c>
      <c r="D1435">
        <v>2055</v>
      </c>
      <c r="E1435" t="s">
        <v>119</v>
      </c>
      <c r="F1435" t="s">
        <v>110</v>
      </c>
      <c r="G1435">
        <v>0</v>
      </c>
      <c r="H1435" t="s">
        <v>186</v>
      </c>
    </row>
    <row r="1436" spans="1:8">
      <c r="A1436" t="s">
        <v>260</v>
      </c>
      <c r="B1436" t="s">
        <v>44</v>
      </c>
      <c r="C1436">
        <v>2045</v>
      </c>
      <c r="D1436">
        <v>2060</v>
      </c>
      <c r="E1436" t="s">
        <v>119</v>
      </c>
      <c r="F1436" t="s">
        <v>110</v>
      </c>
      <c r="G1436">
        <v>0</v>
      </c>
      <c r="H1436" t="s">
        <v>186</v>
      </c>
    </row>
    <row r="1437" spans="1:8">
      <c r="A1437" t="s">
        <v>260</v>
      </c>
      <c r="B1437" t="s">
        <v>44</v>
      </c>
      <c r="C1437">
        <v>2045</v>
      </c>
      <c r="D1437">
        <v>2065</v>
      </c>
      <c r="E1437" t="s">
        <v>119</v>
      </c>
      <c r="F1437" t="s">
        <v>110</v>
      </c>
      <c r="G1437">
        <v>0</v>
      </c>
      <c r="H1437" t="s">
        <v>186</v>
      </c>
    </row>
    <row r="1438" spans="1:8">
      <c r="A1438" t="s">
        <v>260</v>
      </c>
      <c r="B1438" t="s">
        <v>44</v>
      </c>
      <c r="C1438">
        <v>2045</v>
      </c>
      <c r="D1438">
        <v>2070</v>
      </c>
      <c r="E1438" t="s">
        <v>119</v>
      </c>
      <c r="F1438" t="s">
        <v>110</v>
      </c>
      <c r="G1438">
        <v>0</v>
      </c>
      <c r="H1438" t="s">
        <v>186</v>
      </c>
    </row>
    <row r="1439" spans="1:8">
      <c r="A1439" t="s">
        <v>260</v>
      </c>
      <c r="B1439" t="s">
        <v>44</v>
      </c>
      <c r="C1439">
        <v>2050</v>
      </c>
      <c r="D1439">
        <v>2050</v>
      </c>
      <c r="E1439" t="s">
        <v>119</v>
      </c>
      <c r="F1439" t="s">
        <v>110</v>
      </c>
      <c r="G1439">
        <v>0</v>
      </c>
      <c r="H1439" t="s">
        <v>186</v>
      </c>
    </row>
    <row r="1440" spans="1:8">
      <c r="A1440" t="s">
        <v>260</v>
      </c>
      <c r="B1440" t="s">
        <v>44</v>
      </c>
      <c r="C1440">
        <v>2050</v>
      </c>
      <c r="D1440">
        <v>2055</v>
      </c>
      <c r="E1440" t="s">
        <v>119</v>
      </c>
      <c r="F1440" t="s">
        <v>110</v>
      </c>
      <c r="G1440">
        <v>0</v>
      </c>
      <c r="H1440" t="s">
        <v>186</v>
      </c>
    </row>
    <row r="1441" spans="1:8">
      <c r="A1441" t="s">
        <v>260</v>
      </c>
      <c r="B1441" t="s">
        <v>44</v>
      </c>
      <c r="C1441">
        <v>2050</v>
      </c>
      <c r="D1441">
        <v>2060</v>
      </c>
      <c r="E1441" t="s">
        <v>119</v>
      </c>
      <c r="F1441" t="s">
        <v>110</v>
      </c>
      <c r="G1441">
        <v>0</v>
      </c>
      <c r="H1441" t="s">
        <v>186</v>
      </c>
    </row>
    <row r="1442" spans="1:8">
      <c r="A1442" t="s">
        <v>260</v>
      </c>
      <c r="B1442" t="s">
        <v>44</v>
      </c>
      <c r="C1442">
        <v>2050</v>
      </c>
      <c r="D1442">
        <v>2065</v>
      </c>
      <c r="E1442" t="s">
        <v>119</v>
      </c>
      <c r="F1442" t="s">
        <v>110</v>
      </c>
      <c r="G1442">
        <v>0</v>
      </c>
      <c r="H1442" t="s">
        <v>186</v>
      </c>
    </row>
    <row r="1443" spans="1:8">
      <c r="A1443" t="s">
        <v>260</v>
      </c>
      <c r="B1443" t="s">
        <v>44</v>
      </c>
      <c r="C1443">
        <v>2050</v>
      </c>
      <c r="D1443">
        <v>2070</v>
      </c>
      <c r="E1443" t="s">
        <v>119</v>
      </c>
      <c r="F1443" t="s">
        <v>110</v>
      </c>
      <c r="G1443">
        <v>0</v>
      </c>
      <c r="H1443" t="s">
        <v>186</v>
      </c>
    </row>
    <row r="1444" spans="1:8">
      <c r="A1444" t="s">
        <v>260</v>
      </c>
      <c r="B1444" t="s">
        <v>44</v>
      </c>
      <c r="C1444">
        <v>2055</v>
      </c>
      <c r="D1444">
        <v>2055</v>
      </c>
      <c r="E1444" t="s">
        <v>119</v>
      </c>
      <c r="F1444" t="s">
        <v>110</v>
      </c>
      <c r="G1444">
        <v>0</v>
      </c>
      <c r="H1444" t="s">
        <v>186</v>
      </c>
    </row>
    <row r="1445" spans="1:8">
      <c r="A1445" t="s">
        <v>260</v>
      </c>
      <c r="B1445" t="s">
        <v>44</v>
      </c>
      <c r="C1445">
        <v>2055</v>
      </c>
      <c r="D1445">
        <v>2060</v>
      </c>
      <c r="E1445" t="s">
        <v>119</v>
      </c>
      <c r="F1445" t="s">
        <v>110</v>
      </c>
      <c r="G1445">
        <v>0</v>
      </c>
      <c r="H1445" t="s">
        <v>186</v>
      </c>
    </row>
    <row r="1446" spans="1:8">
      <c r="A1446" t="s">
        <v>260</v>
      </c>
      <c r="B1446" t="s">
        <v>44</v>
      </c>
      <c r="C1446">
        <v>2055</v>
      </c>
      <c r="D1446">
        <v>2065</v>
      </c>
      <c r="E1446" t="s">
        <v>119</v>
      </c>
      <c r="F1446" t="s">
        <v>110</v>
      </c>
      <c r="G1446">
        <v>0</v>
      </c>
      <c r="H1446" t="s">
        <v>186</v>
      </c>
    </row>
    <row r="1447" spans="1:8">
      <c r="A1447" t="s">
        <v>260</v>
      </c>
      <c r="B1447" t="s">
        <v>44</v>
      </c>
      <c r="C1447">
        <v>2055</v>
      </c>
      <c r="D1447">
        <v>2070</v>
      </c>
      <c r="E1447" t="s">
        <v>119</v>
      </c>
      <c r="F1447" t="s">
        <v>110</v>
      </c>
      <c r="G1447">
        <v>0</v>
      </c>
      <c r="H1447" t="s">
        <v>186</v>
      </c>
    </row>
    <row r="1448" spans="1:8">
      <c r="A1448" t="s">
        <v>260</v>
      </c>
      <c r="B1448" t="s">
        <v>44</v>
      </c>
      <c r="C1448">
        <v>2060</v>
      </c>
      <c r="D1448">
        <v>2060</v>
      </c>
      <c r="E1448" t="s">
        <v>119</v>
      </c>
      <c r="F1448" t="s">
        <v>110</v>
      </c>
      <c r="G1448">
        <v>0</v>
      </c>
      <c r="H1448" t="s">
        <v>186</v>
      </c>
    </row>
    <row r="1449" spans="1:8">
      <c r="A1449" t="s">
        <v>260</v>
      </c>
      <c r="B1449" t="s">
        <v>44</v>
      </c>
      <c r="C1449">
        <v>2060</v>
      </c>
      <c r="D1449">
        <v>2065</v>
      </c>
      <c r="E1449" t="s">
        <v>119</v>
      </c>
      <c r="F1449" t="s">
        <v>110</v>
      </c>
      <c r="G1449">
        <v>0</v>
      </c>
      <c r="H1449" t="s">
        <v>186</v>
      </c>
    </row>
    <row r="1450" spans="1:8">
      <c r="A1450" t="s">
        <v>260</v>
      </c>
      <c r="B1450" t="s">
        <v>44</v>
      </c>
      <c r="C1450">
        <v>2060</v>
      </c>
      <c r="D1450">
        <v>2070</v>
      </c>
      <c r="E1450" t="s">
        <v>119</v>
      </c>
      <c r="F1450" t="s">
        <v>110</v>
      </c>
      <c r="G1450">
        <v>0</v>
      </c>
      <c r="H1450" t="s">
        <v>186</v>
      </c>
    </row>
    <row r="1451" spans="1:8">
      <c r="A1451" t="s">
        <v>260</v>
      </c>
      <c r="B1451" t="s">
        <v>44</v>
      </c>
      <c r="C1451">
        <v>2065</v>
      </c>
      <c r="D1451">
        <v>2065</v>
      </c>
      <c r="E1451" t="s">
        <v>119</v>
      </c>
      <c r="F1451" t="s">
        <v>110</v>
      </c>
      <c r="G1451">
        <v>0</v>
      </c>
      <c r="H1451" t="s">
        <v>186</v>
      </c>
    </row>
    <row r="1452" spans="1:8">
      <c r="A1452" t="s">
        <v>260</v>
      </c>
      <c r="B1452" t="s">
        <v>44</v>
      </c>
      <c r="C1452">
        <v>2065</v>
      </c>
      <c r="D1452">
        <v>2070</v>
      </c>
      <c r="E1452" t="s">
        <v>119</v>
      </c>
      <c r="F1452" t="s">
        <v>110</v>
      </c>
      <c r="G1452">
        <v>0</v>
      </c>
      <c r="H1452" t="s">
        <v>186</v>
      </c>
    </row>
    <row r="1453" spans="1:8">
      <c r="A1453" t="s">
        <v>260</v>
      </c>
      <c r="B1453" t="s">
        <v>44</v>
      </c>
      <c r="C1453">
        <v>2070</v>
      </c>
      <c r="D1453">
        <v>2070</v>
      </c>
      <c r="E1453" t="s">
        <v>119</v>
      </c>
      <c r="F1453" t="s">
        <v>110</v>
      </c>
      <c r="G1453">
        <v>0</v>
      </c>
      <c r="H1453" t="s">
        <v>186</v>
      </c>
    </row>
    <row r="1454" spans="1:8">
      <c r="A1454" t="s">
        <v>260</v>
      </c>
      <c r="B1454" t="s">
        <v>91</v>
      </c>
      <c r="C1454">
        <v>2020</v>
      </c>
      <c r="D1454">
        <v>2020</v>
      </c>
      <c r="E1454" t="s">
        <v>119</v>
      </c>
      <c r="F1454" t="s">
        <v>110</v>
      </c>
      <c r="G1454">
        <v>-90.855560302734375</v>
      </c>
      <c r="H1454" t="s">
        <v>186</v>
      </c>
    </row>
    <row r="1455" spans="1:8">
      <c r="A1455" t="s">
        <v>260</v>
      </c>
      <c r="B1455" t="s">
        <v>91</v>
      </c>
      <c r="C1455">
        <v>2025</v>
      </c>
      <c r="D1455">
        <v>2025</v>
      </c>
      <c r="E1455" t="s">
        <v>119</v>
      </c>
      <c r="F1455" t="s">
        <v>110</v>
      </c>
      <c r="G1455">
        <v>-96.747322082519531</v>
      </c>
      <c r="H1455" t="s">
        <v>186</v>
      </c>
    </row>
    <row r="1456" spans="1:8">
      <c r="A1456" t="s">
        <v>260</v>
      </c>
      <c r="B1456" t="s">
        <v>91</v>
      </c>
      <c r="C1456">
        <v>2030</v>
      </c>
      <c r="D1456">
        <v>2030</v>
      </c>
      <c r="E1456" t="s">
        <v>119</v>
      </c>
      <c r="F1456" t="s">
        <v>110</v>
      </c>
      <c r="G1456">
        <v>-102.6390838623047</v>
      </c>
      <c r="H1456" t="s">
        <v>186</v>
      </c>
    </row>
    <row r="1457" spans="1:8">
      <c r="A1457" t="s">
        <v>260</v>
      </c>
      <c r="B1457" t="s">
        <v>91</v>
      </c>
      <c r="C1457">
        <v>2035</v>
      </c>
      <c r="D1457">
        <v>2035</v>
      </c>
      <c r="E1457" t="s">
        <v>119</v>
      </c>
      <c r="F1457" t="s">
        <v>110</v>
      </c>
      <c r="G1457">
        <v>-109.71958923339839</v>
      </c>
      <c r="H1457" t="s">
        <v>186</v>
      </c>
    </row>
    <row r="1458" spans="1:8">
      <c r="A1458" t="s">
        <v>260</v>
      </c>
      <c r="B1458" t="s">
        <v>91</v>
      </c>
      <c r="C1458">
        <v>2040</v>
      </c>
      <c r="D1458">
        <v>2040</v>
      </c>
      <c r="E1458" t="s">
        <v>119</v>
      </c>
      <c r="F1458" t="s">
        <v>110</v>
      </c>
      <c r="G1458">
        <v>-116.8001022338867</v>
      </c>
      <c r="H1458" t="s">
        <v>186</v>
      </c>
    </row>
    <row r="1459" spans="1:8">
      <c r="A1459" t="s">
        <v>260</v>
      </c>
      <c r="B1459" t="s">
        <v>91</v>
      </c>
      <c r="C1459">
        <v>2045</v>
      </c>
      <c r="D1459">
        <v>2045</v>
      </c>
      <c r="E1459" t="s">
        <v>119</v>
      </c>
      <c r="F1459" t="s">
        <v>110</v>
      </c>
      <c r="G1459">
        <v>-127.3730163574219</v>
      </c>
      <c r="H1459" t="s">
        <v>186</v>
      </c>
    </row>
    <row r="1460" spans="1:8">
      <c r="A1460" t="s">
        <v>260</v>
      </c>
      <c r="B1460" t="s">
        <v>91</v>
      </c>
      <c r="C1460">
        <v>2050</v>
      </c>
      <c r="D1460">
        <v>2050</v>
      </c>
      <c r="E1460" t="s">
        <v>119</v>
      </c>
      <c r="F1460" t="s">
        <v>110</v>
      </c>
      <c r="G1460">
        <v>-137.94593811035159</v>
      </c>
      <c r="H1460" t="s">
        <v>186</v>
      </c>
    </row>
    <row r="1461" spans="1:8">
      <c r="A1461" t="s">
        <v>260</v>
      </c>
      <c r="B1461" t="s">
        <v>91</v>
      </c>
      <c r="C1461">
        <v>2055</v>
      </c>
      <c r="D1461">
        <v>2055</v>
      </c>
      <c r="E1461" t="s">
        <v>119</v>
      </c>
      <c r="F1461" t="s">
        <v>110</v>
      </c>
      <c r="G1461">
        <v>-148.51885986328119</v>
      </c>
      <c r="H1461" t="s">
        <v>186</v>
      </c>
    </row>
    <row r="1462" spans="1:8">
      <c r="A1462" t="s">
        <v>260</v>
      </c>
      <c r="B1462" t="s">
        <v>91</v>
      </c>
      <c r="C1462">
        <v>2060</v>
      </c>
      <c r="D1462">
        <v>2060</v>
      </c>
      <c r="E1462" t="s">
        <v>119</v>
      </c>
      <c r="F1462" t="s">
        <v>110</v>
      </c>
      <c r="G1462">
        <v>-159.0917663574219</v>
      </c>
      <c r="H1462" t="s">
        <v>186</v>
      </c>
    </row>
    <row r="1463" spans="1:8">
      <c r="A1463" t="s">
        <v>260</v>
      </c>
      <c r="B1463" t="s">
        <v>91</v>
      </c>
      <c r="C1463">
        <v>2065</v>
      </c>
      <c r="D1463">
        <v>2065</v>
      </c>
      <c r="E1463" t="s">
        <v>119</v>
      </c>
      <c r="F1463" t="s">
        <v>110</v>
      </c>
      <c r="G1463">
        <v>-169.6646728515625</v>
      </c>
      <c r="H1463" t="s">
        <v>186</v>
      </c>
    </row>
    <row r="1464" spans="1:8">
      <c r="A1464" t="s">
        <v>260</v>
      </c>
      <c r="B1464" t="s">
        <v>91</v>
      </c>
      <c r="C1464">
        <v>2070</v>
      </c>
      <c r="D1464">
        <v>2070</v>
      </c>
      <c r="E1464" t="s">
        <v>119</v>
      </c>
      <c r="F1464" t="s">
        <v>110</v>
      </c>
      <c r="G1464">
        <v>-180.23759460449219</v>
      </c>
      <c r="H1464" t="s">
        <v>186</v>
      </c>
    </row>
    <row r="1465" spans="1:8">
      <c r="A1465" t="s">
        <v>260</v>
      </c>
      <c r="B1465" t="s">
        <v>83</v>
      </c>
      <c r="C1465">
        <v>2010</v>
      </c>
      <c r="D1465">
        <v>2010</v>
      </c>
      <c r="E1465" t="s">
        <v>119</v>
      </c>
      <c r="F1465" t="s">
        <v>110</v>
      </c>
      <c r="G1465">
        <v>130</v>
      </c>
      <c r="H1465" t="s">
        <v>186</v>
      </c>
    </row>
    <row r="1466" spans="1:8">
      <c r="A1466" t="s">
        <v>260</v>
      </c>
      <c r="B1466" t="s">
        <v>83</v>
      </c>
      <c r="C1466">
        <v>2010</v>
      </c>
      <c r="D1466">
        <v>2015</v>
      </c>
      <c r="E1466" t="s">
        <v>119</v>
      </c>
      <c r="F1466" t="s">
        <v>110</v>
      </c>
      <c r="G1466">
        <v>130</v>
      </c>
      <c r="H1466" t="s">
        <v>186</v>
      </c>
    </row>
    <row r="1467" spans="1:8">
      <c r="A1467" t="s">
        <v>260</v>
      </c>
      <c r="B1467" t="s">
        <v>83</v>
      </c>
      <c r="C1467">
        <v>2015</v>
      </c>
      <c r="D1467">
        <v>2015</v>
      </c>
      <c r="E1467" t="s">
        <v>119</v>
      </c>
      <c r="F1467" t="s">
        <v>110</v>
      </c>
      <c r="G1467">
        <v>130</v>
      </c>
      <c r="H1467" t="s">
        <v>186</v>
      </c>
    </row>
    <row r="1468" spans="1:8">
      <c r="A1468" t="s">
        <v>260</v>
      </c>
      <c r="B1468" t="s">
        <v>83</v>
      </c>
      <c r="C1468">
        <v>2015</v>
      </c>
      <c r="D1468">
        <v>2020</v>
      </c>
      <c r="E1468" t="s">
        <v>119</v>
      </c>
      <c r="F1468" t="s">
        <v>110</v>
      </c>
      <c r="G1468">
        <v>130</v>
      </c>
      <c r="H1468" t="s">
        <v>186</v>
      </c>
    </row>
    <row r="1469" spans="1:8">
      <c r="A1469" t="s">
        <v>260</v>
      </c>
      <c r="B1469" t="s">
        <v>83</v>
      </c>
      <c r="C1469">
        <v>2020</v>
      </c>
      <c r="D1469">
        <v>2020</v>
      </c>
      <c r="E1469" t="s">
        <v>119</v>
      </c>
      <c r="F1469" t="s">
        <v>110</v>
      </c>
      <c r="G1469">
        <v>130</v>
      </c>
      <c r="H1469" t="s">
        <v>186</v>
      </c>
    </row>
    <row r="1470" spans="1:8">
      <c r="A1470" t="s">
        <v>260</v>
      </c>
      <c r="B1470" t="s">
        <v>83</v>
      </c>
      <c r="C1470">
        <v>2020</v>
      </c>
      <c r="D1470">
        <v>2025</v>
      </c>
      <c r="E1470" t="s">
        <v>119</v>
      </c>
      <c r="F1470" t="s">
        <v>110</v>
      </c>
      <c r="G1470">
        <v>130</v>
      </c>
      <c r="H1470" t="s">
        <v>186</v>
      </c>
    </row>
    <row r="1471" spans="1:8">
      <c r="A1471" t="s">
        <v>260</v>
      </c>
      <c r="B1471" t="s">
        <v>83</v>
      </c>
      <c r="C1471">
        <v>2025</v>
      </c>
      <c r="D1471">
        <v>2025</v>
      </c>
      <c r="E1471" t="s">
        <v>119</v>
      </c>
      <c r="F1471" t="s">
        <v>110</v>
      </c>
      <c r="G1471">
        <v>130</v>
      </c>
      <c r="H1471" t="s">
        <v>186</v>
      </c>
    </row>
    <row r="1472" spans="1:8">
      <c r="A1472" t="s">
        <v>260</v>
      </c>
      <c r="B1472" t="s">
        <v>83</v>
      </c>
      <c r="C1472">
        <v>2025</v>
      </c>
      <c r="D1472">
        <v>2030</v>
      </c>
      <c r="E1472" t="s">
        <v>119</v>
      </c>
      <c r="F1472" t="s">
        <v>110</v>
      </c>
      <c r="G1472">
        <v>130</v>
      </c>
      <c r="H1472" t="s">
        <v>186</v>
      </c>
    </row>
    <row r="1473" spans="1:8">
      <c r="A1473" t="s">
        <v>260</v>
      </c>
      <c r="B1473" t="s">
        <v>83</v>
      </c>
      <c r="C1473">
        <v>2030</v>
      </c>
      <c r="D1473">
        <v>2030</v>
      </c>
      <c r="E1473" t="s">
        <v>119</v>
      </c>
      <c r="F1473" t="s">
        <v>110</v>
      </c>
      <c r="G1473">
        <v>130</v>
      </c>
      <c r="H1473" t="s">
        <v>186</v>
      </c>
    </row>
    <row r="1474" spans="1:8">
      <c r="A1474" t="s">
        <v>260</v>
      </c>
      <c r="B1474" t="s">
        <v>83</v>
      </c>
      <c r="C1474">
        <v>2030</v>
      </c>
      <c r="D1474">
        <v>2035</v>
      </c>
      <c r="E1474" t="s">
        <v>119</v>
      </c>
      <c r="F1474" t="s">
        <v>110</v>
      </c>
      <c r="G1474">
        <v>130</v>
      </c>
      <c r="H1474" t="s">
        <v>186</v>
      </c>
    </row>
    <row r="1475" spans="1:8">
      <c r="A1475" t="s">
        <v>260</v>
      </c>
      <c r="B1475" t="s">
        <v>83</v>
      </c>
      <c r="C1475">
        <v>2035</v>
      </c>
      <c r="D1475">
        <v>2035</v>
      </c>
      <c r="E1475" t="s">
        <v>119</v>
      </c>
      <c r="F1475" t="s">
        <v>110</v>
      </c>
      <c r="G1475">
        <v>130</v>
      </c>
      <c r="H1475" t="s">
        <v>186</v>
      </c>
    </row>
    <row r="1476" spans="1:8">
      <c r="A1476" t="s">
        <v>260</v>
      </c>
      <c r="B1476" t="s">
        <v>83</v>
      </c>
      <c r="C1476">
        <v>2035</v>
      </c>
      <c r="D1476">
        <v>2040</v>
      </c>
      <c r="E1476" t="s">
        <v>119</v>
      </c>
      <c r="F1476" t="s">
        <v>110</v>
      </c>
      <c r="G1476">
        <v>130</v>
      </c>
      <c r="H1476" t="s">
        <v>186</v>
      </c>
    </row>
    <row r="1477" spans="1:8">
      <c r="A1477" t="s">
        <v>260</v>
      </c>
      <c r="B1477" t="s">
        <v>83</v>
      </c>
      <c r="C1477">
        <v>2040</v>
      </c>
      <c r="D1477">
        <v>2040</v>
      </c>
      <c r="E1477" t="s">
        <v>119</v>
      </c>
      <c r="F1477" t="s">
        <v>110</v>
      </c>
      <c r="G1477">
        <v>130</v>
      </c>
      <c r="H1477" t="s">
        <v>186</v>
      </c>
    </row>
    <row r="1478" spans="1:8">
      <c r="A1478" t="s">
        <v>260</v>
      </c>
      <c r="B1478" t="s">
        <v>83</v>
      </c>
      <c r="C1478">
        <v>2040</v>
      </c>
      <c r="D1478">
        <v>2045</v>
      </c>
      <c r="E1478" t="s">
        <v>119</v>
      </c>
      <c r="F1478" t="s">
        <v>110</v>
      </c>
      <c r="G1478">
        <v>130</v>
      </c>
      <c r="H1478" t="s">
        <v>186</v>
      </c>
    </row>
    <row r="1479" spans="1:8">
      <c r="A1479" t="s">
        <v>260</v>
      </c>
      <c r="B1479" t="s">
        <v>83</v>
      </c>
      <c r="C1479">
        <v>2045</v>
      </c>
      <c r="D1479">
        <v>2045</v>
      </c>
      <c r="E1479" t="s">
        <v>119</v>
      </c>
      <c r="F1479" t="s">
        <v>110</v>
      </c>
      <c r="G1479">
        <v>130</v>
      </c>
      <c r="H1479" t="s">
        <v>186</v>
      </c>
    </row>
    <row r="1480" spans="1:8">
      <c r="A1480" t="s">
        <v>260</v>
      </c>
      <c r="B1480" t="s">
        <v>83</v>
      </c>
      <c r="C1480">
        <v>2045</v>
      </c>
      <c r="D1480">
        <v>2050</v>
      </c>
      <c r="E1480" t="s">
        <v>119</v>
      </c>
      <c r="F1480" t="s">
        <v>110</v>
      </c>
      <c r="G1480">
        <v>130</v>
      </c>
      <c r="H1480" t="s">
        <v>186</v>
      </c>
    </row>
    <row r="1481" spans="1:8">
      <c r="A1481" t="s">
        <v>260</v>
      </c>
      <c r="B1481" t="s">
        <v>83</v>
      </c>
      <c r="C1481">
        <v>2050</v>
      </c>
      <c r="D1481">
        <v>2050</v>
      </c>
      <c r="E1481" t="s">
        <v>119</v>
      </c>
      <c r="F1481" t="s">
        <v>110</v>
      </c>
      <c r="G1481">
        <v>130</v>
      </c>
      <c r="H1481" t="s">
        <v>186</v>
      </c>
    </row>
    <row r="1482" spans="1:8">
      <c r="A1482" t="s">
        <v>260</v>
      </c>
      <c r="B1482" t="s">
        <v>83</v>
      </c>
      <c r="C1482">
        <v>2050</v>
      </c>
      <c r="D1482">
        <v>2055</v>
      </c>
      <c r="E1482" t="s">
        <v>119</v>
      </c>
      <c r="F1482" t="s">
        <v>110</v>
      </c>
      <c r="G1482">
        <v>130</v>
      </c>
      <c r="H1482" t="s">
        <v>186</v>
      </c>
    </row>
    <row r="1483" spans="1:8">
      <c r="A1483" t="s">
        <v>260</v>
      </c>
      <c r="B1483" t="s">
        <v>83</v>
      </c>
      <c r="C1483">
        <v>2055</v>
      </c>
      <c r="D1483">
        <v>2055</v>
      </c>
      <c r="E1483" t="s">
        <v>119</v>
      </c>
      <c r="F1483" t="s">
        <v>110</v>
      </c>
      <c r="G1483">
        <v>130</v>
      </c>
      <c r="H1483" t="s">
        <v>186</v>
      </c>
    </row>
    <row r="1484" spans="1:8">
      <c r="A1484" t="s">
        <v>260</v>
      </c>
      <c r="B1484" t="s">
        <v>83</v>
      </c>
      <c r="C1484">
        <v>2055</v>
      </c>
      <c r="D1484">
        <v>2060</v>
      </c>
      <c r="E1484" t="s">
        <v>119</v>
      </c>
      <c r="F1484" t="s">
        <v>110</v>
      </c>
      <c r="G1484">
        <v>130</v>
      </c>
      <c r="H1484" t="s">
        <v>186</v>
      </c>
    </row>
    <row r="1485" spans="1:8">
      <c r="A1485" t="s">
        <v>260</v>
      </c>
      <c r="B1485" t="s">
        <v>83</v>
      </c>
      <c r="C1485">
        <v>2060</v>
      </c>
      <c r="D1485">
        <v>2060</v>
      </c>
      <c r="E1485" t="s">
        <v>119</v>
      </c>
      <c r="F1485" t="s">
        <v>110</v>
      </c>
      <c r="G1485">
        <v>130</v>
      </c>
      <c r="H1485" t="s">
        <v>186</v>
      </c>
    </row>
    <row r="1486" spans="1:8">
      <c r="A1486" t="s">
        <v>260</v>
      </c>
      <c r="B1486" t="s">
        <v>83</v>
      </c>
      <c r="C1486">
        <v>2060</v>
      </c>
      <c r="D1486">
        <v>2065</v>
      </c>
      <c r="E1486" t="s">
        <v>119</v>
      </c>
      <c r="F1486" t="s">
        <v>110</v>
      </c>
      <c r="G1486">
        <v>130</v>
      </c>
      <c r="H1486" t="s">
        <v>186</v>
      </c>
    </row>
    <row r="1487" spans="1:8">
      <c r="A1487" t="s">
        <v>260</v>
      </c>
      <c r="B1487" t="s">
        <v>83</v>
      </c>
      <c r="C1487">
        <v>2065</v>
      </c>
      <c r="D1487">
        <v>2065</v>
      </c>
      <c r="E1487" t="s">
        <v>119</v>
      </c>
      <c r="F1487" t="s">
        <v>110</v>
      </c>
      <c r="G1487">
        <v>130</v>
      </c>
      <c r="H1487" t="s">
        <v>186</v>
      </c>
    </row>
    <row r="1488" spans="1:8">
      <c r="A1488" t="s">
        <v>260</v>
      </c>
      <c r="B1488" t="s">
        <v>83</v>
      </c>
      <c r="C1488">
        <v>2065</v>
      </c>
      <c r="D1488">
        <v>2070</v>
      </c>
      <c r="E1488" t="s">
        <v>119</v>
      </c>
      <c r="F1488" t="s">
        <v>110</v>
      </c>
      <c r="G1488">
        <v>130</v>
      </c>
      <c r="H1488" t="s">
        <v>186</v>
      </c>
    </row>
    <row r="1489" spans="1:8">
      <c r="A1489" t="s">
        <v>260</v>
      </c>
      <c r="B1489" t="s">
        <v>47</v>
      </c>
      <c r="C1489">
        <v>1995</v>
      </c>
      <c r="D1489">
        <v>1995</v>
      </c>
      <c r="E1489" t="s">
        <v>119</v>
      </c>
      <c r="F1489" t="s">
        <v>110</v>
      </c>
      <c r="G1489">
        <v>0</v>
      </c>
      <c r="H1489" t="s">
        <v>186</v>
      </c>
    </row>
    <row r="1490" spans="1:8">
      <c r="A1490" t="s">
        <v>260</v>
      </c>
      <c r="B1490" t="s">
        <v>47</v>
      </c>
      <c r="C1490">
        <v>2000</v>
      </c>
      <c r="D1490">
        <v>2000</v>
      </c>
      <c r="E1490" t="s">
        <v>119</v>
      </c>
      <c r="F1490" t="s">
        <v>110</v>
      </c>
      <c r="G1490">
        <v>0</v>
      </c>
      <c r="H1490" t="s">
        <v>186</v>
      </c>
    </row>
    <row r="1491" spans="1:8">
      <c r="A1491" t="s">
        <v>260</v>
      </c>
      <c r="B1491" t="s">
        <v>47</v>
      </c>
      <c r="C1491">
        <v>2005</v>
      </c>
      <c r="D1491">
        <v>2005</v>
      </c>
      <c r="E1491" t="s">
        <v>119</v>
      </c>
      <c r="F1491" t="s">
        <v>110</v>
      </c>
      <c r="G1491">
        <v>0</v>
      </c>
      <c r="H1491" t="s">
        <v>186</v>
      </c>
    </row>
    <row r="1492" spans="1:8">
      <c r="A1492" t="s">
        <v>260</v>
      </c>
      <c r="B1492" t="s">
        <v>47</v>
      </c>
      <c r="C1492">
        <v>2010</v>
      </c>
      <c r="D1492">
        <v>2010</v>
      </c>
      <c r="E1492" t="s">
        <v>119</v>
      </c>
      <c r="F1492" t="s">
        <v>110</v>
      </c>
      <c r="G1492">
        <v>0</v>
      </c>
      <c r="H1492" t="s">
        <v>186</v>
      </c>
    </row>
    <row r="1493" spans="1:8">
      <c r="A1493" t="s">
        <v>260</v>
      </c>
      <c r="B1493" t="s">
        <v>47</v>
      </c>
      <c r="C1493">
        <v>2015</v>
      </c>
      <c r="D1493">
        <v>2015</v>
      </c>
      <c r="E1493" t="s">
        <v>119</v>
      </c>
      <c r="F1493" t="s">
        <v>110</v>
      </c>
      <c r="G1493">
        <v>0</v>
      </c>
      <c r="H1493" t="s">
        <v>186</v>
      </c>
    </row>
    <row r="1494" spans="1:8">
      <c r="A1494" t="s">
        <v>260</v>
      </c>
      <c r="B1494" t="s">
        <v>47</v>
      </c>
      <c r="C1494">
        <v>2020</v>
      </c>
      <c r="D1494">
        <v>2020</v>
      </c>
      <c r="E1494" t="s">
        <v>119</v>
      </c>
      <c r="F1494" t="s">
        <v>110</v>
      </c>
      <c r="G1494">
        <v>0</v>
      </c>
      <c r="H1494" t="s">
        <v>186</v>
      </c>
    </row>
    <row r="1495" spans="1:8">
      <c r="A1495" t="s">
        <v>260</v>
      </c>
      <c r="B1495" t="s">
        <v>47</v>
      </c>
      <c r="C1495">
        <v>2025</v>
      </c>
      <c r="D1495">
        <v>2025</v>
      </c>
      <c r="E1495" t="s">
        <v>119</v>
      </c>
      <c r="F1495" t="s">
        <v>110</v>
      </c>
      <c r="G1495">
        <v>0</v>
      </c>
      <c r="H1495" t="s">
        <v>186</v>
      </c>
    </row>
    <row r="1496" spans="1:8">
      <c r="A1496" t="s">
        <v>260</v>
      </c>
      <c r="B1496" t="s">
        <v>47</v>
      </c>
      <c r="C1496">
        <v>2030</v>
      </c>
      <c r="D1496">
        <v>2030</v>
      </c>
      <c r="E1496" t="s">
        <v>119</v>
      </c>
      <c r="F1496" t="s">
        <v>110</v>
      </c>
      <c r="G1496">
        <v>0</v>
      </c>
      <c r="H1496" t="s">
        <v>186</v>
      </c>
    </row>
    <row r="1497" spans="1:8">
      <c r="A1497" t="s">
        <v>260</v>
      </c>
      <c r="B1497" t="s">
        <v>47</v>
      </c>
      <c r="C1497">
        <v>2035</v>
      </c>
      <c r="D1497">
        <v>2035</v>
      </c>
      <c r="E1497" t="s">
        <v>119</v>
      </c>
      <c r="F1497" t="s">
        <v>110</v>
      </c>
      <c r="G1497">
        <v>0</v>
      </c>
      <c r="H1497" t="s">
        <v>186</v>
      </c>
    </row>
    <row r="1498" spans="1:8">
      <c r="A1498" t="s">
        <v>260</v>
      </c>
      <c r="B1498" t="s">
        <v>47</v>
      </c>
      <c r="C1498">
        <v>2040</v>
      </c>
      <c r="D1498">
        <v>2040</v>
      </c>
      <c r="E1498" t="s">
        <v>119</v>
      </c>
      <c r="F1498" t="s">
        <v>110</v>
      </c>
      <c r="G1498">
        <v>0</v>
      </c>
      <c r="H1498" t="s">
        <v>186</v>
      </c>
    </row>
    <row r="1499" spans="1:8">
      <c r="A1499" t="s">
        <v>260</v>
      </c>
      <c r="B1499" t="s">
        <v>47</v>
      </c>
      <c r="C1499">
        <v>2045</v>
      </c>
      <c r="D1499">
        <v>2045</v>
      </c>
      <c r="E1499" t="s">
        <v>119</v>
      </c>
      <c r="F1499" t="s">
        <v>110</v>
      </c>
      <c r="G1499">
        <v>0</v>
      </c>
      <c r="H1499" t="s">
        <v>186</v>
      </c>
    </row>
    <row r="1500" spans="1:8">
      <c r="A1500" t="s">
        <v>260</v>
      </c>
      <c r="B1500" t="s">
        <v>47</v>
      </c>
      <c r="C1500">
        <v>2050</v>
      </c>
      <c r="D1500">
        <v>2050</v>
      </c>
      <c r="E1500" t="s">
        <v>119</v>
      </c>
      <c r="F1500" t="s">
        <v>110</v>
      </c>
      <c r="G1500">
        <v>0</v>
      </c>
      <c r="H1500" t="s">
        <v>186</v>
      </c>
    </row>
    <row r="1501" spans="1:8">
      <c r="A1501" t="s">
        <v>260</v>
      </c>
      <c r="B1501" t="s">
        <v>47</v>
      </c>
      <c r="C1501">
        <v>2055</v>
      </c>
      <c r="D1501">
        <v>2055</v>
      </c>
      <c r="E1501" t="s">
        <v>119</v>
      </c>
      <c r="F1501" t="s">
        <v>110</v>
      </c>
      <c r="G1501">
        <v>0</v>
      </c>
      <c r="H1501" t="s">
        <v>186</v>
      </c>
    </row>
    <row r="1502" spans="1:8">
      <c r="A1502" t="s">
        <v>260</v>
      </c>
      <c r="B1502" t="s">
        <v>47</v>
      </c>
      <c r="C1502">
        <v>2060</v>
      </c>
      <c r="D1502">
        <v>2060</v>
      </c>
      <c r="E1502" t="s">
        <v>119</v>
      </c>
      <c r="F1502" t="s">
        <v>110</v>
      </c>
      <c r="G1502">
        <v>0</v>
      </c>
      <c r="H1502" t="s">
        <v>186</v>
      </c>
    </row>
    <row r="1503" spans="1:8">
      <c r="A1503" t="s">
        <v>260</v>
      </c>
      <c r="B1503" t="s">
        <v>47</v>
      </c>
      <c r="C1503">
        <v>2065</v>
      </c>
      <c r="D1503">
        <v>2065</v>
      </c>
      <c r="E1503" t="s">
        <v>119</v>
      </c>
      <c r="F1503" t="s">
        <v>110</v>
      </c>
      <c r="G1503">
        <v>0</v>
      </c>
      <c r="H1503" t="s">
        <v>186</v>
      </c>
    </row>
    <row r="1504" spans="1:8">
      <c r="A1504" t="s">
        <v>260</v>
      </c>
      <c r="B1504" t="s">
        <v>47</v>
      </c>
      <c r="C1504">
        <v>2070</v>
      </c>
      <c r="D1504">
        <v>2070</v>
      </c>
      <c r="E1504" t="s">
        <v>119</v>
      </c>
      <c r="F1504" t="s">
        <v>110</v>
      </c>
      <c r="G1504">
        <v>0</v>
      </c>
      <c r="H1504" t="s">
        <v>186</v>
      </c>
    </row>
    <row r="1505" spans="1:8">
      <c r="A1505" t="s">
        <v>260</v>
      </c>
      <c r="B1505" t="s">
        <v>48</v>
      </c>
      <c r="C1505">
        <v>1990</v>
      </c>
      <c r="D1505">
        <v>1990</v>
      </c>
      <c r="E1505" t="s">
        <v>119</v>
      </c>
      <c r="F1505" t="s">
        <v>110</v>
      </c>
      <c r="G1505">
        <v>0</v>
      </c>
      <c r="H1505" t="s">
        <v>186</v>
      </c>
    </row>
    <row r="1506" spans="1:8">
      <c r="A1506" t="s">
        <v>260</v>
      </c>
      <c r="B1506" t="s">
        <v>48</v>
      </c>
      <c r="C1506">
        <v>1990</v>
      </c>
      <c r="D1506">
        <v>1995</v>
      </c>
      <c r="E1506" t="s">
        <v>119</v>
      </c>
      <c r="F1506" t="s">
        <v>110</v>
      </c>
      <c r="G1506">
        <v>0</v>
      </c>
      <c r="H1506" t="s">
        <v>186</v>
      </c>
    </row>
    <row r="1507" spans="1:8">
      <c r="A1507" t="s">
        <v>260</v>
      </c>
      <c r="B1507" t="s">
        <v>48</v>
      </c>
      <c r="C1507">
        <v>1990</v>
      </c>
      <c r="D1507">
        <v>2000</v>
      </c>
      <c r="E1507" t="s">
        <v>119</v>
      </c>
      <c r="F1507" t="s">
        <v>110</v>
      </c>
      <c r="G1507">
        <v>0</v>
      </c>
      <c r="H1507" t="s">
        <v>186</v>
      </c>
    </row>
    <row r="1508" spans="1:8">
      <c r="A1508" t="s">
        <v>260</v>
      </c>
      <c r="B1508" t="s">
        <v>48</v>
      </c>
      <c r="C1508">
        <v>1990</v>
      </c>
      <c r="D1508">
        <v>2005</v>
      </c>
      <c r="E1508" t="s">
        <v>119</v>
      </c>
      <c r="F1508" t="s">
        <v>110</v>
      </c>
      <c r="G1508">
        <v>0</v>
      </c>
      <c r="H1508" t="s">
        <v>186</v>
      </c>
    </row>
    <row r="1509" spans="1:8">
      <c r="A1509" t="s">
        <v>260</v>
      </c>
      <c r="B1509" t="s">
        <v>48</v>
      </c>
      <c r="C1509">
        <v>1990</v>
      </c>
      <c r="D1509">
        <v>2010</v>
      </c>
      <c r="E1509" t="s">
        <v>119</v>
      </c>
      <c r="F1509" t="s">
        <v>110</v>
      </c>
      <c r="G1509">
        <v>0</v>
      </c>
      <c r="H1509" t="s">
        <v>186</v>
      </c>
    </row>
    <row r="1510" spans="1:8">
      <c r="A1510" t="s">
        <v>260</v>
      </c>
      <c r="B1510" t="s">
        <v>48</v>
      </c>
      <c r="C1510">
        <v>1995</v>
      </c>
      <c r="D1510">
        <v>1995</v>
      </c>
      <c r="E1510" t="s">
        <v>119</v>
      </c>
      <c r="F1510" t="s">
        <v>110</v>
      </c>
      <c r="G1510">
        <v>0</v>
      </c>
      <c r="H1510" t="s">
        <v>186</v>
      </c>
    </row>
    <row r="1511" spans="1:8">
      <c r="A1511" t="s">
        <v>260</v>
      </c>
      <c r="B1511" t="s">
        <v>48</v>
      </c>
      <c r="C1511">
        <v>1995</v>
      </c>
      <c r="D1511">
        <v>2000</v>
      </c>
      <c r="E1511" t="s">
        <v>119</v>
      </c>
      <c r="F1511" t="s">
        <v>110</v>
      </c>
      <c r="G1511">
        <v>0</v>
      </c>
      <c r="H1511" t="s">
        <v>186</v>
      </c>
    </row>
    <row r="1512" spans="1:8">
      <c r="A1512" t="s">
        <v>260</v>
      </c>
      <c r="B1512" t="s">
        <v>48</v>
      </c>
      <c r="C1512">
        <v>1995</v>
      </c>
      <c r="D1512">
        <v>2005</v>
      </c>
      <c r="E1512" t="s">
        <v>119</v>
      </c>
      <c r="F1512" t="s">
        <v>110</v>
      </c>
      <c r="G1512">
        <v>0</v>
      </c>
      <c r="H1512" t="s">
        <v>186</v>
      </c>
    </row>
    <row r="1513" spans="1:8">
      <c r="A1513" t="s">
        <v>260</v>
      </c>
      <c r="B1513" t="s">
        <v>48</v>
      </c>
      <c r="C1513">
        <v>1995</v>
      </c>
      <c r="D1513">
        <v>2010</v>
      </c>
      <c r="E1513" t="s">
        <v>119</v>
      </c>
      <c r="F1513" t="s">
        <v>110</v>
      </c>
      <c r="G1513">
        <v>0</v>
      </c>
      <c r="H1513" t="s">
        <v>186</v>
      </c>
    </row>
    <row r="1514" spans="1:8">
      <c r="A1514" t="s">
        <v>260</v>
      </c>
      <c r="B1514" t="s">
        <v>48</v>
      </c>
      <c r="C1514">
        <v>1995</v>
      </c>
      <c r="D1514">
        <v>2015</v>
      </c>
      <c r="E1514" t="s">
        <v>119</v>
      </c>
      <c r="F1514" t="s">
        <v>110</v>
      </c>
      <c r="G1514">
        <v>0</v>
      </c>
      <c r="H1514" t="s">
        <v>186</v>
      </c>
    </row>
    <row r="1515" spans="1:8">
      <c r="A1515" t="s">
        <v>260</v>
      </c>
      <c r="B1515" t="s">
        <v>48</v>
      </c>
      <c r="C1515">
        <v>2000</v>
      </c>
      <c r="D1515">
        <v>2000</v>
      </c>
      <c r="E1515" t="s">
        <v>119</v>
      </c>
      <c r="F1515" t="s">
        <v>110</v>
      </c>
      <c r="G1515">
        <v>0</v>
      </c>
      <c r="H1515" t="s">
        <v>186</v>
      </c>
    </row>
    <row r="1516" spans="1:8">
      <c r="A1516" t="s">
        <v>260</v>
      </c>
      <c r="B1516" t="s">
        <v>48</v>
      </c>
      <c r="C1516">
        <v>2000</v>
      </c>
      <c r="D1516">
        <v>2005</v>
      </c>
      <c r="E1516" t="s">
        <v>119</v>
      </c>
      <c r="F1516" t="s">
        <v>110</v>
      </c>
      <c r="G1516">
        <v>0</v>
      </c>
      <c r="H1516" t="s">
        <v>186</v>
      </c>
    </row>
    <row r="1517" spans="1:8">
      <c r="A1517" t="s">
        <v>260</v>
      </c>
      <c r="B1517" t="s">
        <v>48</v>
      </c>
      <c r="C1517">
        <v>2000</v>
      </c>
      <c r="D1517">
        <v>2010</v>
      </c>
      <c r="E1517" t="s">
        <v>119</v>
      </c>
      <c r="F1517" t="s">
        <v>110</v>
      </c>
      <c r="G1517">
        <v>0</v>
      </c>
      <c r="H1517" t="s">
        <v>186</v>
      </c>
    </row>
    <row r="1518" spans="1:8">
      <c r="A1518" t="s">
        <v>260</v>
      </c>
      <c r="B1518" t="s">
        <v>48</v>
      </c>
      <c r="C1518">
        <v>2000</v>
      </c>
      <c r="D1518">
        <v>2015</v>
      </c>
      <c r="E1518" t="s">
        <v>119</v>
      </c>
      <c r="F1518" t="s">
        <v>110</v>
      </c>
      <c r="G1518">
        <v>0</v>
      </c>
      <c r="H1518" t="s">
        <v>186</v>
      </c>
    </row>
    <row r="1519" spans="1:8">
      <c r="A1519" t="s">
        <v>260</v>
      </c>
      <c r="B1519" t="s">
        <v>48</v>
      </c>
      <c r="C1519">
        <v>2000</v>
      </c>
      <c r="D1519">
        <v>2020</v>
      </c>
      <c r="E1519" t="s">
        <v>119</v>
      </c>
      <c r="F1519" t="s">
        <v>110</v>
      </c>
      <c r="G1519">
        <v>0</v>
      </c>
      <c r="H1519" t="s">
        <v>186</v>
      </c>
    </row>
    <row r="1520" spans="1:8">
      <c r="A1520" t="s">
        <v>260</v>
      </c>
      <c r="B1520" t="s">
        <v>48</v>
      </c>
      <c r="C1520">
        <v>2005</v>
      </c>
      <c r="D1520">
        <v>2005</v>
      </c>
      <c r="E1520" t="s">
        <v>119</v>
      </c>
      <c r="F1520" t="s">
        <v>110</v>
      </c>
      <c r="G1520">
        <v>0</v>
      </c>
      <c r="H1520" t="s">
        <v>186</v>
      </c>
    </row>
    <row r="1521" spans="1:8">
      <c r="A1521" t="s">
        <v>260</v>
      </c>
      <c r="B1521" t="s">
        <v>48</v>
      </c>
      <c r="C1521">
        <v>2005</v>
      </c>
      <c r="D1521">
        <v>2010</v>
      </c>
      <c r="E1521" t="s">
        <v>119</v>
      </c>
      <c r="F1521" t="s">
        <v>110</v>
      </c>
      <c r="G1521">
        <v>0</v>
      </c>
      <c r="H1521" t="s">
        <v>186</v>
      </c>
    </row>
    <row r="1522" spans="1:8">
      <c r="A1522" t="s">
        <v>260</v>
      </c>
      <c r="B1522" t="s">
        <v>48</v>
      </c>
      <c r="C1522">
        <v>2005</v>
      </c>
      <c r="D1522">
        <v>2015</v>
      </c>
      <c r="E1522" t="s">
        <v>119</v>
      </c>
      <c r="F1522" t="s">
        <v>110</v>
      </c>
      <c r="G1522">
        <v>0</v>
      </c>
      <c r="H1522" t="s">
        <v>186</v>
      </c>
    </row>
    <row r="1523" spans="1:8">
      <c r="A1523" t="s">
        <v>260</v>
      </c>
      <c r="B1523" t="s">
        <v>48</v>
      </c>
      <c r="C1523">
        <v>2005</v>
      </c>
      <c r="D1523">
        <v>2020</v>
      </c>
      <c r="E1523" t="s">
        <v>119</v>
      </c>
      <c r="F1523" t="s">
        <v>110</v>
      </c>
      <c r="G1523">
        <v>0</v>
      </c>
      <c r="H1523" t="s">
        <v>186</v>
      </c>
    </row>
    <row r="1524" spans="1:8">
      <c r="A1524" t="s">
        <v>260</v>
      </c>
      <c r="B1524" t="s">
        <v>48</v>
      </c>
      <c r="C1524">
        <v>2005</v>
      </c>
      <c r="D1524">
        <v>2025</v>
      </c>
      <c r="E1524" t="s">
        <v>119</v>
      </c>
      <c r="F1524" t="s">
        <v>110</v>
      </c>
      <c r="G1524">
        <v>0</v>
      </c>
      <c r="H1524" t="s">
        <v>186</v>
      </c>
    </row>
    <row r="1525" spans="1:8">
      <c r="A1525" t="s">
        <v>260</v>
      </c>
      <c r="B1525" t="s">
        <v>48</v>
      </c>
      <c r="C1525">
        <v>2010</v>
      </c>
      <c r="D1525">
        <v>2010</v>
      </c>
      <c r="E1525" t="s">
        <v>119</v>
      </c>
      <c r="F1525" t="s">
        <v>110</v>
      </c>
      <c r="G1525">
        <v>0</v>
      </c>
      <c r="H1525" t="s">
        <v>186</v>
      </c>
    </row>
    <row r="1526" spans="1:8">
      <c r="A1526" t="s">
        <v>260</v>
      </c>
      <c r="B1526" t="s">
        <v>48</v>
      </c>
      <c r="C1526">
        <v>2010</v>
      </c>
      <c r="D1526">
        <v>2015</v>
      </c>
      <c r="E1526" t="s">
        <v>119</v>
      </c>
      <c r="F1526" t="s">
        <v>110</v>
      </c>
      <c r="G1526">
        <v>0</v>
      </c>
      <c r="H1526" t="s">
        <v>186</v>
      </c>
    </row>
    <row r="1527" spans="1:8">
      <c r="A1527" t="s">
        <v>260</v>
      </c>
      <c r="B1527" t="s">
        <v>48</v>
      </c>
      <c r="C1527">
        <v>2010</v>
      </c>
      <c r="D1527">
        <v>2020</v>
      </c>
      <c r="E1527" t="s">
        <v>119</v>
      </c>
      <c r="F1527" t="s">
        <v>110</v>
      </c>
      <c r="G1527">
        <v>0</v>
      </c>
      <c r="H1527" t="s">
        <v>186</v>
      </c>
    </row>
    <row r="1528" spans="1:8">
      <c r="A1528" t="s">
        <v>260</v>
      </c>
      <c r="B1528" t="s">
        <v>48</v>
      </c>
      <c r="C1528">
        <v>2010</v>
      </c>
      <c r="D1528">
        <v>2025</v>
      </c>
      <c r="E1528" t="s">
        <v>119</v>
      </c>
      <c r="F1528" t="s">
        <v>110</v>
      </c>
      <c r="G1528">
        <v>0</v>
      </c>
      <c r="H1528" t="s">
        <v>186</v>
      </c>
    </row>
    <row r="1529" spans="1:8">
      <c r="A1529" t="s">
        <v>260</v>
      </c>
      <c r="B1529" t="s">
        <v>48</v>
      </c>
      <c r="C1529">
        <v>2010</v>
      </c>
      <c r="D1529">
        <v>2030</v>
      </c>
      <c r="E1529" t="s">
        <v>119</v>
      </c>
      <c r="F1529" t="s">
        <v>110</v>
      </c>
      <c r="G1529">
        <v>0</v>
      </c>
      <c r="H1529" t="s">
        <v>186</v>
      </c>
    </row>
    <row r="1530" spans="1:8">
      <c r="A1530" t="s">
        <v>260</v>
      </c>
      <c r="B1530" t="s">
        <v>48</v>
      </c>
      <c r="C1530">
        <v>2015</v>
      </c>
      <c r="D1530">
        <v>2015</v>
      </c>
      <c r="E1530" t="s">
        <v>119</v>
      </c>
      <c r="F1530" t="s">
        <v>110</v>
      </c>
      <c r="G1530">
        <v>0</v>
      </c>
      <c r="H1530" t="s">
        <v>186</v>
      </c>
    </row>
    <row r="1531" spans="1:8">
      <c r="A1531" t="s">
        <v>260</v>
      </c>
      <c r="B1531" t="s">
        <v>48</v>
      </c>
      <c r="C1531">
        <v>2015</v>
      </c>
      <c r="D1531">
        <v>2020</v>
      </c>
      <c r="E1531" t="s">
        <v>119</v>
      </c>
      <c r="F1531" t="s">
        <v>110</v>
      </c>
      <c r="G1531">
        <v>0</v>
      </c>
      <c r="H1531" t="s">
        <v>186</v>
      </c>
    </row>
    <row r="1532" spans="1:8">
      <c r="A1532" t="s">
        <v>260</v>
      </c>
      <c r="B1532" t="s">
        <v>48</v>
      </c>
      <c r="C1532">
        <v>2015</v>
      </c>
      <c r="D1532">
        <v>2025</v>
      </c>
      <c r="E1532" t="s">
        <v>119</v>
      </c>
      <c r="F1532" t="s">
        <v>110</v>
      </c>
      <c r="G1532">
        <v>0</v>
      </c>
      <c r="H1532" t="s">
        <v>186</v>
      </c>
    </row>
    <row r="1533" spans="1:8">
      <c r="A1533" t="s">
        <v>260</v>
      </c>
      <c r="B1533" t="s">
        <v>48</v>
      </c>
      <c r="C1533">
        <v>2015</v>
      </c>
      <c r="D1533">
        <v>2030</v>
      </c>
      <c r="E1533" t="s">
        <v>119</v>
      </c>
      <c r="F1533" t="s">
        <v>110</v>
      </c>
      <c r="G1533">
        <v>0</v>
      </c>
      <c r="H1533" t="s">
        <v>186</v>
      </c>
    </row>
    <row r="1534" spans="1:8">
      <c r="A1534" t="s">
        <v>260</v>
      </c>
      <c r="B1534" t="s">
        <v>48</v>
      </c>
      <c r="C1534">
        <v>2015</v>
      </c>
      <c r="D1534">
        <v>2035</v>
      </c>
      <c r="E1534" t="s">
        <v>119</v>
      </c>
      <c r="F1534" t="s">
        <v>110</v>
      </c>
      <c r="G1534">
        <v>0</v>
      </c>
      <c r="H1534" t="s">
        <v>186</v>
      </c>
    </row>
    <row r="1535" spans="1:8">
      <c r="A1535" t="s">
        <v>260</v>
      </c>
      <c r="B1535" t="s">
        <v>48</v>
      </c>
      <c r="C1535">
        <v>2020</v>
      </c>
      <c r="D1535">
        <v>2020</v>
      </c>
      <c r="E1535" t="s">
        <v>119</v>
      </c>
      <c r="F1535" t="s">
        <v>110</v>
      </c>
      <c r="G1535">
        <v>0</v>
      </c>
      <c r="H1535" t="s">
        <v>186</v>
      </c>
    </row>
    <row r="1536" spans="1:8">
      <c r="A1536" t="s">
        <v>260</v>
      </c>
      <c r="B1536" t="s">
        <v>48</v>
      </c>
      <c r="C1536">
        <v>2020</v>
      </c>
      <c r="D1536">
        <v>2025</v>
      </c>
      <c r="E1536" t="s">
        <v>119</v>
      </c>
      <c r="F1536" t="s">
        <v>110</v>
      </c>
      <c r="G1536">
        <v>0</v>
      </c>
      <c r="H1536" t="s">
        <v>186</v>
      </c>
    </row>
    <row r="1537" spans="1:8">
      <c r="A1537" t="s">
        <v>260</v>
      </c>
      <c r="B1537" t="s">
        <v>48</v>
      </c>
      <c r="C1537">
        <v>2020</v>
      </c>
      <c r="D1537">
        <v>2030</v>
      </c>
      <c r="E1537" t="s">
        <v>119</v>
      </c>
      <c r="F1537" t="s">
        <v>110</v>
      </c>
      <c r="G1537">
        <v>0</v>
      </c>
      <c r="H1537" t="s">
        <v>186</v>
      </c>
    </row>
    <row r="1538" spans="1:8">
      <c r="A1538" t="s">
        <v>260</v>
      </c>
      <c r="B1538" t="s">
        <v>48</v>
      </c>
      <c r="C1538">
        <v>2020</v>
      </c>
      <c r="D1538">
        <v>2035</v>
      </c>
      <c r="E1538" t="s">
        <v>119</v>
      </c>
      <c r="F1538" t="s">
        <v>110</v>
      </c>
      <c r="G1538">
        <v>0</v>
      </c>
      <c r="H1538" t="s">
        <v>186</v>
      </c>
    </row>
    <row r="1539" spans="1:8">
      <c r="A1539" t="s">
        <v>260</v>
      </c>
      <c r="B1539" t="s">
        <v>48</v>
      </c>
      <c r="C1539">
        <v>2020</v>
      </c>
      <c r="D1539">
        <v>2040</v>
      </c>
      <c r="E1539" t="s">
        <v>119</v>
      </c>
      <c r="F1539" t="s">
        <v>110</v>
      </c>
      <c r="G1539">
        <v>0</v>
      </c>
      <c r="H1539" t="s">
        <v>186</v>
      </c>
    </row>
    <row r="1540" spans="1:8">
      <c r="A1540" t="s">
        <v>260</v>
      </c>
      <c r="B1540" t="s">
        <v>48</v>
      </c>
      <c r="C1540">
        <v>2025</v>
      </c>
      <c r="D1540">
        <v>2025</v>
      </c>
      <c r="E1540" t="s">
        <v>119</v>
      </c>
      <c r="F1540" t="s">
        <v>110</v>
      </c>
      <c r="G1540">
        <v>0</v>
      </c>
      <c r="H1540" t="s">
        <v>186</v>
      </c>
    </row>
    <row r="1541" spans="1:8">
      <c r="A1541" t="s">
        <v>260</v>
      </c>
      <c r="B1541" t="s">
        <v>48</v>
      </c>
      <c r="C1541">
        <v>2025</v>
      </c>
      <c r="D1541">
        <v>2030</v>
      </c>
      <c r="E1541" t="s">
        <v>119</v>
      </c>
      <c r="F1541" t="s">
        <v>110</v>
      </c>
      <c r="G1541">
        <v>0</v>
      </c>
      <c r="H1541" t="s">
        <v>186</v>
      </c>
    </row>
    <row r="1542" spans="1:8">
      <c r="A1542" t="s">
        <v>260</v>
      </c>
      <c r="B1542" t="s">
        <v>48</v>
      </c>
      <c r="C1542">
        <v>2025</v>
      </c>
      <c r="D1542">
        <v>2035</v>
      </c>
      <c r="E1542" t="s">
        <v>119</v>
      </c>
      <c r="F1542" t="s">
        <v>110</v>
      </c>
      <c r="G1542">
        <v>0</v>
      </c>
      <c r="H1542" t="s">
        <v>186</v>
      </c>
    </row>
    <row r="1543" spans="1:8">
      <c r="A1543" t="s">
        <v>260</v>
      </c>
      <c r="B1543" t="s">
        <v>48</v>
      </c>
      <c r="C1543">
        <v>2025</v>
      </c>
      <c r="D1543">
        <v>2040</v>
      </c>
      <c r="E1543" t="s">
        <v>119</v>
      </c>
      <c r="F1543" t="s">
        <v>110</v>
      </c>
      <c r="G1543">
        <v>0</v>
      </c>
      <c r="H1543" t="s">
        <v>186</v>
      </c>
    </row>
    <row r="1544" spans="1:8">
      <c r="A1544" t="s">
        <v>260</v>
      </c>
      <c r="B1544" t="s">
        <v>48</v>
      </c>
      <c r="C1544">
        <v>2025</v>
      </c>
      <c r="D1544">
        <v>2045</v>
      </c>
      <c r="E1544" t="s">
        <v>119</v>
      </c>
      <c r="F1544" t="s">
        <v>110</v>
      </c>
      <c r="G1544">
        <v>0</v>
      </c>
      <c r="H1544" t="s">
        <v>186</v>
      </c>
    </row>
    <row r="1545" spans="1:8">
      <c r="A1545" t="s">
        <v>260</v>
      </c>
      <c r="B1545" t="s">
        <v>48</v>
      </c>
      <c r="C1545">
        <v>2030</v>
      </c>
      <c r="D1545">
        <v>2030</v>
      </c>
      <c r="E1545" t="s">
        <v>119</v>
      </c>
      <c r="F1545" t="s">
        <v>110</v>
      </c>
      <c r="G1545">
        <v>0</v>
      </c>
      <c r="H1545" t="s">
        <v>186</v>
      </c>
    </row>
    <row r="1546" spans="1:8">
      <c r="A1546" t="s">
        <v>260</v>
      </c>
      <c r="B1546" t="s">
        <v>48</v>
      </c>
      <c r="C1546">
        <v>2030</v>
      </c>
      <c r="D1546">
        <v>2035</v>
      </c>
      <c r="E1546" t="s">
        <v>119</v>
      </c>
      <c r="F1546" t="s">
        <v>110</v>
      </c>
      <c r="G1546">
        <v>0</v>
      </c>
      <c r="H1546" t="s">
        <v>186</v>
      </c>
    </row>
    <row r="1547" spans="1:8">
      <c r="A1547" t="s">
        <v>260</v>
      </c>
      <c r="B1547" t="s">
        <v>48</v>
      </c>
      <c r="C1547">
        <v>2030</v>
      </c>
      <c r="D1547">
        <v>2040</v>
      </c>
      <c r="E1547" t="s">
        <v>119</v>
      </c>
      <c r="F1547" t="s">
        <v>110</v>
      </c>
      <c r="G1547">
        <v>0</v>
      </c>
      <c r="H1547" t="s">
        <v>186</v>
      </c>
    </row>
    <row r="1548" spans="1:8">
      <c r="A1548" t="s">
        <v>260</v>
      </c>
      <c r="B1548" t="s">
        <v>48</v>
      </c>
      <c r="C1548">
        <v>2030</v>
      </c>
      <c r="D1548">
        <v>2045</v>
      </c>
      <c r="E1548" t="s">
        <v>119</v>
      </c>
      <c r="F1548" t="s">
        <v>110</v>
      </c>
      <c r="G1548">
        <v>0</v>
      </c>
      <c r="H1548" t="s">
        <v>186</v>
      </c>
    </row>
    <row r="1549" spans="1:8">
      <c r="A1549" t="s">
        <v>260</v>
      </c>
      <c r="B1549" t="s">
        <v>48</v>
      </c>
      <c r="C1549">
        <v>2030</v>
      </c>
      <c r="D1549">
        <v>2050</v>
      </c>
      <c r="E1549" t="s">
        <v>119</v>
      </c>
      <c r="F1549" t="s">
        <v>110</v>
      </c>
      <c r="G1549">
        <v>0</v>
      </c>
      <c r="H1549" t="s">
        <v>186</v>
      </c>
    </row>
    <row r="1550" spans="1:8">
      <c r="A1550" t="s">
        <v>260</v>
      </c>
      <c r="B1550" t="s">
        <v>48</v>
      </c>
      <c r="C1550">
        <v>2035</v>
      </c>
      <c r="D1550">
        <v>2035</v>
      </c>
      <c r="E1550" t="s">
        <v>119</v>
      </c>
      <c r="F1550" t="s">
        <v>110</v>
      </c>
      <c r="G1550">
        <v>0</v>
      </c>
      <c r="H1550" t="s">
        <v>186</v>
      </c>
    </row>
    <row r="1551" spans="1:8">
      <c r="A1551" t="s">
        <v>260</v>
      </c>
      <c r="B1551" t="s">
        <v>48</v>
      </c>
      <c r="C1551">
        <v>2035</v>
      </c>
      <c r="D1551">
        <v>2040</v>
      </c>
      <c r="E1551" t="s">
        <v>119</v>
      </c>
      <c r="F1551" t="s">
        <v>110</v>
      </c>
      <c r="G1551">
        <v>0</v>
      </c>
      <c r="H1551" t="s">
        <v>186</v>
      </c>
    </row>
    <row r="1552" spans="1:8">
      <c r="A1552" t="s">
        <v>260</v>
      </c>
      <c r="B1552" t="s">
        <v>48</v>
      </c>
      <c r="C1552">
        <v>2035</v>
      </c>
      <c r="D1552">
        <v>2045</v>
      </c>
      <c r="E1552" t="s">
        <v>119</v>
      </c>
      <c r="F1552" t="s">
        <v>110</v>
      </c>
      <c r="G1552">
        <v>0</v>
      </c>
      <c r="H1552" t="s">
        <v>186</v>
      </c>
    </row>
    <row r="1553" spans="1:8">
      <c r="A1553" t="s">
        <v>260</v>
      </c>
      <c r="B1553" t="s">
        <v>48</v>
      </c>
      <c r="C1553">
        <v>2035</v>
      </c>
      <c r="D1553">
        <v>2050</v>
      </c>
      <c r="E1553" t="s">
        <v>119</v>
      </c>
      <c r="F1553" t="s">
        <v>110</v>
      </c>
      <c r="G1553">
        <v>0</v>
      </c>
      <c r="H1553" t="s">
        <v>186</v>
      </c>
    </row>
    <row r="1554" spans="1:8">
      <c r="A1554" t="s">
        <v>260</v>
      </c>
      <c r="B1554" t="s">
        <v>48</v>
      </c>
      <c r="C1554">
        <v>2035</v>
      </c>
      <c r="D1554">
        <v>2055</v>
      </c>
      <c r="E1554" t="s">
        <v>119</v>
      </c>
      <c r="F1554" t="s">
        <v>110</v>
      </c>
      <c r="G1554">
        <v>0</v>
      </c>
      <c r="H1554" t="s">
        <v>186</v>
      </c>
    </row>
    <row r="1555" spans="1:8">
      <c r="A1555" t="s">
        <v>260</v>
      </c>
      <c r="B1555" t="s">
        <v>48</v>
      </c>
      <c r="C1555">
        <v>2040</v>
      </c>
      <c r="D1555">
        <v>2040</v>
      </c>
      <c r="E1555" t="s">
        <v>119</v>
      </c>
      <c r="F1555" t="s">
        <v>110</v>
      </c>
      <c r="G1555">
        <v>0</v>
      </c>
      <c r="H1555" t="s">
        <v>186</v>
      </c>
    </row>
    <row r="1556" spans="1:8">
      <c r="A1556" t="s">
        <v>260</v>
      </c>
      <c r="B1556" t="s">
        <v>48</v>
      </c>
      <c r="C1556">
        <v>2040</v>
      </c>
      <c r="D1556">
        <v>2045</v>
      </c>
      <c r="E1556" t="s">
        <v>119</v>
      </c>
      <c r="F1556" t="s">
        <v>110</v>
      </c>
      <c r="G1556">
        <v>0</v>
      </c>
      <c r="H1556" t="s">
        <v>186</v>
      </c>
    </row>
    <row r="1557" spans="1:8">
      <c r="A1557" t="s">
        <v>260</v>
      </c>
      <c r="B1557" t="s">
        <v>48</v>
      </c>
      <c r="C1557">
        <v>2040</v>
      </c>
      <c r="D1557">
        <v>2050</v>
      </c>
      <c r="E1557" t="s">
        <v>119</v>
      </c>
      <c r="F1557" t="s">
        <v>110</v>
      </c>
      <c r="G1557">
        <v>0</v>
      </c>
      <c r="H1557" t="s">
        <v>186</v>
      </c>
    </row>
    <row r="1558" spans="1:8">
      <c r="A1558" t="s">
        <v>260</v>
      </c>
      <c r="B1558" t="s">
        <v>48</v>
      </c>
      <c r="C1558">
        <v>2040</v>
      </c>
      <c r="D1558">
        <v>2055</v>
      </c>
      <c r="E1558" t="s">
        <v>119</v>
      </c>
      <c r="F1558" t="s">
        <v>110</v>
      </c>
      <c r="G1558">
        <v>0</v>
      </c>
      <c r="H1558" t="s">
        <v>186</v>
      </c>
    </row>
    <row r="1559" spans="1:8">
      <c r="A1559" t="s">
        <v>260</v>
      </c>
      <c r="B1559" t="s">
        <v>48</v>
      </c>
      <c r="C1559">
        <v>2040</v>
      </c>
      <c r="D1559">
        <v>2060</v>
      </c>
      <c r="E1559" t="s">
        <v>119</v>
      </c>
      <c r="F1559" t="s">
        <v>110</v>
      </c>
      <c r="G1559">
        <v>0</v>
      </c>
      <c r="H1559" t="s">
        <v>186</v>
      </c>
    </row>
    <row r="1560" spans="1:8">
      <c r="A1560" t="s">
        <v>260</v>
      </c>
      <c r="B1560" t="s">
        <v>48</v>
      </c>
      <c r="C1560">
        <v>2045</v>
      </c>
      <c r="D1560">
        <v>2045</v>
      </c>
      <c r="E1560" t="s">
        <v>119</v>
      </c>
      <c r="F1560" t="s">
        <v>110</v>
      </c>
      <c r="G1560">
        <v>0</v>
      </c>
      <c r="H1560" t="s">
        <v>186</v>
      </c>
    </row>
    <row r="1561" spans="1:8">
      <c r="A1561" t="s">
        <v>260</v>
      </c>
      <c r="B1561" t="s">
        <v>48</v>
      </c>
      <c r="C1561">
        <v>2045</v>
      </c>
      <c r="D1561">
        <v>2050</v>
      </c>
      <c r="E1561" t="s">
        <v>119</v>
      </c>
      <c r="F1561" t="s">
        <v>110</v>
      </c>
      <c r="G1561">
        <v>0</v>
      </c>
      <c r="H1561" t="s">
        <v>186</v>
      </c>
    </row>
    <row r="1562" spans="1:8">
      <c r="A1562" t="s">
        <v>260</v>
      </c>
      <c r="B1562" t="s">
        <v>48</v>
      </c>
      <c r="C1562">
        <v>2045</v>
      </c>
      <c r="D1562">
        <v>2055</v>
      </c>
      <c r="E1562" t="s">
        <v>119</v>
      </c>
      <c r="F1562" t="s">
        <v>110</v>
      </c>
      <c r="G1562">
        <v>0</v>
      </c>
      <c r="H1562" t="s">
        <v>186</v>
      </c>
    </row>
    <row r="1563" spans="1:8">
      <c r="A1563" t="s">
        <v>260</v>
      </c>
      <c r="B1563" t="s">
        <v>48</v>
      </c>
      <c r="C1563">
        <v>2045</v>
      </c>
      <c r="D1563">
        <v>2060</v>
      </c>
      <c r="E1563" t="s">
        <v>119</v>
      </c>
      <c r="F1563" t="s">
        <v>110</v>
      </c>
      <c r="G1563">
        <v>0</v>
      </c>
      <c r="H1563" t="s">
        <v>186</v>
      </c>
    </row>
    <row r="1564" spans="1:8">
      <c r="A1564" t="s">
        <v>260</v>
      </c>
      <c r="B1564" t="s">
        <v>48</v>
      </c>
      <c r="C1564">
        <v>2045</v>
      </c>
      <c r="D1564">
        <v>2065</v>
      </c>
      <c r="E1564" t="s">
        <v>119</v>
      </c>
      <c r="F1564" t="s">
        <v>110</v>
      </c>
      <c r="G1564">
        <v>0</v>
      </c>
      <c r="H1564" t="s">
        <v>186</v>
      </c>
    </row>
    <row r="1565" spans="1:8">
      <c r="A1565" t="s">
        <v>260</v>
      </c>
      <c r="B1565" t="s">
        <v>48</v>
      </c>
      <c r="C1565">
        <v>2050</v>
      </c>
      <c r="D1565">
        <v>2050</v>
      </c>
      <c r="E1565" t="s">
        <v>119</v>
      </c>
      <c r="F1565" t="s">
        <v>110</v>
      </c>
      <c r="G1565">
        <v>0</v>
      </c>
      <c r="H1565" t="s">
        <v>186</v>
      </c>
    </row>
    <row r="1566" spans="1:8">
      <c r="A1566" t="s">
        <v>260</v>
      </c>
      <c r="B1566" t="s">
        <v>48</v>
      </c>
      <c r="C1566">
        <v>2050</v>
      </c>
      <c r="D1566">
        <v>2055</v>
      </c>
      <c r="E1566" t="s">
        <v>119</v>
      </c>
      <c r="F1566" t="s">
        <v>110</v>
      </c>
      <c r="G1566">
        <v>0</v>
      </c>
      <c r="H1566" t="s">
        <v>186</v>
      </c>
    </row>
    <row r="1567" spans="1:8">
      <c r="A1567" t="s">
        <v>260</v>
      </c>
      <c r="B1567" t="s">
        <v>48</v>
      </c>
      <c r="C1567">
        <v>2050</v>
      </c>
      <c r="D1567">
        <v>2060</v>
      </c>
      <c r="E1567" t="s">
        <v>119</v>
      </c>
      <c r="F1567" t="s">
        <v>110</v>
      </c>
      <c r="G1567">
        <v>0</v>
      </c>
      <c r="H1567" t="s">
        <v>186</v>
      </c>
    </row>
    <row r="1568" spans="1:8">
      <c r="A1568" t="s">
        <v>260</v>
      </c>
      <c r="B1568" t="s">
        <v>48</v>
      </c>
      <c r="C1568">
        <v>2050</v>
      </c>
      <c r="D1568">
        <v>2065</v>
      </c>
      <c r="E1568" t="s">
        <v>119</v>
      </c>
      <c r="F1568" t="s">
        <v>110</v>
      </c>
      <c r="G1568">
        <v>0</v>
      </c>
      <c r="H1568" t="s">
        <v>186</v>
      </c>
    </row>
    <row r="1569" spans="1:8">
      <c r="A1569" t="s">
        <v>260</v>
      </c>
      <c r="B1569" t="s">
        <v>48</v>
      </c>
      <c r="C1569">
        <v>2050</v>
      </c>
      <c r="D1569">
        <v>2070</v>
      </c>
      <c r="E1569" t="s">
        <v>119</v>
      </c>
      <c r="F1569" t="s">
        <v>110</v>
      </c>
      <c r="G1569">
        <v>0</v>
      </c>
      <c r="H1569" t="s">
        <v>186</v>
      </c>
    </row>
    <row r="1570" spans="1:8">
      <c r="A1570" t="s">
        <v>260</v>
      </c>
      <c r="B1570" t="s">
        <v>48</v>
      </c>
      <c r="C1570">
        <v>2055</v>
      </c>
      <c r="D1570">
        <v>2055</v>
      </c>
      <c r="E1570" t="s">
        <v>119</v>
      </c>
      <c r="F1570" t="s">
        <v>110</v>
      </c>
      <c r="G1570">
        <v>0</v>
      </c>
      <c r="H1570" t="s">
        <v>186</v>
      </c>
    </row>
    <row r="1571" spans="1:8">
      <c r="A1571" t="s">
        <v>260</v>
      </c>
      <c r="B1571" t="s">
        <v>48</v>
      </c>
      <c r="C1571">
        <v>2055</v>
      </c>
      <c r="D1571">
        <v>2060</v>
      </c>
      <c r="E1571" t="s">
        <v>119</v>
      </c>
      <c r="F1571" t="s">
        <v>110</v>
      </c>
      <c r="G1571">
        <v>0</v>
      </c>
      <c r="H1571" t="s">
        <v>186</v>
      </c>
    </row>
    <row r="1572" spans="1:8">
      <c r="A1572" t="s">
        <v>260</v>
      </c>
      <c r="B1572" t="s">
        <v>48</v>
      </c>
      <c r="C1572">
        <v>2055</v>
      </c>
      <c r="D1572">
        <v>2065</v>
      </c>
      <c r="E1572" t="s">
        <v>119</v>
      </c>
      <c r="F1572" t="s">
        <v>110</v>
      </c>
      <c r="G1572">
        <v>0</v>
      </c>
      <c r="H1572" t="s">
        <v>186</v>
      </c>
    </row>
    <row r="1573" spans="1:8">
      <c r="A1573" t="s">
        <v>260</v>
      </c>
      <c r="B1573" t="s">
        <v>48</v>
      </c>
      <c r="C1573">
        <v>2055</v>
      </c>
      <c r="D1573">
        <v>2070</v>
      </c>
      <c r="E1573" t="s">
        <v>119</v>
      </c>
      <c r="F1573" t="s">
        <v>110</v>
      </c>
      <c r="G1573">
        <v>0</v>
      </c>
      <c r="H1573" t="s">
        <v>186</v>
      </c>
    </row>
    <row r="1574" spans="1:8">
      <c r="A1574" t="s">
        <v>260</v>
      </c>
      <c r="B1574" t="s">
        <v>48</v>
      </c>
      <c r="C1574">
        <v>2060</v>
      </c>
      <c r="D1574">
        <v>2060</v>
      </c>
      <c r="E1574" t="s">
        <v>119</v>
      </c>
      <c r="F1574" t="s">
        <v>110</v>
      </c>
      <c r="G1574">
        <v>0</v>
      </c>
      <c r="H1574" t="s">
        <v>186</v>
      </c>
    </row>
    <row r="1575" spans="1:8">
      <c r="A1575" t="s">
        <v>260</v>
      </c>
      <c r="B1575" t="s">
        <v>48</v>
      </c>
      <c r="C1575">
        <v>2060</v>
      </c>
      <c r="D1575">
        <v>2065</v>
      </c>
      <c r="E1575" t="s">
        <v>119</v>
      </c>
      <c r="F1575" t="s">
        <v>110</v>
      </c>
      <c r="G1575">
        <v>0</v>
      </c>
      <c r="H1575" t="s">
        <v>186</v>
      </c>
    </row>
    <row r="1576" spans="1:8">
      <c r="A1576" t="s">
        <v>260</v>
      </c>
      <c r="B1576" t="s">
        <v>48</v>
      </c>
      <c r="C1576">
        <v>2060</v>
      </c>
      <c r="D1576">
        <v>2070</v>
      </c>
      <c r="E1576" t="s">
        <v>119</v>
      </c>
      <c r="F1576" t="s">
        <v>110</v>
      </c>
      <c r="G1576">
        <v>0</v>
      </c>
      <c r="H1576" t="s">
        <v>186</v>
      </c>
    </row>
    <row r="1577" spans="1:8">
      <c r="A1577" t="s">
        <v>260</v>
      </c>
      <c r="B1577" t="s">
        <v>48</v>
      </c>
      <c r="C1577">
        <v>2065</v>
      </c>
      <c r="D1577">
        <v>2065</v>
      </c>
      <c r="E1577" t="s">
        <v>119</v>
      </c>
      <c r="F1577" t="s">
        <v>110</v>
      </c>
      <c r="G1577">
        <v>0</v>
      </c>
      <c r="H1577" t="s">
        <v>186</v>
      </c>
    </row>
    <row r="1578" spans="1:8">
      <c r="A1578" t="s">
        <v>260</v>
      </c>
      <c r="B1578" t="s">
        <v>48</v>
      </c>
      <c r="C1578">
        <v>2065</v>
      </c>
      <c r="D1578">
        <v>2070</v>
      </c>
      <c r="E1578" t="s">
        <v>119</v>
      </c>
      <c r="F1578" t="s">
        <v>110</v>
      </c>
      <c r="G1578">
        <v>0</v>
      </c>
      <c r="H1578" t="s">
        <v>186</v>
      </c>
    </row>
    <row r="1579" spans="1:8">
      <c r="A1579" t="s">
        <v>260</v>
      </c>
      <c r="B1579" t="s">
        <v>48</v>
      </c>
      <c r="C1579">
        <v>2070</v>
      </c>
      <c r="D1579">
        <v>2070</v>
      </c>
      <c r="E1579" t="s">
        <v>119</v>
      </c>
      <c r="F1579" t="s">
        <v>110</v>
      </c>
      <c r="G1579">
        <v>0</v>
      </c>
      <c r="H1579" t="s">
        <v>186</v>
      </c>
    </row>
    <row r="1580" spans="1:8">
      <c r="A1580" t="s">
        <v>260</v>
      </c>
      <c r="B1580" t="s">
        <v>85</v>
      </c>
      <c r="C1580">
        <v>2020</v>
      </c>
      <c r="D1580">
        <v>2020</v>
      </c>
      <c r="E1580" t="s">
        <v>119</v>
      </c>
      <c r="F1580" t="s">
        <v>110</v>
      </c>
      <c r="G1580">
        <v>168.73176574707031</v>
      </c>
      <c r="H1580" t="s">
        <v>186</v>
      </c>
    </row>
    <row r="1581" spans="1:8">
      <c r="A1581" t="s">
        <v>260</v>
      </c>
      <c r="B1581" t="s">
        <v>85</v>
      </c>
      <c r="C1581">
        <v>2025</v>
      </c>
      <c r="D1581">
        <v>2025</v>
      </c>
      <c r="E1581" t="s">
        <v>119</v>
      </c>
      <c r="F1581" t="s">
        <v>110</v>
      </c>
      <c r="G1581">
        <v>179.6736145019531</v>
      </c>
      <c r="H1581" t="s">
        <v>186</v>
      </c>
    </row>
    <row r="1582" spans="1:8">
      <c r="A1582" t="s">
        <v>260</v>
      </c>
      <c r="B1582" t="s">
        <v>85</v>
      </c>
      <c r="C1582">
        <v>2030</v>
      </c>
      <c r="D1582">
        <v>2030</v>
      </c>
      <c r="E1582" t="s">
        <v>119</v>
      </c>
      <c r="F1582" t="s">
        <v>110</v>
      </c>
      <c r="G1582">
        <v>190.6154479980469</v>
      </c>
      <c r="H1582" t="s">
        <v>186</v>
      </c>
    </row>
    <row r="1583" spans="1:8">
      <c r="A1583" t="s">
        <v>260</v>
      </c>
      <c r="B1583" t="s">
        <v>85</v>
      </c>
      <c r="C1583">
        <v>2035</v>
      </c>
      <c r="D1583">
        <v>2035</v>
      </c>
      <c r="E1583" t="s">
        <v>119</v>
      </c>
      <c r="F1583" t="s">
        <v>110</v>
      </c>
      <c r="G1583">
        <v>203.76495361328119</v>
      </c>
      <c r="H1583" t="s">
        <v>186</v>
      </c>
    </row>
    <row r="1584" spans="1:8">
      <c r="A1584" t="s">
        <v>260</v>
      </c>
      <c r="B1584" t="s">
        <v>85</v>
      </c>
      <c r="C1584">
        <v>2040</v>
      </c>
      <c r="D1584">
        <v>2040</v>
      </c>
      <c r="E1584" t="s">
        <v>119</v>
      </c>
      <c r="F1584" t="s">
        <v>110</v>
      </c>
      <c r="G1584">
        <v>216.91447448730469</v>
      </c>
      <c r="H1584" t="s">
        <v>186</v>
      </c>
    </row>
    <row r="1585" spans="1:8">
      <c r="A1585" t="s">
        <v>260</v>
      </c>
      <c r="B1585" t="s">
        <v>85</v>
      </c>
      <c r="C1585">
        <v>2045</v>
      </c>
      <c r="D1585">
        <v>2045</v>
      </c>
      <c r="E1585" t="s">
        <v>119</v>
      </c>
      <c r="F1585" t="s">
        <v>110</v>
      </c>
      <c r="G1585">
        <v>236.5498962402344</v>
      </c>
      <c r="H1585" t="s">
        <v>186</v>
      </c>
    </row>
    <row r="1586" spans="1:8">
      <c r="A1586" t="s">
        <v>260</v>
      </c>
      <c r="B1586" t="s">
        <v>85</v>
      </c>
      <c r="C1586">
        <v>2050</v>
      </c>
      <c r="D1586">
        <v>2050</v>
      </c>
      <c r="E1586" t="s">
        <v>119</v>
      </c>
      <c r="F1586" t="s">
        <v>110</v>
      </c>
      <c r="G1586">
        <v>256.185302734375</v>
      </c>
      <c r="H1586" t="s">
        <v>186</v>
      </c>
    </row>
    <row r="1587" spans="1:8">
      <c r="A1587" t="s">
        <v>260</v>
      </c>
      <c r="B1587" t="s">
        <v>85</v>
      </c>
      <c r="C1587">
        <v>2055</v>
      </c>
      <c r="D1587">
        <v>2055</v>
      </c>
      <c r="E1587" t="s">
        <v>119</v>
      </c>
      <c r="F1587" t="s">
        <v>110</v>
      </c>
      <c r="G1587">
        <v>275.82070922851563</v>
      </c>
      <c r="H1587" t="s">
        <v>186</v>
      </c>
    </row>
    <row r="1588" spans="1:8">
      <c r="A1588" t="s">
        <v>260</v>
      </c>
      <c r="B1588" t="s">
        <v>85</v>
      </c>
      <c r="C1588">
        <v>2060</v>
      </c>
      <c r="D1588">
        <v>2060</v>
      </c>
      <c r="E1588" t="s">
        <v>119</v>
      </c>
      <c r="F1588" t="s">
        <v>110</v>
      </c>
      <c r="G1588">
        <v>295.45611572265619</v>
      </c>
      <c r="H1588" t="s">
        <v>186</v>
      </c>
    </row>
    <row r="1589" spans="1:8">
      <c r="A1589" t="s">
        <v>260</v>
      </c>
      <c r="B1589" t="s">
        <v>85</v>
      </c>
      <c r="C1589">
        <v>2065</v>
      </c>
      <c r="D1589">
        <v>2065</v>
      </c>
      <c r="E1589" t="s">
        <v>119</v>
      </c>
      <c r="F1589" t="s">
        <v>110</v>
      </c>
      <c r="G1589">
        <v>315.09152221679688</v>
      </c>
      <c r="H1589" t="s">
        <v>186</v>
      </c>
    </row>
    <row r="1590" spans="1:8">
      <c r="A1590" t="s">
        <v>260</v>
      </c>
      <c r="B1590" t="s">
        <v>85</v>
      </c>
      <c r="C1590">
        <v>2070</v>
      </c>
      <c r="D1590">
        <v>2070</v>
      </c>
      <c r="E1590" t="s">
        <v>119</v>
      </c>
      <c r="F1590" t="s">
        <v>110</v>
      </c>
      <c r="G1590">
        <v>334.7269287109375</v>
      </c>
      <c r="H1590" t="s">
        <v>186</v>
      </c>
    </row>
    <row r="1591" spans="1:8">
      <c r="A1591" t="s">
        <v>260</v>
      </c>
      <c r="B1591" t="s">
        <v>45</v>
      </c>
      <c r="C1591">
        <v>1985</v>
      </c>
      <c r="D1591">
        <v>1990</v>
      </c>
      <c r="E1591" t="s">
        <v>119</v>
      </c>
      <c r="F1591" t="s">
        <v>110</v>
      </c>
      <c r="G1591">
        <v>0</v>
      </c>
      <c r="H1591" t="s">
        <v>186</v>
      </c>
    </row>
    <row r="1592" spans="1:8">
      <c r="A1592" t="s">
        <v>260</v>
      </c>
      <c r="B1592" t="s">
        <v>45</v>
      </c>
      <c r="C1592">
        <v>1985</v>
      </c>
      <c r="D1592">
        <v>1995</v>
      </c>
      <c r="E1592" t="s">
        <v>119</v>
      </c>
      <c r="F1592" t="s">
        <v>110</v>
      </c>
      <c r="G1592">
        <v>0</v>
      </c>
      <c r="H1592" t="s">
        <v>186</v>
      </c>
    </row>
    <row r="1593" spans="1:8">
      <c r="A1593" t="s">
        <v>260</v>
      </c>
      <c r="B1593" t="s">
        <v>45</v>
      </c>
      <c r="C1593">
        <v>1985</v>
      </c>
      <c r="D1593">
        <v>2000</v>
      </c>
      <c r="E1593" t="s">
        <v>119</v>
      </c>
      <c r="F1593" t="s">
        <v>110</v>
      </c>
      <c r="G1593">
        <v>0</v>
      </c>
      <c r="H1593" t="s">
        <v>186</v>
      </c>
    </row>
    <row r="1594" spans="1:8">
      <c r="A1594" t="s">
        <v>260</v>
      </c>
      <c r="B1594" t="s">
        <v>45</v>
      </c>
      <c r="C1594">
        <v>1985</v>
      </c>
      <c r="D1594">
        <v>2005</v>
      </c>
      <c r="E1594" t="s">
        <v>119</v>
      </c>
      <c r="F1594" t="s">
        <v>110</v>
      </c>
      <c r="G1594">
        <v>0</v>
      </c>
      <c r="H1594" t="s">
        <v>186</v>
      </c>
    </row>
    <row r="1595" spans="1:8">
      <c r="A1595" t="s">
        <v>260</v>
      </c>
      <c r="B1595" t="s">
        <v>45</v>
      </c>
      <c r="C1595">
        <v>1985</v>
      </c>
      <c r="D1595">
        <v>2010</v>
      </c>
      <c r="E1595" t="s">
        <v>119</v>
      </c>
      <c r="F1595" t="s">
        <v>110</v>
      </c>
      <c r="G1595">
        <v>0</v>
      </c>
      <c r="H1595" t="s">
        <v>186</v>
      </c>
    </row>
    <row r="1596" spans="1:8">
      <c r="A1596" t="s">
        <v>260</v>
      </c>
      <c r="B1596" t="s">
        <v>45</v>
      </c>
      <c r="C1596">
        <v>1990</v>
      </c>
      <c r="D1596">
        <v>1990</v>
      </c>
      <c r="E1596" t="s">
        <v>119</v>
      </c>
      <c r="F1596" t="s">
        <v>110</v>
      </c>
      <c r="G1596">
        <v>0</v>
      </c>
      <c r="H1596" t="s">
        <v>186</v>
      </c>
    </row>
    <row r="1597" spans="1:8">
      <c r="A1597" t="s">
        <v>260</v>
      </c>
      <c r="B1597" t="s">
        <v>45</v>
      </c>
      <c r="C1597">
        <v>1990</v>
      </c>
      <c r="D1597">
        <v>1995</v>
      </c>
      <c r="E1597" t="s">
        <v>119</v>
      </c>
      <c r="F1597" t="s">
        <v>110</v>
      </c>
      <c r="G1597">
        <v>0</v>
      </c>
      <c r="H1597" t="s">
        <v>186</v>
      </c>
    </row>
    <row r="1598" spans="1:8">
      <c r="A1598" t="s">
        <v>260</v>
      </c>
      <c r="B1598" t="s">
        <v>45</v>
      </c>
      <c r="C1598">
        <v>1990</v>
      </c>
      <c r="D1598">
        <v>2000</v>
      </c>
      <c r="E1598" t="s">
        <v>119</v>
      </c>
      <c r="F1598" t="s">
        <v>110</v>
      </c>
      <c r="G1598">
        <v>0</v>
      </c>
      <c r="H1598" t="s">
        <v>186</v>
      </c>
    </row>
    <row r="1599" spans="1:8">
      <c r="A1599" t="s">
        <v>260</v>
      </c>
      <c r="B1599" t="s">
        <v>45</v>
      </c>
      <c r="C1599">
        <v>1990</v>
      </c>
      <c r="D1599">
        <v>2005</v>
      </c>
      <c r="E1599" t="s">
        <v>119</v>
      </c>
      <c r="F1599" t="s">
        <v>110</v>
      </c>
      <c r="G1599">
        <v>0</v>
      </c>
      <c r="H1599" t="s">
        <v>186</v>
      </c>
    </row>
    <row r="1600" spans="1:8">
      <c r="A1600" t="s">
        <v>260</v>
      </c>
      <c r="B1600" t="s">
        <v>45</v>
      </c>
      <c r="C1600">
        <v>1990</v>
      </c>
      <c r="D1600">
        <v>2010</v>
      </c>
      <c r="E1600" t="s">
        <v>119</v>
      </c>
      <c r="F1600" t="s">
        <v>110</v>
      </c>
      <c r="G1600">
        <v>0</v>
      </c>
      <c r="H1600" t="s">
        <v>186</v>
      </c>
    </row>
    <row r="1601" spans="1:8">
      <c r="A1601" t="s">
        <v>260</v>
      </c>
      <c r="B1601" t="s">
        <v>45</v>
      </c>
      <c r="C1601">
        <v>1990</v>
      </c>
      <c r="D1601">
        <v>2015</v>
      </c>
      <c r="E1601" t="s">
        <v>119</v>
      </c>
      <c r="F1601" t="s">
        <v>110</v>
      </c>
      <c r="G1601">
        <v>0</v>
      </c>
      <c r="H1601" t="s">
        <v>186</v>
      </c>
    </row>
    <row r="1602" spans="1:8">
      <c r="A1602" t="s">
        <v>260</v>
      </c>
      <c r="B1602" t="s">
        <v>45</v>
      </c>
      <c r="C1602">
        <v>1995</v>
      </c>
      <c r="D1602">
        <v>1995</v>
      </c>
      <c r="E1602" t="s">
        <v>119</v>
      </c>
      <c r="F1602" t="s">
        <v>110</v>
      </c>
      <c r="G1602">
        <v>0</v>
      </c>
      <c r="H1602" t="s">
        <v>186</v>
      </c>
    </row>
    <row r="1603" spans="1:8">
      <c r="A1603" t="s">
        <v>260</v>
      </c>
      <c r="B1603" t="s">
        <v>45</v>
      </c>
      <c r="C1603">
        <v>1995</v>
      </c>
      <c r="D1603">
        <v>2000</v>
      </c>
      <c r="E1603" t="s">
        <v>119</v>
      </c>
      <c r="F1603" t="s">
        <v>110</v>
      </c>
      <c r="G1603">
        <v>0</v>
      </c>
      <c r="H1603" t="s">
        <v>186</v>
      </c>
    </row>
    <row r="1604" spans="1:8">
      <c r="A1604" t="s">
        <v>260</v>
      </c>
      <c r="B1604" t="s">
        <v>45</v>
      </c>
      <c r="C1604">
        <v>1995</v>
      </c>
      <c r="D1604">
        <v>2005</v>
      </c>
      <c r="E1604" t="s">
        <v>119</v>
      </c>
      <c r="F1604" t="s">
        <v>110</v>
      </c>
      <c r="G1604">
        <v>0</v>
      </c>
      <c r="H1604" t="s">
        <v>186</v>
      </c>
    </row>
    <row r="1605" spans="1:8">
      <c r="A1605" t="s">
        <v>260</v>
      </c>
      <c r="B1605" t="s">
        <v>45</v>
      </c>
      <c r="C1605">
        <v>1995</v>
      </c>
      <c r="D1605">
        <v>2010</v>
      </c>
      <c r="E1605" t="s">
        <v>119</v>
      </c>
      <c r="F1605" t="s">
        <v>110</v>
      </c>
      <c r="G1605">
        <v>0</v>
      </c>
      <c r="H1605" t="s">
        <v>186</v>
      </c>
    </row>
    <row r="1606" spans="1:8">
      <c r="A1606" t="s">
        <v>260</v>
      </c>
      <c r="B1606" t="s">
        <v>45</v>
      </c>
      <c r="C1606">
        <v>1995</v>
      </c>
      <c r="D1606">
        <v>2015</v>
      </c>
      <c r="E1606" t="s">
        <v>119</v>
      </c>
      <c r="F1606" t="s">
        <v>110</v>
      </c>
      <c r="G1606">
        <v>0</v>
      </c>
      <c r="H1606" t="s">
        <v>186</v>
      </c>
    </row>
    <row r="1607" spans="1:8">
      <c r="A1607" t="s">
        <v>260</v>
      </c>
      <c r="B1607" t="s">
        <v>45</v>
      </c>
      <c r="C1607">
        <v>1995</v>
      </c>
      <c r="D1607">
        <v>2020</v>
      </c>
      <c r="E1607" t="s">
        <v>119</v>
      </c>
      <c r="F1607" t="s">
        <v>110</v>
      </c>
      <c r="G1607">
        <v>0</v>
      </c>
      <c r="H1607" t="s">
        <v>186</v>
      </c>
    </row>
    <row r="1608" spans="1:8">
      <c r="A1608" t="s">
        <v>260</v>
      </c>
      <c r="B1608" t="s">
        <v>45</v>
      </c>
      <c r="C1608">
        <v>2000</v>
      </c>
      <c r="D1608">
        <v>2000</v>
      </c>
      <c r="E1608" t="s">
        <v>119</v>
      </c>
      <c r="F1608" t="s">
        <v>110</v>
      </c>
      <c r="G1608">
        <v>0</v>
      </c>
      <c r="H1608" t="s">
        <v>186</v>
      </c>
    </row>
    <row r="1609" spans="1:8">
      <c r="A1609" t="s">
        <v>260</v>
      </c>
      <c r="B1609" t="s">
        <v>45</v>
      </c>
      <c r="C1609">
        <v>2000</v>
      </c>
      <c r="D1609">
        <v>2005</v>
      </c>
      <c r="E1609" t="s">
        <v>119</v>
      </c>
      <c r="F1609" t="s">
        <v>110</v>
      </c>
      <c r="G1609">
        <v>0</v>
      </c>
      <c r="H1609" t="s">
        <v>186</v>
      </c>
    </row>
    <row r="1610" spans="1:8">
      <c r="A1610" t="s">
        <v>260</v>
      </c>
      <c r="B1610" t="s">
        <v>45</v>
      </c>
      <c r="C1610">
        <v>2000</v>
      </c>
      <c r="D1610">
        <v>2010</v>
      </c>
      <c r="E1610" t="s">
        <v>119</v>
      </c>
      <c r="F1610" t="s">
        <v>110</v>
      </c>
      <c r="G1610">
        <v>0</v>
      </c>
      <c r="H1610" t="s">
        <v>186</v>
      </c>
    </row>
    <row r="1611" spans="1:8">
      <c r="A1611" t="s">
        <v>260</v>
      </c>
      <c r="B1611" t="s">
        <v>45</v>
      </c>
      <c r="C1611">
        <v>2000</v>
      </c>
      <c r="D1611">
        <v>2015</v>
      </c>
      <c r="E1611" t="s">
        <v>119</v>
      </c>
      <c r="F1611" t="s">
        <v>110</v>
      </c>
      <c r="G1611">
        <v>0</v>
      </c>
      <c r="H1611" t="s">
        <v>186</v>
      </c>
    </row>
    <row r="1612" spans="1:8">
      <c r="A1612" t="s">
        <v>260</v>
      </c>
      <c r="B1612" t="s">
        <v>45</v>
      </c>
      <c r="C1612">
        <v>2000</v>
      </c>
      <c r="D1612">
        <v>2020</v>
      </c>
      <c r="E1612" t="s">
        <v>119</v>
      </c>
      <c r="F1612" t="s">
        <v>110</v>
      </c>
      <c r="G1612">
        <v>0</v>
      </c>
      <c r="H1612" t="s">
        <v>186</v>
      </c>
    </row>
    <row r="1613" spans="1:8">
      <c r="A1613" t="s">
        <v>260</v>
      </c>
      <c r="B1613" t="s">
        <v>45</v>
      </c>
      <c r="C1613">
        <v>2000</v>
      </c>
      <c r="D1613">
        <v>2025</v>
      </c>
      <c r="E1613" t="s">
        <v>119</v>
      </c>
      <c r="F1613" t="s">
        <v>110</v>
      </c>
      <c r="G1613">
        <v>0</v>
      </c>
      <c r="H1613" t="s">
        <v>186</v>
      </c>
    </row>
    <row r="1614" spans="1:8">
      <c r="A1614" t="s">
        <v>260</v>
      </c>
      <c r="B1614" t="s">
        <v>45</v>
      </c>
      <c r="C1614">
        <v>2005</v>
      </c>
      <c r="D1614">
        <v>2005</v>
      </c>
      <c r="E1614" t="s">
        <v>119</v>
      </c>
      <c r="F1614" t="s">
        <v>110</v>
      </c>
      <c r="G1614">
        <v>0</v>
      </c>
      <c r="H1614" t="s">
        <v>186</v>
      </c>
    </row>
    <row r="1615" spans="1:8">
      <c r="A1615" t="s">
        <v>260</v>
      </c>
      <c r="B1615" t="s">
        <v>45</v>
      </c>
      <c r="C1615">
        <v>2005</v>
      </c>
      <c r="D1615">
        <v>2010</v>
      </c>
      <c r="E1615" t="s">
        <v>119</v>
      </c>
      <c r="F1615" t="s">
        <v>110</v>
      </c>
      <c r="G1615">
        <v>0</v>
      </c>
      <c r="H1615" t="s">
        <v>186</v>
      </c>
    </row>
    <row r="1616" spans="1:8">
      <c r="A1616" t="s">
        <v>260</v>
      </c>
      <c r="B1616" t="s">
        <v>45</v>
      </c>
      <c r="C1616">
        <v>2005</v>
      </c>
      <c r="D1616">
        <v>2015</v>
      </c>
      <c r="E1616" t="s">
        <v>119</v>
      </c>
      <c r="F1616" t="s">
        <v>110</v>
      </c>
      <c r="G1616">
        <v>0</v>
      </c>
      <c r="H1616" t="s">
        <v>186</v>
      </c>
    </row>
    <row r="1617" spans="1:8">
      <c r="A1617" t="s">
        <v>260</v>
      </c>
      <c r="B1617" t="s">
        <v>45</v>
      </c>
      <c r="C1617">
        <v>2005</v>
      </c>
      <c r="D1617">
        <v>2020</v>
      </c>
      <c r="E1617" t="s">
        <v>119</v>
      </c>
      <c r="F1617" t="s">
        <v>110</v>
      </c>
      <c r="G1617">
        <v>0</v>
      </c>
      <c r="H1617" t="s">
        <v>186</v>
      </c>
    </row>
    <row r="1618" spans="1:8">
      <c r="A1618" t="s">
        <v>260</v>
      </c>
      <c r="B1618" t="s">
        <v>45</v>
      </c>
      <c r="C1618">
        <v>2005</v>
      </c>
      <c r="D1618">
        <v>2025</v>
      </c>
      <c r="E1618" t="s">
        <v>119</v>
      </c>
      <c r="F1618" t="s">
        <v>110</v>
      </c>
      <c r="G1618">
        <v>0</v>
      </c>
      <c r="H1618" t="s">
        <v>186</v>
      </c>
    </row>
    <row r="1619" spans="1:8">
      <c r="A1619" t="s">
        <v>260</v>
      </c>
      <c r="B1619" t="s">
        <v>45</v>
      </c>
      <c r="C1619">
        <v>2005</v>
      </c>
      <c r="D1619">
        <v>2030</v>
      </c>
      <c r="E1619" t="s">
        <v>119</v>
      </c>
      <c r="F1619" t="s">
        <v>110</v>
      </c>
      <c r="G1619">
        <v>0</v>
      </c>
      <c r="H1619" t="s">
        <v>186</v>
      </c>
    </row>
    <row r="1620" spans="1:8">
      <c r="A1620" t="s">
        <v>260</v>
      </c>
      <c r="B1620" t="s">
        <v>45</v>
      </c>
      <c r="C1620">
        <v>2010</v>
      </c>
      <c r="D1620">
        <v>2010</v>
      </c>
      <c r="E1620" t="s">
        <v>119</v>
      </c>
      <c r="F1620" t="s">
        <v>110</v>
      </c>
      <c r="G1620">
        <v>0</v>
      </c>
      <c r="H1620" t="s">
        <v>186</v>
      </c>
    </row>
    <row r="1621" spans="1:8">
      <c r="A1621" t="s">
        <v>260</v>
      </c>
      <c r="B1621" t="s">
        <v>45</v>
      </c>
      <c r="C1621">
        <v>2010</v>
      </c>
      <c r="D1621">
        <v>2015</v>
      </c>
      <c r="E1621" t="s">
        <v>119</v>
      </c>
      <c r="F1621" t="s">
        <v>110</v>
      </c>
      <c r="G1621">
        <v>0</v>
      </c>
      <c r="H1621" t="s">
        <v>186</v>
      </c>
    </row>
    <row r="1622" spans="1:8">
      <c r="A1622" t="s">
        <v>260</v>
      </c>
      <c r="B1622" t="s">
        <v>45</v>
      </c>
      <c r="C1622">
        <v>2010</v>
      </c>
      <c r="D1622">
        <v>2020</v>
      </c>
      <c r="E1622" t="s">
        <v>119</v>
      </c>
      <c r="F1622" t="s">
        <v>110</v>
      </c>
      <c r="G1622">
        <v>0</v>
      </c>
      <c r="H1622" t="s">
        <v>186</v>
      </c>
    </row>
    <row r="1623" spans="1:8">
      <c r="A1623" t="s">
        <v>260</v>
      </c>
      <c r="B1623" t="s">
        <v>45</v>
      </c>
      <c r="C1623">
        <v>2010</v>
      </c>
      <c r="D1623">
        <v>2025</v>
      </c>
      <c r="E1623" t="s">
        <v>119</v>
      </c>
      <c r="F1623" t="s">
        <v>110</v>
      </c>
      <c r="G1623">
        <v>0</v>
      </c>
      <c r="H1623" t="s">
        <v>186</v>
      </c>
    </row>
    <row r="1624" spans="1:8">
      <c r="A1624" t="s">
        <v>260</v>
      </c>
      <c r="B1624" t="s">
        <v>45</v>
      </c>
      <c r="C1624">
        <v>2010</v>
      </c>
      <c r="D1624">
        <v>2030</v>
      </c>
      <c r="E1624" t="s">
        <v>119</v>
      </c>
      <c r="F1624" t="s">
        <v>110</v>
      </c>
      <c r="G1624">
        <v>0</v>
      </c>
      <c r="H1624" t="s">
        <v>186</v>
      </c>
    </row>
    <row r="1625" spans="1:8">
      <c r="A1625" t="s">
        <v>260</v>
      </c>
      <c r="B1625" t="s">
        <v>45</v>
      </c>
      <c r="C1625">
        <v>2010</v>
      </c>
      <c r="D1625">
        <v>2035</v>
      </c>
      <c r="E1625" t="s">
        <v>119</v>
      </c>
      <c r="F1625" t="s">
        <v>110</v>
      </c>
      <c r="G1625">
        <v>0</v>
      </c>
      <c r="H1625" t="s">
        <v>186</v>
      </c>
    </row>
    <row r="1626" spans="1:8">
      <c r="A1626" t="s">
        <v>260</v>
      </c>
      <c r="B1626" t="s">
        <v>45</v>
      </c>
      <c r="C1626">
        <v>2015</v>
      </c>
      <c r="D1626">
        <v>2015</v>
      </c>
      <c r="E1626" t="s">
        <v>119</v>
      </c>
      <c r="F1626" t="s">
        <v>110</v>
      </c>
      <c r="G1626">
        <v>0</v>
      </c>
      <c r="H1626" t="s">
        <v>186</v>
      </c>
    </row>
    <row r="1627" spans="1:8">
      <c r="A1627" t="s">
        <v>260</v>
      </c>
      <c r="B1627" t="s">
        <v>45</v>
      </c>
      <c r="C1627">
        <v>2015</v>
      </c>
      <c r="D1627">
        <v>2020</v>
      </c>
      <c r="E1627" t="s">
        <v>119</v>
      </c>
      <c r="F1627" t="s">
        <v>110</v>
      </c>
      <c r="G1627">
        <v>0</v>
      </c>
      <c r="H1627" t="s">
        <v>186</v>
      </c>
    </row>
    <row r="1628" spans="1:8">
      <c r="A1628" t="s">
        <v>260</v>
      </c>
      <c r="B1628" t="s">
        <v>45</v>
      </c>
      <c r="C1628">
        <v>2015</v>
      </c>
      <c r="D1628">
        <v>2025</v>
      </c>
      <c r="E1628" t="s">
        <v>119</v>
      </c>
      <c r="F1628" t="s">
        <v>110</v>
      </c>
      <c r="G1628">
        <v>0</v>
      </c>
      <c r="H1628" t="s">
        <v>186</v>
      </c>
    </row>
    <row r="1629" spans="1:8">
      <c r="A1629" t="s">
        <v>260</v>
      </c>
      <c r="B1629" t="s">
        <v>45</v>
      </c>
      <c r="C1629">
        <v>2015</v>
      </c>
      <c r="D1629">
        <v>2030</v>
      </c>
      <c r="E1629" t="s">
        <v>119</v>
      </c>
      <c r="F1629" t="s">
        <v>110</v>
      </c>
      <c r="G1629">
        <v>0</v>
      </c>
      <c r="H1629" t="s">
        <v>186</v>
      </c>
    </row>
    <row r="1630" spans="1:8">
      <c r="A1630" t="s">
        <v>260</v>
      </c>
      <c r="B1630" t="s">
        <v>45</v>
      </c>
      <c r="C1630">
        <v>2015</v>
      </c>
      <c r="D1630">
        <v>2035</v>
      </c>
      <c r="E1630" t="s">
        <v>119</v>
      </c>
      <c r="F1630" t="s">
        <v>110</v>
      </c>
      <c r="G1630">
        <v>0</v>
      </c>
      <c r="H1630" t="s">
        <v>186</v>
      </c>
    </row>
    <row r="1631" spans="1:8">
      <c r="A1631" t="s">
        <v>260</v>
      </c>
      <c r="B1631" t="s">
        <v>45</v>
      </c>
      <c r="C1631">
        <v>2015</v>
      </c>
      <c r="D1631">
        <v>2040</v>
      </c>
      <c r="E1631" t="s">
        <v>119</v>
      </c>
      <c r="F1631" t="s">
        <v>110</v>
      </c>
      <c r="G1631">
        <v>0</v>
      </c>
      <c r="H1631" t="s">
        <v>186</v>
      </c>
    </row>
    <row r="1632" spans="1:8">
      <c r="A1632" t="s">
        <v>260</v>
      </c>
      <c r="B1632" t="s">
        <v>45</v>
      </c>
      <c r="C1632">
        <v>2020</v>
      </c>
      <c r="D1632">
        <v>2020</v>
      </c>
      <c r="E1632" t="s">
        <v>119</v>
      </c>
      <c r="F1632" t="s">
        <v>110</v>
      </c>
      <c r="G1632">
        <v>0</v>
      </c>
      <c r="H1632" t="s">
        <v>186</v>
      </c>
    </row>
    <row r="1633" spans="1:8">
      <c r="A1633" t="s">
        <v>260</v>
      </c>
      <c r="B1633" t="s">
        <v>45</v>
      </c>
      <c r="C1633">
        <v>2020</v>
      </c>
      <c r="D1633">
        <v>2025</v>
      </c>
      <c r="E1633" t="s">
        <v>119</v>
      </c>
      <c r="F1633" t="s">
        <v>110</v>
      </c>
      <c r="G1633">
        <v>0</v>
      </c>
      <c r="H1633" t="s">
        <v>186</v>
      </c>
    </row>
    <row r="1634" spans="1:8">
      <c r="A1634" t="s">
        <v>260</v>
      </c>
      <c r="B1634" t="s">
        <v>45</v>
      </c>
      <c r="C1634">
        <v>2020</v>
      </c>
      <c r="D1634">
        <v>2030</v>
      </c>
      <c r="E1634" t="s">
        <v>119</v>
      </c>
      <c r="F1634" t="s">
        <v>110</v>
      </c>
      <c r="G1634">
        <v>0</v>
      </c>
      <c r="H1634" t="s">
        <v>186</v>
      </c>
    </row>
    <row r="1635" spans="1:8">
      <c r="A1635" t="s">
        <v>260</v>
      </c>
      <c r="B1635" t="s">
        <v>45</v>
      </c>
      <c r="C1635">
        <v>2020</v>
      </c>
      <c r="D1635">
        <v>2035</v>
      </c>
      <c r="E1635" t="s">
        <v>119</v>
      </c>
      <c r="F1635" t="s">
        <v>110</v>
      </c>
      <c r="G1635">
        <v>0</v>
      </c>
      <c r="H1635" t="s">
        <v>186</v>
      </c>
    </row>
    <row r="1636" spans="1:8">
      <c r="A1636" t="s">
        <v>260</v>
      </c>
      <c r="B1636" t="s">
        <v>45</v>
      </c>
      <c r="C1636">
        <v>2020</v>
      </c>
      <c r="D1636">
        <v>2040</v>
      </c>
      <c r="E1636" t="s">
        <v>119</v>
      </c>
      <c r="F1636" t="s">
        <v>110</v>
      </c>
      <c r="G1636">
        <v>0</v>
      </c>
      <c r="H1636" t="s">
        <v>186</v>
      </c>
    </row>
    <row r="1637" spans="1:8">
      <c r="A1637" t="s">
        <v>260</v>
      </c>
      <c r="B1637" t="s">
        <v>45</v>
      </c>
      <c r="C1637">
        <v>2020</v>
      </c>
      <c r="D1637">
        <v>2045</v>
      </c>
      <c r="E1637" t="s">
        <v>119</v>
      </c>
      <c r="F1637" t="s">
        <v>110</v>
      </c>
      <c r="G1637">
        <v>0</v>
      </c>
      <c r="H1637" t="s">
        <v>186</v>
      </c>
    </row>
    <row r="1638" spans="1:8">
      <c r="A1638" t="s">
        <v>260</v>
      </c>
      <c r="B1638" t="s">
        <v>45</v>
      </c>
      <c r="C1638">
        <v>2025</v>
      </c>
      <c r="D1638">
        <v>2025</v>
      </c>
      <c r="E1638" t="s">
        <v>119</v>
      </c>
      <c r="F1638" t="s">
        <v>110</v>
      </c>
      <c r="G1638">
        <v>0</v>
      </c>
      <c r="H1638" t="s">
        <v>186</v>
      </c>
    </row>
    <row r="1639" spans="1:8">
      <c r="A1639" t="s">
        <v>260</v>
      </c>
      <c r="B1639" t="s">
        <v>45</v>
      </c>
      <c r="C1639">
        <v>2025</v>
      </c>
      <c r="D1639">
        <v>2030</v>
      </c>
      <c r="E1639" t="s">
        <v>119</v>
      </c>
      <c r="F1639" t="s">
        <v>110</v>
      </c>
      <c r="G1639">
        <v>0</v>
      </c>
      <c r="H1639" t="s">
        <v>186</v>
      </c>
    </row>
    <row r="1640" spans="1:8">
      <c r="A1640" t="s">
        <v>260</v>
      </c>
      <c r="B1640" t="s">
        <v>45</v>
      </c>
      <c r="C1640">
        <v>2025</v>
      </c>
      <c r="D1640">
        <v>2035</v>
      </c>
      <c r="E1640" t="s">
        <v>119</v>
      </c>
      <c r="F1640" t="s">
        <v>110</v>
      </c>
      <c r="G1640">
        <v>0</v>
      </c>
      <c r="H1640" t="s">
        <v>186</v>
      </c>
    </row>
    <row r="1641" spans="1:8">
      <c r="A1641" t="s">
        <v>260</v>
      </c>
      <c r="B1641" t="s">
        <v>45</v>
      </c>
      <c r="C1641">
        <v>2025</v>
      </c>
      <c r="D1641">
        <v>2040</v>
      </c>
      <c r="E1641" t="s">
        <v>119</v>
      </c>
      <c r="F1641" t="s">
        <v>110</v>
      </c>
      <c r="G1641">
        <v>0</v>
      </c>
      <c r="H1641" t="s">
        <v>186</v>
      </c>
    </row>
    <row r="1642" spans="1:8">
      <c r="A1642" t="s">
        <v>260</v>
      </c>
      <c r="B1642" t="s">
        <v>45</v>
      </c>
      <c r="C1642">
        <v>2025</v>
      </c>
      <c r="D1642">
        <v>2045</v>
      </c>
      <c r="E1642" t="s">
        <v>119</v>
      </c>
      <c r="F1642" t="s">
        <v>110</v>
      </c>
      <c r="G1642">
        <v>0</v>
      </c>
      <c r="H1642" t="s">
        <v>186</v>
      </c>
    </row>
    <row r="1643" spans="1:8">
      <c r="A1643" t="s">
        <v>260</v>
      </c>
      <c r="B1643" t="s">
        <v>45</v>
      </c>
      <c r="C1643">
        <v>2025</v>
      </c>
      <c r="D1643">
        <v>2050</v>
      </c>
      <c r="E1643" t="s">
        <v>119</v>
      </c>
      <c r="F1643" t="s">
        <v>110</v>
      </c>
      <c r="G1643">
        <v>0</v>
      </c>
      <c r="H1643" t="s">
        <v>186</v>
      </c>
    </row>
    <row r="1644" spans="1:8">
      <c r="A1644" t="s">
        <v>260</v>
      </c>
      <c r="B1644" t="s">
        <v>45</v>
      </c>
      <c r="C1644">
        <v>2030</v>
      </c>
      <c r="D1644">
        <v>2030</v>
      </c>
      <c r="E1644" t="s">
        <v>119</v>
      </c>
      <c r="F1644" t="s">
        <v>110</v>
      </c>
      <c r="G1644">
        <v>0</v>
      </c>
      <c r="H1644" t="s">
        <v>186</v>
      </c>
    </row>
    <row r="1645" spans="1:8">
      <c r="A1645" t="s">
        <v>260</v>
      </c>
      <c r="B1645" t="s">
        <v>45</v>
      </c>
      <c r="C1645">
        <v>2030</v>
      </c>
      <c r="D1645">
        <v>2035</v>
      </c>
      <c r="E1645" t="s">
        <v>119</v>
      </c>
      <c r="F1645" t="s">
        <v>110</v>
      </c>
      <c r="G1645">
        <v>0</v>
      </c>
      <c r="H1645" t="s">
        <v>186</v>
      </c>
    </row>
    <row r="1646" spans="1:8">
      <c r="A1646" t="s">
        <v>260</v>
      </c>
      <c r="B1646" t="s">
        <v>45</v>
      </c>
      <c r="C1646">
        <v>2030</v>
      </c>
      <c r="D1646">
        <v>2040</v>
      </c>
      <c r="E1646" t="s">
        <v>119</v>
      </c>
      <c r="F1646" t="s">
        <v>110</v>
      </c>
      <c r="G1646">
        <v>0</v>
      </c>
      <c r="H1646" t="s">
        <v>186</v>
      </c>
    </row>
    <row r="1647" spans="1:8">
      <c r="A1647" t="s">
        <v>260</v>
      </c>
      <c r="B1647" t="s">
        <v>45</v>
      </c>
      <c r="C1647">
        <v>2030</v>
      </c>
      <c r="D1647">
        <v>2045</v>
      </c>
      <c r="E1647" t="s">
        <v>119</v>
      </c>
      <c r="F1647" t="s">
        <v>110</v>
      </c>
      <c r="G1647">
        <v>0</v>
      </c>
      <c r="H1647" t="s">
        <v>186</v>
      </c>
    </row>
    <row r="1648" spans="1:8">
      <c r="A1648" t="s">
        <v>260</v>
      </c>
      <c r="B1648" t="s">
        <v>45</v>
      </c>
      <c r="C1648">
        <v>2030</v>
      </c>
      <c r="D1648">
        <v>2050</v>
      </c>
      <c r="E1648" t="s">
        <v>119</v>
      </c>
      <c r="F1648" t="s">
        <v>110</v>
      </c>
      <c r="G1648">
        <v>0</v>
      </c>
      <c r="H1648" t="s">
        <v>186</v>
      </c>
    </row>
    <row r="1649" spans="1:8">
      <c r="A1649" t="s">
        <v>260</v>
      </c>
      <c r="B1649" t="s">
        <v>45</v>
      </c>
      <c r="C1649">
        <v>2030</v>
      </c>
      <c r="D1649">
        <v>2055</v>
      </c>
      <c r="E1649" t="s">
        <v>119</v>
      </c>
      <c r="F1649" t="s">
        <v>110</v>
      </c>
      <c r="G1649">
        <v>0</v>
      </c>
      <c r="H1649" t="s">
        <v>186</v>
      </c>
    </row>
    <row r="1650" spans="1:8">
      <c r="A1650" t="s">
        <v>260</v>
      </c>
      <c r="B1650" t="s">
        <v>45</v>
      </c>
      <c r="C1650">
        <v>2035</v>
      </c>
      <c r="D1650">
        <v>2035</v>
      </c>
      <c r="E1650" t="s">
        <v>119</v>
      </c>
      <c r="F1650" t="s">
        <v>110</v>
      </c>
      <c r="G1650">
        <v>0</v>
      </c>
      <c r="H1650" t="s">
        <v>186</v>
      </c>
    </row>
    <row r="1651" spans="1:8">
      <c r="A1651" t="s">
        <v>260</v>
      </c>
      <c r="B1651" t="s">
        <v>45</v>
      </c>
      <c r="C1651">
        <v>2035</v>
      </c>
      <c r="D1651">
        <v>2040</v>
      </c>
      <c r="E1651" t="s">
        <v>119</v>
      </c>
      <c r="F1651" t="s">
        <v>110</v>
      </c>
      <c r="G1651">
        <v>0</v>
      </c>
      <c r="H1651" t="s">
        <v>186</v>
      </c>
    </row>
    <row r="1652" spans="1:8">
      <c r="A1652" t="s">
        <v>260</v>
      </c>
      <c r="B1652" t="s">
        <v>45</v>
      </c>
      <c r="C1652">
        <v>2035</v>
      </c>
      <c r="D1652">
        <v>2045</v>
      </c>
      <c r="E1652" t="s">
        <v>119</v>
      </c>
      <c r="F1652" t="s">
        <v>110</v>
      </c>
      <c r="G1652">
        <v>0</v>
      </c>
      <c r="H1652" t="s">
        <v>186</v>
      </c>
    </row>
    <row r="1653" spans="1:8">
      <c r="A1653" t="s">
        <v>260</v>
      </c>
      <c r="B1653" t="s">
        <v>45</v>
      </c>
      <c r="C1653">
        <v>2035</v>
      </c>
      <c r="D1653">
        <v>2050</v>
      </c>
      <c r="E1653" t="s">
        <v>119</v>
      </c>
      <c r="F1653" t="s">
        <v>110</v>
      </c>
      <c r="G1653">
        <v>0</v>
      </c>
      <c r="H1653" t="s">
        <v>186</v>
      </c>
    </row>
    <row r="1654" spans="1:8">
      <c r="A1654" t="s">
        <v>260</v>
      </c>
      <c r="B1654" t="s">
        <v>45</v>
      </c>
      <c r="C1654">
        <v>2035</v>
      </c>
      <c r="D1654">
        <v>2055</v>
      </c>
      <c r="E1654" t="s">
        <v>119</v>
      </c>
      <c r="F1654" t="s">
        <v>110</v>
      </c>
      <c r="G1654">
        <v>0</v>
      </c>
      <c r="H1654" t="s">
        <v>186</v>
      </c>
    </row>
    <row r="1655" spans="1:8">
      <c r="A1655" t="s">
        <v>260</v>
      </c>
      <c r="B1655" t="s">
        <v>45</v>
      </c>
      <c r="C1655">
        <v>2035</v>
      </c>
      <c r="D1655">
        <v>2060</v>
      </c>
      <c r="E1655" t="s">
        <v>119</v>
      </c>
      <c r="F1655" t="s">
        <v>110</v>
      </c>
      <c r="G1655">
        <v>0</v>
      </c>
      <c r="H1655" t="s">
        <v>186</v>
      </c>
    </row>
    <row r="1656" spans="1:8">
      <c r="A1656" t="s">
        <v>260</v>
      </c>
      <c r="B1656" t="s">
        <v>45</v>
      </c>
      <c r="C1656">
        <v>2040</v>
      </c>
      <c r="D1656">
        <v>2040</v>
      </c>
      <c r="E1656" t="s">
        <v>119</v>
      </c>
      <c r="F1656" t="s">
        <v>110</v>
      </c>
      <c r="G1656">
        <v>0</v>
      </c>
      <c r="H1656" t="s">
        <v>186</v>
      </c>
    </row>
    <row r="1657" spans="1:8">
      <c r="A1657" t="s">
        <v>260</v>
      </c>
      <c r="B1657" t="s">
        <v>45</v>
      </c>
      <c r="C1657">
        <v>2040</v>
      </c>
      <c r="D1657">
        <v>2045</v>
      </c>
      <c r="E1657" t="s">
        <v>119</v>
      </c>
      <c r="F1657" t="s">
        <v>110</v>
      </c>
      <c r="G1657">
        <v>0</v>
      </c>
      <c r="H1657" t="s">
        <v>186</v>
      </c>
    </row>
    <row r="1658" spans="1:8">
      <c r="A1658" t="s">
        <v>260</v>
      </c>
      <c r="B1658" t="s">
        <v>45</v>
      </c>
      <c r="C1658">
        <v>2040</v>
      </c>
      <c r="D1658">
        <v>2050</v>
      </c>
      <c r="E1658" t="s">
        <v>119</v>
      </c>
      <c r="F1658" t="s">
        <v>110</v>
      </c>
      <c r="G1658">
        <v>0</v>
      </c>
      <c r="H1658" t="s">
        <v>186</v>
      </c>
    </row>
    <row r="1659" spans="1:8">
      <c r="A1659" t="s">
        <v>260</v>
      </c>
      <c r="B1659" t="s">
        <v>45</v>
      </c>
      <c r="C1659">
        <v>2040</v>
      </c>
      <c r="D1659">
        <v>2055</v>
      </c>
      <c r="E1659" t="s">
        <v>119</v>
      </c>
      <c r="F1659" t="s">
        <v>110</v>
      </c>
      <c r="G1659">
        <v>0</v>
      </c>
      <c r="H1659" t="s">
        <v>186</v>
      </c>
    </row>
    <row r="1660" spans="1:8">
      <c r="A1660" t="s">
        <v>260</v>
      </c>
      <c r="B1660" t="s">
        <v>45</v>
      </c>
      <c r="C1660">
        <v>2040</v>
      </c>
      <c r="D1660">
        <v>2060</v>
      </c>
      <c r="E1660" t="s">
        <v>119</v>
      </c>
      <c r="F1660" t="s">
        <v>110</v>
      </c>
      <c r="G1660">
        <v>0</v>
      </c>
      <c r="H1660" t="s">
        <v>186</v>
      </c>
    </row>
    <row r="1661" spans="1:8">
      <c r="A1661" t="s">
        <v>260</v>
      </c>
      <c r="B1661" t="s">
        <v>45</v>
      </c>
      <c r="C1661">
        <v>2040</v>
      </c>
      <c r="D1661">
        <v>2065</v>
      </c>
      <c r="E1661" t="s">
        <v>119</v>
      </c>
      <c r="F1661" t="s">
        <v>110</v>
      </c>
      <c r="G1661">
        <v>0</v>
      </c>
      <c r="H1661" t="s">
        <v>186</v>
      </c>
    </row>
    <row r="1662" spans="1:8">
      <c r="A1662" t="s">
        <v>260</v>
      </c>
      <c r="B1662" t="s">
        <v>45</v>
      </c>
      <c r="C1662">
        <v>2045</v>
      </c>
      <c r="D1662">
        <v>2045</v>
      </c>
      <c r="E1662" t="s">
        <v>119</v>
      </c>
      <c r="F1662" t="s">
        <v>110</v>
      </c>
      <c r="G1662">
        <v>0</v>
      </c>
      <c r="H1662" t="s">
        <v>186</v>
      </c>
    </row>
    <row r="1663" spans="1:8">
      <c r="A1663" t="s">
        <v>260</v>
      </c>
      <c r="B1663" t="s">
        <v>45</v>
      </c>
      <c r="C1663">
        <v>2045</v>
      </c>
      <c r="D1663">
        <v>2050</v>
      </c>
      <c r="E1663" t="s">
        <v>119</v>
      </c>
      <c r="F1663" t="s">
        <v>110</v>
      </c>
      <c r="G1663">
        <v>0</v>
      </c>
      <c r="H1663" t="s">
        <v>186</v>
      </c>
    </row>
    <row r="1664" spans="1:8">
      <c r="A1664" t="s">
        <v>260</v>
      </c>
      <c r="B1664" t="s">
        <v>45</v>
      </c>
      <c r="C1664">
        <v>2045</v>
      </c>
      <c r="D1664">
        <v>2055</v>
      </c>
      <c r="E1664" t="s">
        <v>119</v>
      </c>
      <c r="F1664" t="s">
        <v>110</v>
      </c>
      <c r="G1664">
        <v>0</v>
      </c>
      <c r="H1664" t="s">
        <v>186</v>
      </c>
    </row>
    <row r="1665" spans="1:8">
      <c r="A1665" t="s">
        <v>260</v>
      </c>
      <c r="B1665" t="s">
        <v>45</v>
      </c>
      <c r="C1665">
        <v>2045</v>
      </c>
      <c r="D1665">
        <v>2060</v>
      </c>
      <c r="E1665" t="s">
        <v>119</v>
      </c>
      <c r="F1665" t="s">
        <v>110</v>
      </c>
      <c r="G1665">
        <v>0</v>
      </c>
      <c r="H1665" t="s">
        <v>186</v>
      </c>
    </row>
    <row r="1666" spans="1:8">
      <c r="A1666" t="s">
        <v>260</v>
      </c>
      <c r="B1666" t="s">
        <v>45</v>
      </c>
      <c r="C1666">
        <v>2045</v>
      </c>
      <c r="D1666">
        <v>2065</v>
      </c>
      <c r="E1666" t="s">
        <v>119</v>
      </c>
      <c r="F1666" t="s">
        <v>110</v>
      </c>
      <c r="G1666">
        <v>0</v>
      </c>
      <c r="H1666" t="s">
        <v>186</v>
      </c>
    </row>
    <row r="1667" spans="1:8">
      <c r="A1667" t="s">
        <v>260</v>
      </c>
      <c r="B1667" t="s">
        <v>45</v>
      </c>
      <c r="C1667">
        <v>2045</v>
      </c>
      <c r="D1667">
        <v>2070</v>
      </c>
      <c r="E1667" t="s">
        <v>119</v>
      </c>
      <c r="F1667" t="s">
        <v>110</v>
      </c>
      <c r="G1667">
        <v>0</v>
      </c>
      <c r="H1667" t="s">
        <v>186</v>
      </c>
    </row>
    <row r="1668" spans="1:8">
      <c r="A1668" t="s">
        <v>260</v>
      </c>
      <c r="B1668" t="s">
        <v>45</v>
      </c>
      <c r="C1668">
        <v>2050</v>
      </c>
      <c r="D1668">
        <v>2050</v>
      </c>
      <c r="E1668" t="s">
        <v>119</v>
      </c>
      <c r="F1668" t="s">
        <v>110</v>
      </c>
      <c r="G1668">
        <v>0</v>
      </c>
      <c r="H1668" t="s">
        <v>186</v>
      </c>
    </row>
    <row r="1669" spans="1:8">
      <c r="A1669" t="s">
        <v>260</v>
      </c>
      <c r="B1669" t="s">
        <v>45</v>
      </c>
      <c r="C1669">
        <v>2050</v>
      </c>
      <c r="D1669">
        <v>2055</v>
      </c>
      <c r="E1669" t="s">
        <v>119</v>
      </c>
      <c r="F1669" t="s">
        <v>110</v>
      </c>
      <c r="G1669">
        <v>0</v>
      </c>
      <c r="H1669" t="s">
        <v>186</v>
      </c>
    </row>
    <row r="1670" spans="1:8">
      <c r="A1670" t="s">
        <v>260</v>
      </c>
      <c r="B1670" t="s">
        <v>45</v>
      </c>
      <c r="C1670">
        <v>2050</v>
      </c>
      <c r="D1670">
        <v>2060</v>
      </c>
      <c r="E1670" t="s">
        <v>119</v>
      </c>
      <c r="F1670" t="s">
        <v>110</v>
      </c>
      <c r="G1670">
        <v>0</v>
      </c>
      <c r="H1670" t="s">
        <v>186</v>
      </c>
    </row>
    <row r="1671" spans="1:8">
      <c r="A1671" t="s">
        <v>260</v>
      </c>
      <c r="B1671" t="s">
        <v>45</v>
      </c>
      <c r="C1671">
        <v>2050</v>
      </c>
      <c r="D1671">
        <v>2065</v>
      </c>
      <c r="E1671" t="s">
        <v>119</v>
      </c>
      <c r="F1671" t="s">
        <v>110</v>
      </c>
      <c r="G1671">
        <v>0</v>
      </c>
      <c r="H1671" t="s">
        <v>186</v>
      </c>
    </row>
    <row r="1672" spans="1:8">
      <c r="A1672" t="s">
        <v>260</v>
      </c>
      <c r="B1672" t="s">
        <v>45</v>
      </c>
      <c r="C1672">
        <v>2050</v>
      </c>
      <c r="D1672">
        <v>2070</v>
      </c>
      <c r="E1672" t="s">
        <v>119</v>
      </c>
      <c r="F1672" t="s">
        <v>110</v>
      </c>
      <c r="G1672">
        <v>0</v>
      </c>
      <c r="H1672" t="s">
        <v>186</v>
      </c>
    </row>
    <row r="1673" spans="1:8">
      <c r="A1673" t="s">
        <v>260</v>
      </c>
      <c r="B1673" t="s">
        <v>45</v>
      </c>
      <c r="C1673">
        <v>2055</v>
      </c>
      <c r="D1673">
        <v>2055</v>
      </c>
      <c r="E1673" t="s">
        <v>119</v>
      </c>
      <c r="F1673" t="s">
        <v>110</v>
      </c>
      <c r="G1673">
        <v>0</v>
      </c>
      <c r="H1673" t="s">
        <v>186</v>
      </c>
    </row>
    <row r="1674" spans="1:8">
      <c r="A1674" t="s">
        <v>260</v>
      </c>
      <c r="B1674" t="s">
        <v>45</v>
      </c>
      <c r="C1674">
        <v>2055</v>
      </c>
      <c r="D1674">
        <v>2060</v>
      </c>
      <c r="E1674" t="s">
        <v>119</v>
      </c>
      <c r="F1674" t="s">
        <v>110</v>
      </c>
      <c r="G1674">
        <v>0</v>
      </c>
      <c r="H1674" t="s">
        <v>186</v>
      </c>
    </row>
    <row r="1675" spans="1:8">
      <c r="A1675" t="s">
        <v>260</v>
      </c>
      <c r="B1675" t="s">
        <v>45</v>
      </c>
      <c r="C1675">
        <v>2055</v>
      </c>
      <c r="D1675">
        <v>2065</v>
      </c>
      <c r="E1675" t="s">
        <v>119</v>
      </c>
      <c r="F1675" t="s">
        <v>110</v>
      </c>
      <c r="G1675">
        <v>0</v>
      </c>
      <c r="H1675" t="s">
        <v>186</v>
      </c>
    </row>
    <row r="1676" spans="1:8">
      <c r="A1676" t="s">
        <v>260</v>
      </c>
      <c r="B1676" t="s">
        <v>45</v>
      </c>
      <c r="C1676">
        <v>2055</v>
      </c>
      <c r="D1676">
        <v>2070</v>
      </c>
      <c r="E1676" t="s">
        <v>119</v>
      </c>
      <c r="F1676" t="s">
        <v>110</v>
      </c>
      <c r="G1676">
        <v>0</v>
      </c>
      <c r="H1676" t="s">
        <v>186</v>
      </c>
    </row>
    <row r="1677" spans="1:8">
      <c r="A1677" t="s">
        <v>260</v>
      </c>
      <c r="B1677" t="s">
        <v>45</v>
      </c>
      <c r="C1677">
        <v>2060</v>
      </c>
      <c r="D1677">
        <v>2060</v>
      </c>
      <c r="E1677" t="s">
        <v>119</v>
      </c>
      <c r="F1677" t="s">
        <v>110</v>
      </c>
      <c r="G1677">
        <v>0</v>
      </c>
      <c r="H1677" t="s">
        <v>186</v>
      </c>
    </row>
    <row r="1678" spans="1:8">
      <c r="A1678" t="s">
        <v>260</v>
      </c>
      <c r="B1678" t="s">
        <v>45</v>
      </c>
      <c r="C1678">
        <v>2060</v>
      </c>
      <c r="D1678">
        <v>2065</v>
      </c>
      <c r="E1678" t="s">
        <v>119</v>
      </c>
      <c r="F1678" t="s">
        <v>110</v>
      </c>
      <c r="G1678">
        <v>0</v>
      </c>
      <c r="H1678" t="s">
        <v>186</v>
      </c>
    </row>
    <row r="1679" spans="1:8">
      <c r="A1679" t="s">
        <v>260</v>
      </c>
      <c r="B1679" t="s">
        <v>45</v>
      </c>
      <c r="C1679">
        <v>2060</v>
      </c>
      <c r="D1679">
        <v>2070</v>
      </c>
      <c r="E1679" t="s">
        <v>119</v>
      </c>
      <c r="F1679" t="s">
        <v>110</v>
      </c>
      <c r="G1679">
        <v>0</v>
      </c>
      <c r="H1679" t="s">
        <v>186</v>
      </c>
    </row>
    <row r="1680" spans="1:8">
      <c r="A1680" t="s">
        <v>260</v>
      </c>
      <c r="B1680" t="s">
        <v>45</v>
      </c>
      <c r="C1680">
        <v>2065</v>
      </c>
      <c r="D1680">
        <v>2065</v>
      </c>
      <c r="E1680" t="s">
        <v>119</v>
      </c>
      <c r="F1680" t="s">
        <v>110</v>
      </c>
      <c r="G1680">
        <v>0</v>
      </c>
      <c r="H1680" t="s">
        <v>186</v>
      </c>
    </row>
    <row r="1681" spans="1:8">
      <c r="A1681" t="s">
        <v>260</v>
      </c>
      <c r="B1681" t="s">
        <v>45</v>
      </c>
      <c r="C1681">
        <v>2065</v>
      </c>
      <c r="D1681">
        <v>2070</v>
      </c>
      <c r="E1681" t="s">
        <v>119</v>
      </c>
      <c r="F1681" t="s">
        <v>110</v>
      </c>
      <c r="G1681">
        <v>0</v>
      </c>
      <c r="H1681" t="s">
        <v>186</v>
      </c>
    </row>
    <row r="1682" spans="1:8">
      <c r="A1682" t="s">
        <v>260</v>
      </c>
      <c r="B1682" t="s">
        <v>45</v>
      </c>
      <c r="C1682">
        <v>2070</v>
      </c>
      <c r="D1682">
        <v>2070</v>
      </c>
      <c r="E1682" t="s">
        <v>119</v>
      </c>
      <c r="F1682" t="s">
        <v>110</v>
      </c>
      <c r="G1682">
        <v>0</v>
      </c>
      <c r="H1682" t="s">
        <v>186</v>
      </c>
    </row>
    <row r="1683" spans="1:8">
      <c r="A1683" t="s">
        <v>260</v>
      </c>
      <c r="B1683" t="s">
        <v>49</v>
      </c>
      <c r="C1683">
        <v>1990</v>
      </c>
      <c r="D1683">
        <v>1990</v>
      </c>
      <c r="E1683" t="s">
        <v>119</v>
      </c>
      <c r="F1683" t="s">
        <v>110</v>
      </c>
      <c r="G1683">
        <v>0</v>
      </c>
      <c r="H1683" t="s">
        <v>186</v>
      </c>
    </row>
    <row r="1684" spans="1:8">
      <c r="A1684" t="s">
        <v>260</v>
      </c>
      <c r="B1684" t="s">
        <v>49</v>
      </c>
      <c r="C1684">
        <v>1995</v>
      </c>
      <c r="D1684">
        <v>1995</v>
      </c>
      <c r="E1684" t="s">
        <v>119</v>
      </c>
      <c r="F1684" t="s">
        <v>110</v>
      </c>
      <c r="G1684">
        <v>0</v>
      </c>
      <c r="H1684" t="s">
        <v>186</v>
      </c>
    </row>
    <row r="1685" spans="1:8">
      <c r="A1685" t="s">
        <v>260</v>
      </c>
      <c r="B1685" t="s">
        <v>49</v>
      </c>
      <c r="C1685">
        <v>2000</v>
      </c>
      <c r="D1685">
        <v>2000</v>
      </c>
      <c r="E1685" t="s">
        <v>119</v>
      </c>
      <c r="F1685" t="s">
        <v>110</v>
      </c>
      <c r="G1685">
        <v>0</v>
      </c>
      <c r="H1685" t="s">
        <v>186</v>
      </c>
    </row>
    <row r="1686" spans="1:8">
      <c r="A1686" t="s">
        <v>260</v>
      </c>
      <c r="B1686" t="s">
        <v>49</v>
      </c>
      <c r="C1686">
        <v>2005</v>
      </c>
      <c r="D1686">
        <v>2005</v>
      </c>
      <c r="E1686" t="s">
        <v>119</v>
      </c>
      <c r="F1686" t="s">
        <v>110</v>
      </c>
      <c r="G1686">
        <v>0</v>
      </c>
      <c r="H1686" t="s">
        <v>186</v>
      </c>
    </row>
    <row r="1687" spans="1:8">
      <c r="A1687" t="s">
        <v>260</v>
      </c>
      <c r="B1687" t="s">
        <v>49</v>
      </c>
      <c r="C1687">
        <v>2010</v>
      </c>
      <c r="D1687">
        <v>2010</v>
      </c>
      <c r="E1687" t="s">
        <v>119</v>
      </c>
      <c r="F1687" t="s">
        <v>110</v>
      </c>
      <c r="G1687">
        <v>0</v>
      </c>
      <c r="H1687" t="s">
        <v>186</v>
      </c>
    </row>
    <row r="1688" spans="1:8">
      <c r="A1688" t="s">
        <v>260</v>
      </c>
      <c r="B1688" t="s">
        <v>49</v>
      </c>
      <c r="C1688">
        <v>2015</v>
      </c>
      <c r="D1688">
        <v>2015</v>
      </c>
      <c r="E1688" t="s">
        <v>119</v>
      </c>
      <c r="F1688" t="s">
        <v>110</v>
      </c>
      <c r="G1688">
        <v>0</v>
      </c>
      <c r="H1688" t="s">
        <v>186</v>
      </c>
    </row>
    <row r="1689" spans="1:8">
      <c r="A1689" t="s">
        <v>260</v>
      </c>
      <c r="B1689" t="s">
        <v>49</v>
      </c>
      <c r="C1689">
        <v>2020</v>
      </c>
      <c r="D1689">
        <v>2020</v>
      </c>
      <c r="E1689" t="s">
        <v>119</v>
      </c>
      <c r="F1689" t="s">
        <v>110</v>
      </c>
      <c r="G1689">
        <v>0</v>
      </c>
      <c r="H1689" t="s">
        <v>186</v>
      </c>
    </row>
    <row r="1690" spans="1:8">
      <c r="A1690" t="s">
        <v>260</v>
      </c>
      <c r="B1690" t="s">
        <v>49</v>
      </c>
      <c r="C1690">
        <v>2025</v>
      </c>
      <c r="D1690">
        <v>2025</v>
      </c>
      <c r="E1690" t="s">
        <v>119</v>
      </c>
      <c r="F1690" t="s">
        <v>110</v>
      </c>
      <c r="G1690">
        <v>0</v>
      </c>
      <c r="H1690" t="s">
        <v>186</v>
      </c>
    </row>
    <row r="1691" spans="1:8">
      <c r="A1691" t="s">
        <v>260</v>
      </c>
      <c r="B1691" t="s">
        <v>49</v>
      </c>
      <c r="C1691">
        <v>2030</v>
      </c>
      <c r="D1691">
        <v>2030</v>
      </c>
      <c r="E1691" t="s">
        <v>119</v>
      </c>
      <c r="F1691" t="s">
        <v>110</v>
      </c>
      <c r="G1691">
        <v>0</v>
      </c>
      <c r="H1691" t="s">
        <v>186</v>
      </c>
    </row>
    <row r="1692" spans="1:8">
      <c r="A1692" t="s">
        <v>260</v>
      </c>
      <c r="B1692" t="s">
        <v>49</v>
      </c>
      <c r="C1692">
        <v>2035</v>
      </c>
      <c r="D1692">
        <v>2035</v>
      </c>
      <c r="E1692" t="s">
        <v>119</v>
      </c>
      <c r="F1692" t="s">
        <v>110</v>
      </c>
      <c r="G1692">
        <v>0</v>
      </c>
      <c r="H1692" t="s">
        <v>186</v>
      </c>
    </row>
    <row r="1693" spans="1:8">
      <c r="A1693" t="s">
        <v>260</v>
      </c>
      <c r="B1693" t="s">
        <v>49</v>
      </c>
      <c r="C1693">
        <v>2040</v>
      </c>
      <c r="D1693">
        <v>2040</v>
      </c>
      <c r="E1693" t="s">
        <v>119</v>
      </c>
      <c r="F1693" t="s">
        <v>110</v>
      </c>
      <c r="G1693">
        <v>0</v>
      </c>
      <c r="H1693" t="s">
        <v>186</v>
      </c>
    </row>
    <row r="1694" spans="1:8">
      <c r="A1694" t="s">
        <v>260</v>
      </c>
      <c r="B1694" t="s">
        <v>49</v>
      </c>
      <c r="C1694">
        <v>2045</v>
      </c>
      <c r="D1694">
        <v>2045</v>
      </c>
      <c r="E1694" t="s">
        <v>119</v>
      </c>
      <c r="F1694" t="s">
        <v>110</v>
      </c>
      <c r="G1694">
        <v>0</v>
      </c>
      <c r="H1694" t="s">
        <v>186</v>
      </c>
    </row>
    <row r="1695" spans="1:8">
      <c r="A1695" t="s">
        <v>260</v>
      </c>
      <c r="B1695" t="s">
        <v>49</v>
      </c>
      <c r="C1695">
        <v>2050</v>
      </c>
      <c r="D1695">
        <v>2050</v>
      </c>
      <c r="E1695" t="s">
        <v>119</v>
      </c>
      <c r="F1695" t="s">
        <v>110</v>
      </c>
      <c r="G1695">
        <v>0</v>
      </c>
      <c r="H1695" t="s">
        <v>186</v>
      </c>
    </row>
    <row r="1696" spans="1:8">
      <c r="A1696" t="s">
        <v>260</v>
      </c>
      <c r="B1696" t="s">
        <v>49</v>
      </c>
      <c r="C1696">
        <v>2055</v>
      </c>
      <c r="D1696">
        <v>2055</v>
      </c>
      <c r="E1696" t="s">
        <v>119</v>
      </c>
      <c r="F1696" t="s">
        <v>110</v>
      </c>
      <c r="G1696">
        <v>0</v>
      </c>
      <c r="H1696" t="s">
        <v>186</v>
      </c>
    </row>
    <row r="1697" spans="1:8">
      <c r="A1697" t="s">
        <v>260</v>
      </c>
      <c r="B1697" t="s">
        <v>49</v>
      </c>
      <c r="C1697">
        <v>2060</v>
      </c>
      <c r="D1697">
        <v>2060</v>
      </c>
      <c r="E1697" t="s">
        <v>119</v>
      </c>
      <c r="F1697" t="s">
        <v>110</v>
      </c>
      <c r="G1697">
        <v>0</v>
      </c>
      <c r="H1697" t="s">
        <v>186</v>
      </c>
    </row>
    <row r="1698" spans="1:8">
      <c r="A1698" t="s">
        <v>260</v>
      </c>
      <c r="B1698" t="s">
        <v>49</v>
      </c>
      <c r="C1698">
        <v>2065</v>
      </c>
      <c r="D1698">
        <v>2065</v>
      </c>
      <c r="E1698" t="s">
        <v>119</v>
      </c>
      <c r="F1698" t="s">
        <v>110</v>
      </c>
      <c r="G1698">
        <v>0</v>
      </c>
      <c r="H1698" t="s">
        <v>186</v>
      </c>
    </row>
    <row r="1699" spans="1:8">
      <c r="A1699" t="s">
        <v>260</v>
      </c>
      <c r="B1699" t="s">
        <v>49</v>
      </c>
      <c r="C1699">
        <v>2070</v>
      </c>
      <c r="D1699">
        <v>2070</v>
      </c>
      <c r="E1699" t="s">
        <v>119</v>
      </c>
      <c r="F1699" t="s">
        <v>110</v>
      </c>
      <c r="G1699">
        <v>0</v>
      </c>
      <c r="H1699" t="s">
        <v>186</v>
      </c>
    </row>
    <row r="1700" spans="1:8">
      <c r="A1700" t="s">
        <v>260</v>
      </c>
      <c r="B1700" t="s">
        <v>46</v>
      </c>
      <c r="C1700">
        <v>1975</v>
      </c>
      <c r="D1700">
        <v>1990</v>
      </c>
      <c r="E1700" t="s">
        <v>119</v>
      </c>
      <c r="F1700" t="s">
        <v>110</v>
      </c>
      <c r="G1700">
        <v>2.9000000953674321</v>
      </c>
      <c r="H1700" t="s">
        <v>186</v>
      </c>
    </row>
    <row r="1701" spans="1:8">
      <c r="A1701" t="s">
        <v>260</v>
      </c>
      <c r="B1701" t="s">
        <v>46</v>
      </c>
      <c r="C1701">
        <v>1975</v>
      </c>
      <c r="D1701">
        <v>1995</v>
      </c>
      <c r="E1701" t="s">
        <v>119</v>
      </c>
      <c r="F1701" t="s">
        <v>110</v>
      </c>
      <c r="G1701">
        <v>2.9000000953674321</v>
      </c>
      <c r="H1701" t="s">
        <v>186</v>
      </c>
    </row>
    <row r="1702" spans="1:8">
      <c r="A1702" t="s">
        <v>260</v>
      </c>
      <c r="B1702" t="s">
        <v>46</v>
      </c>
      <c r="C1702">
        <v>1975</v>
      </c>
      <c r="D1702">
        <v>2000</v>
      </c>
      <c r="E1702" t="s">
        <v>119</v>
      </c>
      <c r="F1702" t="s">
        <v>110</v>
      </c>
      <c r="G1702">
        <v>2.9000000953674321</v>
      </c>
      <c r="H1702" t="s">
        <v>186</v>
      </c>
    </row>
    <row r="1703" spans="1:8">
      <c r="A1703" t="s">
        <v>260</v>
      </c>
      <c r="B1703" t="s">
        <v>46</v>
      </c>
      <c r="C1703">
        <v>1975</v>
      </c>
      <c r="D1703">
        <v>2005</v>
      </c>
      <c r="E1703" t="s">
        <v>119</v>
      </c>
      <c r="F1703" t="s">
        <v>110</v>
      </c>
      <c r="G1703">
        <v>2.9000000953674321</v>
      </c>
      <c r="H1703" t="s">
        <v>186</v>
      </c>
    </row>
    <row r="1704" spans="1:8">
      <c r="A1704" t="s">
        <v>260</v>
      </c>
      <c r="B1704" t="s">
        <v>46</v>
      </c>
      <c r="C1704">
        <v>1975</v>
      </c>
      <c r="D1704">
        <v>2010</v>
      </c>
      <c r="E1704" t="s">
        <v>119</v>
      </c>
      <c r="F1704" t="s">
        <v>110</v>
      </c>
      <c r="G1704">
        <v>2.9000000953674321</v>
      </c>
      <c r="H1704" t="s">
        <v>186</v>
      </c>
    </row>
    <row r="1705" spans="1:8">
      <c r="A1705" t="s">
        <v>260</v>
      </c>
      <c r="B1705" t="s">
        <v>46</v>
      </c>
      <c r="C1705">
        <v>1980</v>
      </c>
      <c r="D1705">
        <v>1990</v>
      </c>
      <c r="E1705" t="s">
        <v>119</v>
      </c>
      <c r="F1705" t="s">
        <v>110</v>
      </c>
      <c r="G1705">
        <v>2.9000000953674321</v>
      </c>
      <c r="H1705" t="s">
        <v>186</v>
      </c>
    </row>
    <row r="1706" spans="1:8">
      <c r="A1706" t="s">
        <v>260</v>
      </c>
      <c r="B1706" t="s">
        <v>46</v>
      </c>
      <c r="C1706">
        <v>1980</v>
      </c>
      <c r="D1706">
        <v>1995</v>
      </c>
      <c r="E1706" t="s">
        <v>119</v>
      </c>
      <c r="F1706" t="s">
        <v>110</v>
      </c>
      <c r="G1706">
        <v>2.9000000953674321</v>
      </c>
      <c r="H1706" t="s">
        <v>186</v>
      </c>
    </row>
    <row r="1707" spans="1:8">
      <c r="A1707" t="s">
        <v>260</v>
      </c>
      <c r="B1707" t="s">
        <v>46</v>
      </c>
      <c r="C1707">
        <v>1980</v>
      </c>
      <c r="D1707">
        <v>2000</v>
      </c>
      <c r="E1707" t="s">
        <v>119</v>
      </c>
      <c r="F1707" t="s">
        <v>110</v>
      </c>
      <c r="G1707">
        <v>2.9000000953674321</v>
      </c>
      <c r="H1707" t="s">
        <v>186</v>
      </c>
    </row>
    <row r="1708" spans="1:8">
      <c r="A1708" t="s">
        <v>260</v>
      </c>
      <c r="B1708" t="s">
        <v>46</v>
      </c>
      <c r="C1708">
        <v>1980</v>
      </c>
      <c r="D1708">
        <v>2005</v>
      </c>
      <c r="E1708" t="s">
        <v>119</v>
      </c>
      <c r="F1708" t="s">
        <v>110</v>
      </c>
      <c r="G1708">
        <v>2.9000000953674321</v>
      </c>
      <c r="H1708" t="s">
        <v>186</v>
      </c>
    </row>
    <row r="1709" spans="1:8">
      <c r="A1709" t="s">
        <v>260</v>
      </c>
      <c r="B1709" t="s">
        <v>46</v>
      </c>
      <c r="C1709">
        <v>1980</v>
      </c>
      <c r="D1709">
        <v>2010</v>
      </c>
      <c r="E1709" t="s">
        <v>119</v>
      </c>
      <c r="F1709" t="s">
        <v>110</v>
      </c>
      <c r="G1709">
        <v>2.9000000953674321</v>
      </c>
      <c r="H1709" t="s">
        <v>186</v>
      </c>
    </row>
    <row r="1710" spans="1:8">
      <c r="A1710" t="s">
        <v>260</v>
      </c>
      <c r="B1710" t="s">
        <v>46</v>
      </c>
      <c r="C1710">
        <v>1980</v>
      </c>
      <c r="D1710">
        <v>2015</v>
      </c>
      <c r="E1710" t="s">
        <v>119</v>
      </c>
      <c r="F1710" t="s">
        <v>110</v>
      </c>
      <c r="G1710">
        <v>2.9000000953674321</v>
      </c>
      <c r="H1710" t="s">
        <v>186</v>
      </c>
    </row>
    <row r="1711" spans="1:8">
      <c r="A1711" t="s">
        <v>260</v>
      </c>
      <c r="B1711" t="s">
        <v>46</v>
      </c>
      <c r="C1711">
        <v>1985</v>
      </c>
      <c r="D1711">
        <v>1990</v>
      </c>
      <c r="E1711" t="s">
        <v>119</v>
      </c>
      <c r="F1711" t="s">
        <v>110</v>
      </c>
      <c r="G1711">
        <v>2.9000000953674321</v>
      </c>
      <c r="H1711" t="s">
        <v>186</v>
      </c>
    </row>
    <row r="1712" spans="1:8">
      <c r="A1712" t="s">
        <v>260</v>
      </c>
      <c r="B1712" t="s">
        <v>46</v>
      </c>
      <c r="C1712">
        <v>1985</v>
      </c>
      <c r="D1712">
        <v>1995</v>
      </c>
      <c r="E1712" t="s">
        <v>119</v>
      </c>
      <c r="F1712" t="s">
        <v>110</v>
      </c>
      <c r="G1712">
        <v>2.9000000953674321</v>
      </c>
      <c r="H1712" t="s">
        <v>186</v>
      </c>
    </row>
    <row r="1713" spans="1:8">
      <c r="A1713" t="s">
        <v>260</v>
      </c>
      <c r="B1713" t="s">
        <v>46</v>
      </c>
      <c r="C1713">
        <v>1985</v>
      </c>
      <c r="D1713">
        <v>2000</v>
      </c>
      <c r="E1713" t="s">
        <v>119</v>
      </c>
      <c r="F1713" t="s">
        <v>110</v>
      </c>
      <c r="G1713">
        <v>2.9000000953674321</v>
      </c>
      <c r="H1713" t="s">
        <v>186</v>
      </c>
    </row>
    <row r="1714" spans="1:8">
      <c r="A1714" t="s">
        <v>260</v>
      </c>
      <c r="B1714" t="s">
        <v>46</v>
      </c>
      <c r="C1714">
        <v>1985</v>
      </c>
      <c r="D1714">
        <v>2005</v>
      </c>
      <c r="E1714" t="s">
        <v>119</v>
      </c>
      <c r="F1714" t="s">
        <v>110</v>
      </c>
      <c r="G1714">
        <v>2.9000000953674321</v>
      </c>
      <c r="H1714" t="s">
        <v>186</v>
      </c>
    </row>
    <row r="1715" spans="1:8">
      <c r="A1715" t="s">
        <v>260</v>
      </c>
      <c r="B1715" t="s">
        <v>46</v>
      </c>
      <c r="C1715">
        <v>1985</v>
      </c>
      <c r="D1715">
        <v>2010</v>
      </c>
      <c r="E1715" t="s">
        <v>119</v>
      </c>
      <c r="F1715" t="s">
        <v>110</v>
      </c>
      <c r="G1715">
        <v>2.9000000953674321</v>
      </c>
      <c r="H1715" t="s">
        <v>186</v>
      </c>
    </row>
    <row r="1716" spans="1:8">
      <c r="A1716" t="s">
        <v>260</v>
      </c>
      <c r="B1716" t="s">
        <v>46</v>
      </c>
      <c r="C1716">
        <v>1985</v>
      </c>
      <c r="D1716">
        <v>2015</v>
      </c>
      <c r="E1716" t="s">
        <v>119</v>
      </c>
      <c r="F1716" t="s">
        <v>110</v>
      </c>
      <c r="G1716">
        <v>2.9000000953674321</v>
      </c>
      <c r="H1716" t="s">
        <v>186</v>
      </c>
    </row>
    <row r="1717" spans="1:8">
      <c r="A1717" t="s">
        <v>260</v>
      </c>
      <c r="B1717" t="s">
        <v>46</v>
      </c>
      <c r="C1717">
        <v>1985</v>
      </c>
      <c r="D1717">
        <v>2020</v>
      </c>
      <c r="E1717" t="s">
        <v>119</v>
      </c>
      <c r="F1717" t="s">
        <v>110</v>
      </c>
      <c r="G1717">
        <v>2.9000000953674321</v>
      </c>
      <c r="H1717" t="s">
        <v>186</v>
      </c>
    </row>
    <row r="1718" spans="1:8">
      <c r="A1718" t="s">
        <v>260</v>
      </c>
      <c r="B1718" t="s">
        <v>46</v>
      </c>
      <c r="C1718">
        <v>1990</v>
      </c>
      <c r="D1718">
        <v>1990</v>
      </c>
      <c r="E1718" t="s">
        <v>119</v>
      </c>
      <c r="F1718" t="s">
        <v>110</v>
      </c>
      <c r="G1718">
        <v>2.9000000953674321</v>
      </c>
      <c r="H1718" t="s">
        <v>186</v>
      </c>
    </row>
    <row r="1719" spans="1:8">
      <c r="A1719" t="s">
        <v>260</v>
      </c>
      <c r="B1719" t="s">
        <v>46</v>
      </c>
      <c r="C1719">
        <v>1990</v>
      </c>
      <c r="D1719">
        <v>1995</v>
      </c>
      <c r="E1719" t="s">
        <v>119</v>
      </c>
      <c r="F1719" t="s">
        <v>110</v>
      </c>
      <c r="G1719">
        <v>2.9000000953674321</v>
      </c>
      <c r="H1719" t="s">
        <v>186</v>
      </c>
    </row>
    <row r="1720" spans="1:8">
      <c r="A1720" t="s">
        <v>260</v>
      </c>
      <c r="B1720" t="s">
        <v>46</v>
      </c>
      <c r="C1720">
        <v>1990</v>
      </c>
      <c r="D1720">
        <v>2000</v>
      </c>
      <c r="E1720" t="s">
        <v>119</v>
      </c>
      <c r="F1720" t="s">
        <v>110</v>
      </c>
      <c r="G1720">
        <v>2.9000000953674321</v>
      </c>
      <c r="H1720" t="s">
        <v>186</v>
      </c>
    </row>
    <row r="1721" spans="1:8">
      <c r="A1721" t="s">
        <v>260</v>
      </c>
      <c r="B1721" t="s">
        <v>46</v>
      </c>
      <c r="C1721">
        <v>1990</v>
      </c>
      <c r="D1721">
        <v>2005</v>
      </c>
      <c r="E1721" t="s">
        <v>119</v>
      </c>
      <c r="F1721" t="s">
        <v>110</v>
      </c>
      <c r="G1721">
        <v>2.9000000953674321</v>
      </c>
      <c r="H1721" t="s">
        <v>186</v>
      </c>
    </row>
    <row r="1722" spans="1:8">
      <c r="A1722" t="s">
        <v>260</v>
      </c>
      <c r="B1722" t="s">
        <v>46</v>
      </c>
      <c r="C1722">
        <v>1990</v>
      </c>
      <c r="D1722">
        <v>2010</v>
      </c>
      <c r="E1722" t="s">
        <v>119</v>
      </c>
      <c r="F1722" t="s">
        <v>110</v>
      </c>
      <c r="G1722">
        <v>2.9000000953674321</v>
      </c>
      <c r="H1722" t="s">
        <v>186</v>
      </c>
    </row>
    <row r="1723" spans="1:8">
      <c r="A1723" t="s">
        <v>260</v>
      </c>
      <c r="B1723" t="s">
        <v>46</v>
      </c>
      <c r="C1723">
        <v>1990</v>
      </c>
      <c r="D1723">
        <v>2015</v>
      </c>
      <c r="E1723" t="s">
        <v>119</v>
      </c>
      <c r="F1723" t="s">
        <v>110</v>
      </c>
      <c r="G1723">
        <v>2.9000000953674321</v>
      </c>
      <c r="H1723" t="s">
        <v>186</v>
      </c>
    </row>
    <row r="1724" spans="1:8">
      <c r="A1724" t="s">
        <v>260</v>
      </c>
      <c r="B1724" t="s">
        <v>46</v>
      </c>
      <c r="C1724">
        <v>1990</v>
      </c>
      <c r="D1724">
        <v>2020</v>
      </c>
      <c r="E1724" t="s">
        <v>119</v>
      </c>
      <c r="F1724" t="s">
        <v>110</v>
      </c>
      <c r="G1724">
        <v>2.9000000953674321</v>
      </c>
      <c r="H1724" t="s">
        <v>186</v>
      </c>
    </row>
    <row r="1725" spans="1:8">
      <c r="A1725" t="s">
        <v>260</v>
      </c>
      <c r="B1725" t="s">
        <v>46</v>
      </c>
      <c r="C1725">
        <v>1990</v>
      </c>
      <c r="D1725">
        <v>2025</v>
      </c>
      <c r="E1725" t="s">
        <v>119</v>
      </c>
      <c r="F1725" t="s">
        <v>110</v>
      </c>
      <c r="G1725">
        <v>2.9500000476837158</v>
      </c>
      <c r="H1725" t="s">
        <v>186</v>
      </c>
    </row>
    <row r="1726" spans="1:8">
      <c r="A1726" t="s">
        <v>260</v>
      </c>
      <c r="B1726" t="s">
        <v>46</v>
      </c>
      <c r="C1726">
        <v>1995</v>
      </c>
      <c r="D1726">
        <v>1995</v>
      </c>
      <c r="E1726" t="s">
        <v>119</v>
      </c>
      <c r="F1726" t="s">
        <v>110</v>
      </c>
      <c r="G1726">
        <v>2.9000000953674321</v>
      </c>
      <c r="H1726" t="s">
        <v>186</v>
      </c>
    </row>
    <row r="1727" spans="1:8">
      <c r="A1727" t="s">
        <v>260</v>
      </c>
      <c r="B1727" t="s">
        <v>46</v>
      </c>
      <c r="C1727">
        <v>1995</v>
      </c>
      <c r="D1727">
        <v>2000</v>
      </c>
      <c r="E1727" t="s">
        <v>119</v>
      </c>
      <c r="F1727" t="s">
        <v>110</v>
      </c>
      <c r="G1727">
        <v>2.9000000953674321</v>
      </c>
      <c r="H1727" t="s">
        <v>186</v>
      </c>
    </row>
    <row r="1728" spans="1:8">
      <c r="A1728" t="s">
        <v>260</v>
      </c>
      <c r="B1728" t="s">
        <v>46</v>
      </c>
      <c r="C1728">
        <v>1995</v>
      </c>
      <c r="D1728">
        <v>2005</v>
      </c>
      <c r="E1728" t="s">
        <v>119</v>
      </c>
      <c r="F1728" t="s">
        <v>110</v>
      </c>
      <c r="G1728">
        <v>2.9000000953674321</v>
      </c>
      <c r="H1728" t="s">
        <v>186</v>
      </c>
    </row>
    <row r="1729" spans="1:8">
      <c r="A1729" t="s">
        <v>260</v>
      </c>
      <c r="B1729" t="s">
        <v>46</v>
      </c>
      <c r="C1729">
        <v>1995</v>
      </c>
      <c r="D1729">
        <v>2010</v>
      </c>
      <c r="E1729" t="s">
        <v>119</v>
      </c>
      <c r="F1729" t="s">
        <v>110</v>
      </c>
      <c r="G1729">
        <v>2.9000000953674321</v>
      </c>
      <c r="H1729" t="s">
        <v>186</v>
      </c>
    </row>
    <row r="1730" spans="1:8">
      <c r="A1730" t="s">
        <v>260</v>
      </c>
      <c r="B1730" t="s">
        <v>46</v>
      </c>
      <c r="C1730">
        <v>1995</v>
      </c>
      <c r="D1730">
        <v>2015</v>
      </c>
      <c r="E1730" t="s">
        <v>119</v>
      </c>
      <c r="F1730" t="s">
        <v>110</v>
      </c>
      <c r="G1730">
        <v>2.9000000953674321</v>
      </c>
      <c r="H1730" t="s">
        <v>186</v>
      </c>
    </row>
    <row r="1731" spans="1:8">
      <c r="A1731" t="s">
        <v>260</v>
      </c>
      <c r="B1731" t="s">
        <v>46</v>
      </c>
      <c r="C1731">
        <v>1995</v>
      </c>
      <c r="D1731">
        <v>2020</v>
      </c>
      <c r="E1731" t="s">
        <v>119</v>
      </c>
      <c r="F1731" t="s">
        <v>110</v>
      </c>
      <c r="G1731">
        <v>2.9000000953674321</v>
      </c>
      <c r="H1731" t="s">
        <v>186</v>
      </c>
    </row>
    <row r="1732" spans="1:8">
      <c r="A1732" t="s">
        <v>260</v>
      </c>
      <c r="B1732" t="s">
        <v>46</v>
      </c>
      <c r="C1732">
        <v>1995</v>
      </c>
      <c r="D1732">
        <v>2025</v>
      </c>
      <c r="E1732" t="s">
        <v>119</v>
      </c>
      <c r="F1732" t="s">
        <v>110</v>
      </c>
      <c r="G1732">
        <v>2.9500000476837158</v>
      </c>
      <c r="H1732" t="s">
        <v>186</v>
      </c>
    </row>
    <row r="1733" spans="1:8">
      <c r="A1733" t="s">
        <v>260</v>
      </c>
      <c r="B1733" t="s">
        <v>46</v>
      </c>
      <c r="C1733">
        <v>1995</v>
      </c>
      <c r="D1733">
        <v>2030</v>
      </c>
      <c r="E1733" t="s">
        <v>119</v>
      </c>
      <c r="F1733" t="s">
        <v>110</v>
      </c>
      <c r="G1733">
        <v>3</v>
      </c>
      <c r="H1733" t="s">
        <v>186</v>
      </c>
    </row>
    <row r="1734" spans="1:8">
      <c r="A1734" t="s">
        <v>260</v>
      </c>
      <c r="B1734" t="s">
        <v>46</v>
      </c>
      <c r="C1734">
        <v>2000</v>
      </c>
      <c r="D1734">
        <v>2000</v>
      </c>
      <c r="E1734" t="s">
        <v>119</v>
      </c>
      <c r="F1734" t="s">
        <v>110</v>
      </c>
      <c r="G1734">
        <v>2.9000000953674321</v>
      </c>
      <c r="H1734" t="s">
        <v>186</v>
      </c>
    </row>
    <row r="1735" spans="1:8">
      <c r="A1735" t="s">
        <v>260</v>
      </c>
      <c r="B1735" t="s">
        <v>46</v>
      </c>
      <c r="C1735">
        <v>2000</v>
      </c>
      <c r="D1735">
        <v>2005</v>
      </c>
      <c r="E1735" t="s">
        <v>119</v>
      </c>
      <c r="F1735" t="s">
        <v>110</v>
      </c>
      <c r="G1735">
        <v>2.9000000953674321</v>
      </c>
      <c r="H1735" t="s">
        <v>186</v>
      </c>
    </row>
    <row r="1736" spans="1:8">
      <c r="A1736" t="s">
        <v>260</v>
      </c>
      <c r="B1736" t="s">
        <v>46</v>
      </c>
      <c r="C1736">
        <v>2000</v>
      </c>
      <c r="D1736">
        <v>2010</v>
      </c>
      <c r="E1736" t="s">
        <v>119</v>
      </c>
      <c r="F1736" t="s">
        <v>110</v>
      </c>
      <c r="G1736">
        <v>2.9000000953674321</v>
      </c>
      <c r="H1736" t="s">
        <v>186</v>
      </c>
    </row>
    <row r="1737" spans="1:8">
      <c r="A1737" t="s">
        <v>260</v>
      </c>
      <c r="B1737" t="s">
        <v>46</v>
      </c>
      <c r="C1737">
        <v>2000</v>
      </c>
      <c r="D1737">
        <v>2015</v>
      </c>
      <c r="E1737" t="s">
        <v>119</v>
      </c>
      <c r="F1737" t="s">
        <v>110</v>
      </c>
      <c r="G1737">
        <v>2.9000000953674321</v>
      </c>
      <c r="H1737" t="s">
        <v>186</v>
      </c>
    </row>
    <row r="1738" spans="1:8">
      <c r="A1738" t="s">
        <v>260</v>
      </c>
      <c r="B1738" t="s">
        <v>46</v>
      </c>
      <c r="C1738">
        <v>2000</v>
      </c>
      <c r="D1738">
        <v>2020</v>
      </c>
      <c r="E1738" t="s">
        <v>119</v>
      </c>
      <c r="F1738" t="s">
        <v>110</v>
      </c>
      <c r="G1738">
        <v>2.9000000953674321</v>
      </c>
      <c r="H1738" t="s">
        <v>186</v>
      </c>
    </row>
    <row r="1739" spans="1:8">
      <c r="A1739" t="s">
        <v>260</v>
      </c>
      <c r="B1739" t="s">
        <v>46</v>
      </c>
      <c r="C1739">
        <v>2000</v>
      </c>
      <c r="D1739">
        <v>2025</v>
      </c>
      <c r="E1739" t="s">
        <v>119</v>
      </c>
      <c r="F1739" t="s">
        <v>110</v>
      </c>
      <c r="G1739">
        <v>2.9500000476837158</v>
      </c>
      <c r="H1739" t="s">
        <v>186</v>
      </c>
    </row>
    <row r="1740" spans="1:8">
      <c r="A1740" t="s">
        <v>260</v>
      </c>
      <c r="B1740" t="s">
        <v>46</v>
      </c>
      <c r="C1740">
        <v>2000</v>
      </c>
      <c r="D1740">
        <v>2030</v>
      </c>
      <c r="E1740" t="s">
        <v>119</v>
      </c>
      <c r="F1740" t="s">
        <v>110</v>
      </c>
      <c r="G1740">
        <v>3</v>
      </c>
      <c r="H1740" t="s">
        <v>186</v>
      </c>
    </row>
    <row r="1741" spans="1:8">
      <c r="A1741" t="s">
        <v>260</v>
      </c>
      <c r="B1741" t="s">
        <v>46</v>
      </c>
      <c r="C1741">
        <v>2000</v>
      </c>
      <c r="D1741">
        <v>2035</v>
      </c>
      <c r="E1741" t="s">
        <v>119</v>
      </c>
      <c r="F1741" t="s">
        <v>110</v>
      </c>
      <c r="G1741">
        <v>3.0499999523162842</v>
      </c>
      <c r="H1741" t="s">
        <v>186</v>
      </c>
    </row>
    <row r="1742" spans="1:8">
      <c r="A1742" t="s">
        <v>260</v>
      </c>
      <c r="B1742" t="s">
        <v>46</v>
      </c>
      <c r="C1742">
        <v>2005</v>
      </c>
      <c r="D1742">
        <v>2005</v>
      </c>
      <c r="E1742" t="s">
        <v>119</v>
      </c>
      <c r="F1742" t="s">
        <v>110</v>
      </c>
      <c r="G1742">
        <v>2.9000000953674321</v>
      </c>
      <c r="H1742" t="s">
        <v>186</v>
      </c>
    </row>
    <row r="1743" spans="1:8">
      <c r="A1743" t="s">
        <v>260</v>
      </c>
      <c r="B1743" t="s">
        <v>46</v>
      </c>
      <c r="C1743">
        <v>2005</v>
      </c>
      <c r="D1743">
        <v>2010</v>
      </c>
      <c r="E1743" t="s">
        <v>119</v>
      </c>
      <c r="F1743" t="s">
        <v>110</v>
      </c>
      <c r="G1743">
        <v>2.9000000953674321</v>
      </c>
      <c r="H1743" t="s">
        <v>186</v>
      </c>
    </row>
    <row r="1744" spans="1:8">
      <c r="A1744" t="s">
        <v>260</v>
      </c>
      <c r="B1744" t="s">
        <v>46</v>
      </c>
      <c r="C1744">
        <v>2005</v>
      </c>
      <c r="D1744">
        <v>2015</v>
      </c>
      <c r="E1744" t="s">
        <v>119</v>
      </c>
      <c r="F1744" t="s">
        <v>110</v>
      </c>
      <c r="G1744">
        <v>2.9000000953674321</v>
      </c>
      <c r="H1744" t="s">
        <v>186</v>
      </c>
    </row>
    <row r="1745" spans="1:8">
      <c r="A1745" t="s">
        <v>260</v>
      </c>
      <c r="B1745" t="s">
        <v>46</v>
      </c>
      <c r="C1745">
        <v>2005</v>
      </c>
      <c r="D1745">
        <v>2020</v>
      </c>
      <c r="E1745" t="s">
        <v>119</v>
      </c>
      <c r="F1745" t="s">
        <v>110</v>
      </c>
      <c r="G1745">
        <v>2.9000000953674321</v>
      </c>
      <c r="H1745" t="s">
        <v>186</v>
      </c>
    </row>
    <row r="1746" spans="1:8">
      <c r="A1746" t="s">
        <v>260</v>
      </c>
      <c r="B1746" t="s">
        <v>46</v>
      </c>
      <c r="C1746">
        <v>2005</v>
      </c>
      <c r="D1746">
        <v>2025</v>
      </c>
      <c r="E1746" t="s">
        <v>119</v>
      </c>
      <c r="F1746" t="s">
        <v>110</v>
      </c>
      <c r="G1746">
        <v>2.9500000476837158</v>
      </c>
      <c r="H1746" t="s">
        <v>186</v>
      </c>
    </row>
    <row r="1747" spans="1:8">
      <c r="A1747" t="s">
        <v>260</v>
      </c>
      <c r="B1747" t="s">
        <v>46</v>
      </c>
      <c r="C1747">
        <v>2005</v>
      </c>
      <c r="D1747">
        <v>2030</v>
      </c>
      <c r="E1747" t="s">
        <v>119</v>
      </c>
      <c r="F1747" t="s">
        <v>110</v>
      </c>
      <c r="G1747">
        <v>3</v>
      </c>
      <c r="H1747" t="s">
        <v>186</v>
      </c>
    </row>
    <row r="1748" spans="1:8">
      <c r="A1748" t="s">
        <v>260</v>
      </c>
      <c r="B1748" t="s">
        <v>46</v>
      </c>
      <c r="C1748">
        <v>2005</v>
      </c>
      <c r="D1748">
        <v>2035</v>
      </c>
      <c r="E1748" t="s">
        <v>119</v>
      </c>
      <c r="F1748" t="s">
        <v>110</v>
      </c>
      <c r="G1748">
        <v>3.0499999523162842</v>
      </c>
      <c r="H1748" t="s">
        <v>186</v>
      </c>
    </row>
    <row r="1749" spans="1:8">
      <c r="A1749" t="s">
        <v>260</v>
      </c>
      <c r="B1749" t="s">
        <v>46</v>
      </c>
      <c r="C1749">
        <v>2005</v>
      </c>
      <c r="D1749">
        <v>2040</v>
      </c>
      <c r="E1749" t="s">
        <v>119</v>
      </c>
      <c r="F1749" t="s">
        <v>110</v>
      </c>
      <c r="G1749">
        <v>3.0999999046325679</v>
      </c>
      <c r="H1749" t="s">
        <v>186</v>
      </c>
    </row>
    <row r="1750" spans="1:8">
      <c r="A1750" t="s">
        <v>260</v>
      </c>
      <c r="B1750" t="s">
        <v>46</v>
      </c>
      <c r="C1750">
        <v>2010</v>
      </c>
      <c r="D1750">
        <v>2010</v>
      </c>
      <c r="E1750" t="s">
        <v>119</v>
      </c>
      <c r="F1750" t="s">
        <v>110</v>
      </c>
      <c r="G1750">
        <v>2.9000000953674321</v>
      </c>
      <c r="H1750" t="s">
        <v>186</v>
      </c>
    </row>
    <row r="1751" spans="1:8">
      <c r="A1751" t="s">
        <v>260</v>
      </c>
      <c r="B1751" t="s">
        <v>46</v>
      </c>
      <c r="C1751">
        <v>2010</v>
      </c>
      <c r="D1751">
        <v>2015</v>
      </c>
      <c r="E1751" t="s">
        <v>119</v>
      </c>
      <c r="F1751" t="s">
        <v>110</v>
      </c>
      <c r="G1751">
        <v>2.9000000953674321</v>
      </c>
      <c r="H1751" t="s">
        <v>186</v>
      </c>
    </row>
    <row r="1752" spans="1:8">
      <c r="A1752" t="s">
        <v>260</v>
      </c>
      <c r="B1752" t="s">
        <v>46</v>
      </c>
      <c r="C1752">
        <v>2010</v>
      </c>
      <c r="D1752">
        <v>2020</v>
      </c>
      <c r="E1752" t="s">
        <v>119</v>
      </c>
      <c r="F1752" t="s">
        <v>110</v>
      </c>
      <c r="G1752">
        <v>2.9000000953674321</v>
      </c>
      <c r="H1752" t="s">
        <v>186</v>
      </c>
    </row>
    <row r="1753" spans="1:8">
      <c r="A1753" t="s">
        <v>260</v>
      </c>
      <c r="B1753" t="s">
        <v>46</v>
      </c>
      <c r="C1753">
        <v>2010</v>
      </c>
      <c r="D1753">
        <v>2025</v>
      </c>
      <c r="E1753" t="s">
        <v>119</v>
      </c>
      <c r="F1753" t="s">
        <v>110</v>
      </c>
      <c r="G1753">
        <v>2.9500000476837158</v>
      </c>
      <c r="H1753" t="s">
        <v>186</v>
      </c>
    </row>
    <row r="1754" spans="1:8">
      <c r="A1754" t="s">
        <v>260</v>
      </c>
      <c r="B1754" t="s">
        <v>46</v>
      </c>
      <c r="C1754">
        <v>2010</v>
      </c>
      <c r="D1754">
        <v>2030</v>
      </c>
      <c r="E1754" t="s">
        <v>119</v>
      </c>
      <c r="F1754" t="s">
        <v>110</v>
      </c>
      <c r="G1754">
        <v>3</v>
      </c>
      <c r="H1754" t="s">
        <v>186</v>
      </c>
    </row>
    <row r="1755" spans="1:8">
      <c r="A1755" t="s">
        <v>260</v>
      </c>
      <c r="B1755" t="s">
        <v>46</v>
      </c>
      <c r="C1755">
        <v>2010</v>
      </c>
      <c r="D1755">
        <v>2035</v>
      </c>
      <c r="E1755" t="s">
        <v>119</v>
      </c>
      <c r="F1755" t="s">
        <v>110</v>
      </c>
      <c r="G1755">
        <v>3.0499999523162842</v>
      </c>
      <c r="H1755" t="s">
        <v>186</v>
      </c>
    </row>
    <row r="1756" spans="1:8">
      <c r="A1756" t="s">
        <v>260</v>
      </c>
      <c r="B1756" t="s">
        <v>46</v>
      </c>
      <c r="C1756">
        <v>2010</v>
      </c>
      <c r="D1756">
        <v>2040</v>
      </c>
      <c r="E1756" t="s">
        <v>119</v>
      </c>
      <c r="F1756" t="s">
        <v>110</v>
      </c>
      <c r="G1756">
        <v>3.0999999046325679</v>
      </c>
      <c r="H1756" t="s">
        <v>186</v>
      </c>
    </row>
    <row r="1757" spans="1:8">
      <c r="A1757" t="s">
        <v>260</v>
      </c>
      <c r="B1757" t="s">
        <v>46</v>
      </c>
      <c r="C1757">
        <v>2010</v>
      </c>
      <c r="D1757">
        <v>2045</v>
      </c>
      <c r="E1757" t="s">
        <v>119</v>
      </c>
      <c r="F1757" t="s">
        <v>110</v>
      </c>
      <c r="G1757">
        <v>3.1500000953674321</v>
      </c>
      <c r="H1757" t="s">
        <v>186</v>
      </c>
    </row>
    <row r="1758" spans="1:8">
      <c r="A1758" t="s">
        <v>260</v>
      </c>
      <c r="B1758" t="s">
        <v>46</v>
      </c>
      <c r="C1758">
        <v>2015</v>
      </c>
      <c r="D1758">
        <v>2015</v>
      </c>
      <c r="E1758" t="s">
        <v>119</v>
      </c>
      <c r="F1758" t="s">
        <v>110</v>
      </c>
      <c r="G1758">
        <v>2.9000000953674321</v>
      </c>
      <c r="H1758" t="s">
        <v>186</v>
      </c>
    </row>
    <row r="1759" spans="1:8">
      <c r="A1759" t="s">
        <v>260</v>
      </c>
      <c r="B1759" t="s">
        <v>46</v>
      </c>
      <c r="C1759">
        <v>2015</v>
      </c>
      <c r="D1759">
        <v>2020</v>
      </c>
      <c r="E1759" t="s">
        <v>119</v>
      </c>
      <c r="F1759" t="s">
        <v>110</v>
      </c>
      <c r="G1759">
        <v>2.9000000953674321</v>
      </c>
      <c r="H1759" t="s">
        <v>186</v>
      </c>
    </row>
    <row r="1760" spans="1:8">
      <c r="A1760" t="s">
        <v>260</v>
      </c>
      <c r="B1760" t="s">
        <v>46</v>
      </c>
      <c r="C1760">
        <v>2015</v>
      </c>
      <c r="D1760">
        <v>2025</v>
      </c>
      <c r="E1760" t="s">
        <v>119</v>
      </c>
      <c r="F1760" t="s">
        <v>110</v>
      </c>
      <c r="G1760">
        <v>2.9500000476837158</v>
      </c>
      <c r="H1760" t="s">
        <v>186</v>
      </c>
    </row>
    <row r="1761" spans="1:8">
      <c r="A1761" t="s">
        <v>260</v>
      </c>
      <c r="B1761" t="s">
        <v>46</v>
      </c>
      <c r="C1761">
        <v>2015</v>
      </c>
      <c r="D1761">
        <v>2030</v>
      </c>
      <c r="E1761" t="s">
        <v>119</v>
      </c>
      <c r="F1761" t="s">
        <v>110</v>
      </c>
      <c r="G1761">
        <v>3</v>
      </c>
      <c r="H1761" t="s">
        <v>186</v>
      </c>
    </row>
    <row r="1762" spans="1:8">
      <c r="A1762" t="s">
        <v>260</v>
      </c>
      <c r="B1762" t="s">
        <v>46</v>
      </c>
      <c r="C1762">
        <v>2015</v>
      </c>
      <c r="D1762">
        <v>2035</v>
      </c>
      <c r="E1762" t="s">
        <v>119</v>
      </c>
      <c r="F1762" t="s">
        <v>110</v>
      </c>
      <c r="G1762">
        <v>3.0499999523162842</v>
      </c>
      <c r="H1762" t="s">
        <v>186</v>
      </c>
    </row>
    <row r="1763" spans="1:8">
      <c r="A1763" t="s">
        <v>260</v>
      </c>
      <c r="B1763" t="s">
        <v>46</v>
      </c>
      <c r="C1763">
        <v>2015</v>
      </c>
      <c r="D1763">
        <v>2040</v>
      </c>
      <c r="E1763" t="s">
        <v>119</v>
      </c>
      <c r="F1763" t="s">
        <v>110</v>
      </c>
      <c r="G1763">
        <v>3.0999999046325679</v>
      </c>
      <c r="H1763" t="s">
        <v>186</v>
      </c>
    </row>
    <row r="1764" spans="1:8">
      <c r="A1764" t="s">
        <v>260</v>
      </c>
      <c r="B1764" t="s">
        <v>46</v>
      </c>
      <c r="C1764">
        <v>2015</v>
      </c>
      <c r="D1764">
        <v>2045</v>
      </c>
      <c r="E1764" t="s">
        <v>119</v>
      </c>
      <c r="F1764" t="s">
        <v>110</v>
      </c>
      <c r="G1764">
        <v>3.1500000953674321</v>
      </c>
      <c r="H1764" t="s">
        <v>186</v>
      </c>
    </row>
    <row r="1765" spans="1:8">
      <c r="A1765" t="s">
        <v>260</v>
      </c>
      <c r="B1765" t="s">
        <v>46</v>
      </c>
      <c r="C1765">
        <v>2015</v>
      </c>
      <c r="D1765">
        <v>2050</v>
      </c>
      <c r="E1765" t="s">
        <v>119</v>
      </c>
      <c r="F1765" t="s">
        <v>110</v>
      </c>
      <c r="G1765">
        <v>3.2000000476837158</v>
      </c>
      <c r="H1765" t="s">
        <v>186</v>
      </c>
    </row>
    <row r="1766" spans="1:8">
      <c r="A1766" t="s">
        <v>260</v>
      </c>
      <c r="B1766" t="s">
        <v>46</v>
      </c>
      <c r="C1766">
        <v>2020</v>
      </c>
      <c r="D1766">
        <v>2020</v>
      </c>
      <c r="E1766" t="s">
        <v>119</v>
      </c>
      <c r="F1766" t="s">
        <v>110</v>
      </c>
      <c r="G1766">
        <v>2.9000000953674321</v>
      </c>
      <c r="H1766" t="s">
        <v>186</v>
      </c>
    </row>
    <row r="1767" spans="1:8">
      <c r="A1767" t="s">
        <v>260</v>
      </c>
      <c r="B1767" t="s">
        <v>46</v>
      </c>
      <c r="C1767">
        <v>2020</v>
      </c>
      <c r="D1767">
        <v>2025</v>
      </c>
      <c r="E1767" t="s">
        <v>119</v>
      </c>
      <c r="F1767" t="s">
        <v>110</v>
      </c>
      <c r="G1767">
        <v>2.9500000476837158</v>
      </c>
      <c r="H1767" t="s">
        <v>186</v>
      </c>
    </row>
    <row r="1768" spans="1:8">
      <c r="A1768" t="s">
        <v>260</v>
      </c>
      <c r="B1768" t="s">
        <v>46</v>
      </c>
      <c r="C1768">
        <v>2020</v>
      </c>
      <c r="D1768">
        <v>2030</v>
      </c>
      <c r="E1768" t="s">
        <v>119</v>
      </c>
      <c r="F1768" t="s">
        <v>110</v>
      </c>
      <c r="G1768">
        <v>3</v>
      </c>
      <c r="H1768" t="s">
        <v>186</v>
      </c>
    </row>
    <row r="1769" spans="1:8">
      <c r="A1769" t="s">
        <v>260</v>
      </c>
      <c r="B1769" t="s">
        <v>46</v>
      </c>
      <c r="C1769">
        <v>2020</v>
      </c>
      <c r="D1769">
        <v>2035</v>
      </c>
      <c r="E1769" t="s">
        <v>119</v>
      </c>
      <c r="F1769" t="s">
        <v>110</v>
      </c>
      <c r="G1769">
        <v>3.0499999523162842</v>
      </c>
      <c r="H1769" t="s">
        <v>186</v>
      </c>
    </row>
    <row r="1770" spans="1:8">
      <c r="A1770" t="s">
        <v>260</v>
      </c>
      <c r="B1770" t="s">
        <v>46</v>
      </c>
      <c r="C1770">
        <v>2020</v>
      </c>
      <c r="D1770">
        <v>2040</v>
      </c>
      <c r="E1770" t="s">
        <v>119</v>
      </c>
      <c r="F1770" t="s">
        <v>110</v>
      </c>
      <c r="G1770">
        <v>3.0999999046325679</v>
      </c>
      <c r="H1770" t="s">
        <v>186</v>
      </c>
    </row>
    <row r="1771" spans="1:8">
      <c r="A1771" t="s">
        <v>260</v>
      </c>
      <c r="B1771" t="s">
        <v>46</v>
      </c>
      <c r="C1771">
        <v>2020</v>
      </c>
      <c r="D1771">
        <v>2045</v>
      </c>
      <c r="E1771" t="s">
        <v>119</v>
      </c>
      <c r="F1771" t="s">
        <v>110</v>
      </c>
      <c r="G1771">
        <v>3.1500000953674321</v>
      </c>
      <c r="H1771" t="s">
        <v>186</v>
      </c>
    </row>
    <row r="1772" spans="1:8">
      <c r="A1772" t="s">
        <v>260</v>
      </c>
      <c r="B1772" t="s">
        <v>46</v>
      </c>
      <c r="C1772">
        <v>2020</v>
      </c>
      <c r="D1772">
        <v>2050</v>
      </c>
      <c r="E1772" t="s">
        <v>119</v>
      </c>
      <c r="F1772" t="s">
        <v>110</v>
      </c>
      <c r="G1772">
        <v>3.2000000476837158</v>
      </c>
      <c r="H1772" t="s">
        <v>186</v>
      </c>
    </row>
    <row r="1773" spans="1:8">
      <c r="A1773" t="s">
        <v>260</v>
      </c>
      <c r="B1773" t="s">
        <v>46</v>
      </c>
      <c r="C1773">
        <v>2020</v>
      </c>
      <c r="D1773">
        <v>2055</v>
      </c>
      <c r="E1773" t="s">
        <v>119</v>
      </c>
      <c r="F1773" t="s">
        <v>110</v>
      </c>
      <c r="G1773">
        <v>3.25</v>
      </c>
      <c r="H1773" t="s">
        <v>186</v>
      </c>
    </row>
    <row r="1774" spans="1:8">
      <c r="A1774" t="s">
        <v>260</v>
      </c>
      <c r="B1774" t="s">
        <v>46</v>
      </c>
      <c r="C1774">
        <v>2025</v>
      </c>
      <c r="D1774">
        <v>2025</v>
      </c>
      <c r="E1774" t="s">
        <v>119</v>
      </c>
      <c r="F1774" t="s">
        <v>110</v>
      </c>
      <c r="G1774">
        <v>2.9500000476837158</v>
      </c>
      <c r="H1774" t="s">
        <v>186</v>
      </c>
    </row>
    <row r="1775" spans="1:8">
      <c r="A1775" t="s">
        <v>260</v>
      </c>
      <c r="B1775" t="s">
        <v>46</v>
      </c>
      <c r="C1775">
        <v>2025</v>
      </c>
      <c r="D1775">
        <v>2030</v>
      </c>
      <c r="E1775" t="s">
        <v>119</v>
      </c>
      <c r="F1775" t="s">
        <v>110</v>
      </c>
      <c r="G1775">
        <v>3</v>
      </c>
      <c r="H1775" t="s">
        <v>186</v>
      </c>
    </row>
    <row r="1776" spans="1:8">
      <c r="A1776" t="s">
        <v>260</v>
      </c>
      <c r="B1776" t="s">
        <v>46</v>
      </c>
      <c r="C1776">
        <v>2025</v>
      </c>
      <c r="D1776">
        <v>2035</v>
      </c>
      <c r="E1776" t="s">
        <v>119</v>
      </c>
      <c r="F1776" t="s">
        <v>110</v>
      </c>
      <c r="G1776">
        <v>3.0499999523162842</v>
      </c>
      <c r="H1776" t="s">
        <v>186</v>
      </c>
    </row>
    <row r="1777" spans="1:8">
      <c r="A1777" t="s">
        <v>260</v>
      </c>
      <c r="B1777" t="s">
        <v>46</v>
      </c>
      <c r="C1777">
        <v>2025</v>
      </c>
      <c r="D1777">
        <v>2040</v>
      </c>
      <c r="E1777" t="s">
        <v>119</v>
      </c>
      <c r="F1777" t="s">
        <v>110</v>
      </c>
      <c r="G1777">
        <v>3.0999999046325679</v>
      </c>
      <c r="H1777" t="s">
        <v>186</v>
      </c>
    </row>
    <row r="1778" spans="1:8">
      <c r="A1778" t="s">
        <v>260</v>
      </c>
      <c r="B1778" t="s">
        <v>46</v>
      </c>
      <c r="C1778">
        <v>2025</v>
      </c>
      <c r="D1778">
        <v>2045</v>
      </c>
      <c r="E1778" t="s">
        <v>119</v>
      </c>
      <c r="F1778" t="s">
        <v>110</v>
      </c>
      <c r="G1778">
        <v>3.1500000953674321</v>
      </c>
      <c r="H1778" t="s">
        <v>186</v>
      </c>
    </row>
    <row r="1779" spans="1:8">
      <c r="A1779" t="s">
        <v>260</v>
      </c>
      <c r="B1779" t="s">
        <v>46</v>
      </c>
      <c r="C1779">
        <v>2025</v>
      </c>
      <c r="D1779">
        <v>2050</v>
      </c>
      <c r="E1779" t="s">
        <v>119</v>
      </c>
      <c r="F1779" t="s">
        <v>110</v>
      </c>
      <c r="G1779">
        <v>3.2000000476837158</v>
      </c>
      <c r="H1779" t="s">
        <v>186</v>
      </c>
    </row>
    <row r="1780" spans="1:8">
      <c r="A1780" t="s">
        <v>260</v>
      </c>
      <c r="B1780" t="s">
        <v>46</v>
      </c>
      <c r="C1780">
        <v>2025</v>
      </c>
      <c r="D1780">
        <v>2055</v>
      </c>
      <c r="E1780" t="s">
        <v>119</v>
      </c>
      <c r="F1780" t="s">
        <v>110</v>
      </c>
      <c r="G1780">
        <v>3.25</v>
      </c>
      <c r="H1780" t="s">
        <v>186</v>
      </c>
    </row>
    <row r="1781" spans="1:8">
      <c r="A1781" t="s">
        <v>260</v>
      </c>
      <c r="B1781" t="s">
        <v>46</v>
      </c>
      <c r="C1781">
        <v>2025</v>
      </c>
      <c r="D1781">
        <v>2060</v>
      </c>
      <c r="E1781" t="s">
        <v>119</v>
      </c>
      <c r="F1781" t="s">
        <v>110</v>
      </c>
      <c r="G1781">
        <v>3.3000001907348628</v>
      </c>
      <c r="H1781" t="s">
        <v>186</v>
      </c>
    </row>
    <row r="1782" spans="1:8">
      <c r="A1782" t="s">
        <v>260</v>
      </c>
      <c r="B1782" t="s">
        <v>46</v>
      </c>
      <c r="C1782">
        <v>2030</v>
      </c>
      <c r="D1782">
        <v>2030</v>
      </c>
      <c r="E1782" t="s">
        <v>119</v>
      </c>
      <c r="F1782" t="s">
        <v>110</v>
      </c>
      <c r="G1782">
        <v>3</v>
      </c>
      <c r="H1782" t="s">
        <v>186</v>
      </c>
    </row>
    <row r="1783" spans="1:8">
      <c r="A1783" t="s">
        <v>260</v>
      </c>
      <c r="B1783" t="s">
        <v>46</v>
      </c>
      <c r="C1783">
        <v>2030</v>
      </c>
      <c r="D1783">
        <v>2035</v>
      </c>
      <c r="E1783" t="s">
        <v>119</v>
      </c>
      <c r="F1783" t="s">
        <v>110</v>
      </c>
      <c r="G1783">
        <v>3.0499999523162842</v>
      </c>
      <c r="H1783" t="s">
        <v>186</v>
      </c>
    </row>
    <row r="1784" spans="1:8">
      <c r="A1784" t="s">
        <v>260</v>
      </c>
      <c r="B1784" t="s">
        <v>46</v>
      </c>
      <c r="C1784">
        <v>2030</v>
      </c>
      <c r="D1784">
        <v>2040</v>
      </c>
      <c r="E1784" t="s">
        <v>119</v>
      </c>
      <c r="F1784" t="s">
        <v>110</v>
      </c>
      <c r="G1784">
        <v>3.0999999046325679</v>
      </c>
      <c r="H1784" t="s">
        <v>186</v>
      </c>
    </row>
    <row r="1785" spans="1:8">
      <c r="A1785" t="s">
        <v>260</v>
      </c>
      <c r="B1785" t="s">
        <v>46</v>
      </c>
      <c r="C1785">
        <v>2030</v>
      </c>
      <c r="D1785">
        <v>2045</v>
      </c>
      <c r="E1785" t="s">
        <v>119</v>
      </c>
      <c r="F1785" t="s">
        <v>110</v>
      </c>
      <c r="G1785">
        <v>3.1500000953674321</v>
      </c>
      <c r="H1785" t="s">
        <v>186</v>
      </c>
    </row>
    <row r="1786" spans="1:8">
      <c r="A1786" t="s">
        <v>260</v>
      </c>
      <c r="B1786" t="s">
        <v>46</v>
      </c>
      <c r="C1786">
        <v>2030</v>
      </c>
      <c r="D1786">
        <v>2050</v>
      </c>
      <c r="E1786" t="s">
        <v>119</v>
      </c>
      <c r="F1786" t="s">
        <v>110</v>
      </c>
      <c r="G1786">
        <v>3.2000000476837158</v>
      </c>
      <c r="H1786" t="s">
        <v>186</v>
      </c>
    </row>
    <row r="1787" spans="1:8">
      <c r="A1787" t="s">
        <v>260</v>
      </c>
      <c r="B1787" t="s">
        <v>46</v>
      </c>
      <c r="C1787">
        <v>2030</v>
      </c>
      <c r="D1787">
        <v>2055</v>
      </c>
      <c r="E1787" t="s">
        <v>119</v>
      </c>
      <c r="F1787" t="s">
        <v>110</v>
      </c>
      <c r="G1787">
        <v>3.25</v>
      </c>
      <c r="H1787" t="s">
        <v>186</v>
      </c>
    </row>
    <row r="1788" spans="1:8">
      <c r="A1788" t="s">
        <v>260</v>
      </c>
      <c r="B1788" t="s">
        <v>46</v>
      </c>
      <c r="C1788">
        <v>2030</v>
      </c>
      <c r="D1788">
        <v>2060</v>
      </c>
      <c r="E1788" t="s">
        <v>119</v>
      </c>
      <c r="F1788" t="s">
        <v>110</v>
      </c>
      <c r="G1788">
        <v>3.3000001907348628</v>
      </c>
      <c r="H1788" t="s">
        <v>186</v>
      </c>
    </row>
    <row r="1789" spans="1:8">
      <c r="A1789" t="s">
        <v>260</v>
      </c>
      <c r="B1789" t="s">
        <v>46</v>
      </c>
      <c r="C1789">
        <v>2030</v>
      </c>
      <c r="D1789">
        <v>2065</v>
      </c>
      <c r="E1789" t="s">
        <v>119</v>
      </c>
      <c r="F1789" t="s">
        <v>110</v>
      </c>
      <c r="G1789">
        <v>3.350000381469727</v>
      </c>
      <c r="H1789" t="s">
        <v>186</v>
      </c>
    </row>
    <row r="1790" spans="1:8">
      <c r="A1790" t="s">
        <v>260</v>
      </c>
      <c r="B1790" t="s">
        <v>46</v>
      </c>
      <c r="C1790">
        <v>2035</v>
      </c>
      <c r="D1790">
        <v>2035</v>
      </c>
      <c r="E1790" t="s">
        <v>119</v>
      </c>
      <c r="F1790" t="s">
        <v>110</v>
      </c>
      <c r="G1790">
        <v>3.0499999523162842</v>
      </c>
      <c r="H1790" t="s">
        <v>186</v>
      </c>
    </row>
    <row r="1791" spans="1:8">
      <c r="A1791" t="s">
        <v>260</v>
      </c>
      <c r="B1791" t="s">
        <v>46</v>
      </c>
      <c r="C1791">
        <v>2035</v>
      </c>
      <c r="D1791">
        <v>2040</v>
      </c>
      <c r="E1791" t="s">
        <v>119</v>
      </c>
      <c r="F1791" t="s">
        <v>110</v>
      </c>
      <c r="G1791">
        <v>3.0999999046325679</v>
      </c>
      <c r="H1791" t="s">
        <v>186</v>
      </c>
    </row>
    <row r="1792" spans="1:8">
      <c r="A1792" t="s">
        <v>260</v>
      </c>
      <c r="B1792" t="s">
        <v>46</v>
      </c>
      <c r="C1792">
        <v>2035</v>
      </c>
      <c r="D1792">
        <v>2045</v>
      </c>
      <c r="E1792" t="s">
        <v>119</v>
      </c>
      <c r="F1792" t="s">
        <v>110</v>
      </c>
      <c r="G1792">
        <v>3.1500000953674321</v>
      </c>
      <c r="H1792" t="s">
        <v>186</v>
      </c>
    </row>
    <row r="1793" spans="1:8">
      <c r="A1793" t="s">
        <v>260</v>
      </c>
      <c r="B1793" t="s">
        <v>46</v>
      </c>
      <c r="C1793">
        <v>2035</v>
      </c>
      <c r="D1793">
        <v>2050</v>
      </c>
      <c r="E1793" t="s">
        <v>119</v>
      </c>
      <c r="F1793" t="s">
        <v>110</v>
      </c>
      <c r="G1793">
        <v>3.2000000476837158</v>
      </c>
      <c r="H1793" t="s">
        <v>186</v>
      </c>
    </row>
    <row r="1794" spans="1:8">
      <c r="A1794" t="s">
        <v>260</v>
      </c>
      <c r="B1794" t="s">
        <v>46</v>
      </c>
      <c r="C1794">
        <v>2035</v>
      </c>
      <c r="D1794">
        <v>2055</v>
      </c>
      <c r="E1794" t="s">
        <v>119</v>
      </c>
      <c r="F1794" t="s">
        <v>110</v>
      </c>
      <c r="G1794">
        <v>3.25</v>
      </c>
      <c r="H1794" t="s">
        <v>186</v>
      </c>
    </row>
    <row r="1795" spans="1:8">
      <c r="A1795" t="s">
        <v>260</v>
      </c>
      <c r="B1795" t="s">
        <v>46</v>
      </c>
      <c r="C1795">
        <v>2035</v>
      </c>
      <c r="D1795">
        <v>2060</v>
      </c>
      <c r="E1795" t="s">
        <v>119</v>
      </c>
      <c r="F1795" t="s">
        <v>110</v>
      </c>
      <c r="G1795">
        <v>3.3000001907348628</v>
      </c>
      <c r="H1795" t="s">
        <v>186</v>
      </c>
    </row>
    <row r="1796" spans="1:8">
      <c r="A1796" t="s">
        <v>260</v>
      </c>
      <c r="B1796" t="s">
        <v>46</v>
      </c>
      <c r="C1796">
        <v>2035</v>
      </c>
      <c r="D1796">
        <v>2065</v>
      </c>
      <c r="E1796" t="s">
        <v>119</v>
      </c>
      <c r="F1796" t="s">
        <v>110</v>
      </c>
      <c r="G1796">
        <v>3.350000381469727</v>
      </c>
      <c r="H1796" t="s">
        <v>186</v>
      </c>
    </row>
    <row r="1797" spans="1:8">
      <c r="A1797" t="s">
        <v>260</v>
      </c>
      <c r="B1797" t="s">
        <v>46</v>
      </c>
      <c r="C1797">
        <v>2035</v>
      </c>
      <c r="D1797">
        <v>2070</v>
      </c>
      <c r="E1797" t="s">
        <v>119</v>
      </c>
      <c r="F1797" t="s">
        <v>110</v>
      </c>
      <c r="G1797">
        <v>3.4000003337860112</v>
      </c>
      <c r="H1797" t="s">
        <v>186</v>
      </c>
    </row>
    <row r="1798" spans="1:8">
      <c r="A1798" t="s">
        <v>260</v>
      </c>
      <c r="B1798" t="s">
        <v>46</v>
      </c>
      <c r="C1798">
        <v>2040</v>
      </c>
      <c r="D1798">
        <v>2040</v>
      </c>
      <c r="E1798" t="s">
        <v>119</v>
      </c>
      <c r="F1798" t="s">
        <v>110</v>
      </c>
      <c r="G1798">
        <v>3.0999999046325679</v>
      </c>
      <c r="H1798" t="s">
        <v>186</v>
      </c>
    </row>
    <row r="1799" spans="1:8">
      <c r="A1799" t="s">
        <v>260</v>
      </c>
      <c r="B1799" t="s">
        <v>46</v>
      </c>
      <c r="C1799">
        <v>2040</v>
      </c>
      <c r="D1799">
        <v>2045</v>
      </c>
      <c r="E1799" t="s">
        <v>119</v>
      </c>
      <c r="F1799" t="s">
        <v>110</v>
      </c>
      <c r="G1799">
        <v>3.1500000953674321</v>
      </c>
      <c r="H1799" t="s">
        <v>186</v>
      </c>
    </row>
    <row r="1800" spans="1:8">
      <c r="A1800" t="s">
        <v>260</v>
      </c>
      <c r="B1800" t="s">
        <v>46</v>
      </c>
      <c r="C1800">
        <v>2040</v>
      </c>
      <c r="D1800">
        <v>2050</v>
      </c>
      <c r="E1800" t="s">
        <v>119</v>
      </c>
      <c r="F1800" t="s">
        <v>110</v>
      </c>
      <c r="G1800">
        <v>3.2000000476837158</v>
      </c>
      <c r="H1800" t="s">
        <v>186</v>
      </c>
    </row>
    <row r="1801" spans="1:8">
      <c r="A1801" t="s">
        <v>260</v>
      </c>
      <c r="B1801" t="s">
        <v>46</v>
      </c>
      <c r="C1801">
        <v>2040</v>
      </c>
      <c r="D1801">
        <v>2055</v>
      </c>
      <c r="E1801" t="s">
        <v>119</v>
      </c>
      <c r="F1801" t="s">
        <v>110</v>
      </c>
      <c r="G1801">
        <v>3.25</v>
      </c>
      <c r="H1801" t="s">
        <v>186</v>
      </c>
    </row>
    <row r="1802" spans="1:8">
      <c r="A1802" t="s">
        <v>260</v>
      </c>
      <c r="B1802" t="s">
        <v>46</v>
      </c>
      <c r="C1802">
        <v>2040</v>
      </c>
      <c r="D1802">
        <v>2060</v>
      </c>
      <c r="E1802" t="s">
        <v>119</v>
      </c>
      <c r="F1802" t="s">
        <v>110</v>
      </c>
      <c r="G1802">
        <v>3.3000001907348628</v>
      </c>
      <c r="H1802" t="s">
        <v>186</v>
      </c>
    </row>
    <row r="1803" spans="1:8">
      <c r="A1803" t="s">
        <v>260</v>
      </c>
      <c r="B1803" t="s">
        <v>46</v>
      </c>
      <c r="C1803">
        <v>2040</v>
      </c>
      <c r="D1803">
        <v>2065</v>
      </c>
      <c r="E1803" t="s">
        <v>119</v>
      </c>
      <c r="F1803" t="s">
        <v>110</v>
      </c>
      <c r="G1803">
        <v>3.350000381469727</v>
      </c>
      <c r="H1803" t="s">
        <v>186</v>
      </c>
    </row>
    <row r="1804" spans="1:8">
      <c r="A1804" t="s">
        <v>260</v>
      </c>
      <c r="B1804" t="s">
        <v>46</v>
      </c>
      <c r="C1804">
        <v>2040</v>
      </c>
      <c r="D1804">
        <v>2070</v>
      </c>
      <c r="E1804" t="s">
        <v>119</v>
      </c>
      <c r="F1804" t="s">
        <v>110</v>
      </c>
      <c r="G1804">
        <v>3.4000003337860112</v>
      </c>
      <c r="H1804" t="s">
        <v>186</v>
      </c>
    </row>
    <row r="1805" spans="1:8">
      <c r="A1805" t="s">
        <v>260</v>
      </c>
      <c r="B1805" t="s">
        <v>46</v>
      </c>
      <c r="C1805">
        <v>2045</v>
      </c>
      <c r="D1805">
        <v>2045</v>
      </c>
      <c r="E1805" t="s">
        <v>119</v>
      </c>
      <c r="F1805" t="s">
        <v>110</v>
      </c>
      <c r="G1805">
        <v>3.1500000953674321</v>
      </c>
      <c r="H1805" t="s">
        <v>186</v>
      </c>
    </row>
    <row r="1806" spans="1:8">
      <c r="A1806" t="s">
        <v>260</v>
      </c>
      <c r="B1806" t="s">
        <v>46</v>
      </c>
      <c r="C1806">
        <v>2045</v>
      </c>
      <c r="D1806">
        <v>2050</v>
      </c>
      <c r="E1806" t="s">
        <v>119</v>
      </c>
      <c r="F1806" t="s">
        <v>110</v>
      </c>
      <c r="G1806">
        <v>3.2000000476837158</v>
      </c>
      <c r="H1806" t="s">
        <v>186</v>
      </c>
    </row>
    <row r="1807" spans="1:8">
      <c r="A1807" t="s">
        <v>260</v>
      </c>
      <c r="B1807" t="s">
        <v>46</v>
      </c>
      <c r="C1807">
        <v>2045</v>
      </c>
      <c r="D1807">
        <v>2055</v>
      </c>
      <c r="E1807" t="s">
        <v>119</v>
      </c>
      <c r="F1807" t="s">
        <v>110</v>
      </c>
      <c r="G1807">
        <v>3.2249999046325679</v>
      </c>
      <c r="H1807" t="s">
        <v>186</v>
      </c>
    </row>
    <row r="1808" spans="1:8">
      <c r="A1808" t="s">
        <v>260</v>
      </c>
      <c r="B1808" t="s">
        <v>46</v>
      </c>
      <c r="C1808">
        <v>2045</v>
      </c>
      <c r="D1808">
        <v>2060</v>
      </c>
      <c r="E1808" t="s">
        <v>119</v>
      </c>
      <c r="F1808" t="s">
        <v>110</v>
      </c>
      <c r="G1808">
        <v>3.25</v>
      </c>
      <c r="H1808" t="s">
        <v>186</v>
      </c>
    </row>
    <row r="1809" spans="1:8">
      <c r="A1809" t="s">
        <v>260</v>
      </c>
      <c r="B1809" t="s">
        <v>46</v>
      </c>
      <c r="C1809">
        <v>2045</v>
      </c>
      <c r="D1809">
        <v>2065</v>
      </c>
      <c r="E1809" t="s">
        <v>119</v>
      </c>
      <c r="F1809" t="s">
        <v>110</v>
      </c>
      <c r="G1809">
        <v>3.2750000953674321</v>
      </c>
      <c r="H1809" t="s">
        <v>186</v>
      </c>
    </row>
    <row r="1810" spans="1:8">
      <c r="A1810" t="s">
        <v>260</v>
      </c>
      <c r="B1810" t="s">
        <v>46</v>
      </c>
      <c r="C1810">
        <v>2045</v>
      </c>
      <c r="D1810">
        <v>2070</v>
      </c>
      <c r="E1810" t="s">
        <v>119</v>
      </c>
      <c r="F1810" t="s">
        <v>110</v>
      </c>
      <c r="G1810">
        <v>3.3000001907348628</v>
      </c>
      <c r="H1810" t="s">
        <v>186</v>
      </c>
    </row>
    <row r="1811" spans="1:8">
      <c r="A1811" t="s">
        <v>260</v>
      </c>
      <c r="B1811" t="s">
        <v>46</v>
      </c>
      <c r="C1811">
        <v>2050</v>
      </c>
      <c r="D1811">
        <v>2050</v>
      </c>
      <c r="E1811" t="s">
        <v>119</v>
      </c>
      <c r="F1811" t="s">
        <v>110</v>
      </c>
      <c r="G1811">
        <v>3.2000000476837158</v>
      </c>
      <c r="H1811" t="s">
        <v>186</v>
      </c>
    </row>
    <row r="1812" spans="1:8">
      <c r="A1812" t="s">
        <v>260</v>
      </c>
      <c r="B1812" t="s">
        <v>46</v>
      </c>
      <c r="C1812">
        <v>2050</v>
      </c>
      <c r="D1812">
        <v>2055</v>
      </c>
      <c r="E1812" t="s">
        <v>119</v>
      </c>
      <c r="F1812" t="s">
        <v>110</v>
      </c>
      <c r="G1812">
        <v>3.2000000476837158</v>
      </c>
      <c r="H1812" t="s">
        <v>186</v>
      </c>
    </row>
    <row r="1813" spans="1:8">
      <c r="A1813" t="s">
        <v>260</v>
      </c>
      <c r="B1813" t="s">
        <v>46</v>
      </c>
      <c r="C1813">
        <v>2050</v>
      </c>
      <c r="D1813">
        <v>2060</v>
      </c>
      <c r="E1813" t="s">
        <v>119</v>
      </c>
      <c r="F1813" t="s">
        <v>110</v>
      </c>
      <c r="G1813">
        <v>3.2000000476837158</v>
      </c>
      <c r="H1813" t="s">
        <v>186</v>
      </c>
    </row>
    <row r="1814" spans="1:8">
      <c r="A1814" t="s">
        <v>260</v>
      </c>
      <c r="B1814" t="s">
        <v>46</v>
      </c>
      <c r="C1814">
        <v>2050</v>
      </c>
      <c r="D1814">
        <v>2065</v>
      </c>
      <c r="E1814" t="s">
        <v>119</v>
      </c>
      <c r="F1814" t="s">
        <v>110</v>
      </c>
      <c r="G1814">
        <v>3.2000000476837158</v>
      </c>
      <c r="H1814" t="s">
        <v>186</v>
      </c>
    </row>
    <row r="1815" spans="1:8">
      <c r="A1815" t="s">
        <v>260</v>
      </c>
      <c r="B1815" t="s">
        <v>46</v>
      </c>
      <c r="C1815">
        <v>2050</v>
      </c>
      <c r="D1815">
        <v>2070</v>
      </c>
      <c r="E1815" t="s">
        <v>119</v>
      </c>
      <c r="F1815" t="s">
        <v>110</v>
      </c>
      <c r="G1815">
        <v>3.2000000476837158</v>
      </c>
      <c r="H1815" t="s">
        <v>186</v>
      </c>
    </row>
    <row r="1816" spans="1:8">
      <c r="A1816" t="s">
        <v>260</v>
      </c>
      <c r="B1816" t="s">
        <v>46</v>
      </c>
      <c r="C1816">
        <v>2055</v>
      </c>
      <c r="D1816">
        <v>2055</v>
      </c>
      <c r="E1816" t="s">
        <v>119</v>
      </c>
      <c r="F1816" t="s">
        <v>110</v>
      </c>
      <c r="G1816">
        <v>3.2000000476837158</v>
      </c>
      <c r="H1816" t="s">
        <v>186</v>
      </c>
    </row>
    <row r="1817" spans="1:8">
      <c r="A1817" t="s">
        <v>260</v>
      </c>
      <c r="B1817" t="s">
        <v>46</v>
      </c>
      <c r="C1817">
        <v>2055</v>
      </c>
      <c r="D1817">
        <v>2060</v>
      </c>
      <c r="E1817" t="s">
        <v>119</v>
      </c>
      <c r="F1817" t="s">
        <v>110</v>
      </c>
      <c r="G1817">
        <v>3.1500000953674321</v>
      </c>
      <c r="H1817" t="s">
        <v>186</v>
      </c>
    </row>
    <row r="1818" spans="1:8">
      <c r="A1818" t="s">
        <v>260</v>
      </c>
      <c r="B1818" t="s">
        <v>46</v>
      </c>
      <c r="C1818">
        <v>2055</v>
      </c>
      <c r="D1818">
        <v>2065</v>
      </c>
      <c r="E1818" t="s">
        <v>119</v>
      </c>
      <c r="F1818" t="s">
        <v>110</v>
      </c>
      <c r="G1818">
        <v>3.125</v>
      </c>
      <c r="H1818" t="s">
        <v>186</v>
      </c>
    </row>
    <row r="1819" spans="1:8">
      <c r="A1819" t="s">
        <v>260</v>
      </c>
      <c r="B1819" t="s">
        <v>46</v>
      </c>
      <c r="C1819">
        <v>2055</v>
      </c>
      <c r="D1819">
        <v>2070</v>
      </c>
      <c r="E1819" t="s">
        <v>119</v>
      </c>
      <c r="F1819" t="s">
        <v>110</v>
      </c>
      <c r="G1819">
        <v>3.0999999046325679</v>
      </c>
      <c r="H1819" t="s">
        <v>186</v>
      </c>
    </row>
    <row r="1820" spans="1:8">
      <c r="A1820" t="s">
        <v>260</v>
      </c>
      <c r="B1820" t="s">
        <v>46</v>
      </c>
      <c r="C1820">
        <v>2060</v>
      </c>
      <c r="D1820">
        <v>2060</v>
      </c>
      <c r="E1820" t="s">
        <v>119</v>
      </c>
      <c r="F1820" t="s">
        <v>110</v>
      </c>
      <c r="G1820">
        <v>3.0999999046325679</v>
      </c>
      <c r="H1820" t="s">
        <v>186</v>
      </c>
    </row>
    <row r="1821" spans="1:8">
      <c r="A1821" t="s">
        <v>260</v>
      </c>
      <c r="B1821" t="s">
        <v>46</v>
      </c>
      <c r="C1821">
        <v>2060</v>
      </c>
      <c r="D1821">
        <v>2065</v>
      </c>
      <c r="E1821" t="s">
        <v>119</v>
      </c>
      <c r="F1821" t="s">
        <v>110</v>
      </c>
      <c r="G1821">
        <v>3.0499997138977051</v>
      </c>
      <c r="H1821" t="s">
        <v>186</v>
      </c>
    </row>
    <row r="1822" spans="1:8">
      <c r="A1822" t="s">
        <v>260</v>
      </c>
      <c r="B1822" t="s">
        <v>46</v>
      </c>
      <c r="C1822">
        <v>2060</v>
      </c>
      <c r="D1822">
        <v>2070</v>
      </c>
      <c r="E1822" t="s">
        <v>119</v>
      </c>
      <c r="F1822" t="s">
        <v>110</v>
      </c>
      <c r="G1822">
        <v>2.9999997615814209</v>
      </c>
      <c r="H1822" t="s">
        <v>186</v>
      </c>
    </row>
    <row r="1823" spans="1:8">
      <c r="A1823" t="s">
        <v>260</v>
      </c>
      <c r="B1823" t="s">
        <v>46</v>
      </c>
      <c r="C1823">
        <v>2065</v>
      </c>
      <c r="D1823">
        <v>2065</v>
      </c>
      <c r="E1823" t="s">
        <v>119</v>
      </c>
      <c r="F1823" t="s">
        <v>110</v>
      </c>
      <c r="G1823">
        <v>3.0499997138977051</v>
      </c>
      <c r="H1823" t="s">
        <v>186</v>
      </c>
    </row>
    <row r="1824" spans="1:8">
      <c r="A1824" t="s">
        <v>260</v>
      </c>
      <c r="B1824" t="s">
        <v>46</v>
      </c>
      <c r="C1824">
        <v>2065</v>
      </c>
      <c r="D1824">
        <v>2070</v>
      </c>
      <c r="E1824" t="s">
        <v>119</v>
      </c>
      <c r="F1824" t="s">
        <v>110</v>
      </c>
      <c r="G1824">
        <v>2.899999618530273</v>
      </c>
      <c r="H1824" t="s">
        <v>186</v>
      </c>
    </row>
    <row r="1825" spans="1:8">
      <c r="A1825" t="s">
        <v>260</v>
      </c>
      <c r="B1825" t="s">
        <v>46</v>
      </c>
      <c r="C1825">
        <v>2070</v>
      </c>
      <c r="D1825">
        <v>2070</v>
      </c>
      <c r="E1825" t="s">
        <v>119</v>
      </c>
      <c r="F1825" t="s">
        <v>110</v>
      </c>
      <c r="G1825">
        <v>2.799999475479126</v>
      </c>
      <c r="H1825" t="s">
        <v>186</v>
      </c>
    </row>
    <row r="1826" spans="1:8">
      <c r="A1826" t="s">
        <v>260</v>
      </c>
      <c r="B1826" t="s">
        <v>50</v>
      </c>
      <c r="C1826">
        <v>1995</v>
      </c>
      <c r="D1826">
        <v>1995</v>
      </c>
      <c r="E1826" t="s">
        <v>119</v>
      </c>
      <c r="F1826" t="s">
        <v>110</v>
      </c>
      <c r="G1826">
        <v>0</v>
      </c>
      <c r="H1826" t="s">
        <v>186</v>
      </c>
    </row>
    <row r="1827" spans="1:8">
      <c r="A1827" t="s">
        <v>260</v>
      </c>
      <c r="B1827" t="s">
        <v>50</v>
      </c>
      <c r="C1827">
        <v>2000</v>
      </c>
      <c r="D1827">
        <v>2000</v>
      </c>
      <c r="E1827" t="s">
        <v>119</v>
      </c>
      <c r="F1827" t="s">
        <v>110</v>
      </c>
      <c r="G1827">
        <v>0</v>
      </c>
      <c r="H1827" t="s">
        <v>186</v>
      </c>
    </row>
    <row r="1828" spans="1:8">
      <c r="A1828" t="s">
        <v>260</v>
      </c>
      <c r="B1828" t="s">
        <v>50</v>
      </c>
      <c r="C1828">
        <v>2005</v>
      </c>
      <c r="D1828">
        <v>2005</v>
      </c>
      <c r="E1828" t="s">
        <v>119</v>
      </c>
      <c r="F1828" t="s">
        <v>110</v>
      </c>
      <c r="G1828">
        <v>0</v>
      </c>
      <c r="H1828" t="s">
        <v>186</v>
      </c>
    </row>
    <row r="1829" spans="1:8">
      <c r="A1829" t="s">
        <v>260</v>
      </c>
      <c r="B1829" t="s">
        <v>50</v>
      </c>
      <c r="C1829">
        <v>2010</v>
      </c>
      <c r="D1829">
        <v>2010</v>
      </c>
      <c r="E1829" t="s">
        <v>119</v>
      </c>
      <c r="F1829" t="s">
        <v>110</v>
      </c>
      <c r="G1829">
        <v>0</v>
      </c>
      <c r="H1829" t="s">
        <v>186</v>
      </c>
    </row>
    <row r="1830" spans="1:8">
      <c r="A1830" t="s">
        <v>260</v>
      </c>
      <c r="B1830" t="s">
        <v>50</v>
      </c>
      <c r="C1830">
        <v>2015</v>
      </c>
      <c r="D1830">
        <v>2015</v>
      </c>
      <c r="E1830" t="s">
        <v>119</v>
      </c>
      <c r="F1830" t="s">
        <v>110</v>
      </c>
      <c r="G1830">
        <v>0</v>
      </c>
      <c r="H1830" t="s">
        <v>186</v>
      </c>
    </row>
    <row r="1831" spans="1:8">
      <c r="A1831" t="s">
        <v>260</v>
      </c>
      <c r="B1831" t="s">
        <v>50</v>
      </c>
      <c r="C1831">
        <v>2020</v>
      </c>
      <c r="D1831">
        <v>2020</v>
      </c>
      <c r="E1831" t="s">
        <v>119</v>
      </c>
      <c r="F1831" t="s">
        <v>110</v>
      </c>
      <c r="G1831">
        <v>0</v>
      </c>
      <c r="H1831" t="s">
        <v>186</v>
      </c>
    </row>
    <row r="1832" spans="1:8">
      <c r="A1832" t="s">
        <v>260</v>
      </c>
      <c r="B1832" t="s">
        <v>50</v>
      </c>
      <c r="C1832">
        <v>2025</v>
      </c>
      <c r="D1832">
        <v>2025</v>
      </c>
      <c r="E1832" t="s">
        <v>119</v>
      </c>
      <c r="F1832" t="s">
        <v>110</v>
      </c>
      <c r="G1832">
        <v>0</v>
      </c>
      <c r="H1832" t="s">
        <v>186</v>
      </c>
    </row>
    <row r="1833" spans="1:8">
      <c r="A1833" t="s">
        <v>260</v>
      </c>
      <c r="B1833" t="s">
        <v>50</v>
      </c>
      <c r="C1833">
        <v>2030</v>
      </c>
      <c r="D1833">
        <v>2030</v>
      </c>
      <c r="E1833" t="s">
        <v>119</v>
      </c>
      <c r="F1833" t="s">
        <v>110</v>
      </c>
      <c r="G1833">
        <v>0</v>
      </c>
      <c r="H1833" t="s">
        <v>186</v>
      </c>
    </row>
    <row r="1834" spans="1:8">
      <c r="A1834" t="s">
        <v>260</v>
      </c>
      <c r="B1834" t="s">
        <v>50</v>
      </c>
      <c r="C1834">
        <v>2035</v>
      </c>
      <c r="D1834">
        <v>2035</v>
      </c>
      <c r="E1834" t="s">
        <v>119</v>
      </c>
      <c r="F1834" t="s">
        <v>110</v>
      </c>
      <c r="G1834">
        <v>0</v>
      </c>
      <c r="H1834" t="s">
        <v>186</v>
      </c>
    </row>
    <row r="1835" spans="1:8">
      <c r="A1835" t="s">
        <v>260</v>
      </c>
      <c r="B1835" t="s">
        <v>50</v>
      </c>
      <c r="C1835">
        <v>2040</v>
      </c>
      <c r="D1835">
        <v>2040</v>
      </c>
      <c r="E1835" t="s">
        <v>119</v>
      </c>
      <c r="F1835" t="s">
        <v>110</v>
      </c>
      <c r="G1835">
        <v>0</v>
      </c>
      <c r="H1835" t="s">
        <v>186</v>
      </c>
    </row>
    <row r="1836" spans="1:8">
      <c r="A1836" t="s">
        <v>260</v>
      </c>
      <c r="B1836" t="s">
        <v>50</v>
      </c>
      <c r="C1836">
        <v>2045</v>
      </c>
      <c r="D1836">
        <v>2045</v>
      </c>
      <c r="E1836" t="s">
        <v>119</v>
      </c>
      <c r="F1836" t="s">
        <v>110</v>
      </c>
      <c r="G1836">
        <v>0</v>
      </c>
      <c r="H1836" t="s">
        <v>186</v>
      </c>
    </row>
    <row r="1837" spans="1:8">
      <c r="A1837" t="s">
        <v>260</v>
      </c>
      <c r="B1837" t="s">
        <v>50</v>
      </c>
      <c r="C1837">
        <v>2050</v>
      </c>
      <c r="D1837">
        <v>2050</v>
      </c>
      <c r="E1837" t="s">
        <v>119</v>
      </c>
      <c r="F1837" t="s">
        <v>110</v>
      </c>
      <c r="G1837">
        <v>0</v>
      </c>
      <c r="H1837" t="s">
        <v>186</v>
      </c>
    </row>
    <row r="1838" spans="1:8">
      <c r="A1838" t="s">
        <v>260</v>
      </c>
      <c r="B1838" t="s">
        <v>50</v>
      </c>
      <c r="C1838">
        <v>2055</v>
      </c>
      <c r="D1838">
        <v>2055</v>
      </c>
      <c r="E1838" t="s">
        <v>119</v>
      </c>
      <c r="F1838" t="s">
        <v>110</v>
      </c>
      <c r="G1838">
        <v>0</v>
      </c>
      <c r="H1838" t="s">
        <v>186</v>
      </c>
    </row>
    <row r="1839" spans="1:8">
      <c r="A1839" t="s">
        <v>260</v>
      </c>
      <c r="B1839" t="s">
        <v>50</v>
      </c>
      <c r="C1839">
        <v>2060</v>
      </c>
      <c r="D1839">
        <v>2060</v>
      </c>
      <c r="E1839" t="s">
        <v>119</v>
      </c>
      <c r="F1839" t="s">
        <v>110</v>
      </c>
      <c r="G1839">
        <v>0</v>
      </c>
      <c r="H1839" t="s">
        <v>186</v>
      </c>
    </row>
    <row r="1840" spans="1:8">
      <c r="A1840" t="s">
        <v>260</v>
      </c>
      <c r="B1840" t="s">
        <v>50</v>
      </c>
      <c r="C1840">
        <v>2065</v>
      </c>
      <c r="D1840">
        <v>2065</v>
      </c>
      <c r="E1840" t="s">
        <v>119</v>
      </c>
      <c r="F1840" t="s">
        <v>110</v>
      </c>
      <c r="G1840">
        <v>0</v>
      </c>
      <c r="H1840" t="s">
        <v>186</v>
      </c>
    </row>
    <row r="1841" spans="1:8">
      <c r="A1841" t="s">
        <v>260</v>
      </c>
      <c r="B1841" t="s">
        <v>50</v>
      </c>
      <c r="C1841">
        <v>2070</v>
      </c>
      <c r="D1841">
        <v>2070</v>
      </c>
      <c r="E1841" t="s">
        <v>119</v>
      </c>
      <c r="F1841" t="s">
        <v>110</v>
      </c>
      <c r="G1841">
        <v>0</v>
      </c>
      <c r="H1841" t="s">
        <v>186</v>
      </c>
    </row>
    <row r="1842" spans="1:8">
      <c r="A1842" t="s">
        <v>260</v>
      </c>
      <c r="B1842" t="s">
        <v>35</v>
      </c>
      <c r="C1842">
        <v>2010</v>
      </c>
      <c r="D1842">
        <v>2010</v>
      </c>
      <c r="E1842" t="s">
        <v>119</v>
      </c>
      <c r="F1842" t="s">
        <v>110</v>
      </c>
      <c r="G1842">
        <v>0</v>
      </c>
      <c r="H1842" t="s">
        <v>186</v>
      </c>
    </row>
    <row r="1843" spans="1:8">
      <c r="A1843" t="s">
        <v>260</v>
      </c>
      <c r="B1843" t="s">
        <v>35</v>
      </c>
      <c r="C1843">
        <v>2010</v>
      </c>
      <c r="D1843">
        <v>2015</v>
      </c>
      <c r="E1843" t="s">
        <v>119</v>
      </c>
      <c r="F1843" t="s">
        <v>110</v>
      </c>
      <c r="G1843">
        <v>0</v>
      </c>
      <c r="H1843" t="s">
        <v>186</v>
      </c>
    </row>
    <row r="1844" spans="1:8">
      <c r="A1844" t="s">
        <v>260</v>
      </c>
      <c r="B1844" t="s">
        <v>35</v>
      </c>
      <c r="C1844">
        <v>2010</v>
      </c>
      <c r="D1844">
        <v>2020</v>
      </c>
      <c r="E1844" t="s">
        <v>119</v>
      </c>
      <c r="F1844" t="s">
        <v>110</v>
      </c>
      <c r="G1844">
        <v>0</v>
      </c>
      <c r="H1844" t="s">
        <v>186</v>
      </c>
    </row>
    <row r="1845" spans="1:8">
      <c r="A1845" t="s">
        <v>260</v>
      </c>
      <c r="B1845" t="s">
        <v>35</v>
      </c>
      <c r="C1845">
        <v>2010</v>
      </c>
      <c r="D1845">
        <v>2025</v>
      </c>
      <c r="E1845" t="s">
        <v>119</v>
      </c>
      <c r="F1845" t="s">
        <v>110</v>
      </c>
      <c r="G1845">
        <v>0</v>
      </c>
      <c r="H1845" t="s">
        <v>186</v>
      </c>
    </row>
    <row r="1846" spans="1:8">
      <c r="A1846" t="s">
        <v>260</v>
      </c>
      <c r="B1846" t="s">
        <v>35</v>
      </c>
      <c r="C1846">
        <v>2010</v>
      </c>
      <c r="D1846">
        <v>2030</v>
      </c>
      <c r="E1846" t="s">
        <v>119</v>
      </c>
      <c r="F1846" t="s">
        <v>110</v>
      </c>
      <c r="G1846">
        <v>0</v>
      </c>
      <c r="H1846" t="s">
        <v>186</v>
      </c>
    </row>
    <row r="1847" spans="1:8">
      <c r="A1847" t="s">
        <v>260</v>
      </c>
      <c r="B1847" t="s">
        <v>35</v>
      </c>
      <c r="C1847">
        <v>2010</v>
      </c>
      <c r="D1847">
        <v>2035</v>
      </c>
      <c r="E1847" t="s">
        <v>119</v>
      </c>
      <c r="F1847" t="s">
        <v>110</v>
      </c>
      <c r="G1847">
        <v>0</v>
      </c>
      <c r="H1847" t="s">
        <v>186</v>
      </c>
    </row>
    <row r="1848" spans="1:8">
      <c r="A1848" t="s">
        <v>260</v>
      </c>
      <c r="B1848" t="s">
        <v>35</v>
      </c>
      <c r="C1848">
        <v>2015</v>
      </c>
      <c r="D1848">
        <v>2015</v>
      </c>
      <c r="E1848" t="s">
        <v>119</v>
      </c>
      <c r="F1848" t="s">
        <v>110</v>
      </c>
      <c r="G1848">
        <v>0</v>
      </c>
      <c r="H1848" t="s">
        <v>186</v>
      </c>
    </row>
    <row r="1849" spans="1:8">
      <c r="A1849" t="s">
        <v>260</v>
      </c>
      <c r="B1849" t="s">
        <v>35</v>
      </c>
      <c r="C1849">
        <v>2015</v>
      </c>
      <c r="D1849">
        <v>2020</v>
      </c>
      <c r="E1849" t="s">
        <v>119</v>
      </c>
      <c r="F1849" t="s">
        <v>110</v>
      </c>
      <c r="G1849">
        <v>0</v>
      </c>
      <c r="H1849" t="s">
        <v>186</v>
      </c>
    </row>
    <row r="1850" spans="1:8">
      <c r="A1850" t="s">
        <v>260</v>
      </c>
      <c r="B1850" t="s">
        <v>35</v>
      </c>
      <c r="C1850">
        <v>2015</v>
      </c>
      <c r="D1850">
        <v>2025</v>
      </c>
      <c r="E1850" t="s">
        <v>119</v>
      </c>
      <c r="F1850" t="s">
        <v>110</v>
      </c>
      <c r="G1850">
        <v>0</v>
      </c>
      <c r="H1850" t="s">
        <v>186</v>
      </c>
    </row>
    <row r="1851" spans="1:8">
      <c r="A1851" t="s">
        <v>260</v>
      </c>
      <c r="B1851" t="s">
        <v>35</v>
      </c>
      <c r="C1851">
        <v>2015</v>
      </c>
      <c r="D1851">
        <v>2030</v>
      </c>
      <c r="E1851" t="s">
        <v>119</v>
      </c>
      <c r="F1851" t="s">
        <v>110</v>
      </c>
      <c r="G1851">
        <v>0</v>
      </c>
      <c r="H1851" t="s">
        <v>186</v>
      </c>
    </row>
    <row r="1852" spans="1:8">
      <c r="A1852" t="s">
        <v>260</v>
      </c>
      <c r="B1852" t="s">
        <v>35</v>
      </c>
      <c r="C1852">
        <v>2015</v>
      </c>
      <c r="D1852">
        <v>2035</v>
      </c>
      <c r="E1852" t="s">
        <v>119</v>
      </c>
      <c r="F1852" t="s">
        <v>110</v>
      </c>
      <c r="G1852">
        <v>0</v>
      </c>
      <c r="H1852" t="s">
        <v>186</v>
      </c>
    </row>
    <row r="1853" spans="1:8">
      <c r="A1853" t="s">
        <v>260</v>
      </c>
      <c r="B1853" t="s">
        <v>35</v>
      </c>
      <c r="C1853">
        <v>2015</v>
      </c>
      <c r="D1853">
        <v>2040</v>
      </c>
      <c r="E1853" t="s">
        <v>119</v>
      </c>
      <c r="F1853" t="s">
        <v>110</v>
      </c>
      <c r="G1853">
        <v>0</v>
      </c>
      <c r="H1853" t="s">
        <v>186</v>
      </c>
    </row>
    <row r="1854" spans="1:8">
      <c r="A1854" t="s">
        <v>260</v>
      </c>
      <c r="B1854" t="s">
        <v>35</v>
      </c>
      <c r="C1854">
        <v>2020</v>
      </c>
      <c r="D1854">
        <v>2020</v>
      </c>
      <c r="E1854" t="s">
        <v>119</v>
      </c>
      <c r="F1854" t="s">
        <v>110</v>
      </c>
      <c r="G1854">
        <v>0</v>
      </c>
      <c r="H1854" t="s">
        <v>186</v>
      </c>
    </row>
    <row r="1855" spans="1:8">
      <c r="A1855" t="s">
        <v>260</v>
      </c>
      <c r="B1855" t="s">
        <v>35</v>
      </c>
      <c r="C1855">
        <v>2020</v>
      </c>
      <c r="D1855">
        <v>2025</v>
      </c>
      <c r="E1855" t="s">
        <v>119</v>
      </c>
      <c r="F1855" t="s">
        <v>110</v>
      </c>
      <c r="G1855">
        <v>0</v>
      </c>
      <c r="H1855" t="s">
        <v>186</v>
      </c>
    </row>
    <row r="1856" spans="1:8">
      <c r="A1856" t="s">
        <v>260</v>
      </c>
      <c r="B1856" t="s">
        <v>35</v>
      </c>
      <c r="C1856">
        <v>2020</v>
      </c>
      <c r="D1856">
        <v>2030</v>
      </c>
      <c r="E1856" t="s">
        <v>119</v>
      </c>
      <c r="F1856" t="s">
        <v>110</v>
      </c>
      <c r="G1856">
        <v>0</v>
      </c>
      <c r="H1856" t="s">
        <v>186</v>
      </c>
    </row>
    <row r="1857" spans="1:8">
      <c r="A1857" t="s">
        <v>260</v>
      </c>
      <c r="B1857" t="s">
        <v>35</v>
      </c>
      <c r="C1857">
        <v>2020</v>
      </c>
      <c r="D1857">
        <v>2035</v>
      </c>
      <c r="E1857" t="s">
        <v>119</v>
      </c>
      <c r="F1857" t="s">
        <v>110</v>
      </c>
      <c r="G1857">
        <v>0</v>
      </c>
      <c r="H1857" t="s">
        <v>186</v>
      </c>
    </row>
    <row r="1858" spans="1:8">
      <c r="A1858" t="s">
        <v>260</v>
      </c>
      <c r="B1858" t="s">
        <v>35</v>
      </c>
      <c r="C1858">
        <v>2020</v>
      </c>
      <c r="D1858">
        <v>2040</v>
      </c>
      <c r="E1858" t="s">
        <v>119</v>
      </c>
      <c r="F1858" t="s">
        <v>110</v>
      </c>
      <c r="G1858">
        <v>0</v>
      </c>
      <c r="H1858" t="s">
        <v>186</v>
      </c>
    </row>
    <row r="1859" spans="1:8">
      <c r="A1859" t="s">
        <v>260</v>
      </c>
      <c r="B1859" t="s">
        <v>35</v>
      </c>
      <c r="C1859">
        <v>2020</v>
      </c>
      <c r="D1859">
        <v>2045</v>
      </c>
      <c r="E1859" t="s">
        <v>119</v>
      </c>
      <c r="F1859" t="s">
        <v>110</v>
      </c>
      <c r="G1859">
        <v>0</v>
      </c>
      <c r="H1859" t="s">
        <v>186</v>
      </c>
    </row>
    <row r="1860" spans="1:8">
      <c r="A1860" t="s">
        <v>260</v>
      </c>
      <c r="B1860" t="s">
        <v>35</v>
      </c>
      <c r="C1860">
        <v>2025</v>
      </c>
      <c r="D1860">
        <v>2025</v>
      </c>
      <c r="E1860" t="s">
        <v>119</v>
      </c>
      <c r="F1860" t="s">
        <v>110</v>
      </c>
      <c r="G1860">
        <v>0</v>
      </c>
      <c r="H1860" t="s">
        <v>186</v>
      </c>
    </row>
    <row r="1861" spans="1:8">
      <c r="A1861" t="s">
        <v>260</v>
      </c>
      <c r="B1861" t="s">
        <v>35</v>
      </c>
      <c r="C1861">
        <v>2025</v>
      </c>
      <c r="D1861">
        <v>2030</v>
      </c>
      <c r="E1861" t="s">
        <v>119</v>
      </c>
      <c r="F1861" t="s">
        <v>110</v>
      </c>
      <c r="G1861">
        <v>0</v>
      </c>
      <c r="H1861" t="s">
        <v>186</v>
      </c>
    </row>
    <row r="1862" spans="1:8">
      <c r="A1862" t="s">
        <v>260</v>
      </c>
      <c r="B1862" t="s">
        <v>35</v>
      </c>
      <c r="C1862">
        <v>2025</v>
      </c>
      <c r="D1862">
        <v>2035</v>
      </c>
      <c r="E1862" t="s">
        <v>119</v>
      </c>
      <c r="F1862" t="s">
        <v>110</v>
      </c>
      <c r="G1862">
        <v>0</v>
      </c>
      <c r="H1862" t="s">
        <v>186</v>
      </c>
    </row>
    <row r="1863" spans="1:8">
      <c r="A1863" t="s">
        <v>260</v>
      </c>
      <c r="B1863" t="s">
        <v>35</v>
      </c>
      <c r="C1863">
        <v>2025</v>
      </c>
      <c r="D1863">
        <v>2040</v>
      </c>
      <c r="E1863" t="s">
        <v>119</v>
      </c>
      <c r="F1863" t="s">
        <v>110</v>
      </c>
      <c r="G1863">
        <v>0</v>
      </c>
      <c r="H1863" t="s">
        <v>186</v>
      </c>
    </row>
    <row r="1864" spans="1:8">
      <c r="A1864" t="s">
        <v>260</v>
      </c>
      <c r="B1864" t="s">
        <v>35</v>
      </c>
      <c r="C1864">
        <v>2025</v>
      </c>
      <c r="D1864">
        <v>2045</v>
      </c>
      <c r="E1864" t="s">
        <v>119</v>
      </c>
      <c r="F1864" t="s">
        <v>110</v>
      </c>
      <c r="G1864">
        <v>0</v>
      </c>
      <c r="H1864" t="s">
        <v>186</v>
      </c>
    </row>
    <row r="1865" spans="1:8">
      <c r="A1865" t="s">
        <v>260</v>
      </c>
      <c r="B1865" t="s">
        <v>35</v>
      </c>
      <c r="C1865">
        <v>2025</v>
      </c>
      <c r="D1865">
        <v>2050</v>
      </c>
      <c r="E1865" t="s">
        <v>119</v>
      </c>
      <c r="F1865" t="s">
        <v>110</v>
      </c>
      <c r="G1865">
        <v>0</v>
      </c>
      <c r="H1865" t="s">
        <v>186</v>
      </c>
    </row>
    <row r="1866" spans="1:8">
      <c r="A1866" t="s">
        <v>260</v>
      </c>
      <c r="B1866" t="s">
        <v>35</v>
      </c>
      <c r="C1866">
        <v>2030</v>
      </c>
      <c r="D1866">
        <v>2030</v>
      </c>
      <c r="E1866" t="s">
        <v>119</v>
      </c>
      <c r="F1866" t="s">
        <v>110</v>
      </c>
      <c r="G1866">
        <v>0</v>
      </c>
      <c r="H1866" t="s">
        <v>186</v>
      </c>
    </row>
    <row r="1867" spans="1:8">
      <c r="A1867" t="s">
        <v>260</v>
      </c>
      <c r="B1867" t="s">
        <v>35</v>
      </c>
      <c r="C1867">
        <v>2030</v>
      </c>
      <c r="D1867">
        <v>2035</v>
      </c>
      <c r="E1867" t="s">
        <v>119</v>
      </c>
      <c r="F1867" t="s">
        <v>110</v>
      </c>
      <c r="G1867">
        <v>0</v>
      </c>
      <c r="H1867" t="s">
        <v>186</v>
      </c>
    </row>
    <row r="1868" spans="1:8">
      <c r="A1868" t="s">
        <v>260</v>
      </c>
      <c r="B1868" t="s">
        <v>35</v>
      </c>
      <c r="C1868">
        <v>2030</v>
      </c>
      <c r="D1868">
        <v>2040</v>
      </c>
      <c r="E1868" t="s">
        <v>119</v>
      </c>
      <c r="F1868" t="s">
        <v>110</v>
      </c>
      <c r="G1868">
        <v>0</v>
      </c>
      <c r="H1868" t="s">
        <v>186</v>
      </c>
    </row>
    <row r="1869" spans="1:8">
      <c r="A1869" t="s">
        <v>260</v>
      </c>
      <c r="B1869" t="s">
        <v>35</v>
      </c>
      <c r="C1869">
        <v>2030</v>
      </c>
      <c r="D1869">
        <v>2045</v>
      </c>
      <c r="E1869" t="s">
        <v>119</v>
      </c>
      <c r="F1869" t="s">
        <v>110</v>
      </c>
      <c r="G1869">
        <v>0</v>
      </c>
      <c r="H1869" t="s">
        <v>186</v>
      </c>
    </row>
    <row r="1870" spans="1:8">
      <c r="A1870" t="s">
        <v>260</v>
      </c>
      <c r="B1870" t="s">
        <v>35</v>
      </c>
      <c r="C1870">
        <v>2030</v>
      </c>
      <c r="D1870">
        <v>2050</v>
      </c>
      <c r="E1870" t="s">
        <v>119</v>
      </c>
      <c r="F1870" t="s">
        <v>110</v>
      </c>
      <c r="G1870">
        <v>0</v>
      </c>
      <c r="H1870" t="s">
        <v>186</v>
      </c>
    </row>
    <row r="1871" spans="1:8">
      <c r="A1871" t="s">
        <v>260</v>
      </c>
      <c r="B1871" t="s">
        <v>35</v>
      </c>
      <c r="C1871">
        <v>2030</v>
      </c>
      <c r="D1871">
        <v>2055</v>
      </c>
      <c r="E1871" t="s">
        <v>119</v>
      </c>
      <c r="F1871" t="s">
        <v>110</v>
      </c>
      <c r="G1871">
        <v>0</v>
      </c>
      <c r="H1871" t="s">
        <v>186</v>
      </c>
    </row>
    <row r="1872" spans="1:8">
      <c r="A1872" t="s">
        <v>260</v>
      </c>
      <c r="B1872" t="s">
        <v>35</v>
      </c>
      <c r="C1872">
        <v>2035</v>
      </c>
      <c r="D1872">
        <v>2035</v>
      </c>
      <c r="E1872" t="s">
        <v>119</v>
      </c>
      <c r="F1872" t="s">
        <v>110</v>
      </c>
      <c r="G1872">
        <v>0</v>
      </c>
      <c r="H1872" t="s">
        <v>186</v>
      </c>
    </row>
    <row r="1873" spans="1:8">
      <c r="A1873" t="s">
        <v>260</v>
      </c>
      <c r="B1873" t="s">
        <v>35</v>
      </c>
      <c r="C1873">
        <v>2035</v>
      </c>
      <c r="D1873">
        <v>2040</v>
      </c>
      <c r="E1873" t="s">
        <v>119</v>
      </c>
      <c r="F1873" t="s">
        <v>110</v>
      </c>
      <c r="G1873">
        <v>0</v>
      </c>
      <c r="H1873" t="s">
        <v>186</v>
      </c>
    </row>
    <row r="1874" spans="1:8">
      <c r="A1874" t="s">
        <v>260</v>
      </c>
      <c r="B1874" t="s">
        <v>35</v>
      </c>
      <c r="C1874">
        <v>2035</v>
      </c>
      <c r="D1874">
        <v>2045</v>
      </c>
      <c r="E1874" t="s">
        <v>119</v>
      </c>
      <c r="F1874" t="s">
        <v>110</v>
      </c>
      <c r="G1874">
        <v>0</v>
      </c>
      <c r="H1874" t="s">
        <v>186</v>
      </c>
    </row>
    <row r="1875" spans="1:8">
      <c r="A1875" t="s">
        <v>260</v>
      </c>
      <c r="B1875" t="s">
        <v>35</v>
      </c>
      <c r="C1875">
        <v>2035</v>
      </c>
      <c r="D1875">
        <v>2050</v>
      </c>
      <c r="E1875" t="s">
        <v>119</v>
      </c>
      <c r="F1875" t="s">
        <v>110</v>
      </c>
      <c r="G1875">
        <v>0</v>
      </c>
      <c r="H1875" t="s">
        <v>186</v>
      </c>
    </row>
    <row r="1876" spans="1:8">
      <c r="A1876" t="s">
        <v>260</v>
      </c>
      <c r="B1876" t="s">
        <v>35</v>
      </c>
      <c r="C1876">
        <v>2035</v>
      </c>
      <c r="D1876">
        <v>2055</v>
      </c>
      <c r="E1876" t="s">
        <v>119</v>
      </c>
      <c r="F1876" t="s">
        <v>110</v>
      </c>
      <c r="G1876">
        <v>0</v>
      </c>
      <c r="H1876" t="s">
        <v>186</v>
      </c>
    </row>
    <row r="1877" spans="1:8">
      <c r="A1877" t="s">
        <v>260</v>
      </c>
      <c r="B1877" t="s">
        <v>35</v>
      </c>
      <c r="C1877">
        <v>2035</v>
      </c>
      <c r="D1877">
        <v>2060</v>
      </c>
      <c r="E1877" t="s">
        <v>119</v>
      </c>
      <c r="F1877" t="s">
        <v>110</v>
      </c>
      <c r="G1877">
        <v>0</v>
      </c>
      <c r="H1877" t="s">
        <v>186</v>
      </c>
    </row>
    <row r="1878" spans="1:8">
      <c r="A1878" t="s">
        <v>260</v>
      </c>
      <c r="B1878" t="s">
        <v>35</v>
      </c>
      <c r="C1878">
        <v>2040</v>
      </c>
      <c r="D1878">
        <v>2040</v>
      </c>
      <c r="E1878" t="s">
        <v>119</v>
      </c>
      <c r="F1878" t="s">
        <v>110</v>
      </c>
      <c r="G1878">
        <v>0</v>
      </c>
      <c r="H1878" t="s">
        <v>186</v>
      </c>
    </row>
    <row r="1879" spans="1:8">
      <c r="A1879" t="s">
        <v>260</v>
      </c>
      <c r="B1879" t="s">
        <v>35</v>
      </c>
      <c r="C1879">
        <v>2040</v>
      </c>
      <c r="D1879">
        <v>2045</v>
      </c>
      <c r="E1879" t="s">
        <v>119</v>
      </c>
      <c r="F1879" t="s">
        <v>110</v>
      </c>
      <c r="G1879">
        <v>0</v>
      </c>
      <c r="H1879" t="s">
        <v>186</v>
      </c>
    </row>
    <row r="1880" spans="1:8">
      <c r="A1880" t="s">
        <v>260</v>
      </c>
      <c r="B1880" t="s">
        <v>35</v>
      </c>
      <c r="C1880">
        <v>2040</v>
      </c>
      <c r="D1880">
        <v>2050</v>
      </c>
      <c r="E1880" t="s">
        <v>119</v>
      </c>
      <c r="F1880" t="s">
        <v>110</v>
      </c>
      <c r="G1880">
        <v>0</v>
      </c>
      <c r="H1880" t="s">
        <v>186</v>
      </c>
    </row>
    <row r="1881" spans="1:8">
      <c r="A1881" t="s">
        <v>260</v>
      </c>
      <c r="B1881" t="s">
        <v>35</v>
      </c>
      <c r="C1881">
        <v>2040</v>
      </c>
      <c r="D1881">
        <v>2055</v>
      </c>
      <c r="E1881" t="s">
        <v>119</v>
      </c>
      <c r="F1881" t="s">
        <v>110</v>
      </c>
      <c r="G1881">
        <v>0</v>
      </c>
      <c r="H1881" t="s">
        <v>186</v>
      </c>
    </row>
    <row r="1882" spans="1:8">
      <c r="A1882" t="s">
        <v>260</v>
      </c>
      <c r="B1882" t="s">
        <v>35</v>
      </c>
      <c r="C1882">
        <v>2040</v>
      </c>
      <c r="D1882">
        <v>2060</v>
      </c>
      <c r="E1882" t="s">
        <v>119</v>
      </c>
      <c r="F1882" t="s">
        <v>110</v>
      </c>
      <c r="G1882">
        <v>0</v>
      </c>
      <c r="H1882" t="s">
        <v>186</v>
      </c>
    </row>
    <row r="1883" spans="1:8">
      <c r="A1883" t="s">
        <v>260</v>
      </c>
      <c r="B1883" t="s">
        <v>35</v>
      </c>
      <c r="C1883">
        <v>2040</v>
      </c>
      <c r="D1883">
        <v>2065</v>
      </c>
      <c r="E1883" t="s">
        <v>119</v>
      </c>
      <c r="F1883" t="s">
        <v>110</v>
      </c>
      <c r="G1883">
        <v>0</v>
      </c>
      <c r="H1883" t="s">
        <v>186</v>
      </c>
    </row>
    <row r="1884" spans="1:8">
      <c r="A1884" t="s">
        <v>260</v>
      </c>
      <c r="B1884" t="s">
        <v>35</v>
      </c>
      <c r="C1884">
        <v>2045</v>
      </c>
      <c r="D1884">
        <v>2045</v>
      </c>
      <c r="E1884" t="s">
        <v>119</v>
      </c>
      <c r="F1884" t="s">
        <v>110</v>
      </c>
      <c r="G1884">
        <v>0</v>
      </c>
      <c r="H1884" t="s">
        <v>186</v>
      </c>
    </row>
    <row r="1885" spans="1:8">
      <c r="A1885" t="s">
        <v>260</v>
      </c>
      <c r="B1885" t="s">
        <v>35</v>
      </c>
      <c r="C1885">
        <v>2045</v>
      </c>
      <c r="D1885">
        <v>2050</v>
      </c>
      <c r="E1885" t="s">
        <v>119</v>
      </c>
      <c r="F1885" t="s">
        <v>110</v>
      </c>
      <c r="G1885">
        <v>0</v>
      </c>
      <c r="H1885" t="s">
        <v>186</v>
      </c>
    </row>
    <row r="1886" spans="1:8">
      <c r="A1886" t="s">
        <v>260</v>
      </c>
      <c r="B1886" t="s">
        <v>35</v>
      </c>
      <c r="C1886">
        <v>2045</v>
      </c>
      <c r="D1886">
        <v>2055</v>
      </c>
      <c r="E1886" t="s">
        <v>119</v>
      </c>
      <c r="F1886" t="s">
        <v>110</v>
      </c>
      <c r="G1886">
        <v>0</v>
      </c>
      <c r="H1886" t="s">
        <v>186</v>
      </c>
    </row>
    <row r="1887" spans="1:8">
      <c r="A1887" t="s">
        <v>260</v>
      </c>
      <c r="B1887" t="s">
        <v>35</v>
      </c>
      <c r="C1887">
        <v>2045</v>
      </c>
      <c r="D1887">
        <v>2060</v>
      </c>
      <c r="E1887" t="s">
        <v>119</v>
      </c>
      <c r="F1887" t="s">
        <v>110</v>
      </c>
      <c r="G1887">
        <v>0</v>
      </c>
      <c r="H1887" t="s">
        <v>186</v>
      </c>
    </row>
    <row r="1888" spans="1:8">
      <c r="A1888" t="s">
        <v>260</v>
      </c>
      <c r="B1888" t="s">
        <v>35</v>
      </c>
      <c r="C1888">
        <v>2045</v>
      </c>
      <c r="D1888">
        <v>2065</v>
      </c>
      <c r="E1888" t="s">
        <v>119</v>
      </c>
      <c r="F1888" t="s">
        <v>110</v>
      </c>
      <c r="G1888">
        <v>0</v>
      </c>
      <c r="H1888" t="s">
        <v>186</v>
      </c>
    </row>
    <row r="1889" spans="1:8">
      <c r="A1889" t="s">
        <v>260</v>
      </c>
      <c r="B1889" t="s">
        <v>35</v>
      </c>
      <c r="C1889">
        <v>2045</v>
      </c>
      <c r="D1889">
        <v>2070</v>
      </c>
      <c r="E1889" t="s">
        <v>119</v>
      </c>
      <c r="F1889" t="s">
        <v>110</v>
      </c>
      <c r="G1889">
        <v>0</v>
      </c>
      <c r="H1889" t="s">
        <v>186</v>
      </c>
    </row>
    <row r="1890" spans="1:8">
      <c r="A1890" t="s">
        <v>260</v>
      </c>
      <c r="B1890" t="s">
        <v>35</v>
      </c>
      <c r="C1890">
        <v>2050</v>
      </c>
      <c r="D1890">
        <v>2050</v>
      </c>
      <c r="E1890" t="s">
        <v>119</v>
      </c>
      <c r="F1890" t="s">
        <v>110</v>
      </c>
      <c r="G1890">
        <v>0</v>
      </c>
      <c r="H1890" t="s">
        <v>186</v>
      </c>
    </row>
    <row r="1891" spans="1:8">
      <c r="A1891" t="s">
        <v>260</v>
      </c>
      <c r="B1891" t="s">
        <v>35</v>
      </c>
      <c r="C1891">
        <v>2050</v>
      </c>
      <c r="D1891">
        <v>2055</v>
      </c>
      <c r="E1891" t="s">
        <v>119</v>
      </c>
      <c r="F1891" t="s">
        <v>110</v>
      </c>
      <c r="G1891">
        <v>0</v>
      </c>
      <c r="H1891" t="s">
        <v>186</v>
      </c>
    </row>
    <row r="1892" spans="1:8">
      <c r="A1892" t="s">
        <v>260</v>
      </c>
      <c r="B1892" t="s">
        <v>35</v>
      </c>
      <c r="C1892">
        <v>2050</v>
      </c>
      <c r="D1892">
        <v>2060</v>
      </c>
      <c r="E1892" t="s">
        <v>119</v>
      </c>
      <c r="F1892" t="s">
        <v>110</v>
      </c>
      <c r="G1892">
        <v>0</v>
      </c>
      <c r="H1892" t="s">
        <v>186</v>
      </c>
    </row>
    <row r="1893" spans="1:8">
      <c r="A1893" t="s">
        <v>260</v>
      </c>
      <c r="B1893" t="s">
        <v>35</v>
      </c>
      <c r="C1893">
        <v>2050</v>
      </c>
      <c r="D1893">
        <v>2065</v>
      </c>
      <c r="E1893" t="s">
        <v>119</v>
      </c>
      <c r="F1893" t="s">
        <v>110</v>
      </c>
      <c r="G1893">
        <v>0</v>
      </c>
      <c r="H1893" t="s">
        <v>186</v>
      </c>
    </row>
    <row r="1894" spans="1:8">
      <c r="A1894" t="s">
        <v>260</v>
      </c>
      <c r="B1894" t="s">
        <v>35</v>
      </c>
      <c r="C1894">
        <v>2050</v>
      </c>
      <c r="D1894">
        <v>2070</v>
      </c>
      <c r="E1894" t="s">
        <v>119</v>
      </c>
      <c r="F1894" t="s">
        <v>110</v>
      </c>
      <c r="G1894">
        <v>0</v>
      </c>
      <c r="H1894" t="s">
        <v>186</v>
      </c>
    </row>
    <row r="1895" spans="1:8">
      <c r="A1895" t="s">
        <v>260</v>
      </c>
      <c r="B1895" t="s">
        <v>35</v>
      </c>
      <c r="C1895">
        <v>2055</v>
      </c>
      <c r="D1895">
        <v>2055</v>
      </c>
      <c r="E1895" t="s">
        <v>119</v>
      </c>
      <c r="F1895" t="s">
        <v>110</v>
      </c>
      <c r="G1895">
        <v>0</v>
      </c>
      <c r="H1895" t="s">
        <v>186</v>
      </c>
    </row>
    <row r="1896" spans="1:8">
      <c r="A1896" t="s">
        <v>260</v>
      </c>
      <c r="B1896" t="s">
        <v>35</v>
      </c>
      <c r="C1896">
        <v>2055</v>
      </c>
      <c r="D1896">
        <v>2060</v>
      </c>
      <c r="E1896" t="s">
        <v>119</v>
      </c>
      <c r="F1896" t="s">
        <v>110</v>
      </c>
      <c r="G1896">
        <v>0</v>
      </c>
      <c r="H1896" t="s">
        <v>186</v>
      </c>
    </row>
    <row r="1897" spans="1:8">
      <c r="A1897" t="s">
        <v>260</v>
      </c>
      <c r="B1897" t="s">
        <v>35</v>
      </c>
      <c r="C1897">
        <v>2055</v>
      </c>
      <c r="D1897">
        <v>2065</v>
      </c>
      <c r="E1897" t="s">
        <v>119</v>
      </c>
      <c r="F1897" t="s">
        <v>110</v>
      </c>
      <c r="G1897">
        <v>0</v>
      </c>
      <c r="H1897" t="s">
        <v>186</v>
      </c>
    </row>
    <row r="1898" spans="1:8">
      <c r="A1898" t="s">
        <v>260</v>
      </c>
      <c r="B1898" t="s">
        <v>35</v>
      </c>
      <c r="C1898">
        <v>2055</v>
      </c>
      <c r="D1898">
        <v>2070</v>
      </c>
      <c r="E1898" t="s">
        <v>119</v>
      </c>
      <c r="F1898" t="s">
        <v>110</v>
      </c>
      <c r="G1898">
        <v>0</v>
      </c>
      <c r="H1898" t="s">
        <v>186</v>
      </c>
    </row>
    <row r="1899" spans="1:8">
      <c r="A1899" t="s">
        <v>260</v>
      </c>
      <c r="B1899" t="s">
        <v>35</v>
      </c>
      <c r="C1899">
        <v>2060</v>
      </c>
      <c r="D1899">
        <v>2060</v>
      </c>
      <c r="E1899" t="s">
        <v>119</v>
      </c>
      <c r="F1899" t="s">
        <v>110</v>
      </c>
      <c r="G1899">
        <v>0</v>
      </c>
      <c r="H1899" t="s">
        <v>186</v>
      </c>
    </row>
    <row r="1900" spans="1:8">
      <c r="A1900" t="s">
        <v>260</v>
      </c>
      <c r="B1900" t="s">
        <v>35</v>
      </c>
      <c r="C1900">
        <v>2060</v>
      </c>
      <c r="D1900">
        <v>2065</v>
      </c>
      <c r="E1900" t="s">
        <v>119</v>
      </c>
      <c r="F1900" t="s">
        <v>110</v>
      </c>
      <c r="G1900">
        <v>0</v>
      </c>
      <c r="H1900" t="s">
        <v>186</v>
      </c>
    </row>
    <row r="1901" spans="1:8">
      <c r="A1901" t="s">
        <v>260</v>
      </c>
      <c r="B1901" t="s">
        <v>35</v>
      </c>
      <c r="C1901">
        <v>2060</v>
      </c>
      <c r="D1901">
        <v>2070</v>
      </c>
      <c r="E1901" t="s">
        <v>119</v>
      </c>
      <c r="F1901" t="s">
        <v>110</v>
      </c>
      <c r="G1901">
        <v>0</v>
      </c>
      <c r="H1901" t="s">
        <v>186</v>
      </c>
    </row>
    <row r="1902" spans="1:8">
      <c r="A1902" t="s">
        <v>260</v>
      </c>
      <c r="B1902" t="s">
        <v>35</v>
      </c>
      <c r="C1902">
        <v>2065</v>
      </c>
      <c r="D1902">
        <v>2065</v>
      </c>
      <c r="E1902" t="s">
        <v>119</v>
      </c>
      <c r="F1902" t="s">
        <v>110</v>
      </c>
      <c r="G1902">
        <v>0</v>
      </c>
      <c r="H1902" t="s">
        <v>186</v>
      </c>
    </row>
    <row r="1903" spans="1:8">
      <c r="A1903" t="s">
        <v>260</v>
      </c>
      <c r="B1903" t="s">
        <v>35</v>
      </c>
      <c r="C1903">
        <v>2065</v>
      </c>
      <c r="D1903">
        <v>2070</v>
      </c>
      <c r="E1903" t="s">
        <v>119</v>
      </c>
      <c r="F1903" t="s">
        <v>110</v>
      </c>
      <c r="G1903">
        <v>0</v>
      </c>
      <c r="H1903" t="s">
        <v>186</v>
      </c>
    </row>
    <row r="1904" spans="1:8">
      <c r="A1904" t="s">
        <v>260</v>
      </c>
      <c r="B1904" t="s">
        <v>35</v>
      </c>
      <c r="C1904">
        <v>2070</v>
      </c>
      <c r="D1904">
        <v>2070</v>
      </c>
      <c r="E1904" t="s">
        <v>119</v>
      </c>
      <c r="F1904" t="s">
        <v>110</v>
      </c>
      <c r="G1904">
        <v>0</v>
      </c>
      <c r="H1904" t="s">
        <v>186</v>
      </c>
    </row>
    <row r="1905" spans="1:8">
      <c r="A1905" t="s">
        <v>260</v>
      </c>
      <c r="B1905" t="s">
        <v>36</v>
      </c>
      <c r="C1905">
        <v>2020</v>
      </c>
      <c r="D1905">
        <v>2020</v>
      </c>
      <c r="E1905" t="s">
        <v>119</v>
      </c>
      <c r="F1905" t="s">
        <v>110</v>
      </c>
      <c r="G1905">
        <v>0</v>
      </c>
      <c r="H1905" t="s">
        <v>186</v>
      </c>
    </row>
    <row r="1906" spans="1:8">
      <c r="A1906" t="s">
        <v>260</v>
      </c>
      <c r="B1906" t="s">
        <v>36</v>
      </c>
      <c r="C1906">
        <v>2020</v>
      </c>
      <c r="D1906">
        <v>2025</v>
      </c>
      <c r="E1906" t="s">
        <v>119</v>
      </c>
      <c r="F1906" t="s">
        <v>110</v>
      </c>
      <c r="G1906">
        <v>0</v>
      </c>
      <c r="H1906" t="s">
        <v>186</v>
      </c>
    </row>
    <row r="1907" spans="1:8">
      <c r="A1907" t="s">
        <v>260</v>
      </c>
      <c r="B1907" t="s">
        <v>36</v>
      </c>
      <c r="C1907">
        <v>2020</v>
      </c>
      <c r="D1907">
        <v>2030</v>
      </c>
      <c r="E1907" t="s">
        <v>119</v>
      </c>
      <c r="F1907" t="s">
        <v>110</v>
      </c>
      <c r="G1907">
        <v>0</v>
      </c>
      <c r="H1907" t="s">
        <v>186</v>
      </c>
    </row>
    <row r="1908" spans="1:8">
      <c r="A1908" t="s">
        <v>260</v>
      </c>
      <c r="B1908" t="s">
        <v>36</v>
      </c>
      <c r="C1908">
        <v>2020</v>
      </c>
      <c r="D1908">
        <v>2035</v>
      </c>
      <c r="E1908" t="s">
        <v>119</v>
      </c>
      <c r="F1908" t="s">
        <v>110</v>
      </c>
      <c r="G1908">
        <v>0</v>
      </c>
      <c r="H1908" t="s">
        <v>186</v>
      </c>
    </row>
    <row r="1909" spans="1:8">
      <c r="A1909" t="s">
        <v>260</v>
      </c>
      <c r="B1909" t="s">
        <v>36</v>
      </c>
      <c r="C1909">
        <v>2020</v>
      </c>
      <c r="D1909">
        <v>2040</v>
      </c>
      <c r="E1909" t="s">
        <v>119</v>
      </c>
      <c r="F1909" t="s">
        <v>110</v>
      </c>
      <c r="G1909">
        <v>0</v>
      </c>
      <c r="H1909" t="s">
        <v>186</v>
      </c>
    </row>
    <row r="1910" spans="1:8">
      <c r="A1910" t="s">
        <v>260</v>
      </c>
      <c r="B1910" t="s">
        <v>36</v>
      </c>
      <c r="C1910">
        <v>2020</v>
      </c>
      <c r="D1910">
        <v>2045</v>
      </c>
      <c r="E1910" t="s">
        <v>119</v>
      </c>
      <c r="F1910" t="s">
        <v>110</v>
      </c>
      <c r="G1910">
        <v>0</v>
      </c>
      <c r="H1910" t="s">
        <v>186</v>
      </c>
    </row>
    <row r="1911" spans="1:8">
      <c r="A1911" t="s">
        <v>260</v>
      </c>
      <c r="B1911" t="s">
        <v>36</v>
      </c>
      <c r="C1911">
        <v>2025</v>
      </c>
      <c r="D1911">
        <v>2025</v>
      </c>
      <c r="E1911" t="s">
        <v>119</v>
      </c>
      <c r="F1911" t="s">
        <v>110</v>
      </c>
      <c r="G1911">
        <v>0</v>
      </c>
      <c r="H1911" t="s">
        <v>186</v>
      </c>
    </row>
    <row r="1912" spans="1:8">
      <c r="A1912" t="s">
        <v>260</v>
      </c>
      <c r="B1912" t="s">
        <v>36</v>
      </c>
      <c r="C1912">
        <v>2025</v>
      </c>
      <c r="D1912">
        <v>2030</v>
      </c>
      <c r="E1912" t="s">
        <v>119</v>
      </c>
      <c r="F1912" t="s">
        <v>110</v>
      </c>
      <c r="G1912">
        <v>0</v>
      </c>
      <c r="H1912" t="s">
        <v>186</v>
      </c>
    </row>
    <row r="1913" spans="1:8">
      <c r="A1913" t="s">
        <v>260</v>
      </c>
      <c r="B1913" t="s">
        <v>36</v>
      </c>
      <c r="C1913">
        <v>2025</v>
      </c>
      <c r="D1913">
        <v>2035</v>
      </c>
      <c r="E1913" t="s">
        <v>119</v>
      </c>
      <c r="F1913" t="s">
        <v>110</v>
      </c>
      <c r="G1913">
        <v>0</v>
      </c>
      <c r="H1913" t="s">
        <v>186</v>
      </c>
    </row>
    <row r="1914" spans="1:8">
      <c r="A1914" t="s">
        <v>260</v>
      </c>
      <c r="B1914" t="s">
        <v>36</v>
      </c>
      <c r="C1914">
        <v>2025</v>
      </c>
      <c r="D1914">
        <v>2040</v>
      </c>
      <c r="E1914" t="s">
        <v>119</v>
      </c>
      <c r="F1914" t="s">
        <v>110</v>
      </c>
      <c r="G1914">
        <v>0</v>
      </c>
      <c r="H1914" t="s">
        <v>186</v>
      </c>
    </row>
    <row r="1915" spans="1:8">
      <c r="A1915" t="s">
        <v>260</v>
      </c>
      <c r="B1915" t="s">
        <v>36</v>
      </c>
      <c r="C1915">
        <v>2025</v>
      </c>
      <c r="D1915">
        <v>2045</v>
      </c>
      <c r="E1915" t="s">
        <v>119</v>
      </c>
      <c r="F1915" t="s">
        <v>110</v>
      </c>
      <c r="G1915">
        <v>0</v>
      </c>
      <c r="H1915" t="s">
        <v>186</v>
      </c>
    </row>
    <row r="1916" spans="1:8">
      <c r="A1916" t="s">
        <v>260</v>
      </c>
      <c r="B1916" t="s">
        <v>36</v>
      </c>
      <c r="C1916">
        <v>2025</v>
      </c>
      <c r="D1916">
        <v>2050</v>
      </c>
      <c r="E1916" t="s">
        <v>119</v>
      </c>
      <c r="F1916" t="s">
        <v>110</v>
      </c>
      <c r="G1916">
        <v>0</v>
      </c>
      <c r="H1916" t="s">
        <v>186</v>
      </c>
    </row>
    <row r="1917" spans="1:8">
      <c r="A1917" t="s">
        <v>260</v>
      </c>
      <c r="B1917" t="s">
        <v>36</v>
      </c>
      <c r="C1917">
        <v>2030</v>
      </c>
      <c r="D1917">
        <v>2030</v>
      </c>
      <c r="E1917" t="s">
        <v>119</v>
      </c>
      <c r="F1917" t="s">
        <v>110</v>
      </c>
      <c r="G1917">
        <v>0</v>
      </c>
      <c r="H1917" t="s">
        <v>186</v>
      </c>
    </row>
    <row r="1918" spans="1:8">
      <c r="A1918" t="s">
        <v>260</v>
      </c>
      <c r="B1918" t="s">
        <v>36</v>
      </c>
      <c r="C1918">
        <v>2030</v>
      </c>
      <c r="D1918">
        <v>2035</v>
      </c>
      <c r="E1918" t="s">
        <v>119</v>
      </c>
      <c r="F1918" t="s">
        <v>110</v>
      </c>
      <c r="G1918">
        <v>0</v>
      </c>
      <c r="H1918" t="s">
        <v>186</v>
      </c>
    </row>
    <row r="1919" spans="1:8">
      <c r="A1919" t="s">
        <v>260</v>
      </c>
      <c r="B1919" t="s">
        <v>36</v>
      </c>
      <c r="C1919">
        <v>2030</v>
      </c>
      <c r="D1919">
        <v>2040</v>
      </c>
      <c r="E1919" t="s">
        <v>119</v>
      </c>
      <c r="F1919" t="s">
        <v>110</v>
      </c>
      <c r="G1919">
        <v>0</v>
      </c>
      <c r="H1919" t="s">
        <v>186</v>
      </c>
    </row>
    <row r="1920" spans="1:8">
      <c r="A1920" t="s">
        <v>260</v>
      </c>
      <c r="B1920" t="s">
        <v>36</v>
      </c>
      <c r="C1920">
        <v>2030</v>
      </c>
      <c r="D1920">
        <v>2045</v>
      </c>
      <c r="E1920" t="s">
        <v>119</v>
      </c>
      <c r="F1920" t="s">
        <v>110</v>
      </c>
      <c r="G1920">
        <v>0</v>
      </c>
      <c r="H1920" t="s">
        <v>186</v>
      </c>
    </row>
    <row r="1921" spans="1:8">
      <c r="A1921" t="s">
        <v>260</v>
      </c>
      <c r="B1921" t="s">
        <v>36</v>
      </c>
      <c r="C1921">
        <v>2030</v>
      </c>
      <c r="D1921">
        <v>2050</v>
      </c>
      <c r="E1921" t="s">
        <v>119</v>
      </c>
      <c r="F1921" t="s">
        <v>110</v>
      </c>
      <c r="G1921">
        <v>0</v>
      </c>
      <c r="H1921" t="s">
        <v>186</v>
      </c>
    </row>
    <row r="1922" spans="1:8">
      <c r="A1922" t="s">
        <v>260</v>
      </c>
      <c r="B1922" t="s">
        <v>36</v>
      </c>
      <c r="C1922">
        <v>2030</v>
      </c>
      <c r="D1922">
        <v>2055</v>
      </c>
      <c r="E1922" t="s">
        <v>119</v>
      </c>
      <c r="F1922" t="s">
        <v>110</v>
      </c>
      <c r="G1922">
        <v>0</v>
      </c>
      <c r="H1922" t="s">
        <v>186</v>
      </c>
    </row>
    <row r="1923" spans="1:8">
      <c r="A1923" t="s">
        <v>260</v>
      </c>
      <c r="B1923" t="s">
        <v>36</v>
      </c>
      <c r="C1923">
        <v>2035</v>
      </c>
      <c r="D1923">
        <v>2035</v>
      </c>
      <c r="E1923" t="s">
        <v>119</v>
      </c>
      <c r="F1923" t="s">
        <v>110</v>
      </c>
      <c r="G1923">
        <v>0</v>
      </c>
      <c r="H1923" t="s">
        <v>186</v>
      </c>
    </row>
    <row r="1924" spans="1:8">
      <c r="A1924" t="s">
        <v>260</v>
      </c>
      <c r="B1924" t="s">
        <v>36</v>
      </c>
      <c r="C1924">
        <v>2035</v>
      </c>
      <c r="D1924">
        <v>2040</v>
      </c>
      <c r="E1924" t="s">
        <v>119</v>
      </c>
      <c r="F1924" t="s">
        <v>110</v>
      </c>
      <c r="G1924">
        <v>0</v>
      </c>
      <c r="H1924" t="s">
        <v>186</v>
      </c>
    </row>
    <row r="1925" spans="1:8">
      <c r="A1925" t="s">
        <v>260</v>
      </c>
      <c r="B1925" t="s">
        <v>36</v>
      </c>
      <c r="C1925">
        <v>2035</v>
      </c>
      <c r="D1925">
        <v>2045</v>
      </c>
      <c r="E1925" t="s">
        <v>119</v>
      </c>
      <c r="F1925" t="s">
        <v>110</v>
      </c>
      <c r="G1925">
        <v>0</v>
      </c>
      <c r="H1925" t="s">
        <v>186</v>
      </c>
    </row>
    <row r="1926" spans="1:8">
      <c r="A1926" t="s">
        <v>260</v>
      </c>
      <c r="B1926" t="s">
        <v>36</v>
      </c>
      <c r="C1926">
        <v>2035</v>
      </c>
      <c r="D1926">
        <v>2050</v>
      </c>
      <c r="E1926" t="s">
        <v>119</v>
      </c>
      <c r="F1926" t="s">
        <v>110</v>
      </c>
      <c r="G1926">
        <v>0</v>
      </c>
      <c r="H1926" t="s">
        <v>186</v>
      </c>
    </row>
    <row r="1927" spans="1:8">
      <c r="A1927" t="s">
        <v>260</v>
      </c>
      <c r="B1927" t="s">
        <v>36</v>
      </c>
      <c r="C1927">
        <v>2035</v>
      </c>
      <c r="D1927">
        <v>2055</v>
      </c>
      <c r="E1927" t="s">
        <v>119</v>
      </c>
      <c r="F1927" t="s">
        <v>110</v>
      </c>
      <c r="G1927">
        <v>0</v>
      </c>
      <c r="H1927" t="s">
        <v>186</v>
      </c>
    </row>
    <row r="1928" spans="1:8">
      <c r="A1928" t="s">
        <v>260</v>
      </c>
      <c r="B1928" t="s">
        <v>36</v>
      </c>
      <c r="C1928">
        <v>2035</v>
      </c>
      <c r="D1928">
        <v>2060</v>
      </c>
      <c r="E1928" t="s">
        <v>119</v>
      </c>
      <c r="F1928" t="s">
        <v>110</v>
      </c>
      <c r="G1928">
        <v>0</v>
      </c>
      <c r="H1928" t="s">
        <v>186</v>
      </c>
    </row>
    <row r="1929" spans="1:8">
      <c r="A1929" t="s">
        <v>260</v>
      </c>
      <c r="B1929" t="s">
        <v>36</v>
      </c>
      <c r="C1929">
        <v>2040</v>
      </c>
      <c r="D1929">
        <v>2040</v>
      </c>
      <c r="E1929" t="s">
        <v>119</v>
      </c>
      <c r="F1929" t="s">
        <v>110</v>
      </c>
      <c r="G1929">
        <v>0</v>
      </c>
      <c r="H1929" t="s">
        <v>186</v>
      </c>
    </row>
    <row r="1930" spans="1:8">
      <c r="A1930" t="s">
        <v>260</v>
      </c>
      <c r="B1930" t="s">
        <v>36</v>
      </c>
      <c r="C1930">
        <v>2040</v>
      </c>
      <c r="D1930">
        <v>2045</v>
      </c>
      <c r="E1930" t="s">
        <v>119</v>
      </c>
      <c r="F1930" t="s">
        <v>110</v>
      </c>
      <c r="G1930">
        <v>0</v>
      </c>
      <c r="H1930" t="s">
        <v>186</v>
      </c>
    </row>
    <row r="1931" spans="1:8">
      <c r="A1931" t="s">
        <v>260</v>
      </c>
      <c r="B1931" t="s">
        <v>36</v>
      </c>
      <c r="C1931">
        <v>2040</v>
      </c>
      <c r="D1931">
        <v>2050</v>
      </c>
      <c r="E1931" t="s">
        <v>119</v>
      </c>
      <c r="F1931" t="s">
        <v>110</v>
      </c>
      <c r="G1931">
        <v>0</v>
      </c>
      <c r="H1931" t="s">
        <v>186</v>
      </c>
    </row>
    <row r="1932" spans="1:8">
      <c r="A1932" t="s">
        <v>260</v>
      </c>
      <c r="B1932" t="s">
        <v>36</v>
      </c>
      <c r="C1932">
        <v>2040</v>
      </c>
      <c r="D1932">
        <v>2055</v>
      </c>
      <c r="E1932" t="s">
        <v>119</v>
      </c>
      <c r="F1932" t="s">
        <v>110</v>
      </c>
      <c r="G1932">
        <v>0</v>
      </c>
      <c r="H1932" t="s">
        <v>186</v>
      </c>
    </row>
    <row r="1933" spans="1:8">
      <c r="A1933" t="s">
        <v>260</v>
      </c>
      <c r="B1933" t="s">
        <v>36</v>
      </c>
      <c r="C1933">
        <v>2040</v>
      </c>
      <c r="D1933">
        <v>2060</v>
      </c>
      <c r="E1933" t="s">
        <v>119</v>
      </c>
      <c r="F1933" t="s">
        <v>110</v>
      </c>
      <c r="G1933">
        <v>0</v>
      </c>
      <c r="H1933" t="s">
        <v>186</v>
      </c>
    </row>
    <row r="1934" spans="1:8">
      <c r="A1934" t="s">
        <v>260</v>
      </c>
      <c r="B1934" t="s">
        <v>36</v>
      </c>
      <c r="C1934">
        <v>2040</v>
      </c>
      <c r="D1934">
        <v>2065</v>
      </c>
      <c r="E1934" t="s">
        <v>119</v>
      </c>
      <c r="F1934" t="s">
        <v>110</v>
      </c>
      <c r="G1934">
        <v>0</v>
      </c>
      <c r="H1934" t="s">
        <v>186</v>
      </c>
    </row>
    <row r="1935" spans="1:8">
      <c r="A1935" t="s">
        <v>260</v>
      </c>
      <c r="B1935" t="s">
        <v>36</v>
      </c>
      <c r="C1935">
        <v>2045</v>
      </c>
      <c r="D1935">
        <v>2045</v>
      </c>
      <c r="E1935" t="s">
        <v>119</v>
      </c>
      <c r="F1935" t="s">
        <v>110</v>
      </c>
      <c r="G1935">
        <v>0</v>
      </c>
      <c r="H1935" t="s">
        <v>186</v>
      </c>
    </row>
    <row r="1936" spans="1:8">
      <c r="A1936" t="s">
        <v>260</v>
      </c>
      <c r="B1936" t="s">
        <v>36</v>
      </c>
      <c r="C1936">
        <v>2045</v>
      </c>
      <c r="D1936">
        <v>2050</v>
      </c>
      <c r="E1936" t="s">
        <v>119</v>
      </c>
      <c r="F1936" t="s">
        <v>110</v>
      </c>
      <c r="G1936">
        <v>0</v>
      </c>
      <c r="H1936" t="s">
        <v>186</v>
      </c>
    </row>
    <row r="1937" spans="1:8">
      <c r="A1937" t="s">
        <v>260</v>
      </c>
      <c r="B1937" t="s">
        <v>36</v>
      </c>
      <c r="C1937">
        <v>2045</v>
      </c>
      <c r="D1937">
        <v>2055</v>
      </c>
      <c r="E1937" t="s">
        <v>119</v>
      </c>
      <c r="F1937" t="s">
        <v>110</v>
      </c>
      <c r="G1937">
        <v>0</v>
      </c>
      <c r="H1937" t="s">
        <v>186</v>
      </c>
    </row>
    <row r="1938" spans="1:8">
      <c r="A1938" t="s">
        <v>260</v>
      </c>
      <c r="B1938" t="s">
        <v>36</v>
      </c>
      <c r="C1938">
        <v>2045</v>
      </c>
      <c r="D1938">
        <v>2060</v>
      </c>
      <c r="E1938" t="s">
        <v>119</v>
      </c>
      <c r="F1938" t="s">
        <v>110</v>
      </c>
      <c r="G1938">
        <v>0</v>
      </c>
      <c r="H1938" t="s">
        <v>186</v>
      </c>
    </row>
    <row r="1939" spans="1:8">
      <c r="A1939" t="s">
        <v>260</v>
      </c>
      <c r="B1939" t="s">
        <v>36</v>
      </c>
      <c r="C1939">
        <v>2045</v>
      </c>
      <c r="D1939">
        <v>2065</v>
      </c>
      <c r="E1939" t="s">
        <v>119</v>
      </c>
      <c r="F1939" t="s">
        <v>110</v>
      </c>
      <c r="G1939">
        <v>0</v>
      </c>
      <c r="H1939" t="s">
        <v>186</v>
      </c>
    </row>
    <row r="1940" spans="1:8">
      <c r="A1940" t="s">
        <v>260</v>
      </c>
      <c r="B1940" t="s">
        <v>36</v>
      </c>
      <c r="C1940">
        <v>2045</v>
      </c>
      <c r="D1940">
        <v>2070</v>
      </c>
      <c r="E1940" t="s">
        <v>119</v>
      </c>
      <c r="F1940" t="s">
        <v>110</v>
      </c>
      <c r="G1940">
        <v>0</v>
      </c>
      <c r="H1940" t="s">
        <v>186</v>
      </c>
    </row>
    <row r="1941" spans="1:8">
      <c r="A1941" t="s">
        <v>260</v>
      </c>
      <c r="B1941" t="s">
        <v>36</v>
      </c>
      <c r="C1941">
        <v>2050</v>
      </c>
      <c r="D1941">
        <v>2050</v>
      </c>
      <c r="E1941" t="s">
        <v>119</v>
      </c>
      <c r="F1941" t="s">
        <v>110</v>
      </c>
      <c r="G1941">
        <v>0</v>
      </c>
      <c r="H1941" t="s">
        <v>186</v>
      </c>
    </row>
    <row r="1942" spans="1:8">
      <c r="A1942" t="s">
        <v>260</v>
      </c>
      <c r="B1942" t="s">
        <v>36</v>
      </c>
      <c r="C1942">
        <v>2050</v>
      </c>
      <c r="D1942">
        <v>2055</v>
      </c>
      <c r="E1942" t="s">
        <v>119</v>
      </c>
      <c r="F1942" t="s">
        <v>110</v>
      </c>
      <c r="G1942">
        <v>0</v>
      </c>
      <c r="H1942" t="s">
        <v>186</v>
      </c>
    </row>
    <row r="1943" spans="1:8">
      <c r="A1943" t="s">
        <v>260</v>
      </c>
      <c r="B1943" t="s">
        <v>36</v>
      </c>
      <c r="C1943">
        <v>2050</v>
      </c>
      <c r="D1943">
        <v>2060</v>
      </c>
      <c r="E1943" t="s">
        <v>119</v>
      </c>
      <c r="F1943" t="s">
        <v>110</v>
      </c>
      <c r="G1943">
        <v>0</v>
      </c>
      <c r="H1943" t="s">
        <v>186</v>
      </c>
    </row>
    <row r="1944" spans="1:8">
      <c r="A1944" t="s">
        <v>260</v>
      </c>
      <c r="B1944" t="s">
        <v>36</v>
      </c>
      <c r="C1944">
        <v>2050</v>
      </c>
      <c r="D1944">
        <v>2065</v>
      </c>
      <c r="E1944" t="s">
        <v>119</v>
      </c>
      <c r="F1944" t="s">
        <v>110</v>
      </c>
      <c r="G1944">
        <v>0</v>
      </c>
      <c r="H1944" t="s">
        <v>186</v>
      </c>
    </row>
    <row r="1945" spans="1:8">
      <c r="A1945" t="s">
        <v>260</v>
      </c>
      <c r="B1945" t="s">
        <v>36</v>
      </c>
      <c r="C1945">
        <v>2050</v>
      </c>
      <c r="D1945">
        <v>2070</v>
      </c>
      <c r="E1945" t="s">
        <v>119</v>
      </c>
      <c r="F1945" t="s">
        <v>110</v>
      </c>
      <c r="G1945">
        <v>0</v>
      </c>
      <c r="H1945" t="s">
        <v>186</v>
      </c>
    </row>
    <row r="1946" spans="1:8">
      <c r="A1946" t="s">
        <v>260</v>
      </c>
      <c r="B1946" t="s">
        <v>36</v>
      </c>
      <c r="C1946">
        <v>2055</v>
      </c>
      <c r="D1946">
        <v>2055</v>
      </c>
      <c r="E1946" t="s">
        <v>119</v>
      </c>
      <c r="F1946" t="s">
        <v>110</v>
      </c>
      <c r="G1946">
        <v>0</v>
      </c>
      <c r="H1946" t="s">
        <v>186</v>
      </c>
    </row>
    <row r="1947" spans="1:8">
      <c r="A1947" t="s">
        <v>260</v>
      </c>
      <c r="B1947" t="s">
        <v>36</v>
      </c>
      <c r="C1947">
        <v>2055</v>
      </c>
      <c r="D1947">
        <v>2060</v>
      </c>
      <c r="E1947" t="s">
        <v>119</v>
      </c>
      <c r="F1947" t="s">
        <v>110</v>
      </c>
      <c r="G1947">
        <v>0</v>
      </c>
      <c r="H1947" t="s">
        <v>186</v>
      </c>
    </row>
    <row r="1948" spans="1:8">
      <c r="A1948" t="s">
        <v>260</v>
      </c>
      <c r="B1948" t="s">
        <v>36</v>
      </c>
      <c r="C1948">
        <v>2055</v>
      </c>
      <c r="D1948">
        <v>2065</v>
      </c>
      <c r="E1948" t="s">
        <v>119</v>
      </c>
      <c r="F1948" t="s">
        <v>110</v>
      </c>
      <c r="G1948">
        <v>0</v>
      </c>
      <c r="H1948" t="s">
        <v>186</v>
      </c>
    </row>
    <row r="1949" spans="1:8">
      <c r="A1949" t="s">
        <v>260</v>
      </c>
      <c r="B1949" t="s">
        <v>36</v>
      </c>
      <c r="C1949">
        <v>2055</v>
      </c>
      <c r="D1949">
        <v>2070</v>
      </c>
      <c r="E1949" t="s">
        <v>119</v>
      </c>
      <c r="F1949" t="s">
        <v>110</v>
      </c>
      <c r="G1949">
        <v>0</v>
      </c>
      <c r="H1949" t="s">
        <v>186</v>
      </c>
    </row>
    <row r="1950" spans="1:8">
      <c r="A1950" t="s">
        <v>260</v>
      </c>
      <c r="B1950" t="s">
        <v>36</v>
      </c>
      <c r="C1950">
        <v>2060</v>
      </c>
      <c r="D1950">
        <v>2060</v>
      </c>
      <c r="E1950" t="s">
        <v>119</v>
      </c>
      <c r="F1950" t="s">
        <v>110</v>
      </c>
      <c r="G1950">
        <v>0</v>
      </c>
      <c r="H1950" t="s">
        <v>186</v>
      </c>
    </row>
    <row r="1951" spans="1:8">
      <c r="A1951" t="s">
        <v>260</v>
      </c>
      <c r="B1951" t="s">
        <v>36</v>
      </c>
      <c r="C1951">
        <v>2060</v>
      </c>
      <c r="D1951">
        <v>2065</v>
      </c>
      <c r="E1951" t="s">
        <v>119</v>
      </c>
      <c r="F1951" t="s">
        <v>110</v>
      </c>
      <c r="G1951">
        <v>0</v>
      </c>
      <c r="H1951" t="s">
        <v>186</v>
      </c>
    </row>
    <row r="1952" spans="1:8">
      <c r="A1952" t="s">
        <v>260</v>
      </c>
      <c r="B1952" t="s">
        <v>36</v>
      </c>
      <c r="C1952">
        <v>2060</v>
      </c>
      <c r="D1952">
        <v>2070</v>
      </c>
      <c r="E1952" t="s">
        <v>119</v>
      </c>
      <c r="F1952" t="s">
        <v>110</v>
      </c>
      <c r="G1952">
        <v>0</v>
      </c>
      <c r="H1952" t="s">
        <v>186</v>
      </c>
    </row>
    <row r="1953" spans="1:8">
      <c r="A1953" t="s">
        <v>260</v>
      </c>
      <c r="B1953" t="s">
        <v>36</v>
      </c>
      <c r="C1953">
        <v>2065</v>
      </c>
      <c r="D1953">
        <v>2065</v>
      </c>
      <c r="E1953" t="s">
        <v>119</v>
      </c>
      <c r="F1953" t="s">
        <v>110</v>
      </c>
      <c r="G1953">
        <v>0</v>
      </c>
      <c r="H1953" t="s">
        <v>186</v>
      </c>
    </row>
    <row r="1954" spans="1:8">
      <c r="A1954" t="s">
        <v>260</v>
      </c>
      <c r="B1954" t="s">
        <v>36</v>
      </c>
      <c r="C1954">
        <v>2065</v>
      </c>
      <c r="D1954">
        <v>2070</v>
      </c>
      <c r="E1954" t="s">
        <v>119</v>
      </c>
      <c r="F1954" t="s">
        <v>110</v>
      </c>
      <c r="G1954">
        <v>0</v>
      </c>
      <c r="H1954" t="s">
        <v>186</v>
      </c>
    </row>
    <row r="1955" spans="1:8">
      <c r="A1955" t="s">
        <v>260</v>
      </c>
      <c r="B1955" t="s">
        <v>36</v>
      </c>
      <c r="C1955">
        <v>2070</v>
      </c>
      <c r="D1955">
        <v>2070</v>
      </c>
      <c r="E1955" t="s">
        <v>119</v>
      </c>
      <c r="F1955" t="s">
        <v>110</v>
      </c>
      <c r="G1955">
        <v>0</v>
      </c>
      <c r="H1955" t="s">
        <v>186</v>
      </c>
    </row>
    <row r="1956" spans="1:8">
      <c r="A1956" t="s">
        <v>260</v>
      </c>
      <c r="B1956" t="s">
        <v>94</v>
      </c>
      <c r="C1956">
        <v>2020</v>
      </c>
      <c r="D1956">
        <v>2020</v>
      </c>
      <c r="E1956" t="s">
        <v>119</v>
      </c>
      <c r="F1956" t="s">
        <v>110</v>
      </c>
      <c r="G1956">
        <v>-106.186653137207</v>
      </c>
      <c r="H1956" t="s">
        <v>186</v>
      </c>
    </row>
    <row r="1957" spans="1:8">
      <c r="A1957" t="s">
        <v>260</v>
      </c>
      <c r="B1957" t="s">
        <v>94</v>
      </c>
      <c r="C1957">
        <v>2025</v>
      </c>
      <c r="D1957">
        <v>2025</v>
      </c>
      <c r="E1957" t="s">
        <v>119</v>
      </c>
      <c r="F1957" t="s">
        <v>110</v>
      </c>
      <c r="G1957">
        <v>-117.09547424316411</v>
      </c>
      <c r="H1957" t="s">
        <v>186</v>
      </c>
    </row>
    <row r="1958" spans="1:8">
      <c r="A1958" t="s">
        <v>260</v>
      </c>
      <c r="B1958" t="s">
        <v>94</v>
      </c>
      <c r="C1958">
        <v>2030</v>
      </c>
      <c r="D1958">
        <v>2030</v>
      </c>
      <c r="E1958" t="s">
        <v>119</v>
      </c>
      <c r="F1958" t="s">
        <v>110</v>
      </c>
      <c r="G1958">
        <v>-128.00428771972659</v>
      </c>
      <c r="H1958" t="s">
        <v>186</v>
      </c>
    </row>
    <row r="1959" spans="1:8">
      <c r="A1959" t="s">
        <v>260</v>
      </c>
      <c r="B1959" t="s">
        <v>94</v>
      </c>
      <c r="C1959">
        <v>2035</v>
      </c>
      <c r="D1959">
        <v>2035</v>
      </c>
      <c r="E1959" t="s">
        <v>119</v>
      </c>
      <c r="F1959" t="s">
        <v>110</v>
      </c>
      <c r="G1959">
        <v>-135.14990234375</v>
      </c>
      <c r="H1959" t="s">
        <v>186</v>
      </c>
    </row>
    <row r="1960" spans="1:8">
      <c r="A1960" t="s">
        <v>260</v>
      </c>
      <c r="B1960" t="s">
        <v>94</v>
      </c>
      <c r="C1960">
        <v>2040</v>
      </c>
      <c r="D1960">
        <v>2040</v>
      </c>
      <c r="E1960" t="s">
        <v>119</v>
      </c>
      <c r="F1960" t="s">
        <v>110</v>
      </c>
      <c r="G1960">
        <v>-142.2955017089844</v>
      </c>
      <c r="H1960" t="s">
        <v>186</v>
      </c>
    </row>
    <row r="1961" spans="1:8">
      <c r="A1961" t="s">
        <v>260</v>
      </c>
      <c r="B1961" t="s">
        <v>94</v>
      </c>
      <c r="C1961">
        <v>2045</v>
      </c>
      <c r="D1961">
        <v>2045</v>
      </c>
      <c r="E1961" t="s">
        <v>119</v>
      </c>
      <c r="F1961" t="s">
        <v>110</v>
      </c>
      <c r="G1961">
        <v>-154.5055236816406</v>
      </c>
      <c r="H1961" t="s">
        <v>186</v>
      </c>
    </row>
    <row r="1962" spans="1:8">
      <c r="A1962" t="s">
        <v>260</v>
      </c>
      <c r="B1962" t="s">
        <v>94</v>
      </c>
      <c r="C1962">
        <v>2050</v>
      </c>
      <c r="D1962">
        <v>2050</v>
      </c>
      <c r="E1962" t="s">
        <v>119</v>
      </c>
      <c r="F1962" t="s">
        <v>110</v>
      </c>
      <c r="G1962">
        <v>-166.71553039550781</v>
      </c>
      <c r="H1962" t="s">
        <v>186</v>
      </c>
    </row>
    <row r="1963" spans="1:8">
      <c r="A1963" t="s">
        <v>260</v>
      </c>
      <c r="B1963" t="s">
        <v>94</v>
      </c>
      <c r="C1963">
        <v>2055</v>
      </c>
      <c r="D1963">
        <v>2055</v>
      </c>
      <c r="E1963" t="s">
        <v>119</v>
      </c>
      <c r="F1963" t="s">
        <v>110</v>
      </c>
      <c r="G1963">
        <v>-178.925537109375</v>
      </c>
      <c r="H1963" t="s">
        <v>186</v>
      </c>
    </row>
    <row r="1964" spans="1:8">
      <c r="A1964" t="s">
        <v>260</v>
      </c>
      <c r="B1964" t="s">
        <v>94</v>
      </c>
      <c r="C1964">
        <v>2060</v>
      </c>
      <c r="D1964">
        <v>2060</v>
      </c>
      <c r="E1964" t="s">
        <v>119</v>
      </c>
      <c r="F1964" t="s">
        <v>110</v>
      </c>
      <c r="G1964">
        <v>-191.13555908203119</v>
      </c>
      <c r="H1964" t="s">
        <v>186</v>
      </c>
    </row>
    <row r="1965" spans="1:8">
      <c r="A1965" t="s">
        <v>260</v>
      </c>
      <c r="B1965" t="s">
        <v>94</v>
      </c>
      <c r="C1965">
        <v>2065</v>
      </c>
      <c r="D1965">
        <v>2065</v>
      </c>
      <c r="E1965" t="s">
        <v>119</v>
      </c>
      <c r="F1965" t="s">
        <v>110</v>
      </c>
      <c r="G1965">
        <v>-203.3455810546875</v>
      </c>
      <c r="H1965" t="s">
        <v>186</v>
      </c>
    </row>
    <row r="1966" spans="1:8">
      <c r="A1966" t="s">
        <v>260</v>
      </c>
      <c r="B1966" t="s">
        <v>94</v>
      </c>
      <c r="C1966">
        <v>2070</v>
      </c>
      <c r="D1966">
        <v>2070</v>
      </c>
      <c r="E1966" t="s">
        <v>119</v>
      </c>
      <c r="F1966" t="s">
        <v>110</v>
      </c>
      <c r="G1966">
        <v>-215.55558776855469</v>
      </c>
      <c r="H1966" t="s">
        <v>186</v>
      </c>
    </row>
    <row r="1967" spans="1:8">
      <c r="A1967" t="s">
        <v>260</v>
      </c>
      <c r="B1967" t="s">
        <v>60</v>
      </c>
      <c r="C1967">
        <v>1990</v>
      </c>
      <c r="D1967">
        <v>1990</v>
      </c>
      <c r="E1967" t="s">
        <v>119</v>
      </c>
      <c r="F1967" t="s">
        <v>110</v>
      </c>
      <c r="G1967">
        <v>0</v>
      </c>
      <c r="H1967" t="s">
        <v>186</v>
      </c>
    </row>
    <row r="1968" spans="1:8">
      <c r="A1968" t="s">
        <v>260</v>
      </c>
      <c r="B1968" t="s">
        <v>60</v>
      </c>
      <c r="C1968">
        <v>1995</v>
      </c>
      <c r="D1968">
        <v>1995</v>
      </c>
      <c r="E1968" t="s">
        <v>119</v>
      </c>
      <c r="F1968" t="s">
        <v>110</v>
      </c>
      <c r="G1968">
        <v>0</v>
      </c>
      <c r="H1968" t="s">
        <v>186</v>
      </c>
    </row>
    <row r="1969" spans="1:8">
      <c r="A1969" t="s">
        <v>260</v>
      </c>
      <c r="B1969" t="s">
        <v>60</v>
      </c>
      <c r="C1969">
        <v>2000</v>
      </c>
      <c r="D1969">
        <v>2000</v>
      </c>
      <c r="E1969" t="s">
        <v>119</v>
      </c>
      <c r="F1969" t="s">
        <v>110</v>
      </c>
      <c r="G1969">
        <v>0</v>
      </c>
      <c r="H1969" t="s">
        <v>186</v>
      </c>
    </row>
    <row r="1970" spans="1:8">
      <c r="A1970" t="s">
        <v>260</v>
      </c>
      <c r="B1970" t="s">
        <v>60</v>
      </c>
      <c r="C1970">
        <v>2005</v>
      </c>
      <c r="D1970">
        <v>2005</v>
      </c>
      <c r="E1970" t="s">
        <v>119</v>
      </c>
      <c r="F1970" t="s">
        <v>110</v>
      </c>
      <c r="G1970">
        <v>0</v>
      </c>
      <c r="H1970" t="s">
        <v>186</v>
      </c>
    </row>
    <row r="1971" spans="1:8">
      <c r="A1971" t="s">
        <v>260</v>
      </c>
      <c r="B1971" t="s">
        <v>60</v>
      </c>
      <c r="C1971">
        <v>2010</v>
      </c>
      <c r="D1971">
        <v>2010</v>
      </c>
      <c r="E1971" t="s">
        <v>119</v>
      </c>
      <c r="F1971" t="s">
        <v>110</v>
      </c>
      <c r="G1971">
        <v>0</v>
      </c>
      <c r="H1971" t="s">
        <v>186</v>
      </c>
    </row>
    <row r="1972" spans="1:8">
      <c r="A1972" t="s">
        <v>260</v>
      </c>
      <c r="B1972" t="s">
        <v>60</v>
      </c>
      <c r="C1972">
        <v>2015</v>
      </c>
      <c r="D1972">
        <v>2015</v>
      </c>
      <c r="E1972" t="s">
        <v>119</v>
      </c>
      <c r="F1972" t="s">
        <v>110</v>
      </c>
      <c r="G1972">
        <v>0</v>
      </c>
      <c r="H1972" t="s">
        <v>186</v>
      </c>
    </row>
    <row r="1973" spans="1:8">
      <c r="A1973" t="s">
        <v>260</v>
      </c>
      <c r="B1973" t="s">
        <v>60</v>
      </c>
      <c r="C1973">
        <v>2020</v>
      </c>
      <c r="D1973">
        <v>2020</v>
      </c>
      <c r="E1973" t="s">
        <v>119</v>
      </c>
      <c r="F1973" t="s">
        <v>110</v>
      </c>
      <c r="G1973">
        <v>0</v>
      </c>
      <c r="H1973" t="s">
        <v>186</v>
      </c>
    </row>
    <row r="1974" spans="1:8">
      <c r="A1974" t="s">
        <v>260</v>
      </c>
      <c r="B1974" t="s">
        <v>60</v>
      </c>
      <c r="C1974">
        <v>2025</v>
      </c>
      <c r="D1974">
        <v>2025</v>
      </c>
      <c r="E1974" t="s">
        <v>119</v>
      </c>
      <c r="F1974" t="s">
        <v>110</v>
      </c>
      <c r="G1974">
        <v>0</v>
      </c>
      <c r="H1974" t="s">
        <v>186</v>
      </c>
    </row>
    <row r="1975" spans="1:8">
      <c r="A1975" t="s">
        <v>260</v>
      </c>
      <c r="B1975" t="s">
        <v>60</v>
      </c>
      <c r="C1975">
        <v>2030</v>
      </c>
      <c r="D1975">
        <v>2030</v>
      </c>
      <c r="E1975" t="s">
        <v>119</v>
      </c>
      <c r="F1975" t="s">
        <v>110</v>
      </c>
      <c r="G1975">
        <v>0</v>
      </c>
      <c r="H1975" t="s">
        <v>186</v>
      </c>
    </row>
    <row r="1976" spans="1:8">
      <c r="A1976" t="s">
        <v>260</v>
      </c>
      <c r="B1976" t="s">
        <v>60</v>
      </c>
      <c r="C1976">
        <v>2035</v>
      </c>
      <c r="D1976">
        <v>2035</v>
      </c>
      <c r="E1976" t="s">
        <v>119</v>
      </c>
      <c r="F1976" t="s">
        <v>110</v>
      </c>
      <c r="G1976">
        <v>0</v>
      </c>
      <c r="H1976" t="s">
        <v>186</v>
      </c>
    </row>
    <row r="1977" spans="1:8">
      <c r="A1977" t="s">
        <v>260</v>
      </c>
      <c r="B1977" t="s">
        <v>60</v>
      </c>
      <c r="C1977">
        <v>2040</v>
      </c>
      <c r="D1977">
        <v>2040</v>
      </c>
      <c r="E1977" t="s">
        <v>119</v>
      </c>
      <c r="F1977" t="s">
        <v>110</v>
      </c>
      <c r="G1977">
        <v>0</v>
      </c>
      <c r="H1977" t="s">
        <v>186</v>
      </c>
    </row>
    <row r="1978" spans="1:8">
      <c r="A1978" t="s">
        <v>260</v>
      </c>
      <c r="B1978" t="s">
        <v>60</v>
      </c>
      <c r="C1978">
        <v>2045</v>
      </c>
      <c r="D1978">
        <v>2045</v>
      </c>
      <c r="E1978" t="s">
        <v>119</v>
      </c>
      <c r="F1978" t="s">
        <v>110</v>
      </c>
      <c r="G1978">
        <v>0</v>
      </c>
      <c r="H1978" t="s">
        <v>186</v>
      </c>
    </row>
    <row r="1979" spans="1:8">
      <c r="A1979" t="s">
        <v>260</v>
      </c>
      <c r="B1979" t="s">
        <v>60</v>
      </c>
      <c r="C1979">
        <v>2050</v>
      </c>
      <c r="D1979">
        <v>2050</v>
      </c>
      <c r="E1979" t="s">
        <v>119</v>
      </c>
      <c r="F1979" t="s">
        <v>110</v>
      </c>
      <c r="G1979">
        <v>0</v>
      </c>
      <c r="H1979" t="s">
        <v>186</v>
      </c>
    </row>
    <row r="1980" spans="1:8">
      <c r="A1980" t="s">
        <v>260</v>
      </c>
      <c r="B1980" t="s">
        <v>60</v>
      </c>
      <c r="C1980">
        <v>2055</v>
      </c>
      <c r="D1980">
        <v>2055</v>
      </c>
      <c r="E1980" t="s">
        <v>119</v>
      </c>
      <c r="F1980" t="s">
        <v>110</v>
      </c>
      <c r="G1980">
        <v>0</v>
      </c>
      <c r="H1980" t="s">
        <v>186</v>
      </c>
    </row>
    <row r="1981" spans="1:8">
      <c r="A1981" t="s">
        <v>260</v>
      </c>
      <c r="B1981" t="s">
        <v>60</v>
      </c>
      <c r="C1981">
        <v>2060</v>
      </c>
      <c r="D1981">
        <v>2060</v>
      </c>
      <c r="E1981" t="s">
        <v>119</v>
      </c>
      <c r="F1981" t="s">
        <v>110</v>
      </c>
      <c r="G1981">
        <v>0</v>
      </c>
      <c r="H1981" t="s">
        <v>186</v>
      </c>
    </row>
    <row r="1982" spans="1:8">
      <c r="A1982" t="s">
        <v>260</v>
      </c>
      <c r="B1982" t="s">
        <v>60</v>
      </c>
      <c r="C1982">
        <v>2065</v>
      </c>
      <c r="D1982">
        <v>2065</v>
      </c>
      <c r="E1982" t="s">
        <v>119</v>
      </c>
      <c r="F1982" t="s">
        <v>110</v>
      </c>
      <c r="G1982">
        <v>0</v>
      </c>
      <c r="H1982" t="s">
        <v>186</v>
      </c>
    </row>
    <row r="1983" spans="1:8">
      <c r="A1983" t="s">
        <v>260</v>
      </c>
      <c r="B1983" t="s">
        <v>60</v>
      </c>
      <c r="C1983">
        <v>2070</v>
      </c>
      <c r="D1983">
        <v>2070</v>
      </c>
      <c r="E1983" t="s">
        <v>119</v>
      </c>
      <c r="F1983" t="s">
        <v>110</v>
      </c>
      <c r="G1983">
        <v>0</v>
      </c>
      <c r="H1983" t="s">
        <v>186</v>
      </c>
    </row>
    <row r="1984" spans="1:8">
      <c r="A1984" t="s">
        <v>260</v>
      </c>
      <c r="B1984" t="s">
        <v>61</v>
      </c>
      <c r="C1984">
        <v>1990</v>
      </c>
      <c r="D1984">
        <v>1990</v>
      </c>
      <c r="E1984" t="s">
        <v>119</v>
      </c>
      <c r="F1984" t="s">
        <v>110</v>
      </c>
      <c r="G1984">
        <v>0</v>
      </c>
      <c r="H1984" t="s">
        <v>186</v>
      </c>
    </row>
    <row r="1985" spans="1:8">
      <c r="A1985" t="s">
        <v>260</v>
      </c>
      <c r="B1985" t="s">
        <v>61</v>
      </c>
      <c r="C1985">
        <v>1990</v>
      </c>
      <c r="D1985">
        <v>1995</v>
      </c>
      <c r="E1985" t="s">
        <v>119</v>
      </c>
      <c r="F1985" t="s">
        <v>110</v>
      </c>
      <c r="G1985">
        <v>0</v>
      </c>
      <c r="H1985" t="s">
        <v>186</v>
      </c>
    </row>
    <row r="1986" spans="1:8">
      <c r="A1986" t="s">
        <v>260</v>
      </c>
      <c r="B1986" t="s">
        <v>61</v>
      </c>
      <c r="C1986">
        <v>1990</v>
      </c>
      <c r="D1986">
        <v>2000</v>
      </c>
      <c r="E1986" t="s">
        <v>119</v>
      </c>
      <c r="F1986" t="s">
        <v>110</v>
      </c>
      <c r="G1986">
        <v>0</v>
      </c>
      <c r="H1986" t="s">
        <v>186</v>
      </c>
    </row>
    <row r="1987" spans="1:8">
      <c r="A1987" t="s">
        <v>260</v>
      </c>
      <c r="B1987" t="s">
        <v>61</v>
      </c>
      <c r="C1987">
        <v>1990</v>
      </c>
      <c r="D1987">
        <v>2005</v>
      </c>
      <c r="E1987" t="s">
        <v>119</v>
      </c>
      <c r="F1987" t="s">
        <v>110</v>
      </c>
      <c r="G1987">
        <v>0</v>
      </c>
      <c r="H1987" t="s">
        <v>186</v>
      </c>
    </row>
    <row r="1988" spans="1:8">
      <c r="A1988" t="s">
        <v>260</v>
      </c>
      <c r="B1988" t="s">
        <v>61</v>
      </c>
      <c r="C1988">
        <v>1990</v>
      </c>
      <c r="D1988">
        <v>2010</v>
      </c>
      <c r="E1988" t="s">
        <v>119</v>
      </c>
      <c r="F1988" t="s">
        <v>110</v>
      </c>
      <c r="G1988">
        <v>0</v>
      </c>
      <c r="H1988" t="s">
        <v>186</v>
      </c>
    </row>
    <row r="1989" spans="1:8">
      <c r="A1989" t="s">
        <v>260</v>
      </c>
      <c r="B1989" t="s">
        <v>61</v>
      </c>
      <c r="C1989">
        <v>1995</v>
      </c>
      <c r="D1989">
        <v>1995</v>
      </c>
      <c r="E1989" t="s">
        <v>119</v>
      </c>
      <c r="F1989" t="s">
        <v>110</v>
      </c>
      <c r="G1989">
        <v>0</v>
      </c>
      <c r="H1989" t="s">
        <v>186</v>
      </c>
    </row>
    <row r="1990" spans="1:8">
      <c r="A1990" t="s">
        <v>260</v>
      </c>
      <c r="B1990" t="s">
        <v>61</v>
      </c>
      <c r="C1990">
        <v>1995</v>
      </c>
      <c r="D1990">
        <v>2000</v>
      </c>
      <c r="E1990" t="s">
        <v>119</v>
      </c>
      <c r="F1990" t="s">
        <v>110</v>
      </c>
      <c r="G1990">
        <v>0</v>
      </c>
      <c r="H1990" t="s">
        <v>186</v>
      </c>
    </row>
    <row r="1991" spans="1:8">
      <c r="A1991" t="s">
        <v>260</v>
      </c>
      <c r="B1991" t="s">
        <v>61</v>
      </c>
      <c r="C1991">
        <v>1995</v>
      </c>
      <c r="D1991">
        <v>2005</v>
      </c>
      <c r="E1991" t="s">
        <v>119</v>
      </c>
      <c r="F1991" t="s">
        <v>110</v>
      </c>
      <c r="G1991">
        <v>0</v>
      </c>
      <c r="H1991" t="s">
        <v>186</v>
      </c>
    </row>
    <row r="1992" spans="1:8">
      <c r="A1992" t="s">
        <v>260</v>
      </c>
      <c r="B1992" t="s">
        <v>61</v>
      </c>
      <c r="C1992">
        <v>1995</v>
      </c>
      <c r="D1992">
        <v>2010</v>
      </c>
      <c r="E1992" t="s">
        <v>119</v>
      </c>
      <c r="F1992" t="s">
        <v>110</v>
      </c>
      <c r="G1992">
        <v>0</v>
      </c>
      <c r="H1992" t="s">
        <v>186</v>
      </c>
    </row>
    <row r="1993" spans="1:8">
      <c r="A1993" t="s">
        <v>260</v>
      </c>
      <c r="B1993" t="s">
        <v>61</v>
      </c>
      <c r="C1993">
        <v>1995</v>
      </c>
      <c r="D1993">
        <v>2015</v>
      </c>
      <c r="E1993" t="s">
        <v>119</v>
      </c>
      <c r="F1993" t="s">
        <v>110</v>
      </c>
      <c r="G1993">
        <v>0</v>
      </c>
      <c r="H1993" t="s">
        <v>186</v>
      </c>
    </row>
    <row r="1994" spans="1:8">
      <c r="A1994" t="s">
        <v>260</v>
      </c>
      <c r="B1994" t="s">
        <v>61</v>
      </c>
      <c r="C1994">
        <v>2000</v>
      </c>
      <c r="D1994">
        <v>2000</v>
      </c>
      <c r="E1994" t="s">
        <v>119</v>
      </c>
      <c r="F1994" t="s">
        <v>110</v>
      </c>
      <c r="G1994">
        <v>0</v>
      </c>
      <c r="H1994" t="s">
        <v>186</v>
      </c>
    </row>
    <row r="1995" spans="1:8">
      <c r="A1995" t="s">
        <v>260</v>
      </c>
      <c r="B1995" t="s">
        <v>61</v>
      </c>
      <c r="C1995">
        <v>2000</v>
      </c>
      <c r="D1995">
        <v>2005</v>
      </c>
      <c r="E1995" t="s">
        <v>119</v>
      </c>
      <c r="F1995" t="s">
        <v>110</v>
      </c>
      <c r="G1995">
        <v>0</v>
      </c>
      <c r="H1995" t="s">
        <v>186</v>
      </c>
    </row>
    <row r="1996" spans="1:8">
      <c r="A1996" t="s">
        <v>260</v>
      </c>
      <c r="B1996" t="s">
        <v>61</v>
      </c>
      <c r="C1996">
        <v>2000</v>
      </c>
      <c r="D1996">
        <v>2010</v>
      </c>
      <c r="E1996" t="s">
        <v>119</v>
      </c>
      <c r="F1996" t="s">
        <v>110</v>
      </c>
      <c r="G1996">
        <v>0</v>
      </c>
      <c r="H1996" t="s">
        <v>186</v>
      </c>
    </row>
    <row r="1997" spans="1:8">
      <c r="A1997" t="s">
        <v>260</v>
      </c>
      <c r="B1997" t="s">
        <v>61</v>
      </c>
      <c r="C1997">
        <v>2000</v>
      </c>
      <c r="D1997">
        <v>2015</v>
      </c>
      <c r="E1997" t="s">
        <v>119</v>
      </c>
      <c r="F1997" t="s">
        <v>110</v>
      </c>
      <c r="G1997">
        <v>0</v>
      </c>
      <c r="H1997" t="s">
        <v>186</v>
      </c>
    </row>
    <row r="1998" spans="1:8">
      <c r="A1998" t="s">
        <v>260</v>
      </c>
      <c r="B1998" t="s">
        <v>61</v>
      </c>
      <c r="C1998">
        <v>2000</v>
      </c>
      <c r="D1998">
        <v>2020</v>
      </c>
      <c r="E1998" t="s">
        <v>119</v>
      </c>
      <c r="F1998" t="s">
        <v>110</v>
      </c>
      <c r="G1998">
        <v>0</v>
      </c>
      <c r="H1998" t="s">
        <v>186</v>
      </c>
    </row>
    <row r="1999" spans="1:8">
      <c r="A1999" t="s">
        <v>260</v>
      </c>
      <c r="B1999" t="s">
        <v>61</v>
      </c>
      <c r="C1999">
        <v>2005</v>
      </c>
      <c r="D1999">
        <v>2005</v>
      </c>
      <c r="E1999" t="s">
        <v>119</v>
      </c>
      <c r="F1999" t="s">
        <v>110</v>
      </c>
      <c r="G1999">
        <v>0</v>
      </c>
      <c r="H1999" t="s">
        <v>186</v>
      </c>
    </row>
    <row r="2000" spans="1:8">
      <c r="A2000" t="s">
        <v>260</v>
      </c>
      <c r="B2000" t="s">
        <v>61</v>
      </c>
      <c r="C2000">
        <v>2005</v>
      </c>
      <c r="D2000">
        <v>2010</v>
      </c>
      <c r="E2000" t="s">
        <v>119</v>
      </c>
      <c r="F2000" t="s">
        <v>110</v>
      </c>
      <c r="G2000">
        <v>0</v>
      </c>
      <c r="H2000" t="s">
        <v>186</v>
      </c>
    </row>
    <row r="2001" spans="1:8">
      <c r="A2001" t="s">
        <v>260</v>
      </c>
      <c r="B2001" t="s">
        <v>61</v>
      </c>
      <c r="C2001">
        <v>2005</v>
      </c>
      <c r="D2001">
        <v>2015</v>
      </c>
      <c r="E2001" t="s">
        <v>119</v>
      </c>
      <c r="F2001" t="s">
        <v>110</v>
      </c>
      <c r="G2001">
        <v>0</v>
      </c>
      <c r="H2001" t="s">
        <v>186</v>
      </c>
    </row>
    <row r="2002" spans="1:8">
      <c r="A2002" t="s">
        <v>260</v>
      </c>
      <c r="B2002" t="s">
        <v>61</v>
      </c>
      <c r="C2002">
        <v>2005</v>
      </c>
      <c r="D2002">
        <v>2020</v>
      </c>
      <c r="E2002" t="s">
        <v>119</v>
      </c>
      <c r="F2002" t="s">
        <v>110</v>
      </c>
      <c r="G2002">
        <v>0</v>
      </c>
      <c r="H2002" t="s">
        <v>186</v>
      </c>
    </row>
    <row r="2003" spans="1:8">
      <c r="A2003" t="s">
        <v>260</v>
      </c>
      <c r="B2003" t="s">
        <v>61</v>
      </c>
      <c r="C2003">
        <v>2005</v>
      </c>
      <c r="D2003">
        <v>2025</v>
      </c>
      <c r="E2003" t="s">
        <v>119</v>
      </c>
      <c r="F2003" t="s">
        <v>110</v>
      </c>
      <c r="G2003">
        <v>0</v>
      </c>
      <c r="H2003" t="s">
        <v>186</v>
      </c>
    </row>
    <row r="2004" spans="1:8">
      <c r="A2004" t="s">
        <v>260</v>
      </c>
      <c r="B2004" t="s">
        <v>61</v>
      </c>
      <c r="C2004">
        <v>2010</v>
      </c>
      <c r="D2004">
        <v>2010</v>
      </c>
      <c r="E2004" t="s">
        <v>119</v>
      </c>
      <c r="F2004" t="s">
        <v>110</v>
      </c>
      <c r="G2004">
        <v>0</v>
      </c>
      <c r="H2004" t="s">
        <v>186</v>
      </c>
    </row>
    <row r="2005" spans="1:8">
      <c r="A2005" t="s">
        <v>260</v>
      </c>
      <c r="B2005" t="s">
        <v>61</v>
      </c>
      <c r="C2005">
        <v>2010</v>
      </c>
      <c r="D2005">
        <v>2015</v>
      </c>
      <c r="E2005" t="s">
        <v>119</v>
      </c>
      <c r="F2005" t="s">
        <v>110</v>
      </c>
      <c r="G2005">
        <v>0</v>
      </c>
      <c r="H2005" t="s">
        <v>186</v>
      </c>
    </row>
    <row r="2006" spans="1:8">
      <c r="A2006" t="s">
        <v>260</v>
      </c>
      <c r="B2006" t="s">
        <v>61</v>
      </c>
      <c r="C2006">
        <v>2010</v>
      </c>
      <c r="D2006">
        <v>2020</v>
      </c>
      <c r="E2006" t="s">
        <v>119</v>
      </c>
      <c r="F2006" t="s">
        <v>110</v>
      </c>
      <c r="G2006">
        <v>0</v>
      </c>
      <c r="H2006" t="s">
        <v>186</v>
      </c>
    </row>
    <row r="2007" spans="1:8">
      <c r="A2007" t="s">
        <v>260</v>
      </c>
      <c r="B2007" t="s">
        <v>61</v>
      </c>
      <c r="C2007">
        <v>2010</v>
      </c>
      <c r="D2007">
        <v>2025</v>
      </c>
      <c r="E2007" t="s">
        <v>119</v>
      </c>
      <c r="F2007" t="s">
        <v>110</v>
      </c>
      <c r="G2007">
        <v>0</v>
      </c>
      <c r="H2007" t="s">
        <v>186</v>
      </c>
    </row>
    <row r="2008" spans="1:8">
      <c r="A2008" t="s">
        <v>260</v>
      </c>
      <c r="B2008" t="s">
        <v>61</v>
      </c>
      <c r="C2008">
        <v>2010</v>
      </c>
      <c r="D2008">
        <v>2030</v>
      </c>
      <c r="E2008" t="s">
        <v>119</v>
      </c>
      <c r="F2008" t="s">
        <v>110</v>
      </c>
      <c r="G2008">
        <v>0</v>
      </c>
      <c r="H2008" t="s">
        <v>186</v>
      </c>
    </row>
    <row r="2009" spans="1:8">
      <c r="A2009" t="s">
        <v>260</v>
      </c>
      <c r="B2009" t="s">
        <v>61</v>
      </c>
      <c r="C2009">
        <v>2015</v>
      </c>
      <c r="D2009">
        <v>2015</v>
      </c>
      <c r="E2009" t="s">
        <v>119</v>
      </c>
      <c r="F2009" t="s">
        <v>110</v>
      </c>
      <c r="G2009">
        <v>0</v>
      </c>
      <c r="H2009" t="s">
        <v>186</v>
      </c>
    </row>
    <row r="2010" spans="1:8">
      <c r="A2010" t="s">
        <v>260</v>
      </c>
      <c r="B2010" t="s">
        <v>61</v>
      </c>
      <c r="C2010">
        <v>2015</v>
      </c>
      <c r="D2010">
        <v>2020</v>
      </c>
      <c r="E2010" t="s">
        <v>119</v>
      </c>
      <c r="F2010" t="s">
        <v>110</v>
      </c>
      <c r="G2010">
        <v>0</v>
      </c>
      <c r="H2010" t="s">
        <v>186</v>
      </c>
    </row>
    <row r="2011" spans="1:8">
      <c r="A2011" t="s">
        <v>260</v>
      </c>
      <c r="B2011" t="s">
        <v>61</v>
      </c>
      <c r="C2011">
        <v>2015</v>
      </c>
      <c r="D2011">
        <v>2025</v>
      </c>
      <c r="E2011" t="s">
        <v>119</v>
      </c>
      <c r="F2011" t="s">
        <v>110</v>
      </c>
      <c r="G2011">
        <v>0</v>
      </c>
      <c r="H2011" t="s">
        <v>186</v>
      </c>
    </row>
    <row r="2012" spans="1:8">
      <c r="A2012" t="s">
        <v>260</v>
      </c>
      <c r="B2012" t="s">
        <v>61</v>
      </c>
      <c r="C2012">
        <v>2015</v>
      </c>
      <c r="D2012">
        <v>2030</v>
      </c>
      <c r="E2012" t="s">
        <v>119</v>
      </c>
      <c r="F2012" t="s">
        <v>110</v>
      </c>
      <c r="G2012">
        <v>0</v>
      </c>
      <c r="H2012" t="s">
        <v>186</v>
      </c>
    </row>
    <row r="2013" spans="1:8">
      <c r="A2013" t="s">
        <v>260</v>
      </c>
      <c r="B2013" t="s">
        <v>61</v>
      </c>
      <c r="C2013">
        <v>2015</v>
      </c>
      <c r="D2013">
        <v>2035</v>
      </c>
      <c r="E2013" t="s">
        <v>119</v>
      </c>
      <c r="F2013" t="s">
        <v>110</v>
      </c>
      <c r="G2013">
        <v>0</v>
      </c>
      <c r="H2013" t="s">
        <v>186</v>
      </c>
    </row>
    <row r="2014" spans="1:8">
      <c r="A2014" t="s">
        <v>260</v>
      </c>
      <c r="B2014" t="s">
        <v>61</v>
      </c>
      <c r="C2014">
        <v>2020</v>
      </c>
      <c r="D2014">
        <v>2020</v>
      </c>
      <c r="E2014" t="s">
        <v>119</v>
      </c>
      <c r="F2014" t="s">
        <v>110</v>
      </c>
      <c r="G2014">
        <v>0</v>
      </c>
      <c r="H2014" t="s">
        <v>186</v>
      </c>
    </row>
    <row r="2015" spans="1:8">
      <c r="A2015" t="s">
        <v>260</v>
      </c>
      <c r="B2015" t="s">
        <v>61</v>
      </c>
      <c r="C2015">
        <v>2020</v>
      </c>
      <c r="D2015">
        <v>2025</v>
      </c>
      <c r="E2015" t="s">
        <v>119</v>
      </c>
      <c r="F2015" t="s">
        <v>110</v>
      </c>
      <c r="G2015">
        <v>0</v>
      </c>
      <c r="H2015" t="s">
        <v>186</v>
      </c>
    </row>
    <row r="2016" spans="1:8">
      <c r="A2016" t="s">
        <v>260</v>
      </c>
      <c r="B2016" t="s">
        <v>61</v>
      </c>
      <c r="C2016">
        <v>2020</v>
      </c>
      <c r="D2016">
        <v>2030</v>
      </c>
      <c r="E2016" t="s">
        <v>119</v>
      </c>
      <c r="F2016" t="s">
        <v>110</v>
      </c>
      <c r="G2016">
        <v>0</v>
      </c>
      <c r="H2016" t="s">
        <v>186</v>
      </c>
    </row>
    <row r="2017" spans="1:8">
      <c r="A2017" t="s">
        <v>260</v>
      </c>
      <c r="B2017" t="s">
        <v>61</v>
      </c>
      <c r="C2017">
        <v>2020</v>
      </c>
      <c r="D2017">
        <v>2035</v>
      </c>
      <c r="E2017" t="s">
        <v>119</v>
      </c>
      <c r="F2017" t="s">
        <v>110</v>
      </c>
      <c r="G2017">
        <v>0</v>
      </c>
      <c r="H2017" t="s">
        <v>186</v>
      </c>
    </row>
    <row r="2018" spans="1:8">
      <c r="A2018" t="s">
        <v>260</v>
      </c>
      <c r="B2018" t="s">
        <v>61</v>
      </c>
      <c r="C2018">
        <v>2020</v>
      </c>
      <c r="D2018">
        <v>2040</v>
      </c>
      <c r="E2018" t="s">
        <v>119</v>
      </c>
      <c r="F2018" t="s">
        <v>110</v>
      </c>
      <c r="G2018">
        <v>0</v>
      </c>
      <c r="H2018" t="s">
        <v>186</v>
      </c>
    </row>
    <row r="2019" spans="1:8">
      <c r="A2019" t="s">
        <v>260</v>
      </c>
      <c r="B2019" t="s">
        <v>61</v>
      </c>
      <c r="C2019">
        <v>2025</v>
      </c>
      <c r="D2019">
        <v>2025</v>
      </c>
      <c r="E2019" t="s">
        <v>119</v>
      </c>
      <c r="F2019" t="s">
        <v>110</v>
      </c>
      <c r="G2019">
        <v>0</v>
      </c>
      <c r="H2019" t="s">
        <v>186</v>
      </c>
    </row>
    <row r="2020" spans="1:8">
      <c r="A2020" t="s">
        <v>260</v>
      </c>
      <c r="B2020" t="s">
        <v>61</v>
      </c>
      <c r="C2020">
        <v>2025</v>
      </c>
      <c r="D2020">
        <v>2030</v>
      </c>
      <c r="E2020" t="s">
        <v>119</v>
      </c>
      <c r="F2020" t="s">
        <v>110</v>
      </c>
      <c r="G2020">
        <v>0</v>
      </c>
      <c r="H2020" t="s">
        <v>186</v>
      </c>
    </row>
    <row r="2021" spans="1:8">
      <c r="A2021" t="s">
        <v>260</v>
      </c>
      <c r="B2021" t="s">
        <v>61</v>
      </c>
      <c r="C2021">
        <v>2025</v>
      </c>
      <c r="D2021">
        <v>2035</v>
      </c>
      <c r="E2021" t="s">
        <v>119</v>
      </c>
      <c r="F2021" t="s">
        <v>110</v>
      </c>
      <c r="G2021">
        <v>0</v>
      </c>
      <c r="H2021" t="s">
        <v>186</v>
      </c>
    </row>
    <row r="2022" spans="1:8">
      <c r="A2022" t="s">
        <v>260</v>
      </c>
      <c r="B2022" t="s">
        <v>61</v>
      </c>
      <c r="C2022">
        <v>2025</v>
      </c>
      <c r="D2022">
        <v>2040</v>
      </c>
      <c r="E2022" t="s">
        <v>119</v>
      </c>
      <c r="F2022" t="s">
        <v>110</v>
      </c>
      <c r="G2022">
        <v>0</v>
      </c>
      <c r="H2022" t="s">
        <v>186</v>
      </c>
    </row>
    <row r="2023" spans="1:8">
      <c r="A2023" t="s">
        <v>260</v>
      </c>
      <c r="B2023" t="s">
        <v>61</v>
      </c>
      <c r="C2023">
        <v>2025</v>
      </c>
      <c r="D2023">
        <v>2045</v>
      </c>
      <c r="E2023" t="s">
        <v>119</v>
      </c>
      <c r="F2023" t="s">
        <v>110</v>
      </c>
      <c r="G2023">
        <v>0</v>
      </c>
      <c r="H2023" t="s">
        <v>186</v>
      </c>
    </row>
    <row r="2024" spans="1:8">
      <c r="A2024" t="s">
        <v>260</v>
      </c>
      <c r="B2024" t="s">
        <v>61</v>
      </c>
      <c r="C2024">
        <v>2030</v>
      </c>
      <c r="D2024">
        <v>2030</v>
      </c>
      <c r="E2024" t="s">
        <v>119</v>
      </c>
      <c r="F2024" t="s">
        <v>110</v>
      </c>
      <c r="G2024">
        <v>0</v>
      </c>
      <c r="H2024" t="s">
        <v>186</v>
      </c>
    </row>
    <row r="2025" spans="1:8">
      <c r="A2025" t="s">
        <v>260</v>
      </c>
      <c r="B2025" t="s">
        <v>61</v>
      </c>
      <c r="C2025">
        <v>2030</v>
      </c>
      <c r="D2025">
        <v>2035</v>
      </c>
      <c r="E2025" t="s">
        <v>119</v>
      </c>
      <c r="F2025" t="s">
        <v>110</v>
      </c>
      <c r="G2025">
        <v>0</v>
      </c>
      <c r="H2025" t="s">
        <v>186</v>
      </c>
    </row>
    <row r="2026" spans="1:8">
      <c r="A2026" t="s">
        <v>260</v>
      </c>
      <c r="B2026" t="s">
        <v>61</v>
      </c>
      <c r="C2026">
        <v>2030</v>
      </c>
      <c r="D2026">
        <v>2040</v>
      </c>
      <c r="E2026" t="s">
        <v>119</v>
      </c>
      <c r="F2026" t="s">
        <v>110</v>
      </c>
      <c r="G2026">
        <v>0</v>
      </c>
      <c r="H2026" t="s">
        <v>186</v>
      </c>
    </row>
    <row r="2027" spans="1:8">
      <c r="A2027" t="s">
        <v>260</v>
      </c>
      <c r="B2027" t="s">
        <v>61</v>
      </c>
      <c r="C2027">
        <v>2030</v>
      </c>
      <c r="D2027">
        <v>2045</v>
      </c>
      <c r="E2027" t="s">
        <v>119</v>
      </c>
      <c r="F2027" t="s">
        <v>110</v>
      </c>
      <c r="G2027">
        <v>0</v>
      </c>
      <c r="H2027" t="s">
        <v>186</v>
      </c>
    </row>
    <row r="2028" spans="1:8">
      <c r="A2028" t="s">
        <v>260</v>
      </c>
      <c r="B2028" t="s">
        <v>61</v>
      </c>
      <c r="C2028">
        <v>2030</v>
      </c>
      <c r="D2028">
        <v>2050</v>
      </c>
      <c r="E2028" t="s">
        <v>119</v>
      </c>
      <c r="F2028" t="s">
        <v>110</v>
      </c>
      <c r="G2028">
        <v>0</v>
      </c>
      <c r="H2028" t="s">
        <v>186</v>
      </c>
    </row>
    <row r="2029" spans="1:8">
      <c r="A2029" t="s">
        <v>260</v>
      </c>
      <c r="B2029" t="s">
        <v>61</v>
      </c>
      <c r="C2029">
        <v>2035</v>
      </c>
      <c r="D2029">
        <v>2035</v>
      </c>
      <c r="E2029" t="s">
        <v>119</v>
      </c>
      <c r="F2029" t="s">
        <v>110</v>
      </c>
      <c r="G2029">
        <v>0</v>
      </c>
      <c r="H2029" t="s">
        <v>186</v>
      </c>
    </row>
    <row r="2030" spans="1:8">
      <c r="A2030" t="s">
        <v>260</v>
      </c>
      <c r="B2030" t="s">
        <v>61</v>
      </c>
      <c r="C2030">
        <v>2035</v>
      </c>
      <c r="D2030">
        <v>2040</v>
      </c>
      <c r="E2030" t="s">
        <v>119</v>
      </c>
      <c r="F2030" t="s">
        <v>110</v>
      </c>
      <c r="G2030">
        <v>0</v>
      </c>
      <c r="H2030" t="s">
        <v>186</v>
      </c>
    </row>
    <row r="2031" spans="1:8">
      <c r="A2031" t="s">
        <v>260</v>
      </c>
      <c r="B2031" t="s">
        <v>61</v>
      </c>
      <c r="C2031">
        <v>2035</v>
      </c>
      <c r="D2031">
        <v>2045</v>
      </c>
      <c r="E2031" t="s">
        <v>119</v>
      </c>
      <c r="F2031" t="s">
        <v>110</v>
      </c>
      <c r="G2031">
        <v>0</v>
      </c>
      <c r="H2031" t="s">
        <v>186</v>
      </c>
    </row>
    <row r="2032" spans="1:8">
      <c r="A2032" t="s">
        <v>260</v>
      </c>
      <c r="B2032" t="s">
        <v>61</v>
      </c>
      <c r="C2032">
        <v>2035</v>
      </c>
      <c r="D2032">
        <v>2050</v>
      </c>
      <c r="E2032" t="s">
        <v>119</v>
      </c>
      <c r="F2032" t="s">
        <v>110</v>
      </c>
      <c r="G2032">
        <v>0</v>
      </c>
      <c r="H2032" t="s">
        <v>186</v>
      </c>
    </row>
    <row r="2033" spans="1:8">
      <c r="A2033" t="s">
        <v>260</v>
      </c>
      <c r="B2033" t="s">
        <v>61</v>
      </c>
      <c r="C2033">
        <v>2035</v>
      </c>
      <c r="D2033">
        <v>2055</v>
      </c>
      <c r="E2033" t="s">
        <v>119</v>
      </c>
      <c r="F2033" t="s">
        <v>110</v>
      </c>
      <c r="G2033">
        <v>0</v>
      </c>
      <c r="H2033" t="s">
        <v>186</v>
      </c>
    </row>
    <row r="2034" spans="1:8">
      <c r="A2034" t="s">
        <v>260</v>
      </c>
      <c r="B2034" t="s">
        <v>61</v>
      </c>
      <c r="C2034">
        <v>2040</v>
      </c>
      <c r="D2034">
        <v>2040</v>
      </c>
      <c r="E2034" t="s">
        <v>119</v>
      </c>
      <c r="F2034" t="s">
        <v>110</v>
      </c>
      <c r="G2034">
        <v>0</v>
      </c>
      <c r="H2034" t="s">
        <v>186</v>
      </c>
    </row>
    <row r="2035" spans="1:8">
      <c r="A2035" t="s">
        <v>260</v>
      </c>
      <c r="B2035" t="s">
        <v>61</v>
      </c>
      <c r="C2035">
        <v>2040</v>
      </c>
      <c r="D2035">
        <v>2045</v>
      </c>
      <c r="E2035" t="s">
        <v>119</v>
      </c>
      <c r="F2035" t="s">
        <v>110</v>
      </c>
      <c r="G2035">
        <v>0</v>
      </c>
      <c r="H2035" t="s">
        <v>186</v>
      </c>
    </row>
    <row r="2036" spans="1:8">
      <c r="A2036" t="s">
        <v>260</v>
      </c>
      <c r="B2036" t="s">
        <v>61</v>
      </c>
      <c r="C2036">
        <v>2040</v>
      </c>
      <c r="D2036">
        <v>2050</v>
      </c>
      <c r="E2036" t="s">
        <v>119</v>
      </c>
      <c r="F2036" t="s">
        <v>110</v>
      </c>
      <c r="G2036">
        <v>0</v>
      </c>
      <c r="H2036" t="s">
        <v>186</v>
      </c>
    </row>
    <row r="2037" spans="1:8">
      <c r="A2037" t="s">
        <v>260</v>
      </c>
      <c r="B2037" t="s">
        <v>61</v>
      </c>
      <c r="C2037">
        <v>2040</v>
      </c>
      <c r="D2037">
        <v>2055</v>
      </c>
      <c r="E2037" t="s">
        <v>119</v>
      </c>
      <c r="F2037" t="s">
        <v>110</v>
      </c>
      <c r="G2037">
        <v>0</v>
      </c>
      <c r="H2037" t="s">
        <v>186</v>
      </c>
    </row>
    <row r="2038" spans="1:8">
      <c r="A2038" t="s">
        <v>260</v>
      </c>
      <c r="B2038" t="s">
        <v>61</v>
      </c>
      <c r="C2038">
        <v>2040</v>
      </c>
      <c r="D2038">
        <v>2060</v>
      </c>
      <c r="E2038" t="s">
        <v>119</v>
      </c>
      <c r="F2038" t="s">
        <v>110</v>
      </c>
      <c r="G2038">
        <v>0</v>
      </c>
      <c r="H2038" t="s">
        <v>186</v>
      </c>
    </row>
    <row r="2039" spans="1:8">
      <c r="A2039" t="s">
        <v>260</v>
      </c>
      <c r="B2039" t="s">
        <v>61</v>
      </c>
      <c r="C2039">
        <v>2045</v>
      </c>
      <c r="D2039">
        <v>2045</v>
      </c>
      <c r="E2039" t="s">
        <v>119</v>
      </c>
      <c r="F2039" t="s">
        <v>110</v>
      </c>
      <c r="G2039">
        <v>0</v>
      </c>
      <c r="H2039" t="s">
        <v>186</v>
      </c>
    </row>
    <row r="2040" spans="1:8">
      <c r="A2040" t="s">
        <v>260</v>
      </c>
      <c r="B2040" t="s">
        <v>61</v>
      </c>
      <c r="C2040">
        <v>2045</v>
      </c>
      <c r="D2040">
        <v>2050</v>
      </c>
      <c r="E2040" t="s">
        <v>119</v>
      </c>
      <c r="F2040" t="s">
        <v>110</v>
      </c>
      <c r="G2040">
        <v>0</v>
      </c>
      <c r="H2040" t="s">
        <v>186</v>
      </c>
    </row>
    <row r="2041" spans="1:8">
      <c r="A2041" t="s">
        <v>260</v>
      </c>
      <c r="B2041" t="s">
        <v>61</v>
      </c>
      <c r="C2041">
        <v>2045</v>
      </c>
      <c r="D2041">
        <v>2055</v>
      </c>
      <c r="E2041" t="s">
        <v>119</v>
      </c>
      <c r="F2041" t="s">
        <v>110</v>
      </c>
      <c r="G2041">
        <v>0</v>
      </c>
      <c r="H2041" t="s">
        <v>186</v>
      </c>
    </row>
    <row r="2042" spans="1:8">
      <c r="A2042" t="s">
        <v>260</v>
      </c>
      <c r="B2042" t="s">
        <v>61</v>
      </c>
      <c r="C2042">
        <v>2045</v>
      </c>
      <c r="D2042">
        <v>2060</v>
      </c>
      <c r="E2042" t="s">
        <v>119</v>
      </c>
      <c r="F2042" t="s">
        <v>110</v>
      </c>
      <c r="G2042">
        <v>0</v>
      </c>
      <c r="H2042" t="s">
        <v>186</v>
      </c>
    </row>
    <row r="2043" spans="1:8">
      <c r="A2043" t="s">
        <v>260</v>
      </c>
      <c r="B2043" t="s">
        <v>61</v>
      </c>
      <c r="C2043">
        <v>2045</v>
      </c>
      <c r="D2043">
        <v>2065</v>
      </c>
      <c r="E2043" t="s">
        <v>119</v>
      </c>
      <c r="F2043" t="s">
        <v>110</v>
      </c>
      <c r="G2043">
        <v>0</v>
      </c>
      <c r="H2043" t="s">
        <v>186</v>
      </c>
    </row>
    <row r="2044" spans="1:8">
      <c r="A2044" t="s">
        <v>260</v>
      </c>
      <c r="B2044" t="s">
        <v>61</v>
      </c>
      <c r="C2044">
        <v>2050</v>
      </c>
      <c r="D2044">
        <v>2050</v>
      </c>
      <c r="E2044" t="s">
        <v>119</v>
      </c>
      <c r="F2044" t="s">
        <v>110</v>
      </c>
      <c r="G2044">
        <v>0</v>
      </c>
      <c r="H2044" t="s">
        <v>186</v>
      </c>
    </row>
    <row r="2045" spans="1:8">
      <c r="A2045" t="s">
        <v>260</v>
      </c>
      <c r="B2045" t="s">
        <v>61</v>
      </c>
      <c r="C2045">
        <v>2050</v>
      </c>
      <c r="D2045">
        <v>2055</v>
      </c>
      <c r="E2045" t="s">
        <v>119</v>
      </c>
      <c r="F2045" t="s">
        <v>110</v>
      </c>
      <c r="G2045">
        <v>0</v>
      </c>
      <c r="H2045" t="s">
        <v>186</v>
      </c>
    </row>
    <row r="2046" spans="1:8">
      <c r="A2046" t="s">
        <v>260</v>
      </c>
      <c r="B2046" t="s">
        <v>61</v>
      </c>
      <c r="C2046">
        <v>2050</v>
      </c>
      <c r="D2046">
        <v>2060</v>
      </c>
      <c r="E2046" t="s">
        <v>119</v>
      </c>
      <c r="F2046" t="s">
        <v>110</v>
      </c>
      <c r="G2046">
        <v>0</v>
      </c>
      <c r="H2046" t="s">
        <v>186</v>
      </c>
    </row>
    <row r="2047" spans="1:8">
      <c r="A2047" t="s">
        <v>260</v>
      </c>
      <c r="B2047" t="s">
        <v>61</v>
      </c>
      <c r="C2047">
        <v>2050</v>
      </c>
      <c r="D2047">
        <v>2065</v>
      </c>
      <c r="E2047" t="s">
        <v>119</v>
      </c>
      <c r="F2047" t="s">
        <v>110</v>
      </c>
      <c r="G2047">
        <v>0</v>
      </c>
      <c r="H2047" t="s">
        <v>186</v>
      </c>
    </row>
    <row r="2048" spans="1:8">
      <c r="A2048" t="s">
        <v>260</v>
      </c>
      <c r="B2048" t="s">
        <v>61</v>
      </c>
      <c r="C2048">
        <v>2050</v>
      </c>
      <c r="D2048">
        <v>2070</v>
      </c>
      <c r="E2048" t="s">
        <v>119</v>
      </c>
      <c r="F2048" t="s">
        <v>110</v>
      </c>
      <c r="G2048">
        <v>0</v>
      </c>
      <c r="H2048" t="s">
        <v>186</v>
      </c>
    </row>
    <row r="2049" spans="1:8">
      <c r="A2049" t="s">
        <v>260</v>
      </c>
      <c r="B2049" t="s">
        <v>61</v>
      </c>
      <c r="C2049">
        <v>2055</v>
      </c>
      <c r="D2049">
        <v>2055</v>
      </c>
      <c r="E2049" t="s">
        <v>119</v>
      </c>
      <c r="F2049" t="s">
        <v>110</v>
      </c>
      <c r="G2049">
        <v>0</v>
      </c>
      <c r="H2049" t="s">
        <v>186</v>
      </c>
    </row>
    <row r="2050" spans="1:8">
      <c r="A2050" t="s">
        <v>260</v>
      </c>
      <c r="B2050" t="s">
        <v>61</v>
      </c>
      <c r="C2050">
        <v>2055</v>
      </c>
      <c r="D2050">
        <v>2060</v>
      </c>
      <c r="E2050" t="s">
        <v>119</v>
      </c>
      <c r="F2050" t="s">
        <v>110</v>
      </c>
      <c r="G2050">
        <v>0</v>
      </c>
      <c r="H2050" t="s">
        <v>186</v>
      </c>
    </row>
    <row r="2051" spans="1:8">
      <c r="A2051" t="s">
        <v>260</v>
      </c>
      <c r="B2051" t="s">
        <v>61</v>
      </c>
      <c r="C2051">
        <v>2055</v>
      </c>
      <c r="D2051">
        <v>2065</v>
      </c>
      <c r="E2051" t="s">
        <v>119</v>
      </c>
      <c r="F2051" t="s">
        <v>110</v>
      </c>
      <c r="G2051">
        <v>0</v>
      </c>
      <c r="H2051" t="s">
        <v>186</v>
      </c>
    </row>
    <row r="2052" spans="1:8">
      <c r="A2052" t="s">
        <v>260</v>
      </c>
      <c r="B2052" t="s">
        <v>61</v>
      </c>
      <c r="C2052">
        <v>2055</v>
      </c>
      <c r="D2052">
        <v>2070</v>
      </c>
      <c r="E2052" t="s">
        <v>119</v>
      </c>
      <c r="F2052" t="s">
        <v>110</v>
      </c>
      <c r="G2052">
        <v>0</v>
      </c>
      <c r="H2052" t="s">
        <v>186</v>
      </c>
    </row>
    <row r="2053" spans="1:8">
      <c r="A2053" t="s">
        <v>260</v>
      </c>
      <c r="B2053" t="s">
        <v>61</v>
      </c>
      <c r="C2053">
        <v>2060</v>
      </c>
      <c r="D2053">
        <v>2060</v>
      </c>
      <c r="E2053" t="s">
        <v>119</v>
      </c>
      <c r="F2053" t="s">
        <v>110</v>
      </c>
      <c r="G2053">
        <v>0</v>
      </c>
      <c r="H2053" t="s">
        <v>186</v>
      </c>
    </row>
    <row r="2054" spans="1:8">
      <c r="A2054" t="s">
        <v>260</v>
      </c>
      <c r="B2054" t="s">
        <v>61</v>
      </c>
      <c r="C2054">
        <v>2060</v>
      </c>
      <c r="D2054">
        <v>2065</v>
      </c>
      <c r="E2054" t="s">
        <v>119</v>
      </c>
      <c r="F2054" t="s">
        <v>110</v>
      </c>
      <c r="G2054">
        <v>0</v>
      </c>
      <c r="H2054" t="s">
        <v>186</v>
      </c>
    </row>
    <row r="2055" spans="1:8">
      <c r="A2055" t="s">
        <v>260</v>
      </c>
      <c r="B2055" t="s">
        <v>61</v>
      </c>
      <c r="C2055">
        <v>2060</v>
      </c>
      <c r="D2055">
        <v>2070</v>
      </c>
      <c r="E2055" t="s">
        <v>119</v>
      </c>
      <c r="F2055" t="s">
        <v>110</v>
      </c>
      <c r="G2055">
        <v>0</v>
      </c>
      <c r="H2055" t="s">
        <v>186</v>
      </c>
    </row>
    <row r="2056" spans="1:8">
      <c r="A2056" t="s">
        <v>260</v>
      </c>
      <c r="B2056" t="s">
        <v>61</v>
      </c>
      <c r="C2056">
        <v>2065</v>
      </c>
      <c r="D2056">
        <v>2065</v>
      </c>
      <c r="E2056" t="s">
        <v>119</v>
      </c>
      <c r="F2056" t="s">
        <v>110</v>
      </c>
      <c r="G2056">
        <v>0</v>
      </c>
      <c r="H2056" t="s">
        <v>186</v>
      </c>
    </row>
    <row r="2057" spans="1:8">
      <c r="A2057" t="s">
        <v>260</v>
      </c>
      <c r="B2057" t="s">
        <v>61</v>
      </c>
      <c r="C2057">
        <v>2065</v>
      </c>
      <c r="D2057">
        <v>2070</v>
      </c>
      <c r="E2057" t="s">
        <v>119</v>
      </c>
      <c r="F2057" t="s">
        <v>110</v>
      </c>
      <c r="G2057">
        <v>0</v>
      </c>
      <c r="H2057" t="s">
        <v>186</v>
      </c>
    </row>
    <row r="2058" spans="1:8">
      <c r="A2058" t="s">
        <v>260</v>
      </c>
      <c r="B2058" t="s">
        <v>61</v>
      </c>
      <c r="C2058">
        <v>2070</v>
      </c>
      <c r="D2058">
        <v>2070</v>
      </c>
      <c r="E2058" t="s">
        <v>119</v>
      </c>
      <c r="F2058" t="s">
        <v>110</v>
      </c>
      <c r="G2058">
        <v>0</v>
      </c>
      <c r="H2058" t="s">
        <v>186</v>
      </c>
    </row>
    <row r="2059" spans="1:8">
      <c r="A2059" t="s">
        <v>260</v>
      </c>
      <c r="B2059" t="s">
        <v>93</v>
      </c>
      <c r="C2059">
        <v>2020</v>
      </c>
      <c r="D2059">
        <v>2020</v>
      </c>
      <c r="E2059" t="s">
        <v>119</v>
      </c>
      <c r="F2059" t="s">
        <v>110</v>
      </c>
      <c r="G2059">
        <v>197.20379638671881</v>
      </c>
      <c r="H2059" t="s">
        <v>186</v>
      </c>
    </row>
    <row r="2060" spans="1:8">
      <c r="A2060" t="s">
        <v>260</v>
      </c>
      <c r="B2060" t="s">
        <v>93</v>
      </c>
      <c r="C2060">
        <v>2025</v>
      </c>
      <c r="D2060">
        <v>2025</v>
      </c>
      <c r="E2060" t="s">
        <v>119</v>
      </c>
      <c r="F2060" t="s">
        <v>110</v>
      </c>
      <c r="G2060">
        <v>217.4630126953125</v>
      </c>
      <c r="H2060" t="s">
        <v>186</v>
      </c>
    </row>
    <row r="2061" spans="1:8">
      <c r="A2061" t="s">
        <v>260</v>
      </c>
      <c r="B2061" t="s">
        <v>93</v>
      </c>
      <c r="C2061">
        <v>2030</v>
      </c>
      <c r="D2061">
        <v>2030</v>
      </c>
      <c r="E2061" t="s">
        <v>119</v>
      </c>
      <c r="F2061" t="s">
        <v>110</v>
      </c>
      <c r="G2061">
        <v>237.72224426269531</v>
      </c>
      <c r="H2061" t="s">
        <v>186</v>
      </c>
    </row>
    <row r="2062" spans="1:8">
      <c r="A2062" t="s">
        <v>260</v>
      </c>
      <c r="B2062" t="s">
        <v>93</v>
      </c>
      <c r="C2062">
        <v>2035</v>
      </c>
      <c r="D2062">
        <v>2035</v>
      </c>
      <c r="E2062" t="s">
        <v>119</v>
      </c>
      <c r="F2062" t="s">
        <v>110</v>
      </c>
      <c r="G2062">
        <v>250.9926452636719</v>
      </c>
      <c r="H2062" t="s">
        <v>186</v>
      </c>
    </row>
    <row r="2063" spans="1:8">
      <c r="A2063" t="s">
        <v>260</v>
      </c>
      <c r="B2063" t="s">
        <v>93</v>
      </c>
      <c r="C2063">
        <v>2040</v>
      </c>
      <c r="D2063">
        <v>2040</v>
      </c>
      <c r="E2063" t="s">
        <v>119</v>
      </c>
      <c r="F2063" t="s">
        <v>110</v>
      </c>
      <c r="G2063">
        <v>264.2630615234375</v>
      </c>
      <c r="H2063" t="s">
        <v>186</v>
      </c>
    </row>
    <row r="2064" spans="1:8">
      <c r="A2064" t="s">
        <v>260</v>
      </c>
      <c r="B2064" t="s">
        <v>93</v>
      </c>
      <c r="C2064">
        <v>2045</v>
      </c>
      <c r="D2064">
        <v>2045</v>
      </c>
      <c r="E2064" t="s">
        <v>119</v>
      </c>
      <c r="F2064" t="s">
        <v>110</v>
      </c>
      <c r="G2064">
        <v>286.93881225585938</v>
      </c>
      <c r="H2064" t="s">
        <v>186</v>
      </c>
    </row>
    <row r="2065" spans="1:8">
      <c r="A2065" t="s">
        <v>260</v>
      </c>
      <c r="B2065" t="s">
        <v>93</v>
      </c>
      <c r="C2065">
        <v>2050</v>
      </c>
      <c r="D2065">
        <v>2050</v>
      </c>
      <c r="E2065" t="s">
        <v>119</v>
      </c>
      <c r="F2065" t="s">
        <v>110</v>
      </c>
      <c r="G2065">
        <v>309.61456298828119</v>
      </c>
      <c r="H2065" t="s">
        <v>186</v>
      </c>
    </row>
    <row r="2066" spans="1:8">
      <c r="A2066" t="s">
        <v>260</v>
      </c>
      <c r="B2066" t="s">
        <v>93</v>
      </c>
      <c r="C2066">
        <v>2055</v>
      </c>
      <c r="D2066">
        <v>2055</v>
      </c>
      <c r="E2066" t="s">
        <v>119</v>
      </c>
      <c r="F2066" t="s">
        <v>110</v>
      </c>
      <c r="G2066">
        <v>332.29031372070313</v>
      </c>
      <c r="H2066" t="s">
        <v>186</v>
      </c>
    </row>
    <row r="2067" spans="1:8">
      <c r="A2067" t="s">
        <v>260</v>
      </c>
      <c r="B2067" t="s">
        <v>93</v>
      </c>
      <c r="C2067">
        <v>2060</v>
      </c>
      <c r="D2067">
        <v>2060</v>
      </c>
      <c r="E2067" t="s">
        <v>119</v>
      </c>
      <c r="F2067" t="s">
        <v>110</v>
      </c>
      <c r="G2067">
        <v>354.966064453125</v>
      </c>
      <c r="H2067" t="s">
        <v>186</v>
      </c>
    </row>
    <row r="2068" spans="1:8">
      <c r="A2068" t="s">
        <v>260</v>
      </c>
      <c r="B2068" t="s">
        <v>93</v>
      </c>
      <c r="C2068">
        <v>2065</v>
      </c>
      <c r="D2068">
        <v>2065</v>
      </c>
      <c r="E2068" t="s">
        <v>119</v>
      </c>
      <c r="F2068" t="s">
        <v>110</v>
      </c>
      <c r="G2068">
        <v>377.64181518554688</v>
      </c>
      <c r="H2068" t="s">
        <v>186</v>
      </c>
    </row>
    <row r="2069" spans="1:8">
      <c r="A2069" t="s">
        <v>260</v>
      </c>
      <c r="B2069" t="s">
        <v>93</v>
      </c>
      <c r="C2069">
        <v>2070</v>
      </c>
      <c r="D2069">
        <v>2070</v>
      </c>
      <c r="E2069" t="s">
        <v>119</v>
      </c>
      <c r="F2069" t="s">
        <v>110</v>
      </c>
      <c r="G2069">
        <v>400.31756591796881</v>
      </c>
      <c r="H2069" t="s">
        <v>186</v>
      </c>
    </row>
    <row r="2070" spans="1:8">
      <c r="A2070" t="s">
        <v>260</v>
      </c>
      <c r="B2070" t="s">
        <v>58</v>
      </c>
      <c r="C2070">
        <v>1990</v>
      </c>
      <c r="D2070">
        <v>1990</v>
      </c>
      <c r="E2070" t="s">
        <v>119</v>
      </c>
      <c r="F2070" t="s">
        <v>110</v>
      </c>
      <c r="G2070">
        <v>0</v>
      </c>
      <c r="H2070" t="s">
        <v>186</v>
      </c>
    </row>
    <row r="2071" spans="1:8">
      <c r="A2071" t="s">
        <v>260</v>
      </c>
      <c r="B2071" t="s">
        <v>58</v>
      </c>
      <c r="C2071">
        <v>1990</v>
      </c>
      <c r="D2071">
        <v>1995</v>
      </c>
      <c r="E2071" t="s">
        <v>119</v>
      </c>
      <c r="F2071" t="s">
        <v>110</v>
      </c>
      <c r="G2071">
        <v>0</v>
      </c>
      <c r="H2071" t="s">
        <v>186</v>
      </c>
    </row>
    <row r="2072" spans="1:8">
      <c r="A2072" t="s">
        <v>260</v>
      </c>
      <c r="B2072" t="s">
        <v>58</v>
      </c>
      <c r="C2072">
        <v>1990</v>
      </c>
      <c r="D2072">
        <v>2000</v>
      </c>
      <c r="E2072" t="s">
        <v>119</v>
      </c>
      <c r="F2072" t="s">
        <v>110</v>
      </c>
      <c r="G2072">
        <v>0</v>
      </c>
      <c r="H2072" t="s">
        <v>186</v>
      </c>
    </row>
    <row r="2073" spans="1:8">
      <c r="A2073" t="s">
        <v>260</v>
      </c>
      <c r="B2073" t="s">
        <v>58</v>
      </c>
      <c r="C2073">
        <v>1990</v>
      </c>
      <c r="D2073">
        <v>2005</v>
      </c>
      <c r="E2073" t="s">
        <v>119</v>
      </c>
      <c r="F2073" t="s">
        <v>110</v>
      </c>
      <c r="G2073">
        <v>0</v>
      </c>
      <c r="H2073" t="s">
        <v>186</v>
      </c>
    </row>
    <row r="2074" spans="1:8">
      <c r="A2074" t="s">
        <v>260</v>
      </c>
      <c r="B2074" t="s">
        <v>58</v>
      </c>
      <c r="C2074">
        <v>1990</v>
      </c>
      <c r="D2074">
        <v>2010</v>
      </c>
      <c r="E2074" t="s">
        <v>119</v>
      </c>
      <c r="F2074" t="s">
        <v>110</v>
      </c>
      <c r="G2074">
        <v>0</v>
      </c>
      <c r="H2074" t="s">
        <v>186</v>
      </c>
    </row>
    <row r="2075" spans="1:8">
      <c r="A2075" t="s">
        <v>260</v>
      </c>
      <c r="B2075" t="s">
        <v>58</v>
      </c>
      <c r="C2075">
        <v>1990</v>
      </c>
      <c r="D2075">
        <v>2015</v>
      </c>
      <c r="E2075" t="s">
        <v>119</v>
      </c>
      <c r="F2075" t="s">
        <v>110</v>
      </c>
      <c r="G2075">
        <v>0</v>
      </c>
      <c r="H2075" t="s">
        <v>186</v>
      </c>
    </row>
    <row r="2076" spans="1:8">
      <c r="A2076" t="s">
        <v>260</v>
      </c>
      <c r="B2076" t="s">
        <v>58</v>
      </c>
      <c r="C2076">
        <v>1995</v>
      </c>
      <c r="D2076">
        <v>1995</v>
      </c>
      <c r="E2076" t="s">
        <v>119</v>
      </c>
      <c r="F2076" t="s">
        <v>110</v>
      </c>
      <c r="G2076">
        <v>0</v>
      </c>
      <c r="H2076" t="s">
        <v>186</v>
      </c>
    </row>
    <row r="2077" spans="1:8">
      <c r="A2077" t="s">
        <v>260</v>
      </c>
      <c r="B2077" t="s">
        <v>58</v>
      </c>
      <c r="C2077">
        <v>1995</v>
      </c>
      <c r="D2077">
        <v>2000</v>
      </c>
      <c r="E2077" t="s">
        <v>119</v>
      </c>
      <c r="F2077" t="s">
        <v>110</v>
      </c>
      <c r="G2077">
        <v>0</v>
      </c>
      <c r="H2077" t="s">
        <v>186</v>
      </c>
    </row>
    <row r="2078" spans="1:8">
      <c r="A2078" t="s">
        <v>260</v>
      </c>
      <c r="B2078" t="s">
        <v>58</v>
      </c>
      <c r="C2078">
        <v>1995</v>
      </c>
      <c r="D2078">
        <v>2005</v>
      </c>
      <c r="E2078" t="s">
        <v>119</v>
      </c>
      <c r="F2078" t="s">
        <v>110</v>
      </c>
      <c r="G2078">
        <v>0</v>
      </c>
      <c r="H2078" t="s">
        <v>186</v>
      </c>
    </row>
    <row r="2079" spans="1:8">
      <c r="A2079" t="s">
        <v>260</v>
      </c>
      <c r="B2079" t="s">
        <v>58</v>
      </c>
      <c r="C2079">
        <v>1995</v>
      </c>
      <c r="D2079">
        <v>2010</v>
      </c>
      <c r="E2079" t="s">
        <v>119</v>
      </c>
      <c r="F2079" t="s">
        <v>110</v>
      </c>
      <c r="G2079">
        <v>0</v>
      </c>
      <c r="H2079" t="s">
        <v>186</v>
      </c>
    </row>
    <row r="2080" spans="1:8">
      <c r="A2080" t="s">
        <v>260</v>
      </c>
      <c r="B2080" t="s">
        <v>58</v>
      </c>
      <c r="C2080">
        <v>1995</v>
      </c>
      <c r="D2080">
        <v>2015</v>
      </c>
      <c r="E2080" t="s">
        <v>119</v>
      </c>
      <c r="F2080" t="s">
        <v>110</v>
      </c>
      <c r="G2080">
        <v>0</v>
      </c>
      <c r="H2080" t="s">
        <v>186</v>
      </c>
    </row>
    <row r="2081" spans="1:8">
      <c r="A2081" t="s">
        <v>260</v>
      </c>
      <c r="B2081" t="s">
        <v>58</v>
      </c>
      <c r="C2081">
        <v>1995</v>
      </c>
      <c r="D2081">
        <v>2020</v>
      </c>
      <c r="E2081" t="s">
        <v>119</v>
      </c>
      <c r="F2081" t="s">
        <v>110</v>
      </c>
      <c r="G2081">
        <v>0</v>
      </c>
      <c r="H2081" t="s">
        <v>186</v>
      </c>
    </row>
    <row r="2082" spans="1:8">
      <c r="A2082" t="s">
        <v>260</v>
      </c>
      <c r="B2082" t="s">
        <v>58</v>
      </c>
      <c r="C2082">
        <v>2000</v>
      </c>
      <c r="D2082">
        <v>2000</v>
      </c>
      <c r="E2082" t="s">
        <v>119</v>
      </c>
      <c r="F2082" t="s">
        <v>110</v>
      </c>
      <c r="G2082">
        <v>0</v>
      </c>
      <c r="H2082" t="s">
        <v>186</v>
      </c>
    </row>
    <row r="2083" spans="1:8">
      <c r="A2083" t="s">
        <v>260</v>
      </c>
      <c r="B2083" t="s">
        <v>58</v>
      </c>
      <c r="C2083">
        <v>2000</v>
      </c>
      <c r="D2083">
        <v>2005</v>
      </c>
      <c r="E2083" t="s">
        <v>119</v>
      </c>
      <c r="F2083" t="s">
        <v>110</v>
      </c>
      <c r="G2083">
        <v>0</v>
      </c>
      <c r="H2083" t="s">
        <v>186</v>
      </c>
    </row>
    <row r="2084" spans="1:8">
      <c r="A2084" t="s">
        <v>260</v>
      </c>
      <c r="B2084" t="s">
        <v>58</v>
      </c>
      <c r="C2084">
        <v>2000</v>
      </c>
      <c r="D2084">
        <v>2010</v>
      </c>
      <c r="E2084" t="s">
        <v>119</v>
      </c>
      <c r="F2084" t="s">
        <v>110</v>
      </c>
      <c r="G2084">
        <v>0</v>
      </c>
      <c r="H2084" t="s">
        <v>186</v>
      </c>
    </row>
    <row r="2085" spans="1:8">
      <c r="A2085" t="s">
        <v>260</v>
      </c>
      <c r="B2085" t="s">
        <v>58</v>
      </c>
      <c r="C2085">
        <v>2000</v>
      </c>
      <c r="D2085">
        <v>2015</v>
      </c>
      <c r="E2085" t="s">
        <v>119</v>
      </c>
      <c r="F2085" t="s">
        <v>110</v>
      </c>
      <c r="G2085">
        <v>0</v>
      </c>
      <c r="H2085" t="s">
        <v>186</v>
      </c>
    </row>
    <row r="2086" spans="1:8">
      <c r="A2086" t="s">
        <v>260</v>
      </c>
      <c r="B2086" t="s">
        <v>58</v>
      </c>
      <c r="C2086">
        <v>2000</v>
      </c>
      <c r="D2086">
        <v>2020</v>
      </c>
      <c r="E2086" t="s">
        <v>119</v>
      </c>
      <c r="F2086" t="s">
        <v>110</v>
      </c>
      <c r="G2086">
        <v>0</v>
      </c>
      <c r="H2086" t="s">
        <v>186</v>
      </c>
    </row>
    <row r="2087" spans="1:8">
      <c r="A2087" t="s">
        <v>260</v>
      </c>
      <c r="B2087" t="s">
        <v>58</v>
      </c>
      <c r="C2087">
        <v>2000</v>
      </c>
      <c r="D2087">
        <v>2025</v>
      </c>
      <c r="E2087" t="s">
        <v>119</v>
      </c>
      <c r="F2087" t="s">
        <v>110</v>
      </c>
      <c r="G2087">
        <v>0</v>
      </c>
      <c r="H2087" t="s">
        <v>186</v>
      </c>
    </row>
    <row r="2088" spans="1:8">
      <c r="A2088" t="s">
        <v>260</v>
      </c>
      <c r="B2088" t="s">
        <v>58</v>
      </c>
      <c r="C2088">
        <v>2005</v>
      </c>
      <c r="D2088">
        <v>2005</v>
      </c>
      <c r="E2088" t="s">
        <v>119</v>
      </c>
      <c r="F2088" t="s">
        <v>110</v>
      </c>
      <c r="G2088">
        <v>0</v>
      </c>
      <c r="H2088" t="s">
        <v>186</v>
      </c>
    </row>
    <row r="2089" spans="1:8">
      <c r="A2089" t="s">
        <v>260</v>
      </c>
      <c r="B2089" t="s">
        <v>58</v>
      </c>
      <c r="C2089">
        <v>2005</v>
      </c>
      <c r="D2089">
        <v>2010</v>
      </c>
      <c r="E2089" t="s">
        <v>119</v>
      </c>
      <c r="F2089" t="s">
        <v>110</v>
      </c>
      <c r="G2089">
        <v>0</v>
      </c>
      <c r="H2089" t="s">
        <v>186</v>
      </c>
    </row>
    <row r="2090" spans="1:8">
      <c r="A2090" t="s">
        <v>260</v>
      </c>
      <c r="B2090" t="s">
        <v>58</v>
      </c>
      <c r="C2090">
        <v>2005</v>
      </c>
      <c r="D2090">
        <v>2015</v>
      </c>
      <c r="E2090" t="s">
        <v>119</v>
      </c>
      <c r="F2090" t="s">
        <v>110</v>
      </c>
      <c r="G2090">
        <v>0</v>
      </c>
      <c r="H2090" t="s">
        <v>186</v>
      </c>
    </row>
    <row r="2091" spans="1:8">
      <c r="A2091" t="s">
        <v>260</v>
      </c>
      <c r="B2091" t="s">
        <v>58</v>
      </c>
      <c r="C2091">
        <v>2005</v>
      </c>
      <c r="D2091">
        <v>2020</v>
      </c>
      <c r="E2091" t="s">
        <v>119</v>
      </c>
      <c r="F2091" t="s">
        <v>110</v>
      </c>
      <c r="G2091">
        <v>0</v>
      </c>
      <c r="H2091" t="s">
        <v>186</v>
      </c>
    </row>
    <row r="2092" spans="1:8">
      <c r="A2092" t="s">
        <v>260</v>
      </c>
      <c r="B2092" t="s">
        <v>58</v>
      </c>
      <c r="C2092">
        <v>2005</v>
      </c>
      <c r="D2092">
        <v>2025</v>
      </c>
      <c r="E2092" t="s">
        <v>119</v>
      </c>
      <c r="F2092" t="s">
        <v>110</v>
      </c>
      <c r="G2092">
        <v>0</v>
      </c>
      <c r="H2092" t="s">
        <v>186</v>
      </c>
    </row>
    <row r="2093" spans="1:8">
      <c r="A2093" t="s">
        <v>260</v>
      </c>
      <c r="B2093" t="s">
        <v>58</v>
      </c>
      <c r="C2093">
        <v>2005</v>
      </c>
      <c r="D2093">
        <v>2030</v>
      </c>
      <c r="E2093" t="s">
        <v>119</v>
      </c>
      <c r="F2093" t="s">
        <v>110</v>
      </c>
      <c r="G2093">
        <v>0</v>
      </c>
      <c r="H2093" t="s">
        <v>186</v>
      </c>
    </row>
    <row r="2094" spans="1:8">
      <c r="A2094" t="s">
        <v>260</v>
      </c>
      <c r="B2094" t="s">
        <v>58</v>
      </c>
      <c r="C2094">
        <v>2010</v>
      </c>
      <c r="D2094">
        <v>2010</v>
      </c>
      <c r="E2094" t="s">
        <v>119</v>
      </c>
      <c r="F2094" t="s">
        <v>110</v>
      </c>
      <c r="G2094">
        <v>0</v>
      </c>
      <c r="H2094" t="s">
        <v>186</v>
      </c>
    </row>
    <row r="2095" spans="1:8">
      <c r="A2095" t="s">
        <v>260</v>
      </c>
      <c r="B2095" t="s">
        <v>58</v>
      </c>
      <c r="C2095">
        <v>2010</v>
      </c>
      <c r="D2095">
        <v>2015</v>
      </c>
      <c r="E2095" t="s">
        <v>119</v>
      </c>
      <c r="F2095" t="s">
        <v>110</v>
      </c>
      <c r="G2095">
        <v>0</v>
      </c>
      <c r="H2095" t="s">
        <v>186</v>
      </c>
    </row>
    <row r="2096" spans="1:8">
      <c r="A2096" t="s">
        <v>260</v>
      </c>
      <c r="B2096" t="s">
        <v>58</v>
      </c>
      <c r="C2096">
        <v>2010</v>
      </c>
      <c r="D2096">
        <v>2020</v>
      </c>
      <c r="E2096" t="s">
        <v>119</v>
      </c>
      <c r="F2096" t="s">
        <v>110</v>
      </c>
      <c r="G2096">
        <v>0</v>
      </c>
      <c r="H2096" t="s">
        <v>186</v>
      </c>
    </row>
    <row r="2097" spans="1:8">
      <c r="A2097" t="s">
        <v>260</v>
      </c>
      <c r="B2097" t="s">
        <v>58</v>
      </c>
      <c r="C2097">
        <v>2010</v>
      </c>
      <c r="D2097">
        <v>2025</v>
      </c>
      <c r="E2097" t="s">
        <v>119</v>
      </c>
      <c r="F2097" t="s">
        <v>110</v>
      </c>
      <c r="G2097">
        <v>0</v>
      </c>
      <c r="H2097" t="s">
        <v>186</v>
      </c>
    </row>
    <row r="2098" spans="1:8">
      <c r="A2098" t="s">
        <v>260</v>
      </c>
      <c r="B2098" t="s">
        <v>58</v>
      </c>
      <c r="C2098">
        <v>2010</v>
      </c>
      <c r="D2098">
        <v>2030</v>
      </c>
      <c r="E2098" t="s">
        <v>119</v>
      </c>
      <c r="F2098" t="s">
        <v>110</v>
      </c>
      <c r="G2098">
        <v>0</v>
      </c>
      <c r="H2098" t="s">
        <v>186</v>
      </c>
    </row>
    <row r="2099" spans="1:8">
      <c r="A2099" t="s">
        <v>260</v>
      </c>
      <c r="B2099" t="s">
        <v>58</v>
      </c>
      <c r="C2099">
        <v>2010</v>
      </c>
      <c r="D2099">
        <v>2035</v>
      </c>
      <c r="E2099" t="s">
        <v>119</v>
      </c>
      <c r="F2099" t="s">
        <v>110</v>
      </c>
      <c r="G2099">
        <v>0</v>
      </c>
      <c r="H2099" t="s">
        <v>186</v>
      </c>
    </row>
    <row r="2100" spans="1:8">
      <c r="A2100" t="s">
        <v>260</v>
      </c>
      <c r="B2100" t="s">
        <v>58</v>
      </c>
      <c r="C2100">
        <v>2015</v>
      </c>
      <c r="D2100">
        <v>2015</v>
      </c>
      <c r="E2100" t="s">
        <v>119</v>
      </c>
      <c r="F2100" t="s">
        <v>110</v>
      </c>
      <c r="G2100">
        <v>0</v>
      </c>
      <c r="H2100" t="s">
        <v>186</v>
      </c>
    </row>
    <row r="2101" spans="1:8">
      <c r="A2101" t="s">
        <v>260</v>
      </c>
      <c r="B2101" t="s">
        <v>58</v>
      </c>
      <c r="C2101">
        <v>2015</v>
      </c>
      <c r="D2101">
        <v>2020</v>
      </c>
      <c r="E2101" t="s">
        <v>119</v>
      </c>
      <c r="F2101" t="s">
        <v>110</v>
      </c>
      <c r="G2101">
        <v>0</v>
      </c>
      <c r="H2101" t="s">
        <v>186</v>
      </c>
    </row>
    <row r="2102" spans="1:8">
      <c r="A2102" t="s">
        <v>260</v>
      </c>
      <c r="B2102" t="s">
        <v>58</v>
      </c>
      <c r="C2102">
        <v>2015</v>
      </c>
      <c r="D2102">
        <v>2025</v>
      </c>
      <c r="E2102" t="s">
        <v>119</v>
      </c>
      <c r="F2102" t="s">
        <v>110</v>
      </c>
      <c r="G2102">
        <v>0</v>
      </c>
      <c r="H2102" t="s">
        <v>186</v>
      </c>
    </row>
    <row r="2103" spans="1:8">
      <c r="A2103" t="s">
        <v>260</v>
      </c>
      <c r="B2103" t="s">
        <v>58</v>
      </c>
      <c r="C2103">
        <v>2015</v>
      </c>
      <c r="D2103">
        <v>2030</v>
      </c>
      <c r="E2103" t="s">
        <v>119</v>
      </c>
      <c r="F2103" t="s">
        <v>110</v>
      </c>
      <c r="G2103">
        <v>0</v>
      </c>
      <c r="H2103" t="s">
        <v>186</v>
      </c>
    </row>
    <row r="2104" spans="1:8">
      <c r="A2104" t="s">
        <v>260</v>
      </c>
      <c r="B2104" t="s">
        <v>58</v>
      </c>
      <c r="C2104">
        <v>2015</v>
      </c>
      <c r="D2104">
        <v>2035</v>
      </c>
      <c r="E2104" t="s">
        <v>119</v>
      </c>
      <c r="F2104" t="s">
        <v>110</v>
      </c>
      <c r="G2104">
        <v>0</v>
      </c>
      <c r="H2104" t="s">
        <v>186</v>
      </c>
    </row>
    <row r="2105" spans="1:8">
      <c r="A2105" t="s">
        <v>260</v>
      </c>
      <c r="B2105" t="s">
        <v>58</v>
      </c>
      <c r="C2105">
        <v>2015</v>
      </c>
      <c r="D2105">
        <v>2040</v>
      </c>
      <c r="E2105" t="s">
        <v>119</v>
      </c>
      <c r="F2105" t="s">
        <v>110</v>
      </c>
      <c r="G2105">
        <v>0</v>
      </c>
      <c r="H2105" t="s">
        <v>186</v>
      </c>
    </row>
    <row r="2106" spans="1:8">
      <c r="A2106" t="s">
        <v>260</v>
      </c>
      <c r="B2106" t="s">
        <v>58</v>
      </c>
      <c r="C2106">
        <v>2020</v>
      </c>
      <c r="D2106">
        <v>2020</v>
      </c>
      <c r="E2106" t="s">
        <v>119</v>
      </c>
      <c r="F2106" t="s">
        <v>110</v>
      </c>
      <c r="G2106">
        <v>0</v>
      </c>
      <c r="H2106" t="s">
        <v>186</v>
      </c>
    </row>
    <row r="2107" spans="1:8">
      <c r="A2107" t="s">
        <v>260</v>
      </c>
      <c r="B2107" t="s">
        <v>58</v>
      </c>
      <c r="C2107">
        <v>2020</v>
      </c>
      <c r="D2107">
        <v>2025</v>
      </c>
      <c r="E2107" t="s">
        <v>119</v>
      </c>
      <c r="F2107" t="s">
        <v>110</v>
      </c>
      <c r="G2107">
        <v>0</v>
      </c>
      <c r="H2107" t="s">
        <v>186</v>
      </c>
    </row>
    <row r="2108" spans="1:8">
      <c r="A2108" t="s">
        <v>260</v>
      </c>
      <c r="B2108" t="s">
        <v>58</v>
      </c>
      <c r="C2108">
        <v>2020</v>
      </c>
      <c r="D2108">
        <v>2030</v>
      </c>
      <c r="E2108" t="s">
        <v>119</v>
      </c>
      <c r="F2108" t="s">
        <v>110</v>
      </c>
      <c r="G2108">
        <v>0</v>
      </c>
      <c r="H2108" t="s">
        <v>186</v>
      </c>
    </row>
    <row r="2109" spans="1:8">
      <c r="A2109" t="s">
        <v>260</v>
      </c>
      <c r="B2109" t="s">
        <v>58</v>
      </c>
      <c r="C2109">
        <v>2020</v>
      </c>
      <c r="D2109">
        <v>2035</v>
      </c>
      <c r="E2109" t="s">
        <v>119</v>
      </c>
      <c r="F2109" t="s">
        <v>110</v>
      </c>
      <c r="G2109">
        <v>0</v>
      </c>
      <c r="H2109" t="s">
        <v>186</v>
      </c>
    </row>
    <row r="2110" spans="1:8">
      <c r="A2110" t="s">
        <v>260</v>
      </c>
      <c r="B2110" t="s">
        <v>58</v>
      </c>
      <c r="C2110">
        <v>2020</v>
      </c>
      <c r="D2110">
        <v>2040</v>
      </c>
      <c r="E2110" t="s">
        <v>119</v>
      </c>
      <c r="F2110" t="s">
        <v>110</v>
      </c>
      <c r="G2110">
        <v>0</v>
      </c>
      <c r="H2110" t="s">
        <v>186</v>
      </c>
    </row>
    <row r="2111" spans="1:8">
      <c r="A2111" t="s">
        <v>260</v>
      </c>
      <c r="B2111" t="s">
        <v>58</v>
      </c>
      <c r="C2111">
        <v>2020</v>
      </c>
      <c r="D2111">
        <v>2045</v>
      </c>
      <c r="E2111" t="s">
        <v>119</v>
      </c>
      <c r="F2111" t="s">
        <v>110</v>
      </c>
      <c r="G2111">
        <v>0</v>
      </c>
      <c r="H2111" t="s">
        <v>186</v>
      </c>
    </row>
    <row r="2112" spans="1:8">
      <c r="A2112" t="s">
        <v>260</v>
      </c>
      <c r="B2112" t="s">
        <v>58</v>
      </c>
      <c r="C2112">
        <v>2025</v>
      </c>
      <c r="D2112">
        <v>2025</v>
      </c>
      <c r="E2112" t="s">
        <v>119</v>
      </c>
      <c r="F2112" t="s">
        <v>110</v>
      </c>
      <c r="G2112">
        <v>0</v>
      </c>
      <c r="H2112" t="s">
        <v>186</v>
      </c>
    </row>
    <row r="2113" spans="1:8">
      <c r="A2113" t="s">
        <v>260</v>
      </c>
      <c r="B2113" t="s">
        <v>58</v>
      </c>
      <c r="C2113">
        <v>2025</v>
      </c>
      <c r="D2113">
        <v>2030</v>
      </c>
      <c r="E2113" t="s">
        <v>119</v>
      </c>
      <c r="F2113" t="s">
        <v>110</v>
      </c>
      <c r="G2113">
        <v>0</v>
      </c>
      <c r="H2113" t="s">
        <v>186</v>
      </c>
    </row>
    <row r="2114" spans="1:8">
      <c r="A2114" t="s">
        <v>260</v>
      </c>
      <c r="B2114" t="s">
        <v>58</v>
      </c>
      <c r="C2114">
        <v>2025</v>
      </c>
      <c r="D2114">
        <v>2035</v>
      </c>
      <c r="E2114" t="s">
        <v>119</v>
      </c>
      <c r="F2114" t="s">
        <v>110</v>
      </c>
      <c r="G2114">
        <v>0</v>
      </c>
      <c r="H2114" t="s">
        <v>186</v>
      </c>
    </row>
    <row r="2115" spans="1:8">
      <c r="A2115" t="s">
        <v>260</v>
      </c>
      <c r="B2115" t="s">
        <v>58</v>
      </c>
      <c r="C2115">
        <v>2025</v>
      </c>
      <c r="D2115">
        <v>2040</v>
      </c>
      <c r="E2115" t="s">
        <v>119</v>
      </c>
      <c r="F2115" t="s">
        <v>110</v>
      </c>
      <c r="G2115">
        <v>0</v>
      </c>
      <c r="H2115" t="s">
        <v>186</v>
      </c>
    </row>
    <row r="2116" spans="1:8">
      <c r="A2116" t="s">
        <v>260</v>
      </c>
      <c r="B2116" t="s">
        <v>58</v>
      </c>
      <c r="C2116">
        <v>2025</v>
      </c>
      <c r="D2116">
        <v>2045</v>
      </c>
      <c r="E2116" t="s">
        <v>119</v>
      </c>
      <c r="F2116" t="s">
        <v>110</v>
      </c>
      <c r="G2116">
        <v>0</v>
      </c>
      <c r="H2116" t="s">
        <v>186</v>
      </c>
    </row>
    <row r="2117" spans="1:8">
      <c r="A2117" t="s">
        <v>260</v>
      </c>
      <c r="B2117" t="s">
        <v>58</v>
      </c>
      <c r="C2117">
        <v>2025</v>
      </c>
      <c r="D2117">
        <v>2050</v>
      </c>
      <c r="E2117" t="s">
        <v>119</v>
      </c>
      <c r="F2117" t="s">
        <v>110</v>
      </c>
      <c r="G2117">
        <v>0</v>
      </c>
      <c r="H2117" t="s">
        <v>186</v>
      </c>
    </row>
    <row r="2118" spans="1:8">
      <c r="A2118" t="s">
        <v>260</v>
      </c>
      <c r="B2118" t="s">
        <v>58</v>
      </c>
      <c r="C2118">
        <v>2030</v>
      </c>
      <c r="D2118">
        <v>2030</v>
      </c>
      <c r="E2118" t="s">
        <v>119</v>
      </c>
      <c r="F2118" t="s">
        <v>110</v>
      </c>
      <c r="G2118">
        <v>0</v>
      </c>
      <c r="H2118" t="s">
        <v>186</v>
      </c>
    </row>
    <row r="2119" spans="1:8">
      <c r="A2119" t="s">
        <v>260</v>
      </c>
      <c r="B2119" t="s">
        <v>58</v>
      </c>
      <c r="C2119">
        <v>2030</v>
      </c>
      <c r="D2119">
        <v>2035</v>
      </c>
      <c r="E2119" t="s">
        <v>119</v>
      </c>
      <c r="F2119" t="s">
        <v>110</v>
      </c>
      <c r="G2119">
        <v>0</v>
      </c>
      <c r="H2119" t="s">
        <v>186</v>
      </c>
    </row>
    <row r="2120" spans="1:8">
      <c r="A2120" t="s">
        <v>260</v>
      </c>
      <c r="B2120" t="s">
        <v>58</v>
      </c>
      <c r="C2120">
        <v>2030</v>
      </c>
      <c r="D2120">
        <v>2040</v>
      </c>
      <c r="E2120" t="s">
        <v>119</v>
      </c>
      <c r="F2120" t="s">
        <v>110</v>
      </c>
      <c r="G2120">
        <v>0</v>
      </c>
      <c r="H2120" t="s">
        <v>186</v>
      </c>
    </row>
    <row r="2121" spans="1:8">
      <c r="A2121" t="s">
        <v>260</v>
      </c>
      <c r="B2121" t="s">
        <v>58</v>
      </c>
      <c r="C2121">
        <v>2030</v>
      </c>
      <c r="D2121">
        <v>2045</v>
      </c>
      <c r="E2121" t="s">
        <v>119</v>
      </c>
      <c r="F2121" t="s">
        <v>110</v>
      </c>
      <c r="G2121">
        <v>0</v>
      </c>
      <c r="H2121" t="s">
        <v>186</v>
      </c>
    </row>
    <row r="2122" spans="1:8">
      <c r="A2122" t="s">
        <v>260</v>
      </c>
      <c r="B2122" t="s">
        <v>58</v>
      </c>
      <c r="C2122">
        <v>2030</v>
      </c>
      <c r="D2122">
        <v>2050</v>
      </c>
      <c r="E2122" t="s">
        <v>119</v>
      </c>
      <c r="F2122" t="s">
        <v>110</v>
      </c>
      <c r="G2122">
        <v>0</v>
      </c>
      <c r="H2122" t="s">
        <v>186</v>
      </c>
    </row>
    <row r="2123" spans="1:8">
      <c r="A2123" t="s">
        <v>260</v>
      </c>
      <c r="B2123" t="s">
        <v>58</v>
      </c>
      <c r="C2123">
        <v>2030</v>
      </c>
      <c r="D2123">
        <v>2055</v>
      </c>
      <c r="E2123" t="s">
        <v>119</v>
      </c>
      <c r="F2123" t="s">
        <v>110</v>
      </c>
      <c r="G2123">
        <v>0</v>
      </c>
      <c r="H2123" t="s">
        <v>186</v>
      </c>
    </row>
    <row r="2124" spans="1:8">
      <c r="A2124" t="s">
        <v>260</v>
      </c>
      <c r="B2124" t="s">
        <v>58</v>
      </c>
      <c r="C2124">
        <v>2035</v>
      </c>
      <c r="D2124">
        <v>2035</v>
      </c>
      <c r="E2124" t="s">
        <v>119</v>
      </c>
      <c r="F2124" t="s">
        <v>110</v>
      </c>
      <c r="G2124">
        <v>0</v>
      </c>
      <c r="H2124" t="s">
        <v>186</v>
      </c>
    </row>
    <row r="2125" spans="1:8">
      <c r="A2125" t="s">
        <v>260</v>
      </c>
      <c r="B2125" t="s">
        <v>58</v>
      </c>
      <c r="C2125">
        <v>2035</v>
      </c>
      <c r="D2125">
        <v>2040</v>
      </c>
      <c r="E2125" t="s">
        <v>119</v>
      </c>
      <c r="F2125" t="s">
        <v>110</v>
      </c>
      <c r="G2125">
        <v>0</v>
      </c>
      <c r="H2125" t="s">
        <v>186</v>
      </c>
    </row>
    <row r="2126" spans="1:8">
      <c r="A2126" t="s">
        <v>260</v>
      </c>
      <c r="B2126" t="s">
        <v>58</v>
      </c>
      <c r="C2126">
        <v>2035</v>
      </c>
      <c r="D2126">
        <v>2045</v>
      </c>
      <c r="E2126" t="s">
        <v>119</v>
      </c>
      <c r="F2126" t="s">
        <v>110</v>
      </c>
      <c r="G2126">
        <v>0</v>
      </c>
      <c r="H2126" t="s">
        <v>186</v>
      </c>
    </row>
    <row r="2127" spans="1:8">
      <c r="A2127" t="s">
        <v>260</v>
      </c>
      <c r="B2127" t="s">
        <v>58</v>
      </c>
      <c r="C2127">
        <v>2035</v>
      </c>
      <c r="D2127">
        <v>2050</v>
      </c>
      <c r="E2127" t="s">
        <v>119</v>
      </c>
      <c r="F2127" t="s">
        <v>110</v>
      </c>
      <c r="G2127">
        <v>0</v>
      </c>
      <c r="H2127" t="s">
        <v>186</v>
      </c>
    </row>
    <row r="2128" spans="1:8">
      <c r="A2128" t="s">
        <v>260</v>
      </c>
      <c r="B2128" t="s">
        <v>58</v>
      </c>
      <c r="C2128">
        <v>2035</v>
      </c>
      <c r="D2128">
        <v>2055</v>
      </c>
      <c r="E2128" t="s">
        <v>119</v>
      </c>
      <c r="F2128" t="s">
        <v>110</v>
      </c>
      <c r="G2128">
        <v>0</v>
      </c>
      <c r="H2128" t="s">
        <v>186</v>
      </c>
    </row>
    <row r="2129" spans="1:8">
      <c r="A2129" t="s">
        <v>260</v>
      </c>
      <c r="B2129" t="s">
        <v>58</v>
      </c>
      <c r="C2129">
        <v>2035</v>
      </c>
      <c r="D2129">
        <v>2060</v>
      </c>
      <c r="E2129" t="s">
        <v>119</v>
      </c>
      <c r="F2129" t="s">
        <v>110</v>
      </c>
      <c r="G2129">
        <v>0</v>
      </c>
      <c r="H2129" t="s">
        <v>186</v>
      </c>
    </row>
    <row r="2130" spans="1:8">
      <c r="A2130" t="s">
        <v>260</v>
      </c>
      <c r="B2130" t="s">
        <v>58</v>
      </c>
      <c r="C2130">
        <v>2040</v>
      </c>
      <c r="D2130">
        <v>2040</v>
      </c>
      <c r="E2130" t="s">
        <v>119</v>
      </c>
      <c r="F2130" t="s">
        <v>110</v>
      </c>
      <c r="G2130">
        <v>0</v>
      </c>
      <c r="H2130" t="s">
        <v>186</v>
      </c>
    </row>
    <row r="2131" spans="1:8">
      <c r="A2131" t="s">
        <v>260</v>
      </c>
      <c r="B2131" t="s">
        <v>58</v>
      </c>
      <c r="C2131">
        <v>2040</v>
      </c>
      <c r="D2131">
        <v>2045</v>
      </c>
      <c r="E2131" t="s">
        <v>119</v>
      </c>
      <c r="F2131" t="s">
        <v>110</v>
      </c>
      <c r="G2131">
        <v>0</v>
      </c>
      <c r="H2131" t="s">
        <v>186</v>
      </c>
    </row>
    <row r="2132" spans="1:8">
      <c r="A2132" t="s">
        <v>260</v>
      </c>
      <c r="B2132" t="s">
        <v>58</v>
      </c>
      <c r="C2132">
        <v>2040</v>
      </c>
      <c r="D2132">
        <v>2050</v>
      </c>
      <c r="E2132" t="s">
        <v>119</v>
      </c>
      <c r="F2132" t="s">
        <v>110</v>
      </c>
      <c r="G2132">
        <v>0</v>
      </c>
      <c r="H2132" t="s">
        <v>186</v>
      </c>
    </row>
    <row r="2133" spans="1:8">
      <c r="A2133" t="s">
        <v>260</v>
      </c>
      <c r="B2133" t="s">
        <v>58</v>
      </c>
      <c r="C2133">
        <v>2040</v>
      </c>
      <c r="D2133">
        <v>2055</v>
      </c>
      <c r="E2133" t="s">
        <v>119</v>
      </c>
      <c r="F2133" t="s">
        <v>110</v>
      </c>
      <c r="G2133">
        <v>0</v>
      </c>
      <c r="H2133" t="s">
        <v>186</v>
      </c>
    </row>
    <row r="2134" spans="1:8">
      <c r="A2134" t="s">
        <v>260</v>
      </c>
      <c r="B2134" t="s">
        <v>58</v>
      </c>
      <c r="C2134">
        <v>2040</v>
      </c>
      <c r="D2134">
        <v>2060</v>
      </c>
      <c r="E2134" t="s">
        <v>119</v>
      </c>
      <c r="F2134" t="s">
        <v>110</v>
      </c>
      <c r="G2134">
        <v>0</v>
      </c>
      <c r="H2134" t="s">
        <v>186</v>
      </c>
    </row>
    <row r="2135" spans="1:8">
      <c r="A2135" t="s">
        <v>260</v>
      </c>
      <c r="B2135" t="s">
        <v>58</v>
      </c>
      <c r="C2135">
        <v>2040</v>
      </c>
      <c r="D2135">
        <v>2065</v>
      </c>
      <c r="E2135" t="s">
        <v>119</v>
      </c>
      <c r="F2135" t="s">
        <v>110</v>
      </c>
      <c r="G2135">
        <v>0</v>
      </c>
      <c r="H2135" t="s">
        <v>186</v>
      </c>
    </row>
    <row r="2136" spans="1:8">
      <c r="A2136" t="s">
        <v>260</v>
      </c>
      <c r="B2136" t="s">
        <v>58</v>
      </c>
      <c r="C2136">
        <v>2045</v>
      </c>
      <c r="D2136">
        <v>2045</v>
      </c>
      <c r="E2136" t="s">
        <v>119</v>
      </c>
      <c r="F2136" t="s">
        <v>110</v>
      </c>
      <c r="G2136">
        <v>0</v>
      </c>
      <c r="H2136" t="s">
        <v>186</v>
      </c>
    </row>
    <row r="2137" spans="1:8">
      <c r="A2137" t="s">
        <v>260</v>
      </c>
      <c r="B2137" t="s">
        <v>58</v>
      </c>
      <c r="C2137">
        <v>2045</v>
      </c>
      <c r="D2137">
        <v>2050</v>
      </c>
      <c r="E2137" t="s">
        <v>119</v>
      </c>
      <c r="F2137" t="s">
        <v>110</v>
      </c>
      <c r="G2137">
        <v>0</v>
      </c>
      <c r="H2137" t="s">
        <v>186</v>
      </c>
    </row>
    <row r="2138" spans="1:8">
      <c r="A2138" t="s">
        <v>260</v>
      </c>
      <c r="B2138" t="s">
        <v>58</v>
      </c>
      <c r="C2138">
        <v>2045</v>
      </c>
      <c r="D2138">
        <v>2055</v>
      </c>
      <c r="E2138" t="s">
        <v>119</v>
      </c>
      <c r="F2138" t="s">
        <v>110</v>
      </c>
      <c r="G2138">
        <v>0</v>
      </c>
      <c r="H2138" t="s">
        <v>186</v>
      </c>
    </row>
    <row r="2139" spans="1:8">
      <c r="A2139" t="s">
        <v>260</v>
      </c>
      <c r="B2139" t="s">
        <v>58</v>
      </c>
      <c r="C2139">
        <v>2045</v>
      </c>
      <c r="D2139">
        <v>2060</v>
      </c>
      <c r="E2139" t="s">
        <v>119</v>
      </c>
      <c r="F2139" t="s">
        <v>110</v>
      </c>
      <c r="G2139">
        <v>0</v>
      </c>
      <c r="H2139" t="s">
        <v>186</v>
      </c>
    </row>
    <row r="2140" spans="1:8">
      <c r="A2140" t="s">
        <v>260</v>
      </c>
      <c r="B2140" t="s">
        <v>58</v>
      </c>
      <c r="C2140">
        <v>2045</v>
      </c>
      <c r="D2140">
        <v>2065</v>
      </c>
      <c r="E2140" t="s">
        <v>119</v>
      </c>
      <c r="F2140" t="s">
        <v>110</v>
      </c>
      <c r="G2140">
        <v>0</v>
      </c>
      <c r="H2140" t="s">
        <v>186</v>
      </c>
    </row>
    <row r="2141" spans="1:8">
      <c r="A2141" t="s">
        <v>260</v>
      </c>
      <c r="B2141" t="s">
        <v>58</v>
      </c>
      <c r="C2141">
        <v>2045</v>
      </c>
      <c r="D2141">
        <v>2070</v>
      </c>
      <c r="E2141" t="s">
        <v>119</v>
      </c>
      <c r="F2141" t="s">
        <v>110</v>
      </c>
      <c r="G2141">
        <v>0</v>
      </c>
      <c r="H2141" t="s">
        <v>186</v>
      </c>
    </row>
    <row r="2142" spans="1:8">
      <c r="A2142" t="s">
        <v>260</v>
      </c>
      <c r="B2142" t="s">
        <v>58</v>
      </c>
      <c r="C2142">
        <v>2050</v>
      </c>
      <c r="D2142">
        <v>2050</v>
      </c>
      <c r="E2142" t="s">
        <v>119</v>
      </c>
      <c r="F2142" t="s">
        <v>110</v>
      </c>
      <c r="G2142">
        <v>0</v>
      </c>
      <c r="H2142" t="s">
        <v>186</v>
      </c>
    </row>
    <row r="2143" spans="1:8">
      <c r="A2143" t="s">
        <v>260</v>
      </c>
      <c r="B2143" t="s">
        <v>58</v>
      </c>
      <c r="C2143">
        <v>2050</v>
      </c>
      <c r="D2143">
        <v>2055</v>
      </c>
      <c r="E2143" t="s">
        <v>119</v>
      </c>
      <c r="F2143" t="s">
        <v>110</v>
      </c>
      <c r="G2143">
        <v>0</v>
      </c>
      <c r="H2143" t="s">
        <v>186</v>
      </c>
    </row>
    <row r="2144" spans="1:8">
      <c r="A2144" t="s">
        <v>260</v>
      </c>
      <c r="B2144" t="s">
        <v>58</v>
      </c>
      <c r="C2144">
        <v>2050</v>
      </c>
      <c r="D2144">
        <v>2060</v>
      </c>
      <c r="E2144" t="s">
        <v>119</v>
      </c>
      <c r="F2144" t="s">
        <v>110</v>
      </c>
      <c r="G2144">
        <v>0</v>
      </c>
      <c r="H2144" t="s">
        <v>186</v>
      </c>
    </row>
    <row r="2145" spans="1:8">
      <c r="A2145" t="s">
        <v>260</v>
      </c>
      <c r="B2145" t="s">
        <v>58</v>
      </c>
      <c r="C2145">
        <v>2050</v>
      </c>
      <c r="D2145">
        <v>2065</v>
      </c>
      <c r="E2145" t="s">
        <v>119</v>
      </c>
      <c r="F2145" t="s">
        <v>110</v>
      </c>
      <c r="G2145">
        <v>0</v>
      </c>
      <c r="H2145" t="s">
        <v>186</v>
      </c>
    </row>
    <row r="2146" spans="1:8">
      <c r="A2146" t="s">
        <v>260</v>
      </c>
      <c r="B2146" t="s">
        <v>58</v>
      </c>
      <c r="C2146">
        <v>2050</v>
      </c>
      <c r="D2146">
        <v>2070</v>
      </c>
      <c r="E2146" t="s">
        <v>119</v>
      </c>
      <c r="F2146" t="s">
        <v>110</v>
      </c>
      <c r="G2146">
        <v>0</v>
      </c>
      <c r="H2146" t="s">
        <v>186</v>
      </c>
    </row>
    <row r="2147" spans="1:8">
      <c r="A2147" t="s">
        <v>260</v>
      </c>
      <c r="B2147" t="s">
        <v>58</v>
      </c>
      <c r="C2147">
        <v>2055</v>
      </c>
      <c r="D2147">
        <v>2055</v>
      </c>
      <c r="E2147" t="s">
        <v>119</v>
      </c>
      <c r="F2147" t="s">
        <v>110</v>
      </c>
      <c r="G2147">
        <v>0</v>
      </c>
      <c r="H2147" t="s">
        <v>186</v>
      </c>
    </row>
    <row r="2148" spans="1:8">
      <c r="A2148" t="s">
        <v>260</v>
      </c>
      <c r="B2148" t="s">
        <v>58</v>
      </c>
      <c r="C2148">
        <v>2055</v>
      </c>
      <c r="D2148">
        <v>2060</v>
      </c>
      <c r="E2148" t="s">
        <v>119</v>
      </c>
      <c r="F2148" t="s">
        <v>110</v>
      </c>
      <c r="G2148">
        <v>0</v>
      </c>
      <c r="H2148" t="s">
        <v>186</v>
      </c>
    </row>
    <row r="2149" spans="1:8">
      <c r="A2149" t="s">
        <v>260</v>
      </c>
      <c r="B2149" t="s">
        <v>58</v>
      </c>
      <c r="C2149">
        <v>2055</v>
      </c>
      <c r="D2149">
        <v>2065</v>
      </c>
      <c r="E2149" t="s">
        <v>119</v>
      </c>
      <c r="F2149" t="s">
        <v>110</v>
      </c>
      <c r="G2149">
        <v>0</v>
      </c>
      <c r="H2149" t="s">
        <v>186</v>
      </c>
    </row>
    <row r="2150" spans="1:8">
      <c r="A2150" t="s">
        <v>260</v>
      </c>
      <c r="B2150" t="s">
        <v>58</v>
      </c>
      <c r="C2150">
        <v>2055</v>
      </c>
      <c r="D2150">
        <v>2070</v>
      </c>
      <c r="E2150" t="s">
        <v>119</v>
      </c>
      <c r="F2150" t="s">
        <v>110</v>
      </c>
      <c r="G2150">
        <v>0</v>
      </c>
      <c r="H2150" t="s">
        <v>186</v>
      </c>
    </row>
    <row r="2151" spans="1:8">
      <c r="A2151" t="s">
        <v>260</v>
      </c>
      <c r="B2151" t="s">
        <v>58</v>
      </c>
      <c r="C2151">
        <v>2060</v>
      </c>
      <c r="D2151">
        <v>2060</v>
      </c>
      <c r="E2151" t="s">
        <v>119</v>
      </c>
      <c r="F2151" t="s">
        <v>110</v>
      </c>
      <c r="G2151">
        <v>0</v>
      </c>
      <c r="H2151" t="s">
        <v>186</v>
      </c>
    </row>
    <row r="2152" spans="1:8">
      <c r="A2152" t="s">
        <v>260</v>
      </c>
      <c r="B2152" t="s">
        <v>58</v>
      </c>
      <c r="C2152">
        <v>2060</v>
      </c>
      <c r="D2152">
        <v>2065</v>
      </c>
      <c r="E2152" t="s">
        <v>119</v>
      </c>
      <c r="F2152" t="s">
        <v>110</v>
      </c>
      <c r="G2152">
        <v>0</v>
      </c>
      <c r="H2152" t="s">
        <v>186</v>
      </c>
    </row>
    <row r="2153" spans="1:8">
      <c r="A2153" t="s">
        <v>260</v>
      </c>
      <c r="B2153" t="s">
        <v>58</v>
      </c>
      <c r="C2153">
        <v>2060</v>
      </c>
      <c r="D2153">
        <v>2070</v>
      </c>
      <c r="E2153" t="s">
        <v>119</v>
      </c>
      <c r="F2153" t="s">
        <v>110</v>
      </c>
      <c r="G2153">
        <v>0</v>
      </c>
      <c r="H2153" t="s">
        <v>186</v>
      </c>
    </row>
    <row r="2154" spans="1:8">
      <c r="A2154" t="s">
        <v>260</v>
      </c>
      <c r="B2154" t="s">
        <v>58</v>
      </c>
      <c r="C2154">
        <v>2065</v>
      </c>
      <c r="D2154">
        <v>2065</v>
      </c>
      <c r="E2154" t="s">
        <v>119</v>
      </c>
      <c r="F2154" t="s">
        <v>110</v>
      </c>
      <c r="G2154">
        <v>0</v>
      </c>
      <c r="H2154" t="s">
        <v>186</v>
      </c>
    </row>
    <row r="2155" spans="1:8">
      <c r="A2155" t="s">
        <v>260</v>
      </c>
      <c r="B2155" t="s">
        <v>58</v>
      </c>
      <c r="C2155">
        <v>2065</v>
      </c>
      <c r="D2155">
        <v>2070</v>
      </c>
      <c r="E2155" t="s">
        <v>119</v>
      </c>
      <c r="F2155" t="s">
        <v>110</v>
      </c>
      <c r="G2155">
        <v>0</v>
      </c>
      <c r="H2155" t="s">
        <v>186</v>
      </c>
    </row>
    <row r="2156" spans="1:8">
      <c r="A2156" t="s">
        <v>260</v>
      </c>
      <c r="B2156" t="s">
        <v>58</v>
      </c>
      <c r="C2156">
        <v>2070</v>
      </c>
      <c r="D2156">
        <v>2070</v>
      </c>
      <c r="E2156" t="s">
        <v>119</v>
      </c>
      <c r="F2156" t="s">
        <v>110</v>
      </c>
      <c r="G2156">
        <v>0</v>
      </c>
      <c r="H2156" t="s">
        <v>186</v>
      </c>
    </row>
    <row r="2157" spans="1:8">
      <c r="A2157" t="s">
        <v>260</v>
      </c>
      <c r="B2157" t="s">
        <v>62</v>
      </c>
      <c r="C2157">
        <v>1990</v>
      </c>
      <c r="D2157">
        <v>1990</v>
      </c>
      <c r="E2157" t="s">
        <v>119</v>
      </c>
      <c r="F2157" t="s">
        <v>110</v>
      </c>
      <c r="G2157">
        <v>0</v>
      </c>
      <c r="H2157" t="s">
        <v>186</v>
      </c>
    </row>
    <row r="2158" spans="1:8">
      <c r="A2158" t="s">
        <v>260</v>
      </c>
      <c r="B2158" t="s">
        <v>62</v>
      </c>
      <c r="C2158">
        <v>1995</v>
      </c>
      <c r="D2158">
        <v>1995</v>
      </c>
      <c r="E2158" t="s">
        <v>119</v>
      </c>
      <c r="F2158" t="s">
        <v>110</v>
      </c>
      <c r="G2158">
        <v>0</v>
      </c>
      <c r="H2158" t="s">
        <v>186</v>
      </c>
    </row>
    <row r="2159" spans="1:8">
      <c r="A2159" t="s">
        <v>260</v>
      </c>
      <c r="B2159" t="s">
        <v>62</v>
      </c>
      <c r="C2159">
        <v>2000</v>
      </c>
      <c r="D2159">
        <v>2000</v>
      </c>
      <c r="E2159" t="s">
        <v>119</v>
      </c>
      <c r="F2159" t="s">
        <v>110</v>
      </c>
      <c r="G2159">
        <v>0</v>
      </c>
      <c r="H2159" t="s">
        <v>186</v>
      </c>
    </row>
    <row r="2160" spans="1:8">
      <c r="A2160" t="s">
        <v>260</v>
      </c>
      <c r="B2160" t="s">
        <v>62</v>
      </c>
      <c r="C2160">
        <v>2005</v>
      </c>
      <c r="D2160">
        <v>2005</v>
      </c>
      <c r="E2160" t="s">
        <v>119</v>
      </c>
      <c r="F2160" t="s">
        <v>110</v>
      </c>
      <c r="G2160">
        <v>0</v>
      </c>
      <c r="H2160" t="s">
        <v>186</v>
      </c>
    </row>
    <row r="2161" spans="1:8">
      <c r="A2161" t="s">
        <v>260</v>
      </c>
      <c r="B2161" t="s">
        <v>62</v>
      </c>
      <c r="C2161">
        <v>2010</v>
      </c>
      <c r="D2161">
        <v>2010</v>
      </c>
      <c r="E2161" t="s">
        <v>119</v>
      </c>
      <c r="F2161" t="s">
        <v>110</v>
      </c>
      <c r="G2161">
        <v>0</v>
      </c>
      <c r="H2161" t="s">
        <v>186</v>
      </c>
    </row>
    <row r="2162" spans="1:8">
      <c r="A2162" t="s">
        <v>260</v>
      </c>
      <c r="B2162" t="s">
        <v>62</v>
      </c>
      <c r="C2162">
        <v>2015</v>
      </c>
      <c r="D2162">
        <v>2015</v>
      </c>
      <c r="E2162" t="s">
        <v>119</v>
      </c>
      <c r="F2162" t="s">
        <v>110</v>
      </c>
      <c r="G2162">
        <v>0</v>
      </c>
      <c r="H2162" t="s">
        <v>186</v>
      </c>
    </row>
    <row r="2163" spans="1:8">
      <c r="A2163" t="s">
        <v>260</v>
      </c>
      <c r="B2163" t="s">
        <v>62</v>
      </c>
      <c r="C2163">
        <v>2020</v>
      </c>
      <c r="D2163">
        <v>2020</v>
      </c>
      <c r="E2163" t="s">
        <v>119</v>
      </c>
      <c r="F2163" t="s">
        <v>110</v>
      </c>
      <c r="G2163">
        <v>0</v>
      </c>
      <c r="H2163" t="s">
        <v>186</v>
      </c>
    </row>
    <row r="2164" spans="1:8">
      <c r="A2164" t="s">
        <v>260</v>
      </c>
      <c r="B2164" t="s">
        <v>62</v>
      </c>
      <c r="C2164">
        <v>2025</v>
      </c>
      <c r="D2164">
        <v>2025</v>
      </c>
      <c r="E2164" t="s">
        <v>119</v>
      </c>
      <c r="F2164" t="s">
        <v>110</v>
      </c>
      <c r="G2164">
        <v>0</v>
      </c>
      <c r="H2164" t="s">
        <v>186</v>
      </c>
    </row>
    <row r="2165" spans="1:8">
      <c r="A2165" t="s">
        <v>260</v>
      </c>
      <c r="B2165" t="s">
        <v>62</v>
      </c>
      <c r="C2165">
        <v>2030</v>
      </c>
      <c r="D2165">
        <v>2030</v>
      </c>
      <c r="E2165" t="s">
        <v>119</v>
      </c>
      <c r="F2165" t="s">
        <v>110</v>
      </c>
      <c r="G2165">
        <v>0</v>
      </c>
      <c r="H2165" t="s">
        <v>186</v>
      </c>
    </row>
    <row r="2166" spans="1:8">
      <c r="A2166" t="s">
        <v>260</v>
      </c>
      <c r="B2166" t="s">
        <v>62</v>
      </c>
      <c r="C2166">
        <v>2035</v>
      </c>
      <c r="D2166">
        <v>2035</v>
      </c>
      <c r="E2166" t="s">
        <v>119</v>
      </c>
      <c r="F2166" t="s">
        <v>110</v>
      </c>
      <c r="G2166">
        <v>0</v>
      </c>
      <c r="H2166" t="s">
        <v>186</v>
      </c>
    </row>
    <row r="2167" spans="1:8">
      <c r="A2167" t="s">
        <v>260</v>
      </c>
      <c r="B2167" t="s">
        <v>62</v>
      </c>
      <c r="C2167">
        <v>2040</v>
      </c>
      <c r="D2167">
        <v>2040</v>
      </c>
      <c r="E2167" t="s">
        <v>119</v>
      </c>
      <c r="F2167" t="s">
        <v>110</v>
      </c>
      <c r="G2167">
        <v>0</v>
      </c>
      <c r="H2167" t="s">
        <v>186</v>
      </c>
    </row>
    <row r="2168" spans="1:8">
      <c r="A2168" t="s">
        <v>260</v>
      </c>
      <c r="B2168" t="s">
        <v>62</v>
      </c>
      <c r="C2168">
        <v>2045</v>
      </c>
      <c r="D2168">
        <v>2045</v>
      </c>
      <c r="E2168" t="s">
        <v>119</v>
      </c>
      <c r="F2168" t="s">
        <v>110</v>
      </c>
      <c r="G2168">
        <v>0</v>
      </c>
      <c r="H2168" t="s">
        <v>186</v>
      </c>
    </row>
    <row r="2169" spans="1:8">
      <c r="A2169" t="s">
        <v>260</v>
      </c>
      <c r="B2169" t="s">
        <v>62</v>
      </c>
      <c r="C2169">
        <v>2050</v>
      </c>
      <c r="D2169">
        <v>2050</v>
      </c>
      <c r="E2169" t="s">
        <v>119</v>
      </c>
      <c r="F2169" t="s">
        <v>110</v>
      </c>
      <c r="G2169">
        <v>0</v>
      </c>
      <c r="H2169" t="s">
        <v>186</v>
      </c>
    </row>
    <row r="2170" spans="1:8">
      <c r="A2170" t="s">
        <v>260</v>
      </c>
      <c r="B2170" t="s">
        <v>62</v>
      </c>
      <c r="C2170">
        <v>2055</v>
      </c>
      <c r="D2170">
        <v>2055</v>
      </c>
      <c r="E2170" t="s">
        <v>119</v>
      </c>
      <c r="F2170" t="s">
        <v>110</v>
      </c>
      <c r="G2170">
        <v>0</v>
      </c>
      <c r="H2170" t="s">
        <v>186</v>
      </c>
    </row>
    <row r="2171" spans="1:8">
      <c r="A2171" t="s">
        <v>260</v>
      </c>
      <c r="B2171" t="s">
        <v>62</v>
      </c>
      <c r="C2171">
        <v>2060</v>
      </c>
      <c r="D2171">
        <v>2060</v>
      </c>
      <c r="E2171" t="s">
        <v>119</v>
      </c>
      <c r="F2171" t="s">
        <v>110</v>
      </c>
      <c r="G2171">
        <v>0</v>
      </c>
      <c r="H2171" t="s">
        <v>186</v>
      </c>
    </row>
    <row r="2172" spans="1:8">
      <c r="A2172" t="s">
        <v>260</v>
      </c>
      <c r="B2172" t="s">
        <v>62</v>
      </c>
      <c r="C2172">
        <v>2065</v>
      </c>
      <c r="D2172">
        <v>2065</v>
      </c>
      <c r="E2172" t="s">
        <v>119</v>
      </c>
      <c r="F2172" t="s">
        <v>110</v>
      </c>
      <c r="G2172">
        <v>0</v>
      </c>
      <c r="H2172" t="s">
        <v>186</v>
      </c>
    </row>
    <row r="2173" spans="1:8">
      <c r="A2173" t="s">
        <v>260</v>
      </c>
      <c r="B2173" t="s">
        <v>62</v>
      </c>
      <c r="C2173">
        <v>2070</v>
      </c>
      <c r="D2173">
        <v>2070</v>
      </c>
      <c r="E2173" t="s">
        <v>119</v>
      </c>
      <c r="F2173" t="s">
        <v>110</v>
      </c>
      <c r="G2173">
        <v>0</v>
      </c>
      <c r="H2173" t="s">
        <v>186</v>
      </c>
    </row>
    <row r="2174" spans="1:8">
      <c r="A2174" t="s">
        <v>260</v>
      </c>
      <c r="B2174" t="s">
        <v>59</v>
      </c>
      <c r="C2174">
        <v>1990</v>
      </c>
      <c r="D2174">
        <v>1990</v>
      </c>
      <c r="E2174" t="s">
        <v>119</v>
      </c>
      <c r="F2174" t="s">
        <v>110</v>
      </c>
      <c r="G2174">
        <v>0</v>
      </c>
      <c r="H2174" t="s">
        <v>186</v>
      </c>
    </row>
    <row r="2175" spans="1:8">
      <c r="A2175" t="s">
        <v>260</v>
      </c>
      <c r="B2175" t="s">
        <v>59</v>
      </c>
      <c r="C2175">
        <v>1995</v>
      </c>
      <c r="D2175">
        <v>1995</v>
      </c>
      <c r="E2175" t="s">
        <v>119</v>
      </c>
      <c r="F2175" t="s">
        <v>110</v>
      </c>
      <c r="G2175">
        <v>0</v>
      </c>
      <c r="H2175" t="s">
        <v>186</v>
      </c>
    </row>
    <row r="2176" spans="1:8">
      <c r="A2176" t="s">
        <v>260</v>
      </c>
      <c r="B2176" t="s">
        <v>59</v>
      </c>
      <c r="C2176">
        <v>2000</v>
      </c>
      <c r="D2176">
        <v>2000</v>
      </c>
      <c r="E2176" t="s">
        <v>119</v>
      </c>
      <c r="F2176" t="s">
        <v>110</v>
      </c>
      <c r="G2176">
        <v>0</v>
      </c>
      <c r="H2176" t="s">
        <v>186</v>
      </c>
    </row>
    <row r="2177" spans="1:8">
      <c r="A2177" t="s">
        <v>260</v>
      </c>
      <c r="B2177" t="s">
        <v>59</v>
      </c>
      <c r="C2177">
        <v>2005</v>
      </c>
      <c r="D2177">
        <v>2005</v>
      </c>
      <c r="E2177" t="s">
        <v>119</v>
      </c>
      <c r="F2177" t="s">
        <v>110</v>
      </c>
      <c r="G2177">
        <v>0</v>
      </c>
      <c r="H2177" t="s">
        <v>186</v>
      </c>
    </row>
    <row r="2178" spans="1:8">
      <c r="A2178" t="s">
        <v>260</v>
      </c>
      <c r="B2178" t="s">
        <v>59</v>
      </c>
      <c r="C2178">
        <v>2010</v>
      </c>
      <c r="D2178">
        <v>2010</v>
      </c>
      <c r="E2178" t="s">
        <v>119</v>
      </c>
      <c r="F2178" t="s">
        <v>110</v>
      </c>
      <c r="G2178">
        <v>0</v>
      </c>
      <c r="H2178" t="s">
        <v>186</v>
      </c>
    </row>
    <row r="2179" spans="1:8">
      <c r="A2179" t="s">
        <v>260</v>
      </c>
      <c r="B2179" t="s">
        <v>59</v>
      </c>
      <c r="C2179">
        <v>2015</v>
      </c>
      <c r="D2179">
        <v>2015</v>
      </c>
      <c r="E2179" t="s">
        <v>119</v>
      </c>
      <c r="F2179" t="s">
        <v>110</v>
      </c>
      <c r="G2179">
        <v>0</v>
      </c>
      <c r="H2179" t="s">
        <v>186</v>
      </c>
    </row>
    <row r="2180" spans="1:8">
      <c r="A2180" t="s">
        <v>260</v>
      </c>
      <c r="B2180" t="s">
        <v>59</v>
      </c>
      <c r="C2180">
        <v>2020</v>
      </c>
      <c r="D2180">
        <v>2020</v>
      </c>
      <c r="E2180" t="s">
        <v>119</v>
      </c>
      <c r="F2180" t="s">
        <v>110</v>
      </c>
      <c r="G2180">
        <v>0</v>
      </c>
      <c r="H2180" t="s">
        <v>186</v>
      </c>
    </row>
    <row r="2181" spans="1:8">
      <c r="A2181" t="s">
        <v>260</v>
      </c>
      <c r="B2181" t="s">
        <v>59</v>
      </c>
      <c r="C2181">
        <v>2025</v>
      </c>
      <c r="D2181">
        <v>2025</v>
      </c>
      <c r="E2181" t="s">
        <v>119</v>
      </c>
      <c r="F2181" t="s">
        <v>110</v>
      </c>
      <c r="G2181">
        <v>0</v>
      </c>
      <c r="H2181" t="s">
        <v>186</v>
      </c>
    </row>
    <row r="2182" spans="1:8">
      <c r="A2182" t="s">
        <v>260</v>
      </c>
      <c r="B2182" t="s">
        <v>59</v>
      </c>
      <c r="C2182">
        <v>2030</v>
      </c>
      <c r="D2182">
        <v>2030</v>
      </c>
      <c r="E2182" t="s">
        <v>119</v>
      </c>
      <c r="F2182" t="s">
        <v>110</v>
      </c>
      <c r="G2182">
        <v>0</v>
      </c>
      <c r="H2182" t="s">
        <v>186</v>
      </c>
    </row>
    <row r="2183" spans="1:8">
      <c r="A2183" t="s">
        <v>260</v>
      </c>
      <c r="B2183" t="s">
        <v>59</v>
      </c>
      <c r="C2183">
        <v>2035</v>
      </c>
      <c r="D2183">
        <v>2035</v>
      </c>
      <c r="E2183" t="s">
        <v>119</v>
      </c>
      <c r="F2183" t="s">
        <v>110</v>
      </c>
      <c r="G2183">
        <v>0</v>
      </c>
      <c r="H2183" t="s">
        <v>186</v>
      </c>
    </row>
    <row r="2184" spans="1:8">
      <c r="A2184" t="s">
        <v>260</v>
      </c>
      <c r="B2184" t="s">
        <v>59</v>
      </c>
      <c r="C2184">
        <v>2040</v>
      </c>
      <c r="D2184">
        <v>2040</v>
      </c>
      <c r="E2184" t="s">
        <v>119</v>
      </c>
      <c r="F2184" t="s">
        <v>110</v>
      </c>
      <c r="G2184">
        <v>0</v>
      </c>
      <c r="H2184" t="s">
        <v>186</v>
      </c>
    </row>
    <row r="2185" spans="1:8">
      <c r="A2185" t="s">
        <v>260</v>
      </c>
      <c r="B2185" t="s">
        <v>59</v>
      </c>
      <c r="C2185">
        <v>2045</v>
      </c>
      <c r="D2185">
        <v>2045</v>
      </c>
      <c r="E2185" t="s">
        <v>119</v>
      </c>
      <c r="F2185" t="s">
        <v>110</v>
      </c>
      <c r="G2185">
        <v>0</v>
      </c>
      <c r="H2185" t="s">
        <v>186</v>
      </c>
    </row>
    <row r="2186" spans="1:8">
      <c r="A2186" t="s">
        <v>260</v>
      </c>
      <c r="B2186" t="s">
        <v>59</v>
      </c>
      <c r="C2186">
        <v>2050</v>
      </c>
      <c r="D2186">
        <v>2050</v>
      </c>
      <c r="E2186" t="s">
        <v>119</v>
      </c>
      <c r="F2186" t="s">
        <v>110</v>
      </c>
      <c r="G2186">
        <v>0</v>
      </c>
      <c r="H2186" t="s">
        <v>186</v>
      </c>
    </row>
    <row r="2187" spans="1:8">
      <c r="A2187" t="s">
        <v>260</v>
      </c>
      <c r="B2187" t="s">
        <v>59</v>
      </c>
      <c r="C2187">
        <v>2055</v>
      </c>
      <c r="D2187">
        <v>2055</v>
      </c>
      <c r="E2187" t="s">
        <v>119</v>
      </c>
      <c r="F2187" t="s">
        <v>110</v>
      </c>
      <c r="G2187">
        <v>0</v>
      </c>
      <c r="H2187" t="s">
        <v>186</v>
      </c>
    </row>
    <row r="2188" spans="1:8">
      <c r="A2188" t="s">
        <v>260</v>
      </c>
      <c r="B2188" t="s">
        <v>59</v>
      </c>
      <c r="C2188">
        <v>2060</v>
      </c>
      <c r="D2188">
        <v>2060</v>
      </c>
      <c r="E2188" t="s">
        <v>119</v>
      </c>
      <c r="F2188" t="s">
        <v>110</v>
      </c>
      <c r="G2188">
        <v>0</v>
      </c>
      <c r="H2188" t="s">
        <v>186</v>
      </c>
    </row>
    <row r="2189" spans="1:8">
      <c r="A2189" t="s">
        <v>260</v>
      </c>
      <c r="B2189" t="s">
        <v>59</v>
      </c>
      <c r="C2189">
        <v>2065</v>
      </c>
      <c r="D2189">
        <v>2065</v>
      </c>
      <c r="E2189" t="s">
        <v>119</v>
      </c>
      <c r="F2189" t="s">
        <v>110</v>
      </c>
      <c r="G2189">
        <v>0</v>
      </c>
      <c r="H2189" t="s">
        <v>186</v>
      </c>
    </row>
    <row r="2190" spans="1:8">
      <c r="A2190" t="s">
        <v>260</v>
      </c>
      <c r="B2190" t="s">
        <v>59</v>
      </c>
      <c r="C2190">
        <v>2070</v>
      </c>
      <c r="D2190">
        <v>2070</v>
      </c>
      <c r="E2190" t="s">
        <v>119</v>
      </c>
      <c r="F2190" t="s">
        <v>110</v>
      </c>
      <c r="G2190">
        <v>0</v>
      </c>
      <c r="H2190" t="s">
        <v>186</v>
      </c>
    </row>
    <row r="2191" spans="1:8">
      <c r="A2191" t="s">
        <v>260</v>
      </c>
      <c r="B2191" t="s">
        <v>63</v>
      </c>
      <c r="C2191">
        <v>1990</v>
      </c>
      <c r="D2191">
        <v>1990</v>
      </c>
      <c r="E2191" t="s">
        <v>119</v>
      </c>
      <c r="F2191" t="s">
        <v>110</v>
      </c>
      <c r="G2191">
        <v>0</v>
      </c>
      <c r="H2191" t="s">
        <v>186</v>
      </c>
    </row>
    <row r="2192" spans="1:8">
      <c r="A2192" t="s">
        <v>260</v>
      </c>
      <c r="B2192" t="s">
        <v>63</v>
      </c>
      <c r="C2192">
        <v>1995</v>
      </c>
      <c r="D2192">
        <v>1995</v>
      </c>
      <c r="E2192" t="s">
        <v>119</v>
      </c>
      <c r="F2192" t="s">
        <v>110</v>
      </c>
      <c r="G2192">
        <v>0</v>
      </c>
      <c r="H2192" t="s">
        <v>186</v>
      </c>
    </row>
    <row r="2193" spans="1:8">
      <c r="A2193" t="s">
        <v>260</v>
      </c>
      <c r="B2193" t="s">
        <v>63</v>
      </c>
      <c r="C2193">
        <v>2000</v>
      </c>
      <c r="D2193">
        <v>2000</v>
      </c>
      <c r="E2193" t="s">
        <v>119</v>
      </c>
      <c r="F2193" t="s">
        <v>110</v>
      </c>
      <c r="G2193">
        <v>0</v>
      </c>
      <c r="H2193" t="s">
        <v>186</v>
      </c>
    </row>
    <row r="2194" spans="1:8">
      <c r="A2194" t="s">
        <v>260</v>
      </c>
      <c r="B2194" t="s">
        <v>63</v>
      </c>
      <c r="C2194">
        <v>2005</v>
      </c>
      <c r="D2194">
        <v>2005</v>
      </c>
      <c r="E2194" t="s">
        <v>119</v>
      </c>
      <c r="F2194" t="s">
        <v>110</v>
      </c>
      <c r="G2194">
        <v>0</v>
      </c>
      <c r="H2194" t="s">
        <v>186</v>
      </c>
    </row>
    <row r="2195" spans="1:8">
      <c r="A2195" t="s">
        <v>260</v>
      </c>
      <c r="B2195" t="s">
        <v>63</v>
      </c>
      <c r="C2195">
        <v>2010</v>
      </c>
      <c r="D2195">
        <v>2010</v>
      </c>
      <c r="E2195" t="s">
        <v>119</v>
      </c>
      <c r="F2195" t="s">
        <v>110</v>
      </c>
      <c r="G2195">
        <v>0</v>
      </c>
      <c r="H2195" t="s">
        <v>186</v>
      </c>
    </row>
    <row r="2196" spans="1:8">
      <c r="A2196" t="s">
        <v>260</v>
      </c>
      <c r="B2196" t="s">
        <v>63</v>
      </c>
      <c r="C2196">
        <v>2015</v>
      </c>
      <c r="D2196">
        <v>2015</v>
      </c>
      <c r="E2196" t="s">
        <v>119</v>
      </c>
      <c r="F2196" t="s">
        <v>110</v>
      </c>
      <c r="G2196">
        <v>0</v>
      </c>
      <c r="H2196" t="s">
        <v>186</v>
      </c>
    </row>
    <row r="2197" spans="1:8">
      <c r="A2197" t="s">
        <v>260</v>
      </c>
      <c r="B2197" t="s">
        <v>63</v>
      </c>
      <c r="C2197">
        <v>2020</v>
      </c>
      <c r="D2197">
        <v>2020</v>
      </c>
      <c r="E2197" t="s">
        <v>119</v>
      </c>
      <c r="F2197" t="s">
        <v>110</v>
      </c>
      <c r="G2197">
        <v>0</v>
      </c>
      <c r="H2197" t="s">
        <v>186</v>
      </c>
    </row>
    <row r="2198" spans="1:8">
      <c r="A2198" t="s">
        <v>260</v>
      </c>
      <c r="B2198" t="s">
        <v>63</v>
      </c>
      <c r="C2198">
        <v>2025</v>
      </c>
      <c r="D2198">
        <v>2025</v>
      </c>
      <c r="E2198" t="s">
        <v>119</v>
      </c>
      <c r="F2198" t="s">
        <v>110</v>
      </c>
      <c r="G2198">
        <v>0</v>
      </c>
      <c r="H2198" t="s">
        <v>186</v>
      </c>
    </row>
    <row r="2199" spans="1:8">
      <c r="A2199" t="s">
        <v>260</v>
      </c>
      <c r="B2199" t="s">
        <v>63</v>
      </c>
      <c r="C2199">
        <v>2030</v>
      </c>
      <c r="D2199">
        <v>2030</v>
      </c>
      <c r="E2199" t="s">
        <v>119</v>
      </c>
      <c r="F2199" t="s">
        <v>110</v>
      </c>
      <c r="G2199">
        <v>0</v>
      </c>
      <c r="H2199" t="s">
        <v>186</v>
      </c>
    </row>
    <row r="2200" spans="1:8">
      <c r="A2200" t="s">
        <v>260</v>
      </c>
      <c r="B2200" t="s">
        <v>63</v>
      </c>
      <c r="C2200">
        <v>2035</v>
      </c>
      <c r="D2200">
        <v>2035</v>
      </c>
      <c r="E2200" t="s">
        <v>119</v>
      </c>
      <c r="F2200" t="s">
        <v>110</v>
      </c>
      <c r="G2200">
        <v>0</v>
      </c>
      <c r="H2200" t="s">
        <v>186</v>
      </c>
    </row>
    <row r="2201" spans="1:8">
      <c r="A2201" t="s">
        <v>260</v>
      </c>
      <c r="B2201" t="s">
        <v>63</v>
      </c>
      <c r="C2201">
        <v>2040</v>
      </c>
      <c r="D2201">
        <v>2040</v>
      </c>
      <c r="E2201" t="s">
        <v>119</v>
      </c>
      <c r="F2201" t="s">
        <v>110</v>
      </c>
      <c r="G2201">
        <v>0</v>
      </c>
      <c r="H2201" t="s">
        <v>186</v>
      </c>
    </row>
    <row r="2202" spans="1:8">
      <c r="A2202" t="s">
        <v>260</v>
      </c>
      <c r="B2202" t="s">
        <v>63</v>
      </c>
      <c r="C2202">
        <v>2045</v>
      </c>
      <c r="D2202">
        <v>2045</v>
      </c>
      <c r="E2202" t="s">
        <v>119</v>
      </c>
      <c r="F2202" t="s">
        <v>110</v>
      </c>
      <c r="G2202">
        <v>0</v>
      </c>
      <c r="H2202" t="s">
        <v>186</v>
      </c>
    </row>
    <row r="2203" spans="1:8">
      <c r="A2203" t="s">
        <v>260</v>
      </c>
      <c r="B2203" t="s">
        <v>63</v>
      </c>
      <c r="C2203">
        <v>2050</v>
      </c>
      <c r="D2203">
        <v>2050</v>
      </c>
      <c r="E2203" t="s">
        <v>119</v>
      </c>
      <c r="F2203" t="s">
        <v>110</v>
      </c>
      <c r="G2203">
        <v>0</v>
      </c>
      <c r="H2203" t="s">
        <v>186</v>
      </c>
    </row>
    <row r="2204" spans="1:8">
      <c r="A2204" t="s">
        <v>260</v>
      </c>
      <c r="B2204" t="s">
        <v>63</v>
      </c>
      <c r="C2204">
        <v>2055</v>
      </c>
      <c r="D2204">
        <v>2055</v>
      </c>
      <c r="E2204" t="s">
        <v>119</v>
      </c>
      <c r="F2204" t="s">
        <v>110</v>
      </c>
      <c r="G2204">
        <v>0</v>
      </c>
      <c r="H2204" t="s">
        <v>186</v>
      </c>
    </row>
    <row r="2205" spans="1:8">
      <c r="A2205" t="s">
        <v>260</v>
      </c>
      <c r="B2205" t="s">
        <v>63</v>
      </c>
      <c r="C2205">
        <v>2060</v>
      </c>
      <c r="D2205">
        <v>2060</v>
      </c>
      <c r="E2205" t="s">
        <v>119</v>
      </c>
      <c r="F2205" t="s">
        <v>110</v>
      </c>
      <c r="G2205">
        <v>0</v>
      </c>
      <c r="H2205" t="s">
        <v>186</v>
      </c>
    </row>
    <row r="2206" spans="1:8">
      <c r="A2206" t="s">
        <v>260</v>
      </c>
      <c r="B2206" t="s">
        <v>63</v>
      </c>
      <c r="C2206">
        <v>2065</v>
      </c>
      <c r="D2206">
        <v>2065</v>
      </c>
      <c r="E2206" t="s">
        <v>119</v>
      </c>
      <c r="F2206" t="s">
        <v>110</v>
      </c>
      <c r="G2206">
        <v>0</v>
      </c>
      <c r="H2206" t="s">
        <v>186</v>
      </c>
    </row>
    <row r="2207" spans="1:8">
      <c r="A2207" t="s">
        <v>260</v>
      </c>
      <c r="B2207" t="s">
        <v>63</v>
      </c>
      <c r="C2207">
        <v>2070</v>
      </c>
      <c r="D2207">
        <v>2070</v>
      </c>
      <c r="E2207" t="s">
        <v>119</v>
      </c>
      <c r="F2207" t="s">
        <v>110</v>
      </c>
      <c r="G2207">
        <v>0</v>
      </c>
      <c r="H2207" t="s">
        <v>186</v>
      </c>
    </row>
    <row r="2208" spans="1:8">
      <c r="A2208" t="s">
        <v>260</v>
      </c>
      <c r="B2208" t="s">
        <v>69</v>
      </c>
      <c r="C2208">
        <v>2020</v>
      </c>
      <c r="D2208">
        <v>2020</v>
      </c>
      <c r="E2208" t="s">
        <v>119</v>
      </c>
      <c r="F2208" t="s">
        <v>110</v>
      </c>
      <c r="G2208">
        <v>0</v>
      </c>
      <c r="H2208" t="s">
        <v>186</v>
      </c>
    </row>
    <row r="2209" spans="1:8">
      <c r="A2209" t="s">
        <v>260</v>
      </c>
      <c r="B2209" t="s">
        <v>69</v>
      </c>
      <c r="C2209">
        <v>2020</v>
      </c>
      <c r="D2209">
        <v>2025</v>
      </c>
      <c r="E2209" t="s">
        <v>119</v>
      </c>
      <c r="F2209" t="s">
        <v>110</v>
      </c>
      <c r="G2209">
        <v>0</v>
      </c>
      <c r="H2209" t="s">
        <v>186</v>
      </c>
    </row>
    <row r="2210" spans="1:8">
      <c r="A2210" t="s">
        <v>260</v>
      </c>
      <c r="B2210" t="s">
        <v>69</v>
      </c>
      <c r="C2210">
        <v>2020</v>
      </c>
      <c r="D2210">
        <v>2030</v>
      </c>
      <c r="E2210" t="s">
        <v>119</v>
      </c>
      <c r="F2210" t="s">
        <v>110</v>
      </c>
      <c r="G2210">
        <v>0</v>
      </c>
      <c r="H2210" t="s">
        <v>186</v>
      </c>
    </row>
    <row r="2211" spans="1:8">
      <c r="A2211" t="s">
        <v>260</v>
      </c>
      <c r="B2211" t="s">
        <v>69</v>
      </c>
      <c r="C2211">
        <v>2020</v>
      </c>
      <c r="D2211">
        <v>2035</v>
      </c>
      <c r="E2211" t="s">
        <v>119</v>
      </c>
      <c r="F2211" t="s">
        <v>110</v>
      </c>
      <c r="G2211">
        <v>0</v>
      </c>
      <c r="H2211" t="s">
        <v>186</v>
      </c>
    </row>
    <row r="2212" spans="1:8">
      <c r="A2212" t="s">
        <v>260</v>
      </c>
      <c r="B2212" t="s">
        <v>69</v>
      </c>
      <c r="C2212">
        <v>2020</v>
      </c>
      <c r="D2212">
        <v>2040</v>
      </c>
      <c r="E2212" t="s">
        <v>119</v>
      </c>
      <c r="F2212" t="s">
        <v>110</v>
      </c>
      <c r="G2212">
        <v>0</v>
      </c>
      <c r="H2212" t="s">
        <v>186</v>
      </c>
    </row>
    <row r="2213" spans="1:8">
      <c r="A2213" t="s">
        <v>260</v>
      </c>
      <c r="B2213" t="s">
        <v>69</v>
      </c>
      <c r="C2213">
        <v>2025</v>
      </c>
      <c r="D2213">
        <v>2025</v>
      </c>
      <c r="E2213" t="s">
        <v>119</v>
      </c>
      <c r="F2213" t="s">
        <v>110</v>
      </c>
      <c r="G2213">
        <v>0</v>
      </c>
      <c r="H2213" t="s">
        <v>186</v>
      </c>
    </row>
    <row r="2214" spans="1:8">
      <c r="A2214" t="s">
        <v>260</v>
      </c>
      <c r="B2214" t="s">
        <v>69</v>
      </c>
      <c r="C2214">
        <v>2025</v>
      </c>
      <c r="D2214">
        <v>2030</v>
      </c>
      <c r="E2214" t="s">
        <v>119</v>
      </c>
      <c r="F2214" t="s">
        <v>110</v>
      </c>
      <c r="G2214">
        <v>0</v>
      </c>
      <c r="H2214" t="s">
        <v>186</v>
      </c>
    </row>
    <row r="2215" spans="1:8">
      <c r="A2215" t="s">
        <v>260</v>
      </c>
      <c r="B2215" t="s">
        <v>69</v>
      </c>
      <c r="C2215">
        <v>2025</v>
      </c>
      <c r="D2215">
        <v>2035</v>
      </c>
      <c r="E2215" t="s">
        <v>119</v>
      </c>
      <c r="F2215" t="s">
        <v>110</v>
      </c>
      <c r="G2215">
        <v>0</v>
      </c>
      <c r="H2215" t="s">
        <v>186</v>
      </c>
    </row>
    <row r="2216" spans="1:8">
      <c r="A2216" t="s">
        <v>260</v>
      </c>
      <c r="B2216" t="s">
        <v>69</v>
      </c>
      <c r="C2216">
        <v>2025</v>
      </c>
      <c r="D2216">
        <v>2040</v>
      </c>
      <c r="E2216" t="s">
        <v>119</v>
      </c>
      <c r="F2216" t="s">
        <v>110</v>
      </c>
      <c r="G2216">
        <v>0</v>
      </c>
      <c r="H2216" t="s">
        <v>186</v>
      </c>
    </row>
    <row r="2217" spans="1:8">
      <c r="A2217" t="s">
        <v>260</v>
      </c>
      <c r="B2217" t="s">
        <v>69</v>
      </c>
      <c r="C2217">
        <v>2025</v>
      </c>
      <c r="D2217">
        <v>2045</v>
      </c>
      <c r="E2217" t="s">
        <v>119</v>
      </c>
      <c r="F2217" t="s">
        <v>110</v>
      </c>
      <c r="G2217">
        <v>0</v>
      </c>
      <c r="H2217" t="s">
        <v>186</v>
      </c>
    </row>
    <row r="2218" spans="1:8">
      <c r="A2218" t="s">
        <v>260</v>
      </c>
      <c r="B2218" t="s">
        <v>69</v>
      </c>
      <c r="C2218">
        <v>2030</v>
      </c>
      <c r="D2218">
        <v>2030</v>
      </c>
      <c r="E2218" t="s">
        <v>119</v>
      </c>
      <c r="F2218" t="s">
        <v>110</v>
      </c>
      <c r="G2218">
        <v>0</v>
      </c>
      <c r="H2218" t="s">
        <v>186</v>
      </c>
    </row>
    <row r="2219" spans="1:8">
      <c r="A2219" t="s">
        <v>260</v>
      </c>
      <c r="B2219" t="s">
        <v>69</v>
      </c>
      <c r="C2219">
        <v>2030</v>
      </c>
      <c r="D2219">
        <v>2035</v>
      </c>
      <c r="E2219" t="s">
        <v>119</v>
      </c>
      <c r="F2219" t="s">
        <v>110</v>
      </c>
      <c r="G2219">
        <v>0</v>
      </c>
      <c r="H2219" t="s">
        <v>186</v>
      </c>
    </row>
    <row r="2220" spans="1:8">
      <c r="A2220" t="s">
        <v>260</v>
      </c>
      <c r="B2220" t="s">
        <v>69</v>
      </c>
      <c r="C2220">
        <v>2030</v>
      </c>
      <c r="D2220">
        <v>2040</v>
      </c>
      <c r="E2220" t="s">
        <v>119</v>
      </c>
      <c r="F2220" t="s">
        <v>110</v>
      </c>
      <c r="G2220">
        <v>0</v>
      </c>
      <c r="H2220" t="s">
        <v>186</v>
      </c>
    </row>
    <row r="2221" spans="1:8">
      <c r="A2221" t="s">
        <v>260</v>
      </c>
      <c r="B2221" t="s">
        <v>69</v>
      </c>
      <c r="C2221">
        <v>2030</v>
      </c>
      <c r="D2221">
        <v>2045</v>
      </c>
      <c r="E2221" t="s">
        <v>119</v>
      </c>
      <c r="F2221" t="s">
        <v>110</v>
      </c>
      <c r="G2221">
        <v>0</v>
      </c>
      <c r="H2221" t="s">
        <v>186</v>
      </c>
    </row>
    <row r="2222" spans="1:8">
      <c r="A2222" t="s">
        <v>260</v>
      </c>
      <c r="B2222" t="s">
        <v>69</v>
      </c>
      <c r="C2222">
        <v>2030</v>
      </c>
      <c r="D2222">
        <v>2050</v>
      </c>
      <c r="E2222" t="s">
        <v>119</v>
      </c>
      <c r="F2222" t="s">
        <v>110</v>
      </c>
      <c r="G2222">
        <v>0</v>
      </c>
      <c r="H2222" t="s">
        <v>186</v>
      </c>
    </row>
    <row r="2223" spans="1:8">
      <c r="A2223" t="s">
        <v>260</v>
      </c>
      <c r="B2223" t="s">
        <v>69</v>
      </c>
      <c r="C2223">
        <v>2035</v>
      </c>
      <c r="D2223">
        <v>2035</v>
      </c>
      <c r="E2223" t="s">
        <v>119</v>
      </c>
      <c r="F2223" t="s">
        <v>110</v>
      </c>
      <c r="G2223">
        <v>0</v>
      </c>
      <c r="H2223" t="s">
        <v>186</v>
      </c>
    </row>
    <row r="2224" spans="1:8">
      <c r="A2224" t="s">
        <v>260</v>
      </c>
      <c r="B2224" t="s">
        <v>69</v>
      </c>
      <c r="C2224">
        <v>2035</v>
      </c>
      <c r="D2224">
        <v>2040</v>
      </c>
      <c r="E2224" t="s">
        <v>119</v>
      </c>
      <c r="F2224" t="s">
        <v>110</v>
      </c>
      <c r="G2224">
        <v>0</v>
      </c>
      <c r="H2224" t="s">
        <v>186</v>
      </c>
    </row>
    <row r="2225" spans="1:8">
      <c r="A2225" t="s">
        <v>260</v>
      </c>
      <c r="B2225" t="s">
        <v>69</v>
      </c>
      <c r="C2225">
        <v>2035</v>
      </c>
      <c r="D2225">
        <v>2045</v>
      </c>
      <c r="E2225" t="s">
        <v>119</v>
      </c>
      <c r="F2225" t="s">
        <v>110</v>
      </c>
      <c r="G2225">
        <v>0</v>
      </c>
      <c r="H2225" t="s">
        <v>186</v>
      </c>
    </row>
    <row r="2226" spans="1:8">
      <c r="A2226" t="s">
        <v>260</v>
      </c>
      <c r="B2226" t="s">
        <v>69</v>
      </c>
      <c r="C2226">
        <v>2035</v>
      </c>
      <c r="D2226">
        <v>2050</v>
      </c>
      <c r="E2226" t="s">
        <v>119</v>
      </c>
      <c r="F2226" t="s">
        <v>110</v>
      </c>
      <c r="G2226">
        <v>0</v>
      </c>
      <c r="H2226" t="s">
        <v>186</v>
      </c>
    </row>
    <row r="2227" spans="1:8">
      <c r="A2227" t="s">
        <v>260</v>
      </c>
      <c r="B2227" t="s">
        <v>69</v>
      </c>
      <c r="C2227">
        <v>2035</v>
      </c>
      <c r="D2227">
        <v>2055</v>
      </c>
      <c r="E2227" t="s">
        <v>119</v>
      </c>
      <c r="F2227" t="s">
        <v>110</v>
      </c>
      <c r="G2227">
        <v>0</v>
      </c>
      <c r="H2227" t="s">
        <v>186</v>
      </c>
    </row>
    <row r="2228" spans="1:8">
      <c r="A2228" t="s">
        <v>260</v>
      </c>
      <c r="B2228" t="s">
        <v>69</v>
      </c>
      <c r="C2228">
        <v>2040</v>
      </c>
      <c r="D2228">
        <v>2040</v>
      </c>
      <c r="E2228" t="s">
        <v>119</v>
      </c>
      <c r="F2228" t="s">
        <v>110</v>
      </c>
      <c r="G2228">
        <v>0</v>
      </c>
      <c r="H2228" t="s">
        <v>186</v>
      </c>
    </row>
    <row r="2229" spans="1:8">
      <c r="A2229" t="s">
        <v>260</v>
      </c>
      <c r="B2229" t="s">
        <v>69</v>
      </c>
      <c r="C2229">
        <v>2040</v>
      </c>
      <c r="D2229">
        <v>2045</v>
      </c>
      <c r="E2229" t="s">
        <v>119</v>
      </c>
      <c r="F2229" t="s">
        <v>110</v>
      </c>
      <c r="G2229">
        <v>0</v>
      </c>
      <c r="H2229" t="s">
        <v>186</v>
      </c>
    </row>
    <row r="2230" spans="1:8">
      <c r="A2230" t="s">
        <v>260</v>
      </c>
      <c r="B2230" t="s">
        <v>69</v>
      </c>
      <c r="C2230">
        <v>2040</v>
      </c>
      <c r="D2230">
        <v>2050</v>
      </c>
      <c r="E2230" t="s">
        <v>119</v>
      </c>
      <c r="F2230" t="s">
        <v>110</v>
      </c>
      <c r="G2230">
        <v>0</v>
      </c>
      <c r="H2230" t="s">
        <v>186</v>
      </c>
    </row>
    <row r="2231" spans="1:8">
      <c r="A2231" t="s">
        <v>260</v>
      </c>
      <c r="B2231" t="s">
        <v>69</v>
      </c>
      <c r="C2231">
        <v>2040</v>
      </c>
      <c r="D2231">
        <v>2055</v>
      </c>
      <c r="E2231" t="s">
        <v>119</v>
      </c>
      <c r="F2231" t="s">
        <v>110</v>
      </c>
      <c r="G2231">
        <v>0</v>
      </c>
      <c r="H2231" t="s">
        <v>186</v>
      </c>
    </row>
    <row r="2232" spans="1:8">
      <c r="A2232" t="s">
        <v>260</v>
      </c>
      <c r="B2232" t="s">
        <v>69</v>
      </c>
      <c r="C2232">
        <v>2040</v>
      </c>
      <c r="D2232">
        <v>2060</v>
      </c>
      <c r="E2232" t="s">
        <v>119</v>
      </c>
      <c r="F2232" t="s">
        <v>110</v>
      </c>
      <c r="G2232">
        <v>0</v>
      </c>
      <c r="H2232" t="s">
        <v>186</v>
      </c>
    </row>
    <row r="2233" spans="1:8">
      <c r="A2233" t="s">
        <v>260</v>
      </c>
      <c r="B2233" t="s">
        <v>69</v>
      </c>
      <c r="C2233">
        <v>2045</v>
      </c>
      <c r="D2233">
        <v>2045</v>
      </c>
      <c r="E2233" t="s">
        <v>119</v>
      </c>
      <c r="F2233" t="s">
        <v>110</v>
      </c>
      <c r="G2233">
        <v>0</v>
      </c>
      <c r="H2233" t="s">
        <v>186</v>
      </c>
    </row>
    <row r="2234" spans="1:8">
      <c r="A2234" t="s">
        <v>260</v>
      </c>
      <c r="B2234" t="s">
        <v>69</v>
      </c>
      <c r="C2234">
        <v>2045</v>
      </c>
      <c r="D2234">
        <v>2050</v>
      </c>
      <c r="E2234" t="s">
        <v>119</v>
      </c>
      <c r="F2234" t="s">
        <v>110</v>
      </c>
      <c r="G2234">
        <v>0</v>
      </c>
      <c r="H2234" t="s">
        <v>186</v>
      </c>
    </row>
    <row r="2235" spans="1:8">
      <c r="A2235" t="s">
        <v>260</v>
      </c>
      <c r="B2235" t="s">
        <v>69</v>
      </c>
      <c r="C2235">
        <v>2045</v>
      </c>
      <c r="D2235">
        <v>2055</v>
      </c>
      <c r="E2235" t="s">
        <v>119</v>
      </c>
      <c r="F2235" t="s">
        <v>110</v>
      </c>
      <c r="G2235">
        <v>0</v>
      </c>
      <c r="H2235" t="s">
        <v>186</v>
      </c>
    </row>
    <row r="2236" spans="1:8">
      <c r="A2236" t="s">
        <v>260</v>
      </c>
      <c r="B2236" t="s">
        <v>69</v>
      </c>
      <c r="C2236">
        <v>2045</v>
      </c>
      <c r="D2236">
        <v>2060</v>
      </c>
      <c r="E2236" t="s">
        <v>119</v>
      </c>
      <c r="F2236" t="s">
        <v>110</v>
      </c>
      <c r="G2236">
        <v>0</v>
      </c>
      <c r="H2236" t="s">
        <v>186</v>
      </c>
    </row>
    <row r="2237" spans="1:8">
      <c r="A2237" t="s">
        <v>260</v>
      </c>
      <c r="B2237" t="s">
        <v>69</v>
      </c>
      <c r="C2237">
        <v>2045</v>
      </c>
      <c r="D2237">
        <v>2065</v>
      </c>
      <c r="E2237" t="s">
        <v>119</v>
      </c>
      <c r="F2237" t="s">
        <v>110</v>
      </c>
      <c r="G2237">
        <v>0</v>
      </c>
      <c r="H2237" t="s">
        <v>186</v>
      </c>
    </row>
    <row r="2238" spans="1:8">
      <c r="A2238" t="s">
        <v>260</v>
      </c>
      <c r="B2238" t="s">
        <v>69</v>
      </c>
      <c r="C2238">
        <v>2050</v>
      </c>
      <c r="D2238">
        <v>2050</v>
      </c>
      <c r="E2238" t="s">
        <v>119</v>
      </c>
      <c r="F2238" t="s">
        <v>110</v>
      </c>
      <c r="G2238">
        <v>0</v>
      </c>
      <c r="H2238" t="s">
        <v>186</v>
      </c>
    </row>
    <row r="2239" spans="1:8">
      <c r="A2239" t="s">
        <v>260</v>
      </c>
      <c r="B2239" t="s">
        <v>69</v>
      </c>
      <c r="C2239">
        <v>2050</v>
      </c>
      <c r="D2239">
        <v>2055</v>
      </c>
      <c r="E2239" t="s">
        <v>119</v>
      </c>
      <c r="F2239" t="s">
        <v>110</v>
      </c>
      <c r="G2239">
        <v>0</v>
      </c>
      <c r="H2239" t="s">
        <v>186</v>
      </c>
    </row>
    <row r="2240" spans="1:8">
      <c r="A2240" t="s">
        <v>260</v>
      </c>
      <c r="B2240" t="s">
        <v>69</v>
      </c>
      <c r="C2240">
        <v>2050</v>
      </c>
      <c r="D2240">
        <v>2060</v>
      </c>
      <c r="E2240" t="s">
        <v>119</v>
      </c>
      <c r="F2240" t="s">
        <v>110</v>
      </c>
      <c r="G2240">
        <v>0</v>
      </c>
      <c r="H2240" t="s">
        <v>186</v>
      </c>
    </row>
    <row r="2241" spans="1:8">
      <c r="A2241" t="s">
        <v>260</v>
      </c>
      <c r="B2241" t="s">
        <v>69</v>
      </c>
      <c r="C2241">
        <v>2050</v>
      </c>
      <c r="D2241">
        <v>2065</v>
      </c>
      <c r="E2241" t="s">
        <v>119</v>
      </c>
      <c r="F2241" t="s">
        <v>110</v>
      </c>
      <c r="G2241">
        <v>0</v>
      </c>
      <c r="H2241" t="s">
        <v>186</v>
      </c>
    </row>
    <row r="2242" spans="1:8">
      <c r="A2242" t="s">
        <v>260</v>
      </c>
      <c r="B2242" t="s">
        <v>69</v>
      </c>
      <c r="C2242">
        <v>2050</v>
      </c>
      <c r="D2242">
        <v>2070</v>
      </c>
      <c r="E2242" t="s">
        <v>119</v>
      </c>
      <c r="F2242" t="s">
        <v>110</v>
      </c>
      <c r="G2242">
        <v>0</v>
      </c>
      <c r="H2242" t="s">
        <v>186</v>
      </c>
    </row>
    <row r="2243" spans="1:8">
      <c r="A2243" t="s">
        <v>260</v>
      </c>
      <c r="B2243" t="s">
        <v>69</v>
      </c>
      <c r="C2243">
        <v>2055</v>
      </c>
      <c r="D2243">
        <v>2055</v>
      </c>
      <c r="E2243" t="s">
        <v>119</v>
      </c>
      <c r="F2243" t="s">
        <v>110</v>
      </c>
      <c r="G2243">
        <v>0</v>
      </c>
      <c r="H2243" t="s">
        <v>186</v>
      </c>
    </row>
    <row r="2244" spans="1:8">
      <c r="A2244" t="s">
        <v>260</v>
      </c>
      <c r="B2244" t="s">
        <v>69</v>
      </c>
      <c r="C2244">
        <v>2055</v>
      </c>
      <c r="D2244">
        <v>2060</v>
      </c>
      <c r="E2244" t="s">
        <v>119</v>
      </c>
      <c r="F2244" t="s">
        <v>110</v>
      </c>
      <c r="G2244">
        <v>0</v>
      </c>
      <c r="H2244" t="s">
        <v>186</v>
      </c>
    </row>
    <row r="2245" spans="1:8">
      <c r="A2245" t="s">
        <v>260</v>
      </c>
      <c r="B2245" t="s">
        <v>69</v>
      </c>
      <c r="C2245">
        <v>2055</v>
      </c>
      <c r="D2245">
        <v>2065</v>
      </c>
      <c r="E2245" t="s">
        <v>119</v>
      </c>
      <c r="F2245" t="s">
        <v>110</v>
      </c>
      <c r="G2245">
        <v>0</v>
      </c>
      <c r="H2245" t="s">
        <v>186</v>
      </c>
    </row>
    <row r="2246" spans="1:8">
      <c r="A2246" t="s">
        <v>260</v>
      </c>
      <c r="B2246" t="s">
        <v>69</v>
      </c>
      <c r="C2246">
        <v>2055</v>
      </c>
      <c r="D2246">
        <v>2070</v>
      </c>
      <c r="E2246" t="s">
        <v>119</v>
      </c>
      <c r="F2246" t="s">
        <v>110</v>
      </c>
      <c r="G2246">
        <v>0</v>
      </c>
      <c r="H2246" t="s">
        <v>186</v>
      </c>
    </row>
    <row r="2247" spans="1:8">
      <c r="A2247" t="s">
        <v>260</v>
      </c>
      <c r="B2247" t="s">
        <v>69</v>
      </c>
      <c r="C2247">
        <v>2060</v>
      </c>
      <c r="D2247">
        <v>2060</v>
      </c>
      <c r="E2247" t="s">
        <v>119</v>
      </c>
      <c r="F2247" t="s">
        <v>110</v>
      </c>
      <c r="G2247">
        <v>0</v>
      </c>
      <c r="H2247" t="s">
        <v>186</v>
      </c>
    </row>
    <row r="2248" spans="1:8">
      <c r="A2248" t="s">
        <v>260</v>
      </c>
      <c r="B2248" t="s">
        <v>69</v>
      </c>
      <c r="C2248">
        <v>2060</v>
      </c>
      <c r="D2248">
        <v>2065</v>
      </c>
      <c r="E2248" t="s">
        <v>119</v>
      </c>
      <c r="F2248" t="s">
        <v>110</v>
      </c>
      <c r="G2248">
        <v>0</v>
      </c>
      <c r="H2248" t="s">
        <v>186</v>
      </c>
    </row>
    <row r="2249" spans="1:8">
      <c r="A2249" t="s">
        <v>260</v>
      </c>
      <c r="B2249" t="s">
        <v>69</v>
      </c>
      <c r="C2249">
        <v>2060</v>
      </c>
      <c r="D2249">
        <v>2070</v>
      </c>
      <c r="E2249" t="s">
        <v>119</v>
      </c>
      <c r="F2249" t="s">
        <v>110</v>
      </c>
      <c r="G2249">
        <v>0</v>
      </c>
      <c r="H2249" t="s">
        <v>186</v>
      </c>
    </row>
    <row r="2250" spans="1:8">
      <c r="A2250" t="s">
        <v>260</v>
      </c>
      <c r="B2250" t="s">
        <v>69</v>
      </c>
      <c r="C2250">
        <v>2065</v>
      </c>
      <c r="D2250">
        <v>2065</v>
      </c>
      <c r="E2250" t="s">
        <v>119</v>
      </c>
      <c r="F2250" t="s">
        <v>110</v>
      </c>
      <c r="G2250">
        <v>0</v>
      </c>
      <c r="H2250" t="s">
        <v>186</v>
      </c>
    </row>
    <row r="2251" spans="1:8">
      <c r="A2251" t="s">
        <v>260</v>
      </c>
      <c r="B2251" t="s">
        <v>69</v>
      </c>
      <c r="C2251">
        <v>2065</v>
      </c>
      <c r="D2251">
        <v>2070</v>
      </c>
      <c r="E2251" t="s">
        <v>119</v>
      </c>
      <c r="F2251" t="s">
        <v>110</v>
      </c>
      <c r="G2251">
        <v>0</v>
      </c>
      <c r="H2251" t="s">
        <v>186</v>
      </c>
    </row>
    <row r="2252" spans="1:8">
      <c r="A2252" t="s">
        <v>260</v>
      </c>
      <c r="B2252" t="s">
        <v>69</v>
      </c>
      <c r="C2252">
        <v>2070</v>
      </c>
      <c r="D2252">
        <v>2070</v>
      </c>
      <c r="E2252" t="s">
        <v>119</v>
      </c>
      <c r="F2252" t="s">
        <v>110</v>
      </c>
      <c r="G2252">
        <v>0</v>
      </c>
      <c r="H2252" t="s">
        <v>186</v>
      </c>
    </row>
    <row r="2253" spans="1:8">
      <c r="A2253" t="s">
        <v>260</v>
      </c>
      <c r="B2253" t="s">
        <v>70</v>
      </c>
      <c r="C2253">
        <v>2020</v>
      </c>
      <c r="D2253">
        <v>2020</v>
      </c>
      <c r="E2253" t="s">
        <v>119</v>
      </c>
      <c r="F2253" t="s">
        <v>110</v>
      </c>
      <c r="G2253">
        <v>0</v>
      </c>
      <c r="H2253" t="s">
        <v>186</v>
      </c>
    </row>
    <row r="2254" spans="1:8">
      <c r="A2254" t="s">
        <v>260</v>
      </c>
      <c r="B2254" t="s">
        <v>70</v>
      </c>
      <c r="C2254">
        <v>2020</v>
      </c>
      <c r="D2254">
        <v>2025</v>
      </c>
      <c r="E2254" t="s">
        <v>119</v>
      </c>
      <c r="F2254" t="s">
        <v>110</v>
      </c>
      <c r="G2254">
        <v>0</v>
      </c>
      <c r="H2254" t="s">
        <v>186</v>
      </c>
    </row>
    <row r="2255" spans="1:8">
      <c r="A2255" t="s">
        <v>260</v>
      </c>
      <c r="B2255" t="s">
        <v>70</v>
      </c>
      <c r="C2255">
        <v>2020</v>
      </c>
      <c r="D2255">
        <v>2030</v>
      </c>
      <c r="E2255" t="s">
        <v>119</v>
      </c>
      <c r="F2255" t="s">
        <v>110</v>
      </c>
      <c r="G2255">
        <v>0</v>
      </c>
      <c r="H2255" t="s">
        <v>186</v>
      </c>
    </row>
    <row r="2256" spans="1:8">
      <c r="A2256" t="s">
        <v>260</v>
      </c>
      <c r="B2256" t="s">
        <v>70</v>
      </c>
      <c r="C2256">
        <v>2020</v>
      </c>
      <c r="D2256">
        <v>2035</v>
      </c>
      <c r="E2256" t="s">
        <v>119</v>
      </c>
      <c r="F2256" t="s">
        <v>110</v>
      </c>
      <c r="G2256">
        <v>0</v>
      </c>
      <c r="H2256" t="s">
        <v>186</v>
      </c>
    </row>
    <row r="2257" spans="1:8">
      <c r="A2257" t="s">
        <v>260</v>
      </c>
      <c r="B2257" t="s">
        <v>70</v>
      </c>
      <c r="C2257">
        <v>2020</v>
      </c>
      <c r="D2257">
        <v>2040</v>
      </c>
      <c r="E2257" t="s">
        <v>119</v>
      </c>
      <c r="F2257" t="s">
        <v>110</v>
      </c>
      <c r="G2257">
        <v>0</v>
      </c>
      <c r="H2257" t="s">
        <v>186</v>
      </c>
    </row>
    <row r="2258" spans="1:8">
      <c r="A2258" t="s">
        <v>260</v>
      </c>
      <c r="B2258" t="s">
        <v>70</v>
      </c>
      <c r="C2258">
        <v>2025</v>
      </c>
      <c r="D2258">
        <v>2025</v>
      </c>
      <c r="E2258" t="s">
        <v>119</v>
      </c>
      <c r="F2258" t="s">
        <v>110</v>
      </c>
      <c r="G2258">
        <v>0</v>
      </c>
      <c r="H2258" t="s">
        <v>186</v>
      </c>
    </row>
    <row r="2259" spans="1:8">
      <c r="A2259" t="s">
        <v>260</v>
      </c>
      <c r="B2259" t="s">
        <v>70</v>
      </c>
      <c r="C2259">
        <v>2025</v>
      </c>
      <c r="D2259">
        <v>2030</v>
      </c>
      <c r="E2259" t="s">
        <v>119</v>
      </c>
      <c r="F2259" t="s">
        <v>110</v>
      </c>
      <c r="G2259">
        <v>0</v>
      </c>
      <c r="H2259" t="s">
        <v>186</v>
      </c>
    </row>
    <row r="2260" spans="1:8">
      <c r="A2260" t="s">
        <v>260</v>
      </c>
      <c r="B2260" t="s">
        <v>70</v>
      </c>
      <c r="C2260">
        <v>2025</v>
      </c>
      <c r="D2260">
        <v>2035</v>
      </c>
      <c r="E2260" t="s">
        <v>119</v>
      </c>
      <c r="F2260" t="s">
        <v>110</v>
      </c>
      <c r="G2260">
        <v>0</v>
      </c>
      <c r="H2260" t="s">
        <v>186</v>
      </c>
    </row>
    <row r="2261" spans="1:8">
      <c r="A2261" t="s">
        <v>260</v>
      </c>
      <c r="B2261" t="s">
        <v>70</v>
      </c>
      <c r="C2261">
        <v>2025</v>
      </c>
      <c r="D2261">
        <v>2040</v>
      </c>
      <c r="E2261" t="s">
        <v>119</v>
      </c>
      <c r="F2261" t="s">
        <v>110</v>
      </c>
      <c r="G2261">
        <v>0</v>
      </c>
      <c r="H2261" t="s">
        <v>186</v>
      </c>
    </row>
    <row r="2262" spans="1:8">
      <c r="A2262" t="s">
        <v>260</v>
      </c>
      <c r="B2262" t="s">
        <v>70</v>
      </c>
      <c r="C2262">
        <v>2025</v>
      </c>
      <c r="D2262">
        <v>2045</v>
      </c>
      <c r="E2262" t="s">
        <v>119</v>
      </c>
      <c r="F2262" t="s">
        <v>110</v>
      </c>
      <c r="G2262">
        <v>0</v>
      </c>
      <c r="H2262" t="s">
        <v>186</v>
      </c>
    </row>
    <row r="2263" spans="1:8">
      <c r="A2263" t="s">
        <v>260</v>
      </c>
      <c r="B2263" t="s">
        <v>70</v>
      </c>
      <c r="C2263">
        <v>2030</v>
      </c>
      <c r="D2263">
        <v>2030</v>
      </c>
      <c r="E2263" t="s">
        <v>119</v>
      </c>
      <c r="F2263" t="s">
        <v>110</v>
      </c>
      <c r="G2263">
        <v>0</v>
      </c>
      <c r="H2263" t="s">
        <v>186</v>
      </c>
    </row>
    <row r="2264" spans="1:8">
      <c r="A2264" t="s">
        <v>260</v>
      </c>
      <c r="B2264" t="s">
        <v>70</v>
      </c>
      <c r="C2264">
        <v>2030</v>
      </c>
      <c r="D2264">
        <v>2035</v>
      </c>
      <c r="E2264" t="s">
        <v>119</v>
      </c>
      <c r="F2264" t="s">
        <v>110</v>
      </c>
      <c r="G2264">
        <v>0</v>
      </c>
      <c r="H2264" t="s">
        <v>186</v>
      </c>
    </row>
    <row r="2265" spans="1:8">
      <c r="A2265" t="s">
        <v>260</v>
      </c>
      <c r="B2265" t="s">
        <v>70</v>
      </c>
      <c r="C2265">
        <v>2030</v>
      </c>
      <c r="D2265">
        <v>2040</v>
      </c>
      <c r="E2265" t="s">
        <v>119</v>
      </c>
      <c r="F2265" t="s">
        <v>110</v>
      </c>
      <c r="G2265">
        <v>0</v>
      </c>
      <c r="H2265" t="s">
        <v>186</v>
      </c>
    </row>
    <row r="2266" spans="1:8">
      <c r="A2266" t="s">
        <v>260</v>
      </c>
      <c r="B2266" t="s">
        <v>70</v>
      </c>
      <c r="C2266">
        <v>2030</v>
      </c>
      <c r="D2266">
        <v>2045</v>
      </c>
      <c r="E2266" t="s">
        <v>119</v>
      </c>
      <c r="F2266" t="s">
        <v>110</v>
      </c>
      <c r="G2266">
        <v>0</v>
      </c>
      <c r="H2266" t="s">
        <v>186</v>
      </c>
    </row>
    <row r="2267" spans="1:8">
      <c r="A2267" t="s">
        <v>260</v>
      </c>
      <c r="B2267" t="s">
        <v>70</v>
      </c>
      <c r="C2267">
        <v>2030</v>
      </c>
      <c r="D2267">
        <v>2050</v>
      </c>
      <c r="E2267" t="s">
        <v>119</v>
      </c>
      <c r="F2267" t="s">
        <v>110</v>
      </c>
      <c r="G2267">
        <v>0</v>
      </c>
      <c r="H2267" t="s">
        <v>186</v>
      </c>
    </row>
    <row r="2268" spans="1:8">
      <c r="A2268" t="s">
        <v>260</v>
      </c>
      <c r="B2268" t="s">
        <v>70</v>
      </c>
      <c r="C2268">
        <v>2035</v>
      </c>
      <c r="D2268">
        <v>2035</v>
      </c>
      <c r="E2268" t="s">
        <v>119</v>
      </c>
      <c r="F2268" t="s">
        <v>110</v>
      </c>
      <c r="G2268">
        <v>0</v>
      </c>
      <c r="H2268" t="s">
        <v>186</v>
      </c>
    </row>
    <row r="2269" spans="1:8">
      <c r="A2269" t="s">
        <v>260</v>
      </c>
      <c r="B2269" t="s">
        <v>70</v>
      </c>
      <c r="C2269">
        <v>2035</v>
      </c>
      <c r="D2269">
        <v>2040</v>
      </c>
      <c r="E2269" t="s">
        <v>119</v>
      </c>
      <c r="F2269" t="s">
        <v>110</v>
      </c>
      <c r="G2269">
        <v>0</v>
      </c>
      <c r="H2269" t="s">
        <v>186</v>
      </c>
    </row>
    <row r="2270" spans="1:8">
      <c r="A2270" t="s">
        <v>260</v>
      </c>
      <c r="B2270" t="s">
        <v>70</v>
      </c>
      <c r="C2270">
        <v>2035</v>
      </c>
      <c r="D2270">
        <v>2045</v>
      </c>
      <c r="E2270" t="s">
        <v>119</v>
      </c>
      <c r="F2270" t="s">
        <v>110</v>
      </c>
      <c r="G2270">
        <v>0</v>
      </c>
      <c r="H2270" t="s">
        <v>186</v>
      </c>
    </row>
    <row r="2271" spans="1:8">
      <c r="A2271" t="s">
        <v>260</v>
      </c>
      <c r="B2271" t="s">
        <v>70</v>
      </c>
      <c r="C2271">
        <v>2035</v>
      </c>
      <c r="D2271">
        <v>2050</v>
      </c>
      <c r="E2271" t="s">
        <v>119</v>
      </c>
      <c r="F2271" t="s">
        <v>110</v>
      </c>
      <c r="G2271">
        <v>0</v>
      </c>
      <c r="H2271" t="s">
        <v>186</v>
      </c>
    </row>
    <row r="2272" spans="1:8">
      <c r="A2272" t="s">
        <v>260</v>
      </c>
      <c r="B2272" t="s">
        <v>70</v>
      </c>
      <c r="C2272">
        <v>2035</v>
      </c>
      <c r="D2272">
        <v>2055</v>
      </c>
      <c r="E2272" t="s">
        <v>119</v>
      </c>
      <c r="F2272" t="s">
        <v>110</v>
      </c>
      <c r="G2272">
        <v>0</v>
      </c>
      <c r="H2272" t="s">
        <v>186</v>
      </c>
    </row>
    <row r="2273" spans="1:8">
      <c r="A2273" t="s">
        <v>260</v>
      </c>
      <c r="B2273" t="s">
        <v>70</v>
      </c>
      <c r="C2273">
        <v>2040</v>
      </c>
      <c r="D2273">
        <v>2040</v>
      </c>
      <c r="E2273" t="s">
        <v>119</v>
      </c>
      <c r="F2273" t="s">
        <v>110</v>
      </c>
      <c r="G2273">
        <v>0</v>
      </c>
      <c r="H2273" t="s">
        <v>186</v>
      </c>
    </row>
    <row r="2274" spans="1:8">
      <c r="A2274" t="s">
        <v>260</v>
      </c>
      <c r="B2274" t="s">
        <v>70</v>
      </c>
      <c r="C2274">
        <v>2040</v>
      </c>
      <c r="D2274">
        <v>2045</v>
      </c>
      <c r="E2274" t="s">
        <v>119</v>
      </c>
      <c r="F2274" t="s">
        <v>110</v>
      </c>
      <c r="G2274">
        <v>0</v>
      </c>
      <c r="H2274" t="s">
        <v>186</v>
      </c>
    </row>
    <row r="2275" spans="1:8">
      <c r="A2275" t="s">
        <v>260</v>
      </c>
      <c r="B2275" t="s">
        <v>70</v>
      </c>
      <c r="C2275">
        <v>2040</v>
      </c>
      <c r="D2275">
        <v>2050</v>
      </c>
      <c r="E2275" t="s">
        <v>119</v>
      </c>
      <c r="F2275" t="s">
        <v>110</v>
      </c>
      <c r="G2275">
        <v>0</v>
      </c>
      <c r="H2275" t="s">
        <v>186</v>
      </c>
    </row>
    <row r="2276" spans="1:8">
      <c r="A2276" t="s">
        <v>260</v>
      </c>
      <c r="B2276" t="s">
        <v>70</v>
      </c>
      <c r="C2276">
        <v>2040</v>
      </c>
      <c r="D2276">
        <v>2055</v>
      </c>
      <c r="E2276" t="s">
        <v>119</v>
      </c>
      <c r="F2276" t="s">
        <v>110</v>
      </c>
      <c r="G2276">
        <v>0</v>
      </c>
      <c r="H2276" t="s">
        <v>186</v>
      </c>
    </row>
    <row r="2277" spans="1:8">
      <c r="A2277" t="s">
        <v>260</v>
      </c>
      <c r="B2277" t="s">
        <v>70</v>
      </c>
      <c r="C2277">
        <v>2040</v>
      </c>
      <c r="D2277">
        <v>2060</v>
      </c>
      <c r="E2277" t="s">
        <v>119</v>
      </c>
      <c r="F2277" t="s">
        <v>110</v>
      </c>
      <c r="G2277">
        <v>0</v>
      </c>
      <c r="H2277" t="s">
        <v>186</v>
      </c>
    </row>
    <row r="2278" spans="1:8">
      <c r="A2278" t="s">
        <v>260</v>
      </c>
      <c r="B2278" t="s">
        <v>70</v>
      </c>
      <c r="C2278">
        <v>2045</v>
      </c>
      <c r="D2278">
        <v>2045</v>
      </c>
      <c r="E2278" t="s">
        <v>119</v>
      </c>
      <c r="F2278" t="s">
        <v>110</v>
      </c>
      <c r="G2278">
        <v>0</v>
      </c>
      <c r="H2278" t="s">
        <v>186</v>
      </c>
    </row>
    <row r="2279" spans="1:8">
      <c r="A2279" t="s">
        <v>260</v>
      </c>
      <c r="B2279" t="s">
        <v>70</v>
      </c>
      <c r="C2279">
        <v>2045</v>
      </c>
      <c r="D2279">
        <v>2050</v>
      </c>
      <c r="E2279" t="s">
        <v>119</v>
      </c>
      <c r="F2279" t="s">
        <v>110</v>
      </c>
      <c r="G2279">
        <v>0</v>
      </c>
      <c r="H2279" t="s">
        <v>186</v>
      </c>
    </row>
    <row r="2280" spans="1:8">
      <c r="A2280" t="s">
        <v>260</v>
      </c>
      <c r="B2280" t="s">
        <v>70</v>
      </c>
      <c r="C2280">
        <v>2045</v>
      </c>
      <c r="D2280">
        <v>2055</v>
      </c>
      <c r="E2280" t="s">
        <v>119</v>
      </c>
      <c r="F2280" t="s">
        <v>110</v>
      </c>
      <c r="G2280">
        <v>0</v>
      </c>
      <c r="H2280" t="s">
        <v>186</v>
      </c>
    </row>
    <row r="2281" spans="1:8">
      <c r="A2281" t="s">
        <v>260</v>
      </c>
      <c r="B2281" t="s">
        <v>70</v>
      </c>
      <c r="C2281">
        <v>2045</v>
      </c>
      <c r="D2281">
        <v>2060</v>
      </c>
      <c r="E2281" t="s">
        <v>119</v>
      </c>
      <c r="F2281" t="s">
        <v>110</v>
      </c>
      <c r="G2281">
        <v>0</v>
      </c>
      <c r="H2281" t="s">
        <v>186</v>
      </c>
    </row>
    <row r="2282" spans="1:8">
      <c r="A2282" t="s">
        <v>260</v>
      </c>
      <c r="B2282" t="s">
        <v>70</v>
      </c>
      <c r="C2282">
        <v>2045</v>
      </c>
      <c r="D2282">
        <v>2065</v>
      </c>
      <c r="E2282" t="s">
        <v>119</v>
      </c>
      <c r="F2282" t="s">
        <v>110</v>
      </c>
      <c r="G2282">
        <v>0</v>
      </c>
      <c r="H2282" t="s">
        <v>186</v>
      </c>
    </row>
    <row r="2283" spans="1:8">
      <c r="A2283" t="s">
        <v>260</v>
      </c>
      <c r="B2283" t="s">
        <v>70</v>
      </c>
      <c r="C2283">
        <v>2050</v>
      </c>
      <c r="D2283">
        <v>2050</v>
      </c>
      <c r="E2283" t="s">
        <v>119</v>
      </c>
      <c r="F2283" t="s">
        <v>110</v>
      </c>
      <c r="G2283">
        <v>0</v>
      </c>
      <c r="H2283" t="s">
        <v>186</v>
      </c>
    </row>
    <row r="2284" spans="1:8">
      <c r="A2284" t="s">
        <v>260</v>
      </c>
      <c r="B2284" t="s">
        <v>70</v>
      </c>
      <c r="C2284">
        <v>2050</v>
      </c>
      <c r="D2284">
        <v>2055</v>
      </c>
      <c r="E2284" t="s">
        <v>119</v>
      </c>
      <c r="F2284" t="s">
        <v>110</v>
      </c>
      <c r="G2284">
        <v>0</v>
      </c>
      <c r="H2284" t="s">
        <v>186</v>
      </c>
    </row>
    <row r="2285" spans="1:8">
      <c r="A2285" t="s">
        <v>260</v>
      </c>
      <c r="B2285" t="s">
        <v>70</v>
      </c>
      <c r="C2285">
        <v>2050</v>
      </c>
      <c r="D2285">
        <v>2060</v>
      </c>
      <c r="E2285" t="s">
        <v>119</v>
      </c>
      <c r="F2285" t="s">
        <v>110</v>
      </c>
      <c r="G2285">
        <v>0</v>
      </c>
      <c r="H2285" t="s">
        <v>186</v>
      </c>
    </row>
    <row r="2286" spans="1:8">
      <c r="A2286" t="s">
        <v>260</v>
      </c>
      <c r="B2286" t="s">
        <v>70</v>
      </c>
      <c r="C2286">
        <v>2050</v>
      </c>
      <c r="D2286">
        <v>2065</v>
      </c>
      <c r="E2286" t="s">
        <v>119</v>
      </c>
      <c r="F2286" t="s">
        <v>110</v>
      </c>
      <c r="G2286">
        <v>0</v>
      </c>
      <c r="H2286" t="s">
        <v>186</v>
      </c>
    </row>
    <row r="2287" spans="1:8">
      <c r="A2287" t="s">
        <v>260</v>
      </c>
      <c r="B2287" t="s">
        <v>70</v>
      </c>
      <c r="C2287">
        <v>2050</v>
      </c>
      <c r="D2287">
        <v>2070</v>
      </c>
      <c r="E2287" t="s">
        <v>119</v>
      </c>
      <c r="F2287" t="s">
        <v>110</v>
      </c>
      <c r="G2287">
        <v>0</v>
      </c>
      <c r="H2287" t="s">
        <v>186</v>
      </c>
    </row>
    <row r="2288" spans="1:8">
      <c r="A2288" t="s">
        <v>260</v>
      </c>
      <c r="B2288" t="s">
        <v>70</v>
      </c>
      <c r="C2288">
        <v>2055</v>
      </c>
      <c r="D2288">
        <v>2055</v>
      </c>
      <c r="E2288" t="s">
        <v>119</v>
      </c>
      <c r="F2288" t="s">
        <v>110</v>
      </c>
      <c r="G2288">
        <v>0</v>
      </c>
      <c r="H2288" t="s">
        <v>186</v>
      </c>
    </row>
    <row r="2289" spans="1:8">
      <c r="A2289" t="s">
        <v>260</v>
      </c>
      <c r="B2289" t="s">
        <v>70</v>
      </c>
      <c r="C2289">
        <v>2055</v>
      </c>
      <c r="D2289">
        <v>2060</v>
      </c>
      <c r="E2289" t="s">
        <v>119</v>
      </c>
      <c r="F2289" t="s">
        <v>110</v>
      </c>
      <c r="G2289">
        <v>0</v>
      </c>
      <c r="H2289" t="s">
        <v>186</v>
      </c>
    </row>
    <row r="2290" spans="1:8">
      <c r="A2290" t="s">
        <v>260</v>
      </c>
      <c r="B2290" t="s">
        <v>70</v>
      </c>
      <c r="C2290">
        <v>2055</v>
      </c>
      <c r="D2290">
        <v>2065</v>
      </c>
      <c r="E2290" t="s">
        <v>119</v>
      </c>
      <c r="F2290" t="s">
        <v>110</v>
      </c>
      <c r="G2290">
        <v>0</v>
      </c>
      <c r="H2290" t="s">
        <v>186</v>
      </c>
    </row>
    <row r="2291" spans="1:8">
      <c r="A2291" t="s">
        <v>260</v>
      </c>
      <c r="B2291" t="s">
        <v>70</v>
      </c>
      <c r="C2291">
        <v>2055</v>
      </c>
      <c r="D2291">
        <v>2070</v>
      </c>
      <c r="E2291" t="s">
        <v>119</v>
      </c>
      <c r="F2291" t="s">
        <v>110</v>
      </c>
      <c r="G2291">
        <v>0</v>
      </c>
      <c r="H2291" t="s">
        <v>186</v>
      </c>
    </row>
    <row r="2292" spans="1:8">
      <c r="A2292" t="s">
        <v>260</v>
      </c>
      <c r="B2292" t="s">
        <v>70</v>
      </c>
      <c r="C2292">
        <v>2060</v>
      </c>
      <c r="D2292">
        <v>2060</v>
      </c>
      <c r="E2292" t="s">
        <v>119</v>
      </c>
      <c r="F2292" t="s">
        <v>110</v>
      </c>
      <c r="G2292">
        <v>0</v>
      </c>
      <c r="H2292" t="s">
        <v>186</v>
      </c>
    </row>
    <row r="2293" spans="1:8">
      <c r="A2293" t="s">
        <v>260</v>
      </c>
      <c r="B2293" t="s">
        <v>70</v>
      </c>
      <c r="C2293">
        <v>2060</v>
      </c>
      <c r="D2293">
        <v>2065</v>
      </c>
      <c r="E2293" t="s">
        <v>119</v>
      </c>
      <c r="F2293" t="s">
        <v>110</v>
      </c>
      <c r="G2293">
        <v>0</v>
      </c>
      <c r="H2293" t="s">
        <v>186</v>
      </c>
    </row>
    <row r="2294" spans="1:8">
      <c r="A2294" t="s">
        <v>260</v>
      </c>
      <c r="B2294" t="s">
        <v>70</v>
      </c>
      <c r="C2294">
        <v>2060</v>
      </c>
      <c r="D2294">
        <v>2070</v>
      </c>
      <c r="E2294" t="s">
        <v>119</v>
      </c>
      <c r="F2294" t="s">
        <v>110</v>
      </c>
      <c r="G2294">
        <v>0</v>
      </c>
      <c r="H2294" t="s">
        <v>186</v>
      </c>
    </row>
    <row r="2295" spans="1:8">
      <c r="A2295" t="s">
        <v>260</v>
      </c>
      <c r="B2295" t="s">
        <v>70</v>
      </c>
      <c r="C2295">
        <v>2065</v>
      </c>
      <c r="D2295">
        <v>2065</v>
      </c>
      <c r="E2295" t="s">
        <v>119</v>
      </c>
      <c r="F2295" t="s">
        <v>110</v>
      </c>
      <c r="G2295">
        <v>0</v>
      </c>
      <c r="H2295" t="s">
        <v>186</v>
      </c>
    </row>
    <row r="2296" spans="1:8">
      <c r="A2296" t="s">
        <v>260</v>
      </c>
      <c r="B2296" t="s">
        <v>70</v>
      </c>
      <c r="C2296">
        <v>2065</v>
      </c>
      <c r="D2296">
        <v>2070</v>
      </c>
      <c r="E2296" t="s">
        <v>119</v>
      </c>
      <c r="F2296" t="s">
        <v>110</v>
      </c>
      <c r="G2296">
        <v>0</v>
      </c>
      <c r="H2296" t="s">
        <v>186</v>
      </c>
    </row>
    <row r="2297" spans="1:8">
      <c r="A2297" t="s">
        <v>260</v>
      </c>
      <c r="B2297" t="s">
        <v>70</v>
      </c>
      <c r="C2297">
        <v>2070</v>
      </c>
      <c r="D2297">
        <v>2070</v>
      </c>
      <c r="E2297" t="s">
        <v>119</v>
      </c>
      <c r="F2297" t="s">
        <v>110</v>
      </c>
      <c r="G2297">
        <v>0</v>
      </c>
      <c r="H2297" t="s">
        <v>186</v>
      </c>
    </row>
    <row r="2298" spans="1:8">
      <c r="A2298" t="s">
        <v>260</v>
      </c>
      <c r="B2298" t="s">
        <v>74</v>
      </c>
      <c r="C2298">
        <v>2020</v>
      </c>
      <c r="D2298">
        <v>2020</v>
      </c>
      <c r="E2298" t="s">
        <v>119</v>
      </c>
      <c r="F2298" t="s">
        <v>110</v>
      </c>
      <c r="G2298">
        <v>0</v>
      </c>
      <c r="H2298" t="s">
        <v>186</v>
      </c>
    </row>
    <row r="2299" spans="1:8">
      <c r="A2299" t="s">
        <v>260</v>
      </c>
      <c r="B2299" t="s">
        <v>74</v>
      </c>
      <c r="C2299">
        <v>2020</v>
      </c>
      <c r="D2299">
        <v>2025</v>
      </c>
      <c r="E2299" t="s">
        <v>119</v>
      </c>
      <c r="F2299" t="s">
        <v>110</v>
      </c>
      <c r="G2299">
        <v>0</v>
      </c>
      <c r="H2299" t="s">
        <v>186</v>
      </c>
    </row>
    <row r="2300" spans="1:8">
      <c r="A2300" t="s">
        <v>260</v>
      </c>
      <c r="B2300" t="s">
        <v>74</v>
      </c>
      <c r="C2300">
        <v>2020</v>
      </c>
      <c r="D2300">
        <v>2030</v>
      </c>
      <c r="E2300" t="s">
        <v>119</v>
      </c>
      <c r="F2300" t="s">
        <v>110</v>
      </c>
      <c r="G2300">
        <v>0</v>
      </c>
      <c r="H2300" t="s">
        <v>186</v>
      </c>
    </row>
    <row r="2301" spans="1:8">
      <c r="A2301" t="s">
        <v>260</v>
      </c>
      <c r="B2301" t="s">
        <v>74</v>
      </c>
      <c r="C2301">
        <v>2020</v>
      </c>
      <c r="D2301">
        <v>2035</v>
      </c>
      <c r="E2301" t="s">
        <v>119</v>
      </c>
      <c r="F2301" t="s">
        <v>110</v>
      </c>
      <c r="G2301">
        <v>0</v>
      </c>
      <c r="H2301" t="s">
        <v>186</v>
      </c>
    </row>
    <row r="2302" spans="1:8">
      <c r="A2302" t="s">
        <v>260</v>
      </c>
      <c r="B2302" t="s">
        <v>74</v>
      </c>
      <c r="C2302">
        <v>2020</v>
      </c>
      <c r="D2302">
        <v>2040</v>
      </c>
      <c r="E2302" t="s">
        <v>119</v>
      </c>
      <c r="F2302" t="s">
        <v>110</v>
      </c>
      <c r="G2302">
        <v>0</v>
      </c>
      <c r="H2302" t="s">
        <v>186</v>
      </c>
    </row>
    <row r="2303" spans="1:8">
      <c r="A2303" t="s">
        <v>260</v>
      </c>
      <c r="B2303" t="s">
        <v>74</v>
      </c>
      <c r="C2303">
        <v>2025</v>
      </c>
      <c r="D2303">
        <v>2025</v>
      </c>
      <c r="E2303" t="s">
        <v>119</v>
      </c>
      <c r="F2303" t="s">
        <v>110</v>
      </c>
      <c r="G2303">
        <v>0</v>
      </c>
      <c r="H2303" t="s">
        <v>186</v>
      </c>
    </row>
    <row r="2304" spans="1:8">
      <c r="A2304" t="s">
        <v>260</v>
      </c>
      <c r="B2304" t="s">
        <v>74</v>
      </c>
      <c r="C2304">
        <v>2025</v>
      </c>
      <c r="D2304">
        <v>2030</v>
      </c>
      <c r="E2304" t="s">
        <v>119</v>
      </c>
      <c r="F2304" t="s">
        <v>110</v>
      </c>
      <c r="G2304">
        <v>0</v>
      </c>
      <c r="H2304" t="s">
        <v>186</v>
      </c>
    </row>
    <row r="2305" spans="1:8">
      <c r="A2305" t="s">
        <v>260</v>
      </c>
      <c r="B2305" t="s">
        <v>74</v>
      </c>
      <c r="C2305">
        <v>2025</v>
      </c>
      <c r="D2305">
        <v>2035</v>
      </c>
      <c r="E2305" t="s">
        <v>119</v>
      </c>
      <c r="F2305" t="s">
        <v>110</v>
      </c>
      <c r="G2305">
        <v>0</v>
      </c>
      <c r="H2305" t="s">
        <v>186</v>
      </c>
    </row>
    <row r="2306" spans="1:8">
      <c r="A2306" t="s">
        <v>260</v>
      </c>
      <c r="B2306" t="s">
        <v>74</v>
      </c>
      <c r="C2306">
        <v>2025</v>
      </c>
      <c r="D2306">
        <v>2040</v>
      </c>
      <c r="E2306" t="s">
        <v>119</v>
      </c>
      <c r="F2306" t="s">
        <v>110</v>
      </c>
      <c r="G2306">
        <v>0</v>
      </c>
      <c r="H2306" t="s">
        <v>186</v>
      </c>
    </row>
    <row r="2307" spans="1:8">
      <c r="A2307" t="s">
        <v>260</v>
      </c>
      <c r="B2307" t="s">
        <v>74</v>
      </c>
      <c r="C2307">
        <v>2025</v>
      </c>
      <c r="D2307">
        <v>2045</v>
      </c>
      <c r="E2307" t="s">
        <v>119</v>
      </c>
      <c r="F2307" t="s">
        <v>110</v>
      </c>
      <c r="G2307">
        <v>0</v>
      </c>
      <c r="H2307" t="s">
        <v>186</v>
      </c>
    </row>
    <row r="2308" spans="1:8">
      <c r="A2308" t="s">
        <v>260</v>
      </c>
      <c r="B2308" t="s">
        <v>74</v>
      </c>
      <c r="C2308">
        <v>2030</v>
      </c>
      <c r="D2308">
        <v>2030</v>
      </c>
      <c r="E2308" t="s">
        <v>119</v>
      </c>
      <c r="F2308" t="s">
        <v>110</v>
      </c>
      <c r="G2308">
        <v>0</v>
      </c>
      <c r="H2308" t="s">
        <v>186</v>
      </c>
    </row>
    <row r="2309" spans="1:8">
      <c r="A2309" t="s">
        <v>260</v>
      </c>
      <c r="B2309" t="s">
        <v>74</v>
      </c>
      <c r="C2309">
        <v>2030</v>
      </c>
      <c r="D2309">
        <v>2035</v>
      </c>
      <c r="E2309" t="s">
        <v>119</v>
      </c>
      <c r="F2309" t="s">
        <v>110</v>
      </c>
      <c r="G2309">
        <v>0</v>
      </c>
      <c r="H2309" t="s">
        <v>186</v>
      </c>
    </row>
    <row r="2310" spans="1:8">
      <c r="A2310" t="s">
        <v>260</v>
      </c>
      <c r="B2310" t="s">
        <v>74</v>
      </c>
      <c r="C2310">
        <v>2030</v>
      </c>
      <c r="D2310">
        <v>2040</v>
      </c>
      <c r="E2310" t="s">
        <v>119</v>
      </c>
      <c r="F2310" t="s">
        <v>110</v>
      </c>
      <c r="G2310">
        <v>0</v>
      </c>
      <c r="H2310" t="s">
        <v>186</v>
      </c>
    </row>
    <row r="2311" spans="1:8">
      <c r="A2311" t="s">
        <v>260</v>
      </c>
      <c r="B2311" t="s">
        <v>74</v>
      </c>
      <c r="C2311">
        <v>2030</v>
      </c>
      <c r="D2311">
        <v>2045</v>
      </c>
      <c r="E2311" t="s">
        <v>119</v>
      </c>
      <c r="F2311" t="s">
        <v>110</v>
      </c>
      <c r="G2311">
        <v>0</v>
      </c>
      <c r="H2311" t="s">
        <v>186</v>
      </c>
    </row>
    <row r="2312" spans="1:8">
      <c r="A2312" t="s">
        <v>260</v>
      </c>
      <c r="B2312" t="s">
        <v>74</v>
      </c>
      <c r="C2312">
        <v>2030</v>
      </c>
      <c r="D2312">
        <v>2050</v>
      </c>
      <c r="E2312" t="s">
        <v>119</v>
      </c>
      <c r="F2312" t="s">
        <v>110</v>
      </c>
      <c r="G2312">
        <v>0</v>
      </c>
      <c r="H2312" t="s">
        <v>186</v>
      </c>
    </row>
    <row r="2313" spans="1:8">
      <c r="A2313" t="s">
        <v>260</v>
      </c>
      <c r="B2313" t="s">
        <v>74</v>
      </c>
      <c r="C2313">
        <v>2035</v>
      </c>
      <c r="D2313">
        <v>2035</v>
      </c>
      <c r="E2313" t="s">
        <v>119</v>
      </c>
      <c r="F2313" t="s">
        <v>110</v>
      </c>
      <c r="G2313">
        <v>0</v>
      </c>
      <c r="H2313" t="s">
        <v>186</v>
      </c>
    </row>
    <row r="2314" spans="1:8">
      <c r="A2314" t="s">
        <v>260</v>
      </c>
      <c r="B2314" t="s">
        <v>74</v>
      </c>
      <c r="C2314">
        <v>2035</v>
      </c>
      <c r="D2314">
        <v>2040</v>
      </c>
      <c r="E2314" t="s">
        <v>119</v>
      </c>
      <c r="F2314" t="s">
        <v>110</v>
      </c>
      <c r="G2314">
        <v>0</v>
      </c>
      <c r="H2314" t="s">
        <v>186</v>
      </c>
    </row>
    <row r="2315" spans="1:8">
      <c r="A2315" t="s">
        <v>260</v>
      </c>
      <c r="B2315" t="s">
        <v>74</v>
      </c>
      <c r="C2315">
        <v>2035</v>
      </c>
      <c r="D2315">
        <v>2045</v>
      </c>
      <c r="E2315" t="s">
        <v>119</v>
      </c>
      <c r="F2315" t="s">
        <v>110</v>
      </c>
      <c r="G2315">
        <v>0</v>
      </c>
      <c r="H2315" t="s">
        <v>186</v>
      </c>
    </row>
    <row r="2316" spans="1:8">
      <c r="A2316" t="s">
        <v>260</v>
      </c>
      <c r="B2316" t="s">
        <v>74</v>
      </c>
      <c r="C2316">
        <v>2035</v>
      </c>
      <c r="D2316">
        <v>2050</v>
      </c>
      <c r="E2316" t="s">
        <v>119</v>
      </c>
      <c r="F2316" t="s">
        <v>110</v>
      </c>
      <c r="G2316">
        <v>0</v>
      </c>
      <c r="H2316" t="s">
        <v>186</v>
      </c>
    </row>
    <row r="2317" spans="1:8">
      <c r="A2317" t="s">
        <v>260</v>
      </c>
      <c r="B2317" t="s">
        <v>74</v>
      </c>
      <c r="C2317">
        <v>2035</v>
      </c>
      <c r="D2317">
        <v>2055</v>
      </c>
      <c r="E2317" t="s">
        <v>119</v>
      </c>
      <c r="F2317" t="s">
        <v>110</v>
      </c>
      <c r="G2317">
        <v>0</v>
      </c>
      <c r="H2317" t="s">
        <v>186</v>
      </c>
    </row>
    <row r="2318" spans="1:8">
      <c r="A2318" t="s">
        <v>260</v>
      </c>
      <c r="B2318" t="s">
        <v>74</v>
      </c>
      <c r="C2318">
        <v>2040</v>
      </c>
      <c r="D2318">
        <v>2040</v>
      </c>
      <c r="E2318" t="s">
        <v>119</v>
      </c>
      <c r="F2318" t="s">
        <v>110</v>
      </c>
      <c r="G2318">
        <v>0</v>
      </c>
      <c r="H2318" t="s">
        <v>186</v>
      </c>
    </row>
    <row r="2319" spans="1:8">
      <c r="A2319" t="s">
        <v>260</v>
      </c>
      <c r="B2319" t="s">
        <v>74</v>
      </c>
      <c r="C2319">
        <v>2040</v>
      </c>
      <c r="D2319">
        <v>2045</v>
      </c>
      <c r="E2319" t="s">
        <v>119</v>
      </c>
      <c r="F2319" t="s">
        <v>110</v>
      </c>
      <c r="G2319">
        <v>0</v>
      </c>
      <c r="H2319" t="s">
        <v>186</v>
      </c>
    </row>
    <row r="2320" spans="1:8">
      <c r="A2320" t="s">
        <v>260</v>
      </c>
      <c r="B2320" t="s">
        <v>74</v>
      </c>
      <c r="C2320">
        <v>2040</v>
      </c>
      <c r="D2320">
        <v>2050</v>
      </c>
      <c r="E2320" t="s">
        <v>119</v>
      </c>
      <c r="F2320" t="s">
        <v>110</v>
      </c>
      <c r="G2320">
        <v>0</v>
      </c>
      <c r="H2320" t="s">
        <v>186</v>
      </c>
    </row>
    <row r="2321" spans="1:8">
      <c r="A2321" t="s">
        <v>260</v>
      </c>
      <c r="B2321" t="s">
        <v>74</v>
      </c>
      <c r="C2321">
        <v>2040</v>
      </c>
      <c r="D2321">
        <v>2055</v>
      </c>
      <c r="E2321" t="s">
        <v>119</v>
      </c>
      <c r="F2321" t="s">
        <v>110</v>
      </c>
      <c r="G2321">
        <v>0</v>
      </c>
      <c r="H2321" t="s">
        <v>186</v>
      </c>
    </row>
    <row r="2322" spans="1:8">
      <c r="A2322" t="s">
        <v>260</v>
      </c>
      <c r="B2322" t="s">
        <v>74</v>
      </c>
      <c r="C2322">
        <v>2040</v>
      </c>
      <c r="D2322">
        <v>2060</v>
      </c>
      <c r="E2322" t="s">
        <v>119</v>
      </c>
      <c r="F2322" t="s">
        <v>110</v>
      </c>
      <c r="G2322">
        <v>0</v>
      </c>
      <c r="H2322" t="s">
        <v>186</v>
      </c>
    </row>
    <row r="2323" spans="1:8">
      <c r="A2323" t="s">
        <v>260</v>
      </c>
      <c r="B2323" t="s">
        <v>74</v>
      </c>
      <c r="C2323">
        <v>2045</v>
      </c>
      <c r="D2323">
        <v>2045</v>
      </c>
      <c r="E2323" t="s">
        <v>119</v>
      </c>
      <c r="F2323" t="s">
        <v>110</v>
      </c>
      <c r="G2323">
        <v>0</v>
      </c>
      <c r="H2323" t="s">
        <v>186</v>
      </c>
    </row>
    <row r="2324" spans="1:8">
      <c r="A2324" t="s">
        <v>260</v>
      </c>
      <c r="B2324" t="s">
        <v>74</v>
      </c>
      <c r="C2324">
        <v>2045</v>
      </c>
      <c r="D2324">
        <v>2050</v>
      </c>
      <c r="E2324" t="s">
        <v>119</v>
      </c>
      <c r="F2324" t="s">
        <v>110</v>
      </c>
      <c r="G2324">
        <v>0</v>
      </c>
      <c r="H2324" t="s">
        <v>186</v>
      </c>
    </row>
    <row r="2325" spans="1:8">
      <c r="A2325" t="s">
        <v>260</v>
      </c>
      <c r="B2325" t="s">
        <v>74</v>
      </c>
      <c r="C2325">
        <v>2045</v>
      </c>
      <c r="D2325">
        <v>2055</v>
      </c>
      <c r="E2325" t="s">
        <v>119</v>
      </c>
      <c r="F2325" t="s">
        <v>110</v>
      </c>
      <c r="G2325">
        <v>0</v>
      </c>
      <c r="H2325" t="s">
        <v>186</v>
      </c>
    </row>
    <row r="2326" spans="1:8">
      <c r="A2326" t="s">
        <v>260</v>
      </c>
      <c r="B2326" t="s">
        <v>74</v>
      </c>
      <c r="C2326">
        <v>2045</v>
      </c>
      <c r="D2326">
        <v>2060</v>
      </c>
      <c r="E2326" t="s">
        <v>119</v>
      </c>
      <c r="F2326" t="s">
        <v>110</v>
      </c>
      <c r="G2326">
        <v>0</v>
      </c>
      <c r="H2326" t="s">
        <v>186</v>
      </c>
    </row>
    <row r="2327" spans="1:8">
      <c r="A2327" t="s">
        <v>260</v>
      </c>
      <c r="B2327" t="s">
        <v>74</v>
      </c>
      <c r="C2327">
        <v>2045</v>
      </c>
      <c r="D2327">
        <v>2065</v>
      </c>
      <c r="E2327" t="s">
        <v>119</v>
      </c>
      <c r="F2327" t="s">
        <v>110</v>
      </c>
      <c r="G2327">
        <v>0</v>
      </c>
      <c r="H2327" t="s">
        <v>186</v>
      </c>
    </row>
    <row r="2328" spans="1:8">
      <c r="A2328" t="s">
        <v>260</v>
      </c>
      <c r="B2328" t="s">
        <v>74</v>
      </c>
      <c r="C2328">
        <v>2050</v>
      </c>
      <c r="D2328">
        <v>2050</v>
      </c>
      <c r="E2328" t="s">
        <v>119</v>
      </c>
      <c r="F2328" t="s">
        <v>110</v>
      </c>
      <c r="G2328">
        <v>0</v>
      </c>
      <c r="H2328" t="s">
        <v>186</v>
      </c>
    </row>
    <row r="2329" spans="1:8">
      <c r="A2329" t="s">
        <v>260</v>
      </c>
      <c r="B2329" t="s">
        <v>74</v>
      </c>
      <c r="C2329">
        <v>2050</v>
      </c>
      <c r="D2329">
        <v>2055</v>
      </c>
      <c r="E2329" t="s">
        <v>119</v>
      </c>
      <c r="F2329" t="s">
        <v>110</v>
      </c>
      <c r="G2329">
        <v>0</v>
      </c>
      <c r="H2329" t="s">
        <v>186</v>
      </c>
    </row>
    <row r="2330" spans="1:8">
      <c r="A2330" t="s">
        <v>260</v>
      </c>
      <c r="B2330" t="s">
        <v>74</v>
      </c>
      <c r="C2330">
        <v>2050</v>
      </c>
      <c r="D2330">
        <v>2060</v>
      </c>
      <c r="E2330" t="s">
        <v>119</v>
      </c>
      <c r="F2330" t="s">
        <v>110</v>
      </c>
      <c r="G2330">
        <v>0</v>
      </c>
      <c r="H2330" t="s">
        <v>186</v>
      </c>
    </row>
    <row r="2331" spans="1:8">
      <c r="A2331" t="s">
        <v>260</v>
      </c>
      <c r="B2331" t="s">
        <v>74</v>
      </c>
      <c r="C2331">
        <v>2050</v>
      </c>
      <c r="D2331">
        <v>2065</v>
      </c>
      <c r="E2331" t="s">
        <v>119</v>
      </c>
      <c r="F2331" t="s">
        <v>110</v>
      </c>
      <c r="G2331">
        <v>0</v>
      </c>
      <c r="H2331" t="s">
        <v>186</v>
      </c>
    </row>
    <row r="2332" spans="1:8">
      <c r="A2332" t="s">
        <v>260</v>
      </c>
      <c r="B2332" t="s">
        <v>74</v>
      </c>
      <c r="C2332">
        <v>2050</v>
      </c>
      <c r="D2332">
        <v>2070</v>
      </c>
      <c r="E2332" t="s">
        <v>119</v>
      </c>
      <c r="F2332" t="s">
        <v>110</v>
      </c>
      <c r="G2332">
        <v>0</v>
      </c>
      <c r="H2332" t="s">
        <v>186</v>
      </c>
    </row>
    <row r="2333" spans="1:8">
      <c r="A2333" t="s">
        <v>260</v>
      </c>
      <c r="B2333" t="s">
        <v>74</v>
      </c>
      <c r="C2333">
        <v>2055</v>
      </c>
      <c r="D2333">
        <v>2055</v>
      </c>
      <c r="E2333" t="s">
        <v>119</v>
      </c>
      <c r="F2333" t="s">
        <v>110</v>
      </c>
      <c r="G2333">
        <v>0</v>
      </c>
      <c r="H2333" t="s">
        <v>186</v>
      </c>
    </row>
    <row r="2334" spans="1:8">
      <c r="A2334" t="s">
        <v>260</v>
      </c>
      <c r="B2334" t="s">
        <v>74</v>
      </c>
      <c r="C2334">
        <v>2055</v>
      </c>
      <c r="D2334">
        <v>2060</v>
      </c>
      <c r="E2334" t="s">
        <v>119</v>
      </c>
      <c r="F2334" t="s">
        <v>110</v>
      </c>
      <c r="G2334">
        <v>0</v>
      </c>
      <c r="H2334" t="s">
        <v>186</v>
      </c>
    </row>
    <row r="2335" spans="1:8">
      <c r="A2335" t="s">
        <v>260</v>
      </c>
      <c r="B2335" t="s">
        <v>74</v>
      </c>
      <c r="C2335">
        <v>2055</v>
      </c>
      <c r="D2335">
        <v>2065</v>
      </c>
      <c r="E2335" t="s">
        <v>119</v>
      </c>
      <c r="F2335" t="s">
        <v>110</v>
      </c>
      <c r="G2335">
        <v>0</v>
      </c>
      <c r="H2335" t="s">
        <v>186</v>
      </c>
    </row>
    <row r="2336" spans="1:8">
      <c r="A2336" t="s">
        <v>260</v>
      </c>
      <c r="B2336" t="s">
        <v>74</v>
      </c>
      <c r="C2336">
        <v>2055</v>
      </c>
      <c r="D2336">
        <v>2070</v>
      </c>
      <c r="E2336" t="s">
        <v>119</v>
      </c>
      <c r="F2336" t="s">
        <v>110</v>
      </c>
      <c r="G2336">
        <v>0</v>
      </c>
      <c r="H2336" t="s">
        <v>186</v>
      </c>
    </row>
    <row r="2337" spans="1:8">
      <c r="A2337" t="s">
        <v>260</v>
      </c>
      <c r="B2337" t="s">
        <v>74</v>
      </c>
      <c r="C2337">
        <v>2060</v>
      </c>
      <c r="D2337">
        <v>2060</v>
      </c>
      <c r="E2337" t="s">
        <v>119</v>
      </c>
      <c r="F2337" t="s">
        <v>110</v>
      </c>
      <c r="G2337">
        <v>0</v>
      </c>
      <c r="H2337" t="s">
        <v>186</v>
      </c>
    </row>
    <row r="2338" spans="1:8">
      <c r="A2338" t="s">
        <v>260</v>
      </c>
      <c r="B2338" t="s">
        <v>74</v>
      </c>
      <c r="C2338">
        <v>2060</v>
      </c>
      <c r="D2338">
        <v>2065</v>
      </c>
      <c r="E2338" t="s">
        <v>119</v>
      </c>
      <c r="F2338" t="s">
        <v>110</v>
      </c>
      <c r="G2338">
        <v>0</v>
      </c>
      <c r="H2338" t="s">
        <v>186</v>
      </c>
    </row>
    <row r="2339" spans="1:8">
      <c r="A2339" t="s">
        <v>260</v>
      </c>
      <c r="B2339" t="s">
        <v>74</v>
      </c>
      <c r="C2339">
        <v>2060</v>
      </c>
      <c r="D2339">
        <v>2070</v>
      </c>
      <c r="E2339" t="s">
        <v>119</v>
      </c>
      <c r="F2339" t="s">
        <v>110</v>
      </c>
      <c r="G2339">
        <v>0</v>
      </c>
      <c r="H2339" t="s">
        <v>186</v>
      </c>
    </row>
    <row r="2340" spans="1:8">
      <c r="A2340" t="s">
        <v>260</v>
      </c>
      <c r="B2340" t="s">
        <v>74</v>
      </c>
      <c r="C2340">
        <v>2065</v>
      </c>
      <c r="D2340">
        <v>2065</v>
      </c>
      <c r="E2340" t="s">
        <v>119</v>
      </c>
      <c r="F2340" t="s">
        <v>110</v>
      </c>
      <c r="G2340">
        <v>0</v>
      </c>
      <c r="H2340" t="s">
        <v>186</v>
      </c>
    </row>
    <row r="2341" spans="1:8">
      <c r="A2341" t="s">
        <v>260</v>
      </c>
      <c r="B2341" t="s">
        <v>74</v>
      </c>
      <c r="C2341">
        <v>2065</v>
      </c>
      <c r="D2341">
        <v>2070</v>
      </c>
      <c r="E2341" t="s">
        <v>119</v>
      </c>
      <c r="F2341" t="s">
        <v>110</v>
      </c>
      <c r="G2341">
        <v>0</v>
      </c>
      <c r="H2341" t="s">
        <v>186</v>
      </c>
    </row>
    <row r="2342" spans="1:8">
      <c r="A2342" t="s">
        <v>260</v>
      </c>
      <c r="B2342" t="s">
        <v>74</v>
      </c>
      <c r="C2342">
        <v>2070</v>
      </c>
      <c r="D2342">
        <v>2070</v>
      </c>
      <c r="E2342" t="s">
        <v>119</v>
      </c>
      <c r="F2342" t="s">
        <v>110</v>
      </c>
      <c r="G2342">
        <v>0</v>
      </c>
      <c r="H2342" t="s">
        <v>186</v>
      </c>
    </row>
    <row r="2343" spans="1:8">
      <c r="A2343" t="s">
        <v>260</v>
      </c>
      <c r="B2343" t="s">
        <v>75</v>
      </c>
      <c r="C2343">
        <v>2020</v>
      </c>
      <c r="D2343">
        <v>2020</v>
      </c>
      <c r="E2343" t="s">
        <v>119</v>
      </c>
      <c r="F2343" t="s">
        <v>110</v>
      </c>
      <c r="G2343">
        <v>0</v>
      </c>
      <c r="H2343" t="s">
        <v>186</v>
      </c>
    </row>
    <row r="2344" spans="1:8">
      <c r="A2344" t="s">
        <v>260</v>
      </c>
      <c r="B2344" t="s">
        <v>75</v>
      </c>
      <c r="C2344">
        <v>2020</v>
      </c>
      <c r="D2344">
        <v>2025</v>
      </c>
      <c r="E2344" t="s">
        <v>119</v>
      </c>
      <c r="F2344" t="s">
        <v>110</v>
      </c>
      <c r="G2344">
        <v>0</v>
      </c>
      <c r="H2344" t="s">
        <v>186</v>
      </c>
    </row>
    <row r="2345" spans="1:8">
      <c r="A2345" t="s">
        <v>260</v>
      </c>
      <c r="B2345" t="s">
        <v>75</v>
      </c>
      <c r="C2345">
        <v>2020</v>
      </c>
      <c r="D2345">
        <v>2030</v>
      </c>
      <c r="E2345" t="s">
        <v>119</v>
      </c>
      <c r="F2345" t="s">
        <v>110</v>
      </c>
      <c r="G2345">
        <v>0</v>
      </c>
      <c r="H2345" t="s">
        <v>186</v>
      </c>
    </row>
    <row r="2346" spans="1:8">
      <c r="A2346" t="s">
        <v>260</v>
      </c>
      <c r="B2346" t="s">
        <v>75</v>
      </c>
      <c r="C2346">
        <v>2020</v>
      </c>
      <c r="D2346">
        <v>2035</v>
      </c>
      <c r="E2346" t="s">
        <v>119</v>
      </c>
      <c r="F2346" t="s">
        <v>110</v>
      </c>
      <c r="G2346">
        <v>0</v>
      </c>
      <c r="H2346" t="s">
        <v>186</v>
      </c>
    </row>
    <row r="2347" spans="1:8">
      <c r="A2347" t="s">
        <v>260</v>
      </c>
      <c r="B2347" t="s">
        <v>75</v>
      </c>
      <c r="C2347">
        <v>2020</v>
      </c>
      <c r="D2347">
        <v>2040</v>
      </c>
      <c r="E2347" t="s">
        <v>119</v>
      </c>
      <c r="F2347" t="s">
        <v>110</v>
      </c>
      <c r="G2347">
        <v>0</v>
      </c>
      <c r="H2347" t="s">
        <v>186</v>
      </c>
    </row>
    <row r="2348" spans="1:8">
      <c r="A2348" t="s">
        <v>260</v>
      </c>
      <c r="B2348" t="s">
        <v>75</v>
      </c>
      <c r="C2348">
        <v>2025</v>
      </c>
      <c r="D2348">
        <v>2025</v>
      </c>
      <c r="E2348" t="s">
        <v>119</v>
      </c>
      <c r="F2348" t="s">
        <v>110</v>
      </c>
      <c r="G2348">
        <v>0</v>
      </c>
      <c r="H2348" t="s">
        <v>186</v>
      </c>
    </row>
    <row r="2349" spans="1:8">
      <c r="A2349" t="s">
        <v>260</v>
      </c>
      <c r="B2349" t="s">
        <v>75</v>
      </c>
      <c r="C2349">
        <v>2025</v>
      </c>
      <c r="D2349">
        <v>2030</v>
      </c>
      <c r="E2349" t="s">
        <v>119</v>
      </c>
      <c r="F2349" t="s">
        <v>110</v>
      </c>
      <c r="G2349">
        <v>0</v>
      </c>
      <c r="H2349" t="s">
        <v>186</v>
      </c>
    </row>
    <row r="2350" spans="1:8">
      <c r="A2350" t="s">
        <v>260</v>
      </c>
      <c r="B2350" t="s">
        <v>75</v>
      </c>
      <c r="C2350">
        <v>2025</v>
      </c>
      <c r="D2350">
        <v>2035</v>
      </c>
      <c r="E2350" t="s">
        <v>119</v>
      </c>
      <c r="F2350" t="s">
        <v>110</v>
      </c>
      <c r="G2350">
        <v>0</v>
      </c>
      <c r="H2350" t="s">
        <v>186</v>
      </c>
    </row>
    <row r="2351" spans="1:8">
      <c r="A2351" t="s">
        <v>260</v>
      </c>
      <c r="B2351" t="s">
        <v>75</v>
      </c>
      <c r="C2351">
        <v>2025</v>
      </c>
      <c r="D2351">
        <v>2040</v>
      </c>
      <c r="E2351" t="s">
        <v>119</v>
      </c>
      <c r="F2351" t="s">
        <v>110</v>
      </c>
      <c r="G2351">
        <v>0</v>
      </c>
      <c r="H2351" t="s">
        <v>186</v>
      </c>
    </row>
    <row r="2352" spans="1:8">
      <c r="A2352" t="s">
        <v>260</v>
      </c>
      <c r="B2352" t="s">
        <v>75</v>
      </c>
      <c r="C2352">
        <v>2025</v>
      </c>
      <c r="D2352">
        <v>2045</v>
      </c>
      <c r="E2352" t="s">
        <v>119</v>
      </c>
      <c r="F2352" t="s">
        <v>110</v>
      </c>
      <c r="G2352">
        <v>0</v>
      </c>
      <c r="H2352" t="s">
        <v>186</v>
      </c>
    </row>
    <row r="2353" spans="1:8">
      <c r="A2353" t="s">
        <v>260</v>
      </c>
      <c r="B2353" t="s">
        <v>75</v>
      </c>
      <c r="C2353">
        <v>2030</v>
      </c>
      <c r="D2353">
        <v>2030</v>
      </c>
      <c r="E2353" t="s">
        <v>119</v>
      </c>
      <c r="F2353" t="s">
        <v>110</v>
      </c>
      <c r="G2353">
        <v>0</v>
      </c>
      <c r="H2353" t="s">
        <v>186</v>
      </c>
    </row>
    <row r="2354" spans="1:8">
      <c r="A2354" t="s">
        <v>260</v>
      </c>
      <c r="B2354" t="s">
        <v>75</v>
      </c>
      <c r="C2354">
        <v>2030</v>
      </c>
      <c r="D2354">
        <v>2035</v>
      </c>
      <c r="E2354" t="s">
        <v>119</v>
      </c>
      <c r="F2354" t="s">
        <v>110</v>
      </c>
      <c r="G2354">
        <v>0</v>
      </c>
      <c r="H2354" t="s">
        <v>186</v>
      </c>
    </row>
    <row r="2355" spans="1:8">
      <c r="A2355" t="s">
        <v>260</v>
      </c>
      <c r="B2355" t="s">
        <v>75</v>
      </c>
      <c r="C2355">
        <v>2030</v>
      </c>
      <c r="D2355">
        <v>2040</v>
      </c>
      <c r="E2355" t="s">
        <v>119</v>
      </c>
      <c r="F2355" t="s">
        <v>110</v>
      </c>
      <c r="G2355">
        <v>0</v>
      </c>
      <c r="H2355" t="s">
        <v>186</v>
      </c>
    </row>
    <row r="2356" spans="1:8">
      <c r="A2356" t="s">
        <v>260</v>
      </c>
      <c r="B2356" t="s">
        <v>75</v>
      </c>
      <c r="C2356">
        <v>2030</v>
      </c>
      <c r="D2356">
        <v>2045</v>
      </c>
      <c r="E2356" t="s">
        <v>119</v>
      </c>
      <c r="F2356" t="s">
        <v>110</v>
      </c>
      <c r="G2356">
        <v>0</v>
      </c>
      <c r="H2356" t="s">
        <v>186</v>
      </c>
    </row>
    <row r="2357" spans="1:8">
      <c r="A2357" t="s">
        <v>260</v>
      </c>
      <c r="B2357" t="s">
        <v>75</v>
      </c>
      <c r="C2357">
        <v>2030</v>
      </c>
      <c r="D2357">
        <v>2050</v>
      </c>
      <c r="E2357" t="s">
        <v>119</v>
      </c>
      <c r="F2357" t="s">
        <v>110</v>
      </c>
      <c r="G2357">
        <v>0</v>
      </c>
      <c r="H2357" t="s">
        <v>186</v>
      </c>
    </row>
    <row r="2358" spans="1:8">
      <c r="A2358" t="s">
        <v>260</v>
      </c>
      <c r="B2358" t="s">
        <v>75</v>
      </c>
      <c r="C2358">
        <v>2035</v>
      </c>
      <c r="D2358">
        <v>2035</v>
      </c>
      <c r="E2358" t="s">
        <v>119</v>
      </c>
      <c r="F2358" t="s">
        <v>110</v>
      </c>
      <c r="G2358">
        <v>0</v>
      </c>
      <c r="H2358" t="s">
        <v>186</v>
      </c>
    </row>
    <row r="2359" spans="1:8">
      <c r="A2359" t="s">
        <v>260</v>
      </c>
      <c r="B2359" t="s">
        <v>75</v>
      </c>
      <c r="C2359">
        <v>2035</v>
      </c>
      <c r="D2359">
        <v>2040</v>
      </c>
      <c r="E2359" t="s">
        <v>119</v>
      </c>
      <c r="F2359" t="s">
        <v>110</v>
      </c>
      <c r="G2359">
        <v>0</v>
      </c>
      <c r="H2359" t="s">
        <v>186</v>
      </c>
    </row>
    <row r="2360" spans="1:8">
      <c r="A2360" t="s">
        <v>260</v>
      </c>
      <c r="B2360" t="s">
        <v>75</v>
      </c>
      <c r="C2360">
        <v>2035</v>
      </c>
      <c r="D2360">
        <v>2045</v>
      </c>
      <c r="E2360" t="s">
        <v>119</v>
      </c>
      <c r="F2360" t="s">
        <v>110</v>
      </c>
      <c r="G2360">
        <v>0</v>
      </c>
      <c r="H2360" t="s">
        <v>186</v>
      </c>
    </row>
    <row r="2361" spans="1:8">
      <c r="A2361" t="s">
        <v>260</v>
      </c>
      <c r="B2361" t="s">
        <v>75</v>
      </c>
      <c r="C2361">
        <v>2035</v>
      </c>
      <c r="D2361">
        <v>2050</v>
      </c>
      <c r="E2361" t="s">
        <v>119</v>
      </c>
      <c r="F2361" t="s">
        <v>110</v>
      </c>
      <c r="G2361">
        <v>0</v>
      </c>
      <c r="H2361" t="s">
        <v>186</v>
      </c>
    </row>
    <row r="2362" spans="1:8">
      <c r="A2362" t="s">
        <v>260</v>
      </c>
      <c r="B2362" t="s">
        <v>75</v>
      </c>
      <c r="C2362">
        <v>2035</v>
      </c>
      <c r="D2362">
        <v>2055</v>
      </c>
      <c r="E2362" t="s">
        <v>119</v>
      </c>
      <c r="F2362" t="s">
        <v>110</v>
      </c>
      <c r="G2362">
        <v>0</v>
      </c>
      <c r="H2362" t="s">
        <v>186</v>
      </c>
    </row>
    <row r="2363" spans="1:8">
      <c r="A2363" t="s">
        <v>260</v>
      </c>
      <c r="B2363" t="s">
        <v>75</v>
      </c>
      <c r="C2363">
        <v>2040</v>
      </c>
      <c r="D2363">
        <v>2040</v>
      </c>
      <c r="E2363" t="s">
        <v>119</v>
      </c>
      <c r="F2363" t="s">
        <v>110</v>
      </c>
      <c r="G2363">
        <v>0</v>
      </c>
      <c r="H2363" t="s">
        <v>186</v>
      </c>
    </row>
    <row r="2364" spans="1:8">
      <c r="A2364" t="s">
        <v>260</v>
      </c>
      <c r="B2364" t="s">
        <v>75</v>
      </c>
      <c r="C2364">
        <v>2040</v>
      </c>
      <c r="D2364">
        <v>2045</v>
      </c>
      <c r="E2364" t="s">
        <v>119</v>
      </c>
      <c r="F2364" t="s">
        <v>110</v>
      </c>
      <c r="G2364">
        <v>0</v>
      </c>
      <c r="H2364" t="s">
        <v>186</v>
      </c>
    </row>
    <row r="2365" spans="1:8">
      <c r="A2365" t="s">
        <v>260</v>
      </c>
      <c r="B2365" t="s">
        <v>75</v>
      </c>
      <c r="C2365">
        <v>2040</v>
      </c>
      <c r="D2365">
        <v>2050</v>
      </c>
      <c r="E2365" t="s">
        <v>119</v>
      </c>
      <c r="F2365" t="s">
        <v>110</v>
      </c>
      <c r="G2365">
        <v>0</v>
      </c>
      <c r="H2365" t="s">
        <v>186</v>
      </c>
    </row>
    <row r="2366" spans="1:8">
      <c r="A2366" t="s">
        <v>260</v>
      </c>
      <c r="B2366" t="s">
        <v>75</v>
      </c>
      <c r="C2366">
        <v>2040</v>
      </c>
      <c r="D2366">
        <v>2055</v>
      </c>
      <c r="E2366" t="s">
        <v>119</v>
      </c>
      <c r="F2366" t="s">
        <v>110</v>
      </c>
      <c r="G2366">
        <v>0</v>
      </c>
      <c r="H2366" t="s">
        <v>186</v>
      </c>
    </row>
    <row r="2367" spans="1:8">
      <c r="A2367" t="s">
        <v>260</v>
      </c>
      <c r="B2367" t="s">
        <v>75</v>
      </c>
      <c r="C2367">
        <v>2040</v>
      </c>
      <c r="D2367">
        <v>2060</v>
      </c>
      <c r="E2367" t="s">
        <v>119</v>
      </c>
      <c r="F2367" t="s">
        <v>110</v>
      </c>
      <c r="G2367">
        <v>0</v>
      </c>
      <c r="H2367" t="s">
        <v>186</v>
      </c>
    </row>
    <row r="2368" spans="1:8">
      <c r="A2368" t="s">
        <v>260</v>
      </c>
      <c r="B2368" t="s">
        <v>75</v>
      </c>
      <c r="C2368">
        <v>2045</v>
      </c>
      <c r="D2368">
        <v>2045</v>
      </c>
      <c r="E2368" t="s">
        <v>119</v>
      </c>
      <c r="F2368" t="s">
        <v>110</v>
      </c>
      <c r="G2368">
        <v>0</v>
      </c>
      <c r="H2368" t="s">
        <v>186</v>
      </c>
    </row>
    <row r="2369" spans="1:8">
      <c r="A2369" t="s">
        <v>260</v>
      </c>
      <c r="B2369" t="s">
        <v>75</v>
      </c>
      <c r="C2369">
        <v>2045</v>
      </c>
      <c r="D2369">
        <v>2050</v>
      </c>
      <c r="E2369" t="s">
        <v>119</v>
      </c>
      <c r="F2369" t="s">
        <v>110</v>
      </c>
      <c r="G2369">
        <v>0</v>
      </c>
      <c r="H2369" t="s">
        <v>186</v>
      </c>
    </row>
    <row r="2370" spans="1:8">
      <c r="A2370" t="s">
        <v>260</v>
      </c>
      <c r="B2370" t="s">
        <v>75</v>
      </c>
      <c r="C2370">
        <v>2045</v>
      </c>
      <c r="D2370">
        <v>2055</v>
      </c>
      <c r="E2370" t="s">
        <v>119</v>
      </c>
      <c r="F2370" t="s">
        <v>110</v>
      </c>
      <c r="G2370">
        <v>0</v>
      </c>
      <c r="H2370" t="s">
        <v>186</v>
      </c>
    </row>
    <row r="2371" spans="1:8">
      <c r="A2371" t="s">
        <v>260</v>
      </c>
      <c r="B2371" t="s">
        <v>75</v>
      </c>
      <c r="C2371">
        <v>2045</v>
      </c>
      <c r="D2371">
        <v>2060</v>
      </c>
      <c r="E2371" t="s">
        <v>119</v>
      </c>
      <c r="F2371" t="s">
        <v>110</v>
      </c>
      <c r="G2371">
        <v>0</v>
      </c>
      <c r="H2371" t="s">
        <v>186</v>
      </c>
    </row>
    <row r="2372" spans="1:8">
      <c r="A2372" t="s">
        <v>260</v>
      </c>
      <c r="B2372" t="s">
        <v>75</v>
      </c>
      <c r="C2372">
        <v>2045</v>
      </c>
      <c r="D2372">
        <v>2065</v>
      </c>
      <c r="E2372" t="s">
        <v>119</v>
      </c>
      <c r="F2372" t="s">
        <v>110</v>
      </c>
      <c r="G2372">
        <v>0</v>
      </c>
      <c r="H2372" t="s">
        <v>186</v>
      </c>
    </row>
    <row r="2373" spans="1:8">
      <c r="A2373" t="s">
        <v>260</v>
      </c>
      <c r="B2373" t="s">
        <v>75</v>
      </c>
      <c r="C2373">
        <v>2050</v>
      </c>
      <c r="D2373">
        <v>2050</v>
      </c>
      <c r="E2373" t="s">
        <v>119</v>
      </c>
      <c r="F2373" t="s">
        <v>110</v>
      </c>
      <c r="G2373">
        <v>0</v>
      </c>
      <c r="H2373" t="s">
        <v>186</v>
      </c>
    </row>
    <row r="2374" spans="1:8">
      <c r="A2374" t="s">
        <v>260</v>
      </c>
      <c r="B2374" t="s">
        <v>75</v>
      </c>
      <c r="C2374">
        <v>2050</v>
      </c>
      <c r="D2374">
        <v>2055</v>
      </c>
      <c r="E2374" t="s">
        <v>119</v>
      </c>
      <c r="F2374" t="s">
        <v>110</v>
      </c>
      <c r="G2374">
        <v>0</v>
      </c>
      <c r="H2374" t="s">
        <v>186</v>
      </c>
    </row>
    <row r="2375" spans="1:8">
      <c r="A2375" t="s">
        <v>260</v>
      </c>
      <c r="B2375" t="s">
        <v>75</v>
      </c>
      <c r="C2375">
        <v>2050</v>
      </c>
      <c r="D2375">
        <v>2060</v>
      </c>
      <c r="E2375" t="s">
        <v>119</v>
      </c>
      <c r="F2375" t="s">
        <v>110</v>
      </c>
      <c r="G2375">
        <v>0</v>
      </c>
      <c r="H2375" t="s">
        <v>186</v>
      </c>
    </row>
    <row r="2376" spans="1:8">
      <c r="A2376" t="s">
        <v>260</v>
      </c>
      <c r="B2376" t="s">
        <v>75</v>
      </c>
      <c r="C2376">
        <v>2050</v>
      </c>
      <c r="D2376">
        <v>2065</v>
      </c>
      <c r="E2376" t="s">
        <v>119</v>
      </c>
      <c r="F2376" t="s">
        <v>110</v>
      </c>
      <c r="G2376">
        <v>0</v>
      </c>
      <c r="H2376" t="s">
        <v>186</v>
      </c>
    </row>
    <row r="2377" spans="1:8">
      <c r="A2377" t="s">
        <v>260</v>
      </c>
      <c r="B2377" t="s">
        <v>75</v>
      </c>
      <c r="C2377">
        <v>2050</v>
      </c>
      <c r="D2377">
        <v>2070</v>
      </c>
      <c r="E2377" t="s">
        <v>119</v>
      </c>
      <c r="F2377" t="s">
        <v>110</v>
      </c>
      <c r="G2377">
        <v>0</v>
      </c>
      <c r="H2377" t="s">
        <v>186</v>
      </c>
    </row>
    <row r="2378" spans="1:8">
      <c r="A2378" t="s">
        <v>260</v>
      </c>
      <c r="B2378" t="s">
        <v>75</v>
      </c>
      <c r="C2378">
        <v>2055</v>
      </c>
      <c r="D2378">
        <v>2055</v>
      </c>
      <c r="E2378" t="s">
        <v>119</v>
      </c>
      <c r="F2378" t="s">
        <v>110</v>
      </c>
      <c r="G2378">
        <v>0</v>
      </c>
      <c r="H2378" t="s">
        <v>186</v>
      </c>
    </row>
    <row r="2379" spans="1:8">
      <c r="A2379" t="s">
        <v>260</v>
      </c>
      <c r="B2379" t="s">
        <v>75</v>
      </c>
      <c r="C2379">
        <v>2055</v>
      </c>
      <c r="D2379">
        <v>2060</v>
      </c>
      <c r="E2379" t="s">
        <v>119</v>
      </c>
      <c r="F2379" t="s">
        <v>110</v>
      </c>
      <c r="G2379">
        <v>0</v>
      </c>
      <c r="H2379" t="s">
        <v>186</v>
      </c>
    </row>
    <row r="2380" spans="1:8">
      <c r="A2380" t="s">
        <v>260</v>
      </c>
      <c r="B2380" t="s">
        <v>75</v>
      </c>
      <c r="C2380">
        <v>2055</v>
      </c>
      <c r="D2380">
        <v>2065</v>
      </c>
      <c r="E2380" t="s">
        <v>119</v>
      </c>
      <c r="F2380" t="s">
        <v>110</v>
      </c>
      <c r="G2380">
        <v>0</v>
      </c>
      <c r="H2380" t="s">
        <v>186</v>
      </c>
    </row>
    <row r="2381" spans="1:8">
      <c r="A2381" t="s">
        <v>260</v>
      </c>
      <c r="B2381" t="s">
        <v>75</v>
      </c>
      <c r="C2381">
        <v>2055</v>
      </c>
      <c r="D2381">
        <v>2070</v>
      </c>
      <c r="E2381" t="s">
        <v>119</v>
      </c>
      <c r="F2381" t="s">
        <v>110</v>
      </c>
      <c r="G2381">
        <v>0</v>
      </c>
      <c r="H2381" t="s">
        <v>186</v>
      </c>
    </row>
    <row r="2382" spans="1:8">
      <c r="A2382" t="s">
        <v>260</v>
      </c>
      <c r="B2382" t="s">
        <v>75</v>
      </c>
      <c r="C2382">
        <v>2060</v>
      </c>
      <c r="D2382">
        <v>2060</v>
      </c>
      <c r="E2382" t="s">
        <v>119</v>
      </c>
      <c r="F2382" t="s">
        <v>110</v>
      </c>
      <c r="G2382">
        <v>0</v>
      </c>
      <c r="H2382" t="s">
        <v>186</v>
      </c>
    </row>
    <row r="2383" spans="1:8">
      <c r="A2383" t="s">
        <v>260</v>
      </c>
      <c r="B2383" t="s">
        <v>75</v>
      </c>
      <c r="C2383">
        <v>2060</v>
      </c>
      <c r="D2383">
        <v>2065</v>
      </c>
      <c r="E2383" t="s">
        <v>119</v>
      </c>
      <c r="F2383" t="s">
        <v>110</v>
      </c>
      <c r="G2383">
        <v>0</v>
      </c>
      <c r="H2383" t="s">
        <v>186</v>
      </c>
    </row>
    <row r="2384" spans="1:8">
      <c r="A2384" t="s">
        <v>260</v>
      </c>
      <c r="B2384" t="s">
        <v>75</v>
      </c>
      <c r="C2384">
        <v>2060</v>
      </c>
      <c r="D2384">
        <v>2070</v>
      </c>
      <c r="E2384" t="s">
        <v>119</v>
      </c>
      <c r="F2384" t="s">
        <v>110</v>
      </c>
      <c r="G2384">
        <v>0</v>
      </c>
      <c r="H2384" t="s">
        <v>186</v>
      </c>
    </row>
    <row r="2385" spans="1:8">
      <c r="A2385" t="s">
        <v>260</v>
      </c>
      <c r="B2385" t="s">
        <v>75</v>
      </c>
      <c r="C2385">
        <v>2065</v>
      </c>
      <c r="D2385">
        <v>2065</v>
      </c>
      <c r="E2385" t="s">
        <v>119</v>
      </c>
      <c r="F2385" t="s">
        <v>110</v>
      </c>
      <c r="G2385">
        <v>0</v>
      </c>
      <c r="H2385" t="s">
        <v>186</v>
      </c>
    </row>
    <row r="2386" spans="1:8">
      <c r="A2386" t="s">
        <v>260</v>
      </c>
      <c r="B2386" t="s">
        <v>75</v>
      </c>
      <c r="C2386">
        <v>2065</v>
      </c>
      <c r="D2386">
        <v>2070</v>
      </c>
      <c r="E2386" t="s">
        <v>119</v>
      </c>
      <c r="F2386" t="s">
        <v>110</v>
      </c>
      <c r="G2386">
        <v>0</v>
      </c>
      <c r="H2386" t="s">
        <v>186</v>
      </c>
    </row>
    <row r="2387" spans="1:8">
      <c r="A2387" t="s">
        <v>260</v>
      </c>
      <c r="B2387" t="s">
        <v>75</v>
      </c>
      <c r="C2387">
        <v>2070</v>
      </c>
      <c r="D2387">
        <v>2070</v>
      </c>
      <c r="E2387" t="s">
        <v>119</v>
      </c>
      <c r="F2387" t="s">
        <v>110</v>
      </c>
      <c r="G2387">
        <v>0</v>
      </c>
      <c r="H2387" t="s">
        <v>186</v>
      </c>
    </row>
    <row r="2388" spans="1:8">
      <c r="A2388" t="s">
        <v>260</v>
      </c>
      <c r="B2388" t="s">
        <v>79</v>
      </c>
      <c r="C2388">
        <v>2010</v>
      </c>
      <c r="D2388">
        <v>2010</v>
      </c>
      <c r="E2388" t="s">
        <v>119</v>
      </c>
      <c r="F2388" t="s">
        <v>110</v>
      </c>
      <c r="G2388">
        <v>4</v>
      </c>
      <c r="H2388" t="s">
        <v>186</v>
      </c>
    </row>
    <row r="2389" spans="1:8">
      <c r="A2389" t="s">
        <v>260</v>
      </c>
      <c r="B2389" t="s">
        <v>79</v>
      </c>
      <c r="C2389">
        <v>2010</v>
      </c>
      <c r="D2389">
        <v>2015</v>
      </c>
      <c r="E2389" t="s">
        <v>119</v>
      </c>
      <c r="F2389" t="s">
        <v>110</v>
      </c>
      <c r="G2389">
        <v>4</v>
      </c>
      <c r="H2389" t="s">
        <v>186</v>
      </c>
    </row>
    <row r="2390" spans="1:8">
      <c r="A2390" t="s">
        <v>260</v>
      </c>
      <c r="B2390" t="s">
        <v>79</v>
      </c>
      <c r="C2390">
        <v>2010</v>
      </c>
      <c r="D2390">
        <v>2020</v>
      </c>
      <c r="E2390" t="s">
        <v>119</v>
      </c>
      <c r="F2390" t="s">
        <v>110</v>
      </c>
      <c r="G2390">
        <v>4</v>
      </c>
      <c r="H2390" t="s">
        <v>186</v>
      </c>
    </row>
    <row r="2391" spans="1:8">
      <c r="A2391" t="s">
        <v>260</v>
      </c>
      <c r="B2391" t="s">
        <v>79</v>
      </c>
      <c r="C2391">
        <v>2010</v>
      </c>
      <c r="D2391">
        <v>2025</v>
      </c>
      <c r="E2391" t="s">
        <v>119</v>
      </c>
      <c r="F2391" t="s">
        <v>110</v>
      </c>
      <c r="G2391">
        <v>4</v>
      </c>
      <c r="H2391" t="s">
        <v>186</v>
      </c>
    </row>
    <row r="2392" spans="1:8">
      <c r="A2392" t="s">
        <v>260</v>
      </c>
      <c r="B2392" t="s">
        <v>79</v>
      </c>
      <c r="C2392">
        <v>2010</v>
      </c>
      <c r="D2392">
        <v>2030</v>
      </c>
      <c r="E2392" t="s">
        <v>119</v>
      </c>
      <c r="F2392" t="s">
        <v>110</v>
      </c>
      <c r="G2392">
        <v>4</v>
      </c>
      <c r="H2392" t="s">
        <v>186</v>
      </c>
    </row>
    <row r="2393" spans="1:8">
      <c r="A2393" t="s">
        <v>260</v>
      </c>
      <c r="B2393" t="s">
        <v>79</v>
      </c>
      <c r="C2393">
        <v>2010</v>
      </c>
      <c r="D2393">
        <v>2035</v>
      </c>
      <c r="E2393" t="s">
        <v>119</v>
      </c>
      <c r="F2393" t="s">
        <v>110</v>
      </c>
      <c r="G2393">
        <v>4</v>
      </c>
      <c r="H2393" t="s">
        <v>186</v>
      </c>
    </row>
    <row r="2394" spans="1:8">
      <c r="A2394" t="s">
        <v>260</v>
      </c>
      <c r="B2394" t="s">
        <v>79</v>
      </c>
      <c r="C2394">
        <v>2015</v>
      </c>
      <c r="D2394">
        <v>2015</v>
      </c>
      <c r="E2394" t="s">
        <v>119</v>
      </c>
      <c r="F2394" t="s">
        <v>110</v>
      </c>
      <c r="G2394">
        <v>4</v>
      </c>
      <c r="H2394" t="s">
        <v>186</v>
      </c>
    </row>
    <row r="2395" spans="1:8">
      <c r="A2395" t="s">
        <v>260</v>
      </c>
      <c r="B2395" t="s">
        <v>79</v>
      </c>
      <c r="C2395">
        <v>2015</v>
      </c>
      <c r="D2395">
        <v>2020</v>
      </c>
      <c r="E2395" t="s">
        <v>119</v>
      </c>
      <c r="F2395" t="s">
        <v>110</v>
      </c>
      <c r="G2395">
        <v>4</v>
      </c>
      <c r="H2395" t="s">
        <v>186</v>
      </c>
    </row>
    <row r="2396" spans="1:8">
      <c r="A2396" t="s">
        <v>260</v>
      </c>
      <c r="B2396" t="s">
        <v>79</v>
      </c>
      <c r="C2396">
        <v>2015</v>
      </c>
      <c r="D2396">
        <v>2025</v>
      </c>
      <c r="E2396" t="s">
        <v>119</v>
      </c>
      <c r="F2396" t="s">
        <v>110</v>
      </c>
      <c r="G2396">
        <v>4</v>
      </c>
      <c r="H2396" t="s">
        <v>186</v>
      </c>
    </row>
    <row r="2397" spans="1:8">
      <c r="A2397" t="s">
        <v>260</v>
      </c>
      <c r="B2397" t="s">
        <v>79</v>
      </c>
      <c r="C2397">
        <v>2015</v>
      </c>
      <c r="D2397">
        <v>2030</v>
      </c>
      <c r="E2397" t="s">
        <v>119</v>
      </c>
      <c r="F2397" t="s">
        <v>110</v>
      </c>
      <c r="G2397">
        <v>4</v>
      </c>
      <c r="H2397" t="s">
        <v>186</v>
      </c>
    </row>
    <row r="2398" spans="1:8">
      <c r="A2398" t="s">
        <v>260</v>
      </c>
      <c r="B2398" t="s">
        <v>79</v>
      </c>
      <c r="C2398">
        <v>2015</v>
      </c>
      <c r="D2398">
        <v>2035</v>
      </c>
      <c r="E2398" t="s">
        <v>119</v>
      </c>
      <c r="F2398" t="s">
        <v>110</v>
      </c>
      <c r="G2398">
        <v>4</v>
      </c>
      <c r="H2398" t="s">
        <v>186</v>
      </c>
    </row>
    <row r="2399" spans="1:8">
      <c r="A2399" t="s">
        <v>260</v>
      </c>
      <c r="B2399" t="s">
        <v>79</v>
      </c>
      <c r="C2399">
        <v>2015</v>
      </c>
      <c r="D2399">
        <v>2040</v>
      </c>
      <c r="E2399" t="s">
        <v>119</v>
      </c>
      <c r="F2399" t="s">
        <v>110</v>
      </c>
      <c r="G2399">
        <v>4</v>
      </c>
      <c r="H2399" t="s">
        <v>186</v>
      </c>
    </row>
    <row r="2400" spans="1:8">
      <c r="A2400" t="s">
        <v>260</v>
      </c>
      <c r="B2400" t="s">
        <v>79</v>
      </c>
      <c r="C2400">
        <v>2020</v>
      </c>
      <c r="D2400">
        <v>2020</v>
      </c>
      <c r="E2400" t="s">
        <v>119</v>
      </c>
      <c r="F2400" t="s">
        <v>110</v>
      </c>
      <c r="G2400">
        <v>4</v>
      </c>
      <c r="H2400" t="s">
        <v>186</v>
      </c>
    </row>
    <row r="2401" spans="1:8">
      <c r="A2401" t="s">
        <v>260</v>
      </c>
      <c r="B2401" t="s">
        <v>79</v>
      </c>
      <c r="C2401">
        <v>2020</v>
      </c>
      <c r="D2401">
        <v>2025</v>
      </c>
      <c r="E2401" t="s">
        <v>119</v>
      </c>
      <c r="F2401" t="s">
        <v>110</v>
      </c>
      <c r="G2401">
        <v>4</v>
      </c>
      <c r="H2401" t="s">
        <v>186</v>
      </c>
    </row>
    <row r="2402" spans="1:8">
      <c r="A2402" t="s">
        <v>260</v>
      </c>
      <c r="B2402" t="s">
        <v>79</v>
      </c>
      <c r="C2402">
        <v>2020</v>
      </c>
      <c r="D2402">
        <v>2040</v>
      </c>
      <c r="E2402" t="s">
        <v>119</v>
      </c>
      <c r="F2402" t="s">
        <v>110</v>
      </c>
      <c r="G2402">
        <v>4</v>
      </c>
      <c r="H2402" t="s">
        <v>186</v>
      </c>
    </row>
    <row r="2403" spans="1:8">
      <c r="A2403" t="s">
        <v>260</v>
      </c>
      <c r="B2403" t="s">
        <v>79</v>
      </c>
      <c r="C2403">
        <v>2020</v>
      </c>
      <c r="D2403">
        <v>2045</v>
      </c>
      <c r="E2403" t="s">
        <v>119</v>
      </c>
      <c r="F2403" t="s">
        <v>110</v>
      </c>
      <c r="G2403">
        <v>4</v>
      </c>
      <c r="H2403" t="s">
        <v>186</v>
      </c>
    </row>
    <row r="2404" spans="1:8">
      <c r="A2404" t="s">
        <v>260</v>
      </c>
      <c r="B2404" t="s">
        <v>79</v>
      </c>
      <c r="C2404">
        <v>2020</v>
      </c>
      <c r="D2404">
        <v>2050</v>
      </c>
      <c r="E2404" t="s">
        <v>119</v>
      </c>
      <c r="F2404" t="s">
        <v>110</v>
      </c>
      <c r="G2404">
        <v>4</v>
      </c>
      <c r="H2404" t="s">
        <v>186</v>
      </c>
    </row>
    <row r="2405" spans="1:8">
      <c r="A2405" t="s">
        <v>260</v>
      </c>
      <c r="B2405" t="s">
        <v>79</v>
      </c>
      <c r="C2405">
        <v>2020</v>
      </c>
      <c r="D2405">
        <v>2055</v>
      </c>
      <c r="E2405" t="s">
        <v>119</v>
      </c>
      <c r="F2405" t="s">
        <v>110</v>
      </c>
      <c r="G2405">
        <v>4</v>
      </c>
      <c r="H2405" t="s">
        <v>186</v>
      </c>
    </row>
    <row r="2406" spans="1:8">
      <c r="A2406" t="s">
        <v>260</v>
      </c>
      <c r="B2406" t="s">
        <v>79</v>
      </c>
      <c r="C2406">
        <v>2025</v>
      </c>
      <c r="D2406">
        <v>2025</v>
      </c>
      <c r="E2406" t="s">
        <v>119</v>
      </c>
      <c r="F2406" t="s">
        <v>110</v>
      </c>
      <c r="G2406">
        <v>4</v>
      </c>
      <c r="H2406" t="s">
        <v>186</v>
      </c>
    </row>
    <row r="2407" spans="1:8">
      <c r="A2407" t="s">
        <v>260</v>
      </c>
      <c r="B2407" t="s">
        <v>79</v>
      </c>
      <c r="C2407">
        <v>2025</v>
      </c>
      <c r="D2407">
        <v>2030</v>
      </c>
      <c r="E2407" t="s">
        <v>119</v>
      </c>
      <c r="F2407" t="s">
        <v>110</v>
      </c>
      <c r="G2407">
        <v>4</v>
      </c>
      <c r="H2407" t="s">
        <v>186</v>
      </c>
    </row>
    <row r="2408" spans="1:8">
      <c r="A2408" t="s">
        <v>260</v>
      </c>
      <c r="B2408" t="s">
        <v>79</v>
      </c>
      <c r="C2408">
        <v>2025</v>
      </c>
      <c r="D2408">
        <v>2035</v>
      </c>
      <c r="E2408" t="s">
        <v>119</v>
      </c>
      <c r="F2408" t="s">
        <v>110</v>
      </c>
      <c r="G2408">
        <v>4</v>
      </c>
      <c r="H2408" t="s">
        <v>186</v>
      </c>
    </row>
    <row r="2409" spans="1:8">
      <c r="A2409" t="s">
        <v>260</v>
      </c>
      <c r="B2409" t="s">
        <v>79</v>
      </c>
      <c r="C2409">
        <v>2025</v>
      </c>
      <c r="D2409">
        <v>2040</v>
      </c>
      <c r="E2409" t="s">
        <v>119</v>
      </c>
      <c r="F2409" t="s">
        <v>110</v>
      </c>
      <c r="G2409">
        <v>4</v>
      </c>
      <c r="H2409" t="s">
        <v>186</v>
      </c>
    </row>
    <row r="2410" spans="1:8">
      <c r="A2410" t="s">
        <v>260</v>
      </c>
      <c r="B2410" t="s">
        <v>79</v>
      </c>
      <c r="C2410">
        <v>2025</v>
      </c>
      <c r="D2410">
        <v>2045</v>
      </c>
      <c r="E2410" t="s">
        <v>119</v>
      </c>
      <c r="F2410" t="s">
        <v>110</v>
      </c>
      <c r="G2410">
        <v>4</v>
      </c>
      <c r="H2410" t="s">
        <v>186</v>
      </c>
    </row>
    <row r="2411" spans="1:8">
      <c r="A2411" t="s">
        <v>260</v>
      </c>
      <c r="B2411" t="s">
        <v>79</v>
      </c>
      <c r="C2411">
        <v>2025</v>
      </c>
      <c r="D2411">
        <v>2050</v>
      </c>
      <c r="E2411" t="s">
        <v>119</v>
      </c>
      <c r="F2411" t="s">
        <v>110</v>
      </c>
      <c r="G2411">
        <v>4</v>
      </c>
      <c r="H2411" t="s">
        <v>186</v>
      </c>
    </row>
    <row r="2412" spans="1:8">
      <c r="A2412" t="s">
        <v>260</v>
      </c>
      <c r="B2412" t="s">
        <v>79</v>
      </c>
      <c r="C2412">
        <v>2030</v>
      </c>
      <c r="D2412">
        <v>2030</v>
      </c>
      <c r="E2412" t="s">
        <v>119</v>
      </c>
      <c r="F2412" t="s">
        <v>110</v>
      </c>
      <c r="G2412">
        <v>4</v>
      </c>
      <c r="H2412" t="s">
        <v>186</v>
      </c>
    </row>
    <row r="2413" spans="1:8">
      <c r="A2413" t="s">
        <v>260</v>
      </c>
      <c r="B2413" t="s">
        <v>79</v>
      </c>
      <c r="C2413">
        <v>2030</v>
      </c>
      <c r="D2413">
        <v>2035</v>
      </c>
      <c r="E2413" t="s">
        <v>119</v>
      </c>
      <c r="F2413" t="s">
        <v>110</v>
      </c>
      <c r="G2413">
        <v>4</v>
      </c>
      <c r="H2413" t="s">
        <v>186</v>
      </c>
    </row>
    <row r="2414" spans="1:8">
      <c r="A2414" t="s">
        <v>260</v>
      </c>
      <c r="B2414" t="s">
        <v>79</v>
      </c>
      <c r="C2414">
        <v>2030</v>
      </c>
      <c r="D2414">
        <v>2040</v>
      </c>
      <c r="E2414" t="s">
        <v>119</v>
      </c>
      <c r="F2414" t="s">
        <v>110</v>
      </c>
      <c r="G2414">
        <v>4</v>
      </c>
      <c r="H2414" t="s">
        <v>186</v>
      </c>
    </row>
    <row r="2415" spans="1:8">
      <c r="A2415" t="s">
        <v>260</v>
      </c>
      <c r="B2415" t="s">
        <v>79</v>
      </c>
      <c r="C2415">
        <v>2030</v>
      </c>
      <c r="D2415">
        <v>2045</v>
      </c>
      <c r="E2415" t="s">
        <v>119</v>
      </c>
      <c r="F2415" t="s">
        <v>110</v>
      </c>
      <c r="G2415">
        <v>4</v>
      </c>
      <c r="H2415" t="s">
        <v>186</v>
      </c>
    </row>
    <row r="2416" spans="1:8">
      <c r="A2416" t="s">
        <v>260</v>
      </c>
      <c r="B2416" t="s">
        <v>79</v>
      </c>
      <c r="C2416">
        <v>2030</v>
      </c>
      <c r="D2416">
        <v>2050</v>
      </c>
      <c r="E2416" t="s">
        <v>119</v>
      </c>
      <c r="F2416" t="s">
        <v>110</v>
      </c>
      <c r="G2416">
        <v>4</v>
      </c>
      <c r="H2416" t="s">
        <v>186</v>
      </c>
    </row>
    <row r="2417" spans="1:8">
      <c r="A2417" t="s">
        <v>260</v>
      </c>
      <c r="B2417" t="s">
        <v>79</v>
      </c>
      <c r="C2417">
        <v>2030</v>
      </c>
      <c r="D2417">
        <v>2055</v>
      </c>
      <c r="E2417" t="s">
        <v>119</v>
      </c>
      <c r="F2417" t="s">
        <v>110</v>
      </c>
      <c r="G2417">
        <v>4</v>
      </c>
      <c r="H2417" t="s">
        <v>186</v>
      </c>
    </row>
    <row r="2418" spans="1:8">
      <c r="A2418" t="s">
        <v>260</v>
      </c>
      <c r="B2418" t="s">
        <v>79</v>
      </c>
      <c r="C2418">
        <v>2030</v>
      </c>
      <c r="D2418">
        <v>2060</v>
      </c>
      <c r="E2418" t="s">
        <v>119</v>
      </c>
      <c r="F2418" t="s">
        <v>110</v>
      </c>
      <c r="G2418">
        <v>4</v>
      </c>
      <c r="H2418" t="s">
        <v>186</v>
      </c>
    </row>
    <row r="2419" spans="1:8">
      <c r="A2419" t="s">
        <v>260</v>
      </c>
      <c r="B2419" t="s">
        <v>79</v>
      </c>
      <c r="C2419">
        <v>2030</v>
      </c>
      <c r="D2419">
        <v>2065</v>
      </c>
      <c r="E2419" t="s">
        <v>119</v>
      </c>
      <c r="F2419" t="s">
        <v>110</v>
      </c>
      <c r="G2419">
        <v>4</v>
      </c>
      <c r="H2419" t="s">
        <v>186</v>
      </c>
    </row>
    <row r="2420" spans="1:8">
      <c r="A2420" t="s">
        <v>260</v>
      </c>
      <c r="B2420" t="s">
        <v>79</v>
      </c>
      <c r="C2420">
        <v>2035</v>
      </c>
      <c r="D2420">
        <v>2035</v>
      </c>
      <c r="E2420" t="s">
        <v>119</v>
      </c>
      <c r="F2420" t="s">
        <v>110</v>
      </c>
      <c r="G2420">
        <v>4</v>
      </c>
      <c r="H2420" t="s">
        <v>186</v>
      </c>
    </row>
    <row r="2421" spans="1:8">
      <c r="A2421" t="s">
        <v>260</v>
      </c>
      <c r="B2421" t="s">
        <v>79</v>
      </c>
      <c r="C2421">
        <v>2035</v>
      </c>
      <c r="D2421">
        <v>2040</v>
      </c>
      <c r="E2421" t="s">
        <v>119</v>
      </c>
      <c r="F2421" t="s">
        <v>110</v>
      </c>
      <c r="G2421">
        <v>4</v>
      </c>
      <c r="H2421" t="s">
        <v>186</v>
      </c>
    </row>
    <row r="2422" spans="1:8">
      <c r="A2422" t="s">
        <v>260</v>
      </c>
      <c r="B2422" t="s">
        <v>79</v>
      </c>
      <c r="C2422">
        <v>2035</v>
      </c>
      <c r="D2422">
        <v>2045</v>
      </c>
      <c r="E2422" t="s">
        <v>119</v>
      </c>
      <c r="F2422" t="s">
        <v>110</v>
      </c>
      <c r="G2422">
        <v>4</v>
      </c>
      <c r="H2422" t="s">
        <v>186</v>
      </c>
    </row>
    <row r="2423" spans="1:8">
      <c r="A2423" t="s">
        <v>260</v>
      </c>
      <c r="B2423" t="s">
        <v>79</v>
      </c>
      <c r="C2423">
        <v>2035</v>
      </c>
      <c r="D2423">
        <v>2050</v>
      </c>
      <c r="E2423" t="s">
        <v>119</v>
      </c>
      <c r="F2423" t="s">
        <v>110</v>
      </c>
      <c r="G2423">
        <v>4</v>
      </c>
      <c r="H2423" t="s">
        <v>186</v>
      </c>
    </row>
    <row r="2424" spans="1:8">
      <c r="A2424" t="s">
        <v>260</v>
      </c>
      <c r="B2424" t="s">
        <v>79</v>
      </c>
      <c r="C2424">
        <v>2035</v>
      </c>
      <c r="D2424">
        <v>2055</v>
      </c>
      <c r="E2424" t="s">
        <v>119</v>
      </c>
      <c r="F2424" t="s">
        <v>110</v>
      </c>
      <c r="G2424">
        <v>4</v>
      </c>
      <c r="H2424" t="s">
        <v>186</v>
      </c>
    </row>
    <row r="2425" spans="1:8">
      <c r="A2425" t="s">
        <v>260</v>
      </c>
      <c r="B2425" t="s">
        <v>79</v>
      </c>
      <c r="C2425">
        <v>2035</v>
      </c>
      <c r="D2425">
        <v>2060</v>
      </c>
      <c r="E2425" t="s">
        <v>119</v>
      </c>
      <c r="F2425" t="s">
        <v>110</v>
      </c>
      <c r="G2425">
        <v>4</v>
      </c>
      <c r="H2425" t="s">
        <v>186</v>
      </c>
    </row>
    <row r="2426" spans="1:8">
      <c r="A2426" t="s">
        <v>260</v>
      </c>
      <c r="B2426" t="s">
        <v>79</v>
      </c>
      <c r="C2426">
        <v>2035</v>
      </c>
      <c r="D2426">
        <v>2065</v>
      </c>
      <c r="E2426" t="s">
        <v>119</v>
      </c>
      <c r="F2426" t="s">
        <v>110</v>
      </c>
      <c r="G2426">
        <v>4</v>
      </c>
      <c r="H2426" t="s">
        <v>186</v>
      </c>
    </row>
    <row r="2427" spans="1:8">
      <c r="A2427" t="s">
        <v>260</v>
      </c>
      <c r="B2427" t="s">
        <v>79</v>
      </c>
      <c r="C2427">
        <v>2035</v>
      </c>
      <c r="D2427">
        <v>2070</v>
      </c>
      <c r="E2427" t="s">
        <v>119</v>
      </c>
      <c r="F2427" t="s">
        <v>110</v>
      </c>
      <c r="G2427">
        <v>4</v>
      </c>
      <c r="H2427" t="s">
        <v>186</v>
      </c>
    </row>
    <row r="2428" spans="1:8">
      <c r="A2428" t="s">
        <v>260</v>
      </c>
      <c r="B2428" t="s">
        <v>79</v>
      </c>
      <c r="C2428">
        <v>2040</v>
      </c>
      <c r="D2428">
        <v>2040</v>
      </c>
      <c r="E2428" t="s">
        <v>119</v>
      </c>
      <c r="F2428" t="s">
        <v>110</v>
      </c>
      <c r="G2428">
        <v>4</v>
      </c>
      <c r="H2428" t="s">
        <v>186</v>
      </c>
    </row>
    <row r="2429" spans="1:8">
      <c r="A2429" t="s">
        <v>260</v>
      </c>
      <c r="B2429" t="s">
        <v>79</v>
      </c>
      <c r="C2429">
        <v>2040</v>
      </c>
      <c r="D2429">
        <v>2045</v>
      </c>
      <c r="E2429" t="s">
        <v>119</v>
      </c>
      <c r="F2429" t="s">
        <v>110</v>
      </c>
      <c r="G2429">
        <v>4</v>
      </c>
      <c r="H2429" t="s">
        <v>186</v>
      </c>
    </row>
    <row r="2430" spans="1:8">
      <c r="A2430" t="s">
        <v>260</v>
      </c>
      <c r="B2430" t="s">
        <v>79</v>
      </c>
      <c r="C2430">
        <v>2040</v>
      </c>
      <c r="D2430">
        <v>2050</v>
      </c>
      <c r="E2430" t="s">
        <v>119</v>
      </c>
      <c r="F2430" t="s">
        <v>110</v>
      </c>
      <c r="G2430">
        <v>4</v>
      </c>
      <c r="H2430" t="s">
        <v>186</v>
      </c>
    </row>
    <row r="2431" spans="1:8">
      <c r="A2431" t="s">
        <v>260</v>
      </c>
      <c r="B2431" t="s">
        <v>79</v>
      </c>
      <c r="C2431">
        <v>2040</v>
      </c>
      <c r="D2431">
        <v>2055</v>
      </c>
      <c r="E2431" t="s">
        <v>119</v>
      </c>
      <c r="F2431" t="s">
        <v>110</v>
      </c>
      <c r="G2431">
        <v>4</v>
      </c>
      <c r="H2431" t="s">
        <v>186</v>
      </c>
    </row>
    <row r="2432" spans="1:8">
      <c r="A2432" t="s">
        <v>260</v>
      </c>
      <c r="B2432" t="s">
        <v>79</v>
      </c>
      <c r="C2432">
        <v>2040</v>
      </c>
      <c r="D2432">
        <v>2060</v>
      </c>
      <c r="E2432" t="s">
        <v>119</v>
      </c>
      <c r="F2432" t="s">
        <v>110</v>
      </c>
      <c r="G2432">
        <v>4</v>
      </c>
      <c r="H2432" t="s">
        <v>186</v>
      </c>
    </row>
    <row r="2433" spans="1:8">
      <c r="A2433" t="s">
        <v>260</v>
      </c>
      <c r="B2433" t="s">
        <v>79</v>
      </c>
      <c r="C2433">
        <v>2040</v>
      </c>
      <c r="D2433">
        <v>2065</v>
      </c>
      <c r="E2433" t="s">
        <v>119</v>
      </c>
      <c r="F2433" t="s">
        <v>110</v>
      </c>
      <c r="G2433">
        <v>4</v>
      </c>
      <c r="H2433" t="s">
        <v>186</v>
      </c>
    </row>
    <row r="2434" spans="1:8">
      <c r="A2434" t="s">
        <v>260</v>
      </c>
      <c r="B2434" t="s">
        <v>79</v>
      </c>
      <c r="C2434">
        <v>2040</v>
      </c>
      <c r="D2434">
        <v>2070</v>
      </c>
      <c r="E2434" t="s">
        <v>119</v>
      </c>
      <c r="F2434" t="s">
        <v>110</v>
      </c>
      <c r="G2434">
        <v>4</v>
      </c>
      <c r="H2434" t="s">
        <v>186</v>
      </c>
    </row>
    <row r="2435" spans="1:8">
      <c r="A2435" t="s">
        <v>260</v>
      </c>
      <c r="B2435" t="s">
        <v>79</v>
      </c>
      <c r="C2435">
        <v>2045</v>
      </c>
      <c r="D2435">
        <v>2045</v>
      </c>
      <c r="E2435" t="s">
        <v>119</v>
      </c>
      <c r="F2435" t="s">
        <v>110</v>
      </c>
      <c r="G2435">
        <v>4</v>
      </c>
      <c r="H2435" t="s">
        <v>186</v>
      </c>
    </row>
    <row r="2436" spans="1:8">
      <c r="A2436" t="s">
        <v>260</v>
      </c>
      <c r="B2436" t="s">
        <v>79</v>
      </c>
      <c r="C2436">
        <v>2045</v>
      </c>
      <c r="D2436">
        <v>2050</v>
      </c>
      <c r="E2436" t="s">
        <v>119</v>
      </c>
      <c r="F2436" t="s">
        <v>110</v>
      </c>
      <c r="G2436">
        <v>4</v>
      </c>
      <c r="H2436" t="s">
        <v>186</v>
      </c>
    </row>
    <row r="2437" spans="1:8">
      <c r="A2437" t="s">
        <v>260</v>
      </c>
      <c r="B2437" t="s">
        <v>79</v>
      </c>
      <c r="C2437">
        <v>2045</v>
      </c>
      <c r="D2437">
        <v>2055</v>
      </c>
      <c r="E2437" t="s">
        <v>119</v>
      </c>
      <c r="F2437" t="s">
        <v>110</v>
      </c>
      <c r="G2437">
        <v>4</v>
      </c>
      <c r="H2437" t="s">
        <v>186</v>
      </c>
    </row>
    <row r="2438" spans="1:8">
      <c r="A2438" t="s">
        <v>260</v>
      </c>
      <c r="B2438" t="s">
        <v>79</v>
      </c>
      <c r="C2438">
        <v>2045</v>
      </c>
      <c r="D2438">
        <v>2060</v>
      </c>
      <c r="E2438" t="s">
        <v>119</v>
      </c>
      <c r="F2438" t="s">
        <v>110</v>
      </c>
      <c r="G2438">
        <v>4</v>
      </c>
      <c r="H2438" t="s">
        <v>186</v>
      </c>
    </row>
    <row r="2439" spans="1:8">
      <c r="A2439" t="s">
        <v>260</v>
      </c>
      <c r="B2439" t="s">
        <v>79</v>
      </c>
      <c r="C2439">
        <v>2045</v>
      </c>
      <c r="D2439">
        <v>2065</v>
      </c>
      <c r="E2439" t="s">
        <v>119</v>
      </c>
      <c r="F2439" t="s">
        <v>110</v>
      </c>
      <c r="G2439">
        <v>4</v>
      </c>
      <c r="H2439" t="s">
        <v>186</v>
      </c>
    </row>
    <row r="2440" spans="1:8">
      <c r="A2440" t="s">
        <v>260</v>
      </c>
      <c r="B2440" t="s">
        <v>79</v>
      </c>
      <c r="C2440">
        <v>2045</v>
      </c>
      <c r="D2440">
        <v>2070</v>
      </c>
      <c r="E2440" t="s">
        <v>119</v>
      </c>
      <c r="F2440" t="s">
        <v>110</v>
      </c>
      <c r="G2440">
        <v>4</v>
      </c>
      <c r="H2440" t="s">
        <v>186</v>
      </c>
    </row>
    <row r="2441" spans="1:8">
      <c r="A2441" t="s">
        <v>260</v>
      </c>
      <c r="B2441" t="s">
        <v>79</v>
      </c>
      <c r="C2441">
        <v>2050</v>
      </c>
      <c r="D2441">
        <v>2050</v>
      </c>
      <c r="E2441" t="s">
        <v>119</v>
      </c>
      <c r="F2441" t="s">
        <v>110</v>
      </c>
      <c r="G2441">
        <v>4</v>
      </c>
      <c r="H2441" t="s">
        <v>186</v>
      </c>
    </row>
    <row r="2442" spans="1:8">
      <c r="A2442" t="s">
        <v>260</v>
      </c>
      <c r="B2442" t="s">
        <v>79</v>
      </c>
      <c r="C2442">
        <v>2050</v>
      </c>
      <c r="D2442">
        <v>2055</v>
      </c>
      <c r="E2442" t="s">
        <v>119</v>
      </c>
      <c r="F2442" t="s">
        <v>110</v>
      </c>
      <c r="G2442">
        <v>4</v>
      </c>
      <c r="H2442" t="s">
        <v>186</v>
      </c>
    </row>
    <row r="2443" spans="1:8">
      <c r="A2443" t="s">
        <v>260</v>
      </c>
      <c r="B2443" t="s">
        <v>79</v>
      </c>
      <c r="C2443">
        <v>2050</v>
      </c>
      <c r="D2443">
        <v>2060</v>
      </c>
      <c r="E2443" t="s">
        <v>119</v>
      </c>
      <c r="F2443" t="s">
        <v>110</v>
      </c>
      <c r="G2443">
        <v>4</v>
      </c>
      <c r="H2443" t="s">
        <v>186</v>
      </c>
    </row>
    <row r="2444" spans="1:8">
      <c r="A2444" t="s">
        <v>260</v>
      </c>
      <c r="B2444" t="s">
        <v>79</v>
      </c>
      <c r="C2444">
        <v>2050</v>
      </c>
      <c r="D2444">
        <v>2065</v>
      </c>
      <c r="E2444" t="s">
        <v>119</v>
      </c>
      <c r="F2444" t="s">
        <v>110</v>
      </c>
      <c r="G2444">
        <v>4</v>
      </c>
      <c r="H2444" t="s">
        <v>186</v>
      </c>
    </row>
    <row r="2445" spans="1:8">
      <c r="A2445" t="s">
        <v>260</v>
      </c>
      <c r="B2445" t="s">
        <v>79</v>
      </c>
      <c r="C2445">
        <v>2050</v>
      </c>
      <c r="D2445">
        <v>2070</v>
      </c>
      <c r="E2445" t="s">
        <v>119</v>
      </c>
      <c r="F2445" t="s">
        <v>110</v>
      </c>
      <c r="G2445">
        <v>4</v>
      </c>
      <c r="H2445" t="s">
        <v>186</v>
      </c>
    </row>
    <row r="2446" spans="1:8">
      <c r="A2446" t="s">
        <v>260</v>
      </c>
      <c r="B2446" t="s">
        <v>79</v>
      </c>
      <c r="C2446">
        <v>2055</v>
      </c>
      <c r="D2446">
        <v>2055</v>
      </c>
      <c r="E2446" t="s">
        <v>119</v>
      </c>
      <c r="F2446" t="s">
        <v>110</v>
      </c>
      <c r="G2446">
        <v>4</v>
      </c>
      <c r="H2446" t="s">
        <v>186</v>
      </c>
    </row>
    <row r="2447" spans="1:8">
      <c r="A2447" t="s">
        <v>260</v>
      </c>
      <c r="B2447" t="s">
        <v>79</v>
      </c>
      <c r="C2447">
        <v>2055</v>
      </c>
      <c r="D2447">
        <v>2060</v>
      </c>
      <c r="E2447" t="s">
        <v>119</v>
      </c>
      <c r="F2447" t="s">
        <v>110</v>
      </c>
      <c r="G2447">
        <v>4</v>
      </c>
      <c r="H2447" t="s">
        <v>186</v>
      </c>
    </row>
    <row r="2448" spans="1:8">
      <c r="A2448" t="s">
        <v>260</v>
      </c>
      <c r="B2448" t="s">
        <v>79</v>
      </c>
      <c r="C2448">
        <v>2055</v>
      </c>
      <c r="D2448">
        <v>2065</v>
      </c>
      <c r="E2448" t="s">
        <v>119</v>
      </c>
      <c r="F2448" t="s">
        <v>110</v>
      </c>
      <c r="G2448">
        <v>4</v>
      </c>
      <c r="H2448" t="s">
        <v>186</v>
      </c>
    </row>
    <row r="2449" spans="1:8">
      <c r="A2449" t="s">
        <v>260</v>
      </c>
      <c r="B2449" t="s">
        <v>79</v>
      </c>
      <c r="C2449">
        <v>2055</v>
      </c>
      <c r="D2449">
        <v>2070</v>
      </c>
      <c r="E2449" t="s">
        <v>119</v>
      </c>
      <c r="F2449" t="s">
        <v>110</v>
      </c>
      <c r="G2449">
        <v>4</v>
      </c>
      <c r="H2449" t="s">
        <v>186</v>
      </c>
    </row>
    <row r="2450" spans="1:8">
      <c r="A2450" t="s">
        <v>260</v>
      </c>
      <c r="B2450" t="s">
        <v>79</v>
      </c>
      <c r="C2450">
        <v>2060</v>
      </c>
      <c r="D2450">
        <v>2060</v>
      </c>
      <c r="E2450" t="s">
        <v>119</v>
      </c>
      <c r="F2450" t="s">
        <v>110</v>
      </c>
      <c r="G2450">
        <v>4</v>
      </c>
      <c r="H2450" t="s">
        <v>186</v>
      </c>
    </row>
    <row r="2451" spans="1:8">
      <c r="A2451" t="s">
        <v>260</v>
      </c>
      <c r="B2451" t="s">
        <v>79</v>
      </c>
      <c r="C2451">
        <v>2060</v>
      </c>
      <c r="D2451">
        <v>2065</v>
      </c>
      <c r="E2451" t="s">
        <v>119</v>
      </c>
      <c r="F2451" t="s">
        <v>110</v>
      </c>
      <c r="G2451">
        <v>4</v>
      </c>
      <c r="H2451" t="s">
        <v>186</v>
      </c>
    </row>
    <row r="2452" spans="1:8">
      <c r="A2452" t="s">
        <v>260</v>
      </c>
      <c r="B2452" t="s">
        <v>79</v>
      </c>
      <c r="C2452">
        <v>2060</v>
      </c>
      <c r="D2452">
        <v>2070</v>
      </c>
      <c r="E2452" t="s">
        <v>119</v>
      </c>
      <c r="F2452" t="s">
        <v>110</v>
      </c>
      <c r="G2452">
        <v>4</v>
      </c>
      <c r="H2452" t="s">
        <v>186</v>
      </c>
    </row>
    <row r="2453" spans="1:8">
      <c r="A2453" t="s">
        <v>260</v>
      </c>
      <c r="B2453" t="s">
        <v>79</v>
      </c>
      <c r="C2453">
        <v>2065</v>
      </c>
      <c r="D2453">
        <v>2065</v>
      </c>
      <c r="E2453" t="s">
        <v>119</v>
      </c>
      <c r="F2453" t="s">
        <v>110</v>
      </c>
      <c r="G2453">
        <v>4</v>
      </c>
      <c r="H2453" t="s">
        <v>186</v>
      </c>
    </row>
    <row r="2454" spans="1:8">
      <c r="A2454" t="s">
        <v>260</v>
      </c>
      <c r="B2454" t="s">
        <v>79</v>
      </c>
      <c r="C2454">
        <v>2065</v>
      </c>
      <c r="D2454">
        <v>2070</v>
      </c>
      <c r="E2454" t="s">
        <v>119</v>
      </c>
      <c r="F2454" t="s">
        <v>110</v>
      </c>
      <c r="G2454">
        <v>4</v>
      </c>
      <c r="H2454" t="s">
        <v>186</v>
      </c>
    </row>
    <row r="2455" spans="1:8">
      <c r="A2455" t="s">
        <v>260</v>
      </c>
      <c r="B2455" t="s">
        <v>79</v>
      </c>
      <c r="C2455">
        <v>2070</v>
      </c>
      <c r="D2455">
        <v>2070</v>
      </c>
      <c r="E2455" t="s">
        <v>119</v>
      </c>
      <c r="F2455" t="s">
        <v>110</v>
      </c>
      <c r="G2455">
        <v>4</v>
      </c>
      <c r="H2455" t="s">
        <v>186</v>
      </c>
    </row>
    <row r="2456" spans="1:8">
      <c r="A2456" t="s">
        <v>260</v>
      </c>
      <c r="B2456" t="s">
        <v>51</v>
      </c>
      <c r="C2456">
        <v>1990</v>
      </c>
      <c r="D2456">
        <v>1990</v>
      </c>
      <c r="E2456" t="s">
        <v>119</v>
      </c>
      <c r="F2456" t="s">
        <v>110</v>
      </c>
      <c r="G2456">
        <v>0</v>
      </c>
      <c r="H2456" t="s">
        <v>186</v>
      </c>
    </row>
    <row r="2457" spans="1:8">
      <c r="A2457" t="s">
        <v>260</v>
      </c>
      <c r="B2457" t="s">
        <v>51</v>
      </c>
      <c r="C2457">
        <v>1995</v>
      </c>
      <c r="D2457">
        <v>1995</v>
      </c>
      <c r="E2457" t="s">
        <v>119</v>
      </c>
      <c r="F2457" t="s">
        <v>110</v>
      </c>
      <c r="G2457">
        <v>0</v>
      </c>
      <c r="H2457" t="s">
        <v>186</v>
      </c>
    </row>
    <row r="2458" spans="1:8">
      <c r="A2458" t="s">
        <v>260</v>
      </c>
      <c r="B2458" t="s">
        <v>51</v>
      </c>
      <c r="C2458">
        <v>2000</v>
      </c>
      <c r="D2458">
        <v>2000</v>
      </c>
      <c r="E2458" t="s">
        <v>119</v>
      </c>
      <c r="F2458" t="s">
        <v>110</v>
      </c>
      <c r="G2458">
        <v>0</v>
      </c>
      <c r="H2458" t="s">
        <v>186</v>
      </c>
    </row>
    <row r="2459" spans="1:8">
      <c r="A2459" t="s">
        <v>260</v>
      </c>
      <c r="B2459" t="s">
        <v>51</v>
      </c>
      <c r="C2459">
        <v>2005</v>
      </c>
      <c r="D2459">
        <v>2005</v>
      </c>
      <c r="E2459" t="s">
        <v>119</v>
      </c>
      <c r="F2459" t="s">
        <v>110</v>
      </c>
      <c r="G2459">
        <v>0</v>
      </c>
      <c r="H2459" t="s">
        <v>186</v>
      </c>
    </row>
    <row r="2460" spans="1:8">
      <c r="A2460" t="s">
        <v>260</v>
      </c>
      <c r="B2460" t="s">
        <v>51</v>
      </c>
      <c r="C2460">
        <v>2010</v>
      </c>
      <c r="D2460">
        <v>2010</v>
      </c>
      <c r="E2460" t="s">
        <v>119</v>
      </c>
      <c r="F2460" t="s">
        <v>110</v>
      </c>
      <c r="G2460">
        <v>0</v>
      </c>
      <c r="H2460" t="s">
        <v>186</v>
      </c>
    </row>
    <row r="2461" spans="1:8">
      <c r="A2461" t="s">
        <v>260</v>
      </c>
      <c r="B2461" t="s">
        <v>51</v>
      </c>
      <c r="C2461">
        <v>2015</v>
      </c>
      <c r="D2461">
        <v>2015</v>
      </c>
      <c r="E2461" t="s">
        <v>119</v>
      </c>
      <c r="F2461" t="s">
        <v>110</v>
      </c>
      <c r="G2461">
        <v>0</v>
      </c>
      <c r="H2461" t="s">
        <v>186</v>
      </c>
    </row>
    <row r="2462" spans="1:8">
      <c r="A2462" t="s">
        <v>260</v>
      </c>
      <c r="B2462" t="s">
        <v>51</v>
      </c>
      <c r="C2462">
        <v>2020</v>
      </c>
      <c r="D2462">
        <v>2020</v>
      </c>
      <c r="E2462" t="s">
        <v>119</v>
      </c>
      <c r="F2462" t="s">
        <v>110</v>
      </c>
      <c r="G2462">
        <v>0</v>
      </c>
      <c r="H2462" t="s">
        <v>186</v>
      </c>
    </row>
    <row r="2463" spans="1:8">
      <c r="A2463" t="s">
        <v>260</v>
      </c>
      <c r="B2463" t="s">
        <v>51</v>
      </c>
      <c r="C2463">
        <v>2025</v>
      </c>
      <c r="D2463">
        <v>2025</v>
      </c>
      <c r="E2463" t="s">
        <v>119</v>
      </c>
      <c r="F2463" t="s">
        <v>110</v>
      </c>
      <c r="G2463">
        <v>0</v>
      </c>
      <c r="H2463" t="s">
        <v>186</v>
      </c>
    </row>
    <row r="2464" spans="1:8">
      <c r="A2464" t="s">
        <v>260</v>
      </c>
      <c r="B2464" t="s">
        <v>51</v>
      </c>
      <c r="C2464">
        <v>2030</v>
      </c>
      <c r="D2464">
        <v>2030</v>
      </c>
      <c r="E2464" t="s">
        <v>119</v>
      </c>
      <c r="F2464" t="s">
        <v>110</v>
      </c>
      <c r="G2464">
        <v>0</v>
      </c>
      <c r="H2464" t="s">
        <v>186</v>
      </c>
    </row>
    <row r="2465" spans="1:8">
      <c r="A2465" t="s">
        <v>260</v>
      </c>
      <c r="B2465" t="s">
        <v>51</v>
      </c>
      <c r="C2465">
        <v>2035</v>
      </c>
      <c r="D2465">
        <v>2035</v>
      </c>
      <c r="E2465" t="s">
        <v>119</v>
      </c>
      <c r="F2465" t="s">
        <v>110</v>
      </c>
      <c r="G2465">
        <v>0</v>
      </c>
      <c r="H2465" t="s">
        <v>186</v>
      </c>
    </row>
    <row r="2466" spans="1:8">
      <c r="A2466" t="s">
        <v>260</v>
      </c>
      <c r="B2466" t="s">
        <v>51</v>
      </c>
      <c r="C2466">
        <v>2040</v>
      </c>
      <c r="D2466">
        <v>2040</v>
      </c>
      <c r="E2466" t="s">
        <v>119</v>
      </c>
      <c r="F2466" t="s">
        <v>110</v>
      </c>
      <c r="G2466">
        <v>0</v>
      </c>
      <c r="H2466" t="s">
        <v>186</v>
      </c>
    </row>
    <row r="2467" spans="1:8">
      <c r="A2467" t="s">
        <v>260</v>
      </c>
      <c r="B2467" t="s">
        <v>51</v>
      </c>
      <c r="C2467">
        <v>2045</v>
      </c>
      <c r="D2467">
        <v>2045</v>
      </c>
      <c r="E2467" t="s">
        <v>119</v>
      </c>
      <c r="F2467" t="s">
        <v>110</v>
      </c>
      <c r="G2467">
        <v>0</v>
      </c>
      <c r="H2467" t="s">
        <v>186</v>
      </c>
    </row>
    <row r="2468" spans="1:8">
      <c r="A2468" t="s">
        <v>260</v>
      </c>
      <c r="B2468" t="s">
        <v>51</v>
      </c>
      <c r="C2468">
        <v>2050</v>
      </c>
      <c r="D2468">
        <v>2050</v>
      </c>
      <c r="E2468" t="s">
        <v>119</v>
      </c>
      <c r="F2468" t="s">
        <v>110</v>
      </c>
      <c r="G2468">
        <v>0</v>
      </c>
      <c r="H2468" t="s">
        <v>186</v>
      </c>
    </row>
    <row r="2469" spans="1:8">
      <c r="A2469" t="s">
        <v>260</v>
      </c>
      <c r="B2469" t="s">
        <v>51</v>
      </c>
      <c r="C2469">
        <v>2055</v>
      </c>
      <c r="D2469">
        <v>2055</v>
      </c>
      <c r="E2469" t="s">
        <v>119</v>
      </c>
      <c r="F2469" t="s">
        <v>110</v>
      </c>
      <c r="G2469">
        <v>0</v>
      </c>
      <c r="H2469" t="s">
        <v>186</v>
      </c>
    </row>
    <row r="2470" spans="1:8">
      <c r="A2470" t="s">
        <v>260</v>
      </c>
      <c r="B2470" t="s">
        <v>51</v>
      </c>
      <c r="C2470">
        <v>2060</v>
      </c>
      <c r="D2470">
        <v>2060</v>
      </c>
      <c r="E2470" t="s">
        <v>119</v>
      </c>
      <c r="F2470" t="s">
        <v>110</v>
      </c>
      <c r="G2470">
        <v>0</v>
      </c>
      <c r="H2470" t="s">
        <v>186</v>
      </c>
    </row>
    <row r="2471" spans="1:8">
      <c r="A2471" t="s">
        <v>260</v>
      </c>
      <c r="B2471" t="s">
        <v>51</v>
      </c>
      <c r="C2471">
        <v>2065</v>
      </c>
      <c r="D2471">
        <v>2065</v>
      </c>
      <c r="E2471" t="s">
        <v>119</v>
      </c>
      <c r="F2471" t="s">
        <v>110</v>
      </c>
      <c r="G2471">
        <v>0</v>
      </c>
      <c r="H2471" t="s">
        <v>186</v>
      </c>
    </row>
    <row r="2472" spans="1:8">
      <c r="A2472" t="s">
        <v>260</v>
      </c>
      <c r="B2472" t="s">
        <v>51</v>
      </c>
      <c r="C2472">
        <v>2070</v>
      </c>
      <c r="D2472">
        <v>2070</v>
      </c>
      <c r="E2472" t="s">
        <v>119</v>
      </c>
      <c r="F2472" t="s">
        <v>110</v>
      </c>
      <c r="G2472">
        <v>0</v>
      </c>
      <c r="H2472" t="s">
        <v>186</v>
      </c>
    </row>
    <row r="2473" spans="1:8">
      <c r="A2473" t="s">
        <v>260</v>
      </c>
      <c r="B2473" t="s">
        <v>89</v>
      </c>
      <c r="C2473">
        <v>2020</v>
      </c>
      <c r="D2473">
        <v>2020</v>
      </c>
      <c r="E2473" t="s">
        <v>119</v>
      </c>
      <c r="F2473" t="s">
        <v>110</v>
      </c>
      <c r="G2473">
        <v>-88.488883972167969</v>
      </c>
      <c r="H2473" t="s">
        <v>186</v>
      </c>
    </row>
    <row r="2474" spans="1:8">
      <c r="A2474" t="s">
        <v>260</v>
      </c>
      <c r="B2474" t="s">
        <v>89</v>
      </c>
      <c r="C2474">
        <v>2025</v>
      </c>
      <c r="D2474">
        <v>2025</v>
      </c>
      <c r="E2474" t="s">
        <v>119</v>
      </c>
      <c r="F2474" t="s">
        <v>110</v>
      </c>
      <c r="G2474">
        <v>-97.579559326171875</v>
      </c>
      <c r="H2474" t="s">
        <v>186</v>
      </c>
    </row>
    <row r="2475" spans="1:8">
      <c r="A2475" t="s">
        <v>260</v>
      </c>
      <c r="B2475" t="s">
        <v>89</v>
      </c>
      <c r="C2475">
        <v>2030</v>
      </c>
      <c r="D2475">
        <v>2030</v>
      </c>
      <c r="E2475" t="s">
        <v>119</v>
      </c>
      <c r="F2475" t="s">
        <v>110</v>
      </c>
      <c r="G2475">
        <v>-106.6702346801758</v>
      </c>
      <c r="H2475" t="s">
        <v>186</v>
      </c>
    </row>
    <row r="2476" spans="1:8">
      <c r="A2476" t="s">
        <v>260</v>
      </c>
      <c r="B2476" t="s">
        <v>89</v>
      </c>
      <c r="C2476">
        <v>2035</v>
      </c>
      <c r="D2476">
        <v>2035</v>
      </c>
      <c r="E2476" t="s">
        <v>119</v>
      </c>
      <c r="F2476" t="s">
        <v>110</v>
      </c>
      <c r="G2476">
        <v>-112.6249084472656</v>
      </c>
      <c r="H2476" t="s">
        <v>186</v>
      </c>
    </row>
    <row r="2477" spans="1:8">
      <c r="A2477" t="s">
        <v>260</v>
      </c>
      <c r="B2477" t="s">
        <v>89</v>
      </c>
      <c r="C2477">
        <v>2040</v>
      </c>
      <c r="D2477">
        <v>2040</v>
      </c>
      <c r="E2477" t="s">
        <v>119</v>
      </c>
      <c r="F2477" t="s">
        <v>110</v>
      </c>
      <c r="G2477">
        <v>-118.5795822143555</v>
      </c>
      <c r="H2477" t="s">
        <v>186</v>
      </c>
    </row>
    <row r="2478" spans="1:8">
      <c r="A2478" t="s">
        <v>260</v>
      </c>
      <c r="B2478" t="s">
        <v>89</v>
      </c>
      <c r="C2478">
        <v>2045</v>
      </c>
      <c r="D2478">
        <v>2045</v>
      </c>
      <c r="E2478" t="s">
        <v>119</v>
      </c>
      <c r="F2478" t="s">
        <v>110</v>
      </c>
      <c r="G2478">
        <v>-128.75459289550781</v>
      </c>
      <c r="H2478" t="s">
        <v>186</v>
      </c>
    </row>
    <row r="2479" spans="1:8">
      <c r="A2479" t="s">
        <v>260</v>
      </c>
      <c r="B2479" t="s">
        <v>89</v>
      </c>
      <c r="C2479">
        <v>2050</v>
      </c>
      <c r="D2479">
        <v>2050</v>
      </c>
      <c r="E2479" t="s">
        <v>119</v>
      </c>
      <c r="F2479" t="s">
        <v>110</v>
      </c>
      <c r="G2479">
        <v>-138.92961120605469</v>
      </c>
      <c r="H2479" t="s">
        <v>186</v>
      </c>
    </row>
    <row r="2480" spans="1:8">
      <c r="A2480" t="s">
        <v>260</v>
      </c>
      <c r="B2480" t="s">
        <v>89</v>
      </c>
      <c r="C2480">
        <v>2055</v>
      </c>
      <c r="D2480">
        <v>2055</v>
      </c>
      <c r="E2480" t="s">
        <v>119</v>
      </c>
      <c r="F2480" t="s">
        <v>110</v>
      </c>
      <c r="G2480">
        <v>-149.1046142578125</v>
      </c>
      <c r="H2480" t="s">
        <v>186</v>
      </c>
    </row>
    <row r="2481" spans="1:8">
      <c r="A2481" t="s">
        <v>260</v>
      </c>
      <c r="B2481" t="s">
        <v>89</v>
      </c>
      <c r="C2481">
        <v>2060</v>
      </c>
      <c r="D2481">
        <v>2060</v>
      </c>
      <c r="E2481" t="s">
        <v>119</v>
      </c>
      <c r="F2481" t="s">
        <v>110</v>
      </c>
      <c r="G2481">
        <v>-159.2796325683594</v>
      </c>
      <c r="H2481" t="s">
        <v>186</v>
      </c>
    </row>
    <row r="2482" spans="1:8">
      <c r="A2482" t="s">
        <v>260</v>
      </c>
      <c r="B2482" t="s">
        <v>89</v>
      </c>
      <c r="C2482">
        <v>2065</v>
      </c>
      <c r="D2482">
        <v>2065</v>
      </c>
      <c r="E2482" t="s">
        <v>119</v>
      </c>
      <c r="F2482" t="s">
        <v>110</v>
      </c>
      <c r="G2482">
        <v>-169.45465087890619</v>
      </c>
      <c r="H2482" t="s">
        <v>186</v>
      </c>
    </row>
    <row r="2483" spans="1:8">
      <c r="A2483" t="s">
        <v>260</v>
      </c>
      <c r="B2483" t="s">
        <v>89</v>
      </c>
      <c r="C2483">
        <v>2070</v>
      </c>
      <c r="D2483">
        <v>2070</v>
      </c>
      <c r="E2483" t="s">
        <v>119</v>
      </c>
      <c r="F2483" t="s">
        <v>110</v>
      </c>
      <c r="G2483">
        <v>-179.62965393066409</v>
      </c>
      <c r="H2483" t="s">
        <v>186</v>
      </c>
    </row>
    <row r="2484" spans="1:8">
      <c r="A2484" t="s">
        <v>260</v>
      </c>
      <c r="B2484" t="s">
        <v>90</v>
      </c>
      <c r="C2484">
        <v>2010</v>
      </c>
      <c r="D2484">
        <v>2010</v>
      </c>
      <c r="E2484" t="s">
        <v>119</v>
      </c>
      <c r="F2484" t="s">
        <v>110</v>
      </c>
      <c r="G2484">
        <v>150</v>
      </c>
      <c r="H2484" t="s">
        <v>186</v>
      </c>
    </row>
    <row r="2485" spans="1:8">
      <c r="A2485" t="s">
        <v>260</v>
      </c>
      <c r="B2485" t="s">
        <v>90</v>
      </c>
      <c r="C2485">
        <v>2010</v>
      </c>
      <c r="D2485">
        <v>2015</v>
      </c>
      <c r="E2485" t="s">
        <v>119</v>
      </c>
      <c r="F2485" t="s">
        <v>110</v>
      </c>
      <c r="G2485">
        <v>150</v>
      </c>
      <c r="H2485" t="s">
        <v>186</v>
      </c>
    </row>
    <row r="2486" spans="1:8">
      <c r="A2486" t="s">
        <v>260</v>
      </c>
      <c r="B2486" t="s">
        <v>90</v>
      </c>
      <c r="C2486">
        <v>2015</v>
      </c>
      <c r="D2486">
        <v>2015</v>
      </c>
      <c r="E2486" t="s">
        <v>119</v>
      </c>
      <c r="F2486" t="s">
        <v>110</v>
      </c>
      <c r="G2486">
        <v>150</v>
      </c>
      <c r="H2486" t="s">
        <v>186</v>
      </c>
    </row>
    <row r="2487" spans="1:8">
      <c r="A2487" t="s">
        <v>260</v>
      </c>
      <c r="B2487" t="s">
        <v>90</v>
      </c>
      <c r="C2487">
        <v>2015</v>
      </c>
      <c r="D2487">
        <v>2020</v>
      </c>
      <c r="E2487" t="s">
        <v>119</v>
      </c>
      <c r="F2487" t="s">
        <v>110</v>
      </c>
      <c r="G2487">
        <v>150</v>
      </c>
      <c r="H2487" t="s">
        <v>186</v>
      </c>
    </row>
    <row r="2488" spans="1:8">
      <c r="A2488" t="s">
        <v>260</v>
      </c>
      <c r="B2488" t="s">
        <v>90</v>
      </c>
      <c r="C2488">
        <v>2020</v>
      </c>
      <c r="D2488">
        <v>2020</v>
      </c>
      <c r="E2488" t="s">
        <v>119</v>
      </c>
      <c r="F2488" t="s">
        <v>110</v>
      </c>
      <c r="G2488">
        <v>150</v>
      </c>
      <c r="H2488" t="s">
        <v>186</v>
      </c>
    </row>
    <row r="2489" spans="1:8">
      <c r="A2489" t="s">
        <v>260</v>
      </c>
      <c r="B2489" t="s">
        <v>90</v>
      </c>
      <c r="C2489">
        <v>2020</v>
      </c>
      <c r="D2489">
        <v>2025</v>
      </c>
      <c r="E2489" t="s">
        <v>119</v>
      </c>
      <c r="F2489" t="s">
        <v>110</v>
      </c>
      <c r="G2489">
        <v>150</v>
      </c>
      <c r="H2489" t="s">
        <v>186</v>
      </c>
    </row>
    <row r="2490" spans="1:8">
      <c r="A2490" t="s">
        <v>260</v>
      </c>
      <c r="B2490" t="s">
        <v>90</v>
      </c>
      <c r="C2490">
        <v>2025</v>
      </c>
      <c r="D2490">
        <v>2025</v>
      </c>
      <c r="E2490" t="s">
        <v>119</v>
      </c>
      <c r="F2490" t="s">
        <v>110</v>
      </c>
      <c r="G2490">
        <v>150</v>
      </c>
      <c r="H2490" t="s">
        <v>186</v>
      </c>
    </row>
    <row r="2491" spans="1:8">
      <c r="A2491" t="s">
        <v>260</v>
      </c>
      <c r="B2491" t="s">
        <v>90</v>
      </c>
      <c r="C2491">
        <v>2025</v>
      </c>
      <c r="D2491">
        <v>2030</v>
      </c>
      <c r="E2491" t="s">
        <v>119</v>
      </c>
      <c r="F2491" t="s">
        <v>110</v>
      </c>
      <c r="G2491">
        <v>150</v>
      </c>
      <c r="H2491" t="s">
        <v>186</v>
      </c>
    </row>
    <row r="2492" spans="1:8">
      <c r="A2492" t="s">
        <v>260</v>
      </c>
      <c r="B2492" t="s">
        <v>90</v>
      </c>
      <c r="C2492">
        <v>2030</v>
      </c>
      <c r="D2492">
        <v>2030</v>
      </c>
      <c r="E2492" t="s">
        <v>119</v>
      </c>
      <c r="F2492" t="s">
        <v>110</v>
      </c>
      <c r="G2492">
        <v>150</v>
      </c>
      <c r="H2492" t="s">
        <v>186</v>
      </c>
    </row>
    <row r="2493" spans="1:8">
      <c r="A2493" t="s">
        <v>260</v>
      </c>
      <c r="B2493" t="s">
        <v>90</v>
      </c>
      <c r="C2493">
        <v>2030</v>
      </c>
      <c r="D2493">
        <v>2035</v>
      </c>
      <c r="E2493" t="s">
        <v>119</v>
      </c>
      <c r="F2493" t="s">
        <v>110</v>
      </c>
      <c r="G2493">
        <v>150</v>
      </c>
      <c r="H2493" t="s">
        <v>186</v>
      </c>
    </row>
    <row r="2494" spans="1:8">
      <c r="A2494" t="s">
        <v>260</v>
      </c>
      <c r="B2494" t="s">
        <v>90</v>
      </c>
      <c r="C2494">
        <v>2035</v>
      </c>
      <c r="D2494">
        <v>2035</v>
      </c>
      <c r="E2494" t="s">
        <v>119</v>
      </c>
      <c r="F2494" t="s">
        <v>110</v>
      </c>
      <c r="G2494">
        <v>150</v>
      </c>
      <c r="H2494" t="s">
        <v>186</v>
      </c>
    </row>
    <row r="2495" spans="1:8">
      <c r="A2495" t="s">
        <v>260</v>
      </c>
      <c r="B2495" t="s">
        <v>90</v>
      </c>
      <c r="C2495">
        <v>2035</v>
      </c>
      <c r="D2495">
        <v>2040</v>
      </c>
      <c r="E2495" t="s">
        <v>119</v>
      </c>
      <c r="F2495" t="s">
        <v>110</v>
      </c>
      <c r="G2495">
        <v>150</v>
      </c>
      <c r="H2495" t="s">
        <v>186</v>
      </c>
    </row>
    <row r="2496" spans="1:8">
      <c r="A2496" t="s">
        <v>260</v>
      </c>
      <c r="B2496" t="s">
        <v>90</v>
      </c>
      <c r="C2496">
        <v>2040</v>
      </c>
      <c r="D2496">
        <v>2040</v>
      </c>
      <c r="E2496" t="s">
        <v>119</v>
      </c>
      <c r="F2496" t="s">
        <v>110</v>
      </c>
      <c r="G2496">
        <v>150</v>
      </c>
      <c r="H2496" t="s">
        <v>186</v>
      </c>
    </row>
    <row r="2497" spans="1:8">
      <c r="A2497" t="s">
        <v>260</v>
      </c>
      <c r="B2497" t="s">
        <v>90</v>
      </c>
      <c r="C2497">
        <v>2040</v>
      </c>
      <c r="D2497">
        <v>2045</v>
      </c>
      <c r="E2497" t="s">
        <v>119</v>
      </c>
      <c r="F2497" t="s">
        <v>110</v>
      </c>
      <c r="G2497">
        <v>150</v>
      </c>
      <c r="H2497" t="s">
        <v>186</v>
      </c>
    </row>
    <row r="2498" spans="1:8">
      <c r="A2498" t="s">
        <v>260</v>
      </c>
      <c r="B2498" t="s">
        <v>90</v>
      </c>
      <c r="C2498">
        <v>2045</v>
      </c>
      <c r="D2498">
        <v>2045</v>
      </c>
      <c r="E2498" t="s">
        <v>119</v>
      </c>
      <c r="F2498" t="s">
        <v>110</v>
      </c>
      <c r="G2498">
        <v>150</v>
      </c>
      <c r="H2498" t="s">
        <v>186</v>
      </c>
    </row>
    <row r="2499" spans="1:8">
      <c r="A2499" t="s">
        <v>260</v>
      </c>
      <c r="B2499" t="s">
        <v>90</v>
      </c>
      <c r="C2499">
        <v>2045</v>
      </c>
      <c r="D2499">
        <v>2050</v>
      </c>
      <c r="E2499" t="s">
        <v>119</v>
      </c>
      <c r="F2499" t="s">
        <v>110</v>
      </c>
      <c r="G2499">
        <v>150</v>
      </c>
      <c r="H2499" t="s">
        <v>186</v>
      </c>
    </row>
    <row r="2500" spans="1:8">
      <c r="A2500" t="s">
        <v>260</v>
      </c>
      <c r="B2500" t="s">
        <v>90</v>
      </c>
      <c r="C2500">
        <v>2050</v>
      </c>
      <c r="D2500">
        <v>2050</v>
      </c>
      <c r="E2500" t="s">
        <v>119</v>
      </c>
      <c r="F2500" t="s">
        <v>110</v>
      </c>
      <c r="G2500">
        <v>150</v>
      </c>
      <c r="H2500" t="s">
        <v>186</v>
      </c>
    </row>
    <row r="2501" spans="1:8">
      <c r="A2501" t="s">
        <v>260</v>
      </c>
      <c r="B2501" t="s">
        <v>90</v>
      </c>
      <c r="C2501">
        <v>2050</v>
      </c>
      <c r="D2501">
        <v>2055</v>
      </c>
      <c r="E2501" t="s">
        <v>119</v>
      </c>
      <c r="F2501" t="s">
        <v>110</v>
      </c>
      <c r="G2501">
        <v>150</v>
      </c>
      <c r="H2501" t="s">
        <v>186</v>
      </c>
    </row>
    <row r="2502" spans="1:8">
      <c r="A2502" t="s">
        <v>260</v>
      </c>
      <c r="B2502" t="s">
        <v>90</v>
      </c>
      <c r="C2502">
        <v>2055</v>
      </c>
      <c r="D2502">
        <v>2055</v>
      </c>
      <c r="E2502" t="s">
        <v>119</v>
      </c>
      <c r="F2502" t="s">
        <v>110</v>
      </c>
      <c r="G2502">
        <v>150</v>
      </c>
      <c r="H2502" t="s">
        <v>186</v>
      </c>
    </row>
    <row r="2503" spans="1:8">
      <c r="A2503" t="s">
        <v>260</v>
      </c>
      <c r="B2503" t="s">
        <v>90</v>
      </c>
      <c r="C2503">
        <v>2055</v>
      </c>
      <c r="D2503">
        <v>2060</v>
      </c>
      <c r="E2503" t="s">
        <v>119</v>
      </c>
      <c r="F2503" t="s">
        <v>110</v>
      </c>
      <c r="G2503">
        <v>150</v>
      </c>
      <c r="H2503" t="s">
        <v>186</v>
      </c>
    </row>
    <row r="2504" spans="1:8">
      <c r="A2504" t="s">
        <v>260</v>
      </c>
      <c r="B2504" t="s">
        <v>90</v>
      </c>
      <c r="C2504">
        <v>2060</v>
      </c>
      <c r="D2504">
        <v>2060</v>
      </c>
      <c r="E2504" t="s">
        <v>119</v>
      </c>
      <c r="F2504" t="s">
        <v>110</v>
      </c>
      <c r="G2504">
        <v>150</v>
      </c>
      <c r="H2504" t="s">
        <v>186</v>
      </c>
    </row>
    <row r="2505" spans="1:8">
      <c r="A2505" t="s">
        <v>260</v>
      </c>
      <c r="B2505" t="s">
        <v>90</v>
      </c>
      <c r="C2505">
        <v>2060</v>
      </c>
      <c r="D2505">
        <v>2065</v>
      </c>
      <c r="E2505" t="s">
        <v>119</v>
      </c>
      <c r="F2505" t="s">
        <v>110</v>
      </c>
      <c r="G2505">
        <v>150</v>
      </c>
      <c r="H2505" t="s">
        <v>186</v>
      </c>
    </row>
    <row r="2506" spans="1:8">
      <c r="A2506" t="s">
        <v>260</v>
      </c>
      <c r="B2506" t="s">
        <v>90</v>
      </c>
      <c r="C2506">
        <v>2065</v>
      </c>
      <c r="D2506">
        <v>2065</v>
      </c>
      <c r="E2506" t="s">
        <v>119</v>
      </c>
      <c r="F2506" t="s">
        <v>110</v>
      </c>
      <c r="G2506">
        <v>150</v>
      </c>
      <c r="H2506" t="s">
        <v>186</v>
      </c>
    </row>
    <row r="2507" spans="1:8">
      <c r="A2507" t="s">
        <v>260</v>
      </c>
      <c r="B2507" t="s">
        <v>90</v>
      </c>
      <c r="C2507">
        <v>2065</v>
      </c>
      <c r="D2507">
        <v>2070</v>
      </c>
      <c r="E2507" t="s">
        <v>119</v>
      </c>
      <c r="F2507" t="s">
        <v>110</v>
      </c>
      <c r="G2507">
        <v>150</v>
      </c>
      <c r="H2507" t="s">
        <v>186</v>
      </c>
    </row>
    <row r="2508" spans="1:8">
      <c r="A2508" t="s">
        <v>260</v>
      </c>
      <c r="B2508" t="s">
        <v>92</v>
      </c>
      <c r="C2508">
        <v>2020</v>
      </c>
      <c r="D2508">
        <v>2020</v>
      </c>
      <c r="E2508" t="s">
        <v>119</v>
      </c>
      <c r="F2508" t="s">
        <v>110</v>
      </c>
      <c r="G2508">
        <v>164.33648681640619</v>
      </c>
      <c r="H2508" t="s">
        <v>186</v>
      </c>
    </row>
    <row r="2509" spans="1:8">
      <c r="A2509" t="s">
        <v>260</v>
      </c>
      <c r="B2509" t="s">
        <v>92</v>
      </c>
      <c r="C2509">
        <v>2025</v>
      </c>
      <c r="D2509">
        <v>2025</v>
      </c>
      <c r="E2509" t="s">
        <v>119</v>
      </c>
      <c r="F2509" t="s">
        <v>110</v>
      </c>
      <c r="G2509">
        <v>181.21917724609381</v>
      </c>
      <c r="H2509" t="s">
        <v>186</v>
      </c>
    </row>
    <row r="2510" spans="1:8">
      <c r="A2510" t="s">
        <v>260</v>
      </c>
      <c r="B2510" t="s">
        <v>92</v>
      </c>
      <c r="C2510">
        <v>2030</v>
      </c>
      <c r="D2510">
        <v>2030</v>
      </c>
      <c r="E2510" t="s">
        <v>119</v>
      </c>
      <c r="F2510" t="s">
        <v>110</v>
      </c>
      <c r="G2510">
        <v>198.10186767578119</v>
      </c>
      <c r="H2510" t="s">
        <v>186</v>
      </c>
    </row>
    <row r="2511" spans="1:8">
      <c r="A2511" t="s">
        <v>260</v>
      </c>
      <c r="B2511" t="s">
        <v>92</v>
      </c>
      <c r="C2511">
        <v>2035</v>
      </c>
      <c r="D2511">
        <v>2035</v>
      </c>
      <c r="E2511" t="s">
        <v>119</v>
      </c>
      <c r="F2511" t="s">
        <v>110</v>
      </c>
      <c r="G2511">
        <v>209.1605529785156</v>
      </c>
      <c r="H2511" t="s">
        <v>186</v>
      </c>
    </row>
    <row r="2512" spans="1:8">
      <c r="A2512" t="s">
        <v>260</v>
      </c>
      <c r="B2512" t="s">
        <v>92</v>
      </c>
      <c r="C2512">
        <v>2040</v>
      </c>
      <c r="D2512">
        <v>2040</v>
      </c>
      <c r="E2512" t="s">
        <v>119</v>
      </c>
      <c r="F2512" t="s">
        <v>110</v>
      </c>
      <c r="G2512">
        <v>220.21922302246091</v>
      </c>
      <c r="H2512" t="s">
        <v>186</v>
      </c>
    </row>
    <row r="2513" spans="1:8">
      <c r="A2513" t="s">
        <v>260</v>
      </c>
      <c r="B2513" t="s">
        <v>92</v>
      </c>
      <c r="C2513">
        <v>2045</v>
      </c>
      <c r="D2513">
        <v>2045</v>
      </c>
      <c r="E2513" t="s">
        <v>119</v>
      </c>
      <c r="F2513" t="s">
        <v>110</v>
      </c>
      <c r="G2513">
        <v>239.11566162109381</v>
      </c>
      <c r="H2513" t="s">
        <v>186</v>
      </c>
    </row>
    <row r="2514" spans="1:8">
      <c r="A2514" t="s">
        <v>260</v>
      </c>
      <c r="B2514" t="s">
        <v>92</v>
      </c>
      <c r="C2514">
        <v>2050</v>
      </c>
      <c r="D2514">
        <v>2050</v>
      </c>
      <c r="E2514" t="s">
        <v>119</v>
      </c>
      <c r="F2514" t="s">
        <v>110</v>
      </c>
      <c r="G2514">
        <v>258.01211547851563</v>
      </c>
      <c r="H2514" t="s">
        <v>186</v>
      </c>
    </row>
    <row r="2515" spans="1:8">
      <c r="A2515" t="s">
        <v>260</v>
      </c>
      <c r="B2515" t="s">
        <v>92</v>
      </c>
      <c r="C2515">
        <v>2055</v>
      </c>
      <c r="D2515">
        <v>2055</v>
      </c>
      <c r="E2515" t="s">
        <v>119</v>
      </c>
      <c r="F2515" t="s">
        <v>110</v>
      </c>
      <c r="G2515">
        <v>276.9085693359375</v>
      </c>
      <c r="H2515" t="s">
        <v>186</v>
      </c>
    </row>
    <row r="2516" spans="1:8">
      <c r="A2516" t="s">
        <v>260</v>
      </c>
      <c r="B2516" t="s">
        <v>92</v>
      </c>
      <c r="C2516">
        <v>2060</v>
      </c>
      <c r="D2516">
        <v>2060</v>
      </c>
      <c r="E2516" t="s">
        <v>119</v>
      </c>
      <c r="F2516" t="s">
        <v>110</v>
      </c>
      <c r="G2516">
        <v>295.80499267578119</v>
      </c>
      <c r="H2516" t="s">
        <v>186</v>
      </c>
    </row>
    <row r="2517" spans="1:8">
      <c r="A2517" t="s">
        <v>260</v>
      </c>
      <c r="B2517" t="s">
        <v>92</v>
      </c>
      <c r="C2517">
        <v>2065</v>
      </c>
      <c r="D2517">
        <v>2065</v>
      </c>
      <c r="E2517" t="s">
        <v>119</v>
      </c>
      <c r="F2517" t="s">
        <v>110</v>
      </c>
      <c r="G2517">
        <v>314.701416015625</v>
      </c>
      <c r="H2517" t="s">
        <v>186</v>
      </c>
    </row>
    <row r="2518" spans="1:8">
      <c r="A2518" t="s">
        <v>260</v>
      </c>
      <c r="B2518" t="s">
        <v>92</v>
      </c>
      <c r="C2518">
        <v>2070</v>
      </c>
      <c r="D2518">
        <v>2070</v>
      </c>
      <c r="E2518" t="s">
        <v>119</v>
      </c>
      <c r="F2518" t="s">
        <v>110</v>
      </c>
      <c r="G2518">
        <v>333.59786987304688</v>
      </c>
      <c r="H2518" t="s">
        <v>186</v>
      </c>
    </row>
    <row r="2519" spans="1:8">
      <c r="A2519" t="s">
        <v>260</v>
      </c>
      <c r="B2519" t="s">
        <v>76</v>
      </c>
      <c r="C2519">
        <v>1995</v>
      </c>
      <c r="D2519">
        <v>1995</v>
      </c>
      <c r="E2519" t="s">
        <v>119</v>
      </c>
      <c r="F2519" t="s">
        <v>110</v>
      </c>
      <c r="G2519">
        <v>0</v>
      </c>
      <c r="H2519" t="s">
        <v>186</v>
      </c>
    </row>
    <row r="2520" spans="1:8">
      <c r="A2520" t="s">
        <v>260</v>
      </c>
      <c r="B2520" t="s">
        <v>76</v>
      </c>
      <c r="C2520">
        <v>1995</v>
      </c>
      <c r="D2520">
        <v>2000</v>
      </c>
      <c r="E2520" t="s">
        <v>119</v>
      </c>
      <c r="F2520" t="s">
        <v>110</v>
      </c>
      <c r="G2520">
        <v>0</v>
      </c>
      <c r="H2520" t="s">
        <v>186</v>
      </c>
    </row>
    <row r="2521" spans="1:8">
      <c r="A2521" t="s">
        <v>260</v>
      </c>
      <c r="B2521" t="s">
        <v>76</v>
      </c>
      <c r="C2521">
        <v>1995</v>
      </c>
      <c r="D2521">
        <v>2005</v>
      </c>
      <c r="E2521" t="s">
        <v>119</v>
      </c>
      <c r="F2521" t="s">
        <v>110</v>
      </c>
      <c r="G2521">
        <v>0</v>
      </c>
      <c r="H2521" t="s">
        <v>186</v>
      </c>
    </row>
    <row r="2522" spans="1:8">
      <c r="A2522" t="s">
        <v>260</v>
      </c>
      <c r="B2522" t="s">
        <v>76</v>
      </c>
      <c r="C2522">
        <v>1995</v>
      </c>
      <c r="D2522">
        <v>2010</v>
      </c>
      <c r="E2522" t="s">
        <v>119</v>
      </c>
      <c r="F2522" t="s">
        <v>110</v>
      </c>
      <c r="G2522">
        <v>0</v>
      </c>
      <c r="H2522" t="s">
        <v>186</v>
      </c>
    </row>
    <row r="2523" spans="1:8">
      <c r="A2523" t="s">
        <v>260</v>
      </c>
      <c r="B2523" t="s">
        <v>76</v>
      </c>
      <c r="C2523">
        <v>1995</v>
      </c>
      <c r="D2523">
        <v>2015</v>
      </c>
      <c r="E2523" t="s">
        <v>119</v>
      </c>
      <c r="F2523" t="s">
        <v>110</v>
      </c>
      <c r="G2523">
        <v>0</v>
      </c>
      <c r="H2523" t="s">
        <v>186</v>
      </c>
    </row>
    <row r="2524" spans="1:8">
      <c r="A2524" t="s">
        <v>260</v>
      </c>
      <c r="B2524" t="s">
        <v>76</v>
      </c>
      <c r="C2524">
        <v>1995</v>
      </c>
      <c r="D2524">
        <v>2020</v>
      </c>
      <c r="E2524" t="s">
        <v>119</v>
      </c>
      <c r="F2524" t="s">
        <v>110</v>
      </c>
      <c r="G2524">
        <v>0</v>
      </c>
      <c r="H2524" t="s">
        <v>186</v>
      </c>
    </row>
    <row r="2525" spans="1:8">
      <c r="A2525" t="s">
        <v>260</v>
      </c>
      <c r="B2525" t="s">
        <v>76</v>
      </c>
      <c r="C2525">
        <v>2000</v>
      </c>
      <c r="D2525">
        <v>2000</v>
      </c>
      <c r="E2525" t="s">
        <v>119</v>
      </c>
      <c r="F2525" t="s">
        <v>110</v>
      </c>
      <c r="G2525">
        <v>0</v>
      </c>
      <c r="H2525" t="s">
        <v>186</v>
      </c>
    </row>
    <row r="2526" spans="1:8">
      <c r="A2526" t="s">
        <v>260</v>
      </c>
      <c r="B2526" t="s">
        <v>76</v>
      </c>
      <c r="C2526">
        <v>2000</v>
      </c>
      <c r="D2526">
        <v>2005</v>
      </c>
      <c r="E2526" t="s">
        <v>119</v>
      </c>
      <c r="F2526" t="s">
        <v>110</v>
      </c>
      <c r="G2526">
        <v>0</v>
      </c>
      <c r="H2526" t="s">
        <v>186</v>
      </c>
    </row>
    <row r="2527" spans="1:8">
      <c r="A2527" t="s">
        <v>260</v>
      </c>
      <c r="B2527" t="s">
        <v>76</v>
      </c>
      <c r="C2527">
        <v>2000</v>
      </c>
      <c r="D2527">
        <v>2010</v>
      </c>
      <c r="E2527" t="s">
        <v>119</v>
      </c>
      <c r="F2527" t="s">
        <v>110</v>
      </c>
      <c r="G2527">
        <v>0</v>
      </c>
      <c r="H2527" t="s">
        <v>186</v>
      </c>
    </row>
    <row r="2528" spans="1:8">
      <c r="A2528" t="s">
        <v>260</v>
      </c>
      <c r="B2528" t="s">
        <v>76</v>
      </c>
      <c r="C2528">
        <v>2000</v>
      </c>
      <c r="D2528">
        <v>2015</v>
      </c>
      <c r="E2528" t="s">
        <v>119</v>
      </c>
      <c r="F2528" t="s">
        <v>110</v>
      </c>
      <c r="G2528">
        <v>0</v>
      </c>
      <c r="H2528" t="s">
        <v>186</v>
      </c>
    </row>
    <row r="2529" spans="1:8">
      <c r="A2529" t="s">
        <v>260</v>
      </c>
      <c r="B2529" t="s">
        <v>76</v>
      </c>
      <c r="C2529">
        <v>2000</v>
      </c>
      <c r="D2529">
        <v>2020</v>
      </c>
      <c r="E2529" t="s">
        <v>119</v>
      </c>
      <c r="F2529" t="s">
        <v>110</v>
      </c>
      <c r="G2529">
        <v>0</v>
      </c>
      <c r="H2529" t="s">
        <v>186</v>
      </c>
    </row>
    <row r="2530" spans="1:8">
      <c r="A2530" t="s">
        <v>260</v>
      </c>
      <c r="B2530" t="s">
        <v>76</v>
      </c>
      <c r="C2530">
        <v>2000</v>
      </c>
      <c r="D2530">
        <v>2025</v>
      </c>
      <c r="E2530" t="s">
        <v>119</v>
      </c>
      <c r="F2530" t="s">
        <v>110</v>
      </c>
      <c r="G2530">
        <v>0</v>
      </c>
      <c r="H2530" t="s">
        <v>186</v>
      </c>
    </row>
    <row r="2531" spans="1:8">
      <c r="A2531" t="s">
        <v>260</v>
      </c>
      <c r="B2531" t="s">
        <v>76</v>
      </c>
      <c r="C2531">
        <v>2005</v>
      </c>
      <c r="D2531">
        <v>2005</v>
      </c>
      <c r="E2531" t="s">
        <v>119</v>
      </c>
      <c r="F2531" t="s">
        <v>110</v>
      </c>
      <c r="G2531">
        <v>0</v>
      </c>
      <c r="H2531" t="s">
        <v>186</v>
      </c>
    </row>
    <row r="2532" spans="1:8">
      <c r="A2532" t="s">
        <v>260</v>
      </c>
      <c r="B2532" t="s">
        <v>76</v>
      </c>
      <c r="C2532">
        <v>2005</v>
      </c>
      <c r="D2532">
        <v>2010</v>
      </c>
      <c r="E2532" t="s">
        <v>119</v>
      </c>
      <c r="F2532" t="s">
        <v>110</v>
      </c>
      <c r="G2532">
        <v>0</v>
      </c>
      <c r="H2532" t="s">
        <v>186</v>
      </c>
    </row>
    <row r="2533" spans="1:8">
      <c r="A2533" t="s">
        <v>260</v>
      </c>
      <c r="B2533" t="s">
        <v>76</v>
      </c>
      <c r="C2533">
        <v>2005</v>
      </c>
      <c r="D2533">
        <v>2015</v>
      </c>
      <c r="E2533" t="s">
        <v>119</v>
      </c>
      <c r="F2533" t="s">
        <v>110</v>
      </c>
      <c r="G2533">
        <v>0</v>
      </c>
      <c r="H2533" t="s">
        <v>186</v>
      </c>
    </row>
    <row r="2534" spans="1:8">
      <c r="A2534" t="s">
        <v>260</v>
      </c>
      <c r="B2534" t="s">
        <v>76</v>
      </c>
      <c r="C2534">
        <v>2005</v>
      </c>
      <c r="D2534">
        <v>2020</v>
      </c>
      <c r="E2534" t="s">
        <v>119</v>
      </c>
      <c r="F2534" t="s">
        <v>110</v>
      </c>
      <c r="G2534">
        <v>0</v>
      </c>
      <c r="H2534" t="s">
        <v>186</v>
      </c>
    </row>
    <row r="2535" spans="1:8">
      <c r="A2535" t="s">
        <v>260</v>
      </c>
      <c r="B2535" t="s">
        <v>76</v>
      </c>
      <c r="C2535">
        <v>2005</v>
      </c>
      <c r="D2535">
        <v>2025</v>
      </c>
      <c r="E2535" t="s">
        <v>119</v>
      </c>
      <c r="F2535" t="s">
        <v>110</v>
      </c>
      <c r="G2535">
        <v>0</v>
      </c>
      <c r="H2535" t="s">
        <v>186</v>
      </c>
    </row>
    <row r="2536" spans="1:8">
      <c r="A2536" t="s">
        <v>260</v>
      </c>
      <c r="B2536" t="s">
        <v>76</v>
      </c>
      <c r="C2536">
        <v>2005</v>
      </c>
      <c r="D2536">
        <v>2030</v>
      </c>
      <c r="E2536" t="s">
        <v>119</v>
      </c>
      <c r="F2536" t="s">
        <v>110</v>
      </c>
      <c r="G2536">
        <v>0</v>
      </c>
      <c r="H2536" t="s">
        <v>186</v>
      </c>
    </row>
    <row r="2537" spans="1:8">
      <c r="A2537" t="s">
        <v>260</v>
      </c>
      <c r="B2537" t="s">
        <v>76</v>
      </c>
      <c r="C2537">
        <v>2010</v>
      </c>
      <c r="D2537">
        <v>2010</v>
      </c>
      <c r="E2537" t="s">
        <v>119</v>
      </c>
      <c r="F2537" t="s">
        <v>110</v>
      </c>
      <c r="G2537">
        <v>0</v>
      </c>
      <c r="H2537" t="s">
        <v>186</v>
      </c>
    </row>
    <row r="2538" spans="1:8">
      <c r="A2538" t="s">
        <v>260</v>
      </c>
      <c r="B2538" t="s">
        <v>76</v>
      </c>
      <c r="C2538">
        <v>2010</v>
      </c>
      <c r="D2538">
        <v>2015</v>
      </c>
      <c r="E2538" t="s">
        <v>119</v>
      </c>
      <c r="F2538" t="s">
        <v>110</v>
      </c>
      <c r="G2538">
        <v>0</v>
      </c>
      <c r="H2538" t="s">
        <v>186</v>
      </c>
    </row>
    <row r="2539" spans="1:8">
      <c r="A2539" t="s">
        <v>260</v>
      </c>
      <c r="B2539" t="s">
        <v>76</v>
      </c>
      <c r="C2539">
        <v>2010</v>
      </c>
      <c r="D2539">
        <v>2020</v>
      </c>
      <c r="E2539" t="s">
        <v>119</v>
      </c>
      <c r="F2539" t="s">
        <v>110</v>
      </c>
      <c r="G2539">
        <v>0</v>
      </c>
      <c r="H2539" t="s">
        <v>186</v>
      </c>
    </row>
    <row r="2540" spans="1:8">
      <c r="A2540" t="s">
        <v>260</v>
      </c>
      <c r="B2540" t="s">
        <v>76</v>
      </c>
      <c r="C2540">
        <v>2010</v>
      </c>
      <c r="D2540">
        <v>2025</v>
      </c>
      <c r="E2540" t="s">
        <v>119</v>
      </c>
      <c r="F2540" t="s">
        <v>110</v>
      </c>
      <c r="G2540">
        <v>0</v>
      </c>
      <c r="H2540" t="s">
        <v>186</v>
      </c>
    </row>
    <row r="2541" spans="1:8">
      <c r="A2541" t="s">
        <v>260</v>
      </c>
      <c r="B2541" t="s">
        <v>76</v>
      </c>
      <c r="C2541">
        <v>2010</v>
      </c>
      <c r="D2541">
        <v>2030</v>
      </c>
      <c r="E2541" t="s">
        <v>119</v>
      </c>
      <c r="F2541" t="s">
        <v>110</v>
      </c>
      <c r="G2541">
        <v>0</v>
      </c>
      <c r="H2541" t="s">
        <v>186</v>
      </c>
    </row>
    <row r="2542" spans="1:8">
      <c r="A2542" t="s">
        <v>260</v>
      </c>
      <c r="B2542" t="s">
        <v>76</v>
      </c>
      <c r="C2542">
        <v>2010</v>
      </c>
      <c r="D2542">
        <v>2035</v>
      </c>
      <c r="E2542" t="s">
        <v>119</v>
      </c>
      <c r="F2542" t="s">
        <v>110</v>
      </c>
      <c r="G2542">
        <v>0</v>
      </c>
      <c r="H2542" t="s">
        <v>186</v>
      </c>
    </row>
    <row r="2543" spans="1:8">
      <c r="A2543" t="s">
        <v>260</v>
      </c>
      <c r="B2543" t="s">
        <v>76</v>
      </c>
      <c r="C2543">
        <v>2015</v>
      </c>
      <c r="D2543">
        <v>2015</v>
      </c>
      <c r="E2543" t="s">
        <v>119</v>
      </c>
      <c r="F2543" t="s">
        <v>110</v>
      </c>
      <c r="G2543">
        <v>0</v>
      </c>
      <c r="H2543" t="s">
        <v>186</v>
      </c>
    </row>
    <row r="2544" spans="1:8">
      <c r="A2544" t="s">
        <v>260</v>
      </c>
      <c r="B2544" t="s">
        <v>76</v>
      </c>
      <c r="C2544">
        <v>2015</v>
      </c>
      <c r="D2544">
        <v>2020</v>
      </c>
      <c r="E2544" t="s">
        <v>119</v>
      </c>
      <c r="F2544" t="s">
        <v>110</v>
      </c>
      <c r="G2544">
        <v>0</v>
      </c>
      <c r="H2544" t="s">
        <v>186</v>
      </c>
    </row>
    <row r="2545" spans="1:8">
      <c r="A2545" t="s">
        <v>260</v>
      </c>
      <c r="B2545" t="s">
        <v>76</v>
      </c>
      <c r="C2545">
        <v>2015</v>
      </c>
      <c r="D2545">
        <v>2025</v>
      </c>
      <c r="E2545" t="s">
        <v>119</v>
      </c>
      <c r="F2545" t="s">
        <v>110</v>
      </c>
      <c r="G2545">
        <v>0</v>
      </c>
      <c r="H2545" t="s">
        <v>186</v>
      </c>
    </row>
    <row r="2546" spans="1:8">
      <c r="A2546" t="s">
        <v>260</v>
      </c>
      <c r="B2546" t="s">
        <v>76</v>
      </c>
      <c r="C2546">
        <v>2015</v>
      </c>
      <c r="D2546">
        <v>2030</v>
      </c>
      <c r="E2546" t="s">
        <v>119</v>
      </c>
      <c r="F2546" t="s">
        <v>110</v>
      </c>
      <c r="G2546">
        <v>0</v>
      </c>
      <c r="H2546" t="s">
        <v>186</v>
      </c>
    </row>
    <row r="2547" spans="1:8">
      <c r="A2547" t="s">
        <v>260</v>
      </c>
      <c r="B2547" t="s">
        <v>76</v>
      </c>
      <c r="C2547">
        <v>2015</v>
      </c>
      <c r="D2547">
        <v>2035</v>
      </c>
      <c r="E2547" t="s">
        <v>119</v>
      </c>
      <c r="F2547" t="s">
        <v>110</v>
      </c>
      <c r="G2547">
        <v>0</v>
      </c>
      <c r="H2547" t="s">
        <v>186</v>
      </c>
    </row>
    <row r="2548" spans="1:8">
      <c r="A2548" t="s">
        <v>260</v>
      </c>
      <c r="B2548" t="s">
        <v>76</v>
      </c>
      <c r="C2548">
        <v>2015</v>
      </c>
      <c r="D2548">
        <v>2040</v>
      </c>
      <c r="E2548" t="s">
        <v>119</v>
      </c>
      <c r="F2548" t="s">
        <v>110</v>
      </c>
      <c r="G2548">
        <v>0</v>
      </c>
      <c r="H2548" t="s">
        <v>186</v>
      </c>
    </row>
    <row r="2549" spans="1:8">
      <c r="A2549" t="s">
        <v>260</v>
      </c>
      <c r="B2549" t="s">
        <v>76</v>
      </c>
      <c r="C2549">
        <v>2020</v>
      </c>
      <c r="D2549">
        <v>2020</v>
      </c>
      <c r="E2549" t="s">
        <v>119</v>
      </c>
      <c r="F2549" t="s">
        <v>110</v>
      </c>
      <c r="G2549">
        <v>0</v>
      </c>
      <c r="H2549" t="s">
        <v>186</v>
      </c>
    </row>
    <row r="2550" spans="1:8">
      <c r="A2550" t="s">
        <v>260</v>
      </c>
      <c r="B2550" t="s">
        <v>76</v>
      </c>
      <c r="C2550">
        <v>2020</v>
      </c>
      <c r="D2550">
        <v>2025</v>
      </c>
      <c r="E2550" t="s">
        <v>119</v>
      </c>
      <c r="F2550" t="s">
        <v>110</v>
      </c>
      <c r="G2550">
        <v>0</v>
      </c>
      <c r="H2550" t="s">
        <v>186</v>
      </c>
    </row>
    <row r="2551" spans="1:8">
      <c r="A2551" t="s">
        <v>260</v>
      </c>
      <c r="B2551" t="s">
        <v>76</v>
      </c>
      <c r="C2551">
        <v>2020</v>
      </c>
      <c r="D2551">
        <v>2030</v>
      </c>
      <c r="E2551" t="s">
        <v>119</v>
      </c>
      <c r="F2551" t="s">
        <v>110</v>
      </c>
      <c r="G2551">
        <v>0</v>
      </c>
      <c r="H2551" t="s">
        <v>186</v>
      </c>
    </row>
    <row r="2552" spans="1:8">
      <c r="A2552" t="s">
        <v>260</v>
      </c>
      <c r="B2552" t="s">
        <v>76</v>
      </c>
      <c r="C2552">
        <v>2020</v>
      </c>
      <c r="D2552">
        <v>2035</v>
      </c>
      <c r="E2552" t="s">
        <v>119</v>
      </c>
      <c r="F2552" t="s">
        <v>110</v>
      </c>
      <c r="G2552">
        <v>0</v>
      </c>
      <c r="H2552" t="s">
        <v>186</v>
      </c>
    </row>
    <row r="2553" spans="1:8">
      <c r="A2553" t="s">
        <v>260</v>
      </c>
      <c r="B2553" t="s">
        <v>76</v>
      </c>
      <c r="C2553">
        <v>2020</v>
      </c>
      <c r="D2553">
        <v>2040</v>
      </c>
      <c r="E2553" t="s">
        <v>119</v>
      </c>
      <c r="F2553" t="s">
        <v>110</v>
      </c>
      <c r="G2553">
        <v>0</v>
      </c>
      <c r="H2553" t="s">
        <v>186</v>
      </c>
    </row>
    <row r="2554" spans="1:8">
      <c r="A2554" t="s">
        <v>260</v>
      </c>
      <c r="B2554" t="s">
        <v>76</v>
      </c>
      <c r="C2554">
        <v>2020</v>
      </c>
      <c r="D2554">
        <v>2045</v>
      </c>
      <c r="E2554" t="s">
        <v>119</v>
      </c>
      <c r="F2554" t="s">
        <v>110</v>
      </c>
      <c r="G2554">
        <v>0</v>
      </c>
      <c r="H2554" t="s">
        <v>186</v>
      </c>
    </row>
    <row r="2555" spans="1:8">
      <c r="A2555" t="s">
        <v>260</v>
      </c>
      <c r="B2555" t="s">
        <v>76</v>
      </c>
      <c r="C2555">
        <v>2025</v>
      </c>
      <c r="D2555">
        <v>2025</v>
      </c>
      <c r="E2555" t="s">
        <v>119</v>
      </c>
      <c r="F2555" t="s">
        <v>110</v>
      </c>
      <c r="G2555">
        <v>0</v>
      </c>
      <c r="H2555" t="s">
        <v>186</v>
      </c>
    </row>
    <row r="2556" spans="1:8">
      <c r="A2556" t="s">
        <v>260</v>
      </c>
      <c r="B2556" t="s">
        <v>76</v>
      </c>
      <c r="C2556">
        <v>2025</v>
      </c>
      <c r="D2556">
        <v>2030</v>
      </c>
      <c r="E2556" t="s">
        <v>119</v>
      </c>
      <c r="F2556" t="s">
        <v>110</v>
      </c>
      <c r="G2556">
        <v>0</v>
      </c>
      <c r="H2556" t="s">
        <v>186</v>
      </c>
    </row>
    <row r="2557" spans="1:8">
      <c r="A2557" t="s">
        <v>260</v>
      </c>
      <c r="B2557" t="s">
        <v>76</v>
      </c>
      <c r="C2557">
        <v>2025</v>
      </c>
      <c r="D2557">
        <v>2035</v>
      </c>
      <c r="E2557" t="s">
        <v>119</v>
      </c>
      <c r="F2557" t="s">
        <v>110</v>
      </c>
      <c r="G2557">
        <v>0</v>
      </c>
      <c r="H2557" t="s">
        <v>186</v>
      </c>
    </row>
    <row r="2558" spans="1:8">
      <c r="A2558" t="s">
        <v>260</v>
      </c>
      <c r="B2558" t="s">
        <v>76</v>
      </c>
      <c r="C2558">
        <v>2025</v>
      </c>
      <c r="D2558">
        <v>2040</v>
      </c>
      <c r="E2558" t="s">
        <v>119</v>
      </c>
      <c r="F2558" t="s">
        <v>110</v>
      </c>
      <c r="G2558">
        <v>0</v>
      </c>
      <c r="H2558" t="s">
        <v>186</v>
      </c>
    </row>
    <row r="2559" spans="1:8">
      <c r="A2559" t="s">
        <v>260</v>
      </c>
      <c r="B2559" t="s">
        <v>76</v>
      </c>
      <c r="C2559">
        <v>2025</v>
      </c>
      <c r="D2559">
        <v>2045</v>
      </c>
      <c r="E2559" t="s">
        <v>119</v>
      </c>
      <c r="F2559" t="s">
        <v>110</v>
      </c>
      <c r="G2559">
        <v>0</v>
      </c>
      <c r="H2559" t="s">
        <v>186</v>
      </c>
    </row>
    <row r="2560" spans="1:8">
      <c r="A2560" t="s">
        <v>260</v>
      </c>
      <c r="B2560" t="s">
        <v>76</v>
      </c>
      <c r="C2560">
        <v>2025</v>
      </c>
      <c r="D2560">
        <v>2050</v>
      </c>
      <c r="E2560" t="s">
        <v>119</v>
      </c>
      <c r="F2560" t="s">
        <v>110</v>
      </c>
      <c r="G2560">
        <v>0</v>
      </c>
      <c r="H2560" t="s">
        <v>186</v>
      </c>
    </row>
    <row r="2561" spans="1:8">
      <c r="A2561" t="s">
        <v>260</v>
      </c>
      <c r="B2561" t="s">
        <v>76</v>
      </c>
      <c r="C2561">
        <v>2030</v>
      </c>
      <c r="D2561">
        <v>2030</v>
      </c>
      <c r="E2561" t="s">
        <v>119</v>
      </c>
      <c r="F2561" t="s">
        <v>110</v>
      </c>
      <c r="G2561">
        <v>0</v>
      </c>
      <c r="H2561" t="s">
        <v>186</v>
      </c>
    </row>
    <row r="2562" spans="1:8">
      <c r="A2562" t="s">
        <v>260</v>
      </c>
      <c r="B2562" t="s">
        <v>76</v>
      </c>
      <c r="C2562">
        <v>2030</v>
      </c>
      <c r="D2562">
        <v>2035</v>
      </c>
      <c r="E2562" t="s">
        <v>119</v>
      </c>
      <c r="F2562" t="s">
        <v>110</v>
      </c>
      <c r="G2562">
        <v>0</v>
      </c>
      <c r="H2562" t="s">
        <v>186</v>
      </c>
    </row>
    <row r="2563" spans="1:8">
      <c r="A2563" t="s">
        <v>260</v>
      </c>
      <c r="B2563" t="s">
        <v>76</v>
      </c>
      <c r="C2563">
        <v>2030</v>
      </c>
      <c r="D2563">
        <v>2040</v>
      </c>
      <c r="E2563" t="s">
        <v>119</v>
      </c>
      <c r="F2563" t="s">
        <v>110</v>
      </c>
      <c r="G2563">
        <v>0</v>
      </c>
      <c r="H2563" t="s">
        <v>186</v>
      </c>
    </row>
    <row r="2564" spans="1:8">
      <c r="A2564" t="s">
        <v>260</v>
      </c>
      <c r="B2564" t="s">
        <v>76</v>
      </c>
      <c r="C2564">
        <v>2030</v>
      </c>
      <c r="D2564">
        <v>2045</v>
      </c>
      <c r="E2564" t="s">
        <v>119</v>
      </c>
      <c r="F2564" t="s">
        <v>110</v>
      </c>
      <c r="G2564">
        <v>0</v>
      </c>
      <c r="H2564" t="s">
        <v>186</v>
      </c>
    </row>
    <row r="2565" spans="1:8">
      <c r="A2565" t="s">
        <v>260</v>
      </c>
      <c r="B2565" t="s">
        <v>76</v>
      </c>
      <c r="C2565">
        <v>2030</v>
      </c>
      <c r="D2565">
        <v>2050</v>
      </c>
      <c r="E2565" t="s">
        <v>119</v>
      </c>
      <c r="F2565" t="s">
        <v>110</v>
      </c>
      <c r="G2565">
        <v>0</v>
      </c>
      <c r="H2565" t="s">
        <v>186</v>
      </c>
    </row>
    <row r="2566" spans="1:8">
      <c r="A2566" t="s">
        <v>260</v>
      </c>
      <c r="B2566" t="s">
        <v>76</v>
      </c>
      <c r="C2566">
        <v>2030</v>
      </c>
      <c r="D2566">
        <v>2055</v>
      </c>
      <c r="E2566" t="s">
        <v>119</v>
      </c>
      <c r="F2566" t="s">
        <v>110</v>
      </c>
      <c r="G2566">
        <v>0</v>
      </c>
      <c r="H2566" t="s">
        <v>186</v>
      </c>
    </row>
    <row r="2567" spans="1:8">
      <c r="A2567" t="s">
        <v>260</v>
      </c>
      <c r="B2567" t="s">
        <v>76</v>
      </c>
      <c r="C2567">
        <v>2035</v>
      </c>
      <c r="D2567">
        <v>2035</v>
      </c>
      <c r="E2567" t="s">
        <v>119</v>
      </c>
      <c r="F2567" t="s">
        <v>110</v>
      </c>
      <c r="G2567">
        <v>0</v>
      </c>
      <c r="H2567" t="s">
        <v>186</v>
      </c>
    </row>
    <row r="2568" spans="1:8">
      <c r="A2568" t="s">
        <v>260</v>
      </c>
      <c r="B2568" t="s">
        <v>76</v>
      </c>
      <c r="C2568">
        <v>2035</v>
      </c>
      <c r="D2568">
        <v>2040</v>
      </c>
      <c r="E2568" t="s">
        <v>119</v>
      </c>
      <c r="F2568" t="s">
        <v>110</v>
      </c>
      <c r="G2568">
        <v>0</v>
      </c>
      <c r="H2568" t="s">
        <v>186</v>
      </c>
    </row>
    <row r="2569" spans="1:8">
      <c r="A2569" t="s">
        <v>260</v>
      </c>
      <c r="B2569" t="s">
        <v>76</v>
      </c>
      <c r="C2569">
        <v>2035</v>
      </c>
      <c r="D2569">
        <v>2045</v>
      </c>
      <c r="E2569" t="s">
        <v>119</v>
      </c>
      <c r="F2569" t="s">
        <v>110</v>
      </c>
      <c r="G2569">
        <v>0</v>
      </c>
      <c r="H2569" t="s">
        <v>186</v>
      </c>
    </row>
    <row r="2570" spans="1:8">
      <c r="A2570" t="s">
        <v>260</v>
      </c>
      <c r="B2570" t="s">
        <v>76</v>
      </c>
      <c r="C2570">
        <v>2035</v>
      </c>
      <c r="D2570">
        <v>2050</v>
      </c>
      <c r="E2570" t="s">
        <v>119</v>
      </c>
      <c r="F2570" t="s">
        <v>110</v>
      </c>
      <c r="G2570">
        <v>0</v>
      </c>
      <c r="H2570" t="s">
        <v>186</v>
      </c>
    </row>
    <row r="2571" spans="1:8">
      <c r="A2571" t="s">
        <v>260</v>
      </c>
      <c r="B2571" t="s">
        <v>76</v>
      </c>
      <c r="C2571">
        <v>2035</v>
      </c>
      <c r="D2571">
        <v>2055</v>
      </c>
      <c r="E2571" t="s">
        <v>119</v>
      </c>
      <c r="F2571" t="s">
        <v>110</v>
      </c>
      <c r="G2571">
        <v>0</v>
      </c>
      <c r="H2571" t="s">
        <v>186</v>
      </c>
    </row>
    <row r="2572" spans="1:8">
      <c r="A2572" t="s">
        <v>260</v>
      </c>
      <c r="B2572" t="s">
        <v>76</v>
      </c>
      <c r="C2572">
        <v>2035</v>
      </c>
      <c r="D2572">
        <v>2060</v>
      </c>
      <c r="E2572" t="s">
        <v>119</v>
      </c>
      <c r="F2572" t="s">
        <v>110</v>
      </c>
      <c r="G2572">
        <v>0</v>
      </c>
      <c r="H2572" t="s">
        <v>186</v>
      </c>
    </row>
    <row r="2573" spans="1:8">
      <c r="A2573" t="s">
        <v>260</v>
      </c>
      <c r="B2573" t="s">
        <v>76</v>
      </c>
      <c r="C2573">
        <v>2040</v>
      </c>
      <c r="D2573">
        <v>2040</v>
      </c>
      <c r="E2573" t="s">
        <v>119</v>
      </c>
      <c r="F2573" t="s">
        <v>110</v>
      </c>
      <c r="G2573">
        <v>0</v>
      </c>
      <c r="H2573" t="s">
        <v>186</v>
      </c>
    </row>
    <row r="2574" spans="1:8">
      <c r="A2574" t="s">
        <v>260</v>
      </c>
      <c r="B2574" t="s">
        <v>76</v>
      </c>
      <c r="C2574">
        <v>2040</v>
      </c>
      <c r="D2574">
        <v>2045</v>
      </c>
      <c r="E2574" t="s">
        <v>119</v>
      </c>
      <c r="F2574" t="s">
        <v>110</v>
      </c>
      <c r="G2574">
        <v>0</v>
      </c>
      <c r="H2574" t="s">
        <v>186</v>
      </c>
    </row>
    <row r="2575" spans="1:8">
      <c r="A2575" t="s">
        <v>260</v>
      </c>
      <c r="B2575" t="s">
        <v>76</v>
      </c>
      <c r="C2575">
        <v>2040</v>
      </c>
      <c r="D2575">
        <v>2050</v>
      </c>
      <c r="E2575" t="s">
        <v>119</v>
      </c>
      <c r="F2575" t="s">
        <v>110</v>
      </c>
      <c r="G2575">
        <v>0</v>
      </c>
      <c r="H2575" t="s">
        <v>186</v>
      </c>
    </row>
    <row r="2576" spans="1:8">
      <c r="A2576" t="s">
        <v>260</v>
      </c>
      <c r="B2576" t="s">
        <v>76</v>
      </c>
      <c r="C2576">
        <v>2040</v>
      </c>
      <c r="D2576">
        <v>2055</v>
      </c>
      <c r="E2576" t="s">
        <v>119</v>
      </c>
      <c r="F2576" t="s">
        <v>110</v>
      </c>
      <c r="G2576">
        <v>0</v>
      </c>
      <c r="H2576" t="s">
        <v>186</v>
      </c>
    </row>
    <row r="2577" spans="1:8">
      <c r="A2577" t="s">
        <v>260</v>
      </c>
      <c r="B2577" t="s">
        <v>76</v>
      </c>
      <c r="C2577">
        <v>2040</v>
      </c>
      <c r="D2577">
        <v>2060</v>
      </c>
      <c r="E2577" t="s">
        <v>119</v>
      </c>
      <c r="F2577" t="s">
        <v>110</v>
      </c>
      <c r="G2577">
        <v>0</v>
      </c>
      <c r="H2577" t="s">
        <v>186</v>
      </c>
    </row>
    <row r="2578" spans="1:8">
      <c r="A2578" t="s">
        <v>260</v>
      </c>
      <c r="B2578" t="s">
        <v>76</v>
      </c>
      <c r="C2578">
        <v>2040</v>
      </c>
      <c r="D2578">
        <v>2065</v>
      </c>
      <c r="E2578" t="s">
        <v>119</v>
      </c>
      <c r="F2578" t="s">
        <v>110</v>
      </c>
      <c r="G2578">
        <v>0</v>
      </c>
      <c r="H2578" t="s">
        <v>186</v>
      </c>
    </row>
    <row r="2579" spans="1:8">
      <c r="A2579" t="s">
        <v>260</v>
      </c>
      <c r="B2579" t="s">
        <v>76</v>
      </c>
      <c r="C2579">
        <v>2045</v>
      </c>
      <c r="D2579">
        <v>2045</v>
      </c>
      <c r="E2579" t="s">
        <v>119</v>
      </c>
      <c r="F2579" t="s">
        <v>110</v>
      </c>
      <c r="G2579">
        <v>0</v>
      </c>
      <c r="H2579" t="s">
        <v>186</v>
      </c>
    </row>
    <row r="2580" spans="1:8">
      <c r="A2580" t="s">
        <v>260</v>
      </c>
      <c r="B2580" t="s">
        <v>76</v>
      </c>
      <c r="C2580">
        <v>2045</v>
      </c>
      <c r="D2580">
        <v>2050</v>
      </c>
      <c r="E2580" t="s">
        <v>119</v>
      </c>
      <c r="F2580" t="s">
        <v>110</v>
      </c>
      <c r="G2580">
        <v>0</v>
      </c>
      <c r="H2580" t="s">
        <v>186</v>
      </c>
    </row>
    <row r="2581" spans="1:8">
      <c r="A2581" t="s">
        <v>260</v>
      </c>
      <c r="B2581" t="s">
        <v>76</v>
      </c>
      <c r="C2581">
        <v>2045</v>
      </c>
      <c r="D2581">
        <v>2055</v>
      </c>
      <c r="E2581" t="s">
        <v>119</v>
      </c>
      <c r="F2581" t="s">
        <v>110</v>
      </c>
      <c r="G2581">
        <v>0</v>
      </c>
      <c r="H2581" t="s">
        <v>186</v>
      </c>
    </row>
    <row r="2582" spans="1:8">
      <c r="A2582" t="s">
        <v>260</v>
      </c>
      <c r="B2582" t="s">
        <v>76</v>
      </c>
      <c r="C2582">
        <v>2045</v>
      </c>
      <c r="D2582">
        <v>2060</v>
      </c>
      <c r="E2582" t="s">
        <v>119</v>
      </c>
      <c r="F2582" t="s">
        <v>110</v>
      </c>
      <c r="G2582">
        <v>0</v>
      </c>
      <c r="H2582" t="s">
        <v>186</v>
      </c>
    </row>
    <row r="2583" spans="1:8">
      <c r="A2583" t="s">
        <v>260</v>
      </c>
      <c r="B2583" t="s">
        <v>76</v>
      </c>
      <c r="C2583">
        <v>2045</v>
      </c>
      <c r="D2583">
        <v>2065</v>
      </c>
      <c r="E2583" t="s">
        <v>119</v>
      </c>
      <c r="F2583" t="s">
        <v>110</v>
      </c>
      <c r="G2583">
        <v>0</v>
      </c>
      <c r="H2583" t="s">
        <v>186</v>
      </c>
    </row>
    <row r="2584" spans="1:8">
      <c r="A2584" t="s">
        <v>260</v>
      </c>
      <c r="B2584" t="s">
        <v>76</v>
      </c>
      <c r="C2584">
        <v>2045</v>
      </c>
      <c r="D2584">
        <v>2070</v>
      </c>
      <c r="E2584" t="s">
        <v>119</v>
      </c>
      <c r="F2584" t="s">
        <v>110</v>
      </c>
      <c r="G2584">
        <v>0</v>
      </c>
      <c r="H2584" t="s">
        <v>186</v>
      </c>
    </row>
    <row r="2585" spans="1:8">
      <c r="A2585" t="s">
        <v>260</v>
      </c>
      <c r="B2585" t="s">
        <v>76</v>
      </c>
      <c r="C2585">
        <v>2050</v>
      </c>
      <c r="D2585">
        <v>2050</v>
      </c>
      <c r="E2585" t="s">
        <v>119</v>
      </c>
      <c r="F2585" t="s">
        <v>110</v>
      </c>
      <c r="G2585">
        <v>0</v>
      </c>
      <c r="H2585" t="s">
        <v>186</v>
      </c>
    </row>
    <row r="2586" spans="1:8">
      <c r="A2586" t="s">
        <v>260</v>
      </c>
      <c r="B2586" t="s">
        <v>76</v>
      </c>
      <c r="C2586">
        <v>2050</v>
      </c>
      <c r="D2586">
        <v>2055</v>
      </c>
      <c r="E2586" t="s">
        <v>119</v>
      </c>
      <c r="F2586" t="s">
        <v>110</v>
      </c>
      <c r="G2586">
        <v>0</v>
      </c>
      <c r="H2586" t="s">
        <v>186</v>
      </c>
    </row>
    <row r="2587" spans="1:8">
      <c r="A2587" t="s">
        <v>260</v>
      </c>
      <c r="B2587" t="s">
        <v>76</v>
      </c>
      <c r="C2587">
        <v>2050</v>
      </c>
      <c r="D2587">
        <v>2060</v>
      </c>
      <c r="E2587" t="s">
        <v>119</v>
      </c>
      <c r="F2587" t="s">
        <v>110</v>
      </c>
      <c r="G2587">
        <v>0</v>
      </c>
      <c r="H2587" t="s">
        <v>186</v>
      </c>
    </row>
    <row r="2588" spans="1:8">
      <c r="A2588" t="s">
        <v>260</v>
      </c>
      <c r="B2588" t="s">
        <v>76</v>
      </c>
      <c r="C2588">
        <v>2050</v>
      </c>
      <c r="D2588">
        <v>2065</v>
      </c>
      <c r="E2588" t="s">
        <v>119</v>
      </c>
      <c r="F2588" t="s">
        <v>110</v>
      </c>
      <c r="G2588">
        <v>0</v>
      </c>
      <c r="H2588" t="s">
        <v>186</v>
      </c>
    </row>
    <row r="2589" spans="1:8">
      <c r="A2589" t="s">
        <v>260</v>
      </c>
      <c r="B2589" t="s">
        <v>76</v>
      </c>
      <c r="C2589">
        <v>2050</v>
      </c>
      <c r="D2589">
        <v>2070</v>
      </c>
      <c r="E2589" t="s">
        <v>119</v>
      </c>
      <c r="F2589" t="s">
        <v>110</v>
      </c>
      <c r="G2589">
        <v>0</v>
      </c>
      <c r="H2589" t="s">
        <v>186</v>
      </c>
    </row>
    <row r="2590" spans="1:8">
      <c r="A2590" t="s">
        <v>260</v>
      </c>
      <c r="B2590" t="s">
        <v>76</v>
      </c>
      <c r="C2590">
        <v>2055</v>
      </c>
      <c r="D2590">
        <v>2055</v>
      </c>
      <c r="E2590" t="s">
        <v>119</v>
      </c>
      <c r="F2590" t="s">
        <v>110</v>
      </c>
      <c r="G2590">
        <v>0</v>
      </c>
      <c r="H2590" t="s">
        <v>186</v>
      </c>
    </row>
    <row r="2591" spans="1:8">
      <c r="A2591" t="s">
        <v>260</v>
      </c>
      <c r="B2591" t="s">
        <v>76</v>
      </c>
      <c r="C2591">
        <v>2055</v>
      </c>
      <c r="D2591">
        <v>2060</v>
      </c>
      <c r="E2591" t="s">
        <v>119</v>
      </c>
      <c r="F2591" t="s">
        <v>110</v>
      </c>
      <c r="G2591">
        <v>0</v>
      </c>
      <c r="H2591" t="s">
        <v>186</v>
      </c>
    </row>
    <row r="2592" spans="1:8">
      <c r="A2592" t="s">
        <v>260</v>
      </c>
      <c r="B2592" t="s">
        <v>76</v>
      </c>
      <c r="C2592">
        <v>2055</v>
      </c>
      <c r="D2592">
        <v>2065</v>
      </c>
      <c r="E2592" t="s">
        <v>119</v>
      </c>
      <c r="F2592" t="s">
        <v>110</v>
      </c>
      <c r="G2592">
        <v>0</v>
      </c>
      <c r="H2592" t="s">
        <v>186</v>
      </c>
    </row>
    <row r="2593" spans="1:8">
      <c r="A2593" t="s">
        <v>260</v>
      </c>
      <c r="B2593" t="s">
        <v>76</v>
      </c>
      <c r="C2593">
        <v>2055</v>
      </c>
      <c r="D2593">
        <v>2070</v>
      </c>
      <c r="E2593" t="s">
        <v>119</v>
      </c>
      <c r="F2593" t="s">
        <v>110</v>
      </c>
      <c r="G2593">
        <v>0</v>
      </c>
      <c r="H2593" t="s">
        <v>186</v>
      </c>
    </row>
    <row r="2594" spans="1:8">
      <c r="A2594" t="s">
        <v>260</v>
      </c>
      <c r="B2594" t="s">
        <v>76</v>
      </c>
      <c r="C2594">
        <v>2060</v>
      </c>
      <c r="D2594">
        <v>2060</v>
      </c>
      <c r="E2594" t="s">
        <v>119</v>
      </c>
      <c r="F2594" t="s">
        <v>110</v>
      </c>
      <c r="G2594">
        <v>0</v>
      </c>
      <c r="H2594" t="s">
        <v>186</v>
      </c>
    </row>
    <row r="2595" spans="1:8">
      <c r="A2595" t="s">
        <v>260</v>
      </c>
      <c r="B2595" t="s">
        <v>76</v>
      </c>
      <c r="C2595">
        <v>2060</v>
      </c>
      <c r="D2595">
        <v>2065</v>
      </c>
      <c r="E2595" t="s">
        <v>119</v>
      </c>
      <c r="F2595" t="s">
        <v>110</v>
      </c>
      <c r="G2595">
        <v>0</v>
      </c>
      <c r="H2595" t="s">
        <v>186</v>
      </c>
    </row>
    <row r="2596" spans="1:8">
      <c r="A2596" t="s">
        <v>260</v>
      </c>
      <c r="B2596" t="s">
        <v>76</v>
      </c>
      <c r="C2596">
        <v>2060</v>
      </c>
      <c r="D2596">
        <v>2070</v>
      </c>
      <c r="E2596" t="s">
        <v>119</v>
      </c>
      <c r="F2596" t="s">
        <v>110</v>
      </c>
      <c r="G2596">
        <v>0</v>
      </c>
      <c r="H2596" t="s">
        <v>186</v>
      </c>
    </row>
    <row r="2597" spans="1:8">
      <c r="A2597" t="s">
        <v>260</v>
      </c>
      <c r="B2597" t="s">
        <v>76</v>
      </c>
      <c r="C2597">
        <v>2065</v>
      </c>
      <c r="D2597">
        <v>2065</v>
      </c>
      <c r="E2597" t="s">
        <v>119</v>
      </c>
      <c r="F2597" t="s">
        <v>110</v>
      </c>
      <c r="G2597">
        <v>0</v>
      </c>
      <c r="H2597" t="s">
        <v>186</v>
      </c>
    </row>
    <row r="2598" spans="1:8">
      <c r="A2598" t="s">
        <v>260</v>
      </c>
      <c r="B2598" t="s">
        <v>76</v>
      </c>
      <c r="C2598">
        <v>2065</v>
      </c>
      <c r="D2598">
        <v>2070</v>
      </c>
      <c r="E2598" t="s">
        <v>119</v>
      </c>
      <c r="F2598" t="s">
        <v>110</v>
      </c>
      <c r="G2598">
        <v>0</v>
      </c>
      <c r="H2598" t="s">
        <v>186</v>
      </c>
    </row>
    <row r="2599" spans="1:8">
      <c r="A2599" t="s">
        <v>260</v>
      </c>
      <c r="B2599" t="s">
        <v>76</v>
      </c>
      <c r="C2599">
        <v>2070</v>
      </c>
      <c r="D2599">
        <v>2070</v>
      </c>
      <c r="E2599" t="s">
        <v>119</v>
      </c>
      <c r="F2599" t="s">
        <v>110</v>
      </c>
      <c r="G2599">
        <v>0</v>
      </c>
      <c r="H2599" t="s">
        <v>186</v>
      </c>
    </row>
    <row r="2600" spans="1:8">
      <c r="A2600" t="s">
        <v>260</v>
      </c>
      <c r="B2600" t="s">
        <v>104</v>
      </c>
      <c r="C2600">
        <v>2020</v>
      </c>
      <c r="D2600">
        <v>2020</v>
      </c>
      <c r="E2600" t="s">
        <v>119</v>
      </c>
      <c r="F2600" t="s">
        <v>110</v>
      </c>
      <c r="G2600">
        <v>100000</v>
      </c>
      <c r="H2600" t="s">
        <v>186</v>
      </c>
    </row>
    <row r="2601" spans="1:8">
      <c r="A2601" t="s">
        <v>260</v>
      </c>
      <c r="B2601" t="s">
        <v>104</v>
      </c>
      <c r="C2601">
        <v>2020</v>
      </c>
      <c r="D2601">
        <v>2025</v>
      </c>
      <c r="E2601" t="s">
        <v>119</v>
      </c>
      <c r="F2601" t="s">
        <v>110</v>
      </c>
      <c r="G2601">
        <v>100000</v>
      </c>
      <c r="H2601" t="s">
        <v>186</v>
      </c>
    </row>
    <row r="2602" spans="1:8">
      <c r="A2602" t="s">
        <v>260</v>
      </c>
      <c r="B2602" t="s">
        <v>104</v>
      </c>
      <c r="C2602">
        <v>2025</v>
      </c>
      <c r="D2602">
        <v>2025</v>
      </c>
      <c r="E2602" t="s">
        <v>119</v>
      </c>
      <c r="F2602" t="s">
        <v>110</v>
      </c>
      <c r="G2602">
        <v>100000</v>
      </c>
      <c r="H2602" t="s">
        <v>186</v>
      </c>
    </row>
    <row r="2603" spans="1:8">
      <c r="A2603" t="s">
        <v>260</v>
      </c>
      <c r="B2603" t="s">
        <v>104</v>
      </c>
      <c r="C2603">
        <v>2025</v>
      </c>
      <c r="D2603">
        <v>2030</v>
      </c>
      <c r="E2603" t="s">
        <v>119</v>
      </c>
      <c r="F2603" t="s">
        <v>110</v>
      </c>
      <c r="G2603">
        <v>100000</v>
      </c>
      <c r="H2603" t="s">
        <v>186</v>
      </c>
    </row>
    <row r="2604" spans="1:8">
      <c r="A2604" t="s">
        <v>260</v>
      </c>
      <c r="B2604" t="s">
        <v>104</v>
      </c>
      <c r="C2604">
        <v>2030</v>
      </c>
      <c r="D2604">
        <v>2030</v>
      </c>
      <c r="E2604" t="s">
        <v>119</v>
      </c>
      <c r="F2604" t="s">
        <v>110</v>
      </c>
      <c r="G2604">
        <v>100000</v>
      </c>
      <c r="H2604" t="s">
        <v>186</v>
      </c>
    </row>
    <row r="2605" spans="1:8">
      <c r="A2605" t="s">
        <v>260</v>
      </c>
      <c r="B2605" t="s">
        <v>104</v>
      </c>
      <c r="C2605">
        <v>2030</v>
      </c>
      <c r="D2605">
        <v>2035</v>
      </c>
      <c r="E2605" t="s">
        <v>119</v>
      </c>
      <c r="F2605" t="s">
        <v>110</v>
      </c>
      <c r="G2605">
        <v>100000</v>
      </c>
      <c r="H2605" t="s">
        <v>186</v>
      </c>
    </row>
    <row r="2606" spans="1:8">
      <c r="A2606" t="s">
        <v>260</v>
      </c>
      <c r="B2606" t="s">
        <v>104</v>
      </c>
      <c r="C2606">
        <v>2035</v>
      </c>
      <c r="D2606">
        <v>2035</v>
      </c>
      <c r="E2606" t="s">
        <v>119</v>
      </c>
      <c r="F2606" t="s">
        <v>110</v>
      </c>
      <c r="G2606">
        <v>100000</v>
      </c>
      <c r="H2606" t="s">
        <v>186</v>
      </c>
    </row>
    <row r="2607" spans="1:8">
      <c r="A2607" t="s">
        <v>260</v>
      </c>
      <c r="B2607" t="s">
        <v>104</v>
      </c>
      <c r="C2607">
        <v>2035</v>
      </c>
      <c r="D2607">
        <v>2040</v>
      </c>
      <c r="E2607" t="s">
        <v>119</v>
      </c>
      <c r="F2607" t="s">
        <v>110</v>
      </c>
      <c r="G2607">
        <v>100000</v>
      </c>
      <c r="H2607" t="s">
        <v>186</v>
      </c>
    </row>
    <row r="2608" spans="1:8">
      <c r="A2608" t="s">
        <v>260</v>
      </c>
      <c r="B2608" t="s">
        <v>104</v>
      </c>
      <c r="C2608">
        <v>2040</v>
      </c>
      <c r="D2608">
        <v>2040</v>
      </c>
      <c r="E2608" t="s">
        <v>119</v>
      </c>
      <c r="F2608" t="s">
        <v>110</v>
      </c>
      <c r="G2608">
        <v>100000</v>
      </c>
      <c r="H2608" t="s">
        <v>186</v>
      </c>
    </row>
    <row r="2609" spans="1:8">
      <c r="A2609" t="s">
        <v>260</v>
      </c>
      <c r="B2609" t="s">
        <v>104</v>
      </c>
      <c r="C2609">
        <v>2040</v>
      </c>
      <c r="D2609">
        <v>2045</v>
      </c>
      <c r="E2609" t="s">
        <v>119</v>
      </c>
      <c r="F2609" t="s">
        <v>110</v>
      </c>
      <c r="G2609">
        <v>100000</v>
      </c>
      <c r="H2609" t="s">
        <v>186</v>
      </c>
    </row>
    <row r="2610" spans="1:8">
      <c r="A2610" t="s">
        <v>260</v>
      </c>
      <c r="B2610" t="s">
        <v>104</v>
      </c>
      <c r="C2610">
        <v>2045</v>
      </c>
      <c r="D2610">
        <v>2045</v>
      </c>
      <c r="E2610" t="s">
        <v>119</v>
      </c>
      <c r="F2610" t="s">
        <v>110</v>
      </c>
      <c r="G2610">
        <v>100000</v>
      </c>
      <c r="H2610" t="s">
        <v>186</v>
      </c>
    </row>
    <row r="2611" spans="1:8">
      <c r="A2611" t="s">
        <v>260</v>
      </c>
      <c r="B2611" t="s">
        <v>104</v>
      </c>
      <c r="C2611">
        <v>2045</v>
      </c>
      <c r="D2611">
        <v>2050</v>
      </c>
      <c r="E2611" t="s">
        <v>119</v>
      </c>
      <c r="F2611" t="s">
        <v>110</v>
      </c>
      <c r="G2611">
        <v>100000</v>
      </c>
      <c r="H2611" t="s">
        <v>186</v>
      </c>
    </row>
    <row r="2612" spans="1:8">
      <c r="A2612" t="s">
        <v>260</v>
      </c>
      <c r="B2612" t="s">
        <v>104</v>
      </c>
      <c r="C2612">
        <v>2050</v>
      </c>
      <c r="D2612">
        <v>2050</v>
      </c>
      <c r="E2612" t="s">
        <v>119</v>
      </c>
      <c r="F2612" t="s">
        <v>110</v>
      </c>
      <c r="G2612">
        <v>100000</v>
      </c>
      <c r="H2612" t="s">
        <v>186</v>
      </c>
    </row>
    <row r="2613" spans="1:8">
      <c r="A2613" t="s">
        <v>260</v>
      </c>
      <c r="B2613" t="s">
        <v>104</v>
      </c>
      <c r="C2613">
        <v>2050</v>
      </c>
      <c r="D2613">
        <v>2055</v>
      </c>
      <c r="E2613" t="s">
        <v>119</v>
      </c>
      <c r="F2613" t="s">
        <v>110</v>
      </c>
      <c r="G2613">
        <v>100000</v>
      </c>
      <c r="H2613" t="s">
        <v>186</v>
      </c>
    </row>
    <row r="2614" spans="1:8">
      <c r="A2614" t="s">
        <v>260</v>
      </c>
      <c r="B2614" t="s">
        <v>104</v>
      </c>
      <c r="C2614">
        <v>2055</v>
      </c>
      <c r="D2614">
        <v>2055</v>
      </c>
      <c r="E2614" t="s">
        <v>119</v>
      </c>
      <c r="F2614" t="s">
        <v>110</v>
      </c>
      <c r="G2614">
        <v>100000</v>
      </c>
      <c r="H2614" t="s">
        <v>186</v>
      </c>
    </row>
    <row r="2615" spans="1:8">
      <c r="A2615" t="s">
        <v>260</v>
      </c>
      <c r="B2615" t="s">
        <v>104</v>
      </c>
      <c r="C2615">
        <v>2055</v>
      </c>
      <c r="D2615">
        <v>2060</v>
      </c>
      <c r="E2615" t="s">
        <v>119</v>
      </c>
      <c r="F2615" t="s">
        <v>110</v>
      </c>
      <c r="G2615">
        <v>100000</v>
      </c>
      <c r="H2615" t="s">
        <v>186</v>
      </c>
    </row>
    <row r="2616" spans="1:8">
      <c r="A2616" t="s">
        <v>260</v>
      </c>
      <c r="B2616" t="s">
        <v>104</v>
      </c>
      <c r="C2616">
        <v>2060</v>
      </c>
      <c r="D2616">
        <v>2060</v>
      </c>
      <c r="E2616" t="s">
        <v>119</v>
      </c>
      <c r="F2616" t="s">
        <v>110</v>
      </c>
      <c r="G2616">
        <v>100000</v>
      </c>
      <c r="H2616" t="s">
        <v>186</v>
      </c>
    </row>
    <row r="2617" spans="1:8">
      <c r="A2617" t="s">
        <v>260</v>
      </c>
      <c r="B2617" t="s">
        <v>104</v>
      </c>
      <c r="C2617">
        <v>2060</v>
      </c>
      <c r="D2617">
        <v>2065</v>
      </c>
      <c r="E2617" t="s">
        <v>119</v>
      </c>
      <c r="F2617" t="s">
        <v>110</v>
      </c>
      <c r="G2617">
        <v>100000</v>
      </c>
      <c r="H2617" t="s">
        <v>186</v>
      </c>
    </row>
    <row r="2618" spans="1:8">
      <c r="A2618" t="s">
        <v>260</v>
      </c>
      <c r="B2618" t="s">
        <v>104</v>
      </c>
      <c r="C2618">
        <v>2065</v>
      </c>
      <c r="D2618">
        <v>2065</v>
      </c>
      <c r="E2618" t="s">
        <v>119</v>
      </c>
      <c r="F2618" t="s">
        <v>110</v>
      </c>
      <c r="G2618">
        <v>100000</v>
      </c>
      <c r="H2618" t="s">
        <v>186</v>
      </c>
    </row>
    <row r="2619" spans="1:8">
      <c r="A2619" t="s">
        <v>260</v>
      </c>
      <c r="B2619" t="s">
        <v>104</v>
      </c>
      <c r="C2619">
        <v>2065</v>
      </c>
      <c r="D2619">
        <v>2070</v>
      </c>
      <c r="E2619" t="s">
        <v>119</v>
      </c>
      <c r="F2619" t="s">
        <v>110</v>
      </c>
      <c r="G2619">
        <v>100000</v>
      </c>
      <c r="H2619" t="s">
        <v>186</v>
      </c>
    </row>
    <row r="2620" spans="1:8">
      <c r="A2620" t="s">
        <v>260</v>
      </c>
      <c r="B2620" t="s">
        <v>77</v>
      </c>
      <c r="C2620">
        <v>1990</v>
      </c>
      <c r="D2620">
        <v>1990</v>
      </c>
      <c r="E2620" t="s">
        <v>119</v>
      </c>
      <c r="F2620" t="s">
        <v>110</v>
      </c>
      <c r="G2620">
        <v>0</v>
      </c>
      <c r="H2620" t="s">
        <v>186</v>
      </c>
    </row>
    <row r="2621" spans="1:8">
      <c r="A2621" t="s">
        <v>260</v>
      </c>
      <c r="B2621" t="s">
        <v>77</v>
      </c>
      <c r="C2621">
        <v>1995</v>
      </c>
      <c r="D2621">
        <v>1995</v>
      </c>
      <c r="E2621" t="s">
        <v>119</v>
      </c>
      <c r="F2621" t="s">
        <v>110</v>
      </c>
      <c r="G2621">
        <v>0</v>
      </c>
      <c r="H2621" t="s">
        <v>186</v>
      </c>
    </row>
    <row r="2622" spans="1:8">
      <c r="A2622" t="s">
        <v>260</v>
      </c>
      <c r="B2622" t="s">
        <v>77</v>
      </c>
      <c r="C2622">
        <v>2000</v>
      </c>
      <c r="D2622">
        <v>2000</v>
      </c>
      <c r="E2622" t="s">
        <v>119</v>
      </c>
      <c r="F2622" t="s">
        <v>110</v>
      </c>
      <c r="G2622">
        <v>0</v>
      </c>
      <c r="H2622" t="s">
        <v>186</v>
      </c>
    </row>
    <row r="2623" spans="1:8">
      <c r="A2623" t="s">
        <v>260</v>
      </c>
      <c r="B2623" t="s">
        <v>77</v>
      </c>
      <c r="C2623">
        <v>2005</v>
      </c>
      <c r="D2623">
        <v>2005</v>
      </c>
      <c r="E2623" t="s">
        <v>119</v>
      </c>
      <c r="F2623" t="s">
        <v>110</v>
      </c>
      <c r="G2623">
        <v>0</v>
      </c>
      <c r="H2623" t="s">
        <v>186</v>
      </c>
    </row>
    <row r="2624" spans="1:8">
      <c r="A2624" t="s">
        <v>260</v>
      </c>
      <c r="B2624" t="s">
        <v>77</v>
      </c>
      <c r="C2624">
        <v>2010</v>
      </c>
      <c r="D2624">
        <v>2010</v>
      </c>
      <c r="E2624" t="s">
        <v>119</v>
      </c>
      <c r="F2624" t="s">
        <v>110</v>
      </c>
      <c r="G2624">
        <v>0</v>
      </c>
      <c r="H2624" t="s">
        <v>186</v>
      </c>
    </row>
    <row r="2625" spans="1:8">
      <c r="A2625" t="s">
        <v>260</v>
      </c>
      <c r="B2625" t="s">
        <v>77</v>
      </c>
      <c r="C2625">
        <v>2015</v>
      </c>
      <c r="D2625">
        <v>2015</v>
      </c>
      <c r="E2625" t="s">
        <v>119</v>
      </c>
      <c r="F2625" t="s">
        <v>110</v>
      </c>
      <c r="G2625">
        <v>0</v>
      </c>
      <c r="H2625" t="s">
        <v>186</v>
      </c>
    </row>
    <row r="2626" spans="1:8">
      <c r="A2626" t="s">
        <v>260</v>
      </c>
      <c r="B2626" t="s">
        <v>77</v>
      </c>
      <c r="C2626">
        <v>2020</v>
      </c>
      <c r="D2626">
        <v>2020</v>
      </c>
      <c r="E2626" t="s">
        <v>119</v>
      </c>
      <c r="F2626" t="s">
        <v>110</v>
      </c>
      <c r="G2626">
        <v>0</v>
      </c>
      <c r="H2626" t="s">
        <v>186</v>
      </c>
    </row>
    <row r="2627" spans="1:8">
      <c r="A2627" t="s">
        <v>260</v>
      </c>
      <c r="B2627" t="s">
        <v>77</v>
      </c>
      <c r="C2627">
        <v>2025</v>
      </c>
      <c r="D2627">
        <v>2025</v>
      </c>
      <c r="E2627" t="s">
        <v>119</v>
      </c>
      <c r="F2627" t="s">
        <v>110</v>
      </c>
      <c r="G2627">
        <v>0</v>
      </c>
      <c r="H2627" t="s">
        <v>186</v>
      </c>
    </row>
    <row r="2628" spans="1:8">
      <c r="A2628" t="s">
        <v>260</v>
      </c>
      <c r="B2628" t="s">
        <v>77</v>
      </c>
      <c r="C2628">
        <v>2030</v>
      </c>
      <c r="D2628">
        <v>2030</v>
      </c>
      <c r="E2628" t="s">
        <v>119</v>
      </c>
      <c r="F2628" t="s">
        <v>110</v>
      </c>
      <c r="G2628">
        <v>0</v>
      </c>
      <c r="H2628" t="s">
        <v>186</v>
      </c>
    </row>
    <row r="2629" spans="1:8">
      <c r="A2629" t="s">
        <v>260</v>
      </c>
      <c r="B2629" t="s">
        <v>77</v>
      </c>
      <c r="C2629">
        <v>2035</v>
      </c>
      <c r="D2629">
        <v>2035</v>
      </c>
      <c r="E2629" t="s">
        <v>119</v>
      </c>
      <c r="F2629" t="s">
        <v>110</v>
      </c>
      <c r="G2629">
        <v>0</v>
      </c>
      <c r="H2629" t="s">
        <v>186</v>
      </c>
    </row>
    <row r="2630" spans="1:8">
      <c r="A2630" t="s">
        <v>260</v>
      </c>
      <c r="B2630" t="s">
        <v>77</v>
      </c>
      <c r="C2630">
        <v>2040</v>
      </c>
      <c r="D2630">
        <v>2040</v>
      </c>
      <c r="E2630" t="s">
        <v>119</v>
      </c>
      <c r="F2630" t="s">
        <v>110</v>
      </c>
      <c r="G2630">
        <v>0</v>
      </c>
      <c r="H2630" t="s">
        <v>186</v>
      </c>
    </row>
    <row r="2631" spans="1:8">
      <c r="A2631" t="s">
        <v>260</v>
      </c>
      <c r="B2631" t="s">
        <v>77</v>
      </c>
      <c r="C2631">
        <v>2045</v>
      </c>
      <c r="D2631">
        <v>2045</v>
      </c>
      <c r="E2631" t="s">
        <v>119</v>
      </c>
      <c r="F2631" t="s">
        <v>110</v>
      </c>
      <c r="G2631">
        <v>0</v>
      </c>
      <c r="H2631" t="s">
        <v>186</v>
      </c>
    </row>
    <row r="2632" spans="1:8">
      <c r="A2632" t="s">
        <v>260</v>
      </c>
      <c r="B2632" t="s">
        <v>77</v>
      </c>
      <c r="C2632">
        <v>2050</v>
      </c>
      <c r="D2632">
        <v>2050</v>
      </c>
      <c r="E2632" t="s">
        <v>119</v>
      </c>
      <c r="F2632" t="s">
        <v>110</v>
      </c>
      <c r="G2632">
        <v>0</v>
      </c>
      <c r="H2632" t="s">
        <v>186</v>
      </c>
    </row>
    <row r="2633" spans="1:8">
      <c r="A2633" t="s">
        <v>260</v>
      </c>
      <c r="B2633" t="s">
        <v>77</v>
      </c>
      <c r="C2633">
        <v>2055</v>
      </c>
      <c r="D2633">
        <v>2055</v>
      </c>
      <c r="E2633" t="s">
        <v>119</v>
      </c>
      <c r="F2633" t="s">
        <v>110</v>
      </c>
      <c r="G2633">
        <v>0</v>
      </c>
      <c r="H2633" t="s">
        <v>186</v>
      </c>
    </row>
    <row r="2634" spans="1:8">
      <c r="A2634" t="s">
        <v>260</v>
      </c>
      <c r="B2634" t="s">
        <v>77</v>
      </c>
      <c r="C2634">
        <v>2060</v>
      </c>
      <c r="D2634">
        <v>2060</v>
      </c>
      <c r="E2634" t="s">
        <v>119</v>
      </c>
      <c r="F2634" t="s">
        <v>110</v>
      </c>
      <c r="G2634">
        <v>0</v>
      </c>
      <c r="H2634" t="s">
        <v>186</v>
      </c>
    </row>
    <row r="2635" spans="1:8">
      <c r="A2635" t="s">
        <v>260</v>
      </c>
      <c r="B2635" t="s">
        <v>77</v>
      </c>
      <c r="C2635">
        <v>2065</v>
      </c>
      <c r="D2635">
        <v>2065</v>
      </c>
      <c r="E2635" t="s">
        <v>119</v>
      </c>
      <c r="F2635" t="s">
        <v>110</v>
      </c>
      <c r="G2635">
        <v>0</v>
      </c>
      <c r="H2635" t="s">
        <v>186</v>
      </c>
    </row>
    <row r="2636" spans="1:8">
      <c r="A2636" t="s">
        <v>260</v>
      </c>
      <c r="B2636" t="s">
        <v>77</v>
      </c>
      <c r="C2636">
        <v>2070</v>
      </c>
      <c r="D2636">
        <v>2070</v>
      </c>
      <c r="E2636" t="s">
        <v>119</v>
      </c>
      <c r="F2636" t="s">
        <v>110</v>
      </c>
      <c r="G2636">
        <v>0</v>
      </c>
      <c r="H2636" t="s">
        <v>186</v>
      </c>
    </row>
    <row r="2637" spans="1:8">
      <c r="A2637" t="s">
        <v>260</v>
      </c>
      <c r="B2637" t="s">
        <v>78</v>
      </c>
      <c r="C2637">
        <v>1990</v>
      </c>
      <c r="D2637">
        <v>1990</v>
      </c>
      <c r="E2637" t="s">
        <v>119</v>
      </c>
      <c r="F2637" t="s">
        <v>110</v>
      </c>
      <c r="G2637">
        <v>0</v>
      </c>
      <c r="H2637" t="s">
        <v>186</v>
      </c>
    </row>
    <row r="2638" spans="1:8">
      <c r="A2638" t="s">
        <v>260</v>
      </c>
      <c r="B2638" t="s">
        <v>78</v>
      </c>
      <c r="C2638">
        <v>1995</v>
      </c>
      <c r="D2638">
        <v>1995</v>
      </c>
      <c r="E2638" t="s">
        <v>119</v>
      </c>
      <c r="F2638" t="s">
        <v>110</v>
      </c>
      <c r="G2638">
        <v>0</v>
      </c>
      <c r="H2638" t="s">
        <v>186</v>
      </c>
    </row>
    <row r="2639" spans="1:8">
      <c r="A2639" t="s">
        <v>260</v>
      </c>
      <c r="B2639" t="s">
        <v>78</v>
      </c>
      <c r="C2639">
        <v>2000</v>
      </c>
      <c r="D2639">
        <v>2000</v>
      </c>
      <c r="E2639" t="s">
        <v>119</v>
      </c>
      <c r="F2639" t="s">
        <v>110</v>
      </c>
      <c r="G2639">
        <v>0</v>
      </c>
      <c r="H2639" t="s">
        <v>186</v>
      </c>
    </row>
    <row r="2640" spans="1:8">
      <c r="A2640" t="s">
        <v>260</v>
      </c>
      <c r="B2640" t="s">
        <v>78</v>
      </c>
      <c r="C2640">
        <v>2005</v>
      </c>
      <c r="D2640">
        <v>2005</v>
      </c>
      <c r="E2640" t="s">
        <v>119</v>
      </c>
      <c r="F2640" t="s">
        <v>110</v>
      </c>
      <c r="G2640">
        <v>0</v>
      </c>
      <c r="H2640" t="s">
        <v>186</v>
      </c>
    </row>
    <row r="2641" spans="1:8">
      <c r="A2641" t="s">
        <v>260</v>
      </c>
      <c r="B2641" t="s">
        <v>78</v>
      </c>
      <c r="C2641">
        <v>2010</v>
      </c>
      <c r="D2641">
        <v>2010</v>
      </c>
      <c r="E2641" t="s">
        <v>119</v>
      </c>
      <c r="F2641" t="s">
        <v>110</v>
      </c>
      <c r="G2641">
        <v>0</v>
      </c>
      <c r="H2641" t="s">
        <v>186</v>
      </c>
    </row>
    <row r="2642" spans="1:8">
      <c r="A2642" t="s">
        <v>260</v>
      </c>
      <c r="B2642" t="s">
        <v>78</v>
      </c>
      <c r="C2642">
        <v>2015</v>
      </c>
      <c r="D2642">
        <v>2015</v>
      </c>
      <c r="E2642" t="s">
        <v>119</v>
      </c>
      <c r="F2642" t="s">
        <v>110</v>
      </c>
      <c r="G2642">
        <v>0</v>
      </c>
      <c r="H2642" t="s">
        <v>186</v>
      </c>
    </row>
    <row r="2643" spans="1:8">
      <c r="A2643" t="s">
        <v>260</v>
      </c>
      <c r="B2643" t="s">
        <v>78</v>
      </c>
      <c r="C2643">
        <v>2020</v>
      </c>
      <c r="D2643">
        <v>2020</v>
      </c>
      <c r="E2643" t="s">
        <v>119</v>
      </c>
      <c r="F2643" t="s">
        <v>110</v>
      </c>
      <c r="G2643">
        <v>0</v>
      </c>
      <c r="H2643" t="s">
        <v>186</v>
      </c>
    </row>
    <row r="2644" spans="1:8">
      <c r="A2644" t="s">
        <v>260</v>
      </c>
      <c r="B2644" t="s">
        <v>78</v>
      </c>
      <c r="C2644">
        <v>2025</v>
      </c>
      <c r="D2644">
        <v>2025</v>
      </c>
      <c r="E2644" t="s">
        <v>119</v>
      </c>
      <c r="F2644" t="s">
        <v>110</v>
      </c>
      <c r="G2644">
        <v>0</v>
      </c>
      <c r="H2644" t="s">
        <v>186</v>
      </c>
    </row>
    <row r="2645" spans="1:8">
      <c r="A2645" t="s">
        <v>260</v>
      </c>
      <c r="B2645" t="s">
        <v>78</v>
      </c>
      <c r="C2645">
        <v>2030</v>
      </c>
      <c r="D2645">
        <v>2030</v>
      </c>
      <c r="E2645" t="s">
        <v>119</v>
      </c>
      <c r="F2645" t="s">
        <v>110</v>
      </c>
      <c r="G2645">
        <v>0</v>
      </c>
      <c r="H2645" t="s">
        <v>186</v>
      </c>
    </row>
    <row r="2646" spans="1:8">
      <c r="A2646" t="s">
        <v>260</v>
      </c>
      <c r="B2646" t="s">
        <v>78</v>
      </c>
      <c r="C2646">
        <v>2035</v>
      </c>
      <c r="D2646">
        <v>2035</v>
      </c>
      <c r="E2646" t="s">
        <v>119</v>
      </c>
      <c r="F2646" t="s">
        <v>110</v>
      </c>
      <c r="G2646">
        <v>0</v>
      </c>
      <c r="H2646" t="s">
        <v>186</v>
      </c>
    </row>
    <row r="2647" spans="1:8">
      <c r="A2647" t="s">
        <v>260</v>
      </c>
      <c r="B2647" t="s">
        <v>78</v>
      </c>
      <c r="C2647">
        <v>2040</v>
      </c>
      <c r="D2647">
        <v>2040</v>
      </c>
      <c r="E2647" t="s">
        <v>119</v>
      </c>
      <c r="F2647" t="s">
        <v>110</v>
      </c>
      <c r="G2647">
        <v>0</v>
      </c>
      <c r="H2647" t="s">
        <v>186</v>
      </c>
    </row>
    <row r="2648" spans="1:8">
      <c r="A2648" t="s">
        <v>260</v>
      </c>
      <c r="B2648" t="s">
        <v>78</v>
      </c>
      <c r="C2648">
        <v>2045</v>
      </c>
      <c r="D2648">
        <v>2045</v>
      </c>
      <c r="E2648" t="s">
        <v>119</v>
      </c>
      <c r="F2648" t="s">
        <v>110</v>
      </c>
      <c r="G2648">
        <v>0</v>
      </c>
      <c r="H2648" t="s">
        <v>186</v>
      </c>
    </row>
    <row r="2649" spans="1:8">
      <c r="A2649" t="s">
        <v>260</v>
      </c>
      <c r="B2649" t="s">
        <v>78</v>
      </c>
      <c r="C2649">
        <v>2050</v>
      </c>
      <c r="D2649">
        <v>2050</v>
      </c>
      <c r="E2649" t="s">
        <v>119</v>
      </c>
      <c r="F2649" t="s">
        <v>110</v>
      </c>
      <c r="G2649">
        <v>0</v>
      </c>
      <c r="H2649" t="s">
        <v>186</v>
      </c>
    </row>
    <row r="2650" spans="1:8">
      <c r="A2650" t="s">
        <v>260</v>
      </c>
      <c r="B2650" t="s">
        <v>78</v>
      </c>
      <c r="C2650">
        <v>2055</v>
      </c>
      <c r="D2650">
        <v>2055</v>
      </c>
      <c r="E2650" t="s">
        <v>119</v>
      </c>
      <c r="F2650" t="s">
        <v>110</v>
      </c>
      <c r="G2650">
        <v>0</v>
      </c>
      <c r="H2650" t="s">
        <v>186</v>
      </c>
    </row>
    <row r="2651" spans="1:8">
      <c r="A2651" t="s">
        <v>260</v>
      </c>
      <c r="B2651" t="s">
        <v>78</v>
      </c>
      <c r="C2651">
        <v>2060</v>
      </c>
      <c r="D2651">
        <v>2060</v>
      </c>
      <c r="E2651" t="s">
        <v>119</v>
      </c>
      <c r="F2651" t="s">
        <v>110</v>
      </c>
      <c r="G2651">
        <v>0</v>
      </c>
      <c r="H2651" t="s">
        <v>186</v>
      </c>
    </row>
    <row r="2652" spans="1:8">
      <c r="A2652" t="s">
        <v>260</v>
      </c>
      <c r="B2652" t="s">
        <v>78</v>
      </c>
      <c r="C2652">
        <v>2065</v>
      </c>
      <c r="D2652">
        <v>2065</v>
      </c>
      <c r="E2652" t="s">
        <v>119</v>
      </c>
      <c r="F2652" t="s">
        <v>110</v>
      </c>
      <c r="G2652">
        <v>0</v>
      </c>
      <c r="H2652" t="s">
        <v>186</v>
      </c>
    </row>
    <row r="2653" spans="1:8">
      <c r="A2653" t="s">
        <v>260</v>
      </c>
      <c r="B2653" t="s">
        <v>78</v>
      </c>
      <c r="C2653">
        <v>2070</v>
      </c>
      <c r="D2653">
        <v>2070</v>
      </c>
      <c r="E2653" t="s">
        <v>119</v>
      </c>
      <c r="F2653" t="s">
        <v>110</v>
      </c>
      <c r="G2653">
        <v>0</v>
      </c>
      <c r="H2653" t="s">
        <v>186</v>
      </c>
    </row>
    <row r="2654" spans="1:8">
      <c r="A2654" t="s">
        <v>260</v>
      </c>
      <c r="B2654" t="s">
        <v>71</v>
      </c>
      <c r="C2654">
        <v>2020</v>
      </c>
      <c r="D2654">
        <v>2020</v>
      </c>
      <c r="E2654" t="s">
        <v>119</v>
      </c>
      <c r="F2654" t="s">
        <v>110</v>
      </c>
      <c r="G2654">
        <v>0</v>
      </c>
      <c r="H2654" t="s">
        <v>186</v>
      </c>
    </row>
    <row r="2655" spans="1:8">
      <c r="A2655" t="s">
        <v>260</v>
      </c>
      <c r="B2655" t="s">
        <v>71</v>
      </c>
      <c r="C2655">
        <v>2020</v>
      </c>
      <c r="D2655">
        <v>2025</v>
      </c>
      <c r="E2655" t="s">
        <v>119</v>
      </c>
      <c r="F2655" t="s">
        <v>110</v>
      </c>
      <c r="G2655">
        <v>0</v>
      </c>
      <c r="H2655" t="s">
        <v>186</v>
      </c>
    </row>
    <row r="2656" spans="1:8">
      <c r="A2656" t="s">
        <v>260</v>
      </c>
      <c r="B2656" t="s">
        <v>71</v>
      </c>
      <c r="C2656">
        <v>2020</v>
      </c>
      <c r="D2656">
        <v>2030</v>
      </c>
      <c r="E2656" t="s">
        <v>119</v>
      </c>
      <c r="F2656" t="s">
        <v>110</v>
      </c>
      <c r="G2656">
        <v>0</v>
      </c>
      <c r="H2656" t="s">
        <v>186</v>
      </c>
    </row>
    <row r="2657" spans="1:8">
      <c r="A2657" t="s">
        <v>260</v>
      </c>
      <c r="B2657" t="s">
        <v>71</v>
      </c>
      <c r="C2657">
        <v>2020</v>
      </c>
      <c r="D2657">
        <v>2035</v>
      </c>
      <c r="E2657" t="s">
        <v>119</v>
      </c>
      <c r="F2657" t="s">
        <v>110</v>
      </c>
      <c r="G2657">
        <v>0</v>
      </c>
      <c r="H2657" t="s">
        <v>186</v>
      </c>
    </row>
    <row r="2658" spans="1:8">
      <c r="A2658" t="s">
        <v>260</v>
      </c>
      <c r="B2658" t="s">
        <v>71</v>
      </c>
      <c r="C2658">
        <v>2020</v>
      </c>
      <c r="D2658">
        <v>2040</v>
      </c>
      <c r="E2658" t="s">
        <v>119</v>
      </c>
      <c r="F2658" t="s">
        <v>110</v>
      </c>
      <c r="G2658">
        <v>0</v>
      </c>
      <c r="H2658" t="s">
        <v>186</v>
      </c>
    </row>
    <row r="2659" spans="1:8">
      <c r="A2659" t="s">
        <v>260</v>
      </c>
      <c r="B2659" t="s">
        <v>71</v>
      </c>
      <c r="C2659">
        <v>2025</v>
      </c>
      <c r="D2659">
        <v>2025</v>
      </c>
      <c r="E2659" t="s">
        <v>119</v>
      </c>
      <c r="F2659" t="s">
        <v>110</v>
      </c>
      <c r="G2659">
        <v>0</v>
      </c>
      <c r="H2659" t="s">
        <v>186</v>
      </c>
    </row>
    <row r="2660" spans="1:8">
      <c r="A2660" t="s">
        <v>260</v>
      </c>
      <c r="B2660" t="s">
        <v>71</v>
      </c>
      <c r="C2660">
        <v>2025</v>
      </c>
      <c r="D2660">
        <v>2030</v>
      </c>
      <c r="E2660" t="s">
        <v>119</v>
      </c>
      <c r="F2660" t="s">
        <v>110</v>
      </c>
      <c r="G2660">
        <v>0</v>
      </c>
      <c r="H2660" t="s">
        <v>186</v>
      </c>
    </row>
    <row r="2661" spans="1:8">
      <c r="A2661" t="s">
        <v>260</v>
      </c>
      <c r="B2661" t="s">
        <v>71</v>
      </c>
      <c r="C2661">
        <v>2025</v>
      </c>
      <c r="D2661">
        <v>2035</v>
      </c>
      <c r="E2661" t="s">
        <v>119</v>
      </c>
      <c r="F2661" t="s">
        <v>110</v>
      </c>
      <c r="G2661">
        <v>0</v>
      </c>
      <c r="H2661" t="s">
        <v>186</v>
      </c>
    </row>
    <row r="2662" spans="1:8">
      <c r="A2662" t="s">
        <v>260</v>
      </c>
      <c r="B2662" t="s">
        <v>71</v>
      </c>
      <c r="C2662">
        <v>2025</v>
      </c>
      <c r="D2662">
        <v>2040</v>
      </c>
      <c r="E2662" t="s">
        <v>119</v>
      </c>
      <c r="F2662" t="s">
        <v>110</v>
      </c>
      <c r="G2662">
        <v>0</v>
      </c>
      <c r="H2662" t="s">
        <v>186</v>
      </c>
    </row>
    <row r="2663" spans="1:8">
      <c r="A2663" t="s">
        <v>260</v>
      </c>
      <c r="B2663" t="s">
        <v>71</v>
      </c>
      <c r="C2663">
        <v>2025</v>
      </c>
      <c r="D2663">
        <v>2045</v>
      </c>
      <c r="E2663" t="s">
        <v>119</v>
      </c>
      <c r="F2663" t="s">
        <v>110</v>
      </c>
      <c r="G2663">
        <v>0</v>
      </c>
      <c r="H2663" t="s">
        <v>186</v>
      </c>
    </row>
    <row r="2664" spans="1:8">
      <c r="A2664" t="s">
        <v>260</v>
      </c>
      <c r="B2664" t="s">
        <v>71</v>
      </c>
      <c r="C2664">
        <v>2030</v>
      </c>
      <c r="D2664">
        <v>2030</v>
      </c>
      <c r="E2664" t="s">
        <v>119</v>
      </c>
      <c r="F2664" t="s">
        <v>110</v>
      </c>
      <c r="G2664">
        <v>0</v>
      </c>
      <c r="H2664" t="s">
        <v>186</v>
      </c>
    </row>
    <row r="2665" spans="1:8">
      <c r="A2665" t="s">
        <v>260</v>
      </c>
      <c r="B2665" t="s">
        <v>71</v>
      </c>
      <c r="C2665">
        <v>2030</v>
      </c>
      <c r="D2665">
        <v>2035</v>
      </c>
      <c r="E2665" t="s">
        <v>119</v>
      </c>
      <c r="F2665" t="s">
        <v>110</v>
      </c>
      <c r="G2665">
        <v>0</v>
      </c>
      <c r="H2665" t="s">
        <v>186</v>
      </c>
    </row>
    <row r="2666" spans="1:8">
      <c r="A2666" t="s">
        <v>260</v>
      </c>
      <c r="B2666" t="s">
        <v>71</v>
      </c>
      <c r="C2666">
        <v>2030</v>
      </c>
      <c r="D2666">
        <v>2040</v>
      </c>
      <c r="E2666" t="s">
        <v>119</v>
      </c>
      <c r="F2666" t="s">
        <v>110</v>
      </c>
      <c r="G2666">
        <v>0</v>
      </c>
      <c r="H2666" t="s">
        <v>186</v>
      </c>
    </row>
    <row r="2667" spans="1:8">
      <c r="A2667" t="s">
        <v>260</v>
      </c>
      <c r="B2667" t="s">
        <v>71</v>
      </c>
      <c r="C2667">
        <v>2030</v>
      </c>
      <c r="D2667">
        <v>2045</v>
      </c>
      <c r="E2667" t="s">
        <v>119</v>
      </c>
      <c r="F2667" t="s">
        <v>110</v>
      </c>
      <c r="G2667">
        <v>0</v>
      </c>
      <c r="H2667" t="s">
        <v>186</v>
      </c>
    </row>
    <row r="2668" spans="1:8">
      <c r="A2668" t="s">
        <v>260</v>
      </c>
      <c r="B2668" t="s">
        <v>71</v>
      </c>
      <c r="C2668">
        <v>2030</v>
      </c>
      <c r="D2668">
        <v>2050</v>
      </c>
      <c r="E2668" t="s">
        <v>119</v>
      </c>
      <c r="F2668" t="s">
        <v>110</v>
      </c>
      <c r="G2668">
        <v>0</v>
      </c>
      <c r="H2668" t="s">
        <v>186</v>
      </c>
    </row>
    <row r="2669" spans="1:8">
      <c r="A2669" t="s">
        <v>260</v>
      </c>
      <c r="B2669" t="s">
        <v>71</v>
      </c>
      <c r="C2669">
        <v>2035</v>
      </c>
      <c r="D2669">
        <v>2035</v>
      </c>
      <c r="E2669" t="s">
        <v>119</v>
      </c>
      <c r="F2669" t="s">
        <v>110</v>
      </c>
      <c r="G2669">
        <v>0</v>
      </c>
      <c r="H2669" t="s">
        <v>186</v>
      </c>
    </row>
    <row r="2670" spans="1:8">
      <c r="A2670" t="s">
        <v>260</v>
      </c>
      <c r="B2670" t="s">
        <v>71</v>
      </c>
      <c r="C2670">
        <v>2035</v>
      </c>
      <c r="D2670">
        <v>2040</v>
      </c>
      <c r="E2670" t="s">
        <v>119</v>
      </c>
      <c r="F2670" t="s">
        <v>110</v>
      </c>
      <c r="G2670">
        <v>0</v>
      </c>
      <c r="H2670" t="s">
        <v>186</v>
      </c>
    </row>
    <row r="2671" spans="1:8">
      <c r="A2671" t="s">
        <v>260</v>
      </c>
      <c r="B2671" t="s">
        <v>71</v>
      </c>
      <c r="C2671">
        <v>2035</v>
      </c>
      <c r="D2671">
        <v>2045</v>
      </c>
      <c r="E2671" t="s">
        <v>119</v>
      </c>
      <c r="F2671" t="s">
        <v>110</v>
      </c>
      <c r="G2671">
        <v>0</v>
      </c>
      <c r="H2671" t="s">
        <v>186</v>
      </c>
    </row>
    <row r="2672" spans="1:8">
      <c r="A2672" t="s">
        <v>260</v>
      </c>
      <c r="B2672" t="s">
        <v>71</v>
      </c>
      <c r="C2672">
        <v>2035</v>
      </c>
      <c r="D2672">
        <v>2050</v>
      </c>
      <c r="E2672" t="s">
        <v>119</v>
      </c>
      <c r="F2672" t="s">
        <v>110</v>
      </c>
      <c r="G2672">
        <v>0</v>
      </c>
      <c r="H2672" t="s">
        <v>186</v>
      </c>
    </row>
    <row r="2673" spans="1:8">
      <c r="A2673" t="s">
        <v>260</v>
      </c>
      <c r="B2673" t="s">
        <v>71</v>
      </c>
      <c r="C2673">
        <v>2035</v>
      </c>
      <c r="D2673">
        <v>2055</v>
      </c>
      <c r="E2673" t="s">
        <v>119</v>
      </c>
      <c r="F2673" t="s">
        <v>110</v>
      </c>
      <c r="G2673">
        <v>0</v>
      </c>
      <c r="H2673" t="s">
        <v>186</v>
      </c>
    </row>
    <row r="2674" spans="1:8">
      <c r="A2674" t="s">
        <v>260</v>
      </c>
      <c r="B2674" t="s">
        <v>71</v>
      </c>
      <c r="C2674">
        <v>2040</v>
      </c>
      <c r="D2674">
        <v>2040</v>
      </c>
      <c r="E2674" t="s">
        <v>119</v>
      </c>
      <c r="F2674" t="s">
        <v>110</v>
      </c>
      <c r="G2674">
        <v>0</v>
      </c>
      <c r="H2674" t="s">
        <v>186</v>
      </c>
    </row>
    <row r="2675" spans="1:8">
      <c r="A2675" t="s">
        <v>260</v>
      </c>
      <c r="B2675" t="s">
        <v>71</v>
      </c>
      <c r="C2675">
        <v>2040</v>
      </c>
      <c r="D2675">
        <v>2045</v>
      </c>
      <c r="E2675" t="s">
        <v>119</v>
      </c>
      <c r="F2675" t="s">
        <v>110</v>
      </c>
      <c r="G2675">
        <v>0</v>
      </c>
      <c r="H2675" t="s">
        <v>186</v>
      </c>
    </row>
    <row r="2676" spans="1:8">
      <c r="A2676" t="s">
        <v>260</v>
      </c>
      <c r="B2676" t="s">
        <v>71</v>
      </c>
      <c r="C2676">
        <v>2040</v>
      </c>
      <c r="D2676">
        <v>2050</v>
      </c>
      <c r="E2676" t="s">
        <v>119</v>
      </c>
      <c r="F2676" t="s">
        <v>110</v>
      </c>
      <c r="G2676">
        <v>0</v>
      </c>
      <c r="H2676" t="s">
        <v>186</v>
      </c>
    </row>
    <row r="2677" spans="1:8">
      <c r="A2677" t="s">
        <v>260</v>
      </c>
      <c r="B2677" t="s">
        <v>71</v>
      </c>
      <c r="C2677">
        <v>2040</v>
      </c>
      <c r="D2677">
        <v>2055</v>
      </c>
      <c r="E2677" t="s">
        <v>119</v>
      </c>
      <c r="F2677" t="s">
        <v>110</v>
      </c>
      <c r="G2677">
        <v>0</v>
      </c>
      <c r="H2677" t="s">
        <v>186</v>
      </c>
    </row>
    <row r="2678" spans="1:8">
      <c r="A2678" t="s">
        <v>260</v>
      </c>
      <c r="B2678" t="s">
        <v>71</v>
      </c>
      <c r="C2678">
        <v>2040</v>
      </c>
      <c r="D2678">
        <v>2060</v>
      </c>
      <c r="E2678" t="s">
        <v>119</v>
      </c>
      <c r="F2678" t="s">
        <v>110</v>
      </c>
      <c r="G2678">
        <v>0</v>
      </c>
      <c r="H2678" t="s">
        <v>186</v>
      </c>
    </row>
    <row r="2679" spans="1:8">
      <c r="A2679" t="s">
        <v>260</v>
      </c>
      <c r="B2679" t="s">
        <v>71</v>
      </c>
      <c r="C2679">
        <v>2045</v>
      </c>
      <c r="D2679">
        <v>2045</v>
      </c>
      <c r="E2679" t="s">
        <v>119</v>
      </c>
      <c r="F2679" t="s">
        <v>110</v>
      </c>
      <c r="G2679">
        <v>0</v>
      </c>
      <c r="H2679" t="s">
        <v>186</v>
      </c>
    </row>
    <row r="2680" spans="1:8">
      <c r="A2680" t="s">
        <v>260</v>
      </c>
      <c r="B2680" t="s">
        <v>71</v>
      </c>
      <c r="C2680">
        <v>2045</v>
      </c>
      <c r="D2680">
        <v>2050</v>
      </c>
      <c r="E2680" t="s">
        <v>119</v>
      </c>
      <c r="F2680" t="s">
        <v>110</v>
      </c>
      <c r="G2680">
        <v>0</v>
      </c>
      <c r="H2680" t="s">
        <v>186</v>
      </c>
    </row>
    <row r="2681" spans="1:8">
      <c r="A2681" t="s">
        <v>260</v>
      </c>
      <c r="B2681" t="s">
        <v>71</v>
      </c>
      <c r="C2681">
        <v>2045</v>
      </c>
      <c r="D2681">
        <v>2055</v>
      </c>
      <c r="E2681" t="s">
        <v>119</v>
      </c>
      <c r="F2681" t="s">
        <v>110</v>
      </c>
      <c r="G2681">
        <v>0</v>
      </c>
      <c r="H2681" t="s">
        <v>186</v>
      </c>
    </row>
    <row r="2682" spans="1:8">
      <c r="A2682" t="s">
        <v>260</v>
      </c>
      <c r="B2682" t="s">
        <v>71</v>
      </c>
      <c r="C2682">
        <v>2045</v>
      </c>
      <c r="D2682">
        <v>2060</v>
      </c>
      <c r="E2682" t="s">
        <v>119</v>
      </c>
      <c r="F2682" t="s">
        <v>110</v>
      </c>
      <c r="G2682">
        <v>0</v>
      </c>
      <c r="H2682" t="s">
        <v>186</v>
      </c>
    </row>
    <row r="2683" spans="1:8">
      <c r="A2683" t="s">
        <v>260</v>
      </c>
      <c r="B2683" t="s">
        <v>71</v>
      </c>
      <c r="C2683">
        <v>2045</v>
      </c>
      <c r="D2683">
        <v>2065</v>
      </c>
      <c r="E2683" t="s">
        <v>119</v>
      </c>
      <c r="F2683" t="s">
        <v>110</v>
      </c>
      <c r="G2683">
        <v>0</v>
      </c>
      <c r="H2683" t="s">
        <v>186</v>
      </c>
    </row>
    <row r="2684" spans="1:8">
      <c r="A2684" t="s">
        <v>260</v>
      </c>
      <c r="B2684" t="s">
        <v>71</v>
      </c>
      <c r="C2684">
        <v>2050</v>
      </c>
      <c r="D2684">
        <v>2050</v>
      </c>
      <c r="E2684" t="s">
        <v>119</v>
      </c>
      <c r="F2684" t="s">
        <v>110</v>
      </c>
      <c r="G2684">
        <v>0</v>
      </c>
      <c r="H2684" t="s">
        <v>186</v>
      </c>
    </row>
    <row r="2685" spans="1:8">
      <c r="A2685" t="s">
        <v>260</v>
      </c>
      <c r="B2685" t="s">
        <v>71</v>
      </c>
      <c r="C2685">
        <v>2050</v>
      </c>
      <c r="D2685">
        <v>2055</v>
      </c>
      <c r="E2685" t="s">
        <v>119</v>
      </c>
      <c r="F2685" t="s">
        <v>110</v>
      </c>
      <c r="G2685">
        <v>0</v>
      </c>
      <c r="H2685" t="s">
        <v>186</v>
      </c>
    </row>
    <row r="2686" spans="1:8">
      <c r="A2686" t="s">
        <v>260</v>
      </c>
      <c r="B2686" t="s">
        <v>71</v>
      </c>
      <c r="C2686">
        <v>2050</v>
      </c>
      <c r="D2686">
        <v>2060</v>
      </c>
      <c r="E2686" t="s">
        <v>119</v>
      </c>
      <c r="F2686" t="s">
        <v>110</v>
      </c>
      <c r="G2686">
        <v>0</v>
      </c>
      <c r="H2686" t="s">
        <v>186</v>
      </c>
    </row>
    <row r="2687" spans="1:8">
      <c r="A2687" t="s">
        <v>260</v>
      </c>
      <c r="B2687" t="s">
        <v>71</v>
      </c>
      <c r="C2687">
        <v>2050</v>
      </c>
      <c r="D2687">
        <v>2065</v>
      </c>
      <c r="E2687" t="s">
        <v>119</v>
      </c>
      <c r="F2687" t="s">
        <v>110</v>
      </c>
      <c r="G2687">
        <v>0</v>
      </c>
      <c r="H2687" t="s">
        <v>186</v>
      </c>
    </row>
    <row r="2688" spans="1:8">
      <c r="A2688" t="s">
        <v>260</v>
      </c>
      <c r="B2688" t="s">
        <v>71</v>
      </c>
      <c r="C2688">
        <v>2050</v>
      </c>
      <c r="D2688">
        <v>2070</v>
      </c>
      <c r="E2688" t="s">
        <v>119</v>
      </c>
      <c r="F2688" t="s">
        <v>110</v>
      </c>
      <c r="G2688">
        <v>0</v>
      </c>
      <c r="H2688" t="s">
        <v>186</v>
      </c>
    </row>
    <row r="2689" spans="1:8">
      <c r="A2689" t="s">
        <v>260</v>
      </c>
      <c r="B2689" t="s">
        <v>71</v>
      </c>
      <c r="C2689">
        <v>2055</v>
      </c>
      <c r="D2689">
        <v>2055</v>
      </c>
      <c r="E2689" t="s">
        <v>119</v>
      </c>
      <c r="F2689" t="s">
        <v>110</v>
      </c>
      <c r="G2689">
        <v>0</v>
      </c>
      <c r="H2689" t="s">
        <v>186</v>
      </c>
    </row>
    <row r="2690" spans="1:8">
      <c r="A2690" t="s">
        <v>260</v>
      </c>
      <c r="B2690" t="s">
        <v>71</v>
      </c>
      <c r="C2690">
        <v>2055</v>
      </c>
      <c r="D2690">
        <v>2060</v>
      </c>
      <c r="E2690" t="s">
        <v>119</v>
      </c>
      <c r="F2690" t="s">
        <v>110</v>
      </c>
      <c r="G2690">
        <v>0</v>
      </c>
      <c r="H2690" t="s">
        <v>186</v>
      </c>
    </row>
    <row r="2691" spans="1:8">
      <c r="A2691" t="s">
        <v>260</v>
      </c>
      <c r="B2691" t="s">
        <v>71</v>
      </c>
      <c r="C2691">
        <v>2055</v>
      </c>
      <c r="D2691">
        <v>2065</v>
      </c>
      <c r="E2691" t="s">
        <v>119</v>
      </c>
      <c r="F2691" t="s">
        <v>110</v>
      </c>
      <c r="G2691">
        <v>0</v>
      </c>
      <c r="H2691" t="s">
        <v>186</v>
      </c>
    </row>
    <row r="2692" spans="1:8">
      <c r="A2692" t="s">
        <v>260</v>
      </c>
      <c r="B2692" t="s">
        <v>71</v>
      </c>
      <c r="C2692">
        <v>2055</v>
      </c>
      <c r="D2692">
        <v>2070</v>
      </c>
      <c r="E2692" t="s">
        <v>119</v>
      </c>
      <c r="F2692" t="s">
        <v>110</v>
      </c>
      <c r="G2692">
        <v>0</v>
      </c>
      <c r="H2692" t="s">
        <v>186</v>
      </c>
    </row>
    <row r="2693" spans="1:8">
      <c r="A2693" t="s">
        <v>260</v>
      </c>
      <c r="B2693" t="s">
        <v>71</v>
      </c>
      <c r="C2693">
        <v>2060</v>
      </c>
      <c r="D2693">
        <v>2060</v>
      </c>
      <c r="E2693" t="s">
        <v>119</v>
      </c>
      <c r="F2693" t="s">
        <v>110</v>
      </c>
      <c r="G2693">
        <v>0</v>
      </c>
      <c r="H2693" t="s">
        <v>186</v>
      </c>
    </row>
    <row r="2694" spans="1:8">
      <c r="A2694" t="s">
        <v>260</v>
      </c>
      <c r="B2694" t="s">
        <v>71</v>
      </c>
      <c r="C2694">
        <v>2060</v>
      </c>
      <c r="D2694">
        <v>2065</v>
      </c>
      <c r="E2694" t="s">
        <v>119</v>
      </c>
      <c r="F2694" t="s">
        <v>110</v>
      </c>
      <c r="G2694">
        <v>0</v>
      </c>
      <c r="H2694" t="s">
        <v>186</v>
      </c>
    </row>
    <row r="2695" spans="1:8">
      <c r="A2695" t="s">
        <v>260</v>
      </c>
      <c r="B2695" t="s">
        <v>71</v>
      </c>
      <c r="C2695">
        <v>2060</v>
      </c>
      <c r="D2695">
        <v>2070</v>
      </c>
      <c r="E2695" t="s">
        <v>119</v>
      </c>
      <c r="F2695" t="s">
        <v>110</v>
      </c>
      <c r="G2695">
        <v>0</v>
      </c>
      <c r="H2695" t="s">
        <v>186</v>
      </c>
    </row>
    <row r="2696" spans="1:8">
      <c r="A2696" t="s">
        <v>260</v>
      </c>
      <c r="B2696" t="s">
        <v>71</v>
      </c>
      <c r="C2696">
        <v>2065</v>
      </c>
      <c r="D2696">
        <v>2065</v>
      </c>
      <c r="E2696" t="s">
        <v>119</v>
      </c>
      <c r="F2696" t="s">
        <v>110</v>
      </c>
      <c r="G2696">
        <v>0</v>
      </c>
      <c r="H2696" t="s">
        <v>186</v>
      </c>
    </row>
    <row r="2697" spans="1:8">
      <c r="A2697" t="s">
        <v>260</v>
      </c>
      <c r="B2697" t="s">
        <v>71</v>
      </c>
      <c r="C2697">
        <v>2065</v>
      </c>
      <c r="D2697">
        <v>2070</v>
      </c>
      <c r="E2697" t="s">
        <v>119</v>
      </c>
      <c r="F2697" t="s">
        <v>110</v>
      </c>
      <c r="G2697">
        <v>0</v>
      </c>
      <c r="H2697" t="s">
        <v>186</v>
      </c>
    </row>
    <row r="2698" spans="1:8">
      <c r="A2698" t="s">
        <v>260</v>
      </c>
      <c r="B2698" t="s">
        <v>71</v>
      </c>
      <c r="C2698">
        <v>2070</v>
      </c>
      <c r="D2698">
        <v>2070</v>
      </c>
      <c r="E2698" t="s">
        <v>119</v>
      </c>
      <c r="F2698" t="s">
        <v>110</v>
      </c>
      <c r="G2698">
        <v>0</v>
      </c>
      <c r="H2698" t="s">
        <v>186</v>
      </c>
    </row>
    <row r="2699" spans="1:8">
      <c r="A2699" t="s">
        <v>260</v>
      </c>
      <c r="B2699" t="s">
        <v>72</v>
      </c>
      <c r="C2699">
        <v>2020</v>
      </c>
      <c r="D2699">
        <v>2020</v>
      </c>
      <c r="E2699" t="s">
        <v>119</v>
      </c>
      <c r="F2699" t="s">
        <v>110</v>
      </c>
      <c r="G2699">
        <v>0</v>
      </c>
      <c r="H2699" t="s">
        <v>186</v>
      </c>
    </row>
    <row r="2700" spans="1:8">
      <c r="A2700" t="s">
        <v>260</v>
      </c>
      <c r="B2700" t="s">
        <v>72</v>
      </c>
      <c r="C2700">
        <v>2020</v>
      </c>
      <c r="D2700">
        <v>2025</v>
      </c>
      <c r="E2700" t="s">
        <v>119</v>
      </c>
      <c r="F2700" t="s">
        <v>110</v>
      </c>
      <c r="G2700">
        <v>0</v>
      </c>
      <c r="H2700" t="s">
        <v>186</v>
      </c>
    </row>
    <row r="2701" spans="1:8">
      <c r="A2701" t="s">
        <v>260</v>
      </c>
      <c r="B2701" t="s">
        <v>72</v>
      </c>
      <c r="C2701">
        <v>2020</v>
      </c>
      <c r="D2701">
        <v>2030</v>
      </c>
      <c r="E2701" t="s">
        <v>119</v>
      </c>
      <c r="F2701" t="s">
        <v>110</v>
      </c>
      <c r="G2701">
        <v>0</v>
      </c>
      <c r="H2701" t="s">
        <v>186</v>
      </c>
    </row>
    <row r="2702" spans="1:8">
      <c r="A2702" t="s">
        <v>260</v>
      </c>
      <c r="B2702" t="s">
        <v>72</v>
      </c>
      <c r="C2702">
        <v>2020</v>
      </c>
      <c r="D2702">
        <v>2035</v>
      </c>
      <c r="E2702" t="s">
        <v>119</v>
      </c>
      <c r="F2702" t="s">
        <v>110</v>
      </c>
      <c r="G2702">
        <v>0</v>
      </c>
      <c r="H2702" t="s">
        <v>186</v>
      </c>
    </row>
    <row r="2703" spans="1:8">
      <c r="A2703" t="s">
        <v>260</v>
      </c>
      <c r="B2703" t="s">
        <v>72</v>
      </c>
      <c r="C2703">
        <v>2020</v>
      </c>
      <c r="D2703">
        <v>2040</v>
      </c>
      <c r="E2703" t="s">
        <v>119</v>
      </c>
      <c r="F2703" t="s">
        <v>110</v>
      </c>
      <c r="G2703">
        <v>0</v>
      </c>
      <c r="H2703" t="s">
        <v>186</v>
      </c>
    </row>
    <row r="2704" spans="1:8">
      <c r="A2704" t="s">
        <v>260</v>
      </c>
      <c r="B2704" t="s">
        <v>72</v>
      </c>
      <c r="C2704">
        <v>2025</v>
      </c>
      <c r="D2704">
        <v>2025</v>
      </c>
      <c r="E2704" t="s">
        <v>119</v>
      </c>
      <c r="F2704" t="s">
        <v>110</v>
      </c>
      <c r="G2704">
        <v>0</v>
      </c>
      <c r="H2704" t="s">
        <v>186</v>
      </c>
    </row>
    <row r="2705" spans="1:8">
      <c r="A2705" t="s">
        <v>260</v>
      </c>
      <c r="B2705" t="s">
        <v>72</v>
      </c>
      <c r="C2705">
        <v>2025</v>
      </c>
      <c r="D2705">
        <v>2030</v>
      </c>
      <c r="E2705" t="s">
        <v>119</v>
      </c>
      <c r="F2705" t="s">
        <v>110</v>
      </c>
      <c r="G2705">
        <v>0</v>
      </c>
      <c r="H2705" t="s">
        <v>186</v>
      </c>
    </row>
    <row r="2706" spans="1:8">
      <c r="A2706" t="s">
        <v>260</v>
      </c>
      <c r="B2706" t="s">
        <v>72</v>
      </c>
      <c r="C2706">
        <v>2025</v>
      </c>
      <c r="D2706">
        <v>2035</v>
      </c>
      <c r="E2706" t="s">
        <v>119</v>
      </c>
      <c r="F2706" t="s">
        <v>110</v>
      </c>
      <c r="G2706">
        <v>0</v>
      </c>
      <c r="H2706" t="s">
        <v>186</v>
      </c>
    </row>
    <row r="2707" spans="1:8">
      <c r="A2707" t="s">
        <v>260</v>
      </c>
      <c r="B2707" t="s">
        <v>72</v>
      </c>
      <c r="C2707">
        <v>2025</v>
      </c>
      <c r="D2707">
        <v>2040</v>
      </c>
      <c r="E2707" t="s">
        <v>119</v>
      </c>
      <c r="F2707" t="s">
        <v>110</v>
      </c>
      <c r="G2707">
        <v>0</v>
      </c>
      <c r="H2707" t="s">
        <v>186</v>
      </c>
    </row>
    <row r="2708" spans="1:8">
      <c r="A2708" t="s">
        <v>260</v>
      </c>
      <c r="B2708" t="s">
        <v>72</v>
      </c>
      <c r="C2708">
        <v>2025</v>
      </c>
      <c r="D2708">
        <v>2045</v>
      </c>
      <c r="E2708" t="s">
        <v>119</v>
      </c>
      <c r="F2708" t="s">
        <v>110</v>
      </c>
      <c r="G2708">
        <v>0</v>
      </c>
      <c r="H2708" t="s">
        <v>186</v>
      </c>
    </row>
    <row r="2709" spans="1:8">
      <c r="A2709" t="s">
        <v>260</v>
      </c>
      <c r="B2709" t="s">
        <v>72</v>
      </c>
      <c r="C2709">
        <v>2030</v>
      </c>
      <c r="D2709">
        <v>2030</v>
      </c>
      <c r="E2709" t="s">
        <v>119</v>
      </c>
      <c r="F2709" t="s">
        <v>110</v>
      </c>
      <c r="G2709">
        <v>0</v>
      </c>
      <c r="H2709" t="s">
        <v>186</v>
      </c>
    </row>
    <row r="2710" spans="1:8">
      <c r="A2710" t="s">
        <v>260</v>
      </c>
      <c r="B2710" t="s">
        <v>72</v>
      </c>
      <c r="C2710">
        <v>2030</v>
      </c>
      <c r="D2710">
        <v>2035</v>
      </c>
      <c r="E2710" t="s">
        <v>119</v>
      </c>
      <c r="F2710" t="s">
        <v>110</v>
      </c>
      <c r="G2710">
        <v>0</v>
      </c>
      <c r="H2710" t="s">
        <v>186</v>
      </c>
    </row>
    <row r="2711" spans="1:8">
      <c r="A2711" t="s">
        <v>260</v>
      </c>
      <c r="B2711" t="s">
        <v>72</v>
      </c>
      <c r="C2711">
        <v>2030</v>
      </c>
      <c r="D2711">
        <v>2040</v>
      </c>
      <c r="E2711" t="s">
        <v>119</v>
      </c>
      <c r="F2711" t="s">
        <v>110</v>
      </c>
      <c r="G2711">
        <v>0</v>
      </c>
      <c r="H2711" t="s">
        <v>186</v>
      </c>
    </row>
    <row r="2712" spans="1:8">
      <c r="A2712" t="s">
        <v>260</v>
      </c>
      <c r="B2712" t="s">
        <v>72</v>
      </c>
      <c r="C2712">
        <v>2030</v>
      </c>
      <c r="D2712">
        <v>2045</v>
      </c>
      <c r="E2712" t="s">
        <v>119</v>
      </c>
      <c r="F2712" t="s">
        <v>110</v>
      </c>
      <c r="G2712">
        <v>0</v>
      </c>
      <c r="H2712" t="s">
        <v>186</v>
      </c>
    </row>
    <row r="2713" spans="1:8">
      <c r="A2713" t="s">
        <v>260</v>
      </c>
      <c r="B2713" t="s">
        <v>72</v>
      </c>
      <c r="C2713">
        <v>2030</v>
      </c>
      <c r="D2713">
        <v>2050</v>
      </c>
      <c r="E2713" t="s">
        <v>119</v>
      </c>
      <c r="F2713" t="s">
        <v>110</v>
      </c>
      <c r="G2713">
        <v>0</v>
      </c>
      <c r="H2713" t="s">
        <v>186</v>
      </c>
    </row>
    <row r="2714" spans="1:8">
      <c r="A2714" t="s">
        <v>260</v>
      </c>
      <c r="B2714" t="s">
        <v>72</v>
      </c>
      <c r="C2714">
        <v>2035</v>
      </c>
      <c r="D2714">
        <v>2035</v>
      </c>
      <c r="E2714" t="s">
        <v>119</v>
      </c>
      <c r="F2714" t="s">
        <v>110</v>
      </c>
      <c r="G2714">
        <v>0</v>
      </c>
      <c r="H2714" t="s">
        <v>186</v>
      </c>
    </row>
    <row r="2715" spans="1:8">
      <c r="A2715" t="s">
        <v>260</v>
      </c>
      <c r="B2715" t="s">
        <v>72</v>
      </c>
      <c r="C2715">
        <v>2035</v>
      </c>
      <c r="D2715">
        <v>2040</v>
      </c>
      <c r="E2715" t="s">
        <v>119</v>
      </c>
      <c r="F2715" t="s">
        <v>110</v>
      </c>
      <c r="G2715">
        <v>0</v>
      </c>
      <c r="H2715" t="s">
        <v>186</v>
      </c>
    </row>
    <row r="2716" spans="1:8">
      <c r="A2716" t="s">
        <v>260</v>
      </c>
      <c r="B2716" t="s">
        <v>72</v>
      </c>
      <c r="C2716">
        <v>2035</v>
      </c>
      <c r="D2716">
        <v>2045</v>
      </c>
      <c r="E2716" t="s">
        <v>119</v>
      </c>
      <c r="F2716" t="s">
        <v>110</v>
      </c>
      <c r="G2716">
        <v>0</v>
      </c>
      <c r="H2716" t="s">
        <v>186</v>
      </c>
    </row>
    <row r="2717" spans="1:8">
      <c r="A2717" t="s">
        <v>260</v>
      </c>
      <c r="B2717" t="s">
        <v>72</v>
      </c>
      <c r="C2717">
        <v>2035</v>
      </c>
      <c r="D2717">
        <v>2050</v>
      </c>
      <c r="E2717" t="s">
        <v>119</v>
      </c>
      <c r="F2717" t="s">
        <v>110</v>
      </c>
      <c r="G2717">
        <v>0</v>
      </c>
      <c r="H2717" t="s">
        <v>186</v>
      </c>
    </row>
    <row r="2718" spans="1:8">
      <c r="A2718" t="s">
        <v>260</v>
      </c>
      <c r="B2718" t="s">
        <v>72</v>
      </c>
      <c r="C2718">
        <v>2035</v>
      </c>
      <c r="D2718">
        <v>2055</v>
      </c>
      <c r="E2718" t="s">
        <v>119</v>
      </c>
      <c r="F2718" t="s">
        <v>110</v>
      </c>
      <c r="G2718">
        <v>0</v>
      </c>
      <c r="H2718" t="s">
        <v>186</v>
      </c>
    </row>
    <row r="2719" spans="1:8">
      <c r="A2719" t="s">
        <v>260</v>
      </c>
      <c r="B2719" t="s">
        <v>72</v>
      </c>
      <c r="C2719">
        <v>2040</v>
      </c>
      <c r="D2719">
        <v>2040</v>
      </c>
      <c r="E2719" t="s">
        <v>119</v>
      </c>
      <c r="F2719" t="s">
        <v>110</v>
      </c>
      <c r="G2719">
        <v>0</v>
      </c>
      <c r="H2719" t="s">
        <v>186</v>
      </c>
    </row>
    <row r="2720" spans="1:8">
      <c r="A2720" t="s">
        <v>260</v>
      </c>
      <c r="B2720" t="s">
        <v>72</v>
      </c>
      <c r="C2720">
        <v>2040</v>
      </c>
      <c r="D2720">
        <v>2045</v>
      </c>
      <c r="E2720" t="s">
        <v>119</v>
      </c>
      <c r="F2720" t="s">
        <v>110</v>
      </c>
      <c r="G2720">
        <v>0</v>
      </c>
      <c r="H2720" t="s">
        <v>186</v>
      </c>
    </row>
    <row r="2721" spans="1:8">
      <c r="A2721" t="s">
        <v>260</v>
      </c>
      <c r="B2721" t="s">
        <v>72</v>
      </c>
      <c r="C2721">
        <v>2040</v>
      </c>
      <c r="D2721">
        <v>2050</v>
      </c>
      <c r="E2721" t="s">
        <v>119</v>
      </c>
      <c r="F2721" t="s">
        <v>110</v>
      </c>
      <c r="G2721">
        <v>0</v>
      </c>
      <c r="H2721" t="s">
        <v>186</v>
      </c>
    </row>
    <row r="2722" spans="1:8">
      <c r="A2722" t="s">
        <v>260</v>
      </c>
      <c r="B2722" t="s">
        <v>72</v>
      </c>
      <c r="C2722">
        <v>2040</v>
      </c>
      <c r="D2722">
        <v>2055</v>
      </c>
      <c r="E2722" t="s">
        <v>119</v>
      </c>
      <c r="F2722" t="s">
        <v>110</v>
      </c>
      <c r="G2722">
        <v>0</v>
      </c>
      <c r="H2722" t="s">
        <v>186</v>
      </c>
    </row>
    <row r="2723" spans="1:8">
      <c r="A2723" t="s">
        <v>260</v>
      </c>
      <c r="B2723" t="s">
        <v>72</v>
      </c>
      <c r="C2723">
        <v>2040</v>
      </c>
      <c r="D2723">
        <v>2060</v>
      </c>
      <c r="E2723" t="s">
        <v>119</v>
      </c>
      <c r="F2723" t="s">
        <v>110</v>
      </c>
      <c r="G2723">
        <v>0</v>
      </c>
      <c r="H2723" t="s">
        <v>186</v>
      </c>
    </row>
    <row r="2724" spans="1:8">
      <c r="A2724" t="s">
        <v>260</v>
      </c>
      <c r="B2724" t="s">
        <v>72</v>
      </c>
      <c r="C2724">
        <v>2045</v>
      </c>
      <c r="D2724">
        <v>2045</v>
      </c>
      <c r="E2724" t="s">
        <v>119</v>
      </c>
      <c r="F2724" t="s">
        <v>110</v>
      </c>
      <c r="G2724">
        <v>0</v>
      </c>
      <c r="H2724" t="s">
        <v>186</v>
      </c>
    </row>
    <row r="2725" spans="1:8">
      <c r="A2725" t="s">
        <v>260</v>
      </c>
      <c r="B2725" t="s">
        <v>72</v>
      </c>
      <c r="C2725">
        <v>2045</v>
      </c>
      <c r="D2725">
        <v>2050</v>
      </c>
      <c r="E2725" t="s">
        <v>119</v>
      </c>
      <c r="F2725" t="s">
        <v>110</v>
      </c>
      <c r="G2725">
        <v>0</v>
      </c>
      <c r="H2725" t="s">
        <v>186</v>
      </c>
    </row>
    <row r="2726" spans="1:8">
      <c r="A2726" t="s">
        <v>260</v>
      </c>
      <c r="B2726" t="s">
        <v>72</v>
      </c>
      <c r="C2726">
        <v>2045</v>
      </c>
      <c r="D2726">
        <v>2055</v>
      </c>
      <c r="E2726" t="s">
        <v>119</v>
      </c>
      <c r="F2726" t="s">
        <v>110</v>
      </c>
      <c r="G2726">
        <v>0</v>
      </c>
      <c r="H2726" t="s">
        <v>186</v>
      </c>
    </row>
    <row r="2727" spans="1:8">
      <c r="A2727" t="s">
        <v>260</v>
      </c>
      <c r="B2727" t="s">
        <v>72</v>
      </c>
      <c r="C2727">
        <v>2045</v>
      </c>
      <c r="D2727">
        <v>2060</v>
      </c>
      <c r="E2727" t="s">
        <v>119</v>
      </c>
      <c r="F2727" t="s">
        <v>110</v>
      </c>
      <c r="G2727">
        <v>0</v>
      </c>
      <c r="H2727" t="s">
        <v>186</v>
      </c>
    </row>
    <row r="2728" spans="1:8">
      <c r="A2728" t="s">
        <v>260</v>
      </c>
      <c r="B2728" t="s">
        <v>72</v>
      </c>
      <c r="C2728">
        <v>2045</v>
      </c>
      <c r="D2728">
        <v>2065</v>
      </c>
      <c r="E2728" t="s">
        <v>119</v>
      </c>
      <c r="F2728" t="s">
        <v>110</v>
      </c>
      <c r="G2728">
        <v>0</v>
      </c>
      <c r="H2728" t="s">
        <v>186</v>
      </c>
    </row>
    <row r="2729" spans="1:8">
      <c r="A2729" t="s">
        <v>260</v>
      </c>
      <c r="B2729" t="s">
        <v>72</v>
      </c>
      <c r="C2729">
        <v>2050</v>
      </c>
      <c r="D2729">
        <v>2050</v>
      </c>
      <c r="E2729" t="s">
        <v>119</v>
      </c>
      <c r="F2729" t="s">
        <v>110</v>
      </c>
      <c r="G2729">
        <v>0</v>
      </c>
      <c r="H2729" t="s">
        <v>186</v>
      </c>
    </row>
    <row r="2730" spans="1:8">
      <c r="A2730" t="s">
        <v>260</v>
      </c>
      <c r="B2730" t="s">
        <v>72</v>
      </c>
      <c r="C2730">
        <v>2050</v>
      </c>
      <c r="D2730">
        <v>2055</v>
      </c>
      <c r="E2730" t="s">
        <v>119</v>
      </c>
      <c r="F2730" t="s">
        <v>110</v>
      </c>
      <c r="G2730">
        <v>0</v>
      </c>
      <c r="H2730" t="s">
        <v>186</v>
      </c>
    </row>
    <row r="2731" spans="1:8">
      <c r="A2731" t="s">
        <v>260</v>
      </c>
      <c r="B2731" t="s">
        <v>72</v>
      </c>
      <c r="C2731">
        <v>2050</v>
      </c>
      <c r="D2731">
        <v>2060</v>
      </c>
      <c r="E2731" t="s">
        <v>119</v>
      </c>
      <c r="F2731" t="s">
        <v>110</v>
      </c>
      <c r="G2731">
        <v>0</v>
      </c>
      <c r="H2731" t="s">
        <v>186</v>
      </c>
    </row>
    <row r="2732" spans="1:8">
      <c r="A2732" t="s">
        <v>260</v>
      </c>
      <c r="B2732" t="s">
        <v>72</v>
      </c>
      <c r="C2732">
        <v>2050</v>
      </c>
      <c r="D2732">
        <v>2065</v>
      </c>
      <c r="E2732" t="s">
        <v>119</v>
      </c>
      <c r="F2732" t="s">
        <v>110</v>
      </c>
      <c r="G2732">
        <v>0</v>
      </c>
      <c r="H2732" t="s">
        <v>186</v>
      </c>
    </row>
    <row r="2733" spans="1:8">
      <c r="A2733" t="s">
        <v>260</v>
      </c>
      <c r="B2733" t="s">
        <v>72</v>
      </c>
      <c r="C2733">
        <v>2050</v>
      </c>
      <c r="D2733">
        <v>2070</v>
      </c>
      <c r="E2733" t="s">
        <v>119</v>
      </c>
      <c r="F2733" t="s">
        <v>110</v>
      </c>
      <c r="G2733">
        <v>0</v>
      </c>
      <c r="H2733" t="s">
        <v>186</v>
      </c>
    </row>
    <row r="2734" spans="1:8">
      <c r="A2734" t="s">
        <v>260</v>
      </c>
      <c r="B2734" t="s">
        <v>72</v>
      </c>
      <c r="C2734">
        <v>2055</v>
      </c>
      <c r="D2734">
        <v>2055</v>
      </c>
      <c r="E2734" t="s">
        <v>119</v>
      </c>
      <c r="F2734" t="s">
        <v>110</v>
      </c>
      <c r="G2734">
        <v>0</v>
      </c>
      <c r="H2734" t="s">
        <v>186</v>
      </c>
    </row>
    <row r="2735" spans="1:8">
      <c r="A2735" t="s">
        <v>260</v>
      </c>
      <c r="B2735" t="s">
        <v>72</v>
      </c>
      <c r="C2735">
        <v>2055</v>
      </c>
      <c r="D2735">
        <v>2060</v>
      </c>
      <c r="E2735" t="s">
        <v>119</v>
      </c>
      <c r="F2735" t="s">
        <v>110</v>
      </c>
      <c r="G2735">
        <v>0</v>
      </c>
      <c r="H2735" t="s">
        <v>186</v>
      </c>
    </row>
    <row r="2736" spans="1:8">
      <c r="A2736" t="s">
        <v>260</v>
      </c>
      <c r="B2736" t="s">
        <v>72</v>
      </c>
      <c r="C2736">
        <v>2055</v>
      </c>
      <c r="D2736">
        <v>2065</v>
      </c>
      <c r="E2736" t="s">
        <v>119</v>
      </c>
      <c r="F2736" t="s">
        <v>110</v>
      </c>
      <c r="G2736">
        <v>0</v>
      </c>
      <c r="H2736" t="s">
        <v>186</v>
      </c>
    </row>
    <row r="2737" spans="1:8">
      <c r="A2737" t="s">
        <v>260</v>
      </c>
      <c r="B2737" t="s">
        <v>72</v>
      </c>
      <c r="C2737">
        <v>2055</v>
      </c>
      <c r="D2737">
        <v>2070</v>
      </c>
      <c r="E2737" t="s">
        <v>119</v>
      </c>
      <c r="F2737" t="s">
        <v>110</v>
      </c>
      <c r="G2737">
        <v>0</v>
      </c>
      <c r="H2737" t="s">
        <v>186</v>
      </c>
    </row>
    <row r="2738" spans="1:8">
      <c r="A2738" t="s">
        <v>260</v>
      </c>
      <c r="B2738" t="s">
        <v>72</v>
      </c>
      <c r="C2738">
        <v>2060</v>
      </c>
      <c r="D2738">
        <v>2060</v>
      </c>
      <c r="E2738" t="s">
        <v>119</v>
      </c>
      <c r="F2738" t="s">
        <v>110</v>
      </c>
      <c r="G2738">
        <v>0</v>
      </c>
      <c r="H2738" t="s">
        <v>186</v>
      </c>
    </row>
    <row r="2739" spans="1:8">
      <c r="A2739" t="s">
        <v>260</v>
      </c>
      <c r="B2739" t="s">
        <v>72</v>
      </c>
      <c r="C2739">
        <v>2060</v>
      </c>
      <c r="D2739">
        <v>2065</v>
      </c>
      <c r="E2739" t="s">
        <v>119</v>
      </c>
      <c r="F2739" t="s">
        <v>110</v>
      </c>
      <c r="G2739">
        <v>0</v>
      </c>
      <c r="H2739" t="s">
        <v>186</v>
      </c>
    </row>
    <row r="2740" spans="1:8">
      <c r="A2740" t="s">
        <v>260</v>
      </c>
      <c r="B2740" t="s">
        <v>72</v>
      </c>
      <c r="C2740">
        <v>2060</v>
      </c>
      <c r="D2740">
        <v>2070</v>
      </c>
      <c r="E2740" t="s">
        <v>119</v>
      </c>
      <c r="F2740" t="s">
        <v>110</v>
      </c>
      <c r="G2740">
        <v>0</v>
      </c>
      <c r="H2740" t="s">
        <v>186</v>
      </c>
    </row>
    <row r="2741" spans="1:8">
      <c r="A2741" t="s">
        <v>260</v>
      </c>
      <c r="B2741" t="s">
        <v>72</v>
      </c>
      <c r="C2741">
        <v>2065</v>
      </c>
      <c r="D2741">
        <v>2065</v>
      </c>
      <c r="E2741" t="s">
        <v>119</v>
      </c>
      <c r="F2741" t="s">
        <v>110</v>
      </c>
      <c r="G2741">
        <v>0</v>
      </c>
      <c r="H2741" t="s">
        <v>186</v>
      </c>
    </row>
    <row r="2742" spans="1:8">
      <c r="A2742" t="s">
        <v>260</v>
      </c>
      <c r="B2742" t="s">
        <v>72</v>
      </c>
      <c r="C2742">
        <v>2065</v>
      </c>
      <c r="D2742">
        <v>2070</v>
      </c>
      <c r="E2742" t="s">
        <v>119</v>
      </c>
      <c r="F2742" t="s">
        <v>110</v>
      </c>
      <c r="G2742">
        <v>0</v>
      </c>
      <c r="H2742" t="s">
        <v>186</v>
      </c>
    </row>
    <row r="2743" spans="1:8">
      <c r="A2743" t="s">
        <v>260</v>
      </c>
      <c r="B2743" t="s">
        <v>72</v>
      </c>
      <c r="C2743">
        <v>2070</v>
      </c>
      <c r="D2743">
        <v>2070</v>
      </c>
      <c r="E2743" t="s">
        <v>119</v>
      </c>
      <c r="F2743" t="s">
        <v>110</v>
      </c>
      <c r="G2743">
        <v>0</v>
      </c>
      <c r="H2743" t="s">
        <v>186</v>
      </c>
    </row>
    <row r="2744" spans="1:8">
      <c r="A2744" s="15" t="s">
        <v>260</v>
      </c>
      <c r="B2744" s="15" t="s">
        <v>261</v>
      </c>
      <c r="C2744" s="15">
        <v>2010</v>
      </c>
      <c r="D2744" s="15">
        <v>2015</v>
      </c>
      <c r="E2744" s="15" t="s">
        <v>119</v>
      </c>
      <c r="F2744" t="s">
        <v>110</v>
      </c>
      <c r="G2744" s="7">
        <v>20</v>
      </c>
      <c r="H2744" s="15" t="s">
        <v>184</v>
      </c>
    </row>
    <row r="2745" spans="1:8">
      <c r="A2745" s="15" t="s">
        <v>260</v>
      </c>
      <c r="B2745" s="15" t="s">
        <v>261</v>
      </c>
      <c r="C2745" s="15">
        <v>2015</v>
      </c>
      <c r="D2745" s="15">
        <v>2015</v>
      </c>
      <c r="E2745" s="15" t="s">
        <v>119</v>
      </c>
      <c r="F2745" s="15" t="s">
        <v>110</v>
      </c>
      <c r="G2745" s="7">
        <v>20</v>
      </c>
      <c r="H2745" s="15" t="s">
        <v>184</v>
      </c>
    </row>
    <row r="2746" spans="1:8">
      <c r="A2746" s="15" t="s">
        <v>260</v>
      </c>
      <c r="B2746" s="15" t="s">
        <v>261</v>
      </c>
      <c r="C2746" s="15">
        <v>2020</v>
      </c>
      <c r="D2746" s="15">
        <v>2015</v>
      </c>
      <c r="E2746" s="15" t="s">
        <v>119</v>
      </c>
      <c r="F2746" s="15" t="s">
        <v>110</v>
      </c>
      <c r="G2746" s="7">
        <v>20</v>
      </c>
      <c r="H2746" s="15" t="s">
        <v>184</v>
      </c>
    </row>
    <row r="2747" spans="1:8">
      <c r="A2747" s="15" t="s">
        <v>260</v>
      </c>
      <c r="B2747" s="15" t="s">
        <v>261</v>
      </c>
      <c r="C2747" s="15">
        <v>2025</v>
      </c>
      <c r="D2747" s="15">
        <v>2015</v>
      </c>
      <c r="E2747" s="15" t="s">
        <v>119</v>
      </c>
      <c r="F2747" s="15" t="s">
        <v>110</v>
      </c>
      <c r="G2747" s="7">
        <v>20</v>
      </c>
      <c r="H2747" s="15" t="s">
        <v>184</v>
      </c>
    </row>
    <row r="2748" spans="1:8">
      <c r="A2748" s="15" t="s">
        <v>260</v>
      </c>
      <c r="B2748" s="15" t="s">
        <v>261</v>
      </c>
      <c r="C2748" s="15">
        <v>2030</v>
      </c>
      <c r="D2748" s="15">
        <v>2015</v>
      </c>
      <c r="E2748" s="15" t="s">
        <v>119</v>
      </c>
      <c r="F2748" s="15" t="s">
        <v>110</v>
      </c>
      <c r="G2748" s="7">
        <v>20</v>
      </c>
      <c r="H2748" s="15" t="s">
        <v>184</v>
      </c>
    </row>
    <row r="2749" spans="1:8">
      <c r="A2749" s="15" t="s">
        <v>260</v>
      </c>
      <c r="B2749" s="15" t="s">
        <v>261</v>
      </c>
      <c r="C2749" s="15">
        <v>2035</v>
      </c>
      <c r="D2749" s="15">
        <v>2015</v>
      </c>
      <c r="E2749" s="15" t="s">
        <v>119</v>
      </c>
      <c r="F2749" s="15" t="s">
        <v>110</v>
      </c>
      <c r="G2749" s="7">
        <v>20</v>
      </c>
      <c r="H2749" s="15" t="s">
        <v>184</v>
      </c>
    </row>
    <row r="2750" spans="1:8">
      <c r="A2750" s="15" t="s">
        <v>260</v>
      </c>
      <c r="B2750" s="15" t="s">
        <v>261</v>
      </c>
      <c r="C2750" s="15">
        <v>2040</v>
      </c>
      <c r="D2750" s="15">
        <v>2015</v>
      </c>
      <c r="E2750" s="15" t="s">
        <v>119</v>
      </c>
      <c r="F2750" s="15" t="s">
        <v>110</v>
      </c>
      <c r="G2750" s="7">
        <v>20</v>
      </c>
      <c r="H2750" s="15" t="s">
        <v>184</v>
      </c>
    </row>
    <row r="2751" spans="1:8">
      <c r="A2751" s="15" t="s">
        <v>260</v>
      </c>
      <c r="B2751" s="15" t="s">
        <v>261</v>
      </c>
      <c r="C2751" s="15">
        <v>2045</v>
      </c>
      <c r="D2751" s="15">
        <v>2015</v>
      </c>
      <c r="E2751" s="15" t="s">
        <v>119</v>
      </c>
      <c r="F2751" s="15" t="s">
        <v>110</v>
      </c>
      <c r="G2751" s="7">
        <v>20</v>
      </c>
      <c r="H2751" s="15" t="s">
        <v>184</v>
      </c>
    </row>
    <row r="2752" spans="1:8">
      <c r="A2752" s="15" t="s">
        <v>260</v>
      </c>
      <c r="B2752" s="15" t="s">
        <v>261</v>
      </c>
      <c r="C2752" s="15">
        <v>2050</v>
      </c>
      <c r="D2752" s="15">
        <v>2015</v>
      </c>
      <c r="E2752" s="15" t="s">
        <v>119</v>
      </c>
      <c r="F2752" s="15" t="s">
        <v>110</v>
      </c>
      <c r="G2752" s="7">
        <v>20</v>
      </c>
      <c r="H2752" s="15" t="s">
        <v>184</v>
      </c>
    </row>
    <row r="2753" spans="1:8">
      <c r="A2753" s="15" t="s">
        <v>260</v>
      </c>
      <c r="B2753" s="15" t="s">
        <v>261</v>
      </c>
      <c r="C2753" s="15">
        <v>2055</v>
      </c>
      <c r="D2753" s="15">
        <v>2015</v>
      </c>
      <c r="E2753" s="15" t="s">
        <v>119</v>
      </c>
      <c r="F2753" s="15" t="s">
        <v>110</v>
      </c>
      <c r="G2753" s="7">
        <v>20</v>
      </c>
      <c r="H2753" s="15" t="s">
        <v>184</v>
      </c>
    </row>
    <row r="2754" spans="1:8">
      <c r="A2754" s="15" t="s">
        <v>260</v>
      </c>
      <c r="B2754" s="15" t="s">
        <v>261</v>
      </c>
      <c r="C2754" s="15">
        <v>2060</v>
      </c>
      <c r="D2754" s="15">
        <v>2015</v>
      </c>
      <c r="E2754" s="15" t="s">
        <v>119</v>
      </c>
      <c r="F2754" s="15" t="s">
        <v>110</v>
      </c>
      <c r="G2754" s="7">
        <v>20</v>
      </c>
      <c r="H2754" s="15" t="s">
        <v>184</v>
      </c>
    </row>
    <row r="2755" spans="1:8">
      <c r="A2755" s="15" t="s">
        <v>260</v>
      </c>
      <c r="B2755" s="15" t="s">
        <v>261</v>
      </c>
      <c r="C2755" s="15">
        <v>2065</v>
      </c>
      <c r="D2755" s="15">
        <v>2015</v>
      </c>
      <c r="E2755" s="15" t="s">
        <v>119</v>
      </c>
      <c r="F2755" s="15" t="s">
        <v>110</v>
      </c>
      <c r="G2755" s="7">
        <v>20</v>
      </c>
      <c r="H2755" s="15" t="s">
        <v>184</v>
      </c>
    </row>
    <row r="2756" spans="1:8">
      <c r="A2756" s="15" t="s">
        <v>260</v>
      </c>
      <c r="B2756" s="15" t="s">
        <v>261</v>
      </c>
      <c r="C2756" s="15">
        <v>2070</v>
      </c>
      <c r="D2756" s="15">
        <v>2015</v>
      </c>
      <c r="E2756" s="15" t="s">
        <v>119</v>
      </c>
      <c r="F2756" s="15" t="s">
        <v>110</v>
      </c>
      <c r="G2756" s="7">
        <v>20</v>
      </c>
      <c r="H2756" s="15" t="s">
        <v>184</v>
      </c>
    </row>
    <row r="2757" spans="1:8">
      <c r="E2757" s="15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17"/>
  <sheetViews>
    <sheetView workbookViewId="0">
      <pane ySplit="1" topLeftCell="A131" activePane="bottomLeft" state="frozen"/>
      <selection pane="bottomLeft" activeCell="M146" sqref="M146"/>
    </sheetView>
  </sheetViews>
  <sheetFormatPr defaultColWidth="8.85546875" defaultRowHeight="15"/>
  <cols>
    <col min="2" max="2" width="27.5703125" customWidth="1"/>
    <col min="7" max="7" width="19.7109375" customWidth="1"/>
    <col min="8" max="8" width="13.42578125" customWidth="1"/>
  </cols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187</v>
      </c>
      <c r="G1" s="1" t="s">
        <v>173</v>
      </c>
      <c r="H1" s="1" t="s">
        <v>172</v>
      </c>
      <c r="I1" s="1" t="s">
        <v>166</v>
      </c>
      <c r="J1" s="1" t="s">
        <v>188</v>
      </c>
      <c r="K1" s="1" t="s">
        <v>174</v>
      </c>
      <c r="L1" s="1" t="s">
        <v>175</v>
      </c>
    </row>
    <row r="2" spans="1:12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260</v>
      </c>
      <c r="G2" t="s">
        <v>144</v>
      </c>
      <c r="H2" t="s">
        <v>132</v>
      </c>
      <c r="I2" t="s">
        <v>110</v>
      </c>
      <c r="J2" t="s">
        <v>110</v>
      </c>
      <c r="K2">
        <v>1</v>
      </c>
      <c r="L2" t="s">
        <v>182</v>
      </c>
    </row>
    <row r="3" spans="1:12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260</v>
      </c>
      <c r="G3" t="s">
        <v>144</v>
      </c>
      <c r="H3" t="s">
        <v>132</v>
      </c>
      <c r="I3" t="s">
        <v>110</v>
      </c>
      <c r="J3" t="s">
        <v>110</v>
      </c>
      <c r="K3">
        <v>1</v>
      </c>
      <c r="L3" t="s">
        <v>182</v>
      </c>
    </row>
    <row r="4" spans="1:12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260</v>
      </c>
      <c r="G4" t="s">
        <v>144</v>
      </c>
      <c r="H4" t="s">
        <v>132</v>
      </c>
      <c r="I4" t="s">
        <v>110</v>
      </c>
      <c r="J4" t="s">
        <v>110</v>
      </c>
      <c r="K4">
        <v>1</v>
      </c>
      <c r="L4" t="s">
        <v>182</v>
      </c>
    </row>
    <row r="5" spans="1:12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260</v>
      </c>
      <c r="G5" t="s">
        <v>144</v>
      </c>
      <c r="H5" t="s">
        <v>132</v>
      </c>
      <c r="I5" t="s">
        <v>110</v>
      </c>
      <c r="J5" t="s">
        <v>110</v>
      </c>
      <c r="K5">
        <v>1</v>
      </c>
      <c r="L5" t="s">
        <v>182</v>
      </c>
    </row>
    <row r="6" spans="1:12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260</v>
      </c>
      <c r="G6" t="s">
        <v>144</v>
      </c>
      <c r="H6" t="s">
        <v>132</v>
      </c>
      <c r="I6" t="s">
        <v>110</v>
      </c>
      <c r="J6" t="s">
        <v>110</v>
      </c>
      <c r="K6">
        <v>1</v>
      </c>
      <c r="L6" t="s">
        <v>182</v>
      </c>
    </row>
    <row r="7" spans="1:12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260</v>
      </c>
      <c r="G7" t="s">
        <v>144</v>
      </c>
      <c r="H7" t="s">
        <v>132</v>
      </c>
      <c r="I7" t="s">
        <v>110</v>
      </c>
      <c r="J7" t="s">
        <v>110</v>
      </c>
      <c r="K7">
        <v>1</v>
      </c>
      <c r="L7" t="s">
        <v>182</v>
      </c>
    </row>
    <row r="8" spans="1:12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260</v>
      </c>
      <c r="G8" t="s">
        <v>144</v>
      </c>
      <c r="H8" t="s">
        <v>132</v>
      </c>
      <c r="I8" t="s">
        <v>110</v>
      </c>
      <c r="J8" t="s">
        <v>110</v>
      </c>
      <c r="K8">
        <v>1</v>
      </c>
      <c r="L8" t="s">
        <v>182</v>
      </c>
    </row>
    <row r="9" spans="1:12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260</v>
      </c>
      <c r="G9" t="s">
        <v>144</v>
      </c>
      <c r="H9" t="s">
        <v>132</v>
      </c>
      <c r="I9" t="s">
        <v>110</v>
      </c>
      <c r="J9" t="s">
        <v>110</v>
      </c>
      <c r="K9">
        <v>1</v>
      </c>
      <c r="L9" t="s">
        <v>182</v>
      </c>
    </row>
    <row r="10" spans="1:12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260</v>
      </c>
      <c r="G10" t="s">
        <v>144</v>
      </c>
      <c r="H10" t="s">
        <v>132</v>
      </c>
      <c r="I10" t="s">
        <v>110</v>
      </c>
      <c r="J10" t="s">
        <v>110</v>
      </c>
      <c r="K10">
        <v>1</v>
      </c>
      <c r="L10" t="s">
        <v>182</v>
      </c>
    </row>
    <row r="11" spans="1:12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260</v>
      </c>
      <c r="G11" t="s">
        <v>144</v>
      </c>
      <c r="H11" t="s">
        <v>132</v>
      </c>
      <c r="I11" t="s">
        <v>110</v>
      </c>
      <c r="J11" t="s">
        <v>110</v>
      </c>
      <c r="K11">
        <v>1</v>
      </c>
      <c r="L11" t="s">
        <v>182</v>
      </c>
    </row>
    <row r="12" spans="1:12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260</v>
      </c>
      <c r="G12" t="s">
        <v>144</v>
      </c>
      <c r="H12" t="s">
        <v>132</v>
      </c>
      <c r="I12" t="s">
        <v>110</v>
      </c>
      <c r="J12" t="s">
        <v>110</v>
      </c>
      <c r="K12">
        <v>1</v>
      </c>
      <c r="L12" t="s">
        <v>182</v>
      </c>
    </row>
    <row r="13" spans="1:12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260</v>
      </c>
      <c r="G13" t="s">
        <v>144</v>
      </c>
      <c r="H13" t="s">
        <v>132</v>
      </c>
      <c r="I13" t="s">
        <v>110</v>
      </c>
      <c r="J13" t="s">
        <v>110</v>
      </c>
      <c r="K13">
        <v>1</v>
      </c>
      <c r="L13" t="s">
        <v>182</v>
      </c>
    </row>
    <row r="14" spans="1:12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260</v>
      </c>
      <c r="G14" t="s">
        <v>144</v>
      </c>
      <c r="H14" t="s">
        <v>132</v>
      </c>
      <c r="I14" t="s">
        <v>110</v>
      </c>
      <c r="J14" t="s">
        <v>110</v>
      </c>
      <c r="K14">
        <v>1</v>
      </c>
      <c r="L14" t="s">
        <v>182</v>
      </c>
    </row>
    <row r="15" spans="1:12">
      <c r="A15" t="s">
        <v>260</v>
      </c>
      <c r="B15" t="s">
        <v>261</v>
      </c>
      <c r="C15">
        <v>2010</v>
      </c>
      <c r="D15">
        <v>2015</v>
      </c>
      <c r="E15" t="s">
        <v>119</v>
      </c>
      <c r="F15" t="s">
        <v>260</v>
      </c>
      <c r="G15" t="s">
        <v>138</v>
      </c>
      <c r="H15" t="s">
        <v>134</v>
      </c>
      <c r="I15" t="s">
        <v>110</v>
      </c>
      <c r="J15" t="s">
        <v>110</v>
      </c>
      <c r="K15">
        <v>1</v>
      </c>
      <c r="L15" t="s">
        <v>182</v>
      </c>
    </row>
    <row r="16" spans="1:12">
      <c r="A16" t="s">
        <v>260</v>
      </c>
      <c r="B16" t="s">
        <v>261</v>
      </c>
      <c r="C16">
        <v>2015</v>
      </c>
      <c r="D16">
        <v>2015</v>
      </c>
      <c r="E16" t="s">
        <v>119</v>
      </c>
      <c r="F16" t="s">
        <v>260</v>
      </c>
      <c r="G16" t="s">
        <v>138</v>
      </c>
      <c r="H16" t="s">
        <v>134</v>
      </c>
      <c r="I16" t="s">
        <v>110</v>
      </c>
      <c r="J16" t="s">
        <v>110</v>
      </c>
      <c r="K16">
        <v>1</v>
      </c>
      <c r="L16" t="s">
        <v>182</v>
      </c>
    </row>
    <row r="17" spans="1:12">
      <c r="A17" t="s">
        <v>260</v>
      </c>
      <c r="B17" t="s">
        <v>261</v>
      </c>
      <c r="C17">
        <v>2020</v>
      </c>
      <c r="D17">
        <v>2015</v>
      </c>
      <c r="E17" t="s">
        <v>119</v>
      </c>
      <c r="F17" t="s">
        <v>260</v>
      </c>
      <c r="G17" t="s">
        <v>138</v>
      </c>
      <c r="H17" t="s">
        <v>134</v>
      </c>
      <c r="I17" t="s">
        <v>110</v>
      </c>
      <c r="J17" t="s">
        <v>110</v>
      </c>
      <c r="K17">
        <v>1</v>
      </c>
      <c r="L17" t="s">
        <v>182</v>
      </c>
    </row>
    <row r="18" spans="1:12">
      <c r="A18" t="s">
        <v>260</v>
      </c>
      <c r="B18" t="s">
        <v>261</v>
      </c>
      <c r="C18">
        <v>2025</v>
      </c>
      <c r="D18">
        <v>2015</v>
      </c>
      <c r="E18" t="s">
        <v>119</v>
      </c>
      <c r="F18" t="s">
        <v>260</v>
      </c>
      <c r="G18" t="s">
        <v>138</v>
      </c>
      <c r="H18" t="s">
        <v>134</v>
      </c>
      <c r="I18" t="s">
        <v>110</v>
      </c>
      <c r="J18" t="s">
        <v>110</v>
      </c>
      <c r="K18">
        <v>1</v>
      </c>
      <c r="L18" t="s">
        <v>182</v>
      </c>
    </row>
    <row r="19" spans="1:12">
      <c r="A19" t="s">
        <v>260</v>
      </c>
      <c r="B19" t="s">
        <v>261</v>
      </c>
      <c r="C19">
        <v>2030</v>
      </c>
      <c r="D19">
        <v>2015</v>
      </c>
      <c r="E19" t="s">
        <v>119</v>
      </c>
      <c r="F19" t="s">
        <v>260</v>
      </c>
      <c r="G19" t="s">
        <v>138</v>
      </c>
      <c r="H19" t="s">
        <v>134</v>
      </c>
      <c r="I19" t="s">
        <v>110</v>
      </c>
      <c r="J19" t="s">
        <v>110</v>
      </c>
      <c r="K19">
        <v>1</v>
      </c>
      <c r="L19" t="s">
        <v>182</v>
      </c>
    </row>
    <row r="20" spans="1:12">
      <c r="A20" t="s">
        <v>260</v>
      </c>
      <c r="B20" t="s">
        <v>261</v>
      </c>
      <c r="C20">
        <v>2035</v>
      </c>
      <c r="D20">
        <v>2015</v>
      </c>
      <c r="E20" t="s">
        <v>119</v>
      </c>
      <c r="F20" t="s">
        <v>260</v>
      </c>
      <c r="G20" t="s">
        <v>138</v>
      </c>
      <c r="H20" t="s">
        <v>134</v>
      </c>
      <c r="I20" t="s">
        <v>110</v>
      </c>
      <c r="J20" t="s">
        <v>110</v>
      </c>
      <c r="K20">
        <v>1</v>
      </c>
      <c r="L20" t="s">
        <v>182</v>
      </c>
    </row>
    <row r="21" spans="1:12">
      <c r="A21" t="s">
        <v>260</v>
      </c>
      <c r="B21" t="s">
        <v>261</v>
      </c>
      <c r="C21">
        <v>2040</v>
      </c>
      <c r="D21">
        <v>2015</v>
      </c>
      <c r="E21" t="s">
        <v>119</v>
      </c>
      <c r="F21" t="s">
        <v>260</v>
      </c>
      <c r="G21" t="s">
        <v>138</v>
      </c>
      <c r="H21" t="s">
        <v>134</v>
      </c>
      <c r="I21" t="s">
        <v>110</v>
      </c>
      <c r="J21" t="s">
        <v>110</v>
      </c>
      <c r="K21">
        <v>1</v>
      </c>
      <c r="L21" t="s">
        <v>182</v>
      </c>
    </row>
    <row r="22" spans="1:12">
      <c r="A22" t="s">
        <v>260</v>
      </c>
      <c r="B22" t="s">
        <v>261</v>
      </c>
      <c r="C22">
        <v>2045</v>
      </c>
      <c r="D22">
        <v>2015</v>
      </c>
      <c r="E22" t="s">
        <v>119</v>
      </c>
      <c r="F22" t="s">
        <v>260</v>
      </c>
      <c r="G22" t="s">
        <v>138</v>
      </c>
      <c r="H22" t="s">
        <v>134</v>
      </c>
      <c r="I22" t="s">
        <v>110</v>
      </c>
      <c r="J22" t="s">
        <v>110</v>
      </c>
      <c r="K22">
        <v>1</v>
      </c>
      <c r="L22" t="s">
        <v>182</v>
      </c>
    </row>
    <row r="23" spans="1:12">
      <c r="A23" t="s">
        <v>260</v>
      </c>
      <c r="B23" t="s">
        <v>261</v>
      </c>
      <c r="C23">
        <v>2050</v>
      </c>
      <c r="D23">
        <v>2015</v>
      </c>
      <c r="E23" t="s">
        <v>119</v>
      </c>
      <c r="F23" t="s">
        <v>260</v>
      </c>
      <c r="G23" t="s">
        <v>138</v>
      </c>
      <c r="H23" t="s">
        <v>134</v>
      </c>
      <c r="I23" t="s">
        <v>110</v>
      </c>
      <c r="J23" t="s">
        <v>110</v>
      </c>
      <c r="K23">
        <v>1</v>
      </c>
      <c r="L23" t="s">
        <v>182</v>
      </c>
    </row>
    <row r="24" spans="1:12">
      <c r="A24" t="s">
        <v>260</v>
      </c>
      <c r="B24" t="s">
        <v>261</v>
      </c>
      <c r="C24">
        <v>2055</v>
      </c>
      <c r="D24">
        <v>2015</v>
      </c>
      <c r="E24" t="s">
        <v>119</v>
      </c>
      <c r="F24" t="s">
        <v>260</v>
      </c>
      <c r="G24" t="s">
        <v>138</v>
      </c>
      <c r="H24" t="s">
        <v>134</v>
      </c>
      <c r="I24" t="s">
        <v>110</v>
      </c>
      <c r="J24" t="s">
        <v>110</v>
      </c>
      <c r="K24">
        <v>1</v>
      </c>
      <c r="L24" t="s">
        <v>182</v>
      </c>
    </row>
    <row r="25" spans="1:12">
      <c r="A25" t="s">
        <v>260</v>
      </c>
      <c r="B25" t="s">
        <v>261</v>
      </c>
      <c r="C25">
        <v>2060</v>
      </c>
      <c r="D25">
        <v>2015</v>
      </c>
      <c r="E25" t="s">
        <v>119</v>
      </c>
      <c r="F25" t="s">
        <v>260</v>
      </c>
      <c r="G25" t="s">
        <v>138</v>
      </c>
      <c r="H25" t="s">
        <v>134</v>
      </c>
      <c r="I25" t="s">
        <v>110</v>
      </c>
      <c r="J25" t="s">
        <v>110</v>
      </c>
      <c r="K25">
        <v>1</v>
      </c>
      <c r="L25" t="s">
        <v>182</v>
      </c>
    </row>
    <row r="26" spans="1:12">
      <c r="A26" t="s">
        <v>260</v>
      </c>
      <c r="B26" t="s">
        <v>261</v>
      </c>
      <c r="C26">
        <v>2065</v>
      </c>
      <c r="D26">
        <v>2015</v>
      </c>
      <c r="E26" t="s">
        <v>119</v>
      </c>
      <c r="F26" t="s">
        <v>260</v>
      </c>
      <c r="G26" t="s">
        <v>138</v>
      </c>
      <c r="H26" t="s">
        <v>134</v>
      </c>
      <c r="I26" t="s">
        <v>110</v>
      </c>
      <c r="J26" t="s">
        <v>110</v>
      </c>
      <c r="K26">
        <v>1</v>
      </c>
      <c r="L26" t="s">
        <v>182</v>
      </c>
    </row>
    <row r="27" spans="1:12">
      <c r="A27" t="s">
        <v>260</v>
      </c>
      <c r="B27" t="s">
        <v>25</v>
      </c>
      <c r="C27">
        <v>2010</v>
      </c>
      <c r="D27">
        <v>2010</v>
      </c>
      <c r="E27" t="s">
        <v>119</v>
      </c>
      <c r="F27" t="s">
        <v>260</v>
      </c>
      <c r="G27" t="s">
        <v>146</v>
      </c>
      <c r="H27" t="s">
        <v>133</v>
      </c>
      <c r="I27" t="s">
        <v>110</v>
      </c>
      <c r="J27" t="s">
        <v>110</v>
      </c>
      <c r="K27">
        <v>1</v>
      </c>
      <c r="L27" t="s">
        <v>182</v>
      </c>
    </row>
    <row r="28" spans="1:12">
      <c r="A28" t="s">
        <v>260</v>
      </c>
      <c r="B28" t="s">
        <v>25</v>
      </c>
      <c r="C28">
        <v>2010</v>
      </c>
      <c r="D28">
        <v>2015</v>
      </c>
      <c r="E28" t="s">
        <v>119</v>
      </c>
      <c r="F28" t="s">
        <v>260</v>
      </c>
      <c r="G28" t="s">
        <v>146</v>
      </c>
      <c r="H28" t="s">
        <v>133</v>
      </c>
      <c r="I28" t="s">
        <v>110</v>
      </c>
      <c r="J28" t="s">
        <v>110</v>
      </c>
      <c r="K28">
        <v>1</v>
      </c>
      <c r="L28" t="s">
        <v>182</v>
      </c>
    </row>
    <row r="29" spans="1:12">
      <c r="A29" t="s">
        <v>260</v>
      </c>
      <c r="B29" t="s">
        <v>25</v>
      </c>
      <c r="C29">
        <v>2010</v>
      </c>
      <c r="D29">
        <v>2020</v>
      </c>
      <c r="E29" t="s">
        <v>119</v>
      </c>
      <c r="F29" t="s">
        <v>260</v>
      </c>
      <c r="G29" t="s">
        <v>146</v>
      </c>
      <c r="H29" t="s">
        <v>133</v>
      </c>
      <c r="I29" t="s">
        <v>110</v>
      </c>
      <c r="J29" t="s">
        <v>110</v>
      </c>
      <c r="K29">
        <v>1</v>
      </c>
      <c r="L29" t="s">
        <v>182</v>
      </c>
    </row>
    <row r="30" spans="1:12">
      <c r="A30" t="s">
        <v>260</v>
      </c>
      <c r="B30" t="s">
        <v>25</v>
      </c>
      <c r="C30">
        <v>2010</v>
      </c>
      <c r="D30">
        <v>2025</v>
      </c>
      <c r="E30" t="s">
        <v>119</v>
      </c>
      <c r="F30" t="s">
        <v>260</v>
      </c>
      <c r="G30" t="s">
        <v>146</v>
      </c>
      <c r="H30" t="s">
        <v>133</v>
      </c>
      <c r="I30" t="s">
        <v>110</v>
      </c>
      <c r="J30" t="s">
        <v>110</v>
      </c>
      <c r="K30">
        <v>1</v>
      </c>
      <c r="L30" t="s">
        <v>182</v>
      </c>
    </row>
    <row r="31" spans="1:12">
      <c r="A31" t="s">
        <v>260</v>
      </c>
      <c r="B31" t="s">
        <v>25</v>
      </c>
      <c r="C31">
        <v>2010</v>
      </c>
      <c r="D31">
        <v>2030</v>
      </c>
      <c r="E31" t="s">
        <v>119</v>
      </c>
      <c r="F31" t="s">
        <v>260</v>
      </c>
      <c r="G31" t="s">
        <v>146</v>
      </c>
      <c r="H31" t="s">
        <v>133</v>
      </c>
      <c r="I31" t="s">
        <v>110</v>
      </c>
      <c r="J31" t="s">
        <v>110</v>
      </c>
      <c r="K31">
        <v>1</v>
      </c>
      <c r="L31" t="s">
        <v>182</v>
      </c>
    </row>
    <row r="32" spans="1:12">
      <c r="A32" t="s">
        <v>260</v>
      </c>
      <c r="B32" t="s">
        <v>25</v>
      </c>
      <c r="C32">
        <v>2015</v>
      </c>
      <c r="D32">
        <v>2015</v>
      </c>
      <c r="E32" t="s">
        <v>119</v>
      </c>
      <c r="F32" t="s">
        <v>260</v>
      </c>
      <c r="G32" t="s">
        <v>146</v>
      </c>
      <c r="H32" t="s">
        <v>133</v>
      </c>
      <c r="I32" t="s">
        <v>110</v>
      </c>
      <c r="J32" t="s">
        <v>110</v>
      </c>
      <c r="K32">
        <v>1</v>
      </c>
      <c r="L32" t="s">
        <v>182</v>
      </c>
    </row>
    <row r="33" spans="1:12">
      <c r="A33" t="s">
        <v>260</v>
      </c>
      <c r="B33" t="s">
        <v>25</v>
      </c>
      <c r="C33">
        <v>2015</v>
      </c>
      <c r="D33">
        <v>2020</v>
      </c>
      <c r="E33" t="s">
        <v>119</v>
      </c>
      <c r="F33" t="s">
        <v>260</v>
      </c>
      <c r="G33" t="s">
        <v>146</v>
      </c>
      <c r="H33" t="s">
        <v>133</v>
      </c>
      <c r="I33" t="s">
        <v>110</v>
      </c>
      <c r="J33" t="s">
        <v>110</v>
      </c>
      <c r="K33">
        <v>1</v>
      </c>
      <c r="L33" t="s">
        <v>182</v>
      </c>
    </row>
    <row r="34" spans="1:12">
      <c r="A34" t="s">
        <v>260</v>
      </c>
      <c r="B34" t="s">
        <v>25</v>
      </c>
      <c r="C34">
        <v>2015</v>
      </c>
      <c r="D34">
        <v>2025</v>
      </c>
      <c r="E34" t="s">
        <v>119</v>
      </c>
      <c r="F34" t="s">
        <v>260</v>
      </c>
      <c r="G34" t="s">
        <v>146</v>
      </c>
      <c r="H34" t="s">
        <v>133</v>
      </c>
      <c r="I34" t="s">
        <v>110</v>
      </c>
      <c r="J34" t="s">
        <v>110</v>
      </c>
      <c r="K34">
        <v>1</v>
      </c>
      <c r="L34" t="s">
        <v>182</v>
      </c>
    </row>
    <row r="35" spans="1:12">
      <c r="A35" t="s">
        <v>260</v>
      </c>
      <c r="B35" t="s">
        <v>25</v>
      </c>
      <c r="C35">
        <v>2015</v>
      </c>
      <c r="D35">
        <v>2030</v>
      </c>
      <c r="E35" t="s">
        <v>119</v>
      </c>
      <c r="F35" t="s">
        <v>260</v>
      </c>
      <c r="G35" t="s">
        <v>146</v>
      </c>
      <c r="H35" t="s">
        <v>133</v>
      </c>
      <c r="I35" t="s">
        <v>110</v>
      </c>
      <c r="J35" t="s">
        <v>110</v>
      </c>
      <c r="K35">
        <v>1</v>
      </c>
      <c r="L35" t="s">
        <v>182</v>
      </c>
    </row>
    <row r="36" spans="1:12">
      <c r="A36" t="s">
        <v>260</v>
      </c>
      <c r="B36" t="s">
        <v>25</v>
      </c>
      <c r="C36">
        <v>2015</v>
      </c>
      <c r="D36">
        <v>2035</v>
      </c>
      <c r="E36" t="s">
        <v>119</v>
      </c>
      <c r="F36" t="s">
        <v>260</v>
      </c>
      <c r="G36" t="s">
        <v>146</v>
      </c>
      <c r="H36" t="s">
        <v>133</v>
      </c>
      <c r="I36" t="s">
        <v>110</v>
      </c>
      <c r="J36" t="s">
        <v>110</v>
      </c>
      <c r="K36">
        <v>1</v>
      </c>
      <c r="L36" t="s">
        <v>182</v>
      </c>
    </row>
    <row r="37" spans="1:12">
      <c r="A37" t="s">
        <v>260</v>
      </c>
      <c r="B37" t="s">
        <v>25</v>
      </c>
      <c r="C37">
        <v>2020</v>
      </c>
      <c r="D37">
        <v>2020</v>
      </c>
      <c r="E37" t="s">
        <v>119</v>
      </c>
      <c r="F37" t="s">
        <v>260</v>
      </c>
      <c r="G37" t="s">
        <v>146</v>
      </c>
      <c r="H37" t="s">
        <v>133</v>
      </c>
      <c r="I37" t="s">
        <v>110</v>
      </c>
      <c r="J37" t="s">
        <v>110</v>
      </c>
      <c r="K37">
        <v>1</v>
      </c>
      <c r="L37" t="s">
        <v>182</v>
      </c>
    </row>
    <row r="38" spans="1:12">
      <c r="A38" t="s">
        <v>260</v>
      </c>
      <c r="B38" t="s">
        <v>25</v>
      </c>
      <c r="C38">
        <v>2020</v>
      </c>
      <c r="D38">
        <v>2025</v>
      </c>
      <c r="E38" t="s">
        <v>119</v>
      </c>
      <c r="F38" t="s">
        <v>260</v>
      </c>
      <c r="G38" t="s">
        <v>146</v>
      </c>
      <c r="H38" t="s">
        <v>133</v>
      </c>
      <c r="I38" t="s">
        <v>110</v>
      </c>
      <c r="J38" t="s">
        <v>110</v>
      </c>
      <c r="K38">
        <v>1</v>
      </c>
      <c r="L38" t="s">
        <v>182</v>
      </c>
    </row>
    <row r="39" spans="1:12">
      <c r="A39" t="s">
        <v>260</v>
      </c>
      <c r="B39" t="s">
        <v>25</v>
      </c>
      <c r="C39">
        <v>2020</v>
      </c>
      <c r="D39">
        <v>2030</v>
      </c>
      <c r="E39" t="s">
        <v>119</v>
      </c>
      <c r="F39" t="s">
        <v>260</v>
      </c>
      <c r="G39" t="s">
        <v>146</v>
      </c>
      <c r="H39" t="s">
        <v>133</v>
      </c>
      <c r="I39" t="s">
        <v>110</v>
      </c>
      <c r="J39" t="s">
        <v>110</v>
      </c>
      <c r="K39">
        <v>1</v>
      </c>
      <c r="L39" t="s">
        <v>182</v>
      </c>
    </row>
    <row r="40" spans="1:12">
      <c r="A40" t="s">
        <v>260</v>
      </c>
      <c r="B40" t="s">
        <v>25</v>
      </c>
      <c r="C40">
        <v>2020</v>
      </c>
      <c r="D40">
        <v>2035</v>
      </c>
      <c r="E40" t="s">
        <v>119</v>
      </c>
      <c r="F40" t="s">
        <v>260</v>
      </c>
      <c r="G40" t="s">
        <v>146</v>
      </c>
      <c r="H40" t="s">
        <v>133</v>
      </c>
      <c r="I40" t="s">
        <v>110</v>
      </c>
      <c r="J40" t="s">
        <v>110</v>
      </c>
      <c r="K40">
        <v>1</v>
      </c>
      <c r="L40" t="s">
        <v>182</v>
      </c>
    </row>
    <row r="41" spans="1:12">
      <c r="A41" t="s">
        <v>260</v>
      </c>
      <c r="B41" t="s">
        <v>25</v>
      </c>
      <c r="C41">
        <v>2020</v>
      </c>
      <c r="D41">
        <v>2040</v>
      </c>
      <c r="E41" t="s">
        <v>119</v>
      </c>
      <c r="F41" t="s">
        <v>260</v>
      </c>
      <c r="G41" t="s">
        <v>146</v>
      </c>
      <c r="H41" t="s">
        <v>133</v>
      </c>
      <c r="I41" t="s">
        <v>110</v>
      </c>
      <c r="J41" t="s">
        <v>110</v>
      </c>
      <c r="K41">
        <v>1</v>
      </c>
      <c r="L41" t="s">
        <v>182</v>
      </c>
    </row>
    <row r="42" spans="1:12">
      <c r="A42" t="s">
        <v>260</v>
      </c>
      <c r="B42" t="s">
        <v>25</v>
      </c>
      <c r="C42">
        <v>2025</v>
      </c>
      <c r="D42">
        <v>2025</v>
      </c>
      <c r="E42" t="s">
        <v>119</v>
      </c>
      <c r="F42" t="s">
        <v>260</v>
      </c>
      <c r="G42" t="s">
        <v>146</v>
      </c>
      <c r="H42" t="s">
        <v>133</v>
      </c>
      <c r="I42" t="s">
        <v>110</v>
      </c>
      <c r="J42" t="s">
        <v>110</v>
      </c>
      <c r="K42">
        <v>1</v>
      </c>
      <c r="L42" t="s">
        <v>182</v>
      </c>
    </row>
    <row r="43" spans="1:12">
      <c r="A43" t="s">
        <v>260</v>
      </c>
      <c r="B43" t="s">
        <v>25</v>
      </c>
      <c r="C43">
        <v>2025</v>
      </c>
      <c r="D43">
        <v>2030</v>
      </c>
      <c r="E43" t="s">
        <v>119</v>
      </c>
      <c r="F43" t="s">
        <v>260</v>
      </c>
      <c r="G43" t="s">
        <v>146</v>
      </c>
      <c r="H43" t="s">
        <v>133</v>
      </c>
      <c r="I43" t="s">
        <v>110</v>
      </c>
      <c r="J43" t="s">
        <v>110</v>
      </c>
      <c r="K43">
        <v>1</v>
      </c>
      <c r="L43" t="s">
        <v>182</v>
      </c>
    </row>
    <row r="44" spans="1:12">
      <c r="A44" t="s">
        <v>260</v>
      </c>
      <c r="B44" t="s">
        <v>25</v>
      </c>
      <c r="C44">
        <v>2025</v>
      </c>
      <c r="D44">
        <v>2035</v>
      </c>
      <c r="E44" t="s">
        <v>119</v>
      </c>
      <c r="F44" t="s">
        <v>260</v>
      </c>
      <c r="G44" t="s">
        <v>146</v>
      </c>
      <c r="H44" t="s">
        <v>133</v>
      </c>
      <c r="I44" t="s">
        <v>110</v>
      </c>
      <c r="J44" t="s">
        <v>110</v>
      </c>
      <c r="K44">
        <v>1</v>
      </c>
      <c r="L44" t="s">
        <v>182</v>
      </c>
    </row>
    <row r="45" spans="1:12">
      <c r="A45" t="s">
        <v>260</v>
      </c>
      <c r="B45" t="s">
        <v>25</v>
      </c>
      <c r="C45">
        <v>2025</v>
      </c>
      <c r="D45">
        <v>2040</v>
      </c>
      <c r="E45" t="s">
        <v>119</v>
      </c>
      <c r="F45" t="s">
        <v>260</v>
      </c>
      <c r="G45" t="s">
        <v>146</v>
      </c>
      <c r="H45" t="s">
        <v>133</v>
      </c>
      <c r="I45" t="s">
        <v>110</v>
      </c>
      <c r="J45" t="s">
        <v>110</v>
      </c>
      <c r="K45">
        <v>1</v>
      </c>
      <c r="L45" t="s">
        <v>182</v>
      </c>
    </row>
    <row r="46" spans="1:12">
      <c r="A46" t="s">
        <v>260</v>
      </c>
      <c r="B46" t="s">
        <v>25</v>
      </c>
      <c r="C46">
        <v>2025</v>
      </c>
      <c r="D46">
        <v>2045</v>
      </c>
      <c r="E46" t="s">
        <v>119</v>
      </c>
      <c r="F46" t="s">
        <v>260</v>
      </c>
      <c r="G46" t="s">
        <v>146</v>
      </c>
      <c r="H46" t="s">
        <v>133</v>
      </c>
      <c r="I46" t="s">
        <v>110</v>
      </c>
      <c r="J46" t="s">
        <v>110</v>
      </c>
      <c r="K46">
        <v>1</v>
      </c>
      <c r="L46" t="s">
        <v>182</v>
      </c>
    </row>
    <row r="47" spans="1:12">
      <c r="A47" t="s">
        <v>260</v>
      </c>
      <c r="B47" t="s">
        <v>25</v>
      </c>
      <c r="C47">
        <v>2030</v>
      </c>
      <c r="D47">
        <v>2030</v>
      </c>
      <c r="E47" t="s">
        <v>119</v>
      </c>
      <c r="F47" t="s">
        <v>260</v>
      </c>
      <c r="G47" t="s">
        <v>146</v>
      </c>
      <c r="H47" t="s">
        <v>133</v>
      </c>
      <c r="I47" t="s">
        <v>110</v>
      </c>
      <c r="J47" t="s">
        <v>110</v>
      </c>
      <c r="K47">
        <v>1</v>
      </c>
      <c r="L47" t="s">
        <v>182</v>
      </c>
    </row>
    <row r="48" spans="1:12">
      <c r="A48" t="s">
        <v>260</v>
      </c>
      <c r="B48" t="s">
        <v>25</v>
      </c>
      <c r="C48">
        <v>2030</v>
      </c>
      <c r="D48">
        <v>2035</v>
      </c>
      <c r="E48" t="s">
        <v>119</v>
      </c>
      <c r="F48" t="s">
        <v>260</v>
      </c>
      <c r="G48" t="s">
        <v>146</v>
      </c>
      <c r="H48" t="s">
        <v>133</v>
      </c>
      <c r="I48" t="s">
        <v>110</v>
      </c>
      <c r="J48" t="s">
        <v>110</v>
      </c>
      <c r="K48">
        <v>1</v>
      </c>
      <c r="L48" t="s">
        <v>182</v>
      </c>
    </row>
    <row r="49" spans="1:12">
      <c r="A49" t="s">
        <v>260</v>
      </c>
      <c r="B49" t="s">
        <v>25</v>
      </c>
      <c r="C49">
        <v>2030</v>
      </c>
      <c r="D49">
        <v>2040</v>
      </c>
      <c r="E49" t="s">
        <v>119</v>
      </c>
      <c r="F49" t="s">
        <v>260</v>
      </c>
      <c r="G49" t="s">
        <v>146</v>
      </c>
      <c r="H49" t="s">
        <v>133</v>
      </c>
      <c r="I49" t="s">
        <v>110</v>
      </c>
      <c r="J49" t="s">
        <v>110</v>
      </c>
      <c r="K49">
        <v>1</v>
      </c>
      <c r="L49" t="s">
        <v>182</v>
      </c>
    </row>
    <row r="50" spans="1:12">
      <c r="A50" t="s">
        <v>260</v>
      </c>
      <c r="B50" t="s">
        <v>25</v>
      </c>
      <c r="C50">
        <v>2030</v>
      </c>
      <c r="D50">
        <v>2045</v>
      </c>
      <c r="E50" t="s">
        <v>119</v>
      </c>
      <c r="F50" t="s">
        <v>260</v>
      </c>
      <c r="G50" t="s">
        <v>146</v>
      </c>
      <c r="H50" t="s">
        <v>133</v>
      </c>
      <c r="I50" t="s">
        <v>110</v>
      </c>
      <c r="J50" t="s">
        <v>110</v>
      </c>
      <c r="K50">
        <v>1</v>
      </c>
      <c r="L50" t="s">
        <v>182</v>
      </c>
    </row>
    <row r="51" spans="1:12">
      <c r="A51" t="s">
        <v>260</v>
      </c>
      <c r="B51" t="s">
        <v>25</v>
      </c>
      <c r="C51">
        <v>2030</v>
      </c>
      <c r="D51">
        <v>2050</v>
      </c>
      <c r="E51" t="s">
        <v>119</v>
      </c>
      <c r="F51" t="s">
        <v>260</v>
      </c>
      <c r="G51" t="s">
        <v>146</v>
      </c>
      <c r="H51" t="s">
        <v>133</v>
      </c>
      <c r="I51" t="s">
        <v>110</v>
      </c>
      <c r="J51" t="s">
        <v>110</v>
      </c>
      <c r="K51">
        <v>1</v>
      </c>
      <c r="L51" t="s">
        <v>182</v>
      </c>
    </row>
    <row r="52" spans="1:12">
      <c r="A52" t="s">
        <v>260</v>
      </c>
      <c r="B52" t="s">
        <v>25</v>
      </c>
      <c r="C52">
        <v>2035</v>
      </c>
      <c r="D52">
        <v>2035</v>
      </c>
      <c r="E52" t="s">
        <v>119</v>
      </c>
      <c r="F52" t="s">
        <v>260</v>
      </c>
      <c r="G52" t="s">
        <v>146</v>
      </c>
      <c r="H52" t="s">
        <v>133</v>
      </c>
      <c r="I52" t="s">
        <v>110</v>
      </c>
      <c r="J52" t="s">
        <v>110</v>
      </c>
      <c r="K52">
        <v>1</v>
      </c>
      <c r="L52" t="s">
        <v>182</v>
      </c>
    </row>
    <row r="53" spans="1:12">
      <c r="A53" t="s">
        <v>260</v>
      </c>
      <c r="B53" t="s">
        <v>25</v>
      </c>
      <c r="C53">
        <v>2035</v>
      </c>
      <c r="D53">
        <v>2040</v>
      </c>
      <c r="E53" t="s">
        <v>119</v>
      </c>
      <c r="F53" t="s">
        <v>260</v>
      </c>
      <c r="G53" t="s">
        <v>146</v>
      </c>
      <c r="H53" t="s">
        <v>133</v>
      </c>
      <c r="I53" t="s">
        <v>110</v>
      </c>
      <c r="J53" t="s">
        <v>110</v>
      </c>
      <c r="K53">
        <v>1</v>
      </c>
      <c r="L53" t="s">
        <v>182</v>
      </c>
    </row>
    <row r="54" spans="1:12">
      <c r="A54" t="s">
        <v>260</v>
      </c>
      <c r="B54" t="s">
        <v>25</v>
      </c>
      <c r="C54">
        <v>2035</v>
      </c>
      <c r="D54">
        <v>2045</v>
      </c>
      <c r="E54" t="s">
        <v>119</v>
      </c>
      <c r="F54" t="s">
        <v>260</v>
      </c>
      <c r="G54" t="s">
        <v>146</v>
      </c>
      <c r="H54" t="s">
        <v>133</v>
      </c>
      <c r="I54" t="s">
        <v>110</v>
      </c>
      <c r="J54" t="s">
        <v>110</v>
      </c>
      <c r="K54">
        <v>1</v>
      </c>
      <c r="L54" t="s">
        <v>182</v>
      </c>
    </row>
    <row r="55" spans="1:12">
      <c r="A55" t="s">
        <v>260</v>
      </c>
      <c r="B55" t="s">
        <v>25</v>
      </c>
      <c r="C55">
        <v>2035</v>
      </c>
      <c r="D55">
        <v>2050</v>
      </c>
      <c r="E55" t="s">
        <v>119</v>
      </c>
      <c r="F55" t="s">
        <v>260</v>
      </c>
      <c r="G55" t="s">
        <v>146</v>
      </c>
      <c r="H55" t="s">
        <v>133</v>
      </c>
      <c r="I55" t="s">
        <v>110</v>
      </c>
      <c r="J55" t="s">
        <v>110</v>
      </c>
      <c r="K55">
        <v>1</v>
      </c>
      <c r="L55" t="s">
        <v>182</v>
      </c>
    </row>
    <row r="56" spans="1:12">
      <c r="A56" t="s">
        <v>260</v>
      </c>
      <c r="B56" t="s">
        <v>25</v>
      </c>
      <c r="C56">
        <v>2035</v>
      </c>
      <c r="D56">
        <v>2055</v>
      </c>
      <c r="E56" t="s">
        <v>119</v>
      </c>
      <c r="F56" t="s">
        <v>260</v>
      </c>
      <c r="G56" t="s">
        <v>146</v>
      </c>
      <c r="H56" t="s">
        <v>133</v>
      </c>
      <c r="I56" t="s">
        <v>110</v>
      </c>
      <c r="J56" t="s">
        <v>110</v>
      </c>
      <c r="K56">
        <v>1</v>
      </c>
      <c r="L56" t="s">
        <v>182</v>
      </c>
    </row>
    <row r="57" spans="1:12">
      <c r="A57" t="s">
        <v>260</v>
      </c>
      <c r="B57" t="s">
        <v>25</v>
      </c>
      <c r="C57">
        <v>2040</v>
      </c>
      <c r="D57">
        <v>2040</v>
      </c>
      <c r="E57" t="s">
        <v>119</v>
      </c>
      <c r="F57" t="s">
        <v>260</v>
      </c>
      <c r="G57" t="s">
        <v>146</v>
      </c>
      <c r="H57" t="s">
        <v>133</v>
      </c>
      <c r="I57" t="s">
        <v>110</v>
      </c>
      <c r="J57" t="s">
        <v>110</v>
      </c>
      <c r="K57">
        <v>1</v>
      </c>
      <c r="L57" t="s">
        <v>182</v>
      </c>
    </row>
    <row r="58" spans="1:12">
      <c r="A58" t="s">
        <v>260</v>
      </c>
      <c r="B58" t="s">
        <v>25</v>
      </c>
      <c r="C58">
        <v>2040</v>
      </c>
      <c r="D58">
        <v>2045</v>
      </c>
      <c r="E58" t="s">
        <v>119</v>
      </c>
      <c r="F58" t="s">
        <v>260</v>
      </c>
      <c r="G58" t="s">
        <v>146</v>
      </c>
      <c r="H58" t="s">
        <v>133</v>
      </c>
      <c r="I58" t="s">
        <v>110</v>
      </c>
      <c r="J58" t="s">
        <v>110</v>
      </c>
      <c r="K58">
        <v>1</v>
      </c>
      <c r="L58" t="s">
        <v>182</v>
      </c>
    </row>
    <row r="59" spans="1:12">
      <c r="A59" t="s">
        <v>260</v>
      </c>
      <c r="B59" t="s">
        <v>25</v>
      </c>
      <c r="C59">
        <v>2040</v>
      </c>
      <c r="D59">
        <v>2050</v>
      </c>
      <c r="E59" t="s">
        <v>119</v>
      </c>
      <c r="F59" t="s">
        <v>260</v>
      </c>
      <c r="G59" t="s">
        <v>146</v>
      </c>
      <c r="H59" t="s">
        <v>133</v>
      </c>
      <c r="I59" t="s">
        <v>110</v>
      </c>
      <c r="J59" t="s">
        <v>110</v>
      </c>
      <c r="K59">
        <v>1</v>
      </c>
      <c r="L59" t="s">
        <v>182</v>
      </c>
    </row>
    <row r="60" spans="1:12">
      <c r="A60" t="s">
        <v>260</v>
      </c>
      <c r="B60" t="s">
        <v>25</v>
      </c>
      <c r="C60">
        <v>2040</v>
      </c>
      <c r="D60">
        <v>2055</v>
      </c>
      <c r="E60" t="s">
        <v>119</v>
      </c>
      <c r="F60" t="s">
        <v>260</v>
      </c>
      <c r="G60" t="s">
        <v>146</v>
      </c>
      <c r="H60" t="s">
        <v>133</v>
      </c>
      <c r="I60" t="s">
        <v>110</v>
      </c>
      <c r="J60" t="s">
        <v>110</v>
      </c>
      <c r="K60">
        <v>1</v>
      </c>
      <c r="L60" t="s">
        <v>182</v>
      </c>
    </row>
    <row r="61" spans="1:12">
      <c r="A61" t="s">
        <v>260</v>
      </c>
      <c r="B61" t="s">
        <v>25</v>
      </c>
      <c r="C61">
        <v>2040</v>
      </c>
      <c r="D61">
        <v>2060</v>
      </c>
      <c r="E61" t="s">
        <v>119</v>
      </c>
      <c r="F61" t="s">
        <v>260</v>
      </c>
      <c r="G61" t="s">
        <v>146</v>
      </c>
      <c r="H61" t="s">
        <v>133</v>
      </c>
      <c r="I61" t="s">
        <v>110</v>
      </c>
      <c r="J61" t="s">
        <v>110</v>
      </c>
      <c r="K61">
        <v>1</v>
      </c>
      <c r="L61" t="s">
        <v>182</v>
      </c>
    </row>
    <row r="62" spans="1:12">
      <c r="A62" t="s">
        <v>260</v>
      </c>
      <c r="B62" t="s">
        <v>25</v>
      </c>
      <c r="C62">
        <v>2045</v>
      </c>
      <c r="D62">
        <v>2045</v>
      </c>
      <c r="E62" t="s">
        <v>119</v>
      </c>
      <c r="F62" t="s">
        <v>260</v>
      </c>
      <c r="G62" t="s">
        <v>146</v>
      </c>
      <c r="H62" t="s">
        <v>133</v>
      </c>
      <c r="I62" t="s">
        <v>110</v>
      </c>
      <c r="J62" t="s">
        <v>110</v>
      </c>
      <c r="K62">
        <v>1</v>
      </c>
      <c r="L62" t="s">
        <v>182</v>
      </c>
    </row>
    <row r="63" spans="1:12">
      <c r="A63" t="s">
        <v>260</v>
      </c>
      <c r="B63" t="s">
        <v>25</v>
      </c>
      <c r="C63">
        <v>2045</v>
      </c>
      <c r="D63">
        <v>2050</v>
      </c>
      <c r="E63" t="s">
        <v>119</v>
      </c>
      <c r="F63" t="s">
        <v>260</v>
      </c>
      <c r="G63" t="s">
        <v>146</v>
      </c>
      <c r="H63" t="s">
        <v>133</v>
      </c>
      <c r="I63" t="s">
        <v>110</v>
      </c>
      <c r="J63" t="s">
        <v>110</v>
      </c>
      <c r="K63">
        <v>1</v>
      </c>
      <c r="L63" t="s">
        <v>182</v>
      </c>
    </row>
    <row r="64" spans="1:12">
      <c r="A64" t="s">
        <v>260</v>
      </c>
      <c r="B64" t="s">
        <v>25</v>
      </c>
      <c r="C64">
        <v>2045</v>
      </c>
      <c r="D64">
        <v>2055</v>
      </c>
      <c r="E64" t="s">
        <v>119</v>
      </c>
      <c r="F64" t="s">
        <v>260</v>
      </c>
      <c r="G64" t="s">
        <v>146</v>
      </c>
      <c r="H64" t="s">
        <v>133</v>
      </c>
      <c r="I64" t="s">
        <v>110</v>
      </c>
      <c r="J64" t="s">
        <v>110</v>
      </c>
      <c r="K64">
        <v>1</v>
      </c>
      <c r="L64" t="s">
        <v>182</v>
      </c>
    </row>
    <row r="65" spans="1:12">
      <c r="A65" t="s">
        <v>260</v>
      </c>
      <c r="B65" t="s">
        <v>25</v>
      </c>
      <c r="C65">
        <v>2045</v>
      </c>
      <c r="D65">
        <v>2060</v>
      </c>
      <c r="E65" t="s">
        <v>119</v>
      </c>
      <c r="F65" t="s">
        <v>260</v>
      </c>
      <c r="G65" t="s">
        <v>146</v>
      </c>
      <c r="H65" t="s">
        <v>133</v>
      </c>
      <c r="I65" t="s">
        <v>110</v>
      </c>
      <c r="J65" t="s">
        <v>110</v>
      </c>
      <c r="K65">
        <v>1</v>
      </c>
      <c r="L65" t="s">
        <v>182</v>
      </c>
    </row>
    <row r="66" spans="1:12">
      <c r="A66" t="s">
        <v>260</v>
      </c>
      <c r="B66" t="s">
        <v>25</v>
      </c>
      <c r="C66">
        <v>2045</v>
      </c>
      <c r="D66">
        <v>2065</v>
      </c>
      <c r="E66" t="s">
        <v>119</v>
      </c>
      <c r="F66" t="s">
        <v>260</v>
      </c>
      <c r="G66" t="s">
        <v>146</v>
      </c>
      <c r="H66" t="s">
        <v>133</v>
      </c>
      <c r="I66" t="s">
        <v>110</v>
      </c>
      <c r="J66" t="s">
        <v>110</v>
      </c>
      <c r="K66">
        <v>1</v>
      </c>
      <c r="L66" t="s">
        <v>182</v>
      </c>
    </row>
    <row r="67" spans="1:12">
      <c r="A67" t="s">
        <v>260</v>
      </c>
      <c r="B67" t="s">
        <v>25</v>
      </c>
      <c r="C67">
        <v>2050</v>
      </c>
      <c r="D67">
        <v>2050</v>
      </c>
      <c r="E67" t="s">
        <v>119</v>
      </c>
      <c r="F67" t="s">
        <v>260</v>
      </c>
      <c r="G67" t="s">
        <v>146</v>
      </c>
      <c r="H67" t="s">
        <v>133</v>
      </c>
      <c r="I67" t="s">
        <v>110</v>
      </c>
      <c r="J67" t="s">
        <v>110</v>
      </c>
      <c r="K67">
        <v>1</v>
      </c>
      <c r="L67" t="s">
        <v>182</v>
      </c>
    </row>
    <row r="68" spans="1:12">
      <c r="A68" t="s">
        <v>260</v>
      </c>
      <c r="B68" t="s">
        <v>25</v>
      </c>
      <c r="C68">
        <v>2050</v>
      </c>
      <c r="D68">
        <v>2055</v>
      </c>
      <c r="E68" t="s">
        <v>119</v>
      </c>
      <c r="F68" t="s">
        <v>260</v>
      </c>
      <c r="G68" t="s">
        <v>146</v>
      </c>
      <c r="H68" t="s">
        <v>133</v>
      </c>
      <c r="I68" t="s">
        <v>110</v>
      </c>
      <c r="J68" t="s">
        <v>110</v>
      </c>
      <c r="K68">
        <v>1</v>
      </c>
      <c r="L68" t="s">
        <v>182</v>
      </c>
    </row>
    <row r="69" spans="1:12">
      <c r="A69" t="s">
        <v>260</v>
      </c>
      <c r="B69" t="s">
        <v>25</v>
      </c>
      <c r="C69">
        <v>2050</v>
      </c>
      <c r="D69">
        <v>2060</v>
      </c>
      <c r="E69" t="s">
        <v>119</v>
      </c>
      <c r="F69" t="s">
        <v>260</v>
      </c>
      <c r="G69" t="s">
        <v>146</v>
      </c>
      <c r="H69" t="s">
        <v>133</v>
      </c>
      <c r="I69" t="s">
        <v>110</v>
      </c>
      <c r="J69" t="s">
        <v>110</v>
      </c>
      <c r="K69">
        <v>1</v>
      </c>
      <c r="L69" t="s">
        <v>182</v>
      </c>
    </row>
    <row r="70" spans="1:12">
      <c r="A70" t="s">
        <v>260</v>
      </c>
      <c r="B70" t="s">
        <v>25</v>
      </c>
      <c r="C70">
        <v>2050</v>
      </c>
      <c r="D70">
        <v>2065</v>
      </c>
      <c r="E70" t="s">
        <v>119</v>
      </c>
      <c r="F70" t="s">
        <v>260</v>
      </c>
      <c r="G70" t="s">
        <v>146</v>
      </c>
      <c r="H70" t="s">
        <v>133</v>
      </c>
      <c r="I70" t="s">
        <v>110</v>
      </c>
      <c r="J70" t="s">
        <v>110</v>
      </c>
      <c r="K70">
        <v>1</v>
      </c>
      <c r="L70" t="s">
        <v>182</v>
      </c>
    </row>
    <row r="71" spans="1:12">
      <c r="A71" t="s">
        <v>260</v>
      </c>
      <c r="B71" t="s">
        <v>25</v>
      </c>
      <c r="C71">
        <v>2050</v>
      </c>
      <c r="D71">
        <v>2070</v>
      </c>
      <c r="E71" t="s">
        <v>119</v>
      </c>
      <c r="F71" t="s">
        <v>260</v>
      </c>
      <c r="G71" t="s">
        <v>146</v>
      </c>
      <c r="H71" t="s">
        <v>133</v>
      </c>
      <c r="I71" t="s">
        <v>110</v>
      </c>
      <c r="J71" t="s">
        <v>110</v>
      </c>
      <c r="K71">
        <v>1</v>
      </c>
      <c r="L71" t="s">
        <v>182</v>
      </c>
    </row>
    <row r="72" spans="1:12">
      <c r="A72" t="s">
        <v>260</v>
      </c>
      <c r="B72" t="s">
        <v>25</v>
      </c>
      <c r="C72">
        <v>2055</v>
      </c>
      <c r="D72">
        <v>2055</v>
      </c>
      <c r="E72" t="s">
        <v>119</v>
      </c>
      <c r="F72" t="s">
        <v>260</v>
      </c>
      <c r="G72" t="s">
        <v>146</v>
      </c>
      <c r="H72" t="s">
        <v>133</v>
      </c>
      <c r="I72" t="s">
        <v>110</v>
      </c>
      <c r="J72" t="s">
        <v>110</v>
      </c>
      <c r="K72">
        <v>1</v>
      </c>
      <c r="L72" t="s">
        <v>182</v>
      </c>
    </row>
    <row r="73" spans="1:12">
      <c r="A73" t="s">
        <v>260</v>
      </c>
      <c r="B73" t="s">
        <v>25</v>
      </c>
      <c r="C73">
        <v>2055</v>
      </c>
      <c r="D73">
        <v>2060</v>
      </c>
      <c r="E73" t="s">
        <v>119</v>
      </c>
      <c r="F73" t="s">
        <v>260</v>
      </c>
      <c r="G73" t="s">
        <v>146</v>
      </c>
      <c r="H73" t="s">
        <v>133</v>
      </c>
      <c r="I73" t="s">
        <v>110</v>
      </c>
      <c r="J73" t="s">
        <v>110</v>
      </c>
      <c r="K73">
        <v>1</v>
      </c>
      <c r="L73" t="s">
        <v>182</v>
      </c>
    </row>
    <row r="74" spans="1:12">
      <c r="A74" t="s">
        <v>260</v>
      </c>
      <c r="B74" t="s">
        <v>25</v>
      </c>
      <c r="C74">
        <v>2055</v>
      </c>
      <c r="D74">
        <v>2065</v>
      </c>
      <c r="E74" t="s">
        <v>119</v>
      </c>
      <c r="F74" t="s">
        <v>260</v>
      </c>
      <c r="G74" t="s">
        <v>146</v>
      </c>
      <c r="H74" t="s">
        <v>133</v>
      </c>
      <c r="I74" t="s">
        <v>110</v>
      </c>
      <c r="J74" t="s">
        <v>110</v>
      </c>
      <c r="K74">
        <v>1</v>
      </c>
      <c r="L74" t="s">
        <v>182</v>
      </c>
    </row>
    <row r="75" spans="1:12">
      <c r="A75" t="s">
        <v>260</v>
      </c>
      <c r="B75" t="s">
        <v>25</v>
      </c>
      <c r="C75">
        <v>2055</v>
      </c>
      <c r="D75">
        <v>2070</v>
      </c>
      <c r="E75" t="s">
        <v>119</v>
      </c>
      <c r="F75" t="s">
        <v>260</v>
      </c>
      <c r="G75" t="s">
        <v>146</v>
      </c>
      <c r="H75" t="s">
        <v>133</v>
      </c>
      <c r="I75" t="s">
        <v>110</v>
      </c>
      <c r="J75" t="s">
        <v>110</v>
      </c>
      <c r="K75">
        <v>1</v>
      </c>
      <c r="L75" t="s">
        <v>182</v>
      </c>
    </row>
    <row r="76" spans="1:12">
      <c r="A76" t="s">
        <v>260</v>
      </c>
      <c r="B76" t="s">
        <v>25</v>
      </c>
      <c r="C76">
        <v>2060</v>
      </c>
      <c r="D76">
        <v>2060</v>
      </c>
      <c r="E76" t="s">
        <v>119</v>
      </c>
      <c r="F76" t="s">
        <v>260</v>
      </c>
      <c r="G76" t="s">
        <v>146</v>
      </c>
      <c r="H76" t="s">
        <v>133</v>
      </c>
      <c r="I76" t="s">
        <v>110</v>
      </c>
      <c r="J76" t="s">
        <v>110</v>
      </c>
      <c r="K76">
        <v>1</v>
      </c>
      <c r="L76" t="s">
        <v>182</v>
      </c>
    </row>
    <row r="77" spans="1:12">
      <c r="A77" t="s">
        <v>260</v>
      </c>
      <c r="B77" t="s">
        <v>25</v>
      </c>
      <c r="C77">
        <v>2060</v>
      </c>
      <c r="D77">
        <v>2065</v>
      </c>
      <c r="E77" t="s">
        <v>119</v>
      </c>
      <c r="F77" t="s">
        <v>260</v>
      </c>
      <c r="G77" t="s">
        <v>146</v>
      </c>
      <c r="H77" t="s">
        <v>133</v>
      </c>
      <c r="I77" t="s">
        <v>110</v>
      </c>
      <c r="J77" t="s">
        <v>110</v>
      </c>
      <c r="K77">
        <v>1</v>
      </c>
      <c r="L77" t="s">
        <v>182</v>
      </c>
    </row>
    <row r="78" spans="1:12">
      <c r="A78" t="s">
        <v>260</v>
      </c>
      <c r="B78" t="s">
        <v>25</v>
      </c>
      <c r="C78">
        <v>2060</v>
      </c>
      <c r="D78">
        <v>2070</v>
      </c>
      <c r="E78" t="s">
        <v>119</v>
      </c>
      <c r="F78" t="s">
        <v>260</v>
      </c>
      <c r="G78" t="s">
        <v>146</v>
      </c>
      <c r="H78" t="s">
        <v>133</v>
      </c>
      <c r="I78" t="s">
        <v>110</v>
      </c>
      <c r="J78" t="s">
        <v>110</v>
      </c>
      <c r="K78">
        <v>1</v>
      </c>
      <c r="L78" t="s">
        <v>182</v>
      </c>
    </row>
    <row r="79" spans="1:12">
      <c r="A79" t="s">
        <v>260</v>
      </c>
      <c r="B79" t="s">
        <v>25</v>
      </c>
      <c r="C79">
        <v>2065</v>
      </c>
      <c r="D79">
        <v>2065</v>
      </c>
      <c r="E79" t="s">
        <v>119</v>
      </c>
      <c r="F79" t="s">
        <v>260</v>
      </c>
      <c r="G79" t="s">
        <v>146</v>
      </c>
      <c r="H79" t="s">
        <v>133</v>
      </c>
      <c r="I79" t="s">
        <v>110</v>
      </c>
      <c r="J79" t="s">
        <v>110</v>
      </c>
      <c r="K79">
        <v>1</v>
      </c>
      <c r="L79" t="s">
        <v>182</v>
      </c>
    </row>
    <row r="80" spans="1:12">
      <c r="A80" t="s">
        <v>260</v>
      </c>
      <c r="B80" t="s">
        <v>25</v>
      </c>
      <c r="C80">
        <v>2065</v>
      </c>
      <c r="D80">
        <v>2070</v>
      </c>
      <c r="E80" t="s">
        <v>119</v>
      </c>
      <c r="F80" t="s">
        <v>260</v>
      </c>
      <c r="G80" t="s">
        <v>146</v>
      </c>
      <c r="H80" t="s">
        <v>133</v>
      </c>
      <c r="I80" t="s">
        <v>110</v>
      </c>
      <c r="J80" t="s">
        <v>110</v>
      </c>
      <c r="K80">
        <v>1</v>
      </c>
      <c r="L80" t="s">
        <v>182</v>
      </c>
    </row>
    <row r="81" spans="1:12">
      <c r="A81" t="s">
        <v>260</v>
      </c>
      <c r="B81" t="s">
        <v>25</v>
      </c>
      <c r="C81">
        <v>2070</v>
      </c>
      <c r="D81">
        <v>2070</v>
      </c>
      <c r="E81" t="s">
        <v>119</v>
      </c>
      <c r="F81" t="s">
        <v>260</v>
      </c>
      <c r="G81" t="s">
        <v>146</v>
      </c>
      <c r="H81" t="s">
        <v>133</v>
      </c>
      <c r="I81" t="s">
        <v>110</v>
      </c>
      <c r="J81" t="s">
        <v>110</v>
      </c>
      <c r="K81">
        <v>1</v>
      </c>
      <c r="L81" t="s">
        <v>182</v>
      </c>
    </row>
    <row r="82" spans="1:12">
      <c r="A82" t="s">
        <v>260</v>
      </c>
      <c r="B82" t="s">
        <v>27</v>
      </c>
      <c r="C82">
        <v>1995</v>
      </c>
      <c r="D82">
        <v>1995</v>
      </c>
      <c r="E82" t="s">
        <v>119</v>
      </c>
      <c r="F82" t="s">
        <v>260</v>
      </c>
      <c r="G82" t="s">
        <v>140</v>
      </c>
      <c r="H82" t="s">
        <v>134</v>
      </c>
      <c r="I82" t="s">
        <v>110</v>
      </c>
      <c r="J82" t="s">
        <v>110</v>
      </c>
      <c r="K82">
        <v>1</v>
      </c>
      <c r="L82" t="s">
        <v>182</v>
      </c>
    </row>
    <row r="83" spans="1:12">
      <c r="A83" t="s">
        <v>260</v>
      </c>
      <c r="B83" t="s">
        <v>27</v>
      </c>
      <c r="C83">
        <v>1995</v>
      </c>
      <c r="D83">
        <v>2000</v>
      </c>
      <c r="E83" t="s">
        <v>119</v>
      </c>
      <c r="F83" t="s">
        <v>260</v>
      </c>
      <c r="G83" t="s">
        <v>140</v>
      </c>
      <c r="H83" t="s">
        <v>134</v>
      </c>
      <c r="I83" t="s">
        <v>110</v>
      </c>
      <c r="J83" t="s">
        <v>110</v>
      </c>
      <c r="K83">
        <v>1</v>
      </c>
      <c r="L83" t="s">
        <v>182</v>
      </c>
    </row>
    <row r="84" spans="1:12">
      <c r="A84" t="s">
        <v>260</v>
      </c>
      <c r="B84" t="s">
        <v>27</v>
      </c>
      <c r="C84">
        <v>1995</v>
      </c>
      <c r="D84">
        <v>2005</v>
      </c>
      <c r="E84" t="s">
        <v>119</v>
      </c>
      <c r="F84" t="s">
        <v>260</v>
      </c>
      <c r="G84" t="s">
        <v>140</v>
      </c>
      <c r="H84" t="s">
        <v>134</v>
      </c>
      <c r="I84" t="s">
        <v>110</v>
      </c>
      <c r="J84" t="s">
        <v>110</v>
      </c>
      <c r="K84">
        <v>1</v>
      </c>
      <c r="L84" t="s">
        <v>182</v>
      </c>
    </row>
    <row r="85" spans="1:12">
      <c r="A85" t="s">
        <v>260</v>
      </c>
      <c r="B85" t="s">
        <v>27</v>
      </c>
      <c r="C85">
        <v>1995</v>
      </c>
      <c r="D85">
        <v>2010</v>
      </c>
      <c r="E85" t="s">
        <v>119</v>
      </c>
      <c r="F85" t="s">
        <v>260</v>
      </c>
      <c r="G85" t="s">
        <v>140</v>
      </c>
      <c r="H85" t="s">
        <v>134</v>
      </c>
      <c r="I85" t="s">
        <v>110</v>
      </c>
      <c r="J85" t="s">
        <v>110</v>
      </c>
      <c r="K85">
        <v>1</v>
      </c>
      <c r="L85" t="s">
        <v>182</v>
      </c>
    </row>
    <row r="86" spans="1:12">
      <c r="A86" t="s">
        <v>260</v>
      </c>
      <c r="B86" t="s">
        <v>27</v>
      </c>
      <c r="C86">
        <v>1995</v>
      </c>
      <c r="D86">
        <v>2015</v>
      </c>
      <c r="E86" t="s">
        <v>119</v>
      </c>
      <c r="F86" t="s">
        <v>260</v>
      </c>
      <c r="G86" t="s">
        <v>140</v>
      </c>
      <c r="H86" t="s">
        <v>134</v>
      </c>
      <c r="I86" t="s">
        <v>110</v>
      </c>
      <c r="J86" t="s">
        <v>110</v>
      </c>
      <c r="K86">
        <v>1</v>
      </c>
      <c r="L86" t="s">
        <v>182</v>
      </c>
    </row>
    <row r="87" spans="1:12">
      <c r="A87" t="s">
        <v>260</v>
      </c>
      <c r="B87" t="s">
        <v>27</v>
      </c>
      <c r="C87">
        <v>2000</v>
      </c>
      <c r="D87">
        <v>2000</v>
      </c>
      <c r="E87" t="s">
        <v>119</v>
      </c>
      <c r="F87" t="s">
        <v>260</v>
      </c>
      <c r="G87" t="s">
        <v>140</v>
      </c>
      <c r="H87" t="s">
        <v>134</v>
      </c>
      <c r="I87" t="s">
        <v>110</v>
      </c>
      <c r="J87" t="s">
        <v>110</v>
      </c>
      <c r="K87">
        <v>1</v>
      </c>
      <c r="L87" t="s">
        <v>182</v>
      </c>
    </row>
    <row r="88" spans="1:12">
      <c r="A88" t="s">
        <v>260</v>
      </c>
      <c r="B88" t="s">
        <v>27</v>
      </c>
      <c r="C88">
        <v>2000</v>
      </c>
      <c r="D88">
        <v>2005</v>
      </c>
      <c r="E88" t="s">
        <v>119</v>
      </c>
      <c r="F88" t="s">
        <v>260</v>
      </c>
      <c r="G88" t="s">
        <v>140</v>
      </c>
      <c r="H88" t="s">
        <v>134</v>
      </c>
      <c r="I88" t="s">
        <v>110</v>
      </c>
      <c r="J88" t="s">
        <v>110</v>
      </c>
      <c r="K88">
        <v>1</v>
      </c>
      <c r="L88" t="s">
        <v>182</v>
      </c>
    </row>
    <row r="89" spans="1:12">
      <c r="A89" t="s">
        <v>260</v>
      </c>
      <c r="B89" t="s">
        <v>27</v>
      </c>
      <c r="C89">
        <v>2000</v>
      </c>
      <c r="D89">
        <v>2010</v>
      </c>
      <c r="E89" t="s">
        <v>119</v>
      </c>
      <c r="F89" t="s">
        <v>260</v>
      </c>
      <c r="G89" t="s">
        <v>140</v>
      </c>
      <c r="H89" t="s">
        <v>134</v>
      </c>
      <c r="I89" t="s">
        <v>110</v>
      </c>
      <c r="J89" t="s">
        <v>110</v>
      </c>
      <c r="K89">
        <v>1</v>
      </c>
      <c r="L89" t="s">
        <v>182</v>
      </c>
    </row>
    <row r="90" spans="1:12">
      <c r="A90" t="s">
        <v>260</v>
      </c>
      <c r="B90" t="s">
        <v>27</v>
      </c>
      <c r="C90">
        <v>2000</v>
      </c>
      <c r="D90">
        <v>2015</v>
      </c>
      <c r="E90" t="s">
        <v>119</v>
      </c>
      <c r="F90" t="s">
        <v>260</v>
      </c>
      <c r="G90" t="s">
        <v>140</v>
      </c>
      <c r="H90" t="s">
        <v>134</v>
      </c>
      <c r="I90" t="s">
        <v>110</v>
      </c>
      <c r="J90" t="s">
        <v>110</v>
      </c>
      <c r="K90">
        <v>1</v>
      </c>
      <c r="L90" t="s">
        <v>182</v>
      </c>
    </row>
    <row r="91" spans="1:12">
      <c r="A91" t="s">
        <v>260</v>
      </c>
      <c r="B91" t="s">
        <v>27</v>
      </c>
      <c r="C91">
        <v>2000</v>
      </c>
      <c r="D91">
        <v>2020</v>
      </c>
      <c r="E91" t="s">
        <v>119</v>
      </c>
      <c r="F91" t="s">
        <v>260</v>
      </c>
      <c r="G91" t="s">
        <v>140</v>
      </c>
      <c r="H91" t="s">
        <v>134</v>
      </c>
      <c r="I91" t="s">
        <v>110</v>
      </c>
      <c r="J91" t="s">
        <v>110</v>
      </c>
      <c r="K91">
        <v>1</v>
      </c>
      <c r="L91" t="s">
        <v>182</v>
      </c>
    </row>
    <row r="92" spans="1:12">
      <c r="A92" t="s">
        <v>260</v>
      </c>
      <c r="B92" t="s">
        <v>27</v>
      </c>
      <c r="C92">
        <v>2005</v>
      </c>
      <c r="D92">
        <v>2005</v>
      </c>
      <c r="E92" t="s">
        <v>119</v>
      </c>
      <c r="F92" t="s">
        <v>260</v>
      </c>
      <c r="G92" t="s">
        <v>140</v>
      </c>
      <c r="H92" t="s">
        <v>134</v>
      </c>
      <c r="I92" t="s">
        <v>110</v>
      </c>
      <c r="J92" t="s">
        <v>110</v>
      </c>
      <c r="K92">
        <v>1</v>
      </c>
      <c r="L92" t="s">
        <v>182</v>
      </c>
    </row>
    <row r="93" spans="1:12">
      <c r="A93" t="s">
        <v>260</v>
      </c>
      <c r="B93" t="s">
        <v>27</v>
      </c>
      <c r="C93">
        <v>2005</v>
      </c>
      <c r="D93">
        <v>2010</v>
      </c>
      <c r="E93" t="s">
        <v>119</v>
      </c>
      <c r="F93" t="s">
        <v>260</v>
      </c>
      <c r="G93" t="s">
        <v>140</v>
      </c>
      <c r="H93" t="s">
        <v>134</v>
      </c>
      <c r="I93" t="s">
        <v>110</v>
      </c>
      <c r="J93" t="s">
        <v>110</v>
      </c>
      <c r="K93">
        <v>1</v>
      </c>
      <c r="L93" t="s">
        <v>182</v>
      </c>
    </row>
    <row r="94" spans="1:12">
      <c r="A94" t="s">
        <v>260</v>
      </c>
      <c r="B94" t="s">
        <v>27</v>
      </c>
      <c r="C94">
        <v>2005</v>
      </c>
      <c r="D94">
        <v>2015</v>
      </c>
      <c r="E94" t="s">
        <v>119</v>
      </c>
      <c r="F94" t="s">
        <v>260</v>
      </c>
      <c r="G94" t="s">
        <v>140</v>
      </c>
      <c r="H94" t="s">
        <v>134</v>
      </c>
      <c r="I94" t="s">
        <v>110</v>
      </c>
      <c r="J94" t="s">
        <v>110</v>
      </c>
      <c r="K94">
        <v>1</v>
      </c>
      <c r="L94" t="s">
        <v>182</v>
      </c>
    </row>
    <row r="95" spans="1:12">
      <c r="A95" t="s">
        <v>260</v>
      </c>
      <c r="B95" t="s">
        <v>27</v>
      </c>
      <c r="C95">
        <v>2005</v>
      </c>
      <c r="D95">
        <v>2020</v>
      </c>
      <c r="E95" t="s">
        <v>119</v>
      </c>
      <c r="F95" t="s">
        <v>260</v>
      </c>
      <c r="G95" t="s">
        <v>140</v>
      </c>
      <c r="H95" t="s">
        <v>134</v>
      </c>
      <c r="I95" t="s">
        <v>110</v>
      </c>
      <c r="J95" t="s">
        <v>110</v>
      </c>
      <c r="K95">
        <v>1</v>
      </c>
      <c r="L95" t="s">
        <v>182</v>
      </c>
    </row>
    <row r="96" spans="1:12">
      <c r="A96" t="s">
        <v>260</v>
      </c>
      <c r="B96" t="s">
        <v>27</v>
      </c>
      <c r="C96">
        <v>2005</v>
      </c>
      <c r="D96">
        <v>2025</v>
      </c>
      <c r="E96" t="s">
        <v>119</v>
      </c>
      <c r="F96" t="s">
        <v>260</v>
      </c>
      <c r="G96" t="s">
        <v>140</v>
      </c>
      <c r="H96" t="s">
        <v>134</v>
      </c>
      <c r="I96" t="s">
        <v>110</v>
      </c>
      <c r="J96" t="s">
        <v>110</v>
      </c>
      <c r="K96">
        <v>1</v>
      </c>
      <c r="L96" t="s">
        <v>182</v>
      </c>
    </row>
    <row r="97" spans="1:12">
      <c r="A97" t="s">
        <v>260</v>
      </c>
      <c r="B97" t="s">
        <v>27</v>
      </c>
      <c r="C97">
        <v>2010</v>
      </c>
      <c r="D97">
        <v>2010</v>
      </c>
      <c r="E97" t="s">
        <v>119</v>
      </c>
      <c r="F97" t="s">
        <v>260</v>
      </c>
      <c r="G97" t="s">
        <v>140</v>
      </c>
      <c r="H97" t="s">
        <v>134</v>
      </c>
      <c r="I97" t="s">
        <v>110</v>
      </c>
      <c r="J97" t="s">
        <v>110</v>
      </c>
      <c r="K97">
        <v>1</v>
      </c>
      <c r="L97" t="s">
        <v>182</v>
      </c>
    </row>
    <row r="98" spans="1:12">
      <c r="A98" t="s">
        <v>260</v>
      </c>
      <c r="B98" t="s">
        <v>27</v>
      </c>
      <c r="C98">
        <v>2010</v>
      </c>
      <c r="D98">
        <v>2015</v>
      </c>
      <c r="E98" t="s">
        <v>119</v>
      </c>
      <c r="F98" t="s">
        <v>260</v>
      </c>
      <c r="G98" t="s">
        <v>140</v>
      </c>
      <c r="H98" t="s">
        <v>134</v>
      </c>
      <c r="I98" t="s">
        <v>110</v>
      </c>
      <c r="J98" t="s">
        <v>110</v>
      </c>
      <c r="K98">
        <v>1</v>
      </c>
      <c r="L98" t="s">
        <v>182</v>
      </c>
    </row>
    <row r="99" spans="1:12">
      <c r="A99" t="s">
        <v>260</v>
      </c>
      <c r="B99" t="s">
        <v>27</v>
      </c>
      <c r="C99">
        <v>2010</v>
      </c>
      <c r="D99">
        <v>2020</v>
      </c>
      <c r="E99" t="s">
        <v>119</v>
      </c>
      <c r="F99" t="s">
        <v>260</v>
      </c>
      <c r="G99" t="s">
        <v>140</v>
      </c>
      <c r="H99" t="s">
        <v>134</v>
      </c>
      <c r="I99" t="s">
        <v>110</v>
      </c>
      <c r="J99" t="s">
        <v>110</v>
      </c>
      <c r="K99">
        <v>1</v>
      </c>
      <c r="L99" t="s">
        <v>182</v>
      </c>
    </row>
    <row r="100" spans="1:12">
      <c r="A100" t="s">
        <v>260</v>
      </c>
      <c r="B100" t="s">
        <v>27</v>
      </c>
      <c r="C100">
        <v>2010</v>
      </c>
      <c r="D100">
        <v>2025</v>
      </c>
      <c r="E100" t="s">
        <v>119</v>
      </c>
      <c r="F100" t="s">
        <v>260</v>
      </c>
      <c r="G100" t="s">
        <v>140</v>
      </c>
      <c r="H100" t="s">
        <v>134</v>
      </c>
      <c r="I100" t="s">
        <v>110</v>
      </c>
      <c r="J100" t="s">
        <v>110</v>
      </c>
      <c r="K100">
        <v>1</v>
      </c>
      <c r="L100" t="s">
        <v>182</v>
      </c>
    </row>
    <row r="101" spans="1:12">
      <c r="A101" t="s">
        <v>260</v>
      </c>
      <c r="B101" t="s">
        <v>27</v>
      </c>
      <c r="C101">
        <v>2010</v>
      </c>
      <c r="D101">
        <v>2030</v>
      </c>
      <c r="E101" t="s">
        <v>119</v>
      </c>
      <c r="F101" t="s">
        <v>260</v>
      </c>
      <c r="G101" t="s">
        <v>140</v>
      </c>
      <c r="H101" t="s">
        <v>134</v>
      </c>
      <c r="I101" t="s">
        <v>110</v>
      </c>
      <c r="J101" t="s">
        <v>110</v>
      </c>
      <c r="K101">
        <v>1</v>
      </c>
      <c r="L101" t="s">
        <v>182</v>
      </c>
    </row>
    <row r="102" spans="1:12">
      <c r="A102" t="s">
        <v>260</v>
      </c>
      <c r="B102" t="s">
        <v>27</v>
      </c>
      <c r="C102">
        <v>2015</v>
      </c>
      <c r="D102">
        <v>2015</v>
      </c>
      <c r="E102" t="s">
        <v>119</v>
      </c>
      <c r="F102" t="s">
        <v>260</v>
      </c>
      <c r="G102" t="s">
        <v>140</v>
      </c>
      <c r="H102" t="s">
        <v>134</v>
      </c>
      <c r="I102" t="s">
        <v>110</v>
      </c>
      <c r="J102" t="s">
        <v>110</v>
      </c>
      <c r="K102">
        <v>1</v>
      </c>
      <c r="L102" t="s">
        <v>182</v>
      </c>
    </row>
    <row r="103" spans="1:12">
      <c r="A103" t="s">
        <v>260</v>
      </c>
      <c r="B103" t="s">
        <v>27</v>
      </c>
      <c r="C103">
        <v>2015</v>
      </c>
      <c r="D103">
        <v>2020</v>
      </c>
      <c r="E103" t="s">
        <v>119</v>
      </c>
      <c r="F103" t="s">
        <v>260</v>
      </c>
      <c r="G103" t="s">
        <v>140</v>
      </c>
      <c r="H103" t="s">
        <v>134</v>
      </c>
      <c r="I103" t="s">
        <v>110</v>
      </c>
      <c r="J103" t="s">
        <v>110</v>
      </c>
      <c r="K103">
        <v>1</v>
      </c>
      <c r="L103" t="s">
        <v>182</v>
      </c>
    </row>
    <row r="104" spans="1:12">
      <c r="A104" t="s">
        <v>260</v>
      </c>
      <c r="B104" t="s">
        <v>27</v>
      </c>
      <c r="C104">
        <v>2015</v>
      </c>
      <c r="D104">
        <v>2025</v>
      </c>
      <c r="E104" t="s">
        <v>119</v>
      </c>
      <c r="F104" t="s">
        <v>260</v>
      </c>
      <c r="G104" t="s">
        <v>140</v>
      </c>
      <c r="H104" t="s">
        <v>134</v>
      </c>
      <c r="I104" t="s">
        <v>110</v>
      </c>
      <c r="J104" t="s">
        <v>110</v>
      </c>
      <c r="K104">
        <v>1</v>
      </c>
      <c r="L104" t="s">
        <v>182</v>
      </c>
    </row>
    <row r="105" spans="1:12">
      <c r="A105" t="s">
        <v>260</v>
      </c>
      <c r="B105" t="s">
        <v>27</v>
      </c>
      <c r="C105">
        <v>2015</v>
      </c>
      <c r="D105">
        <v>2030</v>
      </c>
      <c r="E105" t="s">
        <v>119</v>
      </c>
      <c r="F105" t="s">
        <v>260</v>
      </c>
      <c r="G105" t="s">
        <v>140</v>
      </c>
      <c r="H105" t="s">
        <v>134</v>
      </c>
      <c r="I105" t="s">
        <v>110</v>
      </c>
      <c r="J105" t="s">
        <v>110</v>
      </c>
      <c r="K105">
        <v>1</v>
      </c>
      <c r="L105" t="s">
        <v>182</v>
      </c>
    </row>
    <row r="106" spans="1:12">
      <c r="A106" t="s">
        <v>260</v>
      </c>
      <c r="B106" t="s">
        <v>27</v>
      </c>
      <c r="C106">
        <v>2015</v>
      </c>
      <c r="D106">
        <v>2035</v>
      </c>
      <c r="E106" t="s">
        <v>119</v>
      </c>
      <c r="F106" t="s">
        <v>260</v>
      </c>
      <c r="G106" t="s">
        <v>140</v>
      </c>
      <c r="H106" t="s">
        <v>134</v>
      </c>
      <c r="I106" t="s">
        <v>110</v>
      </c>
      <c r="J106" t="s">
        <v>110</v>
      </c>
      <c r="K106">
        <v>1</v>
      </c>
      <c r="L106" t="s">
        <v>182</v>
      </c>
    </row>
    <row r="107" spans="1:12">
      <c r="A107" t="s">
        <v>260</v>
      </c>
      <c r="B107" t="s">
        <v>27</v>
      </c>
      <c r="C107">
        <v>2020</v>
      </c>
      <c r="D107">
        <v>2020</v>
      </c>
      <c r="E107" t="s">
        <v>119</v>
      </c>
      <c r="F107" t="s">
        <v>260</v>
      </c>
      <c r="G107" t="s">
        <v>140</v>
      </c>
      <c r="H107" t="s">
        <v>134</v>
      </c>
      <c r="I107" t="s">
        <v>110</v>
      </c>
      <c r="J107" t="s">
        <v>110</v>
      </c>
      <c r="K107">
        <v>1</v>
      </c>
      <c r="L107" t="s">
        <v>182</v>
      </c>
    </row>
    <row r="108" spans="1:12">
      <c r="A108" t="s">
        <v>260</v>
      </c>
      <c r="B108" t="s">
        <v>27</v>
      </c>
      <c r="C108">
        <v>2020</v>
      </c>
      <c r="D108">
        <v>2025</v>
      </c>
      <c r="E108" t="s">
        <v>119</v>
      </c>
      <c r="F108" t="s">
        <v>260</v>
      </c>
      <c r="G108" t="s">
        <v>140</v>
      </c>
      <c r="H108" t="s">
        <v>134</v>
      </c>
      <c r="I108" t="s">
        <v>110</v>
      </c>
      <c r="J108" t="s">
        <v>110</v>
      </c>
      <c r="K108">
        <v>1</v>
      </c>
      <c r="L108" t="s">
        <v>182</v>
      </c>
    </row>
    <row r="109" spans="1:12">
      <c r="A109" t="s">
        <v>260</v>
      </c>
      <c r="B109" t="s">
        <v>27</v>
      </c>
      <c r="C109">
        <v>2020</v>
      </c>
      <c r="D109">
        <v>2030</v>
      </c>
      <c r="E109" t="s">
        <v>119</v>
      </c>
      <c r="F109" t="s">
        <v>260</v>
      </c>
      <c r="G109" t="s">
        <v>140</v>
      </c>
      <c r="H109" t="s">
        <v>134</v>
      </c>
      <c r="I109" t="s">
        <v>110</v>
      </c>
      <c r="J109" t="s">
        <v>110</v>
      </c>
      <c r="K109">
        <v>1</v>
      </c>
      <c r="L109" t="s">
        <v>182</v>
      </c>
    </row>
    <row r="110" spans="1:12">
      <c r="A110" t="s">
        <v>260</v>
      </c>
      <c r="B110" t="s">
        <v>27</v>
      </c>
      <c r="C110">
        <v>2020</v>
      </c>
      <c r="D110">
        <v>2035</v>
      </c>
      <c r="E110" t="s">
        <v>119</v>
      </c>
      <c r="F110" t="s">
        <v>260</v>
      </c>
      <c r="G110" t="s">
        <v>140</v>
      </c>
      <c r="H110" t="s">
        <v>134</v>
      </c>
      <c r="I110" t="s">
        <v>110</v>
      </c>
      <c r="J110" t="s">
        <v>110</v>
      </c>
      <c r="K110">
        <v>1</v>
      </c>
      <c r="L110" t="s">
        <v>182</v>
      </c>
    </row>
    <row r="111" spans="1:12">
      <c r="A111" t="s">
        <v>260</v>
      </c>
      <c r="B111" t="s">
        <v>27</v>
      </c>
      <c r="C111">
        <v>2020</v>
      </c>
      <c r="D111">
        <v>2040</v>
      </c>
      <c r="E111" t="s">
        <v>119</v>
      </c>
      <c r="F111" t="s">
        <v>260</v>
      </c>
      <c r="G111" t="s">
        <v>140</v>
      </c>
      <c r="H111" t="s">
        <v>134</v>
      </c>
      <c r="I111" t="s">
        <v>110</v>
      </c>
      <c r="J111" t="s">
        <v>110</v>
      </c>
      <c r="K111">
        <v>1</v>
      </c>
      <c r="L111" t="s">
        <v>182</v>
      </c>
    </row>
    <row r="112" spans="1:12">
      <c r="A112" t="s">
        <v>260</v>
      </c>
      <c r="B112" t="s">
        <v>27</v>
      </c>
      <c r="C112">
        <v>2025</v>
      </c>
      <c r="D112">
        <v>2025</v>
      </c>
      <c r="E112" t="s">
        <v>119</v>
      </c>
      <c r="F112" t="s">
        <v>260</v>
      </c>
      <c r="G112" t="s">
        <v>140</v>
      </c>
      <c r="H112" t="s">
        <v>134</v>
      </c>
      <c r="I112" t="s">
        <v>110</v>
      </c>
      <c r="J112" t="s">
        <v>110</v>
      </c>
      <c r="K112">
        <v>1</v>
      </c>
      <c r="L112" t="s">
        <v>182</v>
      </c>
    </row>
    <row r="113" spans="1:12">
      <c r="A113" t="s">
        <v>260</v>
      </c>
      <c r="B113" t="s">
        <v>27</v>
      </c>
      <c r="C113">
        <v>2025</v>
      </c>
      <c r="D113">
        <v>2030</v>
      </c>
      <c r="E113" t="s">
        <v>119</v>
      </c>
      <c r="F113" t="s">
        <v>260</v>
      </c>
      <c r="G113" t="s">
        <v>140</v>
      </c>
      <c r="H113" t="s">
        <v>134</v>
      </c>
      <c r="I113" t="s">
        <v>110</v>
      </c>
      <c r="J113" t="s">
        <v>110</v>
      </c>
      <c r="K113">
        <v>1</v>
      </c>
      <c r="L113" t="s">
        <v>182</v>
      </c>
    </row>
    <row r="114" spans="1:12">
      <c r="A114" t="s">
        <v>260</v>
      </c>
      <c r="B114" t="s">
        <v>27</v>
      </c>
      <c r="C114">
        <v>2025</v>
      </c>
      <c r="D114">
        <v>2035</v>
      </c>
      <c r="E114" t="s">
        <v>119</v>
      </c>
      <c r="F114" t="s">
        <v>260</v>
      </c>
      <c r="G114" t="s">
        <v>140</v>
      </c>
      <c r="H114" t="s">
        <v>134</v>
      </c>
      <c r="I114" t="s">
        <v>110</v>
      </c>
      <c r="J114" t="s">
        <v>110</v>
      </c>
      <c r="K114">
        <v>1</v>
      </c>
      <c r="L114" t="s">
        <v>182</v>
      </c>
    </row>
    <row r="115" spans="1:12">
      <c r="A115" t="s">
        <v>260</v>
      </c>
      <c r="B115" t="s">
        <v>27</v>
      </c>
      <c r="C115">
        <v>2025</v>
      </c>
      <c r="D115">
        <v>2040</v>
      </c>
      <c r="E115" t="s">
        <v>119</v>
      </c>
      <c r="F115" t="s">
        <v>260</v>
      </c>
      <c r="G115" t="s">
        <v>140</v>
      </c>
      <c r="H115" t="s">
        <v>134</v>
      </c>
      <c r="I115" t="s">
        <v>110</v>
      </c>
      <c r="J115" t="s">
        <v>110</v>
      </c>
      <c r="K115">
        <v>1</v>
      </c>
      <c r="L115" t="s">
        <v>182</v>
      </c>
    </row>
    <row r="116" spans="1:12">
      <c r="A116" t="s">
        <v>260</v>
      </c>
      <c r="B116" t="s">
        <v>27</v>
      </c>
      <c r="C116">
        <v>2025</v>
      </c>
      <c r="D116">
        <v>2045</v>
      </c>
      <c r="E116" t="s">
        <v>119</v>
      </c>
      <c r="F116" t="s">
        <v>260</v>
      </c>
      <c r="G116" t="s">
        <v>140</v>
      </c>
      <c r="H116" t="s">
        <v>134</v>
      </c>
      <c r="I116" t="s">
        <v>110</v>
      </c>
      <c r="J116" t="s">
        <v>110</v>
      </c>
      <c r="K116">
        <v>1</v>
      </c>
      <c r="L116" t="s">
        <v>182</v>
      </c>
    </row>
    <row r="117" spans="1:12">
      <c r="A117" t="s">
        <v>260</v>
      </c>
      <c r="B117" t="s">
        <v>27</v>
      </c>
      <c r="C117">
        <v>2030</v>
      </c>
      <c r="D117">
        <v>2030</v>
      </c>
      <c r="E117" t="s">
        <v>119</v>
      </c>
      <c r="F117" t="s">
        <v>260</v>
      </c>
      <c r="G117" t="s">
        <v>140</v>
      </c>
      <c r="H117" t="s">
        <v>134</v>
      </c>
      <c r="I117" t="s">
        <v>110</v>
      </c>
      <c r="J117" t="s">
        <v>110</v>
      </c>
      <c r="K117">
        <v>1</v>
      </c>
      <c r="L117" t="s">
        <v>182</v>
      </c>
    </row>
    <row r="118" spans="1:12">
      <c r="A118" t="s">
        <v>260</v>
      </c>
      <c r="B118" t="s">
        <v>27</v>
      </c>
      <c r="C118">
        <v>2030</v>
      </c>
      <c r="D118">
        <v>2035</v>
      </c>
      <c r="E118" t="s">
        <v>119</v>
      </c>
      <c r="F118" t="s">
        <v>260</v>
      </c>
      <c r="G118" t="s">
        <v>140</v>
      </c>
      <c r="H118" t="s">
        <v>134</v>
      </c>
      <c r="I118" t="s">
        <v>110</v>
      </c>
      <c r="J118" t="s">
        <v>110</v>
      </c>
      <c r="K118">
        <v>1</v>
      </c>
      <c r="L118" t="s">
        <v>182</v>
      </c>
    </row>
    <row r="119" spans="1:12">
      <c r="A119" t="s">
        <v>260</v>
      </c>
      <c r="B119" t="s">
        <v>27</v>
      </c>
      <c r="C119">
        <v>2030</v>
      </c>
      <c r="D119">
        <v>2040</v>
      </c>
      <c r="E119" t="s">
        <v>119</v>
      </c>
      <c r="F119" t="s">
        <v>260</v>
      </c>
      <c r="G119" t="s">
        <v>140</v>
      </c>
      <c r="H119" t="s">
        <v>134</v>
      </c>
      <c r="I119" t="s">
        <v>110</v>
      </c>
      <c r="J119" t="s">
        <v>110</v>
      </c>
      <c r="K119">
        <v>1</v>
      </c>
      <c r="L119" t="s">
        <v>182</v>
      </c>
    </row>
    <row r="120" spans="1:12">
      <c r="A120" t="s">
        <v>260</v>
      </c>
      <c r="B120" t="s">
        <v>27</v>
      </c>
      <c r="C120">
        <v>2030</v>
      </c>
      <c r="D120">
        <v>2045</v>
      </c>
      <c r="E120" t="s">
        <v>119</v>
      </c>
      <c r="F120" t="s">
        <v>260</v>
      </c>
      <c r="G120" t="s">
        <v>140</v>
      </c>
      <c r="H120" t="s">
        <v>134</v>
      </c>
      <c r="I120" t="s">
        <v>110</v>
      </c>
      <c r="J120" t="s">
        <v>110</v>
      </c>
      <c r="K120">
        <v>1</v>
      </c>
      <c r="L120" t="s">
        <v>182</v>
      </c>
    </row>
    <row r="121" spans="1:12">
      <c r="A121" t="s">
        <v>260</v>
      </c>
      <c r="B121" t="s">
        <v>27</v>
      </c>
      <c r="C121">
        <v>2030</v>
      </c>
      <c r="D121">
        <v>2050</v>
      </c>
      <c r="E121" t="s">
        <v>119</v>
      </c>
      <c r="F121" t="s">
        <v>260</v>
      </c>
      <c r="G121" t="s">
        <v>140</v>
      </c>
      <c r="H121" t="s">
        <v>134</v>
      </c>
      <c r="I121" t="s">
        <v>110</v>
      </c>
      <c r="J121" t="s">
        <v>110</v>
      </c>
      <c r="K121">
        <v>1</v>
      </c>
      <c r="L121" t="s">
        <v>182</v>
      </c>
    </row>
    <row r="122" spans="1:12">
      <c r="A122" t="s">
        <v>260</v>
      </c>
      <c r="B122" t="s">
        <v>27</v>
      </c>
      <c r="C122">
        <v>2035</v>
      </c>
      <c r="D122">
        <v>2035</v>
      </c>
      <c r="E122" t="s">
        <v>119</v>
      </c>
      <c r="F122" t="s">
        <v>260</v>
      </c>
      <c r="G122" t="s">
        <v>140</v>
      </c>
      <c r="H122" t="s">
        <v>134</v>
      </c>
      <c r="I122" t="s">
        <v>110</v>
      </c>
      <c r="J122" t="s">
        <v>110</v>
      </c>
      <c r="K122">
        <v>1</v>
      </c>
      <c r="L122" t="s">
        <v>182</v>
      </c>
    </row>
    <row r="123" spans="1:12">
      <c r="A123" t="s">
        <v>260</v>
      </c>
      <c r="B123" t="s">
        <v>27</v>
      </c>
      <c r="C123">
        <v>2035</v>
      </c>
      <c r="D123">
        <v>2040</v>
      </c>
      <c r="E123" t="s">
        <v>119</v>
      </c>
      <c r="F123" t="s">
        <v>260</v>
      </c>
      <c r="G123" t="s">
        <v>140</v>
      </c>
      <c r="H123" t="s">
        <v>134</v>
      </c>
      <c r="I123" t="s">
        <v>110</v>
      </c>
      <c r="J123" t="s">
        <v>110</v>
      </c>
      <c r="K123">
        <v>1</v>
      </c>
      <c r="L123" t="s">
        <v>182</v>
      </c>
    </row>
    <row r="124" spans="1:12">
      <c r="A124" t="s">
        <v>260</v>
      </c>
      <c r="B124" t="s">
        <v>27</v>
      </c>
      <c r="C124">
        <v>2035</v>
      </c>
      <c r="D124">
        <v>2045</v>
      </c>
      <c r="E124" t="s">
        <v>119</v>
      </c>
      <c r="F124" t="s">
        <v>260</v>
      </c>
      <c r="G124" t="s">
        <v>140</v>
      </c>
      <c r="H124" t="s">
        <v>134</v>
      </c>
      <c r="I124" t="s">
        <v>110</v>
      </c>
      <c r="J124" t="s">
        <v>110</v>
      </c>
      <c r="K124">
        <v>1</v>
      </c>
      <c r="L124" t="s">
        <v>182</v>
      </c>
    </row>
    <row r="125" spans="1:12">
      <c r="A125" t="s">
        <v>260</v>
      </c>
      <c r="B125" t="s">
        <v>27</v>
      </c>
      <c r="C125">
        <v>2035</v>
      </c>
      <c r="D125">
        <v>2050</v>
      </c>
      <c r="E125" t="s">
        <v>119</v>
      </c>
      <c r="F125" t="s">
        <v>260</v>
      </c>
      <c r="G125" t="s">
        <v>140</v>
      </c>
      <c r="H125" t="s">
        <v>134</v>
      </c>
      <c r="I125" t="s">
        <v>110</v>
      </c>
      <c r="J125" t="s">
        <v>110</v>
      </c>
      <c r="K125">
        <v>1</v>
      </c>
      <c r="L125" t="s">
        <v>182</v>
      </c>
    </row>
    <row r="126" spans="1:12">
      <c r="A126" t="s">
        <v>260</v>
      </c>
      <c r="B126" t="s">
        <v>27</v>
      </c>
      <c r="C126">
        <v>2035</v>
      </c>
      <c r="D126">
        <v>2055</v>
      </c>
      <c r="E126" t="s">
        <v>119</v>
      </c>
      <c r="F126" t="s">
        <v>260</v>
      </c>
      <c r="G126" t="s">
        <v>140</v>
      </c>
      <c r="H126" t="s">
        <v>134</v>
      </c>
      <c r="I126" t="s">
        <v>110</v>
      </c>
      <c r="J126" t="s">
        <v>110</v>
      </c>
      <c r="K126">
        <v>1</v>
      </c>
      <c r="L126" t="s">
        <v>182</v>
      </c>
    </row>
    <row r="127" spans="1:12">
      <c r="A127" t="s">
        <v>260</v>
      </c>
      <c r="B127" t="s">
        <v>27</v>
      </c>
      <c r="C127">
        <v>2040</v>
      </c>
      <c r="D127">
        <v>2040</v>
      </c>
      <c r="E127" t="s">
        <v>119</v>
      </c>
      <c r="F127" t="s">
        <v>260</v>
      </c>
      <c r="G127" t="s">
        <v>140</v>
      </c>
      <c r="H127" t="s">
        <v>134</v>
      </c>
      <c r="I127" t="s">
        <v>110</v>
      </c>
      <c r="J127" t="s">
        <v>110</v>
      </c>
      <c r="K127">
        <v>1</v>
      </c>
      <c r="L127" t="s">
        <v>182</v>
      </c>
    </row>
    <row r="128" spans="1:12">
      <c r="A128" t="s">
        <v>260</v>
      </c>
      <c r="B128" t="s">
        <v>27</v>
      </c>
      <c r="C128">
        <v>2040</v>
      </c>
      <c r="D128">
        <v>2045</v>
      </c>
      <c r="E128" t="s">
        <v>119</v>
      </c>
      <c r="F128" t="s">
        <v>260</v>
      </c>
      <c r="G128" t="s">
        <v>140</v>
      </c>
      <c r="H128" t="s">
        <v>134</v>
      </c>
      <c r="I128" t="s">
        <v>110</v>
      </c>
      <c r="J128" t="s">
        <v>110</v>
      </c>
      <c r="K128">
        <v>1</v>
      </c>
      <c r="L128" t="s">
        <v>182</v>
      </c>
    </row>
    <row r="129" spans="1:12">
      <c r="A129" t="s">
        <v>260</v>
      </c>
      <c r="B129" t="s">
        <v>27</v>
      </c>
      <c r="C129">
        <v>2040</v>
      </c>
      <c r="D129">
        <v>2050</v>
      </c>
      <c r="E129" t="s">
        <v>119</v>
      </c>
      <c r="F129" t="s">
        <v>260</v>
      </c>
      <c r="G129" t="s">
        <v>140</v>
      </c>
      <c r="H129" t="s">
        <v>134</v>
      </c>
      <c r="I129" t="s">
        <v>110</v>
      </c>
      <c r="J129" t="s">
        <v>110</v>
      </c>
      <c r="K129">
        <v>1</v>
      </c>
      <c r="L129" t="s">
        <v>182</v>
      </c>
    </row>
    <row r="130" spans="1:12">
      <c r="A130" t="s">
        <v>260</v>
      </c>
      <c r="B130" t="s">
        <v>27</v>
      </c>
      <c r="C130">
        <v>2040</v>
      </c>
      <c r="D130">
        <v>2055</v>
      </c>
      <c r="E130" t="s">
        <v>119</v>
      </c>
      <c r="F130" t="s">
        <v>260</v>
      </c>
      <c r="G130" t="s">
        <v>140</v>
      </c>
      <c r="H130" t="s">
        <v>134</v>
      </c>
      <c r="I130" t="s">
        <v>110</v>
      </c>
      <c r="J130" t="s">
        <v>110</v>
      </c>
      <c r="K130">
        <v>1</v>
      </c>
      <c r="L130" t="s">
        <v>182</v>
      </c>
    </row>
    <row r="131" spans="1:12">
      <c r="A131" t="s">
        <v>260</v>
      </c>
      <c r="B131" t="s">
        <v>27</v>
      </c>
      <c r="C131">
        <v>2040</v>
      </c>
      <c r="D131">
        <v>2060</v>
      </c>
      <c r="E131" t="s">
        <v>119</v>
      </c>
      <c r="F131" t="s">
        <v>260</v>
      </c>
      <c r="G131" t="s">
        <v>140</v>
      </c>
      <c r="H131" t="s">
        <v>134</v>
      </c>
      <c r="I131" t="s">
        <v>110</v>
      </c>
      <c r="J131" t="s">
        <v>110</v>
      </c>
      <c r="K131">
        <v>1</v>
      </c>
      <c r="L131" t="s">
        <v>182</v>
      </c>
    </row>
    <row r="132" spans="1:12">
      <c r="A132" t="s">
        <v>260</v>
      </c>
      <c r="B132" t="s">
        <v>27</v>
      </c>
      <c r="C132">
        <v>2045</v>
      </c>
      <c r="D132">
        <v>2045</v>
      </c>
      <c r="E132" t="s">
        <v>119</v>
      </c>
      <c r="F132" t="s">
        <v>260</v>
      </c>
      <c r="G132" t="s">
        <v>140</v>
      </c>
      <c r="H132" t="s">
        <v>134</v>
      </c>
      <c r="I132" t="s">
        <v>110</v>
      </c>
      <c r="J132" t="s">
        <v>110</v>
      </c>
      <c r="K132">
        <v>1</v>
      </c>
      <c r="L132" t="s">
        <v>182</v>
      </c>
    </row>
    <row r="133" spans="1:12">
      <c r="A133" t="s">
        <v>260</v>
      </c>
      <c r="B133" t="s">
        <v>27</v>
      </c>
      <c r="C133">
        <v>2045</v>
      </c>
      <c r="D133">
        <v>2050</v>
      </c>
      <c r="E133" t="s">
        <v>119</v>
      </c>
      <c r="F133" t="s">
        <v>260</v>
      </c>
      <c r="G133" t="s">
        <v>140</v>
      </c>
      <c r="H133" t="s">
        <v>134</v>
      </c>
      <c r="I133" t="s">
        <v>110</v>
      </c>
      <c r="J133" t="s">
        <v>110</v>
      </c>
      <c r="K133">
        <v>1</v>
      </c>
      <c r="L133" t="s">
        <v>182</v>
      </c>
    </row>
    <row r="134" spans="1:12">
      <c r="A134" t="s">
        <v>260</v>
      </c>
      <c r="B134" t="s">
        <v>27</v>
      </c>
      <c r="C134">
        <v>2045</v>
      </c>
      <c r="D134">
        <v>2055</v>
      </c>
      <c r="E134" t="s">
        <v>119</v>
      </c>
      <c r="F134" t="s">
        <v>260</v>
      </c>
      <c r="G134" t="s">
        <v>140</v>
      </c>
      <c r="H134" t="s">
        <v>134</v>
      </c>
      <c r="I134" t="s">
        <v>110</v>
      </c>
      <c r="J134" t="s">
        <v>110</v>
      </c>
      <c r="K134">
        <v>1</v>
      </c>
      <c r="L134" t="s">
        <v>182</v>
      </c>
    </row>
    <row r="135" spans="1:12">
      <c r="A135" t="s">
        <v>260</v>
      </c>
      <c r="B135" t="s">
        <v>27</v>
      </c>
      <c r="C135">
        <v>2045</v>
      </c>
      <c r="D135">
        <v>2060</v>
      </c>
      <c r="E135" t="s">
        <v>119</v>
      </c>
      <c r="F135" t="s">
        <v>260</v>
      </c>
      <c r="G135" t="s">
        <v>140</v>
      </c>
      <c r="H135" t="s">
        <v>134</v>
      </c>
      <c r="I135" t="s">
        <v>110</v>
      </c>
      <c r="J135" t="s">
        <v>110</v>
      </c>
      <c r="K135">
        <v>1</v>
      </c>
      <c r="L135" t="s">
        <v>182</v>
      </c>
    </row>
    <row r="136" spans="1:12">
      <c r="A136" t="s">
        <v>260</v>
      </c>
      <c r="B136" t="s">
        <v>27</v>
      </c>
      <c r="C136">
        <v>2045</v>
      </c>
      <c r="D136">
        <v>2065</v>
      </c>
      <c r="E136" t="s">
        <v>119</v>
      </c>
      <c r="F136" t="s">
        <v>260</v>
      </c>
      <c r="G136" t="s">
        <v>140</v>
      </c>
      <c r="H136" t="s">
        <v>134</v>
      </c>
      <c r="I136" t="s">
        <v>110</v>
      </c>
      <c r="J136" t="s">
        <v>110</v>
      </c>
      <c r="K136">
        <v>1</v>
      </c>
      <c r="L136" t="s">
        <v>182</v>
      </c>
    </row>
    <row r="137" spans="1:12">
      <c r="A137" t="s">
        <v>260</v>
      </c>
      <c r="B137" t="s">
        <v>27</v>
      </c>
      <c r="C137">
        <v>2050</v>
      </c>
      <c r="D137">
        <v>2050</v>
      </c>
      <c r="E137" t="s">
        <v>119</v>
      </c>
      <c r="F137" t="s">
        <v>260</v>
      </c>
      <c r="G137" t="s">
        <v>140</v>
      </c>
      <c r="H137" t="s">
        <v>134</v>
      </c>
      <c r="I137" t="s">
        <v>110</v>
      </c>
      <c r="J137" t="s">
        <v>110</v>
      </c>
      <c r="K137">
        <v>1</v>
      </c>
      <c r="L137" t="s">
        <v>182</v>
      </c>
    </row>
    <row r="138" spans="1:12">
      <c r="A138" t="s">
        <v>260</v>
      </c>
      <c r="B138" t="s">
        <v>27</v>
      </c>
      <c r="C138">
        <v>2050</v>
      </c>
      <c r="D138">
        <v>2055</v>
      </c>
      <c r="E138" t="s">
        <v>119</v>
      </c>
      <c r="F138" t="s">
        <v>260</v>
      </c>
      <c r="G138" t="s">
        <v>140</v>
      </c>
      <c r="H138" t="s">
        <v>134</v>
      </c>
      <c r="I138" t="s">
        <v>110</v>
      </c>
      <c r="J138" t="s">
        <v>110</v>
      </c>
      <c r="K138">
        <v>1</v>
      </c>
      <c r="L138" t="s">
        <v>182</v>
      </c>
    </row>
    <row r="139" spans="1:12">
      <c r="A139" t="s">
        <v>260</v>
      </c>
      <c r="B139" t="s">
        <v>27</v>
      </c>
      <c r="C139">
        <v>2050</v>
      </c>
      <c r="D139">
        <v>2060</v>
      </c>
      <c r="E139" t="s">
        <v>119</v>
      </c>
      <c r="F139" t="s">
        <v>260</v>
      </c>
      <c r="G139" t="s">
        <v>140</v>
      </c>
      <c r="H139" t="s">
        <v>134</v>
      </c>
      <c r="I139" t="s">
        <v>110</v>
      </c>
      <c r="J139" t="s">
        <v>110</v>
      </c>
      <c r="K139">
        <v>1</v>
      </c>
      <c r="L139" t="s">
        <v>182</v>
      </c>
    </row>
    <row r="140" spans="1:12">
      <c r="A140" t="s">
        <v>260</v>
      </c>
      <c r="B140" t="s">
        <v>27</v>
      </c>
      <c r="C140">
        <v>2050</v>
      </c>
      <c r="D140">
        <v>2065</v>
      </c>
      <c r="E140" t="s">
        <v>119</v>
      </c>
      <c r="F140" t="s">
        <v>260</v>
      </c>
      <c r="G140" t="s">
        <v>140</v>
      </c>
      <c r="H140" t="s">
        <v>134</v>
      </c>
      <c r="I140" t="s">
        <v>110</v>
      </c>
      <c r="J140" t="s">
        <v>110</v>
      </c>
      <c r="K140">
        <v>1</v>
      </c>
      <c r="L140" t="s">
        <v>182</v>
      </c>
    </row>
    <row r="141" spans="1:12">
      <c r="A141" t="s">
        <v>260</v>
      </c>
      <c r="B141" t="s">
        <v>27</v>
      </c>
      <c r="C141">
        <v>2050</v>
      </c>
      <c r="D141">
        <v>2070</v>
      </c>
      <c r="E141" t="s">
        <v>119</v>
      </c>
      <c r="F141" t="s">
        <v>260</v>
      </c>
      <c r="G141" t="s">
        <v>140</v>
      </c>
      <c r="H141" t="s">
        <v>134</v>
      </c>
      <c r="I141" t="s">
        <v>110</v>
      </c>
      <c r="J141" t="s">
        <v>110</v>
      </c>
      <c r="K141">
        <v>1</v>
      </c>
      <c r="L141" t="s">
        <v>182</v>
      </c>
    </row>
    <row r="142" spans="1:12">
      <c r="A142" t="s">
        <v>260</v>
      </c>
      <c r="B142" t="s">
        <v>27</v>
      </c>
      <c r="C142">
        <v>2055</v>
      </c>
      <c r="D142">
        <v>2055</v>
      </c>
      <c r="E142" t="s">
        <v>119</v>
      </c>
      <c r="F142" t="s">
        <v>260</v>
      </c>
      <c r="G142" t="s">
        <v>140</v>
      </c>
      <c r="H142" t="s">
        <v>134</v>
      </c>
      <c r="I142" t="s">
        <v>110</v>
      </c>
      <c r="J142" t="s">
        <v>110</v>
      </c>
      <c r="K142">
        <v>1</v>
      </c>
      <c r="L142" t="s">
        <v>182</v>
      </c>
    </row>
    <row r="143" spans="1:12">
      <c r="A143" t="s">
        <v>260</v>
      </c>
      <c r="B143" t="s">
        <v>27</v>
      </c>
      <c r="C143">
        <v>2055</v>
      </c>
      <c r="D143">
        <v>2060</v>
      </c>
      <c r="E143" t="s">
        <v>119</v>
      </c>
      <c r="F143" t="s">
        <v>260</v>
      </c>
      <c r="G143" t="s">
        <v>140</v>
      </c>
      <c r="H143" t="s">
        <v>134</v>
      </c>
      <c r="I143" t="s">
        <v>110</v>
      </c>
      <c r="J143" t="s">
        <v>110</v>
      </c>
      <c r="K143">
        <v>1</v>
      </c>
      <c r="L143" t="s">
        <v>182</v>
      </c>
    </row>
    <row r="144" spans="1:12">
      <c r="A144" t="s">
        <v>260</v>
      </c>
      <c r="B144" t="s">
        <v>27</v>
      </c>
      <c r="C144">
        <v>2055</v>
      </c>
      <c r="D144">
        <v>2065</v>
      </c>
      <c r="E144" t="s">
        <v>119</v>
      </c>
      <c r="F144" t="s">
        <v>260</v>
      </c>
      <c r="G144" t="s">
        <v>140</v>
      </c>
      <c r="H144" t="s">
        <v>134</v>
      </c>
      <c r="I144" t="s">
        <v>110</v>
      </c>
      <c r="J144" t="s">
        <v>110</v>
      </c>
      <c r="K144">
        <v>1</v>
      </c>
      <c r="L144" t="s">
        <v>182</v>
      </c>
    </row>
    <row r="145" spans="1:12">
      <c r="A145" t="s">
        <v>260</v>
      </c>
      <c r="B145" t="s">
        <v>27</v>
      </c>
      <c r="C145">
        <v>2055</v>
      </c>
      <c r="D145">
        <v>2070</v>
      </c>
      <c r="E145" t="s">
        <v>119</v>
      </c>
      <c r="F145" t="s">
        <v>260</v>
      </c>
      <c r="G145" t="s">
        <v>140</v>
      </c>
      <c r="H145" t="s">
        <v>134</v>
      </c>
      <c r="I145" t="s">
        <v>110</v>
      </c>
      <c r="J145" t="s">
        <v>110</v>
      </c>
      <c r="K145">
        <v>1</v>
      </c>
      <c r="L145" t="s">
        <v>182</v>
      </c>
    </row>
    <row r="146" spans="1:12">
      <c r="A146" t="s">
        <v>260</v>
      </c>
      <c r="B146" t="s">
        <v>27</v>
      </c>
      <c r="C146">
        <v>2060</v>
      </c>
      <c r="D146">
        <v>2060</v>
      </c>
      <c r="E146" t="s">
        <v>119</v>
      </c>
      <c r="F146" t="s">
        <v>260</v>
      </c>
      <c r="G146" t="s">
        <v>140</v>
      </c>
      <c r="H146" t="s">
        <v>134</v>
      </c>
      <c r="I146" t="s">
        <v>110</v>
      </c>
      <c r="J146" t="s">
        <v>110</v>
      </c>
      <c r="K146">
        <v>1</v>
      </c>
      <c r="L146" t="s">
        <v>182</v>
      </c>
    </row>
    <row r="147" spans="1:12">
      <c r="A147" t="s">
        <v>260</v>
      </c>
      <c r="B147" t="s">
        <v>27</v>
      </c>
      <c r="C147">
        <v>2060</v>
      </c>
      <c r="D147">
        <v>2065</v>
      </c>
      <c r="E147" t="s">
        <v>119</v>
      </c>
      <c r="F147" t="s">
        <v>260</v>
      </c>
      <c r="G147" t="s">
        <v>140</v>
      </c>
      <c r="H147" t="s">
        <v>134</v>
      </c>
      <c r="I147" t="s">
        <v>110</v>
      </c>
      <c r="J147" t="s">
        <v>110</v>
      </c>
      <c r="K147">
        <v>1</v>
      </c>
      <c r="L147" t="s">
        <v>182</v>
      </c>
    </row>
    <row r="148" spans="1:12">
      <c r="A148" t="s">
        <v>260</v>
      </c>
      <c r="B148" t="s">
        <v>27</v>
      </c>
      <c r="C148">
        <v>2060</v>
      </c>
      <c r="D148">
        <v>2070</v>
      </c>
      <c r="E148" t="s">
        <v>119</v>
      </c>
      <c r="F148" t="s">
        <v>260</v>
      </c>
      <c r="G148" t="s">
        <v>140</v>
      </c>
      <c r="H148" t="s">
        <v>134</v>
      </c>
      <c r="I148" t="s">
        <v>110</v>
      </c>
      <c r="J148" t="s">
        <v>110</v>
      </c>
      <c r="K148">
        <v>1</v>
      </c>
      <c r="L148" t="s">
        <v>182</v>
      </c>
    </row>
    <row r="149" spans="1:12">
      <c r="A149" t="s">
        <v>260</v>
      </c>
      <c r="B149" t="s">
        <v>27</v>
      </c>
      <c r="C149">
        <v>2065</v>
      </c>
      <c r="D149">
        <v>2065</v>
      </c>
      <c r="E149" t="s">
        <v>119</v>
      </c>
      <c r="F149" t="s">
        <v>260</v>
      </c>
      <c r="G149" t="s">
        <v>140</v>
      </c>
      <c r="H149" t="s">
        <v>134</v>
      </c>
      <c r="I149" t="s">
        <v>110</v>
      </c>
      <c r="J149" t="s">
        <v>110</v>
      </c>
      <c r="K149">
        <v>1</v>
      </c>
      <c r="L149" t="s">
        <v>182</v>
      </c>
    </row>
    <row r="150" spans="1:12">
      <c r="A150" t="s">
        <v>260</v>
      </c>
      <c r="B150" t="s">
        <v>27</v>
      </c>
      <c r="C150">
        <v>2065</v>
      </c>
      <c r="D150">
        <v>2070</v>
      </c>
      <c r="E150" t="s">
        <v>119</v>
      </c>
      <c r="F150" t="s">
        <v>260</v>
      </c>
      <c r="G150" t="s">
        <v>140</v>
      </c>
      <c r="H150" t="s">
        <v>134</v>
      </c>
      <c r="I150" t="s">
        <v>110</v>
      </c>
      <c r="J150" t="s">
        <v>110</v>
      </c>
      <c r="K150">
        <v>1</v>
      </c>
      <c r="L150" t="s">
        <v>182</v>
      </c>
    </row>
    <row r="151" spans="1:12">
      <c r="A151" t="s">
        <v>260</v>
      </c>
      <c r="B151" t="s">
        <v>27</v>
      </c>
      <c r="C151">
        <v>2070</v>
      </c>
      <c r="D151">
        <v>2070</v>
      </c>
      <c r="E151" t="s">
        <v>119</v>
      </c>
      <c r="F151" t="s">
        <v>260</v>
      </c>
      <c r="G151" t="s">
        <v>140</v>
      </c>
      <c r="H151" t="s">
        <v>134</v>
      </c>
      <c r="I151" t="s">
        <v>110</v>
      </c>
      <c r="J151" t="s">
        <v>110</v>
      </c>
      <c r="K151">
        <v>1</v>
      </c>
      <c r="L151" t="s">
        <v>182</v>
      </c>
    </row>
    <row r="152" spans="1:12">
      <c r="A152" t="s">
        <v>260</v>
      </c>
      <c r="B152" t="s">
        <v>28</v>
      </c>
      <c r="C152">
        <v>1995</v>
      </c>
      <c r="D152">
        <v>1995</v>
      </c>
      <c r="E152" t="s">
        <v>119</v>
      </c>
      <c r="F152" t="s">
        <v>260</v>
      </c>
      <c r="G152" t="s">
        <v>138</v>
      </c>
      <c r="H152" t="s">
        <v>134</v>
      </c>
      <c r="I152" t="s">
        <v>110</v>
      </c>
      <c r="J152" t="s">
        <v>110</v>
      </c>
      <c r="K152">
        <v>1</v>
      </c>
      <c r="L152" t="s">
        <v>182</v>
      </c>
    </row>
    <row r="153" spans="1:12">
      <c r="A153" t="s">
        <v>260</v>
      </c>
      <c r="B153" t="s">
        <v>28</v>
      </c>
      <c r="C153">
        <v>2000</v>
      </c>
      <c r="D153">
        <v>2000</v>
      </c>
      <c r="E153" t="s">
        <v>119</v>
      </c>
      <c r="F153" t="s">
        <v>260</v>
      </c>
      <c r="G153" t="s">
        <v>138</v>
      </c>
      <c r="H153" t="s">
        <v>134</v>
      </c>
      <c r="I153" t="s">
        <v>110</v>
      </c>
      <c r="J153" t="s">
        <v>110</v>
      </c>
      <c r="K153">
        <v>1</v>
      </c>
      <c r="L153" t="s">
        <v>182</v>
      </c>
    </row>
    <row r="154" spans="1:12">
      <c r="A154" t="s">
        <v>260</v>
      </c>
      <c r="B154" t="s">
        <v>28</v>
      </c>
      <c r="C154">
        <v>2005</v>
      </c>
      <c r="D154">
        <v>2005</v>
      </c>
      <c r="E154" t="s">
        <v>119</v>
      </c>
      <c r="F154" t="s">
        <v>260</v>
      </c>
      <c r="G154" t="s">
        <v>138</v>
      </c>
      <c r="H154" t="s">
        <v>134</v>
      </c>
      <c r="I154" t="s">
        <v>110</v>
      </c>
      <c r="J154" t="s">
        <v>110</v>
      </c>
      <c r="K154">
        <v>1</v>
      </c>
      <c r="L154" t="s">
        <v>182</v>
      </c>
    </row>
    <row r="155" spans="1:12">
      <c r="A155" t="s">
        <v>260</v>
      </c>
      <c r="B155" t="s">
        <v>28</v>
      </c>
      <c r="C155">
        <v>2010</v>
      </c>
      <c r="D155">
        <v>2010</v>
      </c>
      <c r="E155" t="s">
        <v>119</v>
      </c>
      <c r="F155" t="s">
        <v>260</v>
      </c>
      <c r="G155" t="s">
        <v>138</v>
      </c>
      <c r="H155" t="s">
        <v>134</v>
      </c>
      <c r="I155" t="s">
        <v>110</v>
      </c>
      <c r="J155" t="s">
        <v>110</v>
      </c>
      <c r="K155">
        <v>1</v>
      </c>
      <c r="L155" t="s">
        <v>182</v>
      </c>
    </row>
    <row r="156" spans="1:12">
      <c r="A156" t="s">
        <v>260</v>
      </c>
      <c r="B156" t="s">
        <v>28</v>
      </c>
      <c r="C156">
        <v>2015</v>
      </c>
      <c r="D156">
        <v>2015</v>
      </c>
      <c r="E156" t="s">
        <v>119</v>
      </c>
      <c r="F156" t="s">
        <v>260</v>
      </c>
      <c r="G156" t="s">
        <v>138</v>
      </c>
      <c r="H156" t="s">
        <v>134</v>
      </c>
      <c r="I156" t="s">
        <v>110</v>
      </c>
      <c r="J156" t="s">
        <v>110</v>
      </c>
      <c r="K156">
        <v>1</v>
      </c>
      <c r="L156" t="s">
        <v>182</v>
      </c>
    </row>
    <row r="157" spans="1:12">
      <c r="A157" t="s">
        <v>260</v>
      </c>
      <c r="B157" t="s">
        <v>28</v>
      </c>
      <c r="C157">
        <v>2020</v>
      </c>
      <c r="D157">
        <v>2020</v>
      </c>
      <c r="E157" t="s">
        <v>119</v>
      </c>
      <c r="F157" t="s">
        <v>260</v>
      </c>
      <c r="G157" t="s">
        <v>138</v>
      </c>
      <c r="H157" t="s">
        <v>134</v>
      </c>
      <c r="I157" t="s">
        <v>110</v>
      </c>
      <c r="J157" t="s">
        <v>110</v>
      </c>
      <c r="K157">
        <v>1</v>
      </c>
      <c r="L157" t="s">
        <v>182</v>
      </c>
    </row>
    <row r="158" spans="1:12">
      <c r="A158" t="s">
        <v>260</v>
      </c>
      <c r="B158" t="s">
        <v>28</v>
      </c>
      <c r="C158">
        <v>2025</v>
      </c>
      <c r="D158">
        <v>2025</v>
      </c>
      <c r="E158" t="s">
        <v>119</v>
      </c>
      <c r="F158" t="s">
        <v>260</v>
      </c>
      <c r="G158" t="s">
        <v>138</v>
      </c>
      <c r="H158" t="s">
        <v>134</v>
      </c>
      <c r="I158" t="s">
        <v>110</v>
      </c>
      <c r="J158" t="s">
        <v>110</v>
      </c>
      <c r="K158">
        <v>1</v>
      </c>
      <c r="L158" t="s">
        <v>182</v>
      </c>
    </row>
    <row r="159" spans="1:12">
      <c r="A159" t="s">
        <v>260</v>
      </c>
      <c r="B159" t="s">
        <v>28</v>
      </c>
      <c r="C159">
        <v>2030</v>
      </c>
      <c r="D159">
        <v>2030</v>
      </c>
      <c r="E159" t="s">
        <v>119</v>
      </c>
      <c r="F159" t="s">
        <v>260</v>
      </c>
      <c r="G159" t="s">
        <v>138</v>
      </c>
      <c r="H159" t="s">
        <v>134</v>
      </c>
      <c r="I159" t="s">
        <v>110</v>
      </c>
      <c r="J159" t="s">
        <v>110</v>
      </c>
      <c r="K159">
        <v>1</v>
      </c>
      <c r="L159" t="s">
        <v>182</v>
      </c>
    </row>
    <row r="160" spans="1:12">
      <c r="A160" t="s">
        <v>260</v>
      </c>
      <c r="B160" t="s">
        <v>28</v>
      </c>
      <c r="C160">
        <v>2035</v>
      </c>
      <c r="D160">
        <v>2035</v>
      </c>
      <c r="E160" t="s">
        <v>119</v>
      </c>
      <c r="F160" t="s">
        <v>260</v>
      </c>
      <c r="G160" t="s">
        <v>138</v>
      </c>
      <c r="H160" t="s">
        <v>134</v>
      </c>
      <c r="I160" t="s">
        <v>110</v>
      </c>
      <c r="J160" t="s">
        <v>110</v>
      </c>
      <c r="K160">
        <v>1</v>
      </c>
      <c r="L160" t="s">
        <v>182</v>
      </c>
    </row>
    <row r="161" spans="1:12">
      <c r="A161" t="s">
        <v>260</v>
      </c>
      <c r="B161" t="s">
        <v>28</v>
      </c>
      <c r="C161">
        <v>2040</v>
      </c>
      <c r="D161">
        <v>2040</v>
      </c>
      <c r="E161" t="s">
        <v>119</v>
      </c>
      <c r="F161" t="s">
        <v>260</v>
      </c>
      <c r="G161" t="s">
        <v>138</v>
      </c>
      <c r="H161" t="s">
        <v>134</v>
      </c>
      <c r="I161" t="s">
        <v>110</v>
      </c>
      <c r="J161" t="s">
        <v>110</v>
      </c>
      <c r="K161">
        <v>1</v>
      </c>
      <c r="L161" t="s">
        <v>182</v>
      </c>
    </row>
    <row r="162" spans="1:12">
      <c r="A162" t="s">
        <v>260</v>
      </c>
      <c r="B162" t="s">
        <v>28</v>
      </c>
      <c r="C162">
        <v>2045</v>
      </c>
      <c r="D162">
        <v>2045</v>
      </c>
      <c r="E162" t="s">
        <v>119</v>
      </c>
      <c r="F162" t="s">
        <v>260</v>
      </c>
      <c r="G162" t="s">
        <v>138</v>
      </c>
      <c r="H162" t="s">
        <v>134</v>
      </c>
      <c r="I162" t="s">
        <v>110</v>
      </c>
      <c r="J162" t="s">
        <v>110</v>
      </c>
      <c r="K162">
        <v>1</v>
      </c>
      <c r="L162" t="s">
        <v>182</v>
      </c>
    </row>
    <row r="163" spans="1:12">
      <c r="A163" t="s">
        <v>260</v>
      </c>
      <c r="B163" t="s">
        <v>28</v>
      </c>
      <c r="C163">
        <v>2050</v>
      </c>
      <c r="D163">
        <v>2050</v>
      </c>
      <c r="E163" t="s">
        <v>119</v>
      </c>
      <c r="F163" t="s">
        <v>260</v>
      </c>
      <c r="G163" t="s">
        <v>138</v>
      </c>
      <c r="H163" t="s">
        <v>134</v>
      </c>
      <c r="I163" t="s">
        <v>110</v>
      </c>
      <c r="J163" t="s">
        <v>110</v>
      </c>
      <c r="K163">
        <v>1</v>
      </c>
      <c r="L163" t="s">
        <v>182</v>
      </c>
    </row>
    <row r="164" spans="1:12">
      <c r="A164" t="s">
        <v>260</v>
      </c>
      <c r="B164" t="s">
        <v>28</v>
      </c>
      <c r="C164">
        <v>2055</v>
      </c>
      <c r="D164">
        <v>2055</v>
      </c>
      <c r="E164" t="s">
        <v>119</v>
      </c>
      <c r="F164" t="s">
        <v>260</v>
      </c>
      <c r="G164" t="s">
        <v>138</v>
      </c>
      <c r="H164" t="s">
        <v>134</v>
      </c>
      <c r="I164" t="s">
        <v>110</v>
      </c>
      <c r="J164" t="s">
        <v>110</v>
      </c>
      <c r="K164">
        <v>1</v>
      </c>
      <c r="L164" t="s">
        <v>182</v>
      </c>
    </row>
    <row r="165" spans="1:12">
      <c r="A165" t="s">
        <v>260</v>
      </c>
      <c r="B165" t="s">
        <v>28</v>
      </c>
      <c r="C165">
        <v>2060</v>
      </c>
      <c r="D165">
        <v>2060</v>
      </c>
      <c r="E165" t="s">
        <v>119</v>
      </c>
      <c r="F165" t="s">
        <v>260</v>
      </c>
      <c r="G165" t="s">
        <v>138</v>
      </c>
      <c r="H165" t="s">
        <v>134</v>
      </c>
      <c r="I165" t="s">
        <v>110</v>
      </c>
      <c r="J165" t="s">
        <v>110</v>
      </c>
      <c r="K165">
        <v>1</v>
      </c>
      <c r="L165" t="s">
        <v>182</v>
      </c>
    </row>
    <row r="166" spans="1:12">
      <c r="A166" t="s">
        <v>260</v>
      </c>
      <c r="B166" t="s">
        <v>28</v>
      </c>
      <c r="C166">
        <v>2065</v>
      </c>
      <c r="D166">
        <v>2065</v>
      </c>
      <c r="E166" t="s">
        <v>119</v>
      </c>
      <c r="F166" t="s">
        <v>260</v>
      </c>
      <c r="G166" t="s">
        <v>138</v>
      </c>
      <c r="H166" t="s">
        <v>134</v>
      </c>
      <c r="I166" t="s">
        <v>110</v>
      </c>
      <c r="J166" t="s">
        <v>110</v>
      </c>
      <c r="K166">
        <v>1</v>
      </c>
      <c r="L166" t="s">
        <v>182</v>
      </c>
    </row>
    <row r="167" spans="1:12">
      <c r="A167" t="s">
        <v>260</v>
      </c>
      <c r="B167" t="s">
        <v>28</v>
      </c>
      <c r="C167">
        <v>2070</v>
      </c>
      <c r="D167">
        <v>2070</v>
      </c>
      <c r="E167" t="s">
        <v>119</v>
      </c>
      <c r="F167" t="s">
        <v>260</v>
      </c>
      <c r="G167" t="s">
        <v>138</v>
      </c>
      <c r="H167" t="s">
        <v>134</v>
      </c>
      <c r="I167" t="s">
        <v>110</v>
      </c>
      <c r="J167" t="s">
        <v>110</v>
      </c>
      <c r="K167">
        <v>1</v>
      </c>
      <c r="L167" t="s">
        <v>182</v>
      </c>
    </row>
    <row r="168" spans="1:12">
      <c r="A168" t="s">
        <v>260</v>
      </c>
      <c r="B168" t="s">
        <v>26</v>
      </c>
      <c r="C168">
        <v>1990</v>
      </c>
      <c r="D168">
        <v>1990</v>
      </c>
      <c r="E168" t="s">
        <v>119</v>
      </c>
      <c r="F168" t="s">
        <v>260</v>
      </c>
      <c r="G168" t="s">
        <v>144</v>
      </c>
      <c r="H168" t="s">
        <v>131</v>
      </c>
      <c r="I168" t="s">
        <v>110</v>
      </c>
      <c r="J168" t="s">
        <v>110</v>
      </c>
      <c r="K168">
        <v>1</v>
      </c>
      <c r="L168" t="s">
        <v>182</v>
      </c>
    </row>
    <row r="169" spans="1:12">
      <c r="A169" t="s">
        <v>260</v>
      </c>
      <c r="B169" t="s">
        <v>26</v>
      </c>
      <c r="C169">
        <v>1995</v>
      </c>
      <c r="D169">
        <v>1995</v>
      </c>
      <c r="E169" t="s">
        <v>119</v>
      </c>
      <c r="F169" t="s">
        <v>260</v>
      </c>
      <c r="G169" t="s">
        <v>144</v>
      </c>
      <c r="H169" t="s">
        <v>131</v>
      </c>
      <c r="I169" t="s">
        <v>110</v>
      </c>
      <c r="J169" t="s">
        <v>110</v>
      </c>
      <c r="K169">
        <v>1</v>
      </c>
      <c r="L169" t="s">
        <v>182</v>
      </c>
    </row>
    <row r="170" spans="1:12">
      <c r="A170" t="s">
        <v>260</v>
      </c>
      <c r="B170" t="s">
        <v>26</v>
      </c>
      <c r="C170">
        <v>2000</v>
      </c>
      <c r="D170">
        <v>2000</v>
      </c>
      <c r="E170" t="s">
        <v>119</v>
      </c>
      <c r="F170" t="s">
        <v>260</v>
      </c>
      <c r="G170" t="s">
        <v>144</v>
      </c>
      <c r="H170" t="s">
        <v>131</v>
      </c>
      <c r="I170" t="s">
        <v>110</v>
      </c>
      <c r="J170" t="s">
        <v>110</v>
      </c>
      <c r="K170">
        <v>1</v>
      </c>
      <c r="L170" t="s">
        <v>182</v>
      </c>
    </row>
    <row r="171" spans="1:12">
      <c r="A171" t="s">
        <v>260</v>
      </c>
      <c r="B171" t="s">
        <v>26</v>
      </c>
      <c r="C171">
        <v>2005</v>
      </c>
      <c r="D171">
        <v>2005</v>
      </c>
      <c r="E171" t="s">
        <v>119</v>
      </c>
      <c r="F171" t="s">
        <v>260</v>
      </c>
      <c r="G171" t="s">
        <v>144</v>
      </c>
      <c r="H171" t="s">
        <v>131</v>
      </c>
      <c r="I171" t="s">
        <v>110</v>
      </c>
      <c r="J171" t="s">
        <v>110</v>
      </c>
      <c r="K171">
        <v>1</v>
      </c>
      <c r="L171" t="s">
        <v>182</v>
      </c>
    </row>
    <row r="172" spans="1:12">
      <c r="A172" t="s">
        <v>260</v>
      </c>
      <c r="B172" t="s">
        <v>26</v>
      </c>
      <c r="C172">
        <v>2010</v>
      </c>
      <c r="D172">
        <v>2010</v>
      </c>
      <c r="E172" t="s">
        <v>119</v>
      </c>
      <c r="F172" t="s">
        <v>260</v>
      </c>
      <c r="G172" t="s">
        <v>144</v>
      </c>
      <c r="H172" t="s">
        <v>131</v>
      </c>
      <c r="I172" t="s">
        <v>110</v>
      </c>
      <c r="J172" t="s">
        <v>110</v>
      </c>
      <c r="K172">
        <v>1</v>
      </c>
      <c r="L172" t="s">
        <v>182</v>
      </c>
    </row>
    <row r="173" spans="1:12">
      <c r="A173" t="s">
        <v>260</v>
      </c>
      <c r="B173" t="s">
        <v>26</v>
      </c>
      <c r="C173">
        <v>2015</v>
      </c>
      <c r="D173">
        <v>2015</v>
      </c>
      <c r="E173" t="s">
        <v>119</v>
      </c>
      <c r="F173" t="s">
        <v>260</v>
      </c>
      <c r="G173" t="s">
        <v>144</v>
      </c>
      <c r="H173" t="s">
        <v>131</v>
      </c>
      <c r="I173" t="s">
        <v>110</v>
      </c>
      <c r="J173" t="s">
        <v>110</v>
      </c>
      <c r="K173">
        <v>1</v>
      </c>
      <c r="L173" t="s">
        <v>182</v>
      </c>
    </row>
    <row r="174" spans="1:12">
      <c r="A174" t="s">
        <v>260</v>
      </c>
      <c r="B174" t="s">
        <v>26</v>
      </c>
      <c r="C174">
        <v>2020</v>
      </c>
      <c r="D174">
        <v>2020</v>
      </c>
      <c r="E174" t="s">
        <v>119</v>
      </c>
      <c r="F174" t="s">
        <v>260</v>
      </c>
      <c r="G174" t="s">
        <v>144</v>
      </c>
      <c r="H174" t="s">
        <v>131</v>
      </c>
      <c r="I174" t="s">
        <v>110</v>
      </c>
      <c r="J174" t="s">
        <v>110</v>
      </c>
      <c r="K174">
        <v>1</v>
      </c>
      <c r="L174" t="s">
        <v>182</v>
      </c>
    </row>
    <row r="175" spans="1:12">
      <c r="A175" t="s">
        <v>260</v>
      </c>
      <c r="B175" t="s">
        <v>26</v>
      </c>
      <c r="C175">
        <v>2025</v>
      </c>
      <c r="D175">
        <v>2025</v>
      </c>
      <c r="E175" t="s">
        <v>119</v>
      </c>
      <c r="F175" t="s">
        <v>260</v>
      </c>
      <c r="G175" t="s">
        <v>144</v>
      </c>
      <c r="H175" t="s">
        <v>131</v>
      </c>
      <c r="I175" t="s">
        <v>110</v>
      </c>
      <c r="J175" t="s">
        <v>110</v>
      </c>
      <c r="K175">
        <v>1</v>
      </c>
      <c r="L175" t="s">
        <v>182</v>
      </c>
    </row>
    <row r="176" spans="1:12">
      <c r="A176" t="s">
        <v>260</v>
      </c>
      <c r="B176" t="s">
        <v>26</v>
      </c>
      <c r="C176">
        <v>2030</v>
      </c>
      <c r="D176">
        <v>2030</v>
      </c>
      <c r="E176" t="s">
        <v>119</v>
      </c>
      <c r="F176" t="s">
        <v>260</v>
      </c>
      <c r="G176" t="s">
        <v>144</v>
      </c>
      <c r="H176" t="s">
        <v>131</v>
      </c>
      <c r="I176" t="s">
        <v>110</v>
      </c>
      <c r="J176" t="s">
        <v>110</v>
      </c>
      <c r="K176">
        <v>1</v>
      </c>
      <c r="L176" t="s">
        <v>182</v>
      </c>
    </row>
    <row r="177" spans="1:12">
      <c r="A177" t="s">
        <v>260</v>
      </c>
      <c r="B177" t="s">
        <v>26</v>
      </c>
      <c r="C177">
        <v>2035</v>
      </c>
      <c r="D177">
        <v>2035</v>
      </c>
      <c r="E177" t="s">
        <v>119</v>
      </c>
      <c r="F177" t="s">
        <v>260</v>
      </c>
      <c r="G177" t="s">
        <v>144</v>
      </c>
      <c r="H177" t="s">
        <v>131</v>
      </c>
      <c r="I177" t="s">
        <v>110</v>
      </c>
      <c r="J177" t="s">
        <v>110</v>
      </c>
      <c r="K177">
        <v>1</v>
      </c>
      <c r="L177" t="s">
        <v>182</v>
      </c>
    </row>
    <row r="178" spans="1:12">
      <c r="A178" t="s">
        <v>260</v>
      </c>
      <c r="B178" t="s">
        <v>26</v>
      </c>
      <c r="C178">
        <v>2040</v>
      </c>
      <c r="D178">
        <v>2040</v>
      </c>
      <c r="E178" t="s">
        <v>119</v>
      </c>
      <c r="F178" t="s">
        <v>260</v>
      </c>
      <c r="G178" t="s">
        <v>144</v>
      </c>
      <c r="H178" t="s">
        <v>131</v>
      </c>
      <c r="I178" t="s">
        <v>110</v>
      </c>
      <c r="J178" t="s">
        <v>110</v>
      </c>
      <c r="K178">
        <v>1</v>
      </c>
      <c r="L178" t="s">
        <v>182</v>
      </c>
    </row>
    <row r="179" spans="1:12">
      <c r="A179" t="s">
        <v>260</v>
      </c>
      <c r="B179" t="s">
        <v>26</v>
      </c>
      <c r="C179">
        <v>2045</v>
      </c>
      <c r="D179">
        <v>2045</v>
      </c>
      <c r="E179" t="s">
        <v>119</v>
      </c>
      <c r="F179" t="s">
        <v>260</v>
      </c>
      <c r="G179" t="s">
        <v>144</v>
      </c>
      <c r="H179" t="s">
        <v>131</v>
      </c>
      <c r="I179" t="s">
        <v>110</v>
      </c>
      <c r="J179" t="s">
        <v>110</v>
      </c>
      <c r="K179">
        <v>1</v>
      </c>
      <c r="L179" t="s">
        <v>182</v>
      </c>
    </row>
    <row r="180" spans="1:12">
      <c r="A180" t="s">
        <v>260</v>
      </c>
      <c r="B180" t="s">
        <v>26</v>
      </c>
      <c r="C180">
        <v>2050</v>
      </c>
      <c r="D180">
        <v>2050</v>
      </c>
      <c r="E180" t="s">
        <v>119</v>
      </c>
      <c r="F180" t="s">
        <v>260</v>
      </c>
      <c r="G180" t="s">
        <v>144</v>
      </c>
      <c r="H180" t="s">
        <v>131</v>
      </c>
      <c r="I180" t="s">
        <v>110</v>
      </c>
      <c r="J180" t="s">
        <v>110</v>
      </c>
      <c r="K180">
        <v>1</v>
      </c>
      <c r="L180" t="s">
        <v>182</v>
      </c>
    </row>
    <row r="181" spans="1:12">
      <c r="A181" t="s">
        <v>260</v>
      </c>
      <c r="B181" t="s">
        <v>26</v>
      </c>
      <c r="C181">
        <v>2055</v>
      </c>
      <c r="D181">
        <v>2055</v>
      </c>
      <c r="E181" t="s">
        <v>119</v>
      </c>
      <c r="F181" t="s">
        <v>260</v>
      </c>
      <c r="G181" t="s">
        <v>144</v>
      </c>
      <c r="H181" t="s">
        <v>131</v>
      </c>
      <c r="I181" t="s">
        <v>110</v>
      </c>
      <c r="J181" t="s">
        <v>110</v>
      </c>
      <c r="K181">
        <v>1</v>
      </c>
      <c r="L181" t="s">
        <v>182</v>
      </c>
    </row>
    <row r="182" spans="1:12">
      <c r="A182" t="s">
        <v>260</v>
      </c>
      <c r="B182" t="s">
        <v>26</v>
      </c>
      <c r="C182">
        <v>2060</v>
      </c>
      <c r="D182">
        <v>2060</v>
      </c>
      <c r="E182" t="s">
        <v>119</v>
      </c>
      <c r="F182" t="s">
        <v>260</v>
      </c>
      <c r="G182" t="s">
        <v>144</v>
      </c>
      <c r="H182" t="s">
        <v>131</v>
      </c>
      <c r="I182" t="s">
        <v>110</v>
      </c>
      <c r="J182" t="s">
        <v>110</v>
      </c>
      <c r="K182">
        <v>1</v>
      </c>
      <c r="L182" t="s">
        <v>182</v>
      </c>
    </row>
    <row r="183" spans="1:12">
      <c r="A183" t="s">
        <v>260</v>
      </c>
      <c r="B183" t="s">
        <v>26</v>
      </c>
      <c r="C183">
        <v>2065</v>
      </c>
      <c r="D183">
        <v>2065</v>
      </c>
      <c r="E183" t="s">
        <v>119</v>
      </c>
      <c r="F183" t="s">
        <v>260</v>
      </c>
      <c r="G183" t="s">
        <v>144</v>
      </c>
      <c r="H183" t="s">
        <v>131</v>
      </c>
      <c r="I183" t="s">
        <v>110</v>
      </c>
      <c r="J183" t="s">
        <v>110</v>
      </c>
      <c r="K183">
        <v>1</v>
      </c>
      <c r="L183" t="s">
        <v>182</v>
      </c>
    </row>
    <row r="184" spans="1:12">
      <c r="A184" t="s">
        <v>260</v>
      </c>
      <c r="B184" t="s">
        <v>26</v>
      </c>
      <c r="C184">
        <v>2070</v>
      </c>
      <c r="D184">
        <v>2070</v>
      </c>
      <c r="E184" t="s">
        <v>119</v>
      </c>
      <c r="F184" t="s">
        <v>260</v>
      </c>
      <c r="G184" t="s">
        <v>144</v>
      </c>
      <c r="H184" t="s">
        <v>131</v>
      </c>
      <c r="I184" t="s">
        <v>110</v>
      </c>
      <c r="J184" t="s">
        <v>110</v>
      </c>
      <c r="K184">
        <v>1</v>
      </c>
      <c r="L184" t="s">
        <v>182</v>
      </c>
    </row>
    <row r="185" spans="1:12">
      <c r="A185" t="s">
        <v>260</v>
      </c>
      <c r="B185" t="s">
        <v>32</v>
      </c>
      <c r="C185">
        <v>2010</v>
      </c>
      <c r="D185">
        <v>2010</v>
      </c>
      <c r="E185" t="s">
        <v>119</v>
      </c>
      <c r="F185" t="s">
        <v>260</v>
      </c>
      <c r="G185" t="s">
        <v>146</v>
      </c>
      <c r="H185" t="s">
        <v>133</v>
      </c>
      <c r="I185" t="s">
        <v>110</v>
      </c>
      <c r="J185" t="s">
        <v>110</v>
      </c>
      <c r="K185">
        <v>1</v>
      </c>
      <c r="L185" t="s">
        <v>182</v>
      </c>
    </row>
    <row r="186" spans="1:12">
      <c r="A186" t="s">
        <v>260</v>
      </c>
      <c r="B186" t="s">
        <v>32</v>
      </c>
      <c r="C186">
        <v>2010</v>
      </c>
      <c r="D186">
        <v>2015</v>
      </c>
      <c r="E186" t="s">
        <v>119</v>
      </c>
      <c r="F186" t="s">
        <v>260</v>
      </c>
      <c r="G186" t="s">
        <v>146</v>
      </c>
      <c r="H186" t="s">
        <v>133</v>
      </c>
      <c r="I186" t="s">
        <v>110</v>
      </c>
      <c r="J186" t="s">
        <v>110</v>
      </c>
      <c r="K186">
        <v>1</v>
      </c>
      <c r="L186" t="s">
        <v>182</v>
      </c>
    </row>
    <row r="187" spans="1:12">
      <c r="A187" t="s">
        <v>260</v>
      </c>
      <c r="B187" t="s">
        <v>32</v>
      </c>
      <c r="C187">
        <v>2010</v>
      </c>
      <c r="D187">
        <v>2020</v>
      </c>
      <c r="E187" t="s">
        <v>119</v>
      </c>
      <c r="F187" t="s">
        <v>260</v>
      </c>
      <c r="G187" t="s">
        <v>146</v>
      </c>
      <c r="H187" t="s">
        <v>133</v>
      </c>
      <c r="I187" t="s">
        <v>110</v>
      </c>
      <c r="J187" t="s">
        <v>110</v>
      </c>
      <c r="K187">
        <v>1</v>
      </c>
      <c r="L187" t="s">
        <v>182</v>
      </c>
    </row>
    <row r="188" spans="1:12">
      <c r="A188" t="s">
        <v>260</v>
      </c>
      <c r="B188" t="s">
        <v>32</v>
      </c>
      <c r="C188">
        <v>2010</v>
      </c>
      <c r="D188">
        <v>2025</v>
      </c>
      <c r="E188" t="s">
        <v>119</v>
      </c>
      <c r="F188" t="s">
        <v>260</v>
      </c>
      <c r="G188" t="s">
        <v>146</v>
      </c>
      <c r="H188" t="s">
        <v>133</v>
      </c>
      <c r="I188" t="s">
        <v>110</v>
      </c>
      <c r="J188" t="s">
        <v>110</v>
      </c>
      <c r="K188">
        <v>1</v>
      </c>
      <c r="L188" t="s">
        <v>182</v>
      </c>
    </row>
    <row r="189" spans="1:12">
      <c r="A189" t="s">
        <v>260</v>
      </c>
      <c r="B189" t="s">
        <v>32</v>
      </c>
      <c r="C189">
        <v>2010</v>
      </c>
      <c r="D189">
        <v>2030</v>
      </c>
      <c r="E189" t="s">
        <v>119</v>
      </c>
      <c r="F189" t="s">
        <v>260</v>
      </c>
      <c r="G189" t="s">
        <v>146</v>
      </c>
      <c r="H189" t="s">
        <v>133</v>
      </c>
      <c r="I189" t="s">
        <v>110</v>
      </c>
      <c r="J189" t="s">
        <v>110</v>
      </c>
      <c r="K189">
        <v>1</v>
      </c>
      <c r="L189" t="s">
        <v>182</v>
      </c>
    </row>
    <row r="190" spans="1:12">
      <c r="A190" t="s">
        <v>260</v>
      </c>
      <c r="B190" t="s">
        <v>32</v>
      </c>
      <c r="C190">
        <v>2010</v>
      </c>
      <c r="D190">
        <v>2035</v>
      </c>
      <c r="E190" t="s">
        <v>119</v>
      </c>
      <c r="F190" t="s">
        <v>260</v>
      </c>
      <c r="G190" t="s">
        <v>146</v>
      </c>
      <c r="H190" t="s">
        <v>133</v>
      </c>
      <c r="I190" t="s">
        <v>110</v>
      </c>
      <c r="J190" t="s">
        <v>110</v>
      </c>
      <c r="K190">
        <v>1</v>
      </c>
      <c r="L190" t="s">
        <v>182</v>
      </c>
    </row>
    <row r="191" spans="1:12">
      <c r="A191" t="s">
        <v>260</v>
      </c>
      <c r="B191" t="s">
        <v>32</v>
      </c>
      <c r="C191">
        <v>2015</v>
      </c>
      <c r="D191">
        <v>2015</v>
      </c>
      <c r="E191" t="s">
        <v>119</v>
      </c>
      <c r="F191" t="s">
        <v>260</v>
      </c>
      <c r="G191" t="s">
        <v>146</v>
      </c>
      <c r="H191" t="s">
        <v>133</v>
      </c>
      <c r="I191" t="s">
        <v>110</v>
      </c>
      <c r="J191" t="s">
        <v>110</v>
      </c>
      <c r="K191">
        <v>1</v>
      </c>
      <c r="L191" t="s">
        <v>182</v>
      </c>
    </row>
    <row r="192" spans="1:12">
      <c r="A192" t="s">
        <v>260</v>
      </c>
      <c r="B192" t="s">
        <v>32</v>
      </c>
      <c r="C192">
        <v>2015</v>
      </c>
      <c r="D192">
        <v>2020</v>
      </c>
      <c r="E192" t="s">
        <v>119</v>
      </c>
      <c r="F192" t="s">
        <v>260</v>
      </c>
      <c r="G192" t="s">
        <v>146</v>
      </c>
      <c r="H192" t="s">
        <v>133</v>
      </c>
      <c r="I192" t="s">
        <v>110</v>
      </c>
      <c r="J192" t="s">
        <v>110</v>
      </c>
      <c r="K192">
        <v>1</v>
      </c>
      <c r="L192" t="s">
        <v>182</v>
      </c>
    </row>
    <row r="193" spans="1:12">
      <c r="A193" t="s">
        <v>260</v>
      </c>
      <c r="B193" t="s">
        <v>32</v>
      </c>
      <c r="C193">
        <v>2015</v>
      </c>
      <c r="D193">
        <v>2025</v>
      </c>
      <c r="E193" t="s">
        <v>119</v>
      </c>
      <c r="F193" t="s">
        <v>260</v>
      </c>
      <c r="G193" t="s">
        <v>146</v>
      </c>
      <c r="H193" t="s">
        <v>133</v>
      </c>
      <c r="I193" t="s">
        <v>110</v>
      </c>
      <c r="J193" t="s">
        <v>110</v>
      </c>
      <c r="K193">
        <v>1</v>
      </c>
      <c r="L193" t="s">
        <v>182</v>
      </c>
    </row>
    <row r="194" spans="1:12">
      <c r="A194" t="s">
        <v>260</v>
      </c>
      <c r="B194" t="s">
        <v>32</v>
      </c>
      <c r="C194">
        <v>2015</v>
      </c>
      <c r="D194">
        <v>2030</v>
      </c>
      <c r="E194" t="s">
        <v>119</v>
      </c>
      <c r="F194" t="s">
        <v>260</v>
      </c>
      <c r="G194" t="s">
        <v>146</v>
      </c>
      <c r="H194" t="s">
        <v>133</v>
      </c>
      <c r="I194" t="s">
        <v>110</v>
      </c>
      <c r="J194" t="s">
        <v>110</v>
      </c>
      <c r="K194">
        <v>1</v>
      </c>
      <c r="L194" t="s">
        <v>182</v>
      </c>
    </row>
    <row r="195" spans="1:12">
      <c r="A195" t="s">
        <v>260</v>
      </c>
      <c r="B195" t="s">
        <v>32</v>
      </c>
      <c r="C195">
        <v>2015</v>
      </c>
      <c r="D195">
        <v>2035</v>
      </c>
      <c r="E195" t="s">
        <v>119</v>
      </c>
      <c r="F195" t="s">
        <v>260</v>
      </c>
      <c r="G195" t="s">
        <v>146</v>
      </c>
      <c r="H195" t="s">
        <v>133</v>
      </c>
      <c r="I195" t="s">
        <v>110</v>
      </c>
      <c r="J195" t="s">
        <v>110</v>
      </c>
      <c r="K195">
        <v>1</v>
      </c>
      <c r="L195" t="s">
        <v>182</v>
      </c>
    </row>
    <row r="196" spans="1:12">
      <c r="A196" t="s">
        <v>260</v>
      </c>
      <c r="B196" t="s">
        <v>32</v>
      </c>
      <c r="C196">
        <v>2015</v>
      </c>
      <c r="D196">
        <v>2040</v>
      </c>
      <c r="E196" t="s">
        <v>119</v>
      </c>
      <c r="F196" t="s">
        <v>260</v>
      </c>
      <c r="G196" t="s">
        <v>146</v>
      </c>
      <c r="H196" t="s">
        <v>133</v>
      </c>
      <c r="I196" t="s">
        <v>110</v>
      </c>
      <c r="J196" t="s">
        <v>110</v>
      </c>
      <c r="K196">
        <v>1</v>
      </c>
      <c r="L196" t="s">
        <v>182</v>
      </c>
    </row>
    <row r="197" spans="1:12">
      <c r="A197" t="s">
        <v>260</v>
      </c>
      <c r="B197" t="s">
        <v>32</v>
      </c>
      <c r="C197">
        <v>2020</v>
      </c>
      <c r="D197">
        <v>2020</v>
      </c>
      <c r="E197" t="s">
        <v>119</v>
      </c>
      <c r="F197" t="s">
        <v>260</v>
      </c>
      <c r="G197" t="s">
        <v>146</v>
      </c>
      <c r="H197" t="s">
        <v>133</v>
      </c>
      <c r="I197" t="s">
        <v>110</v>
      </c>
      <c r="J197" t="s">
        <v>110</v>
      </c>
      <c r="K197">
        <v>1</v>
      </c>
      <c r="L197" t="s">
        <v>182</v>
      </c>
    </row>
    <row r="198" spans="1:12">
      <c r="A198" t="s">
        <v>260</v>
      </c>
      <c r="B198" t="s">
        <v>32</v>
      </c>
      <c r="C198">
        <v>2020</v>
      </c>
      <c r="D198">
        <v>2025</v>
      </c>
      <c r="E198" t="s">
        <v>119</v>
      </c>
      <c r="F198" t="s">
        <v>260</v>
      </c>
      <c r="G198" t="s">
        <v>146</v>
      </c>
      <c r="H198" t="s">
        <v>133</v>
      </c>
      <c r="I198" t="s">
        <v>110</v>
      </c>
      <c r="J198" t="s">
        <v>110</v>
      </c>
      <c r="K198">
        <v>1</v>
      </c>
      <c r="L198" t="s">
        <v>182</v>
      </c>
    </row>
    <row r="199" spans="1:12">
      <c r="A199" t="s">
        <v>260</v>
      </c>
      <c r="B199" t="s">
        <v>32</v>
      </c>
      <c r="C199">
        <v>2020</v>
      </c>
      <c r="D199">
        <v>2030</v>
      </c>
      <c r="E199" t="s">
        <v>119</v>
      </c>
      <c r="F199" t="s">
        <v>260</v>
      </c>
      <c r="G199" t="s">
        <v>146</v>
      </c>
      <c r="H199" t="s">
        <v>133</v>
      </c>
      <c r="I199" t="s">
        <v>110</v>
      </c>
      <c r="J199" t="s">
        <v>110</v>
      </c>
      <c r="K199">
        <v>1</v>
      </c>
      <c r="L199" t="s">
        <v>182</v>
      </c>
    </row>
    <row r="200" spans="1:12">
      <c r="A200" t="s">
        <v>260</v>
      </c>
      <c r="B200" t="s">
        <v>32</v>
      </c>
      <c r="C200">
        <v>2020</v>
      </c>
      <c r="D200">
        <v>2035</v>
      </c>
      <c r="E200" t="s">
        <v>119</v>
      </c>
      <c r="F200" t="s">
        <v>260</v>
      </c>
      <c r="G200" t="s">
        <v>146</v>
      </c>
      <c r="H200" t="s">
        <v>133</v>
      </c>
      <c r="I200" t="s">
        <v>110</v>
      </c>
      <c r="J200" t="s">
        <v>110</v>
      </c>
      <c r="K200">
        <v>1</v>
      </c>
      <c r="L200" t="s">
        <v>182</v>
      </c>
    </row>
    <row r="201" spans="1:12">
      <c r="A201" t="s">
        <v>260</v>
      </c>
      <c r="B201" t="s">
        <v>32</v>
      </c>
      <c r="C201">
        <v>2020</v>
      </c>
      <c r="D201">
        <v>2040</v>
      </c>
      <c r="E201" t="s">
        <v>119</v>
      </c>
      <c r="F201" t="s">
        <v>260</v>
      </c>
      <c r="G201" t="s">
        <v>146</v>
      </c>
      <c r="H201" t="s">
        <v>133</v>
      </c>
      <c r="I201" t="s">
        <v>110</v>
      </c>
      <c r="J201" t="s">
        <v>110</v>
      </c>
      <c r="K201">
        <v>1</v>
      </c>
      <c r="L201" t="s">
        <v>182</v>
      </c>
    </row>
    <row r="202" spans="1:12">
      <c r="A202" t="s">
        <v>260</v>
      </c>
      <c r="B202" t="s">
        <v>32</v>
      </c>
      <c r="C202">
        <v>2020</v>
      </c>
      <c r="D202">
        <v>2045</v>
      </c>
      <c r="E202" t="s">
        <v>119</v>
      </c>
      <c r="F202" t="s">
        <v>260</v>
      </c>
      <c r="G202" t="s">
        <v>146</v>
      </c>
      <c r="H202" t="s">
        <v>133</v>
      </c>
      <c r="I202" t="s">
        <v>110</v>
      </c>
      <c r="J202" t="s">
        <v>110</v>
      </c>
      <c r="K202">
        <v>1</v>
      </c>
      <c r="L202" t="s">
        <v>182</v>
      </c>
    </row>
    <row r="203" spans="1:12">
      <c r="A203" t="s">
        <v>260</v>
      </c>
      <c r="B203" t="s">
        <v>32</v>
      </c>
      <c r="C203">
        <v>2025</v>
      </c>
      <c r="D203">
        <v>2025</v>
      </c>
      <c r="E203" t="s">
        <v>119</v>
      </c>
      <c r="F203" t="s">
        <v>260</v>
      </c>
      <c r="G203" t="s">
        <v>146</v>
      </c>
      <c r="H203" t="s">
        <v>133</v>
      </c>
      <c r="I203" t="s">
        <v>110</v>
      </c>
      <c r="J203" t="s">
        <v>110</v>
      </c>
      <c r="K203">
        <v>1</v>
      </c>
      <c r="L203" t="s">
        <v>182</v>
      </c>
    </row>
    <row r="204" spans="1:12">
      <c r="A204" t="s">
        <v>260</v>
      </c>
      <c r="B204" t="s">
        <v>32</v>
      </c>
      <c r="C204">
        <v>2025</v>
      </c>
      <c r="D204">
        <v>2030</v>
      </c>
      <c r="E204" t="s">
        <v>119</v>
      </c>
      <c r="F204" t="s">
        <v>260</v>
      </c>
      <c r="G204" t="s">
        <v>146</v>
      </c>
      <c r="H204" t="s">
        <v>133</v>
      </c>
      <c r="I204" t="s">
        <v>110</v>
      </c>
      <c r="J204" t="s">
        <v>110</v>
      </c>
      <c r="K204">
        <v>1</v>
      </c>
      <c r="L204" t="s">
        <v>182</v>
      </c>
    </row>
    <row r="205" spans="1:12">
      <c r="A205" t="s">
        <v>260</v>
      </c>
      <c r="B205" t="s">
        <v>32</v>
      </c>
      <c r="C205">
        <v>2025</v>
      </c>
      <c r="D205">
        <v>2035</v>
      </c>
      <c r="E205" t="s">
        <v>119</v>
      </c>
      <c r="F205" t="s">
        <v>260</v>
      </c>
      <c r="G205" t="s">
        <v>146</v>
      </c>
      <c r="H205" t="s">
        <v>133</v>
      </c>
      <c r="I205" t="s">
        <v>110</v>
      </c>
      <c r="J205" t="s">
        <v>110</v>
      </c>
      <c r="K205">
        <v>1</v>
      </c>
      <c r="L205" t="s">
        <v>182</v>
      </c>
    </row>
    <row r="206" spans="1:12">
      <c r="A206" t="s">
        <v>260</v>
      </c>
      <c r="B206" t="s">
        <v>32</v>
      </c>
      <c r="C206">
        <v>2025</v>
      </c>
      <c r="D206">
        <v>2040</v>
      </c>
      <c r="E206" t="s">
        <v>119</v>
      </c>
      <c r="F206" t="s">
        <v>260</v>
      </c>
      <c r="G206" t="s">
        <v>146</v>
      </c>
      <c r="H206" t="s">
        <v>133</v>
      </c>
      <c r="I206" t="s">
        <v>110</v>
      </c>
      <c r="J206" t="s">
        <v>110</v>
      </c>
      <c r="K206">
        <v>1</v>
      </c>
      <c r="L206" t="s">
        <v>182</v>
      </c>
    </row>
    <row r="207" spans="1:12">
      <c r="A207" t="s">
        <v>260</v>
      </c>
      <c r="B207" t="s">
        <v>32</v>
      </c>
      <c r="C207">
        <v>2025</v>
      </c>
      <c r="D207">
        <v>2045</v>
      </c>
      <c r="E207" t="s">
        <v>119</v>
      </c>
      <c r="F207" t="s">
        <v>260</v>
      </c>
      <c r="G207" t="s">
        <v>146</v>
      </c>
      <c r="H207" t="s">
        <v>133</v>
      </c>
      <c r="I207" t="s">
        <v>110</v>
      </c>
      <c r="J207" t="s">
        <v>110</v>
      </c>
      <c r="K207">
        <v>1</v>
      </c>
      <c r="L207" t="s">
        <v>182</v>
      </c>
    </row>
    <row r="208" spans="1:12">
      <c r="A208" t="s">
        <v>260</v>
      </c>
      <c r="B208" t="s">
        <v>32</v>
      </c>
      <c r="C208">
        <v>2025</v>
      </c>
      <c r="D208">
        <v>2050</v>
      </c>
      <c r="E208" t="s">
        <v>119</v>
      </c>
      <c r="F208" t="s">
        <v>260</v>
      </c>
      <c r="G208" t="s">
        <v>146</v>
      </c>
      <c r="H208" t="s">
        <v>133</v>
      </c>
      <c r="I208" t="s">
        <v>110</v>
      </c>
      <c r="J208" t="s">
        <v>110</v>
      </c>
      <c r="K208">
        <v>1</v>
      </c>
      <c r="L208" t="s">
        <v>182</v>
      </c>
    </row>
    <row r="209" spans="1:12">
      <c r="A209" t="s">
        <v>260</v>
      </c>
      <c r="B209" t="s">
        <v>32</v>
      </c>
      <c r="C209">
        <v>2030</v>
      </c>
      <c r="D209">
        <v>2030</v>
      </c>
      <c r="E209" t="s">
        <v>119</v>
      </c>
      <c r="F209" t="s">
        <v>260</v>
      </c>
      <c r="G209" t="s">
        <v>146</v>
      </c>
      <c r="H209" t="s">
        <v>133</v>
      </c>
      <c r="I209" t="s">
        <v>110</v>
      </c>
      <c r="J209" t="s">
        <v>110</v>
      </c>
      <c r="K209">
        <v>1</v>
      </c>
      <c r="L209" t="s">
        <v>182</v>
      </c>
    </row>
    <row r="210" spans="1:12">
      <c r="A210" t="s">
        <v>260</v>
      </c>
      <c r="B210" t="s">
        <v>32</v>
      </c>
      <c r="C210">
        <v>2030</v>
      </c>
      <c r="D210">
        <v>2035</v>
      </c>
      <c r="E210" t="s">
        <v>119</v>
      </c>
      <c r="F210" t="s">
        <v>260</v>
      </c>
      <c r="G210" t="s">
        <v>146</v>
      </c>
      <c r="H210" t="s">
        <v>133</v>
      </c>
      <c r="I210" t="s">
        <v>110</v>
      </c>
      <c r="J210" t="s">
        <v>110</v>
      </c>
      <c r="K210">
        <v>1</v>
      </c>
      <c r="L210" t="s">
        <v>182</v>
      </c>
    </row>
    <row r="211" spans="1:12">
      <c r="A211" t="s">
        <v>260</v>
      </c>
      <c r="B211" t="s">
        <v>32</v>
      </c>
      <c r="C211">
        <v>2030</v>
      </c>
      <c r="D211">
        <v>2040</v>
      </c>
      <c r="E211" t="s">
        <v>119</v>
      </c>
      <c r="F211" t="s">
        <v>260</v>
      </c>
      <c r="G211" t="s">
        <v>146</v>
      </c>
      <c r="H211" t="s">
        <v>133</v>
      </c>
      <c r="I211" t="s">
        <v>110</v>
      </c>
      <c r="J211" t="s">
        <v>110</v>
      </c>
      <c r="K211">
        <v>1</v>
      </c>
      <c r="L211" t="s">
        <v>182</v>
      </c>
    </row>
    <row r="212" spans="1:12">
      <c r="A212" t="s">
        <v>260</v>
      </c>
      <c r="B212" t="s">
        <v>32</v>
      </c>
      <c r="C212">
        <v>2030</v>
      </c>
      <c r="D212">
        <v>2045</v>
      </c>
      <c r="E212" t="s">
        <v>119</v>
      </c>
      <c r="F212" t="s">
        <v>260</v>
      </c>
      <c r="G212" t="s">
        <v>146</v>
      </c>
      <c r="H212" t="s">
        <v>133</v>
      </c>
      <c r="I212" t="s">
        <v>110</v>
      </c>
      <c r="J212" t="s">
        <v>110</v>
      </c>
      <c r="K212">
        <v>1</v>
      </c>
      <c r="L212" t="s">
        <v>182</v>
      </c>
    </row>
    <row r="213" spans="1:12">
      <c r="A213" t="s">
        <v>260</v>
      </c>
      <c r="B213" t="s">
        <v>32</v>
      </c>
      <c r="C213">
        <v>2030</v>
      </c>
      <c r="D213">
        <v>2050</v>
      </c>
      <c r="E213" t="s">
        <v>119</v>
      </c>
      <c r="F213" t="s">
        <v>260</v>
      </c>
      <c r="G213" t="s">
        <v>146</v>
      </c>
      <c r="H213" t="s">
        <v>133</v>
      </c>
      <c r="I213" t="s">
        <v>110</v>
      </c>
      <c r="J213" t="s">
        <v>110</v>
      </c>
      <c r="K213">
        <v>1</v>
      </c>
      <c r="L213" t="s">
        <v>182</v>
      </c>
    </row>
    <row r="214" spans="1:12">
      <c r="A214" t="s">
        <v>260</v>
      </c>
      <c r="B214" t="s">
        <v>32</v>
      </c>
      <c r="C214">
        <v>2030</v>
      </c>
      <c r="D214">
        <v>2055</v>
      </c>
      <c r="E214" t="s">
        <v>119</v>
      </c>
      <c r="F214" t="s">
        <v>260</v>
      </c>
      <c r="G214" t="s">
        <v>146</v>
      </c>
      <c r="H214" t="s">
        <v>133</v>
      </c>
      <c r="I214" t="s">
        <v>110</v>
      </c>
      <c r="J214" t="s">
        <v>110</v>
      </c>
      <c r="K214">
        <v>1</v>
      </c>
      <c r="L214" t="s">
        <v>182</v>
      </c>
    </row>
    <row r="215" spans="1:12">
      <c r="A215" t="s">
        <v>260</v>
      </c>
      <c r="B215" t="s">
        <v>32</v>
      </c>
      <c r="C215">
        <v>2035</v>
      </c>
      <c r="D215">
        <v>2035</v>
      </c>
      <c r="E215" t="s">
        <v>119</v>
      </c>
      <c r="F215" t="s">
        <v>260</v>
      </c>
      <c r="G215" t="s">
        <v>146</v>
      </c>
      <c r="H215" t="s">
        <v>133</v>
      </c>
      <c r="I215" t="s">
        <v>110</v>
      </c>
      <c r="J215" t="s">
        <v>110</v>
      </c>
      <c r="K215">
        <v>1</v>
      </c>
      <c r="L215" t="s">
        <v>182</v>
      </c>
    </row>
    <row r="216" spans="1:12">
      <c r="A216" t="s">
        <v>260</v>
      </c>
      <c r="B216" t="s">
        <v>32</v>
      </c>
      <c r="C216">
        <v>2035</v>
      </c>
      <c r="D216">
        <v>2040</v>
      </c>
      <c r="E216" t="s">
        <v>119</v>
      </c>
      <c r="F216" t="s">
        <v>260</v>
      </c>
      <c r="G216" t="s">
        <v>146</v>
      </c>
      <c r="H216" t="s">
        <v>133</v>
      </c>
      <c r="I216" t="s">
        <v>110</v>
      </c>
      <c r="J216" t="s">
        <v>110</v>
      </c>
      <c r="K216">
        <v>1</v>
      </c>
      <c r="L216" t="s">
        <v>182</v>
      </c>
    </row>
    <row r="217" spans="1:12">
      <c r="A217" t="s">
        <v>260</v>
      </c>
      <c r="B217" t="s">
        <v>32</v>
      </c>
      <c r="C217">
        <v>2035</v>
      </c>
      <c r="D217">
        <v>2045</v>
      </c>
      <c r="E217" t="s">
        <v>119</v>
      </c>
      <c r="F217" t="s">
        <v>260</v>
      </c>
      <c r="G217" t="s">
        <v>146</v>
      </c>
      <c r="H217" t="s">
        <v>133</v>
      </c>
      <c r="I217" t="s">
        <v>110</v>
      </c>
      <c r="J217" t="s">
        <v>110</v>
      </c>
      <c r="K217">
        <v>1</v>
      </c>
      <c r="L217" t="s">
        <v>182</v>
      </c>
    </row>
    <row r="218" spans="1:12">
      <c r="A218" t="s">
        <v>260</v>
      </c>
      <c r="B218" t="s">
        <v>32</v>
      </c>
      <c r="C218">
        <v>2035</v>
      </c>
      <c r="D218">
        <v>2050</v>
      </c>
      <c r="E218" t="s">
        <v>119</v>
      </c>
      <c r="F218" t="s">
        <v>260</v>
      </c>
      <c r="G218" t="s">
        <v>146</v>
      </c>
      <c r="H218" t="s">
        <v>133</v>
      </c>
      <c r="I218" t="s">
        <v>110</v>
      </c>
      <c r="J218" t="s">
        <v>110</v>
      </c>
      <c r="K218">
        <v>1</v>
      </c>
      <c r="L218" t="s">
        <v>182</v>
      </c>
    </row>
    <row r="219" spans="1:12">
      <c r="A219" t="s">
        <v>260</v>
      </c>
      <c r="B219" t="s">
        <v>32</v>
      </c>
      <c r="C219">
        <v>2035</v>
      </c>
      <c r="D219">
        <v>2055</v>
      </c>
      <c r="E219" t="s">
        <v>119</v>
      </c>
      <c r="F219" t="s">
        <v>260</v>
      </c>
      <c r="G219" t="s">
        <v>146</v>
      </c>
      <c r="H219" t="s">
        <v>133</v>
      </c>
      <c r="I219" t="s">
        <v>110</v>
      </c>
      <c r="J219" t="s">
        <v>110</v>
      </c>
      <c r="K219">
        <v>1</v>
      </c>
      <c r="L219" t="s">
        <v>182</v>
      </c>
    </row>
    <row r="220" spans="1:12">
      <c r="A220" t="s">
        <v>260</v>
      </c>
      <c r="B220" t="s">
        <v>32</v>
      </c>
      <c r="C220">
        <v>2035</v>
      </c>
      <c r="D220">
        <v>2060</v>
      </c>
      <c r="E220" t="s">
        <v>119</v>
      </c>
      <c r="F220" t="s">
        <v>260</v>
      </c>
      <c r="G220" t="s">
        <v>146</v>
      </c>
      <c r="H220" t="s">
        <v>133</v>
      </c>
      <c r="I220" t="s">
        <v>110</v>
      </c>
      <c r="J220" t="s">
        <v>110</v>
      </c>
      <c r="K220">
        <v>1</v>
      </c>
      <c r="L220" t="s">
        <v>182</v>
      </c>
    </row>
    <row r="221" spans="1:12">
      <c r="A221" t="s">
        <v>260</v>
      </c>
      <c r="B221" t="s">
        <v>32</v>
      </c>
      <c r="C221">
        <v>2040</v>
      </c>
      <c r="D221">
        <v>2040</v>
      </c>
      <c r="E221" t="s">
        <v>119</v>
      </c>
      <c r="F221" t="s">
        <v>260</v>
      </c>
      <c r="G221" t="s">
        <v>146</v>
      </c>
      <c r="H221" t="s">
        <v>133</v>
      </c>
      <c r="I221" t="s">
        <v>110</v>
      </c>
      <c r="J221" t="s">
        <v>110</v>
      </c>
      <c r="K221">
        <v>1</v>
      </c>
      <c r="L221" t="s">
        <v>182</v>
      </c>
    </row>
    <row r="222" spans="1:12">
      <c r="A222" t="s">
        <v>260</v>
      </c>
      <c r="B222" t="s">
        <v>32</v>
      </c>
      <c r="C222">
        <v>2040</v>
      </c>
      <c r="D222">
        <v>2045</v>
      </c>
      <c r="E222" t="s">
        <v>119</v>
      </c>
      <c r="F222" t="s">
        <v>260</v>
      </c>
      <c r="G222" t="s">
        <v>146</v>
      </c>
      <c r="H222" t="s">
        <v>133</v>
      </c>
      <c r="I222" t="s">
        <v>110</v>
      </c>
      <c r="J222" t="s">
        <v>110</v>
      </c>
      <c r="K222">
        <v>1</v>
      </c>
      <c r="L222" t="s">
        <v>182</v>
      </c>
    </row>
    <row r="223" spans="1:12">
      <c r="A223" t="s">
        <v>260</v>
      </c>
      <c r="B223" t="s">
        <v>32</v>
      </c>
      <c r="C223">
        <v>2040</v>
      </c>
      <c r="D223">
        <v>2050</v>
      </c>
      <c r="E223" t="s">
        <v>119</v>
      </c>
      <c r="F223" t="s">
        <v>260</v>
      </c>
      <c r="G223" t="s">
        <v>146</v>
      </c>
      <c r="H223" t="s">
        <v>133</v>
      </c>
      <c r="I223" t="s">
        <v>110</v>
      </c>
      <c r="J223" t="s">
        <v>110</v>
      </c>
      <c r="K223">
        <v>1</v>
      </c>
      <c r="L223" t="s">
        <v>182</v>
      </c>
    </row>
    <row r="224" spans="1:12">
      <c r="A224" t="s">
        <v>260</v>
      </c>
      <c r="B224" t="s">
        <v>32</v>
      </c>
      <c r="C224">
        <v>2040</v>
      </c>
      <c r="D224">
        <v>2055</v>
      </c>
      <c r="E224" t="s">
        <v>119</v>
      </c>
      <c r="F224" t="s">
        <v>260</v>
      </c>
      <c r="G224" t="s">
        <v>146</v>
      </c>
      <c r="H224" t="s">
        <v>133</v>
      </c>
      <c r="I224" t="s">
        <v>110</v>
      </c>
      <c r="J224" t="s">
        <v>110</v>
      </c>
      <c r="K224">
        <v>1</v>
      </c>
      <c r="L224" t="s">
        <v>182</v>
      </c>
    </row>
    <row r="225" spans="1:12">
      <c r="A225" t="s">
        <v>260</v>
      </c>
      <c r="B225" t="s">
        <v>32</v>
      </c>
      <c r="C225">
        <v>2040</v>
      </c>
      <c r="D225">
        <v>2060</v>
      </c>
      <c r="E225" t="s">
        <v>119</v>
      </c>
      <c r="F225" t="s">
        <v>260</v>
      </c>
      <c r="G225" t="s">
        <v>146</v>
      </c>
      <c r="H225" t="s">
        <v>133</v>
      </c>
      <c r="I225" t="s">
        <v>110</v>
      </c>
      <c r="J225" t="s">
        <v>110</v>
      </c>
      <c r="K225">
        <v>1</v>
      </c>
      <c r="L225" t="s">
        <v>182</v>
      </c>
    </row>
    <row r="226" spans="1:12">
      <c r="A226" t="s">
        <v>260</v>
      </c>
      <c r="B226" t="s">
        <v>32</v>
      </c>
      <c r="C226">
        <v>2040</v>
      </c>
      <c r="D226">
        <v>2065</v>
      </c>
      <c r="E226" t="s">
        <v>119</v>
      </c>
      <c r="F226" t="s">
        <v>260</v>
      </c>
      <c r="G226" t="s">
        <v>146</v>
      </c>
      <c r="H226" t="s">
        <v>133</v>
      </c>
      <c r="I226" t="s">
        <v>110</v>
      </c>
      <c r="J226" t="s">
        <v>110</v>
      </c>
      <c r="K226">
        <v>1</v>
      </c>
      <c r="L226" t="s">
        <v>182</v>
      </c>
    </row>
    <row r="227" spans="1:12">
      <c r="A227" t="s">
        <v>260</v>
      </c>
      <c r="B227" t="s">
        <v>32</v>
      </c>
      <c r="C227">
        <v>2045</v>
      </c>
      <c r="D227">
        <v>2045</v>
      </c>
      <c r="E227" t="s">
        <v>119</v>
      </c>
      <c r="F227" t="s">
        <v>260</v>
      </c>
      <c r="G227" t="s">
        <v>146</v>
      </c>
      <c r="H227" t="s">
        <v>133</v>
      </c>
      <c r="I227" t="s">
        <v>110</v>
      </c>
      <c r="J227" t="s">
        <v>110</v>
      </c>
      <c r="K227">
        <v>1</v>
      </c>
      <c r="L227" t="s">
        <v>182</v>
      </c>
    </row>
    <row r="228" spans="1:12">
      <c r="A228" t="s">
        <v>260</v>
      </c>
      <c r="B228" t="s">
        <v>32</v>
      </c>
      <c r="C228">
        <v>2045</v>
      </c>
      <c r="D228">
        <v>2050</v>
      </c>
      <c r="E228" t="s">
        <v>119</v>
      </c>
      <c r="F228" t="s">
        <v>260</v>
      </c>
      <c r="G228" t="s">
        <v>146</v>
      </c>
      <c r="H228" t="s">
        <v>133</v>
      </c>
      <c r="I228" t="s">
        <v>110</v>
      </c>
      <c r="J228" t="s">
        <v>110</v>
      </c>
      <c r="K228">
        <v>1</v>
      </c>
      <c r="L228" t="s">
        <v>182</v>
      </c>
    </row>
    <row r="229" spans="1:12">
      <c r="A229" t="s">
        <v>260</v>
      </c>
      <c r="B229" t="s">
        <v>32</v>
      </c>
      <c r="C229">
        <v>2045</v>
      </c>
      <c r="D229">
        <v>2055</v>
      </c>
      <c r="E229" t="s">
        <v>119</v>
      </c>
      <c r="F229" t="s">
        <v>260</v>
      </c>
      <c r="G229" t="s">
        <v>146</v>
      </c>
      <c r="H229" t="s">
        <v>133</v>
      </c>
      <c r="I229" t="s">
        <v>110</v>
      </c>
      <c r="J229" t="s">
        <v>110</v>
      </c>
      <c r="K229">
        <v>1</v>
      </c>
      <c r="L229" t="s">
        <v>182</v>
      </c>
    </row>
    <row r="230" spans="1:12">
      <c r="A230" t="s">
        <v>260</v>
      </c>
      <c r="B230" t="s">
        <v>32</v>
      </c>
      <c r="C230">
        <v>2045</v>
      </c>
      <c r="D230">
        <v>2060</v>
      </c>
      <c r="E230" t="s">
        <v>119</v>
      </c>
      <c r="F230" t="s">
        <v>260</v>
      </c>
      <c r="G230" t="s">
        <v>146</v>
      </c>
      <c r="H230" t="s">
        <v>133</v>
      </c>
      <c r="I230" t="s">
        <v>110</v>
      </c>
      <c r="J230" t="s">
        <v>110</v>
      </c>
      <c r="K230">
        <v>1</v>
      </c>
      <c r="L230" t="s">
        <v>182</v>
      </c>
    </row>
    <row r="231" spans="1:12">
      <c r="A231" t="s">
        <v>260</v>
      </c>
      <c r="B231" t="s">
        <v>32</v>
      </c>
      <c r="C231">
        <v>2045</v>
      </c>
      <c r="D231">
        <v>2065</v>
      </c>
      <c r="E231" t="s">
        <v>119</v>
      </c>
      <c r="F231" t="s">
        <v>260</v>
      </c>
      <c r="G231" t="s">
        <v>146</v>
      </c>
      <c r="H231" t="s">
        <v>133</v>
      </c>
      <c r="I231" t="s">
        <v>110</v>
      </c>
      <c r="J231" t="s">
        <v>110</v>
      </c>
      <c r="K231">
        <v>1</v>
      </c>
      <c r="L231" t="s">
        <v>182</v>
      </c>
    </row>
    <row r="232" spans="1:12">
      <c r="A232" t="s">
        <v>260</v>
      </c>
      <c r="B232" t="s">
        <v>32</v>
      </c>
      <c r="C232">
        <v>2045</v>
      </c>
      <c r="D232">
        <v>2070</v>
      </c>
      <c r="E232" t="s">
        <v>119</v>
      </c>
      <c r="F232" t="s">
        <v>260</v>
      </c>
      <c r="G232" t="s">
        <v>146</v>
      </c>
      <c r="H232" t="s">
        <v>133</v>
      </c>
      <c r="I232" t="s">
        <v>110</v>
      </c>
      <c r="J232" t="s">
        <v>110</v>
      </c>
      <c r="K232">
        <v>1</v>
      </c>
      <c r="L232" t="s">
        <v>182</v>
      </c>
    </row>
    <row r="233" spans="1:12">
      <c r="A233" t="s">
        <v>260</v>
      </c>
      <c r="B233" t="s">
        <v>32</v>
      </c>
      <c r="C233">
        <v>2050</v>
      </c>
      <c r="D233">
        <v>2050</v>
      </c>
      <c r="E233" t="s">
        <v>119</v>
      </c>
      <c r="F233" t="s">
        <v>260</v>
      </c>
      <c r="G233" t="s">
        <v>146</v>
      </c>
      <c r="H233" t="s">
        <v>133</v>
      </c>
      <c r="I233" t="s">
        <v>110</v>
      </c>
      <c r="J233" t="s">
        <v>110</v>
      </c>
      <c r="K233">
        <v>1</v>
      </c>
      <c r="L233" t="s">
        <v>182</v>
      </c>
    </row>
    <row r="234" spans="1:12">
      <c r="A234" t="s">
        <v>260</v>
      </c>
      <c r="B234" t="s">
        <v>32</v>
      </c>
      <c r="C234">
        <v>2050</v>
      </c>
      <c r="D234">
        <v>2055</v>
      </c>
      <c r="E234" t="s">
        <v>119</v>
      </c>
      <c r="F234" t="s">
        <v>260</v>
      </c>
      <c r="G234" t="s">
        <v>146</v>
      </c>
      <c r="H234" t="s">
        <v>133</v>
      </c>
      <c r="I234" t="s">
        <v>110</v>
      </c>
      <c r="J234" t="s">
        <v>110</v>
      </c>
      <c r="K234">
        <v>1</v>
      </c>
      <c r="L234" t="s">
        <v>182</v>
      </c>
    </row>
    <row r="235" spans="1:12">
      <c r="A235" t="s">
        <v>260</v>
      </c>
      <c r="B235" t="s">
        <v>32</v>
      </c>
      <c r="C235">
        <v>2050</v>
      </c>
      <c r="D235">
        <v>2060</v>
      </c>
      <c r="E235" t="s">
        <v>119</v>
      </c>
      <c r="F235" t="s">
        <v>260</v>
      </c>
      <c r="G235" t="s">
        <v>146</v>
      </c>
      <c r="H235" t="s">
        <v>133</v>
      </c>
      <c r="I235" t="s">
        <v>110</v>
      </c>
      <c r="J235" t="s">
        <v>110</v>
      </c>
      <c r="K235">
        <v>1</v>
      </c>
      <c r="L235" t="s">
        <v>182</v>
      </c>
    </row>
    <row r="236" spans="1:12">
      <c r="A236" t="s">
        <v>260</v>
      </c>
      <c r="B236" t="s">
        <v>32</v>
      </c>
      <c r="C236">
        <v>2050</v>
      </c>
      <c r="D236">
        <v>2065</v>
      </c>
      <c r="E236" t="s">
        <v>119</v>
      </c>
      <c r="F236" t="s">
        <v>260</v>
      </c>
      <c r="G236" t="s">
        <v>146</v>
      </c>
      <c r="H236" t="s">
        <v>133</v>
      </c>
      <c r="I236" t="s">
        <v>110</v>
      </c>
      <c r="J236" t="s">
        <v>110</v>
      </c>
      <c r="K236">
        <v>1</v>
      </c>
      <c r="L236" t="s">
        <v>182</v>
      </c>
    </row>
    <row r="237" spans="1:12">
      <c r="A237" t="s">
        <v>260</v>
      </c>
      <c r="B237" t="s">
        <v>32</v>
      </c>
      <c r="C237">
        <v>2050</v>
      </c>
      <c r="D237">
        <v>2070</v>
      </c>
      <c r="E237" t="s">
        <v>119</v>
      </c>
      <c r="F237" t="s">
        <v>260</v>
      </c>
      <c r="G237" t="s">
        <v>146</v>
      </c>
      <c r="H237" t="s">
        <v>133</v>
      </c>
      <c r="I237" t="s">
        <v>110</v>
      </c>
      <c r="J237" t="s">
        <v>110</v>
      </c>
      <c r="K237">
        <v>1</v>
      </c>
      <c r="L237" t="s">
        <v>182</v>
      </c>
    </row>
    <row r="238" spans="1:12">
      <c r="A238" t="s">
        <v>260</v>
      </c>
      <c r="B238" t="s">
        <v>32</v>
      </c>
      <c r="C238">
        <v>2055</v>
      </c>
      <c r="D238">
        <v>2055</v>
      </c>
      <c r="E238" t="s">
        <v>119</v>
      </c>
      <c r="F238" t="s">
        <v>260</v>
      </c>
      <c r="G238" t="s">
        <v>146</v>
      </c>
      <c r="H238" t="s">
        <v>133</v>
      </c>
      <c r="I238" t="s">
        <v>110</v>
      </c>
      <c r="J238" t="s">
        <v>110</v>
      </c>
      <c r="K238">
        <v>1</v>
      </c>
      <c r="L238" t="s">
        <v>182</v>
      </c>
    </row>
    <row r="239" spans="1:12">
      <c r="A239" t="s">
        <v>260</v>
      </c>
      <c r="B239" t="s">
        <v>32</v>
      </c>
      <c r="C239">
        <v>2055</v>
      </c>
      <c r="D239">
        <v>2060</v>
      </c>
      <c r="E239" t="s">
        <v>119</v>
      </c>
      <c r="F239" t="s">
        <v>260</v>
      </c>
      <c r="G239" t="s">
        <v>146</v>
      </c>
      <c r="H239" t="s">
        <v>133</v>
      </c>
      <c r="I239" t="s">
        <v>110</v>
      </c>
      <c r="J239" t="s">
        <v>110</v>
      </c>
      <c r="K239">
        <v>1</v>
      </c>
      <c r="L239" t="s">
        <v>182</v>
      </c>
    </row>
    <row r="240" spans="1:12">
      <c r="A240" t="s">
        <v>260</v>
      </c>
      <c r="B240" t="s">
        <v>32</v>
      </c>
      <c r="C240">
        <v>2055</v>
      </c>
      <c r="D240">
        <v>2065</v>
      </c>
      <c r="E240" t="s">
        <v>119</v>
      </c>
      <c r="F240" t="s">
        <v>260</v>
      </c>
      <c r="G240" t="s">
        <v>146</v>
      </c>
      <c r="H240" t="s">
        <v>133</v>
      </c>
      <c r="I240" t="s">
        <v>110</v>
      </c>
      <c r="J240" t="s">
        <v>110</v>
      </c>
      <c r="K240">
        <v>1</v>
      </c>
      <c r="L240" t="s">
        <v>182</v>
      </c>
    </row>
    <row r="241" spans="1:12">
      <c r="A241" t="s">
        <v>260</v>
      </c>
      <c r="B241" t="s">
        <v>32</v>
      </c>
      <c r="C241">
        <v>2055</v>
      </c>
      <c r="D241">
        <v>2070</v>
      </c>
      <c r="E241" t="s">
        <v>119</v>
      </c>
      <c r="F241" t="s">
        <v>260</v>
      </c>
      <c r="G241" t="s">
        <v>146</v>
      </c>
      <c r="H241" t="s">
        <v>133</v>
      </c>
      <c r="I241" t="s">
        <v>110</v>
      </c>
      <c r="J241" t="s">
        <v>110</v>
      </c>
      <c r="K241">
        <v>1</v>
      </c>
      <c r="L241" t="s">
        <v>182</v>
      </c>
    </row>
    <row r="242" spans="1:12">
      <c r="A242" t="s">
        <v>260</v>
      </c>
      <c r="B242" t="s">
        <v>32</v>
      </c>
      <c r="C242">
        <v>2060</v>
      </c>
      <c r="D242">
        <v>2060</v>
      </c>
      <c r="E242" t="s">
        <v>119</v>
      </c>
      <c r="F242" t="s">
        <v>260</v>
      </c>
      <c r="G242" t="s">
        <v>146</v>
      </c>
      <c r="H242" t="s">
        <v>133</v>
      </c>
      <c r="I242" t="s">
        <v>110</v>
      </c>
      <c r="J242" t="s">
        <v>110</v>
      </c>
      <c r="K242">
        <v>1</v>
      </c>
      <c r="L242" t="s">
        <v>182</v>
      </c>
    </row>
    <row r="243" spans="1:12">
      <c r="A243" t="s">
        <v>260</v>
      </c>
      <c r="B243" t="s">
        <v>32</v>
      </c>
      <c r="C243">
        <v>2060</v>
      </c>
      <c r="D243">
        <v>2065</v>
      </c>
      <c r="E243" t="s">
        <v>119</v>
      </c>
      <c r="F243" t="s">
        <v>260</v>
      </c>
      <c r="G243" t="s">
        <v>146</v>
      </c>
      <c r="H243" t="s">
        <v>133</v>
      </c>
      <c r="I243" t="s">
        <v>110</v>
      </c>
      <c r="J243" t="s">
        <v>110</v>
      </c>
      <c r="K243">
        <v>1</v>
      </c>
      <c r="L243" t="s">
        <v>182</v>
      </c>
    </row>
    <row r="244" spans="1:12">
      <c r="A244" t="s">
        <v>260</v>
      </c>
      <c r="B244" t="s">
        <v>32</v>
      </c>
      <c r="C244">
        <v>2060</v>
      </c>
      <c r="D244">
        <v>2070</v>
      </c>
      <c r="E244" t="s">
        <v>119</v>
      </c>
      <c r="F244" t="s">
        <v>260</v>
      </c>
      <c r="G244" t="s">
        <v>146</v>
      </c>
      <c r="H244" t="s">
        <v>133</v>
      </c>
      <c r="I244" t="s">
        <v>110</v>
      </c>
      <c r="J244" t="s">
        <v>110</v>
      </c>
      <c r="K244">
        <v>1</v>
      </c>
      <c r="L244" t="s">
        <v>182</v>
      </c>
    </row>
    <row r="245" spans="1:12">
      <c r="A245" t="s">
        <v>260</v>
      </c>
      <c r="B245" t="s">
        <v>32</v>
      </c>
      <c r="C245">
        <v>2065</v>
      </c>
      <c r="D245">
        <v>2065</v>
      </c>
      <c r="E245" t="s">
        <v>119</v>
      </c>
      <c r="F245" t="s">
        <v>260</v>
      </c>
      <c r="G245" t="s">
        <v>146</v>
      </c>
      <c r="H245" t="s">
        <v>133</v>
      </c>
      <c r="I245" t="s">
        <v>110</v>
      </c>
      <c r="J245" t="s">
        <v>110</v>
      </c>
      <c r="K245">
        <v>1</v>
      </c>
      <c r="L245" t="s">
        <v>182</v>
      </c>
    </row>
    <row r="246" spans="1:12">
      <c r="A246" t="s">
        <v>260</v>
      </c>
      <c r="B246" t="s">
        <v>32</v>
      </c>
      <c r="C246">
        <v>2065</v>
      </c>
      <c r="D246">
        <v>2070</v>
      </c>
      <c r="E246" t="s">
        <v>119</v>
      </c>
      <c r="F246" t="s">
        <v>260</v>
      </c>
      <c r="G246" t="s">
        <v>146</v>
      </c>
      <c r="H246" t="s">
        <v>133</v>
      </c>
      <c r="I246" t="s">
        <v>110</v>
      </c>
      <c r="J246" t="s">
        <v>110</v>
      </c>
      <c r="K246">
        <v>1</v>
      </c>
      <c r="L246" t="s">
        <v>182</v>
      </c>
    </row>
    <row r="247" spans="1:12">
      <c r="A247" t="s">
        <v>260</v>
      </c>
      <c r="B247" t="s">
        <v>32</v>
      </c>
      <c r="C247">
        <v>2070</v>
      </c>
      <c r="D247">
        <v>2070</v>
      </c>
      <c r="E247" t="s">
        <v>119</v>
      </c>
      <c r="F247" t="s">
        <v>260</v>
      </c>
      <c r="G247" t="s">
        <v>146</v>
      </c>
      <c r="H247" t="s">
        <v>133</v>
      </c>
      <c r="I247" t="s">
        <v>110</v>
      </c>
      <c r="J247" t="s">
        <v>110</v>
      </c>
      <c r="K247">
        <v>1</v>
      </c>
      <c r="L247" t="s">
        <v>182</v>
      </c>
    </row>
    <row r="248" spans="1:12">
      <c r="A248" t="s">
        <v>260</v>
      </c>
      <c r="B248" t="s">
        <v>33</v>
      </c>
      <c r="C248">
        <v>2020</v>
      </c>
      <c r="D248">
        <v>2020</v>
      </c>
      <c r="E248" t="s">
        <v>119</v>
      </c>
      <c r="F248" t="s">
        <v>260</v>
      </c>
      <c r="G248" t="s">
        <v>146</v>
      </c>
      <c r="H248" t="s">
        <v>133</v>
      </c>
      <c r="I248" t="s">
        <v>110</v>
      </c>
      <c r="J248" t="s">
        <v>110</v>
      </c>
      <c r="K248">
        <v>1</v>
      </c>
      <c r="L248" t="s">
        <v>182</v>
      </c>
    </row>
    <row r="249" spans="1:12">
      <c r="A249" t="s">
        <v>260</v>
      </c>
      <c r="B249" t="s">
        <v>33</v>
      </c>
      <c r="C249">
        <v>2020</v>
      </c>
      <c r="D249">
        <v>2025</v>
      </c>
      <c r="E249" t="s">
        <v>119</v>
      </c>
      <c r="F249" t="s">
        <v>260</v>
      </c>
      <c r="G249" t="s">
        <v>146</v>
      </c>
      <c r="H249" t="s">
        <v>133</v>
      </c>
      <c r="I249" t="s">
        <v>110</v>
      </c>
      <c r="J249" t="s">
        <v>110</v>
      </c>
      <c r="K249">
        <v>1</v>
      </c>
      <c r="L249" t="s">
        <v>182</v>
      </c>
    </row>
    <row r="250" spans="1:12">
      <c r="A250" t="s">
        <v>260</v>
      </c>
      <c r="B250" t="s">
        <v>33</v>
      </c>
      <c r="C250">
        <v>2020</v>
      </c>
      <c r="D250">
        <v>2030</v>
      </c>
      <c r="E250" t="s">
        <v>119</v>
      </c>
      <c r="F250" t="s">
        <v>260</v>
      </c>
      <c r="G250" t="s">
        <v>146</v>
      </c>
      <c r="H250" t="s">
        <v>133</v>
      </c>
      <c r="I250" t="s">
        <v>110</v>
      </c>
      <c r="J250" t="s">
        <v>110</v>
      </c>
      <c r="K250">
        <v>1</v>
      </c>
      <c r="L250" t="s">
        <v>182</v>
      </c>
    </row>
    <row r="251" spans="1:12">
      <c r="A251" t="s">
        <v>260</v>
      </c>
      <c r="B251" t="s">
        <v>33</v>
      </c>
      <c r="C251">
        <v>2020</v>
      </c>
      <c r="D251">
        <v>2035</v>
      </c>
      <c r="E251" t="s">
        <v>119</v>
      </c>
      <c r="F251" t="s">
        <v>260</v>
      </c>
      <c r="G251" t="s">
        <v>146</v>
      </c>
      <c r="H251" t="s">
        <v>133</v>
      </c>
      <c r="I251" t="s">
        <v>110</v>
      </c>
      <c r="J251" t="s">
        <v>110</v>
      </c>
      <c r="K251">
        <v>1</v>
      </c>
      <c r="L251" t="s">
        <v>182</v>
      </c>
    </row>
    <row r="252" spans="1:12">
      <c r="A252" t="s">
        <v>260</v>
      </c>
      <c r="B252" t="s">
        <v>33</v>
      </c>
      <c r="C252">
        <v>2020</v>
      </c>
      <c r="D252">
        <v>2040</v>
      </c>
      <c r="E252" t="s">
        <v>119</v>
      </c>
      <c r="F252" t="s">
        <v>260</v>
      </c>
      <c r="G252" t="s">
        <v>146</v>
      </c>
      <c r="H252" t="s">
        <v>133</v>
      </c>
      <c r="I252" t="s">
        <v>110</v>
      </c>
      <c r="J252" t="s">
        <v>110</v>
      </c>
      <c r="K252">
        <v>1</v>
      </c>
      <c r="L252" t="s">
        <v>182</v>
      </c>
    </row>
    <row r="253" spans="1:12">
      <c r="A253" t="s">
        <v>260</v>
      </c>
      <c r="B253" t="s">
        <v>33</v>
      </c>
      <c r="C253">
        <v>2020</v>
      </c>
      <c r="D253">
        <v>2045</v>
      </c>
      <c r="E253" t="s">
        <v>119</v>
      </c>
      <c r="F253" t="s">
        <v>260</v>
      </c>
      <c r="G253" t="s">
        <v>146</v>
      </c>
      <c r="H253" t="s">
        <v>133</v>
      </c>
      <c r="I253" t="s">
        <v>110</v>
      </c>
      <c r="J253" t="s">
        <v>110</v>
      </c>
      <c r="K253">
        <v>1</v>
      </c>
      <c r="L253" t="s">
        <v>182</v>
      </c>
    </row>
    <row r="254" spans="1:12">
      <c r="A254" t="s">
        <v>260</v>
      </c>
      <c r="B254" t="s">
        <v>33</v>
      </c>
      <c r="C254">
        <v>2025</v>
      </c>
      <c r="D254">
        <v>2025</v>
      </c>
      <c r="E254" t="s">
        <v>119</v>
      </c>
      <c r="F254" t="s">
        <v>260</v>
      </c>
      <c r="G254" t="s">
        <v>146</v>
      </c>
      <c r="H254" t="s">
        <v>133</v>
      </c>
      <c r="I254" t="s">
        <v>110</v>
      </c>
      <c r="J254" t="s">
        <v>110</v>
      </c>
      <c r="K254">
        <v>1</v>
      </c>
      <c r="L254" t="s">
        <v>182</v>
      </c>
    </row>
    <row r="255" spans="1:12">
      <c r="A255" t="s">
        <v>260</v>
      </c>
      <c r="B255" t="s">
        <v>33</v>
      </c>
      <c r="C255">
        <v>2025</v>
      </c>
      <c r="D255">
        <v>2030</v>
      </c>
      <c r="E255" t="s">
        <v>119</v>
      </c>
      <c r="F255" t="s">
        <v>260</v>
      </c>
      <c r="G255" t="s">
        <v>146</v>
      </c>
      <c r="H255" t="s">
        <v>133</v>
      </c>
      <c r="I255" t="s">
        <v>110</v>
      </c>
      <c r="J255" t="s">
        <v>110</v>
      </c>
      <c r="K255">
        <v>1</v>
      </c>
      <c r="L255" t="s">
        <v>182</v>
      </c>
    </row>
    <row r="256" spans="1:12">
      <c r="A256" t="s">
        <v>260</v>
      </c>
      <c r="B256" t="s">
        <v>33</v>
      </c>
      <c r="C256">
        <v>2025</v>
      </c>
      <c r="D256">
        <v>2035</v>
      </c>
      <c r="E256" t="s">
        <v>119</v>
      </c>
      <c r="F256" t="s">
        <v>260</v>
      </c>
      <c r="G256" t="s">
        <v>146</v>
      </c>
      <c r="H256" t="s">
        <v>133</v>
      </c>
      <c r="I256" t="s">
        <v>110</v>
      </c>
      <c r="J256" t="s">
        <v>110</v>
      </c>
      <c r="K256">
        <v>1</v>
      </c>
      <c r="L256" t="s">
        <v>182</v>
      </c>
    </row>
    <row r="257" spans="1:12">
      <c r="A257" t="s">
        <v>260</v>
      </c>
      <c r="B257" t="s">
        <v>33</v>
      </c>
      <c r="C257">
        <v>2025</v>
      </c>
      <c r="D257">
        <v>2040</v>
      </c>
      <c r="E257" t="s">
        <v>119</v>
      </c>
      <c r="F257" t="s">
        <v>260</v>
      </c>
      <c r="G257" t="s">
        <v>146</v>
      </c>
      <c r="H257" t="s">
        <v>133</v>
      </c>
      <c r="I257" t="s">
        <v>110</v>
      </c>
      <c r="J257" t="s">
        <v>110</v>
      </c>
      <c r="K257">
        <v>1</v>
      </c>
      <c r="L257" t="s">
        <v>182</v>
      </c>
    </row>
    <row r="258" spans="1:12">
      <c r="A258" t="s">
        <v>260</v>
      </c>
      <c r="B258" t="s">
        <v>33</v>
      </c>
      <c r="C258">
        <v>2025</v>
      </c>
      <c r="D258">
        <v>2045</v>
      </c>
      <c r="E258" t="s">
        <v>119</v>
      </c>
      <c r="F258" t="s">
        <v>260</v>
      </c>
      <c r="G258" t="s">
        <v>146</v>
      </c>
      <c r="H258" t="s">
        <v>133</v>
      </c>
      <c r="I258" t="s">
        <v>110</v>
      </c>
      <c r="J258" t="s">
        <v>110</v>
      </c>
      <c r="K258">
        <v>1</v>
      </c>
      <c r="L258" t="s">
        <v>182</v>
      </c>
    </row>
    <row r="259" spans="1:12">
      <c r="A259" t="s">
        <v>260</v>
      </c>
      <c r="B259" t="s">
        <v>33</v>
      </c>
      <c r="C259">
        <v>2025</v>
      </c>
      <c r="D259">
        <v>2050</v>
      </c>
      <c r="E259" t="s">
        <v>119</v>
      </c>
      <c r="F259" t="s">
        <v>260</v>
      </c>
      <c r="G259" t="s">
        <v>146</v>
      </c>
      <c r="H259" t="s">
        <v>133</v>
      </c>
      <c r="I259" t="s">
        <v>110</v>
      </c>
      <c r="J259" t="s">
        <v>110</v>
      </c>
      <c r="K259">
        <v>1</v>
      </c>
      <c r="L259" t="s">
        <v>182</v>
      </c>
    </row>
    <row r="260" spans="1:12">
      <c r="A260" t="s">
        <v>260</v>
      </c>
      <c r="B260" t="s">
        <v>33</v>
      </c>
      <c r="C260">
        <v>2030</v>
      </c>
      <c r="D260">
        <v>2030</v>
      </c>
      <c r="E260" t="s">
        <v>119</v>
      </c>
      <c r="F260" t="s">
        <v>260</v>
      </c>
      <c r="G260" t="s">
        <v>146</v>
      </c>
      <c r="H260" t="s">
        <v>133</v>
      </c>
      <c r="I260" t="s">
        <v>110</v>
      </c>
      <c r="J260" t="s">
        <v>110</v>
      </c>
      <c r="K260">
        <v>1</v>
      </c>
      <c r="L260" t="s">
        <v>182</v>
      </c>
    </row>
    <row r="261" spans="1:12">
      <c r="A261" t="s">
        <v>260</v>
      </c>
      <c r="B261" t="s">
        <v>33</v>
      </c>
      <c r="C261">
        <v>2030</v>
      </c>
      <c r="D261">
        <v>2035</v>
      </c>
      <c r="E261" t="s">
        <v>119</v>
      </c>
      <c r="F261" t="s">
        <v>260</v>
      </c>
      <c r="G261" t="s">
        <v>146</v>
      </c>
      <c r="H261" t="s">
        <v>133</v>
      </c>
      <c r="I261" t="s">
        <v>110</v>
      </c>
      <c r="J261" t="s">
        <v>110</v>
      </c>
      <c r="K261">
        <v>1</v>
      </c>
      <c r="L261" t="s">
        <v>182</v>
      </c>
    </row>
    <row r="262" spans="1:12">
      <c r="A262" t="s">
        <v>260</v>
      </c>
      <c r="B262" t="s">
        <v>33</v>
      </c>
      <c r="C262">
        <v>2030</v>
      </c>
      <c r="D262">
        <v>2040</v>
      </c>
      <c r="E262" t="s">
        <v>119</v>
      </c>
      <c r="F262" t="s">
        <v>260</v>
      </c>
      <c r="G262" t="s">
        <v>146</v>
      </c>
      <c r="H262" t="s">
        <v>133</v>
      </c>
      <c r="I262" t="s">
        <v>110</v>
      </c>
      <c r="J262" t="s">
        <v>110</v>
      </c>
      <c r="K262">
        <v>1</v>
      </c>
      <c r="L262" t="s">
        <v>182</v>
      </c>
    </row>
    <row r="263" spans="1:12">
      <c r="A263" t="s">
        <v>260</v>
      </c>
      <c r="B263" t="s">
        <v>33</v>
      </c>
      <c r="C263">
        <v>2030</v>
      </c>
      <c r="D263">
        <v>2045</v>
      </c>
      <c r="E263" t="s">
        <v>119</v>
      </c>
      <c r="F263" t="s">
        <v>260</v>
      </c>
      <c r="G263" t="s">
        <v>146</v>
      </c>
      <c r="H263" t="s">
        <v>133</v>
      </c>
      <c r="I263" t="s">
        <v>110</v>
      </c>
      <c r="J263" t="s">
        <v>110</v>
      </c>
      <c r="K263">
        <v>1</v>
      </c>
      <c r="L263" t="s">
        <v>182</v>
      </c>
    </row>
    <row r="264" spans="1:12">
      <c r="A264" t="s">
        <v>260</v>
      </c>
      <c r="B264" t="s">
        <v>33</v>
      </c>
      <c r="C264">
        <v>2030</v>
      </c>
      <c r="D264">
        <v>2050</v>
      </c>
      <c r="E264" t="s">
        <v>119</v>
      </c>
      <c r="F264" t="s">
        <v>260</v>
      </c>
      <c r="G264" t="s">
        <v>146</v>
      </c>
      <c r="H264" t="s">
        <v>133</v>
      </c>
      <c r="I264" t="s">
        <v>110</v>
      </c>
      <c r="J264" t="s">
        <v>110</v>
      </c>
      <c r="K264">
        <v>1</v>
      </c>
      <c r="L264" t="s">
        <v>182</v>
      </c>
    </row>
    <row r="265" spans="1:12">
      <c r="A265" t="s">
        <v>260</v>
      </c>
      <c r="B265" t="s">
        <v>33</v>
      </c>
      <c r="C265">
        <v>2030</v>
      </c>
      <c r="D265">
        <v>2055</v>
      </c>
      <c r="E265" t="s">
        <v>119</v>
      </c>
      <c r="F265" t="s">
        <v>260</v>
      </c>
      <c r="G265" t="s">
        <v>146</v>
      </c>
      <c r="H265" t="s">
        <v>133</v>
      </c>
      <c r="I265" t="s">
        <v>110</v>
      </c>
      <c r="J265" t="s">
        <v>110</v>
      </c>
      <c r="K265">
        <v>1</v>
      </c>
      <c r="L265" t="s">
        <v>182</v>
      </c>
    </row>
    <row r="266" spans="1:12">
      <c r="A266" t="s">
        <v>260</v>
      </c>
      <c r="B266" t="s">
        <v>33</v>
      </c>
      <c r="C266">
        <v>2035</v>
      </c>
      <c r="D266">
        <v>2035</v>
      </c>
      <c r="E266" t="s">
        <v>119</v>
      </c>
      <c r="F266" t="s">
        <v>260</v>
      </c>
      <c r="G266" t="s">
        <v>146</v>
      </c>
      <c r="H266" t="s">
        <v>133</v>
      </c>
      <c r="I266" t="s">
        <v>110</v>
      </c>
      <c r="J266" t="s">
        <v>110</v>
      </c>
      <c r="K266">
        <v>1</v>
      </c>
      <c r="L266" t="s">
        <v>182</v>
      </c>
    </row>
    <row r="267" spans="1:12">
      <c r="A267" t="s">
        <v>260</v>
      </c>
      <c r="B267" t="s">
        <v>33</v>
      </c>
      <c r="C267">
        <v>2035</v>
      </c>
      <c r="D267">
        <v>2040</v>
      </c>
      <c r="E267" t="s">
        <v>119</v>
      </c>
      <c r="F267" t="s">
        <v>260</v>
      </c>
      <c r="G267" t="s">
        <v>146</v>
      </c>
      <c r="H267" t="s">
        <v>133</v>
      </c>
      <c r="I267" t="s">
        <v>110</v>
      </c>
      <c r="J267" t="s">
        <v>110</v>
      </c>
      <c r="K267">
        <v>1</v>
      </c>
      <c r="L267" t="s">
        <v>182</v>
      </c>
    </row>
    <row r="268" spans="1:12">
      <c r="A268" t="s">
        <v>260</v>
      </c>
      <c r="B268" t="s">
        <v>33</v>
      </c>
      <c r="C268">
        <v>2035</v>
      </c>
      <c r="D268">
        <v>2045</v>
      </c>
      <c r="E268" t="s">
        <v>119</v>
      </c>
      <c r="F268" t="s">
        <v>260</v>
      </c>
      <c r="G268" t="s">
        <v>146</v>
      </c>
      <c r="H268" t="s">
        <v>133</v>
      </c>
      <c r="I268" t="s">
        <v>110</v>
      </c>
      <c r="J268" t="s">
        <v>110</v>
      </c>
      <c r="K268">
        <v>1</v>
      </c>
      <c r="L268" t="s">
        <v>182</v>
      </c>
    </row>
    <row r="269" spans="1:12">
      <c r="A269" t="s">
        <v>260</v>
      </c>
      <c r="B269" t="s">
        <v>33</v>
      </c>
      <c r="C269">
        <v>2035</v>
      </c>
      <c r="D269">
        <v>2050</v>
      </c>
      <c r="E269" t="s">
        <v>119</v>
      </c>
      <c r="F269" t="s">
        <v>260</v>
      </c>
      <c r="G269" t="s">
        <v>146</v>
      </c>
      <c r="H269" t="s">
        <v>133</v>
      </c>
      <c r="I269" t="s">
        <v>110</v>
      </c>
      <c r="J269" t="s">
        <v>110</v>
      </c>
      <c r="K269">
        <v>1</v>
      </c>
      <c r="L269" t="s">
        <v>182</v>
      </c>
    </row>
    <row r="270" spans="1:12">
      <c r="A270" t="s">
        <v>260</v>
      </c>
      <c r="B270" t="s">
        <v>33</v>
      </c>
      <c r="C270">
        <v>2035</v>
      </c>
      <c r="D270">
        <v>2055</v>
      </c>
      <c r="E270" t="s">
        <v>119</v>
      </c>
      <c r="F270" t="s">
        <v>260</v>
      </c>
      <c r="G270" t="s">
        <v>146</v>
      </c>
      <c r="H270" t="s">
        <v>133</v>
      </c>
      <c r="I270" t="s">
        <v>110</v>
      </c>
      <c r="J270" t="s">
        <v>110</v>
      </c>
      <c r="K270">
        <v>1</v>
      </c>
      <c r="L270" t="s">
        <v>182</v>
      </c>
    </row>
    <row r="271" spans="1:12">
      <c r="A271" t="s">
        <v>260</v>
      </c>
      <c r="B271" t="s">
        <v>33</v>
      </c>
      <c r="C271">
        <v>2035</v>
      </c>
      <c r="D271">
        <v>2060</v>
      </c>
      <c r="E271" t="s">
        <v>119</v>
      </c>
      <c r="F271" t="s">
        <v>260</v>
      </c>
      <c r="G271" t="s">
        <v>146</v>
      </c>
      <c r="H271" t="s">
        <v>133</v>
      </c>
      <c r="I271" t="s">
        <v>110</v>
      </c>
      <c r="J271" t="s">
        <v>110</v>
      </c>
      <c r="K271">
        <v>1</v>
      </c>
      <c r="L271" t="s">
        <v>182</v>
      </c>
    </row>
    <row r="272" spans="1:12">
      <c r="A272" t="s">
        <v>260</v>
      </c>
      <c r="B272" t="s">
        <v>33</v>
      </c>
      <c r="C272">
        <v>2040</v>
      </c>
      <c r="D272">
        <v>2040</v>
      </c>
      <c r="E272" t="s">
        <v>119</v>
      </c>
      <c r="F272" t="s">
        <v>260</v>
      </c>
      <c r="G272" t="s">
        <v>146</v>
      </c>
      <c r="H272" t="s">
        <v>133</v>
      </c>
      <c r="I272" t="s">
        <v>110</v>
      </c>
      <c r="J272" t="s">
        <v>110</v>
      </c>
      <c r="K272">
        <v>1</v>
      </c>
      <c r="L272" t="s">
        <v>182</v>
      </c>
    </row>
    <row r="273" spans="1:12">
      <c r="A273" t="s">
        <v>260</v>
      </c>
      <c r="B273" t="s">
        <v>33</v>
      </c>
      <c r="C273">
        <v>2040</v>
      </c>
      <c r="D273">
        <v>2045</v>
      </c>
      <c r="E273" t="s">
        <v>119</v>
      </c>
      <c r="F273" t="s">
        <v>260</v>
      </c>
      <c r="G273" t="s">
        <v>146</v>
      </c>
      <c r="H273" t="s">
        <v>133</v>
      </c>
      <c r="I273" t="s">
        <v>110</v>
      </c>
      <c r="J273" t="s">
        <v>110</v>
      </c>
      <c r="K273">
        <v>1</v>
      </c>
      <c r="L273" t="s">
        <v>182</v>
      </c>
    </row>
    <row r="274" spans="1:12">
      <c r="A274" t="s">
        <v>260</v>
      </c>
      <c r="B274" t="s">
        <v>33</v>
      </c>
      <c r="C274">
        <v>2040</v>
      </c>
      <c r="D274">
        <v>2050</v>
      </c>
      <c r="E274" t="s">
        <v>119</v>
      </c>
      <c r="F274" t="s">
        <v>260</v>
      </c>
      <c r="G274" t="s">
        <v>146</v>
      </c>
      <c r="H274" t="s">
        <v>133</v>
      </c>
      <c r="I274" t="s">
        <v>110</v>
      </c>
      <c r="J274" t="s">
        <v>110</v>
      </c>
      <c r="K274">
        <v>1</v>
      </c>
      <c r="L274" t="s">
        <v>182</v>
      </c>
    </row>
    <row r="275" spans="1:12">
      <c r="A275" t="s">
        <v>260</v>
      </c>
      <c r="B275" t="s">
        <v>33</v>
      </c>
      <c r="C275">
        <v>2040</v>
      </c>
      <c r="D275">
        <v>2055</v>
      </c>
      <c r="E275" t="s">
        <v>119</v>
      </c>
      <c r="F275" t="s">
        <v>260</v>
      </c>
      <c r="G275" t="s">
        <v>146</v>
      </c>
      <c r="H275" t="s">
        <v>133</v>
      </c>
      <c r="I275" t="s">
        <v>110</v>
      </c>
      <c r="J275" t="s">
        <v>110</v>
      </c>
      <c r="K275">
        <v>1</v>
      </c>
      <c r="L275" t="s">
        <v>182</v>
      </c>
    </row>
    <row r="276" spans="1:12">
      <c r="A276" t="s">
        <v>260</v>
      </c>
      <c r="B276" t="s">
        <v>33</v>
      </c>
      <c r="C276">
        <v>2040</v>
      </c>
      <c r="D276">
        <v>2060</v>
      </c>
      <c r="E276" t="s">
        <v>119</v>
      </c>
      <c r="F276" t="s">
        <v>260</v>
      </c>
      <c r="G276" t="s">
        <v>146</v>
      </c>
      <c r="H276" t="s">
        <v>133</v>
      </c>
      <c r="I276" t="s">
        <v>110</v>
      </c>
      <c r="J276" t="s">
        <v>110</v>
      </c>
      <c r="K276">
        <v>1</v>
      </c>
      <c r="L276" t="s">
        <v>182</v>
      </c>
    </row>
    <row r="277" spans="1:12">
      <c r="A277" t="s">
        <v>260</v>
      </c>
      <c r="B277" t="s">
        <v>33</v>
      </c>
      <c r="C277">
        <v>2040</v>
      </c>
      <c r="D277">
        <v>2065</v>
      </c>
      <c r="E277" t="s">
        <v>119</v>
      </c>
      <c r="F277" t="s">
        <v>260</v>
      </c>
      <c r="G277" t="s">
        <v>146</v>
      </c>
      <c r="H277" t="s">
        <v>133</v>
      </c>
      <c r="I277" t="s">
        <v>110</v>
      </c>
      <c r="J277" t="s">
        <v>110</v>
      </c>
      <c r="K277">
        <v>1</v>
      </c>
      <c r="L277" t="s">
        <v>182</v>
      </c>
    </row>
    <row r="278" spans="1:12">
      <c r="A278" t="s">
        <v>260</v>
      </c>
      <c r="B278" t="s">
        <v>33</v>
      </c>
      <c r="C278">
        <v>2045</v>
      </c>
      <c r="D278">
        <v>2045</v>
      </c>
      <c r="E278" t="s">
        <v>119</v>
      </c>
      <c r="F278" t="s">
        <v>260</v>
      </c>
      <c r="G278" t="s">
        <v>146</v>
      </c>
      <c r="H278" t="s">
        <v>133</v>
      </c>
      <c r="I278" t="s">
        <v>110</v>
      </c>
      <c r="J278" t="s">
        <v>110</v>
      </c>
      <c r="K278">
        <v>1</v>
      </c>
      <c r="L278" t="s">
        <v>182</v>
      </c>
    </row>
    <row r="279" spans="1:12">
      <c r="A279" t="s">
        <v>260</v>
      </c>
      <c r="B279" t="s">
        <v>33</v>
      </c>
      <c r="C279">
        <v>2045</v>
      </c>
      <c r="D279">
        <v>2050</v>
      </c>
      <c r="E279" t="s">
        <v>119</v>
      </c>
      <c r="F279" t="s">
        <v>260</v>
      </c>
      <c r="G279" t="s">
        <v>146</v>
      </c>
      <c r="H279" t="s">
        <v>133</v>
      </c>
      <c r="I279" t="s">
        <v>110</v>
      </c>
      <c r="J279" t="s">
        <v>110</v>
      </c>
      <c r="K279">
        <v>1</v>
      </c>
      <c r="L279" t="s">
        <v>182</v>
      </c>
    </row>
    <row r="280" spans="1:12">
      <c r="A280" t="s">
        <v>260</v>
      </c>
      <c r="B280" t="s">
        <v>33</v>
      </c>
      <c r="C280">
        <v>2045</v>
      </c>
      <c r="D280">
        <v>2055</v>
      </c>
      <c r="E280" t="s">
        <v>119</v>
      </c>
      <c r="F280" t="s">
        <v>260</v>
      </c>
      <c r="G280" t="s">
        <v>146</v>
      </c>
      <c r="H280" t="s">
        <v>133</v>
      </c>
      <c r="I280" t="s">
        <v>110</v>
      </c>
      <c r="J280" t="s">
        <v>110</v>
      </c>
      <c r="K280">
        <v>1</v>
      </c>
      <c r="L280" t="s">
        <v>182</v>
      </c>
    </row>
    <row r="281" spans="1:12">
      <c r="A281" t="s">
        <v>260</v>
      </c>
      <c r="B281" t="s">
        <v>33</v>
      </c>
      <c r="C281">
        <v>2045</v>
      </c>
      <c r="D281">
        <v>2060</v>
      </c>
      <c r="E281" t="s">
        <v>119</v>
      </c>
      <c r="F281" t="s">
        <v>260</v>
      </c>
      <c r="G281" t="s">
        <v>146</v>
      </c>
      <c r="H281" t="s">
        <v>133</v>
      </c>
      <c r="I281" t="s">
        <v>110</v>
      </c>
      <c r="J281" t="s">
        <v>110</v>
      </c>
      <c r="K281">
        <v>1</v>
      </c>
      <c r="L281" t="s">
        <v>182</v>
      </c>
    </row>
    <row r="282" spans="1:12">
      <c r="A282" t="s">
        <v>260</v>
      </c>
      <c r="B282" t="s">
        <v>33</v>
      </c>
      <c r="C282">
        <v>2045</v>
      </c>
      <c r="D282">
        <v>2065</v>
      </c>
      <c r="E282" t="s">
        <v>119</v>
      </c>
      <c r="F282" t="s">
        <v>260</v>
      </c>
      <c r="G282" t="s">
        <v>146</v>
      </c>
      <c r="H282" t="s">
        <v>133</v>
      </c>
      <c r="I282" t="s">
        <v>110</v>
      </c>
      <c r="J282" t="s">
        <v>110</v>
      </c>
      <c r="K282">
        <v>1</v>
      </c>
      <c r="L282" t="s">
        <v>182</v>
      </c>
    </row>
    <row r="283" spans="1:12">
      <c r="A283" t="s">
        <v>260</v>
      </c>
      <c r="B283" t="s">
        <v>33</v>
      </c>
      <c r="C283">
        <v>2045</v>
      </c>
      <c r="D283">
        <v>2070</v>
      </c>
      <c r="E283" t="s">
        <v>119</v>
      </c>
      <c r="F283" t="s">
        <v>260</v>
      </c>
      <c r="G283" t="s">
        <v>146</v>
      </c>
      <c r="H283" t="s">
        <v>133</v>
      </c>
      <c r="I283" t="s">
        <v>110</v>
      </c>
      <c r="J283" t="s">
        <v>110</v>
      </c>
      <c r="K283">
        <v>1</v>
      </c>
      <c r="L283" t="s">
        <v>182</v>
      </c>
    </row>
    <row r="284" spans="1:12">
      <c r="A284" t="s">
        <v>260</v>
      </c>
      <c r="B284" t="s">
        <v>33</v>
      </c>
      <c r="C284">
        <v>2050</v>
      </c>
      <c r="D284">
        <v>2050</v>
      </c>
      <c r="E284" t="s">
        <v>119</v>
      </c>
      <c r="F284" t="s">
        <v>260</v>
      </c>
      <c r="G284" t="s">
        <v>146</v>
      </c>
      <c r="H284" t="s">
        <v>133</v>
      </c>
      <c r="I284" t="s">
        <v>110</v>
      </c>
      <c r="J284" t="s">
        <v>110</v>
      </c>
      <c r="K284">
        <v>1</v>
      </c>
      <c r="L284" t="s">
        <v>182</v>
      </c>
    </row>
    <row r="285" spans="1:12">
      <c r="A285" t="s">
        <v>260</v>
      </c>
      <c r="B285" t="s">
        <v>33</v>
      </c>
      <c r="C285">
        <v>2050</v>
      </c>
      <c r="D285">
        <v>2055</v>
      </c>
      <c r="E285" t="s">
        <v>119</v>
      </c>
      <c r="F285" t="s">
        <v>260</v>
      </c>
      <c r="G285" t="s">
        <v>146</v>
      </c>
      <c r="H285" t="s">
        <v>133</v>
      </c>
      <c r="I285" t="s">
        <v>110</v>
      </c>
      <c r="J285" t="s">
        <v>110</v>
      </c>
      <c r="K285">
        <v>1</v>
      </c>
      <c r="L285" t="s">
        <v>182</v>
      </c>
    </row>
    <row r="286" spans="1:12">
      <c r="A286" t="s">
        <v>260</v>
      </c>
      <c r="B286" t="s">
        <v>33</v>
      </c>
      <c r="C286">
        <v>2050</v>
      </c>
      <c r="D286">
        <v>2060</v>
      </c>
      <c r="E286" t="s">
        <v>119</v>
      </c>
      <c r="F286" t="s">
        <v>260</v>
      </c>
      <c r="G286" t="s">
        <v>146</v>
      </c>
      <c r="H286" t="s">
        <v>133</v>
      </c>
      <c r="I286" t="s">
        <v>110</v>
      </c>
      <c r="J286" t="s">
        <v>110</v>
      </c>
      <c r="K286">
        <v>1</v>
      </c>
      <c r="L286" t="s">
        <v>182</v>
      </c>
    </row>
    <row r="287" spans="1:12">
      <c r="A287" t="s">
        <v>260</v>
      </c>
      <c r="B287" t="s">
        <v>33</v>
      </c>
      <c r="C287">
        <v>2050</v>
      </c>
      <c r="D287">
        <v>2065</v>
      </c>
      <c r="E287" t="s">
        <v>119</v>
      </c>
      <c r="F287" t="s">
        <v>260</v>
      </c>
      <c r="G287" t="s">
        <v>146</v>
      </c>
      <c r="H287" t="s">
        <v>133</v>
      </c>
      <c r="I287" t="s">
        <v>110</v>
      </c>
      <c r="J287" t="s">
        <v>110</v>
      </c>
      <c r="K287">
        <v>1</v>
      </c>
      <c r="L287" t="s">
        <v>182</v>
      </c>
    </row>
    <row r="288" spans="1:12">
      <c r="A288" t="s">
        <v>260</v>
      </c>
      <c r="B288" t="s">
        <v>33</v>
      </c>
      <c r="C288">
        <v>2050</v>
      </c>
      <c r="D288">
        <v>2070</v>
      </c>
      <c r="E288" t="s">
        <v>119</v>
      </c>
      <c r="F288" t="s">
        <v>260</v>
      </c>
      <c r="G288" t="s">
        <v>146</v>
      </c>
      <c r="H288" t="s">
        <v>133</v>
      </c>
      <c r="I288" t="s">
        <v>110</v>
      </c>
      <c r="J288" t="s">
        <v>110</v>
      </c>
      <c r="K288">
        <v>1</v>
      </c>
      <c r="L288" t="s">
        <v>182</v>
      </c>
    </row>
    <row r="289" spans="1:12">
      <c r="A289" t="s">
        <v>260</v>
      </c>
      <c r="B289" t="s">
        <v>33</v>
      </c>
      <c r="C289">
        <v>2055</v>
      </c>
      <c r="D289">
        <v>2055</v>
      </c>
      <c r="E289" t="s">
        <v>119</v>
      </c>
      <c r="F289" t="s">
        <v>260</v>
      </c>
      <c r="G289" t="s">
        <v>146</v>
      </c>
      <c r="H289" t="s">
        <v>133</v>
      </c>
      <c r="I289" t="s">
        <v>110</v>
      </c>
      <c r="J289" t="s">
        <v>110</v>
      </c>
      <c r="K289">
        <v>1</v>
      </c>
      <c r="L289" t="s">
        <v>182</v>
      </c>
    </row>
    <row r="290" spans="1:12">
      <c r="A290" t="s">
        <v>260</v>
      </c>
      <c r="B290" t="s">
        <v>33</v>
      </c>
      <c r="C290">
        <v>2055</v>
      </c>
      <c r="D290">
        <v>2060</v>
      </c>
      <c r="E290" t="s">
        <v>119</v>
      </c>
      <c r="F290" t="s">
        <v>260</v>
      </c>
      <c r="G290" t="s">
        <v>146</v>
      </c>
      <c r="H290" t="s">
        <v>133</v>
      </c>
      <c r="I290" t="s">
        <v>110</v>
      </c>
      <c r="J290" t="s">
        <v>110</v>
      </c>
      <c r="K290">
        <v>1</v>
      </c>
      <c r="L290" t="s">
        <v>182</v>
      </c>
    </row>
    <row r="291" spans="1:12">
      <c r="A291" t="s">
        <v>260</v>
      </c>
      <c r="B291" t="s">
        <v>33</v>
      </c>
      <c r="C291">
        <v>2055</v>
      </c>
      <c r="D291">
        <v>2065</v>
      </c>
      <c r="E291" t="s">
        <v>119</v>
      </c>
      <c r="F291" t="s">
        <v>260</v>
      </c>
      <c r="G291" t="s">
        <v>146</v>
      </c>
      <c r="H291" t="s">
        <v>133</v>
      </c>
      <c r="I291" t="s">
        <v>110</v>
      </c>
      <c r="J291" t="s">
        <v>110</v>
      </c>
      <c r="K291">
        <v>1</v>
      </c>
      <c r="L291" t="s">
        <v>182</v>
      </c>
    </row>
    <row r="292" spans="1:12">
      <c r="A292" t="s">
        <v>260</v>
      </c>
      <c r="B292" t="s">
        <v>33</v>
      </c>
      <c r="C292">
        <v>2055</v>
      </c>
      <c r="D292">
        <v>2070</v>
      </c>
      <c r="E292" t="s">
        <v>119</v>
      </c>
      <c r="F292" t="s">
        <v>260</v>
      </c>
      <c r="G292" t="s">
        <v>146</v>
      </c>
      <c r="H292" t="s">
        <v>133</v>
      </c>
      <c r="I292" t="s">
        <v>110</v>
      </c>
      <c r="J292" t="s">
        <v>110</v>
      </c>
      <c r="K292">
        <v>1</v>
      </c>
      <c r="L292" t="s">
        <v>182</v>
      </c>
    </row>
    <row r="293" spans="1:12">
      <c r="A293" t="s">
        <v>260</v>
      </c>
      <c r="B293" t="s">
        <v>33</v>
      </c>
      <c r="C293">
        <v>2060</v>
      </c>
      <c r="D293">
        <v>2060</v>
      </c>
      <c r="E293" t="s">
        <v>119</v>
      </c>
      <c r="F293" t="s">
        <v>260</v>
      </c>
      <c r="G293" t="s">
        <v>146</v>
      </c>
      <c r="H293" t="s">
        <v>133</v>
      </c>
      <c r="I293" t="s">
        <v>110</v>
      </c>
      <c r="J293" t="s">
        <v>110</v>
      </c>
      <c r="K293">
        <v>1</v>
      </c>
      <c r="L293" t="s">
        <v>182</v>
      </c>
    </row>
    <row r="294" spans="1:12">
      <c r="A294" t="s">
        <v>260</v>
      </c>
      <c r="B294" t="s">
        <v>33</v>
      </c>
      <c r="C294">
        <v>2060</v>
      </c>
      <c r="D294">
        <v>2065</v>
      </c>
      <c r="E294" t="s">
        <v>119</v>
      </c>
      <c r="F294" t="s">
        <v>260</v>
      </c>
      <c r="G294" t="s">
        <v>146</v>
      </c>
      <c r="H294" t="s">
        <v>133</v>
      </c>
      <c r="I294" t="s">
        <v>110</v>
      </c>
      <c r="J294" t="s">
        <v>110</v>
      </c>
      <c r="K294">
        <v>1</v>
      </c>
      <c r="L294" t="s">
        <v>182</v>
      </c>
    </row>
    <row r="295" spans="1:12">
      <c r="A295" t="s">
        <v>260</v>
      </c>
      <c r="B295" t="s">
        <v>33</v>
      </c>
      <c r="C295">
        <v>2060</v>
      </c>
      <c r="D295">
        <v>2070</v>
      </c>
      <c r="E295" t="s">
        <v>119</v>
      </c>
      <c r="F295" t="s">
        <v>260</v>
      </c>
      <c r="G295" t="s">
        <v>146</v>
      </c>
      <c r="H295" t="s">
        <v>133</v>
      </c>
      <c r="I295" t="s">
        <v>110</v>
      </c>
      <c r="J295" t="s">
        <v>110</v>
      </c>
      <c r="K295">
        <v>1</v>
      </c>
      <c r="L295" t="s">
        <v>182</v>
      </c>
    </row>
    <row r="296" spans="1:12">
      <c r="A296" t="s">
        <v>260</v>
      </c>
      <c r="B296" t="s">
        <v>33</v>
      </c>
      <c r="C296">
        <v>2065</v>
      </c>
      <c r="D296">
        <v>2065</v>
      </c>
      <c r="E296" t="s">
        <v>119</v>
      </c>
      <c r="F296" t="s">
        <v>260</v>
      </c>
      <c r="G296" t="s">
        <v>146</v>
      </c>
      <c r="H296" t="s">
        <v>133</v>
      </c>
      <c r="I296" t="s">
        <v>110</v>
      </c>
      <c r="J296" t="s">
        <v>110</v>
      </c>
      <c r="K296">
        <v>1</v>
      </c>
      <c r="L296" t="s">
        <v>182</v>
      </c>
    </row>
    <row r="297" spans="1:12">
      <c r="A297" t="s">
        <v>260</v>
      </c>
      <c r="B297" t="s">
        <v>33</v>
      </c>
      <c r="C297">
        <v>2065</v>
      </c>
      <c r="D297">
        <v>2070</v>
      </c>
      <c r="E297" t="s">
        <v>119</v>
      </c>
      <c r="F297" t="s">
        <v>260</v>
      </c>
      <c r="G297" t="s">
        <v>146</v>
      </c>
      <c r="H297" t="s">
        <v>133</v>
      </c>
      <c r="I297" t="s">
        <v>110</v>
      </c>
      <c r="J297" t="s">
        <v>110</v>
      </c>
      <c r="K297">
        <v>1</v>
      </c>
      <c r="L297" t="s">
        <v>182</v>
      </c>
    </row>
    <row r="298" spans="1:12">
      <c r="A298" t="s">
        <v>260</v>
      </c>
      <c r="B298" t="s">
        <v>33</v>
      </c>
      <c r="C298">
        <v>2070</v>
      </c>
      <c r="D298">
        <v>2070</v>
      </c>
      <c r="E298" t="s">
        <v>119</v>
      </c>
      <c r="F298" t="s">
        <v>260</v>
      </c>
      <c r="G298" t="s">
        <v>146</v>
      </c>
      <c r="H298" t="s">
        <v>133</v>
      </c>
      <c r="I298" t="s">
        <v>110</v>
      </c>
      <c r="J298" t="s">
        <v>110</v>
      </c>
      <c r="K298">
        <v>1</v>
      </c>
      <c r="L298" t="s">
        <v>182</v>
      </c>
    </row>
    <row r="299" spans="1:12">
      <c r="A299" t="s">
        <v>260</v>
      </c>
      <c r="B299" t="s">
        <v>31</v>
      </c>
      <c r="C299">
        <v>1990</v>
      </c>
      <c r="D299">
        <v>1990</v>
      </c>
      <c r="E299" t="s">
        <v>119</v>
      </c>
      <c r="F299" t="s">
        <v>260</v>
      </c>
      <c r="G299" t="s">
        <v>139</v>
      </c>
      <c r="H299" t="s">
        <v>133</v>
      </c>
      <c r="I299" t="s">
        <v>110</v>
      </c>
      <c r="J299" t="s">
        <v>110</v>
      </c>
      <c r="K299">
        <v>1</v>
      </c>
      <c r="L299" t="s">
        <v>182</v>
      </c>
    </row>
    <row r="300" spans="1:12">
      <c r="A300" t="s">
        <v>260</v>
      </c>
      <c r="B300" t="s">
        <v>31</v>
      </c>
      <c r="C300">
        <v>1995</v>
      </c>
      <c r="D300">
        <v>1995</v>
      </c>
      <c r="E300" t="s">
        <v>119</v>
      </c>
      <c r="F300" t="s">
        <v>260</v>
      </c>
      <c r="G300" t="s">
        <v>139</v>
      </c>
      <c r="H300" t="s">
        <v>133</v>
      </c>
      <c r="I300" t="s">
        <v>110</v>
      </c>
      <c r="J300" t="s">
        <v>110</v>
      </c>
      <c r="K300">
        <v>1</v>
      </c>
      <c r="L300" t="s">
        <v>182</v>
      </c>
    </row>
    <row r="301" spans="1:12">
      <c r="A301" t="s">
        <v>260</v>
      </c>
      <c r="B301" t="s">
        <v>31</v>
      </c>
      <c r="C301">
        <v>2000</v>
      </c>
      <c r="D301">
        <v>2000</v>
      </c>
      <c r="E301" t="s">
        <v>119</v>
      </c>
      <c r="F301" t="s">
        <v>260</v>
      </c>
      <c r="G301" t="s">
        <v>139</v>
      </c>
      <c r="H301" t="s">
        <v>133</v>
      </c>
      <c r="I301" t="s">
        <v>110</v>
      </c>
      <c r="J301" t="s">
        <v>110</v>
      </c>
      <c r="K301">
        <v>1</v>
      </c>
      <c r="L301" t="s">
        <v>182</v>
      </c>
    </row>
    <row r="302" spans="1:12">
      <c r="A302" t="s">
        <v>260</v>
      </c>
      <c r="B302" t="s">
        <v>31</v>
      </c>
      <c r="C302">
        <v>2005</v>
      </c>
      <c r="D302">
        <v>2005</v>
      </c>
      <c r="E302" t="s">
        <v>119</v>
      </c>
      <c r="F302" t="s">
        <v>260</v>
      </c>
      <c r="G302" t="s">
        <v>139</v>
      </c>
      <c r="H302" t="s">
        <v>133</v>
      </c>
      <c r="I302" t="s">
        <v>110</v>
      </c>
      <c r="J302" t="s">
        <v>110</v>
      </c>
      <c r="K302">
        <v>1</v>
      </c>
      <c r="L302" t="s">
        <v>182</v>
      </c>
    </row>
    <row r="303" spans="1:12">
      <c r="A303" t="s">
        <v>260</v>
      </c>
      <c r="B303" t="s">
        <v>31</v>
      </c>
      <c r="C303">
        <v>2010</v>
      </c>
      <c r="D303">
        <v>2010</v>
      </c>
      <c r="E303" t="s">
        <v>119</v>
      </c>
      <c r="F303" t="s">
        <v>260</v>
      </c>
      <c r="G303" t="s">
        <v>139</v>
      </c>
      <c r="H303" t="s">
        <v>133</v>
      </c>
      <c r="I303" t="s">
        <v>110</v>
      </c>
      <c r="J303" t="s">
        <v>110</v>
      </c>
      <c r="K303">
        <v>1</v>
      </c>
      <c r="L303" t="s">
        <v>182</v>
      </c>
    </row>
    <row r="304" spans="1:12">
      <c r="A304" t="s">
        <v>260</v>
      </c>
      <c r="B304" t="s">
        <v>31</v>
      </c>
      <c r="C304">
        <v>2015</v>
      </c>
      <c r="D304">
        <v>2015</v>
      </c>
      <c r="E304" t="s">
        <v>119</v>
      </c>
      <c r="F304" t="s">
        <v>260</v>
      </c>
      <c r="G304" t="s">
        <v>139</v>
      </c>
      <c r="H304" t="s">
        <v>133</v>
      </c>
      <c r="I304" t="s">
        <v>110</v>
      </c>
      <c r="J304" t="s">
        <v>110</v>
      </c>
      <c r="K304">
        <v>1</v>
      </c>
      <c r="L304" t="s">
        <v>182</v>
      </c>
    </row>
    <row r="305" spans="1:12">
      <c r="A305" t="s">
        <v>260</v>
      </c>
      <c r="B305" t="s">
        <v>31</v>
      </c>
      <c r="C305">
        <v>2020</v>
      </c>
      <c r="D305">
        <v>2020</v>
      </c>
      <c r="E305" t="s">
        <v>119</v>
      </c>
      <c r="F305" t="s">
        <v>260</v>
      </c>
      <c r="G305" t="s">
        <v>139</v>
      </c>
      <c r="H305" t="s">
        <v>133</v>
      </c>
      <c r="I305" t="s">
        <v>110</v>
      </c>
      <c r="J305" t="s">
        <v>110</v>
      </c>
      <c r="K305">
        <v>1</v>
      </c>
      <c r="L305" t="s">
        <v>182</v>
      </c>
    </row>
    <row r="306" spans="1:12">
      <c r="A306" t="s">
        <v>260</v>
      </c>
      <c r="B306" t="s">
        <v>31</v>
      </c>
      <c r="C306">
        <v>2025</v>
      </c>
      <c r="D306">
        <v>2025</v>
      </c>
      <c r="E306" t="s">
        <v>119</v>
      </c>
      <c r="F306" t="s">
        <v>260</v>
      </c>
      <c r="G306" t="s">
        <v>139</v>
      </c>
      <c r="H306" t="s">
        <v>133</v>
      </c>
      <c r="I306" t="s">
        <v>110</v>
      </c>
      <c r="J306" t="s">
        <v>110</v>
      </c>
      <c r="K306">
        <v>1</v>
      </c>
      <c r="L306" t="s">
        <v>182</v>
      </c>
    </row>
    <row r="307" spans="1:12">
      <c r="A307" t="s">
        <v>260</v>
      </c>
      <c r="B307" t="s">
        <v>31</v>
      </c>
      <c r="C307">
        <v>2030</v>
      </c>
      <c r="D307">
        <v>2030</v>
      </c>
      <c r="E307" t="s">
        <v>119</v>
      </c>
      <c r="F307" t="s">
        <v>260</v>
      </c>
      <c r="G307" t="s">
        <v>139</v>
      </c>
      <c r="H307" t="s">
        <v>133</v>
      </c>
      <c r="I307" t="s">
        <v>110</v>
      </c>
      <c r="J307" t="s">
        <v>110</v>
      </c>
      <c r="K307">
        <v>1</v>
      </c>
      <c r="L307" t="s">
        <v>182</v>
      </c>
    </row>
    <row r="308" spans="1:12">
      <c r="A308" t="s">
        <v>260</v>
      </c>
      <c r="B308" t="s">
        <v>31</v>
      </c>
      <c r="C308">
        <v>2035</v>
      </c>
      <c r="D308">
        <v>2035</v>
      </c>
      <c r="E308" t="s">
        <v>119</v>
      </c>
      <c r="F308" t="s">
        <v>260</v>
      </c>
      <c r="G308" t="s">
        <v>139</v>
      </c>
      <c r="H308" t="s">
        <v>133</v>
      </c>
      <c r="I308" t="s">
        <v>110</v>
      </c>
      <c r="J308" t="s">
        <v>110</v>
      </c>
      <c r="K308">
        <v>1</v>
      </c>
      <c r="L308" t="s">
        <v>182</v>
      </c>
    </row>
    <row r="309" spans="1:12">
      <c r="A309" t="s">
        <v>260</v>
      </c>
      <c r="B309" t="s">
        <v>31</v>
      </c>
      <c r="C309">
        <v>2040</v>
      </c>
      <c r="D309">
        <v>2040</v>
      </c>
      <c r="E309" t="s">
        <v>119</v>
      </c>
      <c r="F309" t="s">
        <v>260</v>
      </c>
      <c r="G309" t="s">
        <v>139</v>
      </c>
      <c r="H309" t="s">
        <v>133</v>
      </c>
      <c r="I309" t="s">
        <v>110</v>
      </c>
      <c r="J309" t="s">
        <v>110</v>
      </c>
      <c r="K309">
        <v>1</v>
      </c>
      <c r="L309" t="s">
        <v>182</v>
      </c>
    </row>
    <row r="310" spans="1:12">
      <c r="A310" t="s">
        <v>260</v>
      </c>
      <c r="B310" t="s">
        <v>31</v>
      </c>
      <c r="C310">
        <v>2045</v>
      </c>
      <c r="D310">
        <v>2045</v>
      </c>
      <c r="E310" t="s">
        <v>119</v>
      </c>
      <c r="F310" t="s">
        <v>260</v>
      </c>
      <c r="G310" t="s">
        <v>139</v>
      </c>
      <c r="H310" t="s">
        <v>133</v>
      </c>
      <c r="I310" t="s">
        <v>110</v>
      </c>
      <c r="J310" t="s">
        <v>110</v>
      </c>
      <c r="K310">
        <v>1</v>
      </c>
      <c r="L310" t="s">
        <v>182</v>
      </c>
    </row>
    <row r="311" spans="1:12">
      <c r="A311" t="s">
        <v>260</v>
      </c>
      <c r="B311" t="s">
        <v>31</v>
      </c>
      <c r="C311">
        <v>2050</v>
      </c>
      <c r="D311">
        <v>2050</v>
      </c>
      <c r="E311" t="s">
        <v>119</v>
      </c>
      <c r="F311" t="s">
        <v>260</v>
      </c>
      <c r="G311" t="s">
        <v>139</v>
      </c>
      <c r="H311" t="s">
        <v>133</v>
      </c>
      <c r="I311" t="s">
        <v>110</v>
      </c>
      <c r="J311" t="s">
        <v>110</v>
      </c>
      <c r="K311">
        <v>1</v>
      </c>
      <c r="L311" t="s">
        <v>182</v>
      </c>
    </row>
    <row r="312" spans="1:12">
      <c r="A312" t="s">
        <v>260</v>
      </c>
      <c r="B312" t="s">
        <v>31</v>
      </c>
      <c r="C312">
        <v>2055</v>
      </c>
      <c r="D312">
        <v>2055</v>
      </c>
      <c r="E312" t="s">
        <v>119</v>
      </c>
      <c r="F312" t="s">
        <v>260</v>
      </c>
      <c r="G312" t="s">
        <v>139</v>
      </c>
      <c r="H312" t="s">
        <v>133</v>
      </c>
      <c r="I312" t="s">
        <v>110</v>
      </c>
      <c r="J312" t="s">
        <v>110</v>
      </c>
      <c r="K312">
        <v>1</v>
      </c>
      <c r="L312" t="s">
        <v>182</v>
      </c>
    </row>
    <row r="313" spans="1:12">
      <c r="A313" t="s">
        <v>260</v>
      </c>
      <c r="B313" t="s">
        <v>31</v>
      </c>
      <c r="C313">
        <v>2060</v>
      </c>
      <c r="D313">
        <v>2060</v>
      </c>
      <c r="E313" t="s">
        <v>119</v>
      </c>
      <c r="F313" t="s">
        <v>260</v>
      </c>
      <c r="G313" t="s">
        <v>139</v>
      </c>
      <c r="H313" t="s">
        <v>133</v>
      </c>
      <c r="I313" t="s">
        <v>110</v>
      </c>
      <c r="J313" t="s">
        <v>110</v>
      </c>
      <c r="K313">
        <v>1</v>
      </c>
      <c r="L313" t="s">
        <v>182</v>
      </c>
    </row>
    <row r="314" spans="1:12">
      <c r="A314" t="s">
        <v>260</v>
      </c>
      <c r="B314" t="s">
        <v>31</v>
      </c>
      <c r="C314">
        <v>2065</v>
      </c>
      <c r="D314">
        <v>2065</v>
      </c>
      <c r="E314" t="s">
        <v>119</v>
      </c>
      <c r="F314" t="s">
        <v>260</v>
      </c>
      <c r="G314" t="s">
        <v>139</v>
      </c>
      <c r="H314" t="s">
        <v>133</v>
      </c>
      <c r="I314" t="s">
        <v>110</v>
      </c>
      <c r="J314" t="s">
        <v>110</v>
      </c>
      <c r="K314">
        <v>1</v>
      </c>
      <c r="L314" t="s">
        <v>182</v>
      </c>
    </row>
    <row r="315" spans="1:12">
      <c r="A315" t="s">
        <v>260</v>
      </c>
      <c r="B315" t="s">
        <v>31</v>
      </c>
      <c r="C315">
        <v>2070</v>
      </c>
      <c r="D315">
        <v>2070</v>
      </c>
      <c r="E315" t="s">
        <v>119</v>
      </c>
      <c r="F315" t="s">
        <v>260</v>
      </c>
      <c r="G315" t="s">
        <v>139</v>
      </c>
      <c r="H315" t="s">
        <v>133</v>
      </c>
      <c r="I315" t="s">
        <v>110</v>
      </c>
      <c r="J315" t="s">
        <v>110</v>
      </c>
      <c r="K315">
        <v>1</v>
      </c>
      <c r="L315" t="s">
        <v>182</v>
      </c>
    </row>
    <row r="316" spans="1:12">
      <c r="A316" t="s">
        <v>260</v>
      </c>
      <c r="B316" t="s">
        <v>30</v>
      </c>
      <c r="C316">
        <v>1990</v>
      </c>
      <c r="D316">
        <v>1990</v>
      </c>
      <c r="E316" t="s">
        <v>119</v>
      </c>
      <c r="F316" t="s">
        <v>260</v>
      </c>
      <c r="G316" t="s">
        <v>139</v>
      </c>
      <c r="H316" t="s">
        <v>132</v>
      </c>
      <c r="I316" t="s">
        <v>110</v>
      </c>
      <c r="J316" t="s">
        <v>110</v>
      </c>
      <c r="K316">
        <v>1</v>
      </c>
      <c r="L316" t="s">
        <v>182</v>
      </c>
    </row>
    <row r="317" spans="1:12">
      <c r="A317" t="s">
        <v>260</v>
      </c>
      <c r="B317" t="s">
        <v>30</v>
      </c>
      <c r="C317">
        <v>1995</v>
      </c>
      <c r="D317">
        <v>1995</v>
      </c>
      <c r="E317" t="s">
        <v>119</v>
      </c>
      <c r="F317" t="s">
        <v>260</v>
      </c>
      <c r="G317" t="s">
        <v>139</v>
      </c>
      <c r="H317" t="s">
        <v>132</v>
      </c>
      <c r="I317" t="s">
        <v>110</v>
      </c>
      <c r="J317" t="s">
        <v>110</v>
      </c>
      <c r="K317">
        <v>1</v>
      </c>
      <c r="L317" t="s">
        <v>182</v>
      </c>
    </row>
    <row r="318" spans="1:12">
      <c r="A318" t="s">
        <v>260</v>
      </c>
      <c r="B318" t="s">
        <v>30</v>
      </c>
      <c r="C318">
        <v>2000</v>
      </c>
      <c r="D318">
        <v>2000</v>
      </c>
      <c r="E318" t="s">
        <v>119</v>
      </c>
      <c r="F318" t="s">
        <v>260</v>
      </c>
      <c r="G318" t="s">
        <v>139</v>
      </c>
      <c r="H318" t="s">
        <v>132</v>
      </c>
      <c r="I318" t="s">
        <v>110</v>
      </c>
      <c r="J318" t="s">
        <v>110</v>
      </c>
      <c r="K318">
        <v>1</v>
      </c>
      <c r="L318" t="s">
        <v>182</v>
      </c>
    </row>
    <row r="319" spans="1:12">
      <c r="A319" t="s">
        <v>260</v>
      </c>
      <c r="B319" t="s">
        <v>30</v>
      </c>
      <c r="C319">
        <v>2005</v>
      </c>
      <c r="D319">
        <v>2005</v>
      </c>
      <c r="E319" t="s">
        <v>119</v>
      </c>
      <c r="F319" t="s">
        <v>260</v>
      </c>
      <c r="G319" t="s">
        <v>139</v>
      </c>
      <c r="H319" t="s">
        <v>132</v>
      </c>
      <c r="I319" t="s">
        <v>110</v>
      </c>
      <c r="J319" t="s">
        <v>110</v>
      </c>
      <c r="K319">
        <v>1</v>
      </c>
      <c r="L319" t="s">
        <v>182</v>
      </c>
    </row>
    <row r="320" spans="1:12">
      <c r="A320" t="s">
        <v>260</v>
      </c>
      <c r="B320" t="s">
        <v>30</v>
      </c>
      <c r="C320">
        <v>2010</v>
      </c>
      <c r="D320">
        <v>2010</v>
      </c>
      <c r="E320" t="s">
        <v>119</v>
      </c>
      <c r="F320" t="s">
        <v>260</v>
      </c>
      <c r="G320" t="s">
        <v>139</v>
      </c>
      <c r="H320" t="s">
        <v>132</v>
      </c>
      <c r="I320" t="s">
        <v>110</v>
      </c>
      <c r="J320" t="s">
        <v>110</v>
      </c>
      <c r="K320">
        <v>1</v>
      </c>
      <c r="L320" t="s">
        <v>182</v>
      </c>
    </row>
    <row r="321" spans="1:12">
      <c r="A321" t="s">
        <v>260</v>
      </c>
      <c r="B321" t="s">
        <v>30</v>
      </c>
      <c r="C321">
        <v>2010</v>
      </c>
      <c r="D321">
        <v>2015</v>
      </c>
      <c r="E321" t="s">
        <v>119</v>
      </c>
      <c r="F321" t="s">
        <v>260</v>
      </c>
      <c r="G321" t="s">
        <v>139</v>
      </c>
      <c r="H321" t="s">
        <v>132</v>
      </c>
      <c r="I321" t="s">
        <v>110</v>
      </c>
      <c r="J321" t="s">
        <v>110</v>
      </c>
      <c r="K321">
        <v>1</v>
      </c>
      <c r="L321" t="s">
        <v>182</v>
      </c>
    </row>
    <row r="322" spans="1:12">
      <c r="A322" t="s">
        <v>260</v>
      </c>
      <c r="B322" t="s">
        <v>30</v>
      </c>
      <c r="C322">
        <v>2015</v>
      </c>
      <c r="D322">
        <v>2015</v>
      </c>
      <c r="E322" t="s">
        <v>119</v>
      </c>
      <c r="F322" t="s">
        <v>260</v>
      </c>
      <c r="G322" t="s">
        <v>139</v>
      </c>
      <c r="H322" t="s">
        <v>132</v>
      </c>
      <c r="I322" t="s">
        <v>110</v>
      </c>
      <c r="J322" t="s">
        <v>110</v>
      </c>
      <c r="K322">
        <v>1</v>
      </c>
      <c r="L322" t="s">
        <v>182</v>
      </c>
    </row>
    <row r="323" spans="1:12">
      <c r="A323" t="s">
        <v>260</v>
      </c>
      <c r="B323" t="s">
        <v>30</v>
      </c>
      <c r="C323">
        <v>2015</v>
      </c>
      <c r="D323">
        <v>2020</v>
      </c>
      <c r="E323" t="s">
        <v>119</v>
      </c>
      <c r="F323" t="s">
        <v>260</v>
      </c>
      <c r="G323" t="s">
        <v>139</v>
      </c>
      <c r="H323" t="s">
        <v>132</v>
      </c>
      <c r="I323" t="s">
        <v>110</v>
      </c>
      <c r="J323" t="s">
        <v>110</v>
      </c>
      <c r="K323">
        <v>1</v>
      </c>
      <c r="L323" t="s">
        <v>182</v>
      </c>
    </row>
    <row r="324" spans="1:12">
      <c r="A324" t="s">
        <v>260</v>
      </c>
      <c r="B324" t="s">
        <v>30</v>
      </c>
      <c r="C324">
        <v>2020</v>
      </c>
      <c r="D324">
        <v>2020</v>
      </c>
      <c r="E324" t="s">
        <v>119</v>
      </c>
      <c r="F324" t="s">
        <v>260</v>
      </c>
      <c r="G324" t="s">
        <v>139</v>
      </c>
      <c r="H324" t="s">
        <v>132</v>
      </c>
      <c r="I324" t="s">
        <v>110</v>
      </c>
      <c r="J324" t="s">
        <v>110</v>
      </c>
      <c r="K324">
        <v>1</v>
      </c>
      <c r="L324" t="s">
        <v>182</v>
      </c>
    </row>
    <row r="325" spans="1:12">
      <c r="A325" t="s">
        <v>260</v>
      </c>
      <c r="B325" t="s">
        <v>30</v>
      </c>
      <c r="C325">
        <v>2020</v>
      </c>
      <c r="D325">
        <v>2025</v>
      </c>
      <c r="E325" t="s">
        <v>119</v>
      </c>
      <c r="F325" t="s">
        <v>260</v>
      </c>
      <c r="G325" t="s">
        <v>139</v>
      </c>
      <c r="H325" t="s">
        <v>132</v>
      </c>
      <c r="I325" t="s">
        <v>110</v>
      </c>
      <c r="J325" t="s">
        <v>110</v>
      </c>
      <c r="K325">
        <v>1</v>
      </c>
      <c r="L325" t="s">
        <v>182</v>
      </c>
    </row>
    <row r="326" spans="1:12">
      <c r="A326" t="s">
        <v>260</v>
      </c>
      <c r="B326" t="s">
        <v>30</v>
      </c>
      <c r="C326">
        <v>2025</v>
      </c>
      <c r="D326">
        <v>2025</v>
      </c>
      <c r="E326" t="s">
        <v>119</v>
      </c>
      <c r="F326" t="s">
        <v>260</v>
      </c>
      <c r="G326" t="s">
        <v>139</v>
      </c>
      <c r="H326" t="s">
        <v>132</v>
      </c>
      <c r="I326" t="s">
        <v>110</v>
      </c>
      <c r="J326" t="s">
        <v>110</v>
      </c>
      <c r="K326">
        <v>1</v>
      </c>
      <c r="L326" t="s">
        <v>182</v>
      </c>
    </row>
    <row r="327" spans="1:12">
      <c r="A327" t="s">
        <v>260</v>
      </c>
      <c r="B327" t="s">
        <v>30</v>
      </c>
      <c r="C327">
        <v>2025</v>
      </c>
      <c r="D327">
        <v>2030</v>
      </c>
      <c r="E327" t="s">
        <v>119</v>
      </c>
      <c r="F327" t="s">
        <v>260</v>
      </c>
      <c r="G327" t="s">
        <v>139</v>
      </c>
      <c r="H327" t="s">
        <v>132</v>
      </c>
      <c r="I327" t="s">
        <v>110</v>
      </c>
      <c r="J327" t="s">
        <v>110</v>
      </c>
      <c r="K327">
        <v>1</v>
      </c>
      <c r="L327" t="s">
        <v>182</v>
      </c>
    </row>
    <row r="328" spans="1:12">
      <c r="A328" t="s">
        <v>260</v>
      </c>
      <c r="B328" t="s">
        <v>30</v>
      </c>
      <c r="C328">
        <v>2030</v>
      </c>
      <c r="D328">
        <v>2030</v>
      </c>
      <c r="E328" t="s">
        <v>119</v>
      </c>
      <c r="F328" t="s">
        <v>260</v>
      </c>
      <c r="G328" t="s">
        <v>139</v>
      </c>
      <c r="H328" t="s">
        <v>132</v>
      </c>
      <c r="I328" t="s">
        <v>110</v>
      </c>
      <c r="J328" t="s">
        <v>110</v>
      </c>
      <c r="K328">
        <v>1</v>
      </c>
      <c r="L328" t="s">
        <v>182</v>
      </c>
    </row>
    <row r="329" spans="1:12">
      <c r="A329" t="s">
        <v>260</v>
      </c>
      <c r="B329" t="s">
        <v>30</v>
      </c>
      <c r="C329">
        <v>2030</v>
      </c>
      <c r="D329">
        <v>2035</v>
      </c>
      <c r="E329" t="s">
        <v>119</v>
      </c>
      <c r="F329" t="s">
        <v>260</v>
      </c>
      <c r="G329" t="s">
        <v>139</v>
      </c>
      <c r="H329" t="s">
        <v>132</v>
      </c>
      <c r="I329" t="s">
        <v>110</v>
      </c>
      <c r="J329" t="s">
        <v>110</v>
      </c>
      <c r="K329">
        <v>1</v>
      </c>
      <c r="L329" t="s">
        <v>182</v>
      </c>
    </row>
    <row r="330" spans="1:12">
      <c r="A330" t="s">
        <v>260</v>
      </c>
      <c r="B330" t="s">
        <v>30</v>
      </c>
      <c r="C330">
        <v>2035</v>
      </c>
      <c r="D330">
        <v>2035</v>
      </c>
      <c r="E330" t="s">
        <v>119</v>
      </c>
      <c r="F330" t="s">
        <v>260</v>
      </c>
      <c r="G330" t="s">
        <v>139</v>
      </c>
      <c r="H330" t="s">
        <v>132</v>
      </c>
      <c r="I330" t="s">
        <v>110</v>
      </c>
      <c r="J330" t="s">
        <v>110</v>
      </c>
      <c r="K330">
        <v>1</v>
      </c>
      <c r="L330" t="s">
        <v>182</v>
      </c>
    </row>
    <row r="331" spans="1:12">
      <c r="A331" t="s">
        <v>260</v>
      </c>
      <c r="B331" t="s">
        <v>30</v>
      </c>
      <c r="C331">
        <v>2035</v>
      </c>
      <c r="D331">
        <v>2040</v>
      </c>
      <c r="E331" t="s">
        <v>119</v>
      </c>
      <c r="F331" t="s">
        <v>260</v>
      </c>
      <c r="G331" t="s">
        <v>139</v>
      </c>
      <c r="H331" t="s">
        <v>132</v>
      </c>
      <c r="I331" t="s">
        <v>110</v>
      </c>
      <c r="J331" t="s">
        <v>110</v>
      </c>
      <c r="K331">
        <v>1</v>
      </c>
      <c r="L331" t="s">
        <v>182</v>
      </c>
    </row>
    <row r="332" spans="1:12">
      <c r="A332" t="s">
        <v>260</v>
      </c>
      <c r="B332" t="s">
        <v>30</v>
      </c>
      <c r="C332">
        <v>2040</v>
      </c>
      <c r="D332">
        <v>2040</v>
      </c>
      <c r="E332" t="s">
        <v>119</v>
      </c>
      <c r="F332" t="s">
        <v>260</v>
      </c>
      <c r="G332" t="s">
        <v>139</v>
      </c>
      <c r="H332" t="s">
        <v>132</v>
      </c>
      <c r="I332" t="s">
        <v>110</v>
      </c>
      <c r="J332" t="s">
        <v>110</v>
      </c>
      <c r="K332">
        <v>1</v>
      </c>
      <c r="L332" t="s">
        <v>182</v>
      </c>
    </row>
    <row r="333" spans="1:12">
      <c r="A333" t="s">
        <v>260</v>
      </c>
      <c r="B333" t="s">
        <v>30</v>
      </c>
      <c r="C333">
        <v>2040</v>
      </c>
      <c r="D333">
        <v>2045</v>
      </c>
      <c r="E333" t="s">
        <v>119</v>
      </c>
      <c r="F333" t="s">
        <v>260</v>
      </c>
      <c r="G333" t="s">
        <v>139</v>
      </c>
      <c r="H333" t="s">
        <v>132</v>
      </c>
      <c r="I333" t="s">
        <v>110</v>
      </c>
      <c r="J333" t="s">
        <v>110</v>
      </c>
      <c r="K333">
        <v>1</v>
      </c>
      <c r="L333" t="s">
        <v>182</v>
      </c>
    </row>
    <row r="334" spans="1:12">
      <c r="A334" t="s">
        <v>260</v>
      </c>
      <c r="B334" t="s">
        <v>30</v>
      </c>
      <c r="C334">
        <v>2045</v>
      </c>
      <c r="D334">
        <v>2045</v>
      </c>
      <c r="E334" t="s">
        <v>119</v>
      </c>
      <c r="F334" t="s">
        <v>260</v>
      </c>
      <c r="G334" t="s">
        <v>139</v>
      </c>
      <c r="H334" t="s">
        <v>132</v>
      </c>
      <c r="I334" t="s">
        <v>110</v>
      </c>
      <c r="J334" t="s">
        <v>110</v>
      </c>
      <c r="K334">
        <v>1</v>
      </c>
      <c r="L334" t="s">
        <v>182</v>
      </c>
    </row>
    <row r="335" spans="1:12">
      <c r="A335" t="s">
        <v>260</v>
      </c>
      <c r="B335" t="s">
        <v>30</v>
      </c>
      <c r="C335">
        <v>2045</v>
      </c>
      <c r="D335">
        <v>2050</v>
      </c>
      <c r="E335" t="s">
        <v>119</v>
      </c>
      <c r="F335" t="s">
        <v>260</v>
      </c>
      <c r="G335" t="s">
        <v>139</v>
      </c>
      <c r="H335" t="s">
        <v>132</v>
      </c>
      <c r="I335" t="s">
        <v>110</v>
      </c>
      <c r="J335" t="s">
        <v>110</v>
      </c>
      <c r="K335">
        <v>1</v>
      </c>
      <c r="L335" t="s">
        <v>182</v>
      </c>
    </row>
    <row r="336" spans="1:12">
      <c r="A336" t="s">
        <v>260</v>
      </c>
      <c r="B336" t="s">
        <v>30</v>
      </c>
      <c r="C336">
        <v>2050</v>
      </c>
      <c r="D336">
        <v>2050</v>
      </c>
      <c r="E336" t="s">
        <v>119</v>
      </c>
      <c r="F336" t="s">
        <v>260</v>
      </c>
      <c r="G336" t="s">
        <v>139</v>
      </c>
      <c r="H336" t="s">
        <v>132</v>
      </c>
      <c r="I336" t="s">
        <v>110</v>
      </c>
      <c r="J336" t="s">
        <v>110</v>
      </c>
      <c r="K336">
        <v>1</v>
      </c>
      <c r="L336" t="s">
        <v>182</v>
      </c>
    </row>
    <row r="337" spans="1:12">
      <c r="A337" t="s">
        <v>260</v>
      </c>
      <c r="B337" t="s">
        <v>30</v>
      </c>
      <c r="C337">
        <v>2050</v>
      </c>
      <c r="D337">
        <v>2055</v>
      </c>
      <c r="E337" t="s">
        <v>119</v>
      </c>
      <c r="F337" t="s">
        <v>260</v>
      </c>
      <c r="G337" t="s">
        <v>139</v>
      </c>
      <c r="H337" t="s">
        <v>132</v>
      </c>
      <c r="I337" t="s">
        <v>110</v>
      </c>
      <c r="J337" t="s">
        <v>110</v>
      </c>
      <c r="K337">
        <v>1</v>
      </c>
      <c r="L337" t="s">
        <v>182</v>
      </c>
    </row>
    <row r="338" spans="1:12">
      <c r="A338" t="s">
        <v>260</v>
      </c>
      <c r="B338" t="s">
        <v>30</v>
      </c>
      <c r="C338">
        <v>2055</v>
      </c>
      <c r="D338">
        <v>2055</v>
      </c>
      <c r="E338" t="s">
        <v>119</v>
      </c>
      <c r="F338" t="s">
        <v>260</v>
      </c>
      <c r="G338" t="s">
        <v>139</v>
      </c>
      <c r="H338" t="s">
        <v>132</v>
      </c>
      <c r="I338" t="s">
        <v>110</v>
      </c>
      <c r="J338" t="s">
        <v>110</v>
      </c>
      <c r="K338">
        <v>1</v>
      </c>
      <c r="L338" t="s">
        <v>182</v>
      </c>
    </row>
    <row r="339" spans="1:12">
      <c r="A339" t="s">
        <v>260</v>
      </c>
      <c r="B339" t="s">
        <v>30</v>
      </c>
      <c r="C339">
        <v>2055</v>
      </c>
      <c r="D339">
        <v>2060</v>
      </c>
      <c r="E339" t="s">
        <v>119</v>
      </c>
      <c r="F339" t="s">
        <v>260</v>
      </c>
      <c r="G339" t="s">
        <v>139</v>
      </c>
      <c r="H339" t="s">
        <v>132</v>
      </c>
      <c r="I339" t="s">
        <v>110</v>
      </c>
      <c r="J339" t="s">
        <v>110</v>
      </c>
      <c r="K339">
        <v>1</v>
      </c>
      <c r="L339" t="s">
        <v>182</v>
      </c>
    </row>
    <row r="340" spans="1:12">
      <c r="A340" t="s">
        <v>260</v>
      </c>
      <c r="B340" t="s">
        <v>30</v>
      </c>
      <c r="C340">
        <v>2060</v>
      </c>
      <c r="D340">
        <v>2060</v>
      </c>
      <c r="E340" t="s">
        <v>119</v>
      </c>
      <c r="F340" t="s">
        <v>260</v>
      </c>
      <c r="G340" t="s">
        <v>139</v>
      </c>
      <c r="H340" t="s">
        <v>132</v>
      </c>
      <c r="I340" t="s">
        <v>110</v>
      </c>
      <c r="J340" t="s">
        <v>110</v>
      </c>
      <c r="K340">
        <v>1</v>
      </c>
      <c r="L340" t="s">
        <v>182</v>
      </c>
    </row>
    <row r="341" spans="1:12">
      <c r="A341" t="s">
        <v>260</v>
      </c>
      <c r="B341" t="s">
        <v>30</v>
      </c>
      <c r="C341">
        <v>2060</v>
      </c>
      <c r="D341">
        <v>2065</v>
      </c>
      <c r="E341" t="s">
        <v>119</v>
      </c>
      <c r="F341" t="s">
        <v>260</v>
      </c>
      <c r="G341" t="s">
        <v>139</v>
      </c>
      <c r="H341" t="s">
        <v>132</v>
      </c>
      <c r="I341" t="s">
        <v>110</v>
      </c>
      <c r="J341" t="s">
        <v>110</v>
      </c>
      <c r="K341">
        <v>1</v>
      </c>
      <c r="L341" t="s">
        <v>182</v>
      </c>
    </row>
    <row r="342" spans="1:12">
      <c r="A342" t="s">
        <v>260</v>
      </c>
      <c r="B342" t="s">
        <v>30</v>
      </c>
      <c r="C342">
        <v>2065</v>
      </c>
      <c r="D342">
        <v>2065</v>
      </c>
      <c r="E342" t="s">
        <v>119</v>
      </c>
      <c r="F342" t="s">
        <v>260</v>
      </c>
      <c r="G342" t="s">
        <v>139</v>
      </c>
      <c r="H342" t="s">
        <v>132</v>
      </c>
      <c r="I342" t="s">
        <v>110</v>
      </c>
      <c r="J342" t="s">
        <v>110</v>
      </c>
      <c r="K342">
        <v>1</v>
      </c>
      <c r="L342" t="s">
        <v>182</v>
      </c>
    </row>
    <row r="343" spans="1:12">
      <c r="A343" t="s">
        <v>260</v>
      </c>
      <c r="B343" t="s">
        <v>30</v>
      </c>
      <c r="C343">
        <v>2065</v>
      </c>
      <c r="D343">
        <v>2070</v>
      </c>
      <c r="E343" t="s">
        <v>119</v>
      </c>
      <c r="F343" t="s">
        <v>260</v>
      </c>
      <c r="G343" t="s">
        <v>139</v>
      </c>
      <c r="H343" t="s">
        <v>132</v>
      </c>
      <c r="I343" t="s">
        <v>110</v>
      </c>
      <c r="J343" t="s">
        <v>110</v>
      </c>
      <c r="K343">
        <v>1</v>
      </c>
      <c r="L343" t="s">
        <v>182</v>
      </c>
    </row>
    <row r="344" spans="1:12">
      <c r="A344" t="s">
        <v>260</v>
      </c>
      <c r="B344" t="s">
        <v>30</v>
      </c>
      <c r="C344">
        <v>2070</v>
      </c>
      <c r="D344">
        <v>2070</v>
      </c>
      <c r="E344" t="s">
        <v>119</v>
      </c>
      <c r="F344" t="s">
        <v>260</v>
      </c>
      <c r="G344" t="s">
        <v>139</v>
      </c>
      <c r="H344" t="s">
        <v>132</v>
      </c>
      <c r="I344" t="s">
        <v>110</v>
      </c>
      <c r="J344" t="s">
        <v>110</v>
      </c>
      <c r="K344">
        <v>1</v>
      </c>
      <c r="L344" t="s">
        <v>182</v>
      </c>
    </row>
    <row r="345" spans="1:12">
      <c r="A345" t="s">
        <v>260</v>
      </c>
      <c r="B345" t="s">
        <v>38</v>
      </c>
      <c r="C345">
        <v>1990</v>
      </c>
      <c r="D345">
        <v>1990</v>
      </c>
      <c r="E345" t="s">
        <v>119</v>
      </c>
      <c r="F345" t="s">
        <v>260</v>
      </c>
      <c r="G345" t="s">
        <v>143</v>
      </c>
      <c r="H345" t="s">
        <v>134</v>
      </c>
      <c r="I345" t="s">
        <v>110</v>
      </c>
      <c r="J345" t="s">
        <v>110</v>
      </c>
      <c r="K345">
        <v>1</v>
      </c>
      <c r="L345" t="s">
        <v>182</v>
      </c>
    </row>
    <row r="346" spans="1:12">
      <c r="A346" t="s">
        <v>260</v>
      </c>
      <c r="B346" t="s">
        <v>38</v>
      </c>
      <c r="C346">
        <v>1995</v>
      </c>
      <c r="D346">
        <v>1995</v>
      </c>
      <c r="E346" t="s">
        <v>119</v>
      </c>
      <c r="F346" t="s">
        <v>260</v>
      </c>
      <c r="G346" t="s">
        <v>143</v>
      </c>
      <c r="H346" t="s">
        <v>134</v>
      </c>
      <c r="I346" t="s">
        <v>110</v>
      </c>
      <c r="J346" t="s">
        <v>110</v>
      </c>
      <c r="K346">
        <v>1</v>
      </c>
      <c r="L346" t="s">
        <v>182</v>
      </c>
    </row>
    <row r="347" spans="1:12">
      <c r="A347" t="s">
        <v>260</v>
      </c>
      <c r="B347" t="s">
        <v>38</v>
      </c>
      <c r="C347">
        <v>2000</v>
      </c>
      <c r="D347">
        <v>2000</v>
      </c>
      <c r="E347" t="s">
        <v>119</v>
      </c>
      <c r="F347" t="s">
        <v>260</v>
      </c>
      <c r="G347" t="s">
        <v>143</v>
      </c>
      <c r="H347" t="s">
        <v>134</v>
      </c>
      <c r="I347" t="s">
        <v>110</v>
      </c>
      <c r="J347" t="s">
        <v>110</v>
      </c>
      <c r="K347">
        <v>1</v>
      </c>
      <c r="L347" t="s">
        <v>182</v>
      </c>
    </row>
    <row r="348" spans="1:12">
      <c r="A348" t="s">
        <v>260</v>
      </c>
      <c r="B348" t="s">
        <v>38</v>
      </c>
      <c r="C348">
        <v>2005</v>
      </c>
      <c r="D348">
        <v>2005</v>
      </c>
      <c r="E348" t="s">
        <v>119</v>
      </c>
      <c r="F348" t="s">
        <v>260</v>
      </c>
      <c r="G348" t="s">
        <v>143</v>
      </c>
      <c r="H348" t="s">
        <v>134</v>
      </c>
      <c r="I348" t="s">
        <v>110</v>
      </c>
      <c r="J348" t="s">
        <v>110</v>
      </c>
      <c r="K348">
        <v>1</v>
      </c>
      <c r="L348" t="s">
        <v>182</v>
      </c>
    </row>
    <row r="349" spans="1:12">
      <c r="A349" t="s">
        <v>260</v>
      </c>
      <c r="B349" t="s">
        <v>38</v>
      </c>
      <c r="C349">
        <v>2010</v>
      </c>
      <c r="D349">
        <v>2010</v>
      </c>
      <c r="E349" t="s">
        <v>119</v>
      </c>
      <c r="F349" t="s">
        <v>260</v>
      </c>
      <c r="G349" t="s">
        <v>143</v>
      </c>
      <c r="H349" t="s">
        <v>134</v>
      </c>
      <c r="I349" t="s">
        <v>110</v>
      </c>
      <c r="J349" t="s">
        <v>110</v>
      </c>
      <c r="K349">
        <v>1</v>
      </c>
      <c r="L349" t="s">
        <v>182</v>
      </c>
    </row>
    <row r="350" spans="1:12">
      <c r="A350" t="s">
        <v>260</v>
      </c>
      <c r="B350" t="s">
        <v>38</v>
      </c>
      <c r="C350">
        <v>2015</v>
      </c>
      <c r="D350">
        <v>2015</v>
      </c>
      <c r="E350" t="s">
        <v>119</v>
      </c>
      <c r="F350" t="s">
        <v>260</v>
      </c>
      <c r="G350" t="s">
        <v>143</v>
      </c>
      <c r="H350" t="s">
        <v>134</v>
      </c>
      <c r="I350" t="s">
        <v>110</v>
      </c>
      <c r="J350" t="s">
        <v>110</v>
      </c>
      <c r="K350">
        <v>1</v>
      </c>
      <c r="L350" t="s">
        <v>182</v>
      </c>
    </row>
    <row r="351" spans="1:12">
      <c r="A351" t="s">
        <v>260</v>
      </c>
      <c r="B351" t="s">
        <v>38</v>
      </c>
      <c r="C351">
        <v>2020</v>
      </c>
      <c r="D351">
        <v>2020</v>
      </c>
      <c r="E351" t="s">
        <v>119</v>
      </c>
      <c r="F351" t="s">
        <v>260</v>
      </c>
      <c r="G351" t="s">
        <v>143</v>
      </c>
      <c r="H351" t="s">
        <v>134</v>
      </c>
      <c r="I351" t="s">
        <v>110</v>
      </c>
      <c r="J351" t="s">
        <v>110</v>
      </c>
      <c r="K351">
        <v>1</v>
      </c>
      <c r="L351" t="s">
        <v>182</v>
      </c>
    </row>
    <row r="352" spans="1:12">
      <c r="A352" t="s">
        <v>260</v>
      </c>
      <c r="B352" t="s">
        <v>38</v>
      </c>
      <c r="C352">
        <v>2025</v>
      </c>
      <c r="D352">
        <v>2025</v>
      </c>
      <c r="E352" t="s">
        <v>119</v>
      </c>
      <c r="F352" t="s">
        <v>260</v>
      </c>
      <c r="G352" t="s">
        <v>143</v>
      </c>
      <c r="H352" t="s">
        <v>134</v>
      </c>
      <c r="I352" t="s">
        <v>110</v>
      </c>
      <c r="J352" t="s">
        <v>110</v>
      </c>
      <c r="K352">
        <v>1</v>
      </c>
      <c r="L352" t="s">
        <v>182</v>
      </c>
    </row>
    <row r="353" spans="1:12">
      <c r="A353" t="s">
        <v>260</v>
      </c>
      <c r="B353" t="s">
        <v>38</v>
      </c>
      <c r="C353">
        <v>2030</v>
      </c>
      <c r="D353">
        <v>2030</v>
      </c>
      <c r="E353" t="s">
        <v>119</v>
      </c>
      <c r="F353" t="s">
        <v>260</v>
      </c>
      <c r="G353" t="s">
        <v>143</v>
      </c>
      <c r="H353" t="s">
        <v>134</v>
      </c>
      <c r="I353" t="s">
        <v>110</v>
      </c>
      <c r="J353" t="s">
        <v>110</v>
      </c>
      <c r="K353">
        <v>1</v>
      </c>
      <c r="L353" t="s">
        <v>182</v>
      </c>
    </row>
    <row r="354" spans="1:12">
      <c r="A354" t="s">
        <v>260</v>
      </c>
      <c r="B354" t="s">
        <v>38</v>
      </c>
      <c r="C354">
        <v>2035</v>
      </c>
      <c r="D354">
        <v>2035</v>
      </c>
      <c r="E354" t="s">
        <v>119</v>
      </c>
      <c r="F354" t="s">
        <v>260</v>
      </c>
      <c r="G354" t="s">
        <v>143</v>
      </c>
      <c r="H354" t="s">
        <v>134</v>
      </c>
      <c r="I354" t="s">
        <v>110</v>
      </c>
      <c r="J354" t="s">
        <v>110</v>
      </c>
      <c r="K354">
        <v>1</v>
      </c>
      <c r="L354" t="s">
        <v>182</v>
      </c>
    </row>
    <row r="355" spans="1:12">
      <c r="A355" t="s">
        <v>260</v>
      </c>
      <c r="B355" t="s">
        <v>38</v>
      </c>
      <c r="C355">
        <v>2040</v>
      </c>
      <c r="D355">
        <v>2040</v>
      </c>
      <c r="E355" t="s">
        <v>119</v>
      </c>
      <c r="F355" t="s">
        <v>260</v>
      </c>
      <c r="G355" t="s">
        <v>143</v>
      </c>
      <c r="H355" t="s">
        <v>134</v>
      </c>
      <c r="I355" t="s">
        <v>110</v>
      </c>
      <c r="J355" t="s">
        <v>110</v>
      </c>
      <c r="K355">
        <v>1</v>
      </c>
      <c r="L355" t="s">
        <v>182</v>
      </c>
    </row>
    <row r="356" spans="1:12">
      <c r="A356" t="s">
        <v>260</v>
      </c>
      <c r="B356" t="s">
        <v>38</v>
      </c>
      <c r="C356">
        <v>2045</v>
      </c>
      <c r="D356">
        <v>2045</v>
      </c>
      <c r="E356" t="s">
        <v>119</v>
      </c>
      <c r="F356" t="s">
        <v>260</v>
      </c>
      <c r="G356" t="s">
        <v>143</v>
      </c>
      <c r="H356" t="s">
        <v>134</v>
      </c>
      <c r="I356" t="s">
        <v>110</v>
      </c>
      <c r="J356" t="s">
        <v>110</v>
      </c>
      <c r="K356">
        <v>1</v>
      </c>
      <c r="L356" t="s">
        <v>182</v>
      </c>
    </row>
    <row r="357" spans="1:12">
      <c r="A357" t="s">
        <v>260</v>
      </c>
      <c r="B357" t="s">
        <v>38</v>
      </c>
      <c r="C357">
        <v>2050</v>
      </c>
      <c r="D357">
        <v>2050</v>
      </c>
      <c r="E357" t="s">
        <v>119</v>
      </c>
      <c r="F357" t="s">
        <v>260</v>
      </c>
      <c r="G357" t="s">
        <v>143</v>
      </c>
      <c r="H357" t="s">
        <v>134</v>
      </c>
      <c r="I357" t="s">
        <v>110</v>
      </c>
      <c r="J357" t="s">
        <v>110</v>
      </c>
      <c r="K357">
        <v>1</v>
      </c>
      <c r="L357" t="s">
        <v>182</v>
      </c>
    </row>
    <row r="358" spans="1:12">
      <c r="A358" t="s">
        <v>260</v>
      </c>
      <c r="B358" t="s">
        <v>38</v>
      </c>
      <c r="C358">
        <v>2055</v>
      </c>
      <c r="D358">
        <v>2055</v>
      </c>
      <c r="E358" t="s">
        <v>119</v>
      </c>
      <c r="F358" t="s">
        <v>260</v>
      </c>
      <c r="G358" t="s">
        <v>143</v>
      </c>
      <c r="H358" t="s">
        <v>134</v>
      </c>
      <c r="I358" t="s">
        <v>110</v>
      </c>
      <c r="J358" t="s">
        <v>110</v>
      </c>
      <c r="K358">
        <v>1</v>
      </c>
      <c r="L358" t="s">
        <v>182</v>
      </c>
    </row>
    <row r="359" spans="1:12">
      <c r="A359" t="s">
        <v>260</v>
      </c>
      <c r="B359" t="s">
        <v>38</v>
      </c>
      <c r="C359">
        <v>2060</v>
      </c>
      <c r="D359">
        <v>2060</v>
      </c>
      <c r="E359" t="s">
        <v>119</v>
      </c>
      <c r="F359" t="s">
        <v>260</v>
      </c>
      <c r="G359" t="s">
        <v>143</v>
      </c>
      <c r="H359" t="s">
        <v>134</v>
      </c>
      <c r="I359" t="s">
        <v>110</v>
      </c>
      <c r="J359" t="s">
        <v>110</v>
      </c>
      <c r="K359">
        <v>1</v>
      </c>
      <c r="L359" t="s">
        <v>182</v>
      </c>
    </row>
    <row r="360" spans="1:12">
      <c r="A360" t="s">
        <v>260</v>
      </c>
      <c r="B360" t="s">
        <v>38</v>
      </c>
      <c r="C360">
        <v>2065</v>
      </c>
      <c r="D360">
        <v>2065</v>
      </c>
      <c r="E360" t="s">
        <v>119</v>
      </c>
      <c r="F360" t="s">
        <v>260</v>
      </c>
      <c r="G360" t="s">
        <v>143</v>
      </c>
      <c r="H360" t="s">
        <v>134</v>
      </c>
      <c r="I360" t="s">
        <v>110</v>
      </c>
      <c r="J360" t="s">
        <v>110</v>
      </c>
      <c r="K360">
        <v>1</v>
      </c>
      <c r="L360" t="s">
        <v>182</v>
      </c>
    </row>
    <row r="361" spans="1:12">
      <c r="A361" t="s">
        <v>260</v>
      </c>
      <c r="B361" t="s">
        <v>38</v>
      </c>
      <c r="C361">
        <v>2070</v>
      </c>
      <c r="D361">
        <v>2070</v>
      </c>
      <c r="E361" t="s">
        <v>119</v>
      </c>
      <c r="F361" t="s">
        <v>260</v>
      </c>
      <c r="G361" t="s">
        <v>143</v>
      </c>
      <c r="H361" t="s">
        <v>134</v>
      </c>
      <c r="I361" t="s">
        <v>110</v>
      </c>
      <c r="J361" t="s">
        <v>110</v>
      </c>
      <c r="K361">
        <v>1</v>
      </c>
      <c r="L361" t="s">
        <v>182</v>
      </c>
    </row>
    <row r="362" spans="1:12">
      <c r="A362" t="s">
        <v>260</v>
      </c>
      <c r="B362" t="s">
        <v>68</v>
      </c>
      <c r="C362">
        <v>2010</v>
      </c>
      <c r="D362">
        <v>2010</v>
      </c>
      <c r="E362" t="s">
        <v>119</v>
      </c>
      <c r="F362" t="s">
        <v>260</v>
      </c>
      <c r="G362" t="s">
        <v>149</v>
      </c>
      <c r="H362" t="s">
        <v>133</v>
      </c>
      <c r="I362" t="s">
        <v>110</v>
      </c>
      <c r="J362" t="s">
        <v>110</v>
      </c>
      <c r="K362">
        <v>1</v>
      </c>
      <c r="L362" t="s">
        <v>182</v>
      </c>
    </row>
    <row r="363" spans="1:12">
      <c r="A363" t="s">
        <v>260</v>
      </c>
      <c r="B363" t="s">
        <v>68</v>
      </c>
      <c r="C363">
        <v>2010</v>
      </c>
      <c r="D363">
        <v>2015</v>
      </c>
      <c r="E363" t="s">
        <v>119</v>
      </c>
      <c r="F363" t="s">
        <v>260</v>
      </c>
      <c r="G363" t="s">
        <v>149</v>
      </c>
      <c r="H363" t="s">
        <v>133</v>
      </c>
      <c r="I363" t="s">
        <v>110</v>
      </c>
      <c r="J363" t="s">
        <v>110</v>
      </c>
      <c r="K363">
        <v>1</v>
      </c>
      <c r="L363" t="s">
        <v>182</v>
      </c>
    </row>
    <row r="364" spans="1:12">
      <c r="A364" t="s">
        <v>260</v>
      </c>
      <c r="B364" t="s">
        <v>68</v>
      </c>
      <c r="C364">
        <v>2010</v>
      </c>
      <c r="D364">
        <v>2020</v>
      </c>
      <c r="E364" t="s">
        <v>119</v>
      </c>
      <c r="F364" t="s">
        <v>260</v>
      </c>
      <c r="G364" t="s">
        <v>149</v>
      </c>
      <c r="H364" t="s">
        <v>133</v>
      </c>
      <c r="I364" t="s">
        <v>110</v>
      </c>
      <c r="J364" t="s">
        <v>110</v>
      </c>
      <c r="K364">
        <v>1</v>
      </c>
      <c r="L364" t="s">
        <v>182</v>
      </c>
    </row>
    <row r="365" spans="1:12">
      <c r="A365" t="s">
        <v>260</v>
      </c>
      <c r="B365" t="s">
        <v>68</v>
      </c>
      <c r="C365">
        <v>2010</v>
      </c>
      <c r="D365">
        <v>2025</v>
      </c>
      <c r="E365" t="s">
        <v>119</v>
      </c>
      <c r="F365" t="s">
        <v>260</v>
      </c>
      <c r="G365" t="s">
        <v>149</v>
      </c>
      <c r="H365" t="s">
        <v>133</v>
      </c>
      <c r="I365" t="s">
        <v>110</v>
      </c>
      <c r="J365" t="s">
        <v>110</v>
      </c>
      <c r="K365">
        <v>1</v>
      </c>
      <c r="L365" t="s">
        <v>182</v>
      </c>
    </row>
    <row r="366" spans="1:12">
      <c r="A366" t="s">
        <v>260</v>
      </c>
      <c r="B366" t="s">
        <v>68</v>
      </c>
      <c r="C366">
        <v>2010</v>
      </c>
      <c r="D366">
        <v>2030</v>
      </c>
      <c r="E366" t="s">
        <v>119</v>
      </c>
      <c r="F366" t="s">
        <v>260</v>
      </c>
      <c r="G366" t="s">
        <v>149</v>
      </c>
      <c r="H366" t="s">
        <v>133</v>
      </c>
      <c r="I366" t="s">
        <v>110</v>
      </c>
      <c r="J366" t="s">
        <v>110</v>
      </c>
      <c r="K366">
        <v>1</v>
      </c>
      <c r="L366" t="s">
        <v>182</v>
      </c>
    </row>
    <row r="367" spans="1:12">
      <c r="A367" t="s">
        <v>260</v>
      </c>
      <c r="B367" t="s">
        <v>68</v>
      </c>
      <c r="C367">
        <v>2015</v>
      </c>
      <c r="D367">
        <v>2015</v>
      </c>
      <c r="E367" t="s">
        <v>119</v>
      </c>
      <c r="F367" t="s">
        <v>260</v>
      </c>
      <c r="G367" t="s">
        <v>149</v>
      </c>
      <c r="H367" t="s">
        <v>133</v>
      </c>
      <c r="I367" t="s">
        <v>110</v>
      </c>
      <c r="J367" t="s">
        <v>110</v>
      </c>
      <c r="K367">
        <v>1</v>
      </c>
      <c r="L367" t="s">
        <v>182</v>
      </c>
    </row>
    <row r="368" spans="1:12">
      <c r="A368" t="s">
        <v>260</v>
      </c>
      <c r="B368" t="s">
        <v>68</v>
      </c>
      <c r="C368">
        <v>2015</v>
      </c>
      <c r="D368">
        <v>2020</v>
      </c>
      <c r="E368" t="s">
        <v>119</v>
      </c>
      <c r="F368" t="s">
        <v>260</v>
      </c>
      <c r="G368" t="s">
        <v>149</v>
      </c>
      <c r="H368" t="s">
        <v>133</v>
      </c>
      <c r="I368" t="s">
        <v>110</v>
      </c>
      <c r="J368" t="s">
        <v>110</v>
      </c>
      <c r="K368">
        <v>1</v>
      </c>
      <c r="L368" t="s">
        <v>182</v>
      </c>
    </row>
    <row r="369" spans="1:12">
      <c r="A369" t="s">
        <v>260</v>
      </c>
      <c r="B369" t="s">
        <v>68</v>
      </c>
      <c r="C369">
        <v>2015</v>
      </c>
      <c r="D369">
        <v>2025</v>
      </c>
      <c r="E369" t="s">
        <v>119</v>
      </c>
      <c r="F369" t="s">
        <v>260</v>
      </c>
      <c r="G369" t="s">
        <v>149</v>
      </c>
      <c r="H369" t="s">
        <v>133</v>
      </c>
      <c r="I369" t="s">
        <v>110</v>
      </c>
      <c r="J369" t="s">
        <v>110</v>
      </c>
      <c r="K369">
        <v>1</v>
      </c>
      <c r="L369" t="s">
        <v>182</v>
      </c>
    </row>
    <row r="370" spans="1:12">
      <c r="A370" t="s">
        <v>260</v>
      </c>
      <c r="B370" t="s">
        <v>68</v>
      </c>
      <c r="C370">
        <v>2015</v>
      </c>
      <c r="D370">
        <v>2030</v>
      </c>
      <c r="E370" t="s">
        <v>119</v>
      </c>
      <c r="F370" t="s">
        <v>260</v>
      </c>
      <c r="G370" t="s">
        <v>149</v>
      </c>
      <c r="H370" t="s">
        <v>133</v>
      </c>
      <c r="I370" t="s">
        <v>110</v>
      </c>
      <c r="J370" t="s">
        <v>110</v>
      </c>
      <c r="K370">
        <v>1</v>
      </c>
      <c r="L370" t="s">
        <v>182</v>
      </c>
    </row>
    <row r="371" spans="1:12">
      <c r="A371" t="s">
        <v>260</v>
      </c>
      <c r="B371" t="s">
        <v>68</v>
      </c>
      <c r="C371">
        <v>2015</v>
      </c>
      <c r="D371">
        <v>2035</v>
      </c>
      <c r="E371" t="s">
        <v>119</v>
      </c>
      <c r="F371" t="s">
        <v>260</v>
      </c>
      <c r="G371" t="s">
        <v>149</v>
      </c>
      <c r="H371" t="s">
        <v>133</v>
      </c>
      <c r="I371" t="s">
        <v>110</v>
      </c>
      <c r="J371" t="s">
        <v>110</v>
      </c>
      <c r="K371">
        <v>1</v>
      </c>
      <c r="L371" t="s">
        <v>182</v>
      </c>
    </row>
    <row r="372" spans="1:12">
      <c r="A372" t="s">
        <v>260</v>
      </c>
      <c r="B372" t="s">
        <v>68</v>
      </c>
      <c r="C372">
        <v>2020</v>
      </c>
      <c r="D372">
        <v>2020</v>
      </c>
      <c r="E372" t="s">
        <v>119</v>
      </c>
      <c r="F372" t="s">
        <v>260</v>
      </c>
      <c r="G372" t="s">
        <v>149</v>
      </c>
      <c r="H372" t="s">
        <v>133</v>
      </c>
      <c r="I372" t="s">
        <v>110</v>
      </c>
      <c r="J372" t="s">
        <v>110</v>
      </c>
      <c r="K372">
        <v>1</v>
      </c>
      <c r="L372" t="s">
        <v>182</v>
      </c>
    </row>
    <row r="373" spans="1:12">
      <c r="A373" t="s">
        <v>260</v>
      </c>
      <c r="B373" t="s">
        <v>68</v>
      </c>
      <c r="C373">
        <v>2020</v>
      </c>
      <c r="D373">
        <v>2025</v>
      </c>
      <c r="E373" t="s">
        <v>119</v>
      </c>
      <c r="F373" t="s">
        <v>260</v>
      </c>
      <c r="G373" t="s">
        <v>149</v>
      </c>
      <c r="H373" t="s">
        <v>133</v>
      </c>
      <c r="I373" t="s">
        <v>110</v>
      </c>
      <c r="J373" t="s">
        <v>110</v>
      </c>
      <c r="K373">
        <v>1</v>
      </c>
      <c r="L373" t="s">
        <v>182</v>
      </c>
    </row>
    <row r="374" spans="1:12">
      <c r="A374" t="s">
        <v>260</v>
      </c>
      <c r="B374" t="s">
        <v>68</v>
      </c>
      <c r="C374">
        <v>2020</v>
      </c>
      <c r="D374">
        <v>2030</v>
      </c>
      <c r="E374" t="s">
        <v>119</v>
      </c>
      <c r="F374" t="s">
        <v>260</v>
      </c>
      <c r="G374" t="s">
        <v>149</v>
      </c>
      <c r="H374" t="s">
        <v>133</v>
      </c>
      <c r="I374" t="s">
        <v>110</v>
      </c>
      <c r="J374" t="s">
        <v>110</v>
      </c>
      <c r="K374">
        <v>1</v>
      </c>
      <c r="L374" t="s">
        <v>182</v>
      </c>
    </row>
    <row r="375" spans="1:12">
      <c r="A375" t="s">
        <v>260</v>
      </c>
      <c r="B375" t="s">
        <v>68</v>
      </c>
      <c r="C375">
        <v>2020</v>
      </c>
      <c r="D375">
        <v>2035</v>
      </c>
      <c r="E375" t="s">
        <v>119</v>
      </c>
      <c r="F375" t="s">
        <v>260</v>
      </c>
      <c r="G375" t="s">
        <v>149</v>
      </c>
      <c r="H375" t="s">
        <v>133</v>
      </c>
      <c r="I375" t="s">
        <v>110</v>
      </c>
      <c r="J375" t="s">
        <v>110</v>
      </c>
      <c r="K375">
        <v>1</v>
      </c>
      <c r="L375" t="s">
        <v>182</v>
      </c>
    </row>
    <row r="376" spans="1:12">
      <c r="A376" t="s">
        <v>260</v>
      </c>
      <c r="B376" t="s">
        <v>68</v>
      </c>
      <c r="C376">
        <v>2020</v>
      </c>
      <c r="D376">
        <v>2040</v>
      </c>
      <c r="E376" t="s">
        <v>119</v>
      </c>
      <c r="F376" t="s">
        <v>260</v>
      </c>
      <c r="G376" t="s">
        <v>149</v>
      </c>
      <c r="H376" t="s">
        <v>133</v>
      </c>
      <c r="I376" t="s">
        <v>110</v>
      </c>
      <c r="J376" t="s">
        <v>110</v>
      </c>
      <c r="K376">
        <v>1</v>
      </c>
      <c r="L376" t="s">
        <v>182</v>
      </c>
    </row>
    <row r="377" spans="1:12">
      <c r="A377" t="s">
        <v>260</v>
      </c>
      <c r="B377" t="s">
        <v>68</v>
      </c>
      <c r="C377">
        <v>2025</v>
      </c>
      <c r="D377">
        <v>2025</v>
      </c>
      <c r="E377" t="s">
        <v>119</v>
      </c>
      <c r="F377" t="s">
        <v>260</v>
      </c>
      <c r="G377" t="s">
        <v>149</v>
      </c>
      <c r="H377" t="s">
        <v>133</v>
      </c>
      <c r="I377" t="s">
        <v>110</v>
      </c>
      <c r="J377" t="s">
        <v>110</v>
      </c>
      <c r="K377">
        <v>1</v>
      </c>
      <c r="L377" t="s">
        <v>182</v>
      </c>
    </row>
    <row r="378" spans="1:12">
      <c r="A378" t="s">
        <v>260</v>
      </c>
      <c r="B378" t="s">
        <v>68</v>
      </c>
      <c r="C378">
        <v>2025</v>
      </c>
      <c r="D378">
        <v>2030</v>
      </c>
      <c r="E378" t="s">
        <v>119</v>
      </c>
      <c r="F378" t="s">
        <v>260</v>
      </c>
      <c r="G378" t="s">
        <v>149</v>
      </c>
      <c r="H378" t="s">
        <v>133</v>
      </c>
      <c r="I378" t="s">
        <v>110</v>
      </c>
      <c r="J378" t="s">
        <v>110</v>
      </c>
      <c r="K378">
        <v>1</v>
      </c>
      <c r="L378" t="s">
        <v>182</v>
      </c>
    </row>
    <row r="379" spans="1:12">
      <c r="A379" t="s">
        <v>260</v>
      </c>
      <c r="B379" t="s">
        <v>68</v>
      </c>
      <c r="C379">
        <v>2025</v>
      </c>
      <c r="D379">
        <v>2035</v>
      </c>
      <c r="E379" t="s">
        <v>119</v>
      </c>
      <c r="F379" t="s">
        <v>260</v>
      </c>
      <c r="G379" t="s">
        <v>149</v>
      </c>
      <c r="H379" t="s">
        <v>133</v>
      </c>
      <c r="I379" t="s">
        <v>110</v>
      </c>
      <c r="J379" t="s">
        <v>110</v>
      </c>
      <c r="K379">
        <v>1</v>
      </c>
      <c r="L379" t="s">
        <v>182</v>
      </c>
    </row>
    <row r="380" spans="1:12">
      <c r="A380" t="s">
        <v>260</v>
      </c>
      <c r="B380" t="s">
        <v>68</v>
      </c>
      <c r="C380">
        <v>2025</v>
      </c>
      <c r="D380">
        <v>2040</v>
      </c>
      <c r="E380" t="s">
        <v>119</v>
      </c>
      <c r="F380" t="s">
        <v>260</v>
      </c>
      <c r="G380" t="s">
        <v>149</v>
      </c>
      <c r="H380" t="s">
        <v>133</v>
      </c>
      <c r="I380" t="s">
        <v>110</v>
      </c>
      <c r="J380" t="s">
        <v>110</v>
      </c>
      <c r="K380">
        <v>1</v>
      </c>
      <c r="L380" t="s">
        <v>182</v>
      </c>
    </row>
    <row r="381" spans="1:12">
      <c r="A381" t="s">
        <v>260</v>
      </c>
      <c r="B381" t="s">
        <v>68</v>
      </c>
      <c r="C381">
        <v>2025</v>
      </c>
      <c r="D381">
        <v>2045</v>
      </c>
      <c r="E381" t="s">
        <v>119</v>
      </c>
      <c r="F381" t="s">
        <v>260</v>
      </c>
      <c r="G381" t="s">
        <v>149</v>
      </c>
      <c r="H381" t="s">
        <v>133</v>
      </c>
      <c r="I381" t="s">
        <v>110</v>
      </c>
      <c r="J381" t="s">
        <v>110</v>
      </c>
      <c r="K381">
        <v>1</v>
      </c>
      <c r="L381" t="s">
        <v>182</v>
      </c>
    </row>
    <row r="382" spans="1:12">
      <c r="A382" t="s">
        <v>260</v>
      </c>
      <c r="B382" t="s">
        <v>68</v>
      </c>
      <c r="C382">
        <v>2030</v>
      </c>
      <c r="D382">
        <v>2030</v>
      </c>
      <c r="E382" t="s">
        <v>119</v>
      </c>
      <c r="F382" t="s">
        <v>260</v>
      </c>
      <c r="G382" t="s">
        <v>149</v>
      </c>
      <c r="H382" t="s">
        <v>133</v>
      </c>
      <c r="I382" t="s">
        <v>110</v>
      </c>
      <c r="J382" t="s">
        <v>110</v>
      </c>
      <c r="K382">
        <v>1</v>
      </c>
      <c r="L382" t="s">
        <v>182</v>
      </c>
    </row>
    <row r="383" spans="1:12">
      <c r="A383" t="s">
        <v>260</v>
      </c>
      <c r="B383" t="s">
        <v>68</v>
      </c>
      <c r="C383">
        <v>2030</v>
      </c>
      <c r="D383">
        <v>2035</v>
      </c>
      <c r="E383" t="s">
        <v>119</v>
      </c>
      <c r="F383" t="s">
        <v>260</v>
      </c>
      <c r="G383" t="s">
        <v>149</v>
      </c>
      <c r="H383" t="s">
        <v>133</v>
      </c>
      <c r="I383" t="s">
        <v>110</v>
      </c>
      <c r="J383" t="s">
        <v>110</v>
      </c>
      <c r="K383">
        <v>1</v>
      </c>
      <c r="L383" t="s">
        <v>182</v>
      </c>
    </row>
    <row r="384" spans="1:12">
      <c r="A384" t="s">
        <v>260</v>
      </c>
      <c r="B384" t="s">
        <v>68</v>
      </c>
      <c r="C384">
        <v>2030</v>
      </c>
      <c r="D384">
        <v>2040</v>
      </c>
      <c r="E384" t="s">
        <v>119</v>
      </c>
      <c r="F384" t="s">
        <v>260</v>
      </c>
      <c r="G384" t="s">
        <v>149</v>
      </c>
      <c r="H384" t="s">
        <v>133</v>
      </c>
      <c r="I384" t="s">
        <v>110</v>
      </c>
      <c r="J384" t="s">
        <v>110</v>
      </c>
      <c r="K384">
        <v>1</v>
      </c>
      <c r="L384" t="s">
        <v>182</v>
      </c>
    </row>
    <row r="385" spans="1:12">
      <c r="A385" t="s">
        <v>260</v>
      </c>
      <c r="B385" t="s">
        <v>68</v>
      </c>
      <c r="C385">
        <v>2030</v>
      </c>
      <c r="D385">
        <v>2045</v>
      </c>
      <c r="E385" t="s">
        <v>119</v>
      </c>
      <c r="F385" t="s">
        <v>260</v>
      </c>
      <c r="G385" t="s">
        <v>149</v>
      </c>
      <c r="H385" t="s">
        <v>133</v>
      </c>
      <c r="I385" t="s">
        <v>110</v>
      </c>
      <c r="J385" t="s">
        <v>110</v>
      </c>
      <c r="K385">
        <v>1</v>
      </c>
      <c r="L385" t="s">
        <v>182</v>
      </c>
    </row>
    <row r="386" spans="1:12">
      <c r="A386" t="s">
        <v>260</v>
      </c>
      <c r="B386" t="s">
        <v>68</v>
      </c>
      <c r="C386">
        <v>2030</v>
      </c>
      <c r="D386">
        <v>2050</v>
      </c>
      <c r="E386" t="s">
        <v>119</v>
      </c>
      <c r="F386" t="s">
        <v>260</v>
      </c>
      <c r="G386" t="s">
        <v>149</v>
      </c>
      <c r="H386" t="s">
        <v>133</v>
      </c>
      <c r="I386" t="s">
        <v>110</v>
      </c>
      <c r="J386" t="s">
        <v>110</v>
      </c>
      <c r="K386">
        <v>1</v>
      </c>
      <c r="L386" t="s">
        <v>182</v>
      </c>
    </row>
    <row r="387" spans="1:12">
      <c r="A387" t="s">
        <v>260</v>
      </c>
      <c r="B387" t="s">
        <v>68</v>
      </c>
      <c r="C387">
        <v>2035</v>
      </c>
      <c r="D387">
        <v>2035</v>
      </c>
      <c r="E387" t="s">
        <v>119</v>
      </c>
      <c r="F387" t="s">
        <v>260</v>
      </c>
      <c r="G387" t="s">
        <v>149</v>
      </c>
      <c r="H387" t="s">
        <v>133</v>
      </c>
      <c r="I387" t="s">
        <v>110</v>
      </c>
      <c r="J387" t="s">
        <v>110</v>
      </c>
      <c r="K387">
        <v>1</v>
      </c>
      <c r="L387" t="s">
        <v>182</v>
      </c>
    </row>
    <row r="388" spans="1:12">
      <c r="A388" t="s">
        <v>260</v>
      </c>
      <c r="B388" t="s">
        <v>68</v>
      </c>
      <c r="C388">
        <v>2035</v>
      </c>
      <c r="D388">
        <v>2040</v>
      </c>
      <c r="E388" t="s">
        <v>119</v>
      </c>
      <c r="F388" t="s">
        <v>260</v>
      </c>
      <c r="G388" t="s">
        <v>149</v>
      </c>
      <c r="H388" t="s">
        <v>133</v>
      </c>
      <c r="I388" t="s">
        <v>110</v>
      </c>
      <c r="J388" t="s">
        <v>110</v>
      </c>
      <c r="K388">
        <v>1</v>
      </c>
      <c r="L388" t="s">
        <v>182</v>
      </c>
    </row>
    <row r="389" spans="1:12">
      <c r="A389" t="s">
        <v>260</v>
      </c>
      <c r="B389" t="s">
        <v>68</v>
      </c>
      <c r="C389">
        <v>2035</v>
      </c>
      <c r="D389">
        <v>2045</v>
      </c>
      <c r="E389" t="s">
        <v>119</v>
      </c>
      <c r="F389" t="s">
        <v>260</v>
      </c>
      <c r="G389" t="s">
        <v>149</v>
      </c>
      <c r="H389" t="s">
        <v>133</v>
      </c>
      <c r="I389" t="s">
        <v>110</v>
      </c>
      <c r="J389" t="s">
        <v>110</v>
      </c>
      <c r="K389">
        <v>1</v>
      </c>
      <c r="L389" t="s">
        <v>182</v>
      </c>
    </row>
    <row r="390" spans="1:12">
      <c r="A390" t="s">
        <v>260</v>
      </c>
      <c r="B390" t="s">
        <v>68</v>
      </c>
      <c r="C390">
        <v>2035</v>
      </c>
      <c r="D390">
        <v>2050</v>
      </c>
      <c r="E390" t="s">
        <v>119</v>
      </c>
      <c r="F390" t="s">
        <v>260</v>
      </c>
      <c r="G390" t="s">
        <v>149</v>
      </c>
      <c r="H390" t="s">
        <v>133</v>
      </c>
      <c r="I390" t="s">
        <v>110</v>
      </c>
      <c r="J390" t="s">
        <v>110</v>
      </c>
      <c r="K390">
        <v>1</v>
      </c>
      <c r="L390" t="s">
        <v>182</v>
      </c>
    </row>
    <row r="391" spans="1:12">
      <c r="A391" t="s">
        <v>260</v>
      </c>
      <c r="B391" t="s">
        <v>68</v>
      </c>
      <c r="C391">
        <v>2035</v>
      </c>
      <c r="D391">
        <v>2055</v>
      </c>
      <c r="E391" t="s">
        <v>119</v>
      </c>
      <c r="F391" t="s">
        <v>260</v>
      </c>
      <c r="G391" t="s">
        <v>149</v>
      </c>
      <c r="H391" t="s">
        <v>133</v>
      </c>
      <c r="I391" t="s">
        <v>110</v>
      </c>
      <c r="J391" t="s">
        <v>110</v>
      </c>
      <c r="K391">
        <v>1</v>
      </c>
      <c r="L391" t="s">
        <v>182</v>
      </c>
    </row>
    <row r="392" spans="1:12">
      <c r="A392" t="s">
        <v>260</v>
      </c>
      <c r="B392" t="s">
        <v>68</v>
      </c>
      <c r="C392">
        <v>2040</v>
      </c>
      <c r="D392">
        <v>2040</v>
      </c>
      <c r="E392" t="s">
        <v>119</v>
      </c>
      <c r="F392" t="s">
        <v>260</v>
      </c>
      <c r="G392" t="s">
        <v>149</v>
      </c>
      <c r="H392" t="s">
        <v>133</v>
      </c>
      <c r="I392" t="s">
        <v>110</v>
      </c>
      <c r="J392" t="s">
        <v>110</v>
      </c>
      <c r="K392">
        <v>1</v>
      </c>
      <c r="L392" t="s">
        <v>182</v>
      </c>
    </row>
    <row r="393" spans="1:12">
      <c r="A393" t="s">
        <v>260</v>
      </c>
      <c r="B393" t="s">
        <v>68</v>
      </c>
      <c r="C393">
        <v>2040</v>
      </c>
      <c r="D393">
        <v>2045</v>
      </c>
      <c r="E393" t="s">
        <v>119</v>
      </c>
      <c r="F393" t="s">
        <v>260</v>
      </c>
      <c r="G393" t="s">
        <v>149</v>
      </c>
      <c r="H393" t="s">
        <v>133</v>
      </c>
      <c r="I393" t="s">
        <v>110</v>
      </c>
      <c r="J393" t="s">
        <v>110</v>
      </c>
      <c r="K393">
        <v>1</v>
      </c>
      <c r="L393" t="s">
        <v>182</v>
      </c>
    </row>
    <row r="394" spans="1:12">
      <c r="A394" t="s">
        <v>260</v>
      </c>
      <c r="B394" t="s">
        <v>68</v>
      </c>
      <c r="C394">
        <v>2040</v>
      </c>
      <c r="D394">
        <v>2050</v>
      </c>
      <c r="E394" t="s">
        <v>119</v>
      </c>
      <c r="F394" t="s">
        <v>260</v>
      </c>
      <c r="G394" t="s">
        <v>149</v>
      </c>
      <c r="H394" t="s">
        <v>133</v>
      </c>
      <c r="I394" t="s">
        <v>110</v>
      </c>
      <c r="J394" t="s">
        <v>110</v>
      </c>
      <c r="K394">
        <v>1</v>
      </c>
      <c r="L394" t="s">
        <v>182</v>
      </c>
    </row>
    <row r="395" spans="1:12">
      <c r="A395" t="s">
        <v>260</v>
      </c>
      <c r="B395" t="s">
        <v>68</v>
      </c>
      <c r="C395">
        <v>2040</v>
      </c>
      <c r="D395">
        <v>2055</v>
      </c>
      <c r="E395" t="s">
        <v>119</v>
      </c>
      <c r="F395" t="s">
        <v>260</v>
      </c>
      <c r="G395" t="s">
        <v>149</v>
      </c>
      <c r="H395" t="s">
        <v>133</v>
      </c>
      <c r="I395" t="s">
        <v>110</v>
      </c>
      <c r="J395" t="s">
        <v>110</v>
      </c>
      <c r="K395">
        <v>1</v>
      </c>
      <c r="L395" t="s">
        <v>182</v>
      </c>
    </row>
    <row r="396" spans="1:12">
      <c r="A396" t="s">
        <v>260</v>
      </c>
      <c r="B396" t="s">
        <v>68</v>
      </c>
      <c r="C396">
        <v>2040</v>
      </c>
      <c r="D396">
        <v>2060</v>
      </c>
      <c r="E396" t="s">
        <v>119</v>
      </c>
      <c r="F396" t="s">
        <v>260</v>
      </c>
      <c r="G396" t="s">
        <v>149</v>
      </c>
      <c r="H396" t="s">
        <v>133</v>
      </c>
      <c r="I396" t="s">
        <v>110</v>
      </c>
      <c r="J396" t="s">
        <v>110</v>
      </c>
      <c r="K396">
        <v>1</v>
      </c>
      <c r="L396" t="s">
        <v>182</v>
      </c>
    </row>
    <row r="397" spans="1:12">
      <c r="A397" t="s">
        <v>260</v>
      </c>
      <c r="B397" t="s">
        <v>68</v>
      </c>
      <c r="C397">
        <v>2045</v>
      </c>
      <c r="D397">
        <v>2045</v>
      </c>
      <c r="E397" t="s">
        <v>119</v>
      </c>
      <c r="F397" t="s">
        <v>260</v>
      </c>
      <c r="G397" t="s">
        <v>149</v>
      </c>
      <c r="H397" t="s">
        <v>133</v>
      </c>
      <c r="I397" t="s">
        <v>110</v>
      </c>
      <c r="J397" t="s">
        <v>110</v>
      </c>
      <c r="K397">
        <v>1</v>
      </c>
      <c r="L397" t="s">
        <v>182</v>
      </c>
    </row>
    <row r="398" spans="1:12">
      <c r="A398" t="s">
        <v>260</v>
      </c>
      <c r="B398" t="s">
        <v>68</v>
      </c>
      <c r="C398">
        <v>2045</v>
      </c>
      <c r="D398">
        <v>2050</v>
      </c>
      <c r="E398" t="s">
        <v>119</v>
      </c>
      <c r="F398" t="s">
        <v>260</v>
      </c>
      <c r="G398" t="s">
        <v>149</v>
      </c>
      <c r="H398" t="s">
        <v>133</v>
      </c>
      <c r="I398" t="s">
        <v>110</v>
      </c>
      <c r="J398" t="s">
        <v>110</v>
      </c>
      <c r="K398">
        <v>1</v>
      </c>
      <c r="L398" t="s">
        <v>182</v>
      </c>
    </row>
    <row r="399" spans="1:12">
      <c r="A399" t="s">
        <v>260</v>
      </c>
      <c r="B399" t="s">
        <v>68</v>
      </c>
      <c r="C399">
        <v>2045</v>
      </c>
      <c r="D399">
        <v>2055</v>
      </c>
      <c r="E399" t="s">
        <v>119</v>
      </c>
      <c r="F399" t="s">
        <v>260</v>
      </c>
      <c r="G399" t="s">
        <v>149</v>
      </c>
      <c r="H399" t="s">
        <v>133</v>
      </c>
      <c r="I399" t="s">
        <v>110</v>
      </c>
      <c r="J399" t="s">
        <v>110</v>
      </c>
      <c r="K399">
        <v>1</v>
      </c>
      <c r="L399" t="s">
        <v>182</v>
      </c>
    </row>
    <row r="400" spans="1:12">
      <c r="A400" t="s">
        <v>260</v>
      </c>
      <c r="B400" t="s">
        <v>68</v>
      </c>
      <c r="C400">
        <v>2045</v>
      </c>
      <c r="D400">
        <v>2060</v>
      </c>
      <c r="E400" t="s">
        <v>119</v>
      </c>
      <c r="F400" t="s">
        <v>260</v>
      </c>
      <c r="G400" t="s">
        <v>149</v>
      </c>
      <c r="H400" t="s">
        <v>133</v>
      </c>
      <c r="I400" t="s">
        <v>110</v>
      </c>
      <c r="J400" t="s">
        <v>110</v>
      </c>
      <c r="K400">
        <v>1</v>
      </c>
      <c r="L400" t="s">
        <v>182</v>
      </c>
    </row>
    <row r="401" spans="1:12">
      <c r="A401" t="s">
        <v>260</v>
      </c>
      <c r="B401" t="s">
        <v>68</v>
      </c>
      <c r="C401">
        <v>2045</v>
      </c>
      <c r="D401">
        <v>2065</v>
      </c>
      <c r="E401" t="s">
        <v>119</v>
      </c>
      <c r="F401" t="s">
        <v>260</v>
      </c>
      <c r="G401" t="s">
        <v>149</v>
      </c>
      <c r="H401" t="s">
        <v>133</v>
      </c>
      <c r="I401" t="s">
        <v>110</v>
      </c>
      <c r="J401" t="s">
        <v>110</v>
      </c>
      <c r="K401">
        <v>1</v>
      </c>
      <c r="L401" t="s">
        <v>182</v>
      </c>
    </row>
    <row r="402" spans="1:12">
      <c r="A402" t="s">
        <v>260</v>
      </c>
      <c r="B402" t="s">
        <v>68</v>
      </c>
      <c r="C402">
        <v>2050</v>
      </c>
      <c r="D402">
        <v>2050</v>
      </c>
      <c r="E402" t="s">
        <v>119</v>
      </c>
      <c r="F402" t="s">
        <v>260</v>
      </c>
      <c r="G402" t="s">
        <v>149</v>
      </c>
      <c r="H402" t="s">
        <v>133</v>
      </c>
      <c r="I402" t="s">
        <v>110</v>
      </c>
      <c r="J402" t="s">
        <v>110</v>
      </c>
      <c r="K402">
        <v>1</v>
      </c>
      <c r="L402" t="s">
        <v>182</v>
      </c>
    </row>
    <row r="403" spans="1:12">
      <c r="A403" t="s">
        <v>260</v>
      </c>
      <c r="B403" t="s">
        <v>68</v>
      </c>
      <c r="C403">
        <v>2050</v>
      </c>
      <c r="D403">
        <v>2055</v>
      </c>
      <c r="E403" t="s">
        <v>119</v>
      </c>
      <c r="F403" t="s">
        <v>260</v>
      </c>
      <c r="G403" t="s">
        <v>149</v>
      </c>
      <c r="H403" t="s">
        <v>133</v>
      </c>
      <c r="I403" t="s">
        <v>110</v>
      </c>
      <c r="J403" t="s">
        <v>110</v>
      </c>
      <c r="K403">
        <v>1</v>
      </c>
      <c r="L403" t="s">
        <v>182</v>
      </c>
    </row>
    <row r="404" spans="1:12">
      <c r="A404" t="s">
        <v>260</v>
      </c>
      <c r="B404" t="s">
        <v>68</v>
      </c>
      <c r="C404">
        <v>2050</v>
      </c>
      <c r="D404">
        <v>2060</v>
      </c>
      <c r="E404" t="s">
        <v>119</v>
      </c>
      <c r="F404" t="s">
        <v>260</v>
      </c>
      <c r="G404" t="s">
        <v>149</v>
      </c>
      <c r="H404" t="s">
        <v>133</v>
      </c>
      <c r="I404" t="s">
        <v>110</v>
      </c>
      <c r="J404" t="s">
        <v>110</v>
      </c>
      <c r="K404">
        <v>1</v>
      </c>
      <c r="L404" t="s">
        <v>182</v>
      </c>
    </row>
    <row r="405" spans="1:12">
      <c r="A405" t="s">
        <v>260</v>
      </c>
      <c r="B405" t="s">
        <v>68</v>
      </c>
      <c r="C405">
        <v>2050</v>
      </c>
      <c r="D405">
        <v>2065</v>
      </c>
      <c r="E405" t="s">
        <v>119</v>
      </c>
      <c r="F405" t="s">
        <v>260</v>
      </c>
      <c r="G405" t="s">
        <v>149</v>
      </c>
      <c r="H405" t="s">
        <v>133</v>
      </c>
      <c r="I405" t="s">
        <v>110</v>
      </c>
      <c r="J405" t="s">
        <v>110</v>
      </c>
      <c r="K405">
        <v>1</v>
      </c>
      <c r="L405" t="s">
        <v>182</v>
      </c>
    </row>
    <row r="406" spans="1:12">
      <c r="A406" t="s">
        <v>260</v>
      </c>
      <c r="B406" t="s">
        <v>68</v>
      </c>
      <c r="C406">
        <v>2050</v>
      </c>
      <c r="D406">
        <v>2070</v>
      </c>
      <c r="E406" t="s">
        <v>119</v>
      </c>
      <c r="F406" t="s">
        <v>260</v>
      </c>
      <c r="G406" t="s">
        <v>149</v>
      </c>
      <c r="H406" t="s">
        <v>133</v>
      </c>
      <c r="I406" t="s">
        <v>110</v>
      </c>
      <c r="J406" t="s">
        <v>110</v>
      </c>
      <c r="K406">
        <v>1</v>
      </c>
      <c r="L406" t="s">
        <v>182</v>
      </c>
    </row>
    <row r="407" spans="1:12">
      <c r="A407" t="s">
        <v>260</v>
      </c>
      <c r="B407" t="s">
        <v>68</v>
      </c>
      <c r="C407">
        <v>2055</v>
      </c>
      <c r="D407">
        <v>2055</v>
      </c>
      <c r="E407" t="s">
        <v>119</v>
      </c>
      <c r="F407" t="s">
        <v>260</v>
      </c>
      <c r="G407" t="s">
        <v>149</v>
      </c>
      <c r="H407" t="s">
        <v>133</v>
      </c>
      <c r="I407" t="s">
        <v>110</v>
      </c>
      <c r="J407" t="s">
        <v>110</v>
      </c>
      <c r="K407">
        <v>1</v>
      </c>
      <c r="L407" t="s">
        <v>182</v>
      </c>
    </row>
    <row r="408" spans="1:12">
      <c r="A408" t="s">
        <v>260</v>
      </c>
      <c r="B408" t="s">
        <v>68</v>
      </c>
      <c r="C408">
        <v>2055</v>
      </c>
      <c r="D408">
        <v>2060</v>
      </c>
      <c r="E408" t="s">
        <v>119</v>
      </c>
      <c r="F408" t="s">
        <v>260</v>
      </c>
      <c r="G408" t="s">
        <v>149</v>
      </c>
      <c r="H408" t="s">
        <v>133</v>
      </c>
      <c r="I408" t="s">
        <v>110</v>
      </c>
      <c r="J408" t="s">
        <v>110</v>
      </c>
      <c r="K408">
        <v>1</v>
      </c>
      <c r="L408" t="s">
        <v>182</v>
      </c>
    </row>
    <row r="409" spans="1:12">
      <c r="A409" t="s">
        <v>260</v>
      </c>
      <c r="B409" t="s">
        <v>68</v>
      </c>
      <c r="C409">
        <v>2055</v>
      </c>
      <c r="D409">
        <v>2065</v>
      </c>
      <c r="E409" t="s">
        <v>119</v>
      </c>
      <c r="F409" t="s">
        <v>260</v>
      </c>
      <c r="G409" t="s">
        <v>149</v>
      </c>
      <c r="H409" t="s">
        <v>133</v>
      </c>
      <c r="I409" t="s">
        <v>110</v>
      </c>
      <c r="J409" t="s">
        <v>110</v>
      </c>
      <c r="K409">
        <v>1</v>
      </c>
      <c r="L409" t="s">
        <v>182</v>
      </c>
    </row>
    <row r="410" spans="1:12">
      <c r="A410" t="s">
        <v>260</v>
      </c>
      <c r="B410" t="s">
        <v>68</v>
      </c>
      <c r="C410">
        <v>2055</v>
      </c>
      <c r="D410">
        <v>2070</v>
      </c>
      <c r="E410" t="s">
        <v>119</v>
      </c>
      <c r="F410" t="s">
        <v>260</v>
      </c>
      <c r="G410" t="s">
        <v>149</v>
      </c>
      <c r="H410" t="s">
        <v>133</v>
      </c>
      <c r="I410" t="s">
        <v>110</v>
      </c>
      <c r="J410" t="s">
        <v>110</v>
      </c>
      <c r="K410">
        <v>1</v>
      </c>
      <c r="L410" t="s">
        <v>182</v>
      </c>
    </row>
    <row r="411" spans="1:12">
      <c r="A411" t="s">
        <v>260</v>
      </c>
      <c r="B411" t="s">
        <v>68</v>
      </c>
      <c r="C411">
        <v>2060</v>
      </c>
      <c r="D411">
        <v>2060</v>
      </c>
      <c r="E411" t="s">
        <v>119</v>
      </c>
      <c r="F411" t="s">
        <v>260</v>
      </c>
      <c r="G411" t="s">
        <v>149</v>
      </c>
      <c r="H411" t="s">
        <v>133</v>
      </c>
      <c r="I411" t="s">
        <v>110</v>
      </c>
      <c r="J411" t="s">
        <v>110</v>
      </c>
      <c r="K411">
        <v>1</v>
      </c>
      <c r="L411" t="s">
        <v>182</v>
      </c>
    </row>
    <row r="412" spans="1:12">
      <c r="A412" t="s">
        <v>260</v>
      </c>
      <c r="B412" t="s">
        <v>68</v>
      </c>
      <c r="C412">
        <v>2060</v>
      </c>
      <c r="D412">
        <v>2065</v>
      </c>
      <c r="E412" t="s">
        <v>119</v>
      </c>
      <c r="F412" t="s">
        <v>260</v>
      </c>
      <c r="G412" t="s">
        <v>149</v>
      </c>
      <c r="H412" t="s">
        <v>133</v>
      </c>
      <c r="I412" t="s">
        <v>110</v>
      </c>
      <c r="J412" t="s">
        <v>110</v>
      </c>
      <c r="K412">
        <v>1</v>
      </c>
      <c r="L412" t="s">
        <v>182</v>
      </c>
    </row>
    <row r="413" spans="1:12">
      <c r="A413" t="s">
        <v>260</v>
      </c>
      <c r="B413" t="s">
        <v>68</v>
      </c>
      <c r="C413">
        <v>2060</v>
      </c>
      <c r="D413">
        <v>2070</v>
      </c>
      <c r="E413" t="s">
        <v>119</v>
      </c>
      <c r="F413" t="s">
        <v>260</v>
      </c>
      <c r="G413" t="s">
        <v>149</v>
      </c>
      <c r="H413" t="s">
        <v>133</v>
      </c>
      <c r="I413" t="s">
        <v>110</v>
      </c>
      <c r="J413" t="s">
        <v>110</v>
      </c>
      <c r="K413">
        <v>1</v>
      </c>
      <c r="L413" t="s">
        <v>182</v>
      </c>
    </row>
    <row r="414" spans="1:12">
      <c r="A414" t="s">
        <v>260</v>
      </c>
      <c r="B414" t="s">
        <v>68</v>
      </c>
      <c r="C414">
        <v>2065</v>
      </c>
      <c r="D414">
        <v>2065</v>
      </c>
      <c r="E414" t="s">
        <v>119</v>
      </c>
      <c r="F414" t="s">
        <v>260</v>
      </c>
      <c r="G414" t="s">
        <v>149</v>
      </c>
      <c r="H414" t="s">
        <v>133</v>
      </c>
      <c r="I414" t="s">
        <v>110</v>
      </c>
      <c r="J414" t="s">
        <v>110</v>
      </c>
      <c r="K414">
        <v>1</v>
      </c>
      <c r="L414" t="s">
        <v>182</v>
      </c>
    </row>
    <row r="415" spans="1:12">
      <c r="A415" t="s">
        <v>260</v>
      </c>
      <c r="B415" t="s">
        <v>68</v>
      </c>
      <c r="C415">
        <v>2065</v>
      </c>
      <c r="D415">
        <v>2070</v>
      </c>
      <c r="E415" t="s">
        <v>119</v>
      </c>
      <c r="F415" t="s">
        <v>260</v>
      </c>
      <c r="G415" t="s">
        <v>149</v>
      </c>
      <c r="H415" t="s">
        <v>133</v>
      </c>
      <c r="I415" t="s">
        <v>110</v>
      </c>
      <c r="J415" t="s">
        <v>110</v>
      </c>
      <c r="K415">
        <v>1</v>
      </c>
      <c r="L415" t="s">
        <v>182</v>
      </c>
    </row>
    <row r="416" spans="1:12">
      <c r="A416" t="s">
        <v>260</v>
      </c>
      <c r="B416" t="s">
        <v>68</v>
      </c>
      <c r="C416">
        <v>2070</v>
      </c>
      <c r="D416">
        <v>2070</v>
      </c>
      <c r="E416" t="s">
        <v>119</v>
      </c>
      <c r="F416" t="s">
        <v>260</v>
      </c>
      <c r="G416" t="s">
        <v>149</v>
      </c>
      <c r="H416" t="s">
        <v>133</v>
      </c>
      <c r="I416" t="s">
        <v>110</v>
      </c>
      <c r="J416" t="s">
        <v>110</v>
      </c>
      <c r="K416">
        <v>1</v>
      </c>
      <c r="L416" t="s">
        <v>182</v>
      </c>
    </row>
    <row r="417" spans="1:12">
      <c r="A417" t="s">
        <v>260</v>
      </c>
      <c r="B417" t="s">
        <v>39</v>
      </c>
      <c r="C417">
        <v>1990</v>
      </c>
      <c r="D417">
        <v>1990</v>
      </c>
      <c r="E417" t="s">
        <v>119</v>
      </c>
      <c r="F417" t="s">
        <v>260</v>
      </c>
      <c r="G417" t="s">
        <v>140</v>
      </c>
      <c r="H417" t="s">
        <v>134</v>
      </c>
      <c r="I417" t="s">
        <v>110</v>
      </c>
      <c r="J417" t="s">
        <v>110</v>
      </c>
      <c r="K417">
        <v>1</v>
      </c>
      <c r="L417" t="s">
        <v>182</v>
      </c>
    </row>
    <row r="418" spans="1:12">
      <c r="A418" t="s">
        <v>260</v>
      </c>
      <c r="B418" t="s">
        <v>39</v>
      </c>
      <c r="C418">
        <v>1990</v>
      </c>
      <c r="D418">
        <v>1995</v>
      </c>
      <c r="E418" t="s">
        <v>119</v>
      </c>
      <c r="F418" t="s">
        <v>260</v>
      </c>
      <c r="G418" t="s">
        <v>140</v>
      </c>
      <c r="H418" t="s">
        <v>134</v>
      </c>
      <c r="I418" t="s">
        <v>110</v>
      </c>
      <c r="J418" t="s">
        <v>110</v>
      </c>
      <c r="K418">
        <v>1</v>
      </c>
      <c r="L418" t="s">
        <v>182</v>
      </c>
    </row>
    <row r="419" spans="1:12">
      <c r="A419" t="s">
        <v>260</v>
      </c>
      <c r="B419" t="s">
        <v>39</v>
      </c>
      <c r="C419">
        <v>1990</v>
      </c>
      <c r="D419">
        <v>2000</v>
      </c>
      <c r="E419" t="s">
        <v>119</v>
      </c>
      <c r="F419" t="s">
        <v>260</v>
      </c>
      <c r="G419" t="s">
        <v>140</v>
      </c>
      <c r="H419" t="s">
        <v>134</v>
      </c>
      <c r="I419" t="s">
        <v>110</v>
      </c>
      <c r="J419" t="s">
        <v>110</v>
      </c>
      <c r="K419">
        <v>1</v>
      </c>
      <c r="L419" t="s">
        <v>182</v>
      </c>
    </row>
    <row r="420" spans="1:12">
      <c r="A420" t="s">
        <v>260</v>
      </c>
      <c r="B420" t="s">
        <v>39</v>
      </c>
      <c r="C420">
        <v>1990</v>
      </c>
      <c r="D420">
        <v>2005</v>
      </c>
      <c r="E420" t="s">
        <v>119</v>
      </c>
      <c r="F420" t="s">
        <v>260</v>
      </c>
      <c r="G420" t="s">
        <v>140</v>
      </c>
      <c r="H420" t="s">
        <v>134</v>
      </c>
      <c r="I420" t="s">
        <v>110</v>
      </c>
      <c r="J420" t="s">
        <v>110</v>
      </c>
      <c r="K420">
        <v>1</v>
      </c>
      <c r="L420" t="s">
        <v>182</v>
      </c>
    </row>
    <row r="421" spans="1:12">
      <c r="A421" t="s">
        <v>260</v>
      </c>
      <c r="B421" t="s">
        <v>39</v>
      </c>
      <c r="C421">
        <v>1990</v>
      </c>
      <c r="D421">
        <v>2010</v>
      </c>
      <c r="E421" t="s">
        <v>119</v>
      </c>
      <c r="F421" t="s">
        <v>260</v>
      </c>
      <c r="G421" t="s">
        <v>140</v>
      </c>
      <c r="H421" t="s">
        <v>134</v>
      </c>
      <c r="I421" t="s">
        <v>110</v>
      </c>
      <c r="J421" t="s">
        <v>110</v>
      </c>
      <c r="K421">
        <v>1</v>
      </c>
      <c r="L421" t="s">
        <v>182</v>
      </c>
    </row>
    <row r="422" spans="1:12">
      <c r="A422" t="s">
        <v>260</v>
      </c>
      <c r="B422" t="s">
        <v>39</v>
      </c>
      <c r="C422">
        <v>1995</v>
      </c>
      <c r="D422">
        <v>1995</v>
      </c>
      <c r="E422" t="s">
        <v>119</v>
      </c>
      <c r="F422" t="s">
        <v>260</v>
      </c>
      <c r="G422" t="s">
        <v>140</v>
      </c>
      <c r="H422" t="s">
        <v>134</v>
      </c>
      <c r="I422" t="s">
        <v>110</v>
      </c>
      <c r="J422" t="s">
        <v>110</v>
      </c>
      <c r="K422">
        <v>1</v>
      </c>
      <c r="L422" t="s">
        <v>182</v>
      </c>
    </row>
    <row r="423" spans="1:12">
      <c r="A423" t="s">
        <v>260</v>
      </c>
      <c r="B423" t="s">
        <v>39</v>
      </c>
      <c r="C423">
        <v>1995</v>
      </c>
      <c r="D423">
        <v>2000</v>
      </c>
      <c r="E423" t="s">
        <v>119</v>
      </c>
      <c r="F423" t="s">
        <v>260</v>
      </c>
      <c r="G423" t="s">
        <v>140</v>
      </c>
      <c r="H423" t="s">
        <v>134</v>
      </c>
      <c r="I423" t="s">
        <v>110</v>
      </c>
      <c r="J423" t="s">
        <v>110</v>
      </c>
      <c r="K423">
        <v>1</v>
      </c>
      <c r="L423" t="s">
        <v>182</v>
      </c>
    </row>
    <row r="424" spans="1:12">
      <c r="A424" t="s">
        <v>260</v>
      </c>
      <c r="B424" t="s">
        <v>39</v>
      </c>
      <c r="C424">
        <v>1995</v>
      </c>
      <c r="D424">
        <v>2005</v>
      </c>
      <c r="E424" t="s">
        <v>119</v>
      </c>
      <c r="F424" t="s">
        <v>260</v>
      </c>
      <c r="G424" t="s">
        <v>140</v>
      </c>
      <c r="H424" t="s">
        <v>134</v>
      </c>
      <c r="I424" t="s">
        <v>110</v>
      </c>
      <c r="J424" t="s">
        <v>110</v>
      </c>
      <c r="K424">
        <v>1</v>
      </c>
      <c r="L424" t="s">
        <v>182</v>
      </c>
    </row>
    <row r="425" spans="1:12">
      <c r="A425" t="s">
        <v>260</v>
      </c>
      <c r="B425" t="s">
        <v>39</v>
      </c>
      <c r="C425">
        <v>1995</v>
      </c>
      <c r="D425">
        <v>2010</v>
      </c>
      <c r="E425" t="s">
        <v>119</v>
      </c>
      <c r="F425" t="s">
        <v>260</v>
      </c>
      <c r="G425" t="s">
        <v>140</v>
      </c>
      <c r="H425" t="s">
        <v>134</v>
      </c>
      <c r="I425" t="s">
        <v>110</v>
      </c>
      <c r="J425" t="s">
        <v>110</v>
      </c>
      <c r="K425">
        <v>1</v>
      </c>
      <c r="L425" t="s">
        <v>182</v>
      </c>
    </row>
    <row r="426" spans="1:12">
      <c r="A426" t="s">
        <v>260</v>
      </c>
      <c r="B426" t="s">
        <v>39</v>
      </c>
      <c r="C426">
        <v>1995</v>
      </c>
      <c r="D426">
        <v>2015</v>
      </c>
      <c r="E426" t="s">
        <v>119</v>
      </c>
      <c r="F426" t="s">
        <v>260</v>
      </c>
      <c r="G426" t="s">
        <v>140</v>
      </c>
      <c r="H426" t="s">
        <v>134</v>
      </c>
      <c r="I426" t="s">
        <v>110</v>
      </c>
      <c r="J426" t="s">
        <v>110</v>
      </c>
      <c r="K426">
        <v>1</v>
      </c>
      <c r="L426" t="s">
        <v>182</v>
      </c>
    </row>
    <row r="427" spans="1:12">
      <c r="A427" t="s">
        <v>260</v>
      </c>
      <c r="B427" t="s">
        <v>39</v>
      </c>
      <c r="C427">
        <v>2000</v>
      </c>
      <c r="D427">
        <v>2000</v>
      </c>
      <c r="E427" t="s">
        <v>119</v>
      </c>
      <c r="F427" t="s">
        <v>260</v>
      </c>
      <c r="G427" t="s">
        <v>140</v>
      </c>
      <c r="H427" t="s">
        <v>134</v>
      </c>
      <c r="I427" t="s">
        <v>110</v>
      </c>
      <c r="J427" t="s">
        <v>110</v>
      </c>
      <c r="K427">
        <v>1</v>
      </c>
      <c r="L427" t="s">
        <v>182</v>
      </c>
    </row>
    <row r="428" spans="1:12">
      <c r="A428" t="s">
        <v>260</v>
      </c>
      <c r="B428" t="s">
        <v>39</v>
      </c>
      <c r="C428">
        <v>2000</v>
      </c>
      <c r="D428">
        <v>2005</v>
      </c>
      <c r="E428" t="s">
        <v>119</v>
      </c>
      <c r="F428" t="s">
        <v>260</v>
      </c>
      <c r="G428" t="s">
        <v>140</v>
      </c>
      <c r="H428" t="s">
        <v>134</v>
      </c>
      <c r="I428" t="s">
        <v>110</v>
      </c>
      <c r="J428" t="s">
        <v>110</v>
      </c>
      <c r="K428">
        <v>1</v>
      </c>
      <c r="L428" t="s">
        <v>182</v>
      </c>
    </row>
    <row r="429" spans="1:12">
      <c r="A429" t="s">
        <v>260</v>
      </c>
      <c r="B429" t="s">
        <v>39</v>
      </c>
      <c r="C429">
        <v>2000</v>
      </c>
      <c r="D429">
        <v>2010</v>
      </c>
      <c r="E429" t="s">
        <v>119</v>
      </c>
      <c r="F429" t="s">
        <v>260</v>
      </c>
      <c r="G429" t="s">
        <v>140</v>
      </c>
      <c r="H429" t="s">
        <v>134</v>
      </c>
      <c r="I429" t="s">
        <v>110</v>
      </c>
      <c r="J429" t="s">
        <v>110</v>
      </c>
      <c r="K429">
        <v>1</v>
      </c>
      <c r="L429" t="s">
        <v>182</v>
      </c>
    </row>
    <row r="430" spans="1:12">
      <c r="A430" t="s">
        <v>260</v>
      </c>
      <c r="B430" t="s">
        <v>39</v>
      </c>
      <c r="C430">
        <v>2000</v>
      </c>
      <c r="D430">
        <v>2015</v>
      </c>
      <c r="E430" t="s">
        <v>119</v>
      </c>
      <c r="F430" t="s">
        <v>260</v>
      </c>
      <c r="G430" t="s">
        <v>140</v>
      </c>
      <c r="H430" t="s">
        <v>134</v>
      </c>
      <c r="I430" t="s">
        <v>110</v>
      </c>
      <c r="J430" t="s">
        <v>110</v>
      </c>
      <c r="K430">
        <v>1</v>
      </c>
      <c r="L430" t="s">
        <v>182</v>
      </c>
    </row>
    <row r="431" spans="1:12">
      <c r="A431" t="s">
        <v>260</v>
      </c>
      <c r="B431" t="s">
        <v>39</v>
      </c>
      <c r="C431">
        <v>2000</v>
      </c>
      <c r="D431">
        <v>2020</v>
      </c>
      <c r="E431" t="s">
        <v>119</v>
      </c>
      <c r="F431" t="s">
        <v>260</v>
      </c>
      <c r="G431" t="s">
        <v>140</v>
      </c>
      <c r="H431" t="s">
        <v>134</v>
      </c>
      <c r="I431" t="s">
        <v>110</v>
      </c>
      <c r="J431" t="s">
        <v>110</v>
      </c>
      <c r="K431">
        <v>1</v>
      </c>
      <c r="L431" t="s">
        <v>182</v>
      </c>
    </row>
    <row r="432" spans="1:12">
      <c r="A432" t="s">
        <v>260</v>
      </c>
      <c r="B432" t="s">
        <v>39</v>
      </c>
      <c r="C432">
        <v>2005</v>
      </c>
      <c r="D432">
        <v>2005</v>
      </c>
      <c r="E432" t="s">
        <v>119</v>
      </c>
      <c r="F432" t="s">
        <v>260</v>
      </c>
      <c r="G432" t="s">
        <v>140</v>
      </c>
      <c r="H432" t="s">
        <v>134</v>
      </c>
      <c r="I432" t="s">
        <v>110</v>
      </c>
      <c r="J432" t="s">
        <v>110</v>
      </c>
      <c r="K432">
        <v>1</v>
      </c>
      <c r="L432" t="s">
        <v>182</v>
      </c>
    </row>
    <row r="433" spans="1:12">
      <c r="A433" t="s">
        <v>260</v>
      </c>
      <c r="B433" t="s">
        <v>39</v>
      </c>
      <c r="C433">
        <v>2005</v>
      </c>
      <c r="D433">
        <v>2010</v>
      </c>
      <c r="E433" t="s">
        <v>119</v>
      </c>
      <c r="F433" t="s">
        <v>260</v>
      </c>
      <c r="G433" t="s">
        <v>140</v>
      </c>
      <c r="H433" t="s">
        <v>134</v>
      </c>
      <c r="I433" t="s">
        <v>110</v>
      </c>
      <c r="J433" t="s">
        <v>110</v>
      </c>
      <c r="K433">
        <v>1</v>
      </c>
      <c r="L433" t="s">
        <v>182</v>
      </c>
    </row>
    <row r="434" spans="1:12">
      <c r="A434" t="s">
        <v>260</v>
      </c>
      <c r="B434" t="s">
        <v>39</v>
      </c>
      <c r="C434">
        <v>2005</v>
      </c>
      <c r="D434">
        <v>2015</v>
      </c>
      <c r="E434" t="s">
        <v>119</v>
      </c>
      <c r="F434" t="s">
        <v>260</v>
      </c>
      <c r="G434" t="s">
        <v>140</v>
      </c>
      <c r="H434" t="s">
        <v>134</v>
      </c>
      <c r="I434" t="s">
        <v>110</v>
      </c>
      <c r="J434" t="s">
        <v>110</v>
      </c>
      <c r="K434">
        <v>1</v>
      </c>
      <c r="L434" t="s">
        <v>182</v>
      </c>
    </row>
    <row r="435" spans="1:12">
      <c r="A435" t="s">
        <v>260</v>
      </c>
      <c r="B435" t="s">
        <v>39</v>
      </c>
      <c r="C435">
        <v>2005</v>
      </c>
      <c r="D435">
        <v>2020</v>
      </c>
      <c r="E435" t="s">
        <v>119</v>
      </c>
      <c r="F435" t="s">
        <v>260</v>
      </c>
      <c r="G435" t="s">
        <v>140</v>
      </c>
      <c r="H435" t="s">
        <v>134</v>
      </c>
      <c r="I435" t="s">
        <v>110</v>
      </c>
      <c r="J435" t="s">
        <v>110</v>
      </c>
      <c r="K435">
        <v>1</v>
      </c>
      <c r="L435" t="s">
        <v>182</v>
      </c>
    </row>
    <row r="436" spans="1:12">
      <c r="A436" t="s">
        <v>260</v>
      </c>
      <c r="B436" t="s">
        <v>39</v>
      </c>
      <c r="C436">
        <v>2005</v>
      </c>
      <c r="D436">
        <v>2025</v>
      </c>
      <c r="E436" t="s">
        <v>119</v>
      </c>
      <c r="F436" t="s">
        <v>260</v>
      </c>
      <c r="G436" t="s">
        <v>140</v>
      </c>
      <c r="H436" t="s">
        <v>134</v>
      </c>
      <c r="I436" t="s">
        <v>110</v>
      </c>
      <c r="J436" t="s">
        <v>110</v>
      </c>
      <c r="K436">
        <v>1</v>
      </c>
      <c r="L436" t="s">
        <v>182</v>
      </c>
    </row>
    <row r="437" spans="1:12">
      <c r="A437" t="s">
        <v>260</v>
      </c>
      <c r="B437" t="s">
        <v>39</v>
      </c>
      <c r="C437">
        <v>2010</v>
      </c>
      <c r="D437">
        <v>2010</v>
      </c>
      <c r="E437" t="s">
        <v>119</v>
      </c>
      <c r="F437" t="s">
        <v>260</v>
      </c>
      <c r="G437" t="s">
        <v>140</v>
      </c>
      <c r="H437" t="s">
        <v>134</v>
      </c>
      <c r="I437" t="s">
        <v>110</v>
      </c>
      <c r="J437" t="s">
        <v>110</v>
      </c>
      <c r="K437">
        <v>1</v>
      </c>
      <c r="L437" t="s">
        <v>182</v>
      </c>
    </row>
    <row r="438" spans="1:12">
      <c r="A438" t="s">
        <v>260</v>
      </c>
      <c r="B438" t="s">
        <v>39</v>
      </c>
      <c r="C438">
        <v>2010</v>
      </c>
      <c r="D438">
        <v>2015</v>
      </c>
      <c r="E438" t="s">
        <v>119</v>
      </c>
      <c r="F438" t="s">
        <v>260</v>
      </c>
      <c r="G438" t="s">
        <v>140</v>
      </c>
      <c r="H438" t="s">
        <v>134</v>
      </c>
      <c r="I438" t="s">
        <v>110</v>
      </c>
      <c r="J438" t="s">
        <v>110</v>
      </c>
      <c r="K438">
        <v>1</v>
      </c>
      <c r="L438" t="s">
        <v>182</v>
      </c>
    </row>
    <row r="439" spans="1:12">
      <c r="A439" t="s">
        <v>260</v>
      </c>
      <c r="B439" t="s">
        <v>39</v>
      </c>
      <c r="C439">
        <v>2010</v>
      </c>
      <c r="D439">
        <v>2020</v>
      </c>
      <c r="E439" t="s">
        <v>119</v>
      </c>
      <c r="F439" t="s">
        <v>260</v>
      </c>
      <c r="G439" t="s">
        <v>140</v>
      </c>
      <c r="H439" t="s">
        <v>134</v>
      </c>
      <c r="I439" t="s">
        <v>110</v>
      </c>
      <c r="J439" t="s">
        <v>110</v>
      </c>
      <c r="K439">
        <v>1</v>
      </c>
      <c r="L439" t="s">
        <v>182</v>
      </c>
    </row>
    <row r="440" spans="1:12">
      <c r="A440" t="s">
        <v>260</v>
      </c>
      <c r="B440" t="s">
        <v>39</v>
      </c>
      <c r="C440">
        <v>2010</v>
      </c>
      <c r="D440">
        <v>2025</v>
      </c>
      <c r="E440" t="s">
        <v>119</v>
      </c>
      <c r="F440" t="s">
        <v>260</v>
      </c>
      <c r="G440" t="s">
        <v>140</v>
      </c>
      <c r="H440" t="s">
        <v>134</v>
      </c>
      <c r="I440" t="s">
        <v>110</v>
      </c>
      <c r="J440" t="s">
        <v>110</v>
      </c>
      <c r="K440">
        <v>1</v>
      </c>
      <c r="L440" t="s">
        <v>182</v>
      </c>
    </row>
    <row r="441" spans="1:12">
      <c r="A441" t="s">
        <v>260</v>
      </c>
      <c r="B441" t="s">
        <v>39</v>
      </c>
      <c r="C441">
        <v>2010</v>
      </c>
      <c r="D441">
        <v>2030</v>
      </c>
      <c r="E441" t="s">
        <v>119</v>
      </c>
      <c r="F441" t="s">
        <v>260</v>
      </c>
      <c r="G441" t="s">
        <v>140</v>
      </c>
      <c r="H441" t="s">
        <v>134</v>
      </c>
      <c r="I441" t="s">
        <v>110</v>
      </c>
      <c r="J441" t="s">
        <v>110</v>
      </c>
      <c r="K441">
        <v>1</v>
      </c>
      <c r="L441" t="s">
        <v>182</v>
      </c>
    </row>
    <row r="442" spans="1:12">
      <c r="A442" t="s">
        <v>260</v>
      </c>
      <c r="B442" t="s">
        <v>39</v>
      </c>
      <c r="C442">
        <v>2015</v>
      </c>
      <c r="D442">
        <v>2015</v>
      </c>
      <c r="E442" t="s">
        <v>119</v>
      </c>
      <c r="F442" t="s">
        <v>260</v>
      </c>
      <c r="G442" t="s">
        <v>140</v>
      </c>
      <c r="H442" t="s">
        <v>134</v>
      </c>
      <c r="I442" t="s">
        <v>110</v>
      </c>
      <c r="J442" t="s">
        <v>110</v>
      </c>
      <c r="K442">
        <v>1</v>
      </c>
      <c r="L442" t="s">
        <v>182</v>
      </c>
    </row>
    <row r="443" spans="1:12">
      <c r="A443" t="s">
        <v>260</v>
      </c>
      <c r="B443" t="s">
        <v>39</v>
      </c>
      <c r="C443">
        <v>2015</v>
      </c>
      <c r="D443">
        <v>2020</v>
      </c>
      <c r="E443" t="s">
        <v>119</v>
      </c>
      <c r="F443" t="s">
        <v>260</v>
      </c>
      <c r="G443" t="s">
        <v>140</v>
      </c>
      <c r="H443" t="s">
        <v>134</v>
      </c>
      <c r="I443" t="s">
        <v>110</v>
      </c>
      <c r="J443" t="s">
        <v>110</v>
      </c>
      <c r="K443">
        <v>1</v>
      </c>
      <c r="L443" t="s">
        <v>182</v>
      </c>
    </row>
    <row r="444" spans="1:12">
      <c r="A444" t="s">
        <v>260</v>
      </c>
      <c r="B444" t="s">
        <v>39</v>
      </c>
      <c r="C444">
        <v>2015</v>
      </c>
      <c r="D444">
        <v>2025</v>
      </c>
      <c r="E444" t="s">
        <v>119</v>
      </c>
      <c r="F444" t="s">
        <v>260</v>
      </c>
      <c r="G444" t="s">
        <v>140</v>
      </c>
      <c r="H444" t="s">
        <v>134</v>
      </c>
      <c r="I444" t="s">
        <v>110</v>
      </c>
      <c r="J444" t="s">
        <v>110</v>
      </c>
      <c r="K444">
        <v>1</v>
      </c>
      <c r="L444" t="s">
        <v>182</v>
      </c>
    </row>
    <row r="445" spans="1:12">
      <c r="A445" t="s">
        <v>260</v>
      </c>
      <c r="B445" t="s">
        <v>39</v>
      </c>
      <c r="C445">
        <v>2015</v>
      </c>
      <c r="D445">
        <v>2030</v>
      </c>
      <c r="E445" t="s">
        <v>119</v>
      </c>
      <c r="F445" t="s">
        <v>260</v>
      </c>
      <c r="G445" t="s">
        <v>140</v>
      </c>
      <c r="H445" t="s">
        <v>134</v>
      </c>
      <c r="I445" t="s">
        <v>110</v>
      </c>
      <c r="J445" t="s">
        <v>110</v>
      </c>
      <c r="K445">
        <v>1</v>
      </c>
      <c r="L445" t="s">
        <v>182</v>
      </c>
    </row>
    <row r="446" spans="1:12">
      <c r="A446" t="s">
        <v>260</v>
      </c>
      <c r="B446" t="s">
        <v>39</v>
      </c>
      <c r="C446">
        <v>2015</v>
      </c>
      <c r="D446">
        <v>2035</v>
      </c>
      <c r="E446" t="s">
        <v>119</v>
      </c>
      <c r="F446" t="s">
        <v>260</v>
      </c>
      <c r="G446" t="s">
        <v>140</v>
      </c>
      <c r="H446" t="s">
        <v>134</v>
      </c>
      <c r="I446" t="s">
        <v>110</v>
      </c>
      <c r="J446" t="s">
        <v>110</v>
      </c>
      <c r="K446">
        <v>1</v>
      </c>
      <c r="L446" t="s">
        <v>182</v>
      </c>
    </row>
    <row r="447" spans="1:12">
      <c r="A447" t="s">
        <v>260</v>
      </c>
      <c r="B447" t="s">
        <v>39</v>
      </c>
      <c r="C447">
        <v>2020</v>
      </c>
      <c r="D447">
        <v>2020</v>
      </c>
      <c r="E447" t="s">
        <v>119</v>
      </c>
      <c r="F447" t="s">
        <v>260</v>
      </c>
      <c r="G447" t="s">
        <v>140</v>
      </c>
      <c r="H447" t="s">
        <v>134</v>
      </c>
      <c r="I447" t="s">
        <v>110</v>
      </c>
      <c r="J447" t="s">
        <v>110</v>
      </c>
      <c r="K447">
        <v>1</v>
      </c>
      <c r="L447" t="s">
        <v>182</v>
      </c>
    </row>
    <row r="448" spans="1:12">
      <c r="A448" t="s">
        <v>260</v>
      </c>
      <c r="B448" t="s">
        <v>39</v>
      </c>
      <c r="C448">
        <v>2020</v>
      </c>
      <c r="D448">
        <v>2025</v>
      </c>
      <c r="E448" t="s">
        <v>119</v>
      </c>
      <c r="F448" t="s">
        <v>260</v>
      </c>
      <c r="G448" t="s">
        <v>140</v>
      </c>
      <c r="H448" t="s">
        <v>134</v>
      </c>
      <c r="I448" t="s">
        <v>110</v>
      </c>
      <c r="J448" t="s">
        <v>110</v>
      </c>
      <c r="K448">
        <v>1</v>
      </c>
      <c r="L448" t="s">
        <v>182</v>
      </c>
    </row>
    <row r="449" spans="1:12">
      <c r="A449" t="s">
        <v>260</v>
      </c>
      <c r="B449" t="s">
        <v>39</v>
      </c>
      <c r="C449">
        <v>2020</v>
      </c>
      <c r="D449">
        <v>2030</v>
      </c>
      <c r="E449" t="s">
        <v>119</v>
      </c>
      <c r="F449" t="s">
        <v>260</v>
      </c>
      <c r="G449" t="s">
        <v>140</v>
      </c>
      <c r="H449" t="s">
        <v>134</v>
      </c>
      <c r="I449" t="s">
        <v>110</v>
      </c>
      <c r="J449" t="s">
        <v>110</v>
      </c>
      <c r="K449">
        <v>1</v>
      </c>
      <c r="L449" t="s">
        <v>182</v>
      </c>
    </row>
    <row r="450" spans="1:12">
      <c r="A450" t="s">
        <v>260</v>
      </c>
      <c r="B450" t="s">
        <v>39</v>
      </c>
      <c r="C450">
        <v>2020</v>
      </c>
      <c r="D450">
        <v>2035</v>
      </c>
      <c r="E450" t="s">
        <v>119</v>
      </c>
      <c r="F450" t="s">
        <v>260</v>
      </c>
      <c r="G450" t="s">
        <v>140</v>
      </c>
      <c r="H450" t="s">
        <v>134</v>
      </c>
      <c r="I450" t="s">
        <v>110</v>
      </c>
      <c r="J450" t="s">
        <v>110</v>
      </c>
      <c r="K450">
        <v>1</v>
      </c>
      <c r="L450" t="s">
        <v>182</v>
      </c>
    </row>
    <row r="451" spans="1:12">
      <c r="A451" t="s">
        <v>260</v>
      </c>
      <c r="B451" t="s">
        <v>39</v>
      </c>
      <c r="C451">
        <v>2020</v>
      </c>
      <c r="D451">
        <v>2040</v>
      </c>
      <c r="E451" t="s">
        <v>119</v>
      </c>
      <c r="F451" t="s">
        <v>260</v>
      </c>
      <c r="G451" t="s">
        <v>140</v>
      </c>
      <c r="H451" t="s">
        <v>134</v>
      </c>
      <c r="I451" t="s">
        <v>110</v>
      </c>
      <c r="J451" t="s">
        <v>110</v>
      </c>
      <c r="K451">
        <v>1</v>
      </c>
      <c r="L451" t="s">
        <v>182</v>
      </c>
    </row>
    <row r="452" spans="1:12">
      <c r="A452" t="s">
        <v>260</v>
      </c>
      <c r="B452" t="s">
        <v>39</v>
      </c>
      <c r="C452">
        <v>2025</v>
      </c>
      <c r="D452">
        <v>2025</v>
      </c>
      <c r="E452" t="s">
        <v>119</v>
      </c>
      <c r="F452" t="s">
        <v>260</v>
      </c>
      <c r="G452" t="s">
        <v>140</v>
      </c>
      <c r="H452" t="s">
        <v>134</v>
      </c>
      <c r="I452" t="s">
        <v>110</v>
      </c>
      <c r="J452" t="s">
        <v>110</v>
      </c>
      <c r="K452">
        <v>1</v>
      </c>
      <c r="L452" t="s">
        <v>182</v>
      </c>
    </row>
    <row r="453" spans="1:12">
      <c r="A453" t="s">
        <v>260</v>
      </c>
      <c r="B453" t="s">
        <v>39</v>
      </c>
      <c r="C453">
        <v>2025</v>
      </c>
      <c r="D453">
        <v>2030</v>
      </c>
      <c r="E453" t="s">
        <v>119</v>
      </c>
      <c r="F453" t="s">
        <v>260</v>
      </c>
      <c r="G453" t="s">
        <v>140</v>
      </c>
      <c r="H453" t="s">
        <v>134</v>
      </c>
      <c r="I453" t="s">
        <v>110</v>
      </c>
      <c r="J453" t="s">
        <v>110</v>
      </c>
      <c r="K453">
        <v>1</v>
      </c>
      <c r="L453" t="s">
        <v>182</v>
      </c>
    </row>
    <row r="454" spans="1:12">
      <c r="A454" t="s">
        <v>260</v>
      </c>
      <c r="B454" t="s">
        <v>39</v>
      </c>
      <c r="C454">
        <v>2025</v>
      </c>
      <c r="D454">
        <v>2035</v>
      </c>
      <c r="E454" t="s">
        <v>119</v>
      </c>
      <c r="F454" t="s">
        <v>260</v>
      </c>
      <c r="G454" t="s">
        <v>140</v>
      </c>
      <c r="H454" t="s">
        <v>134</v>
      </c>
      <c r="I454" t="s">
        <v>110</v>
      </c>
      <c r="J454" t="s">
        <v>110</v>
      </c>
      <c r="K454">
        <v>1</v>
      </c>
      <c r="L454" t="s">
        <v>182</v>
      </c>
    </row>
    <row r="455" spans="1:12">
      <c r="A455" t="s">
        <v>260</v>
      </c>
      <c r="B455" t="s">
        <v>39</v>
      </c>
      <c r="C455">
        <v>2025</v>
      </c>
      <c r="D455">
        <v>2040</v>
      </c>
      <c r="E455" t="s">
        <v>119</v>
      </c>
      <c r="F455" t="s">
        <v>260</v>
      </c>
      <c r="G455" t="s">
        <v>140</v>
      </c>
      <c r="H455" t="s">
        <v>134</v>
      </c>
      <c r="I455" t="s">
        <v>110</v>
      </c>
      <c r="J455" t="s">
        <v>110</v>
      </c>
      <c r="K455">
        <v>1</v>
      </c>
      <c r="L455" t="s">
        <v>182</v>
      </c>
    </row>
    <row r="456" spans="1:12">
      <c r="A456" t="s">
        <v>260</v>
      </c>
      <c r="B456" t="s">
        <v>39</v>
      </c>
      <c r="C456">
        <v>2025</v>
      </c>
      <c r="D456">
        <v>2045</v>
      </c>
      <c r="E456" t="s">
        <v>119</v>
      </c>
      <c r="F456" t="s">
        <v>260</v>
      </c>
      <c r="G456" t="s">
        <v>140</v>
      </c>
      <c r="H456" t="s">
        <v>134</v>
      </c>
      <c r="I456" t="s">
        <v>110</v>
      </c>
      <c r="J456" t="s">
        <v>110</v>
      </c>
      <c r="K456">
        <v>1</v>
      </c>
      <c r="L456" t="s">
        <v>182</v>
      </c>
    </row>
    <row r="457" spans="1:12">
      <c r="A457" t="s">
        <v>260</v>
      </c>
      <c r="B457" t="s">
        <v>39</v>
      </c>
      <c r="C457">
        <v>2030</v>
      </c>
      <c r="D457">
        <v>2030</v>
      </c>
      <c r="E457" t="s">
        <v>119</v>
      </c>
      <c r="F457" t="s">
        <v>260</v>
      </c>
      <c r="G457" t="s">
        <v>140</v>
      </c>
      <c r="H457" t="s">
        <v>134</v>
      </c>
      <c r="I457" t="s">
        <v>110</v>
      </c>
      <c r="J457" t="s">
        <v>110</v>
      </c>
      <c r="K457">
        <v>1</v>
      </c>
      <c r="L457" t="s">
        <v>182</v>
      </c>
    </row>
    <row r="458" spans="1:12">
      <c r="A458" t="s">
        <v>260</v>
      </c>
      <c r="B458" t="s">
        <v>39</v>
      </c>
      <c r="C458">
        <v>2030</v>
      </c>
      <c r="D458">
        <v>2035</v>
      </c>
      <c r="E458" t="s">
        <v>119</v>
      </c>
      <c r="F458" t="s">
        <v>260</v>
      </c>
      <c r="G458" t="s">
        <v>140</v>
      </c>
      <c r="H458" t="s">
        <v>134</v>
      </c>
      <c r="I458" t="s">
        <v>110</v>
      </c>
      <c r="J458" t="s">
        <v>110</v>
      </c>
      <c r="K458">
        <v>1</v>
      </c>
      <c r="L458" t="s">
        <v>182</v>
      </c>
    </row>
    <row r="459" spans="1:12">
      <c r="A459" t="s">
        <v>260</v>
      </c>
      <c r="B459" t="s">
        <v>39</v>
      </c>
      <c r="C459">
        <v>2030</v>
      </c>
      <c r="D459">
        <v>2040</v>
      </c>
      <c r="E459" t="s">
        <v>119</v>
      </c>
      <c r="F459" t="s">
        <v>260</v>
      </c>
      <c r="G459" t="s">
        <v>140</v>
      </c>
      <c r="H459" t="s">
        <v>134</v>
      </c>
      <c r="I459" t="s">
        <v>110</v>
      </c>
      <c r="J459" t="s">
        <v>110</v>
      </c>
      <c r="K459">
        <v>1</v>
      </c>
      <c r="L459" t="s">
        <v>182</v>
      </c>
    </row>
    <row r="460" spans="1:12">
      <c r="A460" t="s">
        <v>260</v>
      </c>
      <c r="B460" t="s">
        <v>39</v>
      </c>
      <c r="C460">
        <v>2030</v>
      </c>
      <c r="D460">
        <v>2045</v>
      </c>
      <c r="E460" t="s">
        <v>119</v>
      </c>
      <c r="F460" t="s">
        <v>260</v>
      </c>
      <c r="G460" t="s">
        <v>140</v>
      </c>
      <c r="H460" t="s">
        <v>134</v>
      </c>
      <c r="I460" t="s">
        <v>110</v>
      </c>
      <c r="J460" t="s">
        <v>110</v>
      </c>
      <c r="K460">
        <v>1</v>
      </c>
      <c r="L460" t="s">
        <v>182</v>
      </c>
    </row>
    <row r="461" spans="1:12">
      <c r="A461" t="s">
        <v>260</v>
      </c>
      <c r="B461" t="s">
        <v>39</v>
      </c>
      <c r="C461">
        <v>2030</v>
      </c>
      <c r="D461">
        <v>2050</v>
      </c>
      <c r="E461" t="s">
        <v>119</v>
      </c>
      <c r="F461" t="s">
        <v>260</v>
      </c>
      <c r="G461" t="s">
        <v>140</v>
      </c>
      <c r="H461" t="s">
        <v>134</v>
      </c>
      <c r="I461" t="s">
        <v>110</v>
      </c>
      <c r="J461" t="s">
        <v>110</v>
      </c>
      <c r="K461">
        <v>1</v>
      </c>
      <c r="L461" t="s">
        <v>182</v>
      </c>
    </row>
    <row r="462" spans="1:12">
      <c r="A462" t="s">
        <v>260</v>
      </c>
      <c r="B462" t="s">
        <v>39</v>
      </c>
      <c r="C462">
        <v>2035</v>
      </c>
      <c r="D462">
        <v>2035</v>
      </c>
      <c r="E462" t="s">
        <v>119</v>
      </c>
      <c r="F462" t="s">
        <v>260</v>
      </c>
      <c r="G462" t="s">
        <v>140</v>
      </c>
      <c r="H462" t="s">
        <v>134</v>
      </c>
      <c r="I462" t="s">
        <v>110</v>
      </c>
      <c r="J462" t="s">
        <v>110</v>
      </c>
      <c r="K462">
        <v>1</v>
      </c>
      <c r="L462" t="s">
        <v>182</v>
      </c>
    </row>
    <row r="463" spans="1:12">
      <c r="A463" t="s">
        <v>260</v>
      </c>
      <c r="B463" t="s">
        <v>39</v>
      </c>
      <c r="C463">
        <v>2035</v>
      </c>
      <c r="D463">
        <v>2040</v>
      </c>
      <c r="E463" t="s">
        <v>119</v>
      </c>
      <c r="F463" t="s">
        <v>260</v>
      </c>
      <c r="G463" t="s">
        <v>140</v>
      </c>
      <c r="H463" t="s">
        <v>134</v>
      </c>
      <c r="I463" t="s">
        <v>110</v>
      </c>
      <c r="J463" t="s">
        <v>110</v>
      </c>
      <c r="K463">
        <v>1</v>
      </c>
      <c r="L463" t="s">
        <v>182</v>
      </c>
    </row>
    <row r="464" spans="1:12">
      <c r="A464" t="s">
        <v>260</v>
      </c>
      <c r="B464" t="s">
        <v>39</v>
      </c>
      <c r="C464">
        <v>2035</v>
      </c>
      <c r="D464">
        <v>2045</v>
      </c>
      <c r="E464" t="s">
        <v>119</v>
      </c>
      <c r="F464" t="s">
        <v>260</v>
      </c>
      <c r="G464" t="s">
        <v>140</v>
      </c>
      <c r="H464" t="s">
        <v>134</v>
      </c>
      <c r="I464" t="s">
        <v>110</v>
      </c>
      <c r="J464" t="s">
        <v>110</v>
      </c>
      <c r="K464">
        <v>1</v>
      </c>
      <c r="L464" t="s">
        <v>182</v>
      </c>
    </row>
    <row r="465" spans="1:12">
      <c r="A465" t="s">
        <v>260</v>
      </c>
      <c r="B465" t="s">
        <v>39</v>
      </c>
      <c r="C465">
        <v>2035</v>
      </c>
      <c r="D465">
        <v>2050</v>
      </c>
      <c r="E465" t="s">
        <v>119</v>
      </c>
      <c r="F465" t="s">
        <v>260</v>
      </c>
      <c r="G465" t="s">
        <v>140</v>
      </c>
      <c r="H465" t="s">
        <v>134</v>
      </c>
      <c r="I465" t="s">
        <v>110</v>
      </c>
      <c r="J465" t="s">
        <v>110</v>
      </c>
      <c r="K465">
        <v>1</v>
      </c>
      <c r="L465" t="s">
        <v>182</v>
      </c>
    </row>
    <row r="466" spans="1:12">
      <c r="A466" t="s">
        <v>260</v>
      </c>
      <c r="B466" t="s">
        <v>39</v>
      </c>
      <c r="C466">
        <v>2035</v>
      </c>
      <c r="D466">
        <v>2055</v>
      </c>
      <c r="E466" t="s">
        <v>119</v>
      </c>
      <c r="F466" t="s">
        <v>260</v>
      </c>
      <c r="G466" t="s">
        <v>140</v>
      </c>
      <c r="H466" t="s">
        <v>134</v>
      </c>
      <c r="I466" t="s">
        <v>110</v>
      </c>
      <c r="J466" t="s">
        <v>110</v>
      </c>
      <c r="K466">
        <v>1</v>
      </c>
      <c r="L466" t="s">
        <v>182</v>
      </c>
    </row>
    <row r="467" spans="1:12">
      <c r="A467" t="s">
        <v>260</v>
      </c>
      <c r="B467" t="s">
        <v>39</v>
      </c>
      <c r="C467">
        <v>2040</v>
      </c>
      <c r="D467">
        <v>2040</v>
      </c>
      <c r="E467" t="s">
        <v>119</v>
      </c>
      <c r="F467" t="s">
        <v>260</v>
      </c>
      <c r="G467" t="s">
        <v>140</v>
      </c>
      <c r="H467" t="s">
        <v>134</v>
      </c>
      <c r="I467" t="s">
        <v>110</v>
      </c>
      <c r="J467" t="s">
        <v>110</v>
      </c>
      <c r="K467">
        <v>1</v>
      </c>
      <c r="L467" t="s">
        <v>182</v>
      </c>
    </row>
    <row r="468" spans="1:12">
      <c r="A468" t="s">
        <v>260</v>
      </c>
      <c r="B468" t="s">
        <v>39</v>
      </c>
      <c r="C468">
        <v>2040</v>
      </c>
      <c r="D468">
        <v>2045</v>
      </c>
      <c r="E468" t="s">
        <v>119</v>
      </c>
      <c r="F468" t="s">
        <v>260</v>
      </c>
      <c r="G468" t="s">
        <v>140</v>
      </c>
      <c r="H468" t="s">
        <v>134</v>
      </c>
      <c r="I468" t="s">
        <v>110</v>
      </c>
      <c r="J468" t="s">
        <v>110</v>
      </c>
      <c r="K468">
        <v>1</v>
      </c>
      <c r="L468" t="s">
        <v>182</v>
      </c>
    </row>
    <row r="469" spans="1:12">
      <c r="A469" t="s">
        <v>260</v>
      </c>
      <c r="B469" t="s">
        <v>39</v>
      </c>
      <c r="C469">
        <v>2040</v>
      </c>
      <c r="D469">
        <v>2050</v>
      </c>
      <c r="E469" t="s">
        <v>119</v>
      </c>
      <c r="F469" t="s">
        <v>260</v>
      </c>
      <c r="G469" t="s">
        <v>140</v>
      </c>
      <c r="H469" t="s">
        <v>134</v>
      </c>
      <c r="I469" t="s">
        <v>110</v>
      </c>
      <c r="J469" t="s">
        <v>110</v>
      </c>
      <c r="K469">
        <v>1</v>
      </c>
      <c r="L469" t="s">
        <v>182</v>
      </c>
    </row>
    <row r="470" spans="1:12">
      <c r="A470" t="s">
        <v>260</v>
      </c>
      <c r="B470" t="s">
        <v>39</v>
      </c>
      <c r="C470">
        <v>2040</v>
      </c>
      <c r="D470">
        <v>2055</v>
      </c>
      <c r="E470" t="s">
        <v>119</v>
      </c>
      <c r="F470" t="s">
        <v>260</v>
      </c>
      <c r="G470" t="s">
        <v>140</v>
      </c>
      <c r="H470" t="s">
        <v>134</v>
      </c>
      <c r="I470" t="s">
        <v>110</v>
      </c>
      <c r="J470" t="s">
        <v>110</v>
      </c>
      <c r="K470">
        <v>1</v>
      </c>
      <c r="L470" t="s">
        <v>182</v>
      </c>
    </row>
    <row r="471" spans="1:12">
      <c r="A471" t="s">
        <v>260</v>
      </c>
      <c r="B471" t="s">
        <v>39</v>
      </c>
      <c r="C471">
        <v>2040</v>
      </c>
      <c r="D471">
        <v>2060</v>
      </c>
      <c r="E471" t="s">
        <v>119</v>
      </c>
      <c r="F471" t="s">
        <v>260</v>
      </c>
      <c r="G471" t="s">
        <v>140</v>
      </c>
      <c r="H471" t="s">
        <v>134</v>
      </c>
      <c r="I471" t="s">
        <v>110</v>
      </c>
      <c r="J471" t="s">
        <v>110</v>
      </c>
      <c r="K471">
        <v>1</v>
      </c>
      <c r="L471" t="s">
        <v>182</v>
      </c>
    </row>
    <row r="472" spans="1:12">
      <c r="A472" t="s">
        <v>260</v>
      </c>
      <c r="B472" t="s">
        <v>39</v>
      </c>
      <c r="C472">
        <v>2045</v>
      </c>
      <c r="D472">
        <v>2045</v>
      </c>
      <c r="E472" t="s">
        <v>119</v>
      </c>
      <c r="F472" t="s">
        <v>260</v>
      </c>
      <c r="G472" t="s">
        <v>140</v>
      </c>
      <c r="H472" t="s">
        <v>134</v>
      </c>
      <c r="I472" t="s">
        <v>110</v>
      </c>
      <c r="J472" t="s">
        <v>110</v>
      </c>
      <c r="K472">
        <v>1</v>
      </c>
      <c r="L472" t="s">
        <v>182</v>
      </c>
    </row>
    <row r="473" spans="1:12">
      <c r="A473" t="s">
        <v>260</v>
      </c>
      <c r="B473" t="s">
        <v>39</v>
      </c>
      <c r="C473">
        <v>2045</v>
      </c>
      <c r="D473">
        <v>2050</v>
      </c>
      <c r="E473" t="s">
        <v>119</v>
      </c>
      <c r="F473" t="s">
        <v>260</v>
      </c>
      <c r="G473" t="s">
        <v>140</v>
      </c>
      <c r="H473" t="s">
        <v>134</v>
      </c>
      <c r="I473" t="s">
        <v>110</v>
      </c>
      <c r="J473" t="s">
        <v>110</v>
      </c>
      <c r="K473">
        <v>1</v>
      </c>
      <c r="L473" t="s">
        <v>182</v>
      </c>
    </row>
    <row r="474" spans="1:12">
      <c r="A474" t="s">
        <v>260</v>
      </c>
      <c r="B474" t="s">
        <v>39</v>
      </c>
      <c r="C474">
        <v>2045</v>
      </c>
      <c r="D474">
        <v>2055</v>
      </c>
      <c r="E474" t="s">
        <v>119</v>
      </c>
      <c r="F474" t="s">
        <v>260</v>
      </c>
      <c r="G474" t="s">
        <v>140</v>
      </c>
      <c r="H474" t="s">
        <v>134</v>
      </c>
      <c r="I474" t="s">
        <v>110</v>
      </c>
      <c r="J474" t="s">
        <v>110</v>
      </c>
      <c r="K474">
        <v>1</v>
      </c>
      <c r="L474" t="s">
        <v>182</v>
      </c>
    </row>
    <row r="475" spans="1:12">
      <c r="A475" t="s">
        <v>260</v>
      </c>
      <c r="B475" t="s">
        <v>39</v>
      </c>
      <c r="C475">
        <v>2045</v>
      </c>
      <c r="D475">
        <v>2060</v>
      </c>
      <c r="E475" t="s">
        <v>119</v>
      </c>
      <c r="F475" t="s">
        <v>260</v>
      </c>
      <c r="G475" t="s">
        <v>140</v>
      </c>
      <c r="H475" t="s">
        <v>134</v>
      </c>
      <c r="I475" t="s">
        <v>110</v>
      </c>
      <c r="J475" t="s">
        <v>110</v>
      </c>
      <c r="K475">
        <v>1</v>
      </c>
      <c r="L475" t="s">
        <v>182</v>
      </c>
    </row>
    <row r="476" spans="1:12">
      <c r="A476" t="s">
        <v>260</v>
      </c>
      <c r="B476" t="s">
        <v>39</v>
      </c>
      <c r="C476">
        <v>2045</v>
      </c>
      <c r="D476">
        <v>2065</v>
      </c>
      <c r="E476" t="s">
        <v>119</v>
      </c>
      <c r="F476" t="s">
        <v>260</v>
      </c>
      <c r="G476" t="s">
        <v>140</v>
      </c>
      <c r="H476" t="s">
        <v>134</v>
      </c>
      <c r="I476" t="s">
        <v>110</v>
      </c>
      <c r="J476" t="s">
        <v>110</v>
      </c>
      <c r="K476">
        <v>1</v>
      </c>
      <c r="L476" t="s">
        <v>182</v>
      </c>
    </row>
    <row r="477" spans="1:12">
      <c r="A477" t="s">
        <v>260</v>
      </c>
      <c r="B477" t="s">
        <v>39</v>
      </c>
      <c r="C477">
        <v>2050</v>
      </c>
      <c r="D477">
        <v>2050</v>
      </c>
      <c r="E477" t="s">
        <v>119</v>
      </c>
      <c r="F477" t="s">
        <v>260</v>
      </c>
      <c r="G477" t="s">
        <v>140</v>
      </c>
      <c r="H477" t="s">
        <v>134</v>
      </c>
      <c r="I477" t="s">
        <v>110</v>
      </c>
      <c r="J477" t="s">
        <v>110</v>
      </c>
      <c r="K477">
        <v>1</v>
      </c>
      <c r="L477" t="s">
        <v>182</v>
      </c>
    </row>
    <row r="478" spans="1:12">
      <c r="A478" t="s">
        <v>260</v>
      </c>
      <c r="B478" t="s">
        <v>39</v>
      </c>
      <c r="C478">
        <v>2050</v>
      </c>
      <c r="D478">
        <v>2055</v>
      </c>
      <c r="E478" t="s">
        <v>119</v>
      </c>
      <c r="F478" t="s">
        <v>260</v>
      </c>
      <c r="G478" t="s">
        <v>140</v>
      </c>
      <c r="H478" t="s">
        <v>134</v>
      </c>
      <c r="I478" t="s">
        <v>110</v>
      </c>
      <c r="J478" t="s">
        <v>110</v>
      </c>
      <c r="K478">
        <v>1</v>
      </c>
      <c r="L478" t="s">
        <v>182</v>
      </c>
    </row>
    <row r="479" spans="1:12">
      <c r="A479" t="s">
        <v>260</v>
      </c>
      <c r="B479" t="s">
        <v>39</v>
      </c>
      <c r="C479">
        <v>2050</v>
      </c>
      <c r="D479">
        <v>2060</v>
      </c>
      <c r="E479" t="s">
        <v>119</v>
      </c>
      <c r="F479" t="s">
        <v>260</v>
      </c>
      <c r="G479" t="s">
        <v>140</v>
      </c>
      <c r="H479" t="s">
        <v>134</v>
      </c>
      <c r="I479" t="s">
        <v>110</v>
      </c>
      <c r="J479" t="s">
        <v>110</v>
      </c>
      <c r="K479">
        <v>1</v>
      </c>
      <c r="L479" t="s">
        <v>182</v>
      </c>
    </row>
    <row r="480" spans="1:12">
      <c r="A480" t="s">
        <v>260</v>
      </c>
      <c r="B480" t="s">
        <v>39</v>
      </c>
      <c r="C480">
        <v>2050</v>
      </c>
      <c r="D480">
        <v>2065</v>
      </c>
      <c r="E480" t="s">
        <v>119</v>
      </c>
      <c r="F480" t="s">
        <v>260</v>
      </c>
      <c r="G480" t="s">
        <v>140</v>
      </c>
      <c r="H480" t="s">
        <v>134</v>
      </c>
      <c r="I480" t="s">
        <v>110</v>
      </c>
      <c r="J480" t="s">
        <v>110</v>
      </c>
      <c r="K480">
        <v>1</v>
      </c>
      <c r="L480" t="s">
        <v>182</v>
      </c>
    </row>
    <row r="481" spans="1:12">
      <c r="A481" t="s">
        <v>260</v>
      </c>
      <c r="B481" t="s">
        <v>39</v>
      </c>
      <c r="C481">
        <v>2050</v>
      </c>
      <c r="D481">
        <v>2070</v>
      </c>
      <c r="E481" t="s">
        <v>119</v>
      </c>
      <c r="F481" t="s">
        <v>260</v>
      </c>
      <c r="G481" t="s">
        <v>140</v>
      </c>
      <c r="H481" t="s">
        <v>134</v>
      </c>
      <c r="I481" t="s">
        <v>110</v>
      </c>
      <c r="J481" t="s">
        <v>110</v>
      </c>
      <c r="K481">
        <v>1</v>
      </c>
      <c r="L481" t="s">
        <v>182</v>
      </c>
    </row>
    <row r="482" spans="1:12">
      <c r="A482" t="s">
        <v>260</v>
      </c>
      <c r="B482" t="s">
        <v>39</v>
      </c>
      <c r="C482">
        <v>2055</v>
      </c>
      <c r="D482">
        <v>2055</v>
      </c>
      <c r="E482" t="s">
        <v>119</v>
      </c>
      <c r="F482" t="s">
        <v>260</v>
      </c>
      <c r="G482" t="s">
        <v>140</v>
      </c>
      <c r="H482" t="s">
        <v>134</v>
      </c>
      <c r="I482" t="s">
        <v>110</v>
      </c>
      <c r="J482" t="s">
        <v>110</v>
      </c>
      <c r="K482">
        <v>1</v>
      </c>
      <c r="L482" t="s">
        <v>182</v>
      </c>
    </row>
    <row r="483" spans="1:12">
      <c r="A483" t="s">
        <v>260</v>
      </c>
      <c r="B483" t="s">
        <v>39</v>
      </c>
      <c r="C483">
        <v>2055</v>
      </c>
      <c r="D483">
        <v>2060</v>
      </c>
      <c r="E483" t="s">
        <v>119</v>
      </c>
      <c r="F483" t="s">
        <v>260</v>
      </c>
      <c r="G483" t="s">
        <v>140</v>
      </c>
      <c r="H483" t="s">
        <v>134</v>
      </c>
      <c r="I483" t="s">
        <v>110</v>
      </c>
      <c r="J483" t="s">
        <v>110</v>
      </c>
      <c r="K483">
        <v>1</v>
      </c>
      <c r="L483" t="s">
        <v>182</v>
      </c>
    </row>
    <row r="484" spans="1:12">
      <c r="A484" t="s">
        <v>260</v>
      </c>
      <c r="B484" t="s">
        <v>39</v>
      </c>
      <c r="C484">
        <v>2055</v>
      </c>
      <c r="D484">
        <v>2065</v>
      </c>
      <c r="E484" t="s">
        <v>119</v>
      </c>
      <c r="F484" t="s">
        <v>260</v>
      </c>
      <c r="G484" t="s">
        <v>140</v>
      </c>
      <c r="H484" t="s">
        <v>134</v>
      </c>
      <c r="I484" t="s">
        <v>110</v>
      </c>
      <c r="J484" t="s">
        <v>110</v>
      </c>
      <c r="K484">
        <v>1</v>
      </c>
      <c r="L484" t="s">
        <v>182</v>
      </c>
    </row>
    <row r="485" spans="1:12">
      <c r="A485" t="s">
        <v>260</v>
      </c>
      <c r="B485" t="s">
        <v>39</v>
      </c>
      <c r="C485">
        <v>2055</v>
      </c>
      <c r="D485">
        <v>2070</v>
      </c>
      <c r="E485" t="s">
        <v>119</v>
      </c>
      <c r="F485" t="s">
        <v>260</v>
      </c>
      <c r="G485" t="s">
        <v>140</v>
      </c>
      <c r="H485" t="s">
        <v>134</v>
      </c>
      <c r="I485" t="s">
        <v>110</v>
      </c>
      <c r="J485" t="s">
        <v>110</v>
      </c>
      <c r="K485">
        <v>1</v>
      </c>
      <c r="L485" t="s">
        <v>182</v>
      </c>
    </row>
    <row r="486" spans="1:12">
      <c r="A486" t="s">
        <v>260</v>
      </c>
      <c r="B486" t="s">
        <v>39</v>
      </c>
      <c r="C486">
        <v>2060</v>
      </c>
      <c r="D486">
        <v>2060</v>
      </c>
      <c r="E486" t="s">
        <v>119</v>
      </c>
      <c r="F486" t="s">
        <v>260</v>
      </c>
      <c r="G486" t="s">
        <v>140</v>
      </c>
      <c r="H486" t="s">
        <v>134</v>
      </c>
      <c r="I486" t="s">
        <v>110</v>
      </c>
      <c r="J486" t="s">
        <v>110</v>
      </c>
      <c r="K486">
        <v>1</v>
      </c>
      <c r="L486" t="s">
        <v>182</v>
      </c>
    </row>
    <row r="487" spans="1:12">
      <c r="A487" t="s">
        <v>260</v>
      </c>
      <c r="B487" t="s">
        <v>39</v>
      </c>
      <c r="C487">
        <v>2060</v>
      </c>
      <c r="D487">
        <v>2065</v>
      </c>
      <c r="E487" t="s">
        <v>119</v>
      </c>
      <c r="F487" t="s">
        <v>260</v>
      </c>
      <c r="G487" t="s">
        <v>140</v>
      </c>
      <c r="H487" t="s">
        <v>134</v>
      </c>
      <c r="I487" t="s">
        <v>110</v>
      </c>
      <c r="J487" t="s">
        <v>110</v>
      </c>
      <c r="K487">
        <v>1</v>
      </c>
      <c r="L487" t="s">
        <v>182</v>
      </c>
    </row>
    <row r="488" spans="1:12">
      <c r="A488" t="s">
        <v>260</v>
      </c>
      <c r="B488" t="s">
        <v>39</v>
      </c>
      <c r="C488">
        <v>2060</v>
      </c>
      <c r="D488">
        <v>2070</v>
      </c>
      <c r="E488" t="s">
        <v>119</v>
      </c>
      <c r="F488" t="s">
        <v>260</v>
      </c>
      <c r="G488" t="s">
        <v>140</v>
      </c>
      <c r="H488" t="s">
        <v>134</v>
      </c>
      <c r="I488" t="s">
        <v>110</v>
      </c>
      <c r="J488" t="s">
        <v>110</v>
      </c>
      <c r="K488">
        <v>1</v>
      </c>
      <c r="L488" t="s">
        <v>182</v>
      </c>
    </row>
    <row r="489" spans="1:12">
      <c r="A489" t="s">
        <v>260</v>
      </c>
      <c r="B489" t="s">
        <v>39</v>
      </c>
      <c r="C489">
        <v>2065</v>
      </c>
      <c r="D489">
        <v>2065</v>
      </c>
      <c r="E489" t="s">
        <v>119</v>
      </c>
      <c r="F489" t="s">
        <v>260</v>
      </c>
      <c r="G489" t="s">
        <v>140</v>
      </c>
      <c r="H489" t="s">
        <v>134</v>
      </c>
      <c r="I489" t="s">
        <v>110</v>
      </c>
      <c r="J489" t="s">
        <v>110</v>
      </c>
      <c r="K489">
        <v>1</v>
      </c>
      <c r="L489" t="s">
        <v>182</v>
      </c>
    </row>
    <row r="490" spans="1:12">
      <c r="A490" t="s">
        <v>260</v>
      </c>
      <c r="B490" t="s">
        <v>39</v>
      </c>
      <c r="C490">
        <v>2065</v>
      </c>
      <c r="D490">
        <v>2070</v>
      </c>
      <c r="E490" t="s">
        <v>119</v>
      </c>
      <c r="F490" t="s">
        <v>260</v>
      </c>
      <c r="G490" t="s">
        <v>140</v>
      </c>
      <c r="H490" t="s">
        <v>134</v>
      </c>
      <c r="I490" t="s">
        <v>110</v>
      </c>
      <c r="J490" t="s">
        <v>110</v>
      </c>
      <c r="K490">
        <v>1</v>
      </c>
      <c r="L490" t="s">
        <v>182</v>
      </c>
    </row>
    <row r="491" spans="1:12">
      <c r="A491" t="s">
        <v>260</v>
      </c>
      <c r="B491" t="s">
        <v>39</v>
      </c>
      <c r="C491">
        <v>2070</v>
      </c>
      <c r="D491">
        <v>2070</v>
      </c>
      <c r="E491" t="s">
        <v>119</v>
      </c>
      <c r="F491" t="s">
        <v>260</v>
      </c>
      <c r="G491" t="s">
        <v>140</v>
      </c>
      <c r="H491" t="s">
        <v>134</v>
      </c>
      <c r="I491" t="s">
        <v>110</v>
      </c>
      <c r="J491" t="s">
        <v>110</v>
      </c>
      <c r="K491">
        <v>1</v>
      </c>
      <c r="L491" t="s">
        <v>182</v>
      </c>
    </row>
    <row r="492" spans="1:12">
      <c r="A492" t="s">
        <v>260</v>
      </c>
      <c r="B492" t="s">
        <v>99</v>
      </c>
      <c r="C492">
        <v>2010</v>
      </c>
      <c r="D492">
        <v>2010</v>
      </c>
      <c r="E492" t="s">
        <v>119</v>
      </c>
      <c r="F492" t="s">
        <v>260</v>
      </c>
      <c r="G492" t="s">
        <v>139</v>
      </c>
      <c r="H492" t="s">
        <v>133</v>
      </c>
      <c r="I492" t="s">
        <v>110</v>
      </c>
      <c r="J492" t="s">
        <v>110</v>
      </c>
      <c r="K492">
        <v>1</v>
      </c>
      <c r="L492" t="s">
        <v>182</v>
      </c>
    </row>
    <row r="493" spans="1:12">
      <c r="A493" t="s">
        <v>260</v>
      </c>
      <c r="B493" t="s">
        <v>99</v>
      </c>
      <c r="C493">
        <v>2015</v>
      </c>
      <c r="D493">
        <v>2015</v>
      </c>
      <c r="E493" t="s">
        <v>119</v>
      </c>
      <c r="F493" t="s">
        <v>260</v>
      </c>
      <c r="G493" t="s">
        <v>139</v>
      </c>
      <c r="H493" t="s">
        <v>133</v>
      </c>
      <c r="I493" t="s">
        <v>110</v>
      </c>
      <c r="J493" t="s">
        <v>110</v>
      </c>
      <c r="K493">
        <v>1</v>
      </c>
      <c r="L493" t="s">
        <v>182</v>
      </c>
    </row>
    <row r="494" spans="1:12">
      <c r="A494" t="s">
        <v>260</v>
      </c>
      <c r="B494" t="s">
        <v>99</v>
      </c>
      <c r="C494">
        <v>2020</v>
      </c>
      <c r="D494">
        <v>2020</v>
      </c>
      <c r="E494" t="s">
        <v>119</v>
      </c>
      <c r="F494" t="s">
        <v>260</v>
      </c>
      <c r="G494" t="s">
        <v>139</v>
      </c>
      <c r="H494" t="s">
        <v>133</v>
      </c>
      <c r="I494" t="s">
        <v>110</v>
      </c>
      <c r="J494" t="s">
        <v>110</v>
      </c>
      <c r="K494">
        <v>1</v>
      </c>
      <c r="L494" t="s">
        <v>182</v>
      </c>
    </row>
    <row r="495" spans="1:12">
      <c r="A495" t="s">
        <v>260</v>
      </c>
      <c r="B495" t="s">
        <v>99</v>
      </c>
      <c r="C495">
        <v>2025</v>
      </c>
      <c r="D495">
        <v>2025</v>
      </c>
      <c r="E495" t="s">
        <v>119</v>
      </c>
      <c r="F495" t="s">
        <v>260</v>
      </c>
      <c r="G495" t="s">
        <v>139</v>
      </c>
      <c r="H495" t="s">
        <v>133</v>
      </c>
      <c r="I495" t="s">
        <v>110</v>
      </c>
      <c r="J495" t="s">
        <v>110</v>
      </c>
      <c r="K495">
        <v>1</v>
      </c>
      <c r="L495" t="s">
        <v>182</v>
      </c>
    </row>
    <row r="496" spans="1:12">
      <c r="A496" t="s">
        <v>260</v>
      </c>
      <c r="B496" t="s">
        <v>99</v>
      </c>
      <c r="C496">
        <v>2030</v>
      </c>
      <c r="D496">
        <v>2030</v>
      </c>
      <c r="E496" t="s">
        <v>119</v>
      </c>
      <c r="F496" t="s">
        <v>260</v>
      </c>
      <c r="G496" t="s">
        <v>139</v>
      </c>
      <c r="H496" t="s">
        <v>133</v>
      </c>
      <c r="I496" t="s">
        <v>110</v>
      </c>
      <c r="J496" t="s">
        <v>110</v>
      </c>
      <c r="K496">
        <v>1</v>
      </c>
      <c r="L496" t="s">
        <v>182</v>
      </c>
    </row>
    <row r="497" spans="1:12">
      <c r="A497" t="s">
        <v>260</v>
      </c>
      <c r="B497" t="s">
        <v>99</v>
      </c>
      <c r="C497">
        <v>2035</v>
      </c>
      <c r="D497">
        <v>2035</v>
      </c>
      <c r="E497" t="s">
        <v>119</v>
      </c>
      <c r="F497" t="s">
        <v>260</v>
      </c>
      <c r="G497" t="s">
        <v>139</v>
      </c>
      <c r="H497" t="s">
        <v>133</v>
      </c>
      <c r="I497" t="s">
        <v>110</v>
      </c>
      <c r="J497" t="s">
        <v>110</v>
      </c>
      <c r="K497">
        <v>1</v>
      </c>
      <c r="L497" t="s">
        <v>182</v>
      </c>
    </row>
    <row r="498" spans="1:12">
      <c r="A498" t="s">
        <v>260</v>
      </c>
      <c r="B498" t="s">
        <v>99</v>
      </c>
      <c r="C498">
        <v>2040</v>
      </c>
      <c r="D498">
        <v>2040</v>
      </c>
      <c r="E498" t="s">
        <v>119</v>
      </c>
      <c r="F498" t="s">
        <v>260</v>
      </c>
      <c r="G498" t="s">
        <v>139</v>
      </c>
      <c r="H498" t="s">
        <v>133</v>
      </c>
      <c r="I498" t="s">
        <v>110</v>
      </c>
      <c r="J498" t="s">
        <v>110</v>
      </c>
      <c r="K498">
        <v>1</v>
      </c>
      <c r="L498" t="s">
        <v>182</v>
      </c>
    </row>
    <row r="499" spans="1:12">
      <c r="A499" t="s">
        <v>260</v>
      </c>
      <c r="B499" t="s">
        <v>99</v>
      </c>
      <c r="C499">
        <v>2045</v>
      </c>
      <c r="D499">
        <v>2045</v>
      </c>
      <c r="E499" t="s">
        <v>119</v>
      </c>
      <c r="F499" t="s">
        <v>260</v>
      </c>
      <c r="G499" t="s">
        <v>139</v>
      </c>
      <c r="H499" t="s">
        <v>133</v>
      </c>
      <c r="I499" t="s">
        <v>110</v>
      </c>
      <c r="J499" t="s">
        <v>110</v>
      </c>
      <c r="K499">
        <v>1</v>
      </c>
      <c r="L499" t="s">
        <v>182</v>
      </c>
    </row>
    <row r="500" spans="1:12">
      <c r="A500" t="s">
        <v>260</v>
      </c>
      <c r="B500" t="s">
        <v>99</v>
      </c>
      <c r="C500">
        <v>2050</v>
      </c>
      <c r="D500">
        <v>2050</v>
      </c>
      <c r="E500" t="s">
        <v>119</v>
      </c>
      <c r="F500" t="s">
        <v>260</v>
      </c>
      <c r="G500" t="s">
        <v>139</v>
      </c>
      <c r="H500" t="s">
        <v>133</v>
      </c>
      <c r="I500" t="s">
        <v>110</v>
      </c>
      <c r="J500" t="s">
        <v>110</v>
      </c>
      <c r="K500">
        <v>1</v>
      </c>
      <c r="L500" t="s">
        <v>182</v>
      </c>
    </row>
    <row r="501" spans="1:12">
      <c r="A501" t="s">
        <v>260</v>
      </c>
      <c r="B501" t="s">
        <v>99</v>
      </c>
      <c r="C501">
        <v>2055</v>
      </c>
      <c r="D501">
        <v>2055</v>
      </c>
      <c r="E501" t="s">
        <v>119</v>
      </c>
      <c r="F501" t="s">
        <v>260</v>
      </c>
      <c r="G501" t="s">
        <v>139</v>
      </c>
      <c r="H501" t="s">
        <v>133</v>
      </c>
      <c r="I501" t="s">
        <v>110</v>
      </c>
      <c r="J501" t="s">
        <v>110</v>
      </c>
      <c r="K501">
        <v>1</v>
      </c>
      <c r="L501" t="s">
        <v>182</v>
      </c>
    </row>
    <row r="502" spans="1:12">
      <c r="A502" t="s">
        <v>260</v>
      </c>
      <c r="B502" t="s">
        <v>99</v>
      </c>
      <c r="C502">
        <v>2060</v>
      </c>
      <c r="D502">
        <v>2060</v>
      </c>
      <c r="E502" t="s">
        <v>119</v>
      </c>
      <c r="F502" t="s">
        <v>260</v>
      </c>
      <c r="G502" t="s">
        <v>139</v>
      </c>
      <c r="H502" t="s">
        <v>133</v>
      </c>
      <c r="I502" t="s">
        <v>110</v>
      </c>
      <c r="J502" t="s">
        <v>110</v>
      </c>
      <c r="K502">
        <v>1</v>
      </c>
      <c r="L502" t="s">
        <v>182</v>
      </c>
    </row>
    <row r="503" spans="1:12">
      <c r="A503" t="s">
        <v>260</v>
      </c>
      <c r="B503" t="s">
        <v>99</v>
      </c>
      <c r="C503">
        <v>2065</v>
      </c>
      <c r="D503">
        <v>2065</v>
      </c>
      <c r="E503" t="s">
        <v>119</v>
      </c>
      <c r="F503" t="s">
        <v>260</v>
      </c>
      <c r="G503" t="s">
        <v>139</v>
      </c>
      <c r="H503" t="s">
        <v>133</v>
      </c>
      <c r="I503" t="s">
        <v>110</v>
      </c>
      <c r="J503" t="s">
        <v>110</v>
      </c>
      <c r="K503">
        <v>1</v>
      </c>
      <c r="L503" t="s">
        <v>182</v>
      </c>
    </row>
    <row r="504" spans="1:12">
      <c r="A504" t="s">
        <v>260</v>
      </c>
      <c r="B504" t="s">
        <v>99</v>
      </c>
      <c r="C504">
        <v>2070</v>
      </c>
      <c r="D504">
        <v>2070</v>
      </c>
      <c r="E504" t="s">
        <v>119</v>
      </c>
      <c r="F504" t="s">
        <v>260</v>
      </c>
      <c r="G504" t="s">
        <v>139</v>
      </c>
      <c r="H504" t="s">
        <v>133</v>
      </c>
      <c r="I504" t="s">
        <v>110</v>
      </c>
      <c r="J504" t="s">
        <v>110</v>
      </c>
      <c r="K504">
        <v>1</v>
      </c>
      <c r="L504" t="s">
        <v>182</v>
      </c>
    </row>
    <row r="505" spans="1:12">
      <c r="A505" t="s">
        <v>260</v>
      </c>
      <c r="B505" t="s">
        <v>34</v>
      </c>
      <c r="C505">
        <v>1985</v>
      </c>
      <c r="D505">
        <v>1985</v>
      </c>
      <c r="E505" t="s">
        <v>119</v>
      </c>
      <c r="F505" t="s">
        <v>260</v>
      </c>
      <c r="G505" t="s">
        <v>146</v>
      </c>
      <c r="H505" t="s">
        <v>133</v>
      </c>
      <c r="I505" t="s">
        <v>110</v>
      </c>
      <c r="J505" t="s">
        <v>110</v>
      </c>
      <c r="K505">
        <v>1</v>
      </c>
      <c r="L505" t="s">
        <v>182</v>
      </c>
    </row>
    <row r="506" spans="1:12">
      <c r="A506" t="s">
        <v>260</v>
      </c>
      <c r="B506" t="s">
        <v>34</v>
      </c>
      <c r="C506">
        <v>1985</v>
      </c>
      <c r="D506">
        <v>1990</v>
      </c>
      <c r="E506" t="s">
        <v>119</v>
      </c>
      <c r="F506" t="s">
        <v>260</v>
      </c>
      <c r="G506" t="s">
        <v>146</v>
      </c>
      <c r="H506" t="s">
        <v>133</v>
      </c>
      <c r="I506" t="s">
        <v>110</v>
      </c>
      <c r="J506" t="s">
        <v>110</v>
      </c>
      <c r="K506">
        <v>1</v>
      </c>
      <c r="L506" t="s">
        <v>182</v>
      </c>
    </row>
    <row r="507" spans="1:12">
      <c r="A507" t="s">
        <v>260</v>
      </c>
      <c r="B507" t="s">
        <v>34</v>
      </c>
      <c r="C507">
        <v>1985</v>
      </c>
      <c r="D507">
        <v>1995</v>
      </c>
      <c r="E507" t="s">
        <v>119</v>
      </c>
      <c r="F507" t="s">
        <v>260</v>
      </c>
      <c r="G507" t="s">
        <v>146</v>
      </c>
      <c r="H507" t="s">
        <v>133</v>
      </c>
      <c r="I507" t="s">
        <v>110</v>
      </c>
      <c r="J507" t="s">
        <v>110</v>
      </c>
      <c r="K507">
        <v>1</v>
      </c>
      <c r="L507" t="s">
        <v>182</v>
      </c>
    </row>
    <row r="508" spans="1:12">
      <c r="A508" t="s">
        <v>260</v>
      </c>
      <c r="B508" t="s">
        <v>34</v>
      </c>
      <c r="C508">
        <v>1985</v>
      </c>
      <c r="D508">
        <v>2000</v>
      </c>
      <c r="E508" t="s">
        <v>119</v>
      </c>
      <c r="F508" t="s">
        <v>260</v>
      </c>
      <c r="G508" t="s">
        <v>146</v>
      </c>
      <c r="H508" t="s">
        <v>133</v>
      </c>
      <c r="I508" t="s">
        <v>110</v>
      </c>
      <c r="J508" t="s">
        <v>110</v>
      </c>
      <c r="K508">
        <v>1</v>
      </c>
      <c r="L508" t="s">
        <v>182</v>
      </c>
    </row>
    <row r="509" spans="1:12">
      <c r="A509" t="s">
        <v>260</v>
      </c>
      <c r="B509" t="s">
        <v>34</v>
      </c>
      <c r="C509">
        <v>1985</v>
      </c>
      <c r="D509">
        <v>2005</v>
      </c>
      <c r="E509" t="s">
        <v>119</v>
      </c>
      <c r="F509" t="s">
        <v>260</v>
      </c>
      <c r="G509" t="s">
        <v>146</v>
      </c>
      <c r="H509" t="s">
        <v>133</v>
      </c>
      <c r="I509" t="s">
        <v>110</v>
      </c>
      <c r="J509" t="s">
        <v>110</v>
      </c>
      <c r="K509">
        <v>1</v>
      </c>
      <c r="L509" t="s">
        <v>182</v>
      </c>
    </row>
    <row r="510" spans="1:12">
      <c r="A510" t="s">
        <v>260</v>
      </c>
      <c r="B510" t="s">
        <v>34</v>
      </c>
      <c r="C510">
        <v>1985</v>
      </c>
      <c r="D510">
        <v>2010</v>
      </c>
      <c r="E510" t="s">
        <v>119</v>
      </c>
      <c r="F510" t="s">
        <v>260</v>
      </c>
      <c r="G510" t="s">
        <v>146</v>
      </c>
      <c r="H510" t="s">
        <v>133</v>
      </c>
      <c r="I510" t="s">
        <v>110</v>
      </c>
      <c r="J510" t="s">
        <v>110</v>
      </c>
      <c r="K510">
        <v>1</v>
      </c>
      <c r="L510" t="s">
        <v>182</v>
      </c>
    </row>
    <row r="511" spans="1:12">
      <c r="A511" t="s">
        <v>260</v>
      </c>
      <c r="B511" t="s">
        <v>34</v>
      </c>
      <c r="C511">
        <v>1990</v>
      </c>
      <c r="D511">
        <v>1990</v>
      </c>
      <c r="E511" t="s">
        <v>119</v>
      </c>
      <c r="F511" t="s">
        <v>260</v>
      </c>
      <c r="G511" t="s">
        <v>146</v>
      </c>
      <c r="H511" t="s">
        <v>133</v>
      </c>
      <c r="I511" t="s">
        <v>110</v>
      </c>
      <c r="J511" t="s">
        <v>110</v>
      </c>
      <c r="K511">
        <v>1</v>
      </c>
      <c r="L511" t="s">
        <v>182</v>
      </c>
    </row>
    <row r="512" spans="1:12">
      <c r="A512" t="s">
        <v>260</v>
      </c>
      <c r="B512" t="s">
        <v>34</v>
      </c>
      <c r="C512">
        <v>1990</v>
      </c>
      <c r="D512">
        <v>1995</v>
      </c>
      <c r="E512" t="s">
        <v>119</v>
      </c>
      <c r="F512" t="s">
        <v>260</v>
      </c>
      <c r="G512" t="s">
        <v>146</v>
      </c>
      <c r="H512" t="s">
        <v>133</v>
      </c>
      <c r="I512" t="s">
        <v>110</v>
      </c>
      <c r="J512" t="s">
        <v>110</v>
      </c>
      <c r="K512">
        <v>1</v>
      </c>
      <c r="L512" t="s">
        <v>182</v>
      </c>
    </row>
    <row r="513" spans="1:12">
      <c r="A513" t="s">
        <v>260</v>
      </c>
      <c r="B513" t="s">
        <v>34</v>
      </c>
      <c r="C513">
        <v>1990</v>
      </c>
      <c r="D513">
        <v>2000</v>
      </c>
      <c r="E513" t="s">
        <v>119</v>
      </c>
      <c r="F513" t="s">
        <v>260</v>
      </c>
      <c r="G513" t="s">
        <v>146</v>
      </c>
      <c r="H513" t="s">
        <v>133</v>
      </c>
      <c r="I513" t="s">
        <v>110</v>
      </c>
      <c r="J513" t="s">
        <v>110</v>
      </c>
      <c r="K513">
        <v>1</v>
      </c>
      <c r="L513" t="s">
        <v>182</v>
      </c>
    </row>
    <row r="514" spans="1:12">
      <c r="A514" t="s">
        <v>260</v>
      </c>
      <c r="B514" t="s">
        <v>34</v>
      </c>
      <c r="C514">
        <v>1990</v>
      </c>
      <c r="D514">
        <v>2005</v>
      </c>
      <c r="E514" t="s">
        <v>119</v>
      </c>
      <c r="F514" t="s">
        <v>260</v>
      </c>
      <c r="G514" t="s">
        <v>146</v>
      </c>
      <c r="H514" t="s">
        <v>133</v>
      </c>
      <c r="I514" t="s">
        <v>110</v>
      </c>
      <c r="J514" t="s">
        <v>110</v>
      </c>
      <c r="K514">
        <v>1</v>
      </c>
      <c r="L514" t="s">
        <v>182</v>
      </c>
    </row>
    <row r="515" spans="1:12">
      <c r="A515" t="s">
        <v>260</v>
      </c>
      <c r="B515" t="s">
        <v>34</v>
      </c>
      <c r="C515">
        <v>1990</v>
      </c>
      <c r="D515">
        <v>2010</v>
      </c>
      <c r="E515" t="s">
        <v>119</v>
      </c>
      <c r="F515" t="s">
        <v>260</v>
      </c>
      <c r="G515" t="s">
        <v>146</v>
      </c>
      <c r="H515" t="s">
        <v>133</v>
      </c>
      <c r="I515" t="s">
        <v>110</v>
      </c>
      <c r="J515" t="s">
        <v>110</v>
      </c>
      <c r="K515">
        <v>1</v>
      </c>
      <c r="L515" t="s">
        <v>182</v>
      </c>
    </row>
    <row r="516" spans="1:12">
      <c r="A516" t="s">
        <v>260</v>
      </c>
      <c r="B516" t="s">
        <v>34</v>
      </c>
      <c r="C516">
        <v>1990</v>
      </c>
      <c r="D516">
        <v>2015</v>
      </c>
      <c r="E516" t="s">
        <v>119</v>
      </c>
      <c r="F516" t="s">
        <v>260</v>
      </c>
      <c r="G516" t="s">
        <v>146</v>
      </c>
      <c r="H516" t="s">
        <v>133</v>
      </c>
      <c r="I516" t="s">
        <v>110</v>
      </c>
      <c r="J516" t="s">
        <v>110</v>
      </c>
      <c r="K516">
        <v>1</v>
      </c>
      <c r="L516" t="s">
        <v>182</v>
      </c>
    </row>
    <row r="517" spans="1:12">
      <c r="A517" t="s">
        <v>260</v>
      </c>
      <c r="B517" t="s">
        <v>34</v>
      </c>
      <c r="C517">
        <v>1995</v>
      </c>
      <c r="D517">
        <v>1995</v>
      </c>
      <c r="E517" t="s">
        <v>119</v>
      </c>
      <c r="F517" t="s">
        <v>260</v>
      </c>
      <c r="G517" t="s">
        <v>146</v>
      </c>
      <c r="H517" t="s">
        <v>133</v>
      </c>
      <c r="I517" t="s">
        <v>110</v>
      </c>
      <c r="J517" t="s">
        <v>110</v>
      </c>
      <c r="K517">
        <v>1</v>
      </c>
      <c r="L517" t="s">
        <v>182</v>
      </c>
    </row>
    <row r="518" spans="1:12">
      <c r="A518" t="s">
        <v>260</v>
      </c>
      <c r="B518" t="s">
        <v>34</v>
      </c>
      <c r="C518">
        <v>1995</v>
      </c>
      <c r="D518">
        <v>2000</v>
      </c>
      <c r="E518" t="s">
        <v>119</v>
      </c>
      <c r="F518" t="s">
        <v>260</v>
      </c>
      <c r="G518" t="s">
        <v>146</v>
      </c>
      <c r="H518" t="s">
        <v>133</v>
      </c>
      <c r="I518" t="s">
        <v>110</v>
      </c>
      <c r="J518" t="s">
        <v>110</v>
      </c>
      <c r="K518">
        <v>1</v>
      </c>
      <c r="L518" t="s">
        <v>182</v>
      </c>
    </row>
    <row r="519" spans="1:12">
      <c r="A519" t="s">
        <v>260</v>
      </c>
      <c r="B519" t="s">
        <v>34</v>
      </c>
      <c r="C519">
        <v>1995</v>
      </c>
      <c r="D519">
        <v>2005</v>
      </c>
      <c r="E519" t="s">
        <v>119</v>
      </c>
      <c r="F519" t="s">
        <v>260</v>
      </c>
      <c r="G519" t="s">
        <v>146</v>
      </c>
      <c r="H519" t="s">
        <v>133</v>
      </c>
      <c r="I519" t="s">
        <v>110</v>
      </c>
      <c r="J519" t="s">
        <v>110</v>
      </c>
      <c r="K519">
        <v>1</v>
      </c>
      <c r="L519" t="s">
        <v>182</v>
      </c>
    </row>
    <row r="520" spans="1:12">
      <c r="A520" t="s">
        <v>260</v>
      </c>
      <c r="B520" t="s">
        <v>34</v>
      </c>
      <c r="C520">
        <v>1995</v>
      </c>
      <c r="D520">
        <v>2010</v>
      </c>
      <c r="E520" t="s">
        <v>119</v>
      </c>
      <c r="F520" t="s">
        <v>260</v>
      </c>
      <c r="G520" t="s">
        <v>146</v>
      </c>
      <c r="H520" t="s">
        <v>133</v>
      </c>
      <c r="I520" t="s">
        <v>110</v>
      </c>
      <c r="J520" t="s">
        <v>110</v>
      </c>
      <c r="K520">
        <v>1</v>
      </c>
      <c r="L520" t="s">
        <v>182</v>
      </c>
    </row>
    <row r="521" spans="1:12">
      <c r="A521" t="s">
        <v>260</v>
      </c>
      <c r="B521" t="s">
        <v>34</v>
      </c>
      <c r="C521">
        <v>1995</v>
      </c>
      <c r="D521">
        <v>2015</v>
      </c>
      <c r="E521" t="s">
        <v>119</v>
      </c>
      <c r="F521" t="s">
        <v>260</v>
      </c>
      <c r="G521" t="s">
        <v>146</v>
      </c>
      <c r="H521" t="s">
        <v>133</v>
      </c>
      <c r="I521" t="s">
        <v>110</v>
      </c>
      <c r="J521" t="s">
        <v>110</v>
      </c>
      <c r="K521">
        <v>1</v>
      </c>
      <c r="L521" t="s">
        <v>182</v>
      </c>
    </row>
    <row r="522" spans="1:12">
      <c r="A522" t="s">
        <v>260</v>
      </c>
      <c r="B522" t="s">
        <v>34</v>
      </c>
      <c r="C522">
        <v>1995</v>
      </c>
      <c r="D522">
        <v>2020</v>
      </c>
      <c r="E522" t="s">
        <v>119</v>
      </c>
      <c r="F522" t="s">
        <v>260</v>
      </c>
      <c r="G522" t="s">
        <v>146</v>
      </c>
      <c r="H522" t="s">
        <v>133</v>
      </c>
      <c r="I522" t="s">
        <v>110</v>
      </c>
      <c r="J522" t="s">
        <v>110</v>
      </c>
      <c r="K522">
        <v>1</v>
      </c>
      <c r="L522" t="s">
        <v>182</v>
      </c>
    </row>
    <row r="523" spans="1:12">
      <c r="A523" t="s">
        <v>260</v>
      </c>
      <c r="B523" t="s">
        <v>34</v>
      </c>
      <c r="C523">
        <v>2000</v>
      </c>
      <c r="D523">
        <v>2000</v>
      </c>
      <c r="E523" t="s">
        <v>119</v>
      </c>
      <c r="F523" t="s">
        <v>260</v>
      </c>
      <c r="G523" t="s">
        <v>146</v>
      </c>
      <c r="H523" t="s">
        <v>133</v>
      </c>
      <c r="I523" t="s">
        <v>110</v>
      </c>
      <c r="J523" t="s">
        <v>110</v>
      </c>
      <c r="K523">
        <v>1</v>
      </c>
      <c r="L523" t="s">
        <v>182</v>
      </c>
    </row>
    <row r="524" spans="1:12">
      <c r="A524" t="s">
        <v>260</v>
      </c>
      <c r="B524" t="s">
        <v>34</v>
      </c>
      <c r="C524">
        <v>2000</v>
      </c>
      <c r="D524">
        <v>2005</v>
      </c>
      <c r="E524" t="s">
        <v>119</v>
      </c>
      <c r="F524" t="s">
        <v>260</v>
      </c>
      <c r="G524" t="s">
        <v>146</v>
      </c>
      <c r="H524" t="s">
        <v>133</v>
      </c>
      <c r="I524" t="s">
        <v>110</v>
      </c>
      <c r="J524" t="s">
        <v>110</v>
      </c>
      <c r="K524">
        <v>1</v>
      </c>
      <c r="L524" t="s">
        <v>182</v>
      </c>
    </row>
    <row r="525" spans="1:12">
      <c r="A525" t="s">
        <v>260</v>
      </c>
      <c r="B525" t="s">
        <v>34</v>
      </c>
      <c r="C525">
        <v>2000</v>
      </c>
      <c r="D525">
        <v>2010</v>
      </c>
      <c r="E525" t="s">
        <v>119</v>
      </c>
      <c r="F525" t="s">
        <v>260</v>
      </c>
      <c r="G525" t="s">
        <v>146</v>
      </c>
      <c r="H525" t="s">
        <v>133</v>
      </c>
      <c r="I525" t="s">
        <v>110</v>
      </c>
      <c r="J525" t="s">
        <v>110</v>
      </c>
      <c r="K525">
        <v>1</v>
      </c>
      <c r="L525" t="s">
        <v>182</v>
      </c>
    </row>
    <row r="526" spans="1:12">
      <c r="A526" t="s">
        <v>260</v>
      </c>
      <c r="B526" t="s">
        <v>34</v>
      </c>
      <c r="C526">
        <v>2000</v>
      </c>
      <c r="D526">
        <v>2015</v>
      </c>
      <c r="E526" t="s">
        <v>119</v>
      </c>
      <c r="F526" t="s">
        <v>260</v>
      </c>
      <c r="G526" t="s">
        <v>146</v>
      </c>
      <c r="H526" t="s">
        <v>133</v>
      </c>
      <c r="I526" t="s">
        <v>110</v>
      </c>
      <c r="J526" t="s">
        <v>110</v>
      </c>
      <c r="K526">
        <v>1</v>
      </c>
      <c r="L526" t="s">
        <v>182</v>
      </c>
    </row>
    <row r="527" spans="1:12">
      <c r="A527" t="s">
        <v>260</v>
      </c>
      <c r="B527" t="s">
        <v>34</v>
      </c>
      <c r="C527">
        <v>2000</v>
      </c>
      <c r="D527">
        <v>2020</v>
      </c>
      <c r="E527" t="s">
        <v>119</v>
      </c>
      <c r="F527" t="s">
        <v>260</v>
      </c>
      <c r="G527" t="s">
        <v>146</v>
      </c>
      <c r="H527" t="s">
        <v>133</v>
      </c>
      <c r="I527" t="s">
        <v>110</v>
      </c>
      <c r="J527" t="s">
        <v>110</v>
      </c>
      <c r="K527">
        <v>1</v>
      </c>
      <c r="L527" t="s">
        <v>182</v>
      </c>
    </row>
    <row r="528" spans="1:12">
      <c r="A528" t="s">
        <v>260</v>
      </c>
      <c r="B528" t="s">
        <v>34</v>
      </c>
      <c r="C528">
        <v>2000</v>
      </c>
      <c r="D528">
        <v>2025</v>
      </c>
      <c r="E528" t="s">
        <v>119</v>
      </c>
      <c r="F528" t="s">
        <v>260</v>
      </c>
      <c r="G528" t="s">
        <v>146</v>
      </c>
      <c r="H528" t="s">
        <v>133</v>
      </c>
      <c r="I528" t="s">
        <v>110</v>
      </c>
      <c r="J528" t="s">
        <v>110</v>
      </c>
      <c r="K528">
        <v>1</v>
      </c>
      <c r="L528" t="s">
        <v>182</v>
      </c>
    </row>
    <row r="529" spans="1:12">
      <c r="A529" t="s">
        <v>260</v>
      </c>
      <c r="B529" t="s">
        <v>34</v>
      </c>
      <c r="C529">
        <v>2005</v>
      </c>
      <c r="D529">
        <v>2005</v>
      </c>
      <c r="E529" t="s">
        <v>119</v>
      </c>
      <c r="F529" t="s">
        <v>260</v>
      </c>
      <c r="G529" t="s">
        <v>146</v>
      </c>
      <c r="H529" t="s">
        <v>133</v>
      </c>
      <c r="I529" t="s">
        <v>110</v>
      </c>
      <c r="J529" t="s">
        <v>110</v>
      </c>
      <c r="K529">
        <v>1</v>
      </c>
      <c r="L529" t="s">
        <v>182</v>
      </c>
    </row>
    <row r="530" spans="1:12">
      <c r="A530" t="s">
        <v>260</v>
      </c>
      <c r="B530" t="s">
        <v>34</v>
      </c>
      <c r="C530">
        <v>2005</v>
      </c>
      <c r="D530">
        <v>2010</v>
      </c>
      <c r="E530" t="s">
        <v>119</v>
      </c>
      <c r="F530" t="s">
        <v>260</v>
      </c>
      <c r="G530" t="s">
        <v>146</v>
      </c>
      <c r="H530" t="s">
        <v>133</v>
      </c>
      <c r="I530" t="s">
        <v>110</v>
      </c>
      <c r="J530" t="s">
        <v>110</v>
      </c>
      <c r="K530">
        <v>1</v>
      </c>
      <c r="L530" t="s">
        <v>182</v>
      </c>
    </row>
    <row r="531" spans="1:12">
      <c r="A531" t="s">
        <v>260</v>
      </c>
      <c r="B531" t="s">
        <v>34</v>
      </c>
      <c r="C531">
        <v>2005</v>
      </c>
      <c r="D531">
        <v>2015</v>
      </c>
      <c r="E531" t="s">
        <v>119</v>
      </c>
      <c r="F531" t="s">
        <v>260</v>
      </c>
      <c r="G531" t="s">
        <v>146</v>
      </c>
      <c r="H531" t="s">
        <v>133</v>
      </c>
      <c r="I531" t="s">
        <v>110</v>
      </c>
      <c r="J531" t="s">
        <v>110</v>
      </c>
      <c r="K531">
        <v>1</v>
      </c>
      <c r="L531" t="s">
        <v>182</v>
      </c>
    </row>
    <row r="532" spans="1:12">
      <c r="A532" t="s">
        <v>260</v>
      </c>
      <c r="B532" t="s">
        <v>34</v>
      </c>
      <c r="C532">
        <v>2005</v>
      </c>
      <c r="D532">
        <v>2020</v>
      </c>
      <c r="E532" t="s">
        <v>119</v>
      </c>
      <c r="F532" t="s">
        <v>260</v>
      </c>
      <c r="G532" t="s">
        <v>146</v>
      </c>
      <c r="H532" t="s">
        <v>133</v>
      </c>
      <c r="I532" t="s">
        <v>110</v>
      </c>
      <c r="J532" t="s">
        <v>110</v>
      </c>
      <c r="K532">
        <v>1</v>
      </c>
      <c r="L532" t="s">
        <v>182</v>
      </c>
    </row>
    <row r="533" spans="1:12">
      <c r="A533" t="s">
        <v>260</v>
      </c>
      <c r="B533" t="s">
        <v>34</v>
      </c>
      <c r="C533">
        <v>2005</v>
      </c>
      <c r="D533">
        <v>2025</v>
      </c>
      <c r="E533" t="s">
        <v>119</v>
      </c>
      <c r="F533" t="s">
        <v>260</v>
      </c>
      <c r="G533" t="s">
        <v>146</v>
      </c>
      <c r="H533" t="s">
        <v>133</v>
      </c>
      <c r="I533" t="s">
        <v>110</v>
      </c>
      <c r="J533" t="s">
        <v>110</v>
      </c>
      <c r="K533">
        <v>1</v>
      </c>
      <c r="L533" t="s">
        <v>182</v>
      </c>
    </row>
    <row r="534" spans="1:12">
      <c r="A534" t="s">
        <v>260</v>
      </c>
      <c r="B534" t="s">
        <v>34</v>
      </c>
      <c r="C534">
        <v>2005</v>
      </c>
      <c r="D534">
        <v>2030</v>
      </c>
      <c r="E534" t="s">
        <v>119</v>
      </c>
      <c r="F534" t="s">
        <v>260</v>
      </c>
      <c r="G534" t="s">
        <v>146</v>
      </c>
      <c r="H534" t="s">
        <v>133</v>
      </c>
      <c r="I534" t="s">
        <v>110</v>
      </c>
      <c r="J534" t="s">
        <v>110</v>
      </c>
      <c r="K534">
        <v>1</v>
      </c>
      <c r="L534" t="s">
        <v>182</v>
      </c>
    </row>
    <row r="535" spans="1:12">
      <c r="A535" t="s">
        <v>260</v>
      </c>
      <c r="B535" t="s">
        <v>34</v>
      </c>
      <c r="C535">
        <v>2010</v>
      </c>
      <c r="D535">
        <v>2010</v>
      </c>
      <c r="E535" t="s">
        <v>119</v>
      </c>
      <c r="F535" t="s">
        <v>260</v>
      </c>
      <c r="G535" t="s">
        <v>146</v>
      </c>
      <c r="H535" t="s">
        <v>133</v>
      </c>
      <c r="I535" t="s">
        <v>110</v>
      </c>
      <c r="J535" t="s">
        <v>110</v>
      </c>
      <c r="K535">
        <v>1</v>
      </c>
      <c r="L535" t="s">
        <v>182</v>
      </c>
    </row>
    <row r="536" spans="1:12">
      <c r="A536" t="s">
        <v>260</v>
      </c>
      <c r="B536" t="s">
        <v>34</v>
      </c>
      <c r="C536">
        <v>2010</v>
      </c>
      <c r="D536">
        <v>2015</v>
      </c>
      <c r="E536" t="s">
        <v>119</v>
      </c>
      <c r="F536" t="s">
        <v>260</v>
      </c>
      <c r="G536" t="s">
        <v>146</v>
      </c>
      <c r="H536" t="s">
        <v>133</v>
      </c>
      <c r="I536" t="s">
        <v>110</v>
      </c>
      <c r="J536" t="s">
        <v>110</v>
      </c>
      <c r="K536">
        <v>1</v>
      </c>
      <c r="L536" t="s">
        <v>182</v>
      </c>
    </row>
    <row r="537" spans="1:12">
      <c r="A537" t="s">
        <v>260</v>
      </c>
      <c r="B537" t="s">
        <v>34</v>
      </c>
      <c r="C537">
        <v>2010</v>
      </c>
      <c r="D537">
        <v>2020</v>
      </c>
      <c r="E537" t="s">
        <v>119</v>
      </c>
      <c r="F537" t="s">
        <v>260</v>
      </c>
      <c r="G537" t="s">
        <v>146</v>
      </c>
      <c r="H537" t="s">
        <v>133</v>
      </c>
      <c r="I537" t="s">
        <v>110</v>
      </c>
      <c r="J537" t="s">
        <v>110</v>
      </c>
      <c r="K537">
        <v>1</v>
      </c>
      <c r="L537" t="s">
        <v>182</v>
      </c>
    </row>
    <row r="538" spans="1:12">
      <c r="A538" t="s">
        <v>260</v>
      </c>
      <c r="B538" t="s">
        <v>34</v>
      </c>
      <c r="C538">
        <v>2010</v>
      </c>
      <c r="D538">
        <v>2025</v>
      </c>
      <c r="E538" t="s">
        <v>119</v>
      </c>
      <c r="F538" t="s">
        <v>260</v>
      </c>
      <c r="G538" t="s">
        <v>146</v>
      </c>
      <c r="H538" t="s">
        <v>133</v>
      </c>
      <c r="I538" t="s">
        <v>110</v>
      </c>
      <c r="J538" t="s">
        <v>110</v>
      </c>
      <c r="K538">
        <v>1</v>
      </c>
      <c r="L538" t="s">
        <v>182</v>
      </c>
    </row>
    <row r="539" spans="1:12">
      <c r="A539" t="s">
        <v>260</v>
      </c>
      <c r="B539" t="s">
        <v>34</v>
      </c>
      <c r="C539">
        <v>2010</v>
      </c>
      <c r="D539">
        <v>2030</v>
      </c>
      <c r="E539" t="s">
        <v>119</v>
      </c>
      <c r="F539" t="s">
        <v>260</v>
      </c>
      <c r="G539" t="s">
        <v>146</v>
      </c>
      <c r="H539" t="s">
        <v>133</v>
      </c>
      <c r="I539" t="s">
        <v>110</v>
      </c>
      <c r="J539" t="s">
        <v>110</v>
      </c>
      <c r="K539">
        <v>1</v>
      </c>
      <c r="L539" t="s">
        <v>182</v>
      </c>
    </row>
    <row r="540" spans="1:12">
      <c r="A540" t="s">
        <v>260</v>
      </c>
      <c r="B540" t="s">
        <v>34</v>
      </c>
      <c r="C540">
        <v>2010</v>
      </c>
      <c r="D540">
        <v>2035</v>
      </c>
      <c r="E540" t="s">
        <v>119</v>
      </c>
      <c r="F540" t="s">
        <v>260</v>
      </c>
      <c r="G540" t="s">
        <v>146</v>
      </c>
      <c r="H540" t="s">
        <v>133</v>
      </c>
      <c r="I540" t="s">
        <v>110</v>
      </c>
      <c r="J540" t="s">
        <v>110</v>
      </c>
      <c r="K540">
        <v>1</v>
      </c>
      <c r="L540" t="s">
        <v>182</v>
      </c>
    </row>
    <row r="541" spans="1:12">
      <c r="A541" t="s">
        <v>260</v>
      </c>
      <c r="B541" t="s">
        <v>34</v>
      </c>
      <c r="C541">
        <v>2015</v>
      </c>
      <c r="D541">
        <v>2015</v>
      </c>
      <c r="E541" t="s">
        <v>119</v>
      </c>
      <c r="F541" t="s">
        <v>260</v>
      </c>
      <c r="G541" t="s">
        <v>146</v>
      </c>
      <c r="H541" t="s">
        <v>133</v>
      </c>
      <c r="I541" t="s">
        <v>110</v>
      </c>
      <c r="J541" t="s">
        <v>110</v>
      </c>
      <c r="K541">
        <v>1</v>
      </c>
      <c r="L541" t="s">
        <v>182</v>
      </c>
    </row>
    <row r="542" spans="1:12">
      <c r="A542" t="s">
        <v>260</v>
      </c>
      <c r="B542" t="s">
        <v>34</v>
      </c>
      <c r="C542">
        <v>2015</v>
      </c>
      <c r="D542">
        <v>2020</v>
      </c>
      <c r="E542" t="s">
        <v>119</v>
      </c>
      <c r="F542" t="s">
        <v>260</v>
      </c>
      <c r="G542" t="s">
        <v>146</v>
      </c>
      <c r="H542" t="s">
        <v>133</v>
      </c>
      <c r="I542" t="s">
        <v>110</v>
      </c>
      <c r="J542" t="s">
        <v>110</v>
      </c>
      <c r="K542">
        <v>1</v>
      </c>
      <c r="L542" t="s">
        <v>182</v>
      </c>
    </row>
    <row r="543" spans="1:12">
      <c r="A543" t="s">
        <v>260</v>
      </c>
      <c r="B543" t="s">
        <v>34</v>
      </c>
      <c r="C543">
        <v>2015</v>
      </c>
      <c r="D543">
        <v>2025</v>
      </c>
      <c r="E543" t="s">
        <v>119</v>
      </c>
      <c r="F543" t="s">
        <v>260</v>
      </c>
      <c r="G543" t="s">
        <v>146</v>
      </c>
      <c r="H543" t="s">
        <v>133</v>
      </c>
      <c r="I543" t="s">
        <v>110</v>
      </c>
      <c r="J543" t="s">
        <v>110</v>
      </c>
      <c r="K543">
        <v>1</v>
      </c>
      <c r="L543" t="s">
        <v>182</v>
      </c>
    </row>
    <row r="544" spans="1:12">
      <c r="A544" t="s">
        <v>260</v>
      </c>
      <c r="B544" t="s">
        <v>34</v>
      </c>
      <c r="C544">
        <v>2015</v>
      </c>
      <c r="D544">
        <v>2030</v>
      </c>
      <c r="E544" t="s">
        <v>119</v>
      </c>
      <c r="F544" t="s">
        <v>260</v>
      </c>
      <c r="G544" t="s">
        <v>146</v>
      </c>
      <c r="H544" t="s">
        <v>133</v>
      </c>
      <c r="I544" t="s">
        <v>110</v>
      </c>
      <c r="J544" t="s">
        <v>110</v>
      </c>
      <c r="K544">
        <v>1</v>
      </c>
      <c r="L544" t="s">
        <v>182</v>
      </c>
    </row>
    <row r="545" spans="1:12">
      <c r="A545" t="s">
        <v>260</v>
      </c>
      <c r="B545" t="s">
        <v>34</v>
      </c>
      <c r="C545">
        <v>2015</v>
      </c>
      <c r="D545">
        <v>2035</v>
      </c>
      <c r="E545" t="s">
        <v>119</v>
      </c>
      <c r="F545" t="s">
        <v>260</v>
      </c>
      <c r="G545" t="s">
        <v>146</v>
      </c>
      <c r="H545" t="s">
        <v>133</v>
      </c>
      <c r="I545" t="s">
        <v>110</v>
      </c>
      <c r="J545" t="s">
        <v>110</v>
      </c>
      <c r="K545">
        <v>1</v>
      </c>
      <c r="L545" t="s">
        <v>182</v>
      </c>
    </row>
    <row r="546" spans="1:12">
      <c r="A546" t="s">
        <v>260</v>
      </c>
      <c r="B546" t="s">
        <v>34</v>
      </c>
      <c r="C546">
        <v>2015</v>
      </c>
      <c r="D546">
        <v>2040</v>
      </c>
      <c r="E546" t="s">
        <v>119</v>
      </c>
      <c r="F546" t="s">
        <v>260</v>
      </c>
      <c r="G546" t="s">
        <v>146</v>
      </c>
      <c r="H546" t="s">
        <v>133</v>
      </c>
      <c r="I546" t="s">
        <v>110</v>
      </c>
      <c r="J546" t="s">
        <v>110</v>
      </c>
      <c r="K546">
        <v>1</v>
      </c>
      <c r="L546" t="s">
        <v>182</v>
      </c>
    </row>
    <row r="547" spans="1:12">
      <c r="A547" t="s">
        <v>260</v>
      </c>
      <c r="B547" t="s">
        <v>34</v>
      </c>
      <c r="C547">
        <v>2020</v>
      </c>
      <c r="D547">
        <v>2020</v>
      </c>
      <c r="E547" t="s">
        <v>119</v>
      </c>
      <c r="F547" t="s">
        <v>260</v>
      </c>
      <c r="G547" t="s">
        <v>146</v>
      </c>
      <c r="H547" t="s">
        <v>133</v>
      </c>
      <c r="I547" t="s">
        <v>110</v>
      </c>
      <c r="J547" t="s">
        <v>110</v>
      </c>
      <c r="K547">
        <v>1</v>
      </c>
      <c r="L547" t="s">
        <v>182</v>
      </c>
    </row>
    <row r="548" spans="1:12">
      <c r="A548" t="s">
        <v>260</v>
      </c>
      <c r="B548" t="s">
        <v>34</v>
      </c>
      <c r="C548">
        <v>2020</v>
      </c>
      <c r="D548">
        <v>2025</v>
      </c>
      <c r="E548" t="s">
        <v>119</v>
      </c>
      <c r="F548" t="s">
        <v>260</v>
      </c>
      <c r="G548" t="s">
        <v>146</v>
      </c>
      <c r="H548" t="s">
        <v>133</v>
      </c>
      <c r="I548" t="s">
        <v>110</v>
      </c>
      <c r="J548" t="s">
        <v>110</v>
      </c>
      <c r="K548">
        <v>1</v>
      </c>
      <c r="L548" t="s">
        <v>182</v>
      </c>
    </row>
    <row r="549" spans="1:12">
      <c r="A549" t="s">
        <v>260</v>
      </c>
      <c r="B549" t="s">
        <v>34</v>
      </c>
      <c r="C549">
        <v>2020</v>
      </c>
      <c r="D549">
        <v>2030</v>
      </c>
      <c r="E549" t="s">
        <v>119</v>
      </c>
      <c r="F549" t="s">
        <v>260</v>
      </c>
      <c r="G549" t="s">
        <v>146</v>
      </c>
      <c r="H549" t="s">
        <v>133</v>
      </c>
      <c r="I549" t="s">
        <v>110</v>
      </c>
      <c r="J549" t="s">
        <v>110</v>
      </c>
      <c r="K549">
        <v>1</v>
      </c>
      <c r="L549" t="s">
        <v>182</v>
      </c>
    </row>
    <row r="550" spans="1:12">
      <c r="A550" t="s">
        <v>260</v>
      </c>
      <c r="B550" t="s">
        <v>34</v>
      </c>
      <c r="C550">
        <v>2020</v>
      </c>
      <c r="D550">
        <v>2035</v>
      </c>
      <c r="E550" t="s">
        <v>119</v>
      </c>
      <c r="F550" t="s">
        <v>260</v>
      </c>
      <c r="G550" t="s">
        <v>146</v>
      </c>
      <c r="H550" t="s">
        <v>133</v>
      </c>
      <c r="I550" t="s">
        <v>110</v>
      </c>
      <c r="J550" t="s">
        <v>110</v>
      </c>
      <c r="K550">
        <v>1</v>
      </c>
      <c r="L550" t="s">
        <v>182</v>
      </c>
    </row>
    <row r="551" spans="1:12">
      <c r="A551" t="s">
        <v>260</v>
      </c>
      <c r="B551" t="s">
        <v>34</v>
      </c>
      <c r="C551">
        <v>2020</v>
      </c>
      <c r="D551">
        <v>2040</v>
      </c>
      <c r="E551" t="s">
        <v>119</v>
      </c>
      <c r="F551" t="s">
        <v>260</v>
      </c>
      <c r="G551" t="s">
        <v>146</v>
      </c>
      <c r="H551" t="s">
        <v>133</v>
      </c>
      <c r="I551" t="s">
        <v>110</v>
      </c>
      <c r="J551" t="s">
        <v>110</v>
      </c>
      <c r="K551">
        <v>1</v>
      </c>
      <c r="L551" t="s">
        <v>182</v>
      </c>
    </row>
    <row r="552" spans="1:12">
      <c r="A552" t="s">
        <v>260</v>
      </c>
      <c r="B552" t="s">
        <v>34</v>
      </c>
      <c r="C552">
        <v>2020</v>
      </c>
      <c r="D552">
        <v>2045</v>
      </c>
      <c r="E552" t="s">
        <v>119</v>
      </c>
      <c r="F552" t="s">
        <v>260</v>
      </c>
      <c r="G552" t="s">
        <v>146</v>
      </c>
      <c r="H552" t="s">
        <v>133</v>
      </c>
      <c r="I552" t="s">
        <v>110</v>
      </c>
      <c r="J552" t="s">
        <v>110</v>
      </c>
      <c r="K552">
        <v>1</v>
      </c>
      <c r="L552" t="s">
        <v>182</v>
      </c>
    </row>
    <row r="553" spans="1:12">
      <c r="A553" t="s">
        <v>260</v>
      </c>
      <c r="B553" t="s">
        <v>34</v>
      </c>
      <c r="C553">
        <v>2025</v>
      </c>
      <c r="D553">
        <v>2025</v>
      </c>
      <c r="E553" t="s">
        <v>119</v>
      </c>
      <c r="F553" t="s">
        <v>260</v>
      </c>
      <c r="G553" t="s">
        <v>146</v>
      </c>
      <c r="H553" t="s">
        <v>133</v>
      </c>
      <c r="I553" t="s">
        <v>110</v>
      </c>
      <c r="J553" t="s">
        <v>110</v>
      </c>
      <c r="K553">
        <v>1</v>
      </c>
      <c r="L553" t="s">
        <v>182</v>
      </c>
    </row>
    <row r="554" spans="1:12">
      <c r="A554" t="s">
        <v>260</v>
      </c>
      <c r="B554" t="s">
        <v>34</v>
      </c>
      <c r="C554">
        <v>2025</v>
      </c>
      <c r="D554">
        <v>2030</v>
      </c>
      <c r="E554" t="s">
        <v>119</v>
      </c>
      <c r="F554" t="s">
        <v>260</v>
      </c>
      <c r="G554" t="s">
        <v>146</v>
      </c>
      <c r="H554" t="s">
        <v>133</v>
      </c>
      <c r="I554" t="s">
        <v>110</v>
      </c>
      <c r="J554" t="s">
        <v>110</v>
      </c>
      <c r="K554">
        <v>1</v>
      </c>
      <c r="L554" t="s">
        <v>182</v>
      </c>
    </row>
    <row r="555" spans="1:12">
      <c r="A555" t="s">
        <v>260</v>
      </c>
      <c r="B555" t="s">
        <v>34</v>
      </c>
      <c r="C555">
        <v>2025</v>
      </c>
      <c r="D555">
        <v>2035</v>
      </c>
      <c r="E555" t="s">
        <v>119</v>
      </c>
      <c r="F555" t="s">
        <v>260</v>
      </c>
      <c r="G555" t="s">
        <v>146</v>
      </c>
      <c r="H555" t="s">
        <v>133</v>
      </c>
      <c r="I555" t="s">
        <v>110</v>
      </c>
      <c r="J555" t="s">
        <v>110</v>
      </c>
      <c r="K555">
        <v>1</v>
      </c>
      <c r="L555" t="s">
        <v>182</v>
      </c>
    </row>
    <row r="556" spans="1:12">
      <c r="A556" t="s">
        <v>260</v>
      </c>
      <c r="B556" t="s">
        <v>34</v>
      </c>
      <c r="C556">
        <v>2025</v>
      </c>
      <c r="D556">
        <v>2040</v>
      </c>
      <c r="E556" t="s">
        <v>119</v>
      </c>
      <c r="F556" t="s">
        <v>260</v>
      </c>
      <c r="G556" t="s">
        <v>146</v>
      </c>
      <c r="H556" t="s">
        <v>133</v>
      </c>
      <c r="I556" t="s">
        <v>110</v>
      </c>
      <c r="J556" t="s">
        <v>110</v>
      </c>
      <c r="K556">
        <v>1</v>
      </c>
      <c r="L556" t="s">
        <v>182</v>
      </c>
    </row>
    <row r="557" spans="1:12">
      <c r="A557" t="s">
        <v>260</v>
      </c>
      <c r="B557" t="s">
        <v>34</v>
      </c>
      <c r="C557">
        <v>2025</v>
      </c>
      <c r="D557">
        <v>2045</v>
      </c>
      <c r="E557" t="s">
        <v>119</v>
      </c>
      <c r="F557" t="s">
        <v>260</v>
      </c>
      <c r="G557" t="s">
        <v>146</v>
      </c>
      <c r="H557" t="s">
        <v>133</v>
      </c>
      <c r="I557" t="s">
        <v>110</v>
      </c>
      <c r="J557" t="s">
        <v>110</v>
      </c>
      <c r="K557">
        <v>1</v>
      </c>
      <c r="L557" t="s">
        <v>182</v>
      </c>
    </row>
    <row r="558" spans="1:12">
      <c r="A558" t="s">
        <v>260</v>
      </c>
      <c r="B558" t="s">
        <v>34</v>
      </c>
      <c r="C558">
        <v>2025</v>
      </c>
      <c r="D558">
        <v>2050</v>
      </c>
      <c r="E558" t="s">
        <v>119</v>
      </c>
      <c r="F558" t="s">
        <v>260</v>
      </c>
      <c r="G558" t="s">
        <v>146</v>
      </c>
      <c r="H558" t="s">
        <v>133</v>
      </c>
      <c r="I558" t="s">
        <v>110</v>
      </c>
      <c r="J558" t="s">
        <v>110</v>
      </c>
      <c r="K558">
        <v>1</v>
      </c>
      <c r="L558" t="s">
        <v>182</v>
      </c>
    </row>
    <row r="559" spans="1:12">
      <c r="A559" t="s">
        <v>260</v>
      </c>
      <c r="B559" t="s">
        <v>34</v>
      </c>
      <c r="C559">
        <v>2030</v>
      </c>
      <c r="D559">
        <v>2030</v>
      </c>
      <c r="E559" t="s">
        <v>119</v>
      </c>
      <c r="F559" t="s">
        <v>260</v>
      </c>
      <c r="G559" t="s">
        <v>146</v>
      </c>
      <c r="H559" t="s">
        <v>133</v>
      </c>
      <c r="I559" t="s">
        <v>110</v>
      </c>
      <c r="J559" t="s">
        <v>110</v>
      </c>
      <c r="K559">
        <v>1</v>
      </c>
      <c r="L559" t="s">
        <v>182</v>
      </c>
    </row>
    <row r="560" spans="1:12">
      <c r="A560" t="s">
        <v>260</v>
      </c>
      <c r="B560" t="s">
        <v>34</v>
      </c>
      <c r="C560">
        <v>2030</v>
      </c>
      <c r="D560">
        <v>2035</v>
      </c>
      <c r="E560" t="s">
        <v>119</v>
      </c>
      <c r="F560" t="s">
        <v>260</v>
      </c>
      <c r="G560" t="s">
        <v>146</v>
      </c>
      <c r="H560" t="s">
        <v>133</v>
      </c>
      <c r="I560" t="s">
        <v>110</v>
      </c>
      <c r="J560" t="s">
        <v>110</v>
      </c>
      <c r="K560">
        <v>1</v>
      </c>
      <c r="L560" t="s">
        <v>182</v>
      </c>
    </row>
    <row r="561" spans="1:12">
      <c r="A561" t="s">
        <v>260</v>
      </c>
      <c r="B561" t="s">
        <v>34</v>
      </c>
      <c r="C561">
        <v>2030</v>
      </c>
      <c r="D561">
        <v>2040</v>
      </c>
      <c r="E561" t="s">
        <v>119</v>
      </c>
      <c r="F561" t="s">
        <v>260</v>
      </c>
      <c r="G561" t="s">
        <v>146</v>
      </c>
      <c r="H561" t="s">
        <v>133</v>
      </c>
      <c r="I561" t="s">
        <v>110</v>
      </c>
      <c r="J561" t="s">
        <v>110</v>
      </c>
      <c r="K561">
        <v>1</v>
      </c>
      <c r="L561" t="s">
        <v>182</v>
      </c>
    </row>
    <row r="562" spans="1:12">
      <c r="A562" t="s">
        <v>260</v>
      </c>
      <c r="B562" t="s">
        <v>34</v>
      </c>
      <c r="C562">
        <v>2030</v>
      </c>
      <c r="D562">
        <v>2045</v>
      </c>
      <c r="E562" t="s">
        <v>119</v>
      </c>
      <c r="F562" t="s">
        <v>260</v>
      </c>
      <c r="G562" t="s">
        <v>146</v>
      </c>
      <c r="H562" t="s">
        <v>133</v>
      </c>
      <c r="I562" t="s">
        <v>110</v>
      </c>
      <c r="J562" t="s">
        <v>110</v>
      </c>
      <c r="K562">
        <v>1</v>
      </c>
      <c r="L562" t="s">
        <v>182</v>
      </c>
    </row>
    <row r="563" spans="1:12">
      <c r="A563" t="s">
        <v>260</v>
      </c>
      <c r="B563" t="s">
        <v>34</v>
      </c>
      <c r="C563">
        <v>2030</v>
      </c>
      <c r="D563">
        <v>2050</v>
      </c>
      <c r="E563" t="s">
        <v>119</v>
      </c>
      <c r="F563" t="s">
        <v>260</v>
      </c>
      <c r="G563" t="s">
        <v>146</v>
      </c>
      <c r="H563" t="s">
        <v>133</v>
      </c>
      <c r="I563" t="s">
        <v>110</v>
      </c>
      <c r="J563" t="s">
        <v>110</v>
      </c>
      <c r="K563">
        <v>1</v>
      </c>
      <c r="L563" t="s">
        <v>182</v>
      </c>
    </row>
    <row r="564" spans="1:12">
      <c r="A564" t="s">
        <v>260</v>
      </c>
      <c r="B564" t="s">
        <v>34</v>
      </c>
      <c r="C564">
        <v>2030</v>
      </c>
      <c r="D564">
        <v>2055</v>
      </c>
      <c r="E564" t="s">
        <v>119</v>
      </c>
      <c r="F564" t="s">
        <v>260</v>
      </c>
      <c r="G564" t="s">
        <v>146</v>
      </c>
      <c r="H564" t="s">
        <v>133</v>
      </c>
      <c r="I564" t="s">
        <v>110</v>
      </c>
      <c r="J564" t="s">
        <v>110</v>
      </c>
      <c r="K564">
        <v>1</v>
      </c>
      <c r="L564" t="s">
        <v>182</v>
      </c>
    </row>
    <row r="565" spans="1:12">
      <c r="A565" t="s">
        <v>260</v>
      </c>
      <c r="B565" t="s">
        <v>34</v>
      </c>
      <c r="C565">
        <v>2035</v>
      </c>
      <c r="D565">
        <v>2035</v>
      </c>
      <c r="E565" t="s">
        <v>119</v>
      </c>
      <c r="F565" t="s">
        <v>260</v>
      </c>
      <c r="G565" t="s">
        <v>146</v>
      </c>
      <c r="H565" t="s">
        <v>133</v>
      </c>
      <c r="I565" t="s">
        <v>110</v>
      </c>
      <c r="J565" t="s">
        <v>110</v>
      </c>
      <c r="K565">
        <v>1</v>
      </c>
      <c r="L565" t="s">
        <v>182</v>
      </c>
    </row>
    <row r="566" spans="1:12">
      <c r="A566" t="s">
        <v>260</v>
      </c>
      <c r="B566" t="s">
        <v>34</v>
      </c>
      <c r="C566">
        <v>2035</v>
      </c>
      <c r="D566">
        <v>2040</v>
      </c>
      <c r="E566" t="s">
        <v>119</v>
      </c>
      <c r="F566" t="s">
        <v>260</v>
      </c>
      <c r="G566" t="s">
        <v>146</v>
      </c>
      <c r="H566" t="s">
        <v>133</v>
      </c>
      <c r="I566" t="s">
        <v>110</v>
      </c>
      <c r="J566" t="s">
        <v>110</v>
      </c>
      <c r="K566">
        <v>1</v>
      </c>
      <c r="L566" t="s">
        <v>182</v>
      </c>
    </row>
    <row r="567" spans="1:12">
      <c r="A567" t="s">
        <v>260</v>
      </c>
      <c r="B567" t="s">
        <v>34</v>
      </c>
      <c r="C567">
        <v>2035</v>
      </c>
      <c r="D567">
        <v>2045</v>
      </c>
      <c r="E567" t="s">
        <v>119</v>
      </c>
      <c r="F567" t="s">
        <v>260</v>
      </c>
      <c r="G567" t="s">
        <v>146</v>
      </c>
      <c r="H567" t="s">
        <v>133</v>
      </c>
      <c r="I567" t="s">
        <v>110</v>
      </c>
      <c r="J567" t="s">
        <v>110</v>
      </c>
      <c r="K567">
        <v>1</v>
      </c>
      <c r="L567" t="s">
        <v>182</v>
      </c>
    </row>
    <row r="568" spans="1:12">
      <c r="A568" t="s">
        <v>260</v>
      </c>
      <c r="B568" t="s">
        <v>34</v>
      </c>
      <c r="C568">
        <v>2035</v>
      </c>
      <c r="D568">
        <v>2050</v>
      </c>
      <c r="E568" t="s">
        <v>119</v>
      </c>
      <c r="F568" t="s">
        <v>260</v>
      </c>
      <c r="G568" t="s">
        <v>146</v>
      </c>
      <c r="H568" t="s">
        <v>133</v>
      </c>
      <c r="I568" t="s">
        <v>110</v>
      </c>
      <c r="J568" t="s">
        <v>110</v>
      </c>
      <c r="K568">
        <v>1</v>
      </c>
      <c r="L568" t="s">
        <v>182</v>
      </c>
    </row>
    <row r="569" spans="1:12">
      <c r="A569" t="s">
        <v>260</v>
      </c>
      <c r="B569" t="s">
        <v>34</v>
      </c>
      <c r="C569">
        <v>2035</v>
      </c>
      <c r="D569">
        <v>2055</v>
      </c>
      <c r="E569" t="s">
        <v>119</v>
      </c>
      <c r="F569" t="s">
        <v>260</v>
      </c>
      <c r="G569" t="s">
        <v>146</v>
      </c>
      <c r="H569" t="s">
        <v>133</v>
      </c>
      <c r="I569" t="s">
        <v>110</v>
      </c>
      <c r="J569" t="s">
        <v>110</v>
      </c>
      <c r="K569">
        <v>1</v>
      </c>
      <c r="L569" t="s">
        <v>182</v>
      </c>
    </row>
    <row r="570" spans="1:12">
      <c r="A570" t="s">
        <v>260</v>
      </c>
      <c r="B570" t="s">
        <v>34</v>
      </c>
      <c r="C570">
        <v>2035</v>
      </c>
      <c r="D570">
        <v>2060</v>
      </c>
      <c r="E570" t="s">
        <v>119</v>
      </c>
      <c r="F570" t="s">
        <v>260</v>
      </c>
      <c r="G570" t="s">
        <v>146</v>
      </c>
      <c r="H570" t="s">
        <v>133</v>
      </c>
      <c r="I570" t="s">
        <v>110</v>
      </c>
      <c r="J570" t="s">
        <v>110</v>
      </c>
      <c r="K570">
        <v>1</v>
      </c>
      <c r="L570" t="s">
        <v>182</v>
      </c>
    </row>
    <row r="571" spans="1:12">
      <c r="A571" t="s">
        <v>260</v>
      </c>
      <c r="B571" t="s">
        <v>34</v>
      </c>
      <c r="C571">
        <v>2040</v>
      </c>
      <c r="D571">
        <v>2040</v>
      </c>
      <c r="E571" t="s">
        <v>119</v>
      </c>
      <c r="F571" t="s">
        <v>260</v>
      </c>
      <c r="G571" t="s">
        <v>146</v>
      </c>
      <c r="H571" t="s">
        <v>133</v>
      </c>
      <c r="I571" t="s">
        <v>110</v>
      </c>
      <c r="J571" t="s">
        <v>110</v>
      </c>
      <c r="K571">
        <v>1</v>
      </c>
      <c r="L571" t="s">
        <v>182</v>
      </c>
    </row>
    <row r="572" spans="1:12">
      <c r="A572" t="s">
        <v>260</v>
      </c>
      <c r="B572" t="s">
        <v>34</v>
      </c>
      <c r="C572">
        <v>2040</v>
      </c>
      <c r="D572">
        <v>2045</v>
      </c>
      <c r="E572" t="s">
        <v>119</v>
      </c>
      <c r="F572" t="s">
        <v>260</v>
      </c>
      <c r="G572" t="s">
        <v>146</v>
      </c>
      <c r="H572" t="s">
        <v>133</v>
      </c>
      <c r="I572" t="s">
        <v>110</v>
      </c>
      <c r="J572" t="s">
        <v>110</v>
      </c>
      <c r="K572">
        <v>1</v>
      </c>
      <c r="L572" t="s">
        <v>182</v>
      </c>
    </row>
    <row r="573" spans="1:12">
      <c r="A573" t="s">
        <v>260</v>
      </c>
      <c r="B573" t="s">
        <v>34</v>
      </c>
      <c r="C573">
        <v>2040</v>
      </c>
      <c r="D573">
        <v>2050</v>
      </c>
      <c r="E573" t="s">
        <v>119</v>
      </c>
      <c r="F573" t="s">
        <v>260</v>
      </c>
      <c r="G573" t="s">
        <v>146</v>
      </c>
      <c r="H573" t="s">
        <v>133</v>
      </c>
      <c r="I573" t="s">
        <v>110</v>
      </c>
      <c r="J573" t="s">
        <v>110</v>
      </c>
      <c r="K573">
        <v>1</v>
      </c>
      <c r="L573" t="s">
        <v>182</v>
      </c>
    </row>
    <row r="574" spans="1:12">
      <c r="A574" t="s">
        <v>260</v>
      </c>
      <c r="B574" t="s">
        <v>34</v>
      </c>
      <c r="C574">
        <v>2040</v>
      </c>
      <c r="D574">
        <v>2055</v>
      </c>
      <c r="E574" t="s">
        <v>119</v>
      </c>
      <c r="F574" t="s">
        <v>260</v>
      </c>
      <c r="G574" t="s">
        <v>146</v>
      </c>
      <c r="H574" t="s">
        <v>133</v>
      </c>
      <c r="I574" t="s">
        <v>110</v>
      </c>
      <c r="J574" t="s">
        <v>110</v>
      </c>
      <c r="K574">
        <v>1</v>
      </c>
      <c r="L574" t="s">
        <v>182</v>
      </c>
    </row>
    <row r="575" spans="1:12">
      <c r="A575" t="s">
        <v>260</v>
      </c>
      <c r="B575" t="s">
        <v>34</v>
      </c>
      <c r="C575">
        <v>2040</v>
      </c>
      <c r="D575">
        <v>2060</v>
      </c>
      <c r="E575" t="s">
        <v>119</v>
      </c>
      <c r="F575" t="s">
        <v>260</v>
      </c>
      <c r="G575" t="s">
        <v>146</v>
      </c>
      <c r="H575" t="s">
        <v>133</v>
      </c>
      <c r="I575" t="s">
        <v>110</v>
      </c>
      <c r="J575" t="s">
        <v>110</v>
      </c>
      <c r="K575">
        <v>1</v>
      </c>
      <c r="L575" t="s">
        <v>182</v>
      </c>
    </row>
    <row r="576" spans="1:12">
      <c r="A576" t="s">
        <v>260</v>
      </c>
      <c r="B576" t="s">
        <v>34</v>
      </c>
      <c r="C576">
        <v>2040</v>
      </c>
      <c r="D576">
        <v>2065</v>
      </c>
      <c r="E576" t="s">
        <v>119</v>
      </c>
      <c r="F576" t="s">
        <v>260</v>
      </c>
      <c r="G576" t="s">
        <v>146</v>
      </c>
      <c r="H576" t="s">
        <v>133</v>
      </c>
      <c r="I576" t="s">
        <v>110</v>
      </c>
      <c r="J576" t="s">
        <v>110</v>
      </c>
      <c r="K576">
        <v>1</v>
      </c>
      <c r="L576" t="s">
        <v>182</v>
      </c>
    </row>
    <row r="577" spans="1:12">
      <c r="A577" t="s">
        <v>260</v>
      </c>
      <c r="B577" t="s">
        <v>34</v>
      </c>
      <c r="C577">
        <v>2045</v>
      </c>
      <c r="D577">
        <v>2045</v>
      </c>
      <c r="E577" t="s">
        <v>119</v>
      </c>
      <c r="F577" t="s">
        <v>260</v>
      </c>
      <c r="G577" t="s">
        <v>146</v>
      </c>
      <c r="H577" t="s">
        <v>133</v>
      </c>
      <c r="I577" t="s">
        <v>110</v>
      </c>
      <c r="J577" t="s">
        <v>110</v>
      </c>
      <c r="K577">
        <v>1</v>
      </c>
      <c r="L577" t="s">
        <v>182</v>
      </c>
    </row>
    <row r="578" spans="1:12">
      <c r="A578" t="s">
        <v>260</v>
      </c>
      <c r="B578" t="s">
        <v>34</v>
      </c>
      <c r="C578">
        <v>2045</v>
      </c>
      <c r="D578">
        <v>2050</v>
      </c>
      <c r="E578" t="s">
        <v>119</v>
      </c>
      <c r="F578" t="s">
        <v>260</v>
      </c>
      <c r="G578" t="s">
        <v>146</v>
      </c>
      <c r="H578" t="s">
        <v>133</v>
      </c>
      <c r="I578" t="s">
        <v>110</v>
      </c>
      <c r="J578" t="s">
        <v>110</v>
      </c>
      <c r="K578">
        <v>1</v>
      </c>
      <c r="L578" t="s">
        <v>182</v>
      </c>
    </row>
    <row r="579" spans="1:12">
      <c r="A579" t="s">
        <v>260</v>
      </c>
      <c r="B579" t="s">
        <v>34</v>
      </c>
      <c r="C579">
        <v>2045</v>
      </c>
      <c r="D579">
        <v>2055</v>
      </c>
      <c r="E579" t="s">
        <v>119</v>
      </c>
      <c r="F579" t="s">
        <v>260</v>
      </c>
      <c r="G579" t="s">
        <v>146</v>
      </c>
      <c r="H579" t="s">
        <v>133</v>
      </c>
      <c r="I579" t="s">
        <v>110</v>
      </c>
      <c r="J579" t="s">
        <v>110</v>
      </c>
      <c r="K579">
        <v>1</v>
      </c>
      <c r="L579" t="s">
        <v>182</v>
      </c>
    </row>
    <row r="580" spans="1:12">
      <c r="A580" t="s">
        <v>260</v>
      </c>
      <c r="B580" t="s">
        <v>34</v>
      </c>
      <c r="C580">
        <v>2045</v>
      </c>
      <c r="D580">
        <v>2060</v>
      </c>
      <c r="E580" t="s">
        <v>119</v>
      </c>
      <c r="F580" t="s">
        <v>260</v>
      </c>
      <c r="G580" t="s">
        <v>146</v>
      </c>
      <c r="H580" t="s">
        <v>133</v>
      </c>
      <c r="I580" t="s">
        <v>110</v>
      </c>
      <c r="J580" t="s">
        <v>110</v>
      </c>
      <c r="K580">
        <v>1</v>
      </c>
      <c r="L580" t="s">
        <v>182</v>
      </c>
    </row>
    <row r="581" spans="1:12">
      <c r="A581" t="s">
        <v>260</v>
      </c>
      <c r="B581" t="s">
        <v>34</v>
      </c>
      <c r="C581">
        <v>2045</v>
      </c>
      <c r="D581">
        <v>2065</v>
      </c>
      <c r="E581" t="s">
        <v>119</v>
      </c>
      <c r="F581" t="s">
        <v>260</v>
      </c>
      <c r="G581" t="s">
        <v>146</v>
      </c>
      <c r="H581" t="s">
        <v>133</v>
      </c>
      <c r="I581" t="s">
        <v>110</v>
      </c>
      <c r="J581" t="s">
        <v>110</v>
      </c>
      <c r="K581">
        <v>1</v>
      </c>
      <c r="L581" t="s">
        <v>182</v>
      </c>
    </row>
    <row r="582" spans="1:12">
      <c r="A582" t="s">
        <v>260</v>
      </c>
      <c r="B582" t="s">
        <v>34</v>
      </c>
      <c r="C582">
        <v>2045</v>
      </c>
      <c r="D582">
        <v>2070</v>
      </c>
      <c r="E582" t="s">
        <v>119</v>
      </c>
      <c r="F582" t="s">
        <v>260</v>
      </c>
      <c r="G582" t="s">
        <v>146</v>
      </c>
      <c r="H582" t="s">
        <v>133</v>
      </c>
      <c r="I582" t="s">
        <v>110</v>
      </c>
      <c r="J582" t="s">
        <v>110</v>
      </c>
      <c r="K582">
        <v>1</v>
      </c>
      <c r="L582" t="s">
        <v>182</v>
      </c>
    </row>
    <row r="583" spans="1:12">
      <c r="A583" t="s">
        <v>260</v>
      </c>
      <c r="B583" t="s">
        <v>34</v>
      </c>
      <c r="C583">
        <v>2050</v>
      </c>
      <c r="D583">
        <v>2050</v>
      </c>
      <c r="E583" t="s">
        <v>119</v>
      </c>
      <c r="F583" t="s">
        <v>260</v>
      </c>
      <c r="G583" t="s">
        <v>146</v>
      </c>
      <c r="H583" t="s">
        <v>133</v>
      </c>
      <c r="I583" t="s">
        <v>110</v>
      </c>
      <c r="J583" t="s">
        <v>110</v>
      </c>
      <c r="K583">
        <v>1</v>
      </c>
      <c r="L583" t="s">
        <v>182</v>
      </c>
    </row>
    <row r="584" spans="1:12">
      <c r="A584" t="s">
        <v>260</v>
      </c>
      <c r="B584" t="s">
        <v>34</v>
      </c>
      <c r="C584">
        <v>2050</v>
      </c>
      <c r="D584">
        <v>2055</v>
      </c>
      <c r="E584" t="s">
        <v>119</v>
      </c>
      <c r="F584" t="s">
        <v>260</v>
      </c>
      <c r="G584" t="s">
        <v>146</v>
      </c>
      <c r="H584" t="s">
        <v>133</v>
      </c>
      <c r="I584" t="s">
        <v>110</v>
      </c>
      <c r="J584" t="s">
        <v>110</v>
      </c>
      <c r="K584">
        <v>1</v>
      </c>
      <c r="L584" t="s">
        <v>182</v>
      </c>
    </row>
    <row r="585" spans="1:12">
      <c r="A585" t="s">
        <v>260</v>
      </c>
      <c r="B585" t="s">
        <v>34</v>
      </c>
      <c r="C585">
        <v>2050</v>
      </c>
      <c r="D585">
        <v>2060</v>
      </c>
      <c r="E585" t="s">
        <v>119</v>
      </c>
      <c r="F585" t="s">
        <v>260</v>
      </c>
      <c r="G585" t="s">
        <v>146</v>
      </c>
      <c r="H585" t="s">
        <v>133</v>
      </c>
      <c r="I585" t="s">
        <v>110</v>
      </c>
      <c r="J585" t="s">
        <v>110</v>
      </c>
      <c r="K585">
        <v>1</v>
      </c>
      <c r="L585" t="s">
        <v>182</v>
      </c>
    </row>
    <row r="586" spans="1:12">
      <c r="A586" t="s">
        <v>260</v>
      </c>
      <c r="B586" t="s">
        <v>34</v>
      </c>
      <c r="C586">
        <v>2050</v>
      </c>
      <c r="D586">
        <v>2065</v>
      </c>
      <c r="E586" t="s">
        <v>119</v>
      </c>
      <c r="F586" t="s">
        <v>260</v>
      </c>
      <c r="G586" t="s">
        <v>146</v>
      </c>
      <c r="H586" t="s">
        <v>133</v>
      </c>
      <c r="I586" t="s">
        <v>110</v>
      </c>
      <c r="J586" t="s">
        <v>110</v>
      </c>
      <c r="K586">
        <v>1</v>
      </c>
      <c r="L586" t="s">
        <v>182</v>
      </c>
    </row>
    <row r="587" spans="1:12">
      <c r="A587" t="s">
        <v>260</v>
      </c>
      <c r="B587" t="s">
        <v>34</v>
      </c>
      <c r="C587">
        <v>2050</v>
      </c>
      <c r="D587">
        <v>2070</v>
      </c>
      <c r="E587" t="s">
        <v>119</v>
      </c>
      <c r="F587" t="s">
        <v>260</v>
      </c>
      <c r="G587" t="s">
        <v>146</v>
      </c>
      <c r="H587" t="s">
        <v>133</v>
      </c>
      <c r="I587" t="s">
        <v>110</v>
      </c>
      <c r="J587" t="s">
        <v>110</v>
      </c>
      <c r="K587">
        <v>1</v>
      </c>
      <c r="L587" t="s">
        <v>182</v>
      </c>
    </row>
    <row r="588" spans="1:12">
      <c r="A588" t="s">
        <v>260</v>
      </c>
      <c r="B588" t="s">
        <v>34</v>
      </c>
      <c r="C588">
        <v>2055</v>
      </c>
      <c r="D588">
        <v>2055</v>
      </c>
      <c r="E588" t="s">
        <v>119</v>
      </c>
      <c r="F588" t="s">
        <v>260</v>
      </c>
      <c r="G588" t="s">
        <v>146</v>
      </c>
      <c r="H588" t="s">
        <v>133</v>
      </c>
      <c r="I588" t="s">
        <v>110</v>
      </c>
      <c r="J588" t="s">
        <v>110</v>
      </c>
      <c r="K588">
        <v>1</v>
      </c>
      <c r="L588" t="s">
        <v>182</v>
      </c>
    </row>
    <row r="589" spans="1:12">
      <c r="A589" t="s">
        <v>260</v>
      </c>
      <c r="B589" t="s">
        <v>34</v>
      </c>
      <c r="C589">
        <v>2055</v>
      </c>
      <c r="D589">
        <v>2060</v>
      </c>
      <c r="E589" t="s">
        <v>119</v>
      </c>
      <c r="F589" t="s">
        <v>260</v>
      </c>
      <c r="G589" t="s">
        <v>146</v>
      </c>
      <c r="H589" t="s">
        <v>133</v>
      </c>
      <c r="I589" t="s">
        <v>110</v>
      </c>
      <c r="J589" t="s">
        <v>110</v>
      </c>
      <c r="K589">
        <v>1</v>
      </c>
      <c r="L589" t="s">
        <v>182</v>
      </c>
    </row>
    <row r="590" spans="1:12">
      <c r="A590" t="s">
        <v>260</v>
      </c>
      <c r="B590" t="s">
        <v>34</v>
      </c>
      <c r="C590">
        <v>2055</v>
      </c>
      <c r="D590">
        <v>2065</v>
      </c>
      <c r="E590" t="s">
        <v>119</v>
      </c>
      <c r="F590" t="s">
        <v>260</v>
      </c>
      <c r="G590" t="s">
        <v>146</v>
      </c>
      <c r="H590" t="s">
        <v>133</v>
      </c>
      <c r="I590" t="s">
        <v>110</v>
      </c>
      <c r="J590" t="s">
        <v>110</v>
      </c>
      <c r="K590">
        <v>1</v>
      </c>
      <c r="L590" t="s">
        <v>182</v>
      </c>
    </row>
    <row r="591" spans="1:12">
      <c r="A591" t="s">
        <v>260</v>
      </c>
      <c r="B591" t="s">
        <v>34</v>
      </c>
      <c r="C591">
        <v>2055</v>
      </c>
      <c r="D591">
        <v>2070</v>
      </c>
      <c r="E591" t="s">
        <v>119</v>
      </c>
      <c r="F591" t="s">
        <v>260</v>
      </c>
      <c r="G591" t="s">
        <v>146</v>
      </c>
      <c r="H591" t="s">
        <v>133</v>
      </c>
      <c r="I591" t="s">
        <v>110</v>
      </c>
      <c r="J591" t="s">
        <v>110</v>
      </c>
      <c r="K591">
        <v>1</v>
      </c>
      <c r="L591" t="s">
        <v>182</v>
      </c>
    </row>
    <row r="592" spans="1:12">
      <c r="A592" t="s">
        <v>260</v>
      </c>
      <c r="B592" t="s">
        <v>34</v>
      </c>
      <c r="C592">
        <v>2060</v>
      </c>
      <c r="D592">
        <v>2060</v>
      </c>
      <c r="E592" t="s">
        <v>119</v>
      </c>
      <c r="F592" t="s">
        <v>260</v>
      </c>
      <c r="G592" t="s">
        <v>146</v>
      </c>
      <c r="H592" t="s">
        <v>133</v>
      </c>
      <c r="I592" t="s">
        <v>110</v>
      </c>
      <c r="J592" t="s">
        <v>110</v>
      </c>
      <c r="K592">
        <v>1</v>
      </c>
      <c r="L592" t="s">
        <v>182</v>
      </c>
    </row>
    <row r="593" spans="1:12">
      <c r="A593" t="s">
        <v>260</v>
      </c>
      <c r="B593" t="s">
        <v>34</v>
      </c>
      <c r="C593">
        <v>2060</v>
      </c>
      <c r="D593">
        <v>2065</v>
      </c>
      <c r="E593" t="s">
        <v>119</v>
      </c>
      <c r="F593" t="s">
        <v>260</v>
      </c>
      <c r="G593" t="s">
        <v>146</v>
      </c>
      <c r="H593" t="s">
        <v>133</v>
      </c>
      <c r="I593" t="s">
        <v>110</v>
      </c>
      <c r="J593" t="s">
        <v>110</v>
      </c>
      <c r="K593">
        <v>1</v>
      </c>
      <c r="L593" t="s">
        <v>182</v>
      </c>
    </row>
    <row r="594" spans="1:12">
      <c r="A594" t="s">
        <v>260</v>
      </c>
      <c r="B594" t="s">
        <v>34</v>
      </c>
      <c r="C594">
        <v>2060</v>
      </c>
      <c r="D594">
        <v>2070</v>
      </c>
      <c r="E594" t="s">
        <v>119</v>
      </c>
      <c r="F594" t="s">
        <v>260</v>
      </c>
      <c r="G594" t="s">
        <v>146</v>
      </c>
      <c r="H594" t="s">
        <v>133</v>
      </c>
      <c r="I594" t="s">
        <v>110</v>
      </c>
      <c r="J594" t="s">
        <v>110</v>
      </c>
      <c r="K594">
        <v>1</v>
      </c>
      <c r="L594" t="s">
        <v>182</v>
      </c>
    </row>
    <row r="595" spans="1:12">
      <c r="A595" t="s">
        <v>260</v>
      </c>
      <c r="B595" t="s">
        <v>34</v>
      </c>
      <c r="C595">
        <v>2065</v>
      </c>
      <c r="D595">
        <v>2065</v>
      </c>
      <c r="E595" t="s">
        <v>119</v>
      </c>
      <c r="F595" t="s">
        <v>260</v>
      </c>
      <c r="G595" t="s">
        <v>146</v>
      </c>
      <c r="H595" t="s">
        <v>133</v>
      </c>
      <c r="I595" t="s">
        <v>110</v>
      </c>
      <c r="J595" t="s">
        <v>110</v>
      </c>
      <c r="K595">
        <v>1</v>
      </c>
      <c r="L595" t="s">
        <v>182</v>
      </c>
    </row>
    <row r="596" spans="1:12">
      <c r="A596" t="s">
        <v>260</v>
      </c>
      <c r="B596" t="s">
        <v>34</v>
      </c>
      <c r="C596">
        <v>2065</v>
      </c>
      <c r="D596">
        <v>2070</v>
      </c>
      <c r="E596" t="s">
        <v>119</v>
      </c>
      <c r="F596" t="s">
        <v>260</v>
      </c>
      <c r="G596" t="s">
        <v>146</v>
      </c>
      <c r="H596" t="s">
        <v>133</v>
      </c>
      <c r="I596" t="s">
        <v>110</v>
      </c>
      <c r="J596" t="s">
        <v>110</v>
      </c>
      <c r="K596">
        <v>1</v>
      </c>
      <c r="L596" t="s">
        <v>182</v>
      </c>
    </row>
    <row r="597" spans="1:12">
      <c r="A597" t="s">
        <v>260</v>
      </c>
      <c r="B597" t="s">
        <v>34</v>
      </c>
      <c r="C597">
        <v>2070</v>
      </c>
      <c r="D597">
        <v>2070</v>
      </c>
      <c r="E597" t="s">
        <v>119</v>
      </c>
      <c r="F597" t="s">
        <v>260</v>
      </c>
      <c r="G597" t="s">
        <v>146</v>
      </c>
      <c r="H597" t="s">
        <v>133</v>
      </c>
      <c r="I597" t="s">
        <v>110</v>
      </c>
      <c r="J597" t="s">
        <v>110</v>
      </c>
      <c r="K597">
        <v>1</v>
      </c>
      <c r="L597" t="s">
        <v>182</v>
      </c>
    </row>
    <row r="598" spans="1:12">
      <c r="A598" t="s">
        <v>260</v>
      </c>
      <c r="B598" t="s">
        <v>40</v>
      </c>
      <c r="C598">
        <v>1990</v>
      </c>
      <c r="D598">
        <v>1990</v>
      </c>
      <c r="E598" t="s">
        <v>119</v>
      </c>
      <c r="F598" t="s">
        <v>260</v>
      </c>
      <c r="G598" t="s">
        <v>138</v>
      </c>
      <c r="H598" t="s">
        <v>134</v>
      </c>
      <c r="I598" t="s">
        <v>110</v>
      </c>
      <c r="J598" t="s">
        <v>110</v>
      </c>
      <c r="K598">
        <v>1</v>
      </c>
      <c r="L598" t="s">
        <v>182</v>
      </c>
    </row>
    <row r="599" spans="1:12">
      <c r="A599" t="s">
        <v>260</v>
      </c>
      <c r="B599" t="s">
        <v>40</v>
      </c>
      <c r="C599">
        <v>1995</v>
      </c>
      <c r="D599">
        <v>1995</v>
      </c>
      <c r="E599" t="s">
        <v>119</v>
      </c>
      <c r="F599" t="s">
        <v>260</v>
      </c>
      <c r="G599" t="s">
        <v>138</v>
      </c>
      <c r="H599" t="s">
        <v>134</v>
      </c>
      <c r="I599" t="s">
        <v>110</v>
      </c>
      <c r="J599" t="s">
        <v>110</v>
      </c>
      <c r="K599">
        <v>1</v>
      </c>
      <c r="L599" t="s">
        <v>182</v>
      </c>
    </row>
    <row r="600" spans="1:12">
      <c r="A600" t="s">
        <v>260</v>
      </c>
      <c r="B600" t="s">
        <v>40</v>
      </c>
      <c r="C600">
        <v>2000</v>
      </c>
      <c r="D600">
        <v>2000</v>
      </c>
      <c r="E600" t="s">
        <v>119</v>
      </c>
      <c r="F600" t="s">
        <v>260</v>
      </c>
      <c r="G600" t="s">
        <v>138</v>
      </c>
      <c r="H600" t="s">
        <v>134</v>
      </c>
      <c r="I600" t="s">
        <v>110</v>
      </c>
      <c r="J600" t="s">
        <v>110</v>
      </c>
      <c r="K600">
        <v>1</v>
      </c>
      <c r="L600" t="s">
        <v>182</v>
      </c>
    </row>
    <row r="601" spans="1:12">
      <c r="A601" t="s">
        <v>260</v>
      </c>
      <c r="B601" t="s">
        <v>40</v>
      </c>
      <c r="C601">
        <v>2005</v>
      </c>
      <c r="D601">
        <v>2005</v>
      </c>
      <c r="E601" t="s">
        <v>119</v>
      </c>
      <c r="F601" t="s">
        <v>260</v>
      </c>
      <c r="G601" t="s">
        <v>138</v>
      </c>
      <c r="H601" t="s">
        <v>134</v>
      </c>
      <c r="I601" t="s">
        <v>110</v>
      </c>
      <c r="J601" t="s">
        <v>110</v>
      </c>
      <c r="K601">
        <v>1</v>
      </c>
      <c r="L601" t="s">
        <v>182</v>
      </c>
    </row>
    <row r="602" spans="1:12">
      <c r="A602" t="s">
        <v>260</v>
      </c>
      <c r="B602" t="s">
        <v>40</v>
      </c>
      <c r="C602">
        <v>2010</v>
      </c>
      <c r="D602">
        <v>2010</v>
      </c>
      <c r="E602" t="s">
        <v>119</v>
      </c>
      <c r="F602" t="s">
        <v>260</v>
      </c>
      <c r="G602" t="s">
        <v>138</v>
      </c>
      <c r="H602" t="s">
        <v>134</v>
      </c>
      <c r="I602" t="s">
        <v>110</v>
      </c>
      <c r="J602" t="s">
        <v>110</v>
      </c>
      <c r="K602">
        <v>1</v>
      </c>
      <c r="L602" t="s">
        <v>182</v>
      </c>
    </row>
    <row r="603" spans="1:12">
      <c r="A603" t="s">
        <v>260</v>
      </c>
      <c r="B603" t="s">
        <v>40</v>
      </c>
      <c r="C603">
        <v>2015</v>
      </c>
      <c r="D603">
        <v>2015</v>
      </c>
      <c r="E603" t="s">
        <v>119</v>
      </c>
      <c r="F603" t="s">
        <v>260</v>
      </c>
      <c r="G603" t="s">
        <v>138</v>
      </c>
      <c r="H603" t="s">
        <v>134</v>
      </c>
      <c r="I603" t="s">
        <v>110</v>
      </c>
      <c r="J603" t="s">
        <v>110</v>
      </c>
      <c r="K603">
        <v>1</v>
      </c>
      <c r="L603" t="s">
        <v>182</v>
      </c>
    </row>
    <row r="604" spans="1:12">
      <c r="A604" t="s">
        <v>260</v>
      </c>
      <c r="B604" t="s">
        <v>40</v>
      </c>
      <c r="C604">
        <v>2020</v>
      </c>
      <c r="D604">
        <v>2020</v>
      </c>
      <c r="E604" t="s">
        <v>119</v>
      </c>
      <c r="F604" t="s">
        <v>260</v>
      </c>
      <c r="G604" t="s">
        <v>138</v>
      </c>
      <c r="H604" t="s">
        <v>134</v>
      </c>
      <c r="I604" t="s">
        <v>110</v>
      </c>
      <c r="J604" t="s">
        <v>110</v>
      </c>
      <c r="K604">
        <v>1</v>
      </c>
      <c r="L604" t="s">
        <v>182</v>
      </c>
    </row>
    <row r="605" spans="1:12">
      <c r="A605" t="s">
        <v>260</v>
      </c>
      <c r="B605" t="s">
        <v>40</v>
      </c>
      <c r="C605">
        <v>2025</v>
      </c>
      <c r="D605">
        <v>2025</v>
      </c>
      <c r="E605" t="s">
        <v>119</v>
      </c>
      <c r="F605" t="s">
        <v>260</v>
      </c>
      <c r="G605" t="s">
        <v>138</v>
      </c>
      <c r="H605" t="s">
        <v>134</v>
      </c>
      <c r="I605" t="s">
        <v>110</v>
      </c>
      <c r="J605" t="s">
        <v>110</v>
      </c>
      <c r="K605">
        <v>1</v>
      </c>
      <c r="L605" t="s">
        <v>182</v>
      </c>
    </row>
    <row r="606" spans="1:12">
      <c r="A606" t="s">
        <v>260</v>
      </c>
      <c r="B606" t="s">
        <v>40</v>
      </c>
      <c r="C606">
        <v>2030</v>
      </c>
      <c r="D606">
        <v>2030</v>
      </c>
      <c r="E606" t="s">
        <v>119</v>
      </c>
      <c r="F606" t="s">
        <v>260</v>
      </c>
      <c r="G606" t="s">
        <v>138</v>
      </c>
      <c r="H606" t="s">
        <v>134</v>
      </c>
      <c r="I606" t="s">
        <v>110</v>
      </c>
      <c r="J606" t="s">
        <v>110</v>
      </c>
      <c r="K606">
        <v>1</v>
      </c>
      <c r="L606" t="s">
        <v>182</v>
      </c>
    </row>
    <row r="607" spans="1:12">
      <c r="A607" t="s">
        <v>260</v>
      </c>
      <c r="B607" t="s">
        <v>40</v>
      </c>
      <c r="C607">
        <v>2035</v>
      </c>
      <c r="D607">
        <v>2035</v>
      </c>
      <c r="E607" t="s">
        <v>119</v>
      </c>
      <c r="F607" t="s">
        <v>260</v>
      </c>
      <c r="G607" t="s">
        <v>138</v>
      </c>
      <c r="H607" t="s">
        <v>134</v>
      </c>
      <c r="I607" t="s">
        <v>110</v>
      </c>
      <c r="J607" t="s">
        <v>110</v>
      </c>
      <c r="K607">
        <v>1</v>
      </c>
      <c r="L607" t="s">
        <v>182</v>
      </c>
    </row>
    <row r="608" spans="1:12">
      <c r="A608" t="s">
        <v>260</v>
      </c>
      <c r="B608" t="s">
        <v>40</v>
      </c>
      <c r="C608">
        <v>2040</v>
      </c>
      <c r="D608">
        <v>2040</v>
      </c>
      <c r="E608" t="s">
        <v>119</v>
      </c>
      <c r="F608" t="s">
        <v>260</v>
      </c>
      <c r="G608" t="s">
        <v>138</v>
      </c>
      <c r="H608" t="s">
        <v>134</v>
      </c>
      <c r="I608" t="s">
        <v>110</v>
      </c>
      <c r="J608" t="s">
        <v>110</v>
      </c>
      <c r="K608">
        <v>1</v>
      </c>
      <c r="L608" t="s">
        <v>182</v>
      </c>
    </row>
    <row r="609" spans="1:12">
      <c r="A609" t="s">
        <v>260</v>
      </c>
      <c r="B609" t="s">
        <v>40</v>
      </c>
      <c r="C609">
        <v>2045</v>
      </c>
      <c r="D609">
        <v>2045</v>
      </c>
      <c r="E609" t="s">
        <v>119</v>
      </c>
      <c r="F609" t="s">
        <v>260</v>
      </c>
      <c r="G609" t="s">
        <v>138</v>
      </c>
      <c r="H609" t="s">
        <v>134</v>
      </c>
      <c r="I609" t="s">
        <v>110</v>
      </c>
      <c r="J609" t="s">
        <v>110</v>
      </c>
      <c r="K609">
        <v>1</v>
      </c>
      <c r="L609" t="s">
        <v>182</v>
      </c>
    </row>
    <row r="610" spans="1:12">
      <c r="A610" t="s">
        <v>260</v>
      </c>
      <c r="B610" t="s">
        <v>40</v>
      </c>
      <c r="C610">
        <v>2050</v>
      </c>
      <c r="D610">
        <v>2050</v>
      </c>
      <c r="E610" t="s">
        <v>119</v>
      </c>
      <c r="F610" t="s">
        <v>260</v>
      </c>
      <c r="G610" t="s">
        <v>138</v>
      </c>
      <c r="H610" t="s">
        <v>134</v>
      </c>
      <c r="I610" t="s">
        <v>110</v>
      </c>
      <c r="J610" t="s">
        <v>110</v>
      </c>
      <c r="K610">
        <v>1</v>
      </c>
      <c r="L610" t="s">
        <v>182</v>
      </c>
    </row>
    <row r="611" spans="1:12">
      <c r="A611" t="s">
        <v>260</v>
      </c>
      <c r="B611" t="s">
        <v>40</v>
      </c>
      <c r="C611">
        <v>2055</v>
      </c>
      <c r="D611">
        <v>2055</v>
      </c>
      <c r="E611" t="s">
        <v>119</v>
      </c>
      <c r="F611" t="s">
        <v>260</v>
      </c>
      <c r="G611" t="s">
        <v>138</v>
      </c>
      <c r="H611" t="s">
        <v>134</v>
      </c>
      <c r="I611" t="s">
        <v>110</v>
      </c>
      <c r="J611" t="s">
        <v>110</v>
      </c>
      <c r="K611">
        <v>1</v>
      </c>
      <c r="L611" t="s">
        <v>182</v>
      </c>
    </row>
    <row r="612" spans="1:12">
      <c r="A612" t="s">
        <v>260</v>
      </c>
      <c r="B612" t="s">
        <v>40</v>
      </c>
      <c r="C612">
        <v>2060</v>
      </c>
      <c r="D612">
        <v>2060</v>
      </c>
      <c r="E612" t="s">
        <v>119</v>
      </c>
      <c r="F612" t="s">
        <v>260</v>
      </c>
      <c r="G612" t="s">
        <v>138</v>
      </c>
      <c r="H612" t="s">
        <v>134</v>
      </c>
      <c r="I612" t="s">
        <v>110</v>
      </c>
      <c r="J612" t="s">
        <v>110</v>
      </c>
      <c r="K612">
        <v>1</v>
      </c>
      <c r="L612" t="s">
        <v>182</v>
      </c>
    </row>
    <row r="613" spans="1:12">
      <c r="A613" t="s">
        <v>260</v>
      </c>
      <c r="B613" t="s">
        <v>40</v>
      </c>
      <c r="C613">
        <v>2065</v>
      </c>
      <c r="D613">
        <v>2065</v>
      </c>
      <c r="E613" t="s">
        <v>119</v>
      </c>
      <c r="F613" t="s">
        <v>260</v>
      </c>
      <c r="G613" t="s">
        <v>138</v>
      </c>
      <c r="H613" t="s">
        <v>134</v>
      </c>
      <c r="I613" t="s">
        <v>110</v>
      </c>
      <c r="J613" t="s">
        <v>110</v>
      </c>
      <c r="K613">
        <v>1</v>
      </c>
      <c r="L613" t="s">
        <v>182</v>
      </c>
    </row>
    <row r="614" spans="1:12">
      <c r="A614" t="s">
        <v>260</v>
      </c>
      <c r="B614" t="s">
        <v>40</v>
      </c>
      <c r="C614">
        <v>2070</v>
      </c>
      <c r="D614">
        <v>2070</v>
      </c>
      <c r="E614" t="s">
        <v>119</v>
      </c>
      <c r="F614" t="s">
        <v>260</v>
      </c>
      <c r="G614" t="s">
        <v>138</v>
      </c>
      <c r="H614" t="s">
        <v>134</v>
      </c>
      <c r="I614" t="s">
        <v>110</v>
      </c>
      <c r="J614" t="s">
        <v>110</v>
      </c>
      <c r="K614">
        <v>1</v>
      </c>
      <c r="L614" t="s">
        <v>182</v>
      </c>
    </row>
    <row r="615" spans="1:12">
      <c r="A615" t="s">
        <v>260</v>
      </c>
      <c r="B615" t="s">
        <v>37</v>
      </c>
      <c r="C615">
        <v>1990</v>
      </c>
      <c r="D615">
        <v>1990</v>
      </c>
      <c r="E615" t="s">
        <v>119</v>
      </c>
      <c r="F615" t="s">
        <v>260</v>
      </c>
      <c r="G615" t="s">
        <v>139</v>
      </c>
      <c r="H615" t="s">
        <v>131</v>
      </c>
      <c r="I615" t="s">
        <v>110</v>
      </c>
      <c r="J615" t="s">
        <v>110</v>
      </c>
      <c r="K615">
        <v>1</v>
      </c>
      <c r="L615" t="s">
        <v>182</v>
      </c>
    </row>
    <row r="616" spans="1:12">
      <c r="A616" t="s">
        <v>260</v>
      </c>
      <c r="B616" t="s">
        <v>37</v>
      </c>
      <c r="C616">
        <v>1995</v>
      </c>
      <c r="D616">
        <v>1995</v>
      </c>
      <c r="E616" t="s">
        <v>119</v>
      </c>
      <c r="F616" t="s">
        <v>260</v>
      </c>
      <c r="G616" t="s">
        <v>139</v>
      </c>
      <c r="H616" t="s">
        <v>131</v>
      </c>
      <c r="I616" t="s">
        <v>110</v>
      </c>
      <c r="J616" t="s">
        <v>110</v>
      </c>
      <c r="K616">
        <v>1</v>
      </c>
      <c r="L616" t="s">
        <v>182</v>
      </c>
    </row>
    <row r="617" spans="1:12">
      <c r="A617" t="s">
        <v>260</v>
      </c>
      <c r="B617" t="s">
        <v>37</v>
      </c>
      <c r="C617">
        <v>2000</v>
      </c>
      <c r="D617">
        <v>2000</v>
      </c>
      <c r="E617" t="s">
        <v>119</v>
      </c>
      <c r="F617" t="s">
        <v>260</v>
      </c>
      <c r="G617" t="s">
        <v>139</v>
      </c>
      <c r="H617" t="s">
        <v>131</v>
      </c>
      <c r="I617" t="s">
        <v>110</v>
      </c>
      <c r="J617" t="s">
        <v>110</v>
      </c>
      <c r="K617">
        <v>1</v>
      </c>
      <c r="L617" t="s">
        <v>182</v>
      </c>
    </row>
    <row r="618" spans="1:12">
      <c r="A618" t="s">
        <v>260</v>
      </c>
      <c r="B618" t="s">
        <v>37</v>
      </c>
      <c r="C618">
        <v>2005</v>
      </c>
      <c r="D618">
        <v>2005</v>
      </c>
      <c r="E618" t="s">
        <v>119</v>
      </c>
      <c r="F618" t="s">
        <v>260</v>
      </c>
      <c r="G618" t="s">
        <v>139</v>
      </c>
      <c r="H618" t="s">
        <v>131</v>
      </c>
      <c r="I618" t="s">
        <v>110</v>
      </c>
      <c r="J618" t="s">
        <v>110</v>
      </c>
      <c r="K618">
        <v>1</v>
      </c>
      <c r="L618" t="s">
        <v>182</v>
      </c>
    </row>
    <row r="619" spans="1:12">
      <c r="A619" t="s">
        <v>260</v>
      </c>
      <c r="B619" t="s">
        <v>37</v>
      </c>
      <c r="C619">
        <v>2010</v>
      </c>
      <c r="D619">
        <v>2010</v>
      </c>
      <c r="E619" t="s">
        <v>119</v>
      </c>
      <c r="F619" t="s">
        <v>260</v>
      </c>
      <c r="G619" t="s">
        <v>139</v>
      </c>
      <c r="H619" t="s">
        <v>131</v>
      </c>
      <c r="I619" t="s">
        <v>110</v>
      </c>
      <c r="J619" t="s">
        <v>110</v>
      </c>
      <c r="K619">
        <v>1</v>
      </c>
      <c r="L619" t="s">
        <v>182</v>
      </c>
    </row>
    <row r="620" spans="1:12">
      <c r="A620" t="s">
        <v>260</v>
      </c>
      <c r="B620" t="s">
        <v>37</v>
      </c>
      <c r="C620">
        <v>2015</v>
      </c>
      <c r="D620">
        <v>2015</v>
      </c>
      <c r="E620" t="s">
        <v>119</v>
      </c>
      <c r="F620" t="s">
        <v>260</v>
      </c>
      <c r="G620" t="s">
        <v>139</v>
      </c>
      <c r="H620" t="s">
        <v>131</v>
      </c>
      <c r="I620" t="s">
        <v>110</v>
      </c>
      <c r="J620" t="s">
        <v>110</v>
      </c>
      <c r="K620">
        <v>1</v>
      </c>
      <c r="L620" t="s">
        <v>182</v>
      </c>
    </row>
    <row r="621" spans="1:12">
      <c r="A621" t="s">
        <v>260</v>
      </c>
      <c r="B621" t="s">
        <v>37</v>
      </c>
      <c r="C621">
        <v>2020</v>
      </c>
      <c r="D621">
        <v>2020</v>
      </c>
      <c r="E621" t="s">
        <v>119</v>
      </c>
      <c r="F621" t="s">
        <v>260</v>
      </c>
      <c r="G621" t="s">
        <v>139</v>
      </c>
      <c r="H621" t="s">
        <v>131</v>
      </c>
      <c r="I621" t="s">
        <v>110</v>
      </c>
      <c r="J621" t="s">
        <v>110</v>
      </c>
      <c r="K621">
        <v>1</v>
      </c>
      <c r="L621" t="s">
        <v>182</v>
      </c>
    </row>
    <row r="622" spans="1:12">
      <c r="A622" t="s">
        <v>260</v>
      </c>
      <c r="B622" t="s">
        <v>37</v>
      </c>
      <c r="C622">
        <v>2025</v>
      </c>
      <c r="D622">
        <v>2025</v>
      </c>
      <c r="E622" t="s">
        <v>119</v>
      </c>
      <c r="F622" t="s">
        <v>260</v>
      </c>
      <c r="G622" t="s">
        <v>139</v>
      </c>
      <c r="H622" t="s">
        <v>131</v>
      </c>
      <c r="I622" t="s">
        <v>110</v>
      </c>
      <c r="J622" t="s">
        <v>110</v>
      </c>
      <c r="K622">
        <v>1</v>
      </c>
      <c r="L622" t="s">
        <v>182</v>
      </c>
    </row>
    <row r="623" spans="1:12">
      <c r="A623" t="s">
        <v>260</v>
      </c>
      <c r="B623" t="s">
        <v>37</v>
      </c>
      <c r="C623">
        <v>2030</v>
      </c>
      <c r="D623">
        <v>2030</v>
      </c>
      <c r="E623" t="s">
        <v>119</v>
      </c>
      <c r="F623" t="s">
        <v>260</v>
      </c>
      <c r="G623" t="s">
        <v>139</v>
      </c>
      <c r="H623" t="s">
        <v>131</v>
      </c>
      <c r="I623" t="s">
        <v>110</v>
      </c>
      <c r="J623" t="s">
        <v>110</v>
      </c>
      <c r="K623">
        <v>1</v>
      </c>
      <c r="L623" t="s">
        <v>182</v>
      </c>
    </row>
    <row r="624" spans="1:12">
      <c r="A624" t="s">
        <v>260</v>
      </c>
      <c r="B624" t="s">
        <v>37</v>
      </c>
      <c r="C624">
        <v>2035</v>
      </c>
      <c r="D624">
        <v>2035</v>
      </c>
      <c r="E624" t="s">
        <v>119</v>
      </c>
      <c r="F624" t="s">
        <v>260</v>
      </c>
      <c r="G624" t="s">
        <v>139</v>
      </c>
      <c r="H624" t="s">
        <v>131</v>
      </c>
      <c r="I624" t="s">
        <v>110</v>
      </c>
      <c r="J624" t="s">
        <v>110</v>
      </c>
      <c r="K624">
        <v>1</v>
      </c>
      <c r="L624" t="s">
        <v>182</v>
      </c>
    </row>
    <row r="625" spans="1:12">
      <c r="A625" t="s">
        <v>260</v>
      </c>
      <c r="B625" t="s">
        <v>37</v>
      </c>
      <c r="C625">
        <v>2040</v>
      </c>
      <c r="D625">
        <v>2040</v>
      </c>
      <c r="E625" t="s">
        <v>119</v>
      </c>
      <c r="F625" t="s">
        <v>260</v>
      </c>
      <c r="G625" t="s">
        <v>139</v>
      </c>
      <c r="H625" t="s">
        <v>131</v>
      </c>
      <c r="I625" t="s">
        <v>110</v>
      </c>
      <c r="J625" t="s">
        <v>110</v>
      </c>
      <c r="K625">
        <v>1</v>
      </c>
      <c r="L625" t="s">
        <v>182</v>
      </c>
    </row>
    <row r="626" spans="1:12">
      <c r="A626" t="s">
        <v>260</v>
      </c>
      <c r="B626" t="s">
        <v>37</v>
      </c>
      <c r="C626">
        <v>2045</v>
      </c>
      <c r="D626">
        <v>2045</v>
      </c>
      <c r="E626" t="s">
        <v>119</v>
      </c>
      <c r="F626" t="s">
        <v>260</v>
      </c>
      <c r="G626" t="s">
        <v>139</v>
      </c>
      <c r="H626" t="s">
        <v>131</v>
      </c>
      <c r="I626" t="s">
        <v>110</v>
      </c>
      <c r="J626" t="s">
        <v>110</v>
      </c>
      <c r="K626">
        <v>1</v>
      </c>
      <c r="L626" t="s">
        <v>182</v>
      </c>
    </row>
    <row r="627" spans="1:12">
      <c r="A627" t="s">
        <v>260</v>
      </c>
      <c r="B627" t="s">
        <v>37</v>
      </c>
      <c r="C627">
        <v>2050</v>
      </c>
      <c r="D627">
        <v>2050</v>
      </c>
      <c r="E627" t="s">
        <v>119</v>
      </c>
      <c r="F627" t="s">
        <v>260</v>
      </c>
      <c r="G627" t="s">
        <v>139</v>
      </c>
      <c r="H627" t="s">
        <v>131</v>
      </c>
      <c r="I627" t="s">
        <v>110</v>
      </c>
      <c r="J627" t="s">
        <v>110</v>
      </c>
      <c r="K627">
        <v>1</v>
      </c>
      <c r="L627" t="s">
        <v>182</v>
      </c>
    </row>
    <row r="628" spans="1:12">
      <c r="A628" t="s">
        <v>260</v>
      </c>
      <c r="B628" t="s">
        <v>37</v>
      </c>
      <c r="C628">
        <v>2055</v>
      </c>
      <c r="D628">
        <v>2055</v>
      </c>
      <c r="E628" t="s">
        <v>119</v>
      </c>
      <c r="F628" t="s">
        <v>260</v>
      </c>
      <c r="G628" t="s">
        <v>139</v>
      </c>
      <c r="H628" t="s">
        <v>131</v>
      </c>
      <c r="I628" t="s">
        <v>110</v>
      </c>
      <c r="J628" t="s">
        <v>110</v>
      </c>
      <c r="K628">
        <v>1</v>
      </c>
      <c r="L628" t="s">
        <v>182</v>
      </c>
    </row>
    <row r="629" spans="1:12">
      <c r="A629" t="s">
        <v>260</v>
      </c>
      <c r="B629" t="s">
        <v>37</v>
      </c>
      <c r="C629">
        <v>2060</v>
      </c>
      <c r="D629">
        <v>2060</v>
      </c>
      <c r="E629" t="s">
        <v>119</v>
      </c>
      <c r="F629" t="s">
        <v>260</v>
      </c>
      <c r="G629" t="s">
        <v>139</v>
      </c>
      <c r="H629" t="s">
        <v>131</v>
      </c>
      <c r="I629" t="s">
        <v>110</v>
      </c>
      <c r="J629" t="s">
        <v>110</v>
      </c>
      <c r="K629">
        <v>1</v>
      </c>
      <c r="L629" t="s">
        <v>182</v>
      </c>
    </row>
    <row r="630" spans="1:12">
      <c r="A630" t="s">
        <v>260</v>
      </c>
      <c r="B630" t="s">
        <v>37</v>
      </c>
      <c r="C630">
        <v>2065</v>
      </c>
      <c r="D630">
        <v>2065</v>
      </c>
      <c r="E630" t="s">
        <v>119</v>
      </c>
      <c r="F630" t="s">
        <v>260</v>
      </c>
      <c r="G630" t="s">
        <v>139</v>
      </c>
      <c r="H630" t="s">
        <v>131</v>
      </c>
      <c r="I630" t="s">
        <v>110</v>
      </c>
      <c r="J630" t="s">
        <v>110</v>
      </c>
      <c r="K630">
        <v>1</v>
      </c>
      <c r="L630" t="s">
        <v>182</v>
      </c>
    </row>
    <row r="631" spans="1:12">
      <c r="A631" t="s">
        <v>260</v>
      </c>
      <c r="B631" t="s">
        <v>37</v>
      </c>
      <c r="C631">
        <v>2070</v>
      </c>
      <c r="D631">
        <v>2070</v>
      </c>
      <c r="E631" t="s">
        <v>119</v>
      </c>
      <c r="F631" t="s">
        <v>260</v>
      </c>
      <c r="G631" t="s">
        <v>139</v>
      </c>
      <c r="H631" t="s">
        <v>131</v>
      </c>
      <c r="I631" t="s">
        <v>110</v>
      </c>
      <c r="J631" t="s">
        <v>110</v>
      </c>
      <c r="K631">
        <v>1</v>
      </c>
      <c r="L631" t="s">
        <v>182</v>
      </c>
    </row>
    <row r="632" spans="1:12">
      <c r="A632" t="s">
        <v>260</v>
      </c>
      <c r="B632" t="s">
        <v>65</v>
      </c>
      <c r="C632">
        <v>1990</v>
      </c>
      <c r="D632">
        <v>1990</v>
      </c>
      <c r="E632" t="s">
        <v>119</v>
      </c>
      <c r="F632" t="s">
        <v>260</v>
      </c>
      <c r="G632" t="s">
        <v>140</v>
      </c>
      <c r="H632" t="s">
        <v>134</v>
      </c>
      <c r="I632" t="s">
        <v>110</v>
      </c>
      <c r="J632" t="s">
        <v>110</v>
      </c>
      <c r="K632">
        <v>1</v>
      </c>
      <c r="L632" t="s">
        <v>182</v>
      </c>
    </row>
    <row r="633" spans="1:12">
      <c r="A633" t="s">
        <v>260</v>
      </c>
      <c r="B633" t="s">
        <v>65</v>
      </c>
      <c r="C633">
        <v>1990</v>
      </c>
      <c r="D633">
        <v>1995</v>
      </c>
      <c r="E633" t="s">
        <v>119</v>
      </c>
      <c r="F633" t="s">
        <v>260</v>
      </c>
      <c r="G633" t="s">
        <v>140</v>
      </c>
      <c r="H633" t="s">
        <v>134</v>
      </c>
      <c r="I633" t="s">
        <v>110</v>
      </c>
      <c r="J633" t="s">
        <v>110</v>
      </c>
      <c r="K633">
        <v>1</v>
      </c>
      <c r="L633" t="s">
        <v>182</v>
      </c>
    </row>
    <row r="634" spans="1:12">
      <c r="A634" t="s">
        <v>260</v>
      </c>
      <c r="B634" t="s">
        <v>65</v>
      </c>
      <c r="C634">
        <v>1990</v>
      </c>
      <c r="D634">
        <v>2000</v>
      </c>
      <c r="E634" t="s">
        <v>119</v>
      </c>
      <c r="F634" t="s">
        <v>260</v>
      </c>
      <c r="G634" t="s">
        <v>140</v>
      </c>
      <c r="H634" t="s">
        <v>134</v>
      </c>
      <c r="I634" t="s">
        <v>110</v>
      </c>
      <c r="J634" t="s">
        <v>110</v>
      </c>
      <c r="K634">
        <v>1</v>
      </c>
      <c r="L634" t="s">
        <v>182</v>
      </c>
    </row>
    <row r="635" spans="1:12">
      <c r="A635" t="s">
        <v>260</v>
      </c>
      <c r="B635" t="s">
        <v>65</v>
      </c>
      <c r="C635">
        <v>1990</v>
      </c>
      <c r="D635">
        <v>2005</v>
      </c>
      <c r="E635" t="s">
        <v>119</v>
      </c>
      <c r="F635" t="s">
        <v>260</v>
      </c>
      <c r="G635" t="s">
        <v>140</v>
      </c>
      <c r="H635" t="s">
        <v>134</v>
      </c>
      <c r="I635" t="s">
        <v>110</v>
      </c>
      <c r="J635" t="s">
        <v>110</v>
      </c>
      <c r="K635">
        <v>1</v>
      </c>
      <c r="L635" t="s">
        <v>182</v>
      </c>
    </row>
    <row r="636" spans="1:12">
      <c r="A636" t="s">
        <v>260</v>
      </c>
      <c r="B636" t="s">
        <v>65</v>
      </c>
      <c r="C636">
        <v>1995</v>
      </c>
      <c r="D636">
        <v>1995</v>
      </c>
      <c r="E636" t="s">
        <v>119</v>
      </c>
      <c r="F636" t="s">
        <v>260</v>
      </c>
      <c r="G636" t="s">
        <v>140</v>
      </c>
      <c r="H636" t="s">
        <v>134</v>
      </c>
      <c r="I636" t="s">
        <v>110</v>
      </c>
      <c r="J636" t="s">
        <v>110</v>
      </c>
      <c r="K636">
        <v>1</v>
      </c>
      <c r="L636" t="s">
        <v>182</v>
      </c>
    </row>
    <row r="637" spans="1:12">
      <c r="A637" t="s">
        <v>260</v>
      </c>
      <c r="B637" t="s">
        <v>65</v>
      </c>
      <c r="C637">
        <v>1995</v>
      </c>
      <c r="D637">
        <v>2000</v>
      </c>
      <c r="E637" t="s">
        <v>119</v>
      </c>
      <c r="F637" t="s">
        <v>260</v>
      </c>
      <c r="G637" t="s">
        <v>140</v>
      </c>
      <c r="H637" t="s">
        <v>134</v>
      </c>
      <c r="I637" t="s">
        <v>110</v>
      </c>
      <c r="J637" t="s">
        <v>110</v>
      </c>
      <c r="K637">
        <v>1</v>
      </c>
      <c r="L637" t="s">
        <v>182</v>
      </c>
    </row>
    <row r="638" spans="1:12">
      <c r="A638" t="s">
        <v>260</v>
      </c>
      <c r="B638" t="s">
        <v>65</v>
      </c>
      <c r="C638">
        <v>1995</v>
      </c>
      <c r="D638">
        <v>2005</v>
      </c>
      <c r="E638" t="s">
        <v>119</v>
      </c>
      <c r="F638" t="s">
        <v>260</v>
      </c>
      <c r="G638" t="s">
        <v>140</v>
      </c>
      <c r="H638" t="s">
        <v>134</v>
      </c>
      <c r="I638" t="s">
        <v>110</v>
      </c>
      <c r="J638" t="s">
        <v>110</v>
      </c>
      <c r="K638">
        <v>1</v>
      </c>
      <c r="L638" t="s">
        <v>182</v>
      </c>
    </row>
    <row r="639" spans="1:12">
      <c r="A639" t="s">
        <v>260</v>
      </c>
      <c r="B639" t="s">
        <v>65</v>
      </c>
      <c r="C639">
        <v>1995</v>
      </c>
      <c r="D639">
        <v>2010</v>
      </c>
      <c r="E639" t="s">
        <v>119</v>
      </c>
      <c r="F639" t="s">
        <v>260</v>
      </c>
      <c r="G639" t="s">
        <v>140</v>
      </c>
      <c r="H639" t="s">
        <v>134</v>
      </c>
      <c r="I639" t="s">
        <v>110</v>
      </c>
      <c r="J639" t="s">
        <v>110</v>
      </c>
      <c r="K639">
        <v>1</v>
      </c>
      <c r="L639" t="s">
        <v>182</v>
      </c>
    </row>
    <row r="640" spans="1:12">
      <c r="A640" t="s">
        <v>260</v>
      </c>
      <c r="B640" t="s">
        <v>65</v>
      </c>
      <c r="C640">
        <v>2000</v>
      </c>
      <c r="D640">
        <v>2000</v>
      </c>
      <c r="E640" t="s">
        <v>119</v>
      </c>
      <c r="F640" t="s">
        <v>260</v>
      </c>
      <c r="G640" t="s">
        <v>140</v>
      </c>
      <c r="H640" t="s">
        <v>134</v>
      </c>
      <c r="I640" t="s">
        <v>110</v>
      </c>
      <c r="J640" t="s">
        <v>110</v>
      </c>
      <c r="K640">
        <v>1</v>
      </c>
      <c r="L640" t="s">
        <v>182</v>
      </c>
    </row>
    <row r="641" spans="1:12">
      <c r="A641" t="s">
        <v>260</v>
      </c>
      <c r="B641" t="s">
        <v>65</v>
      </c>
      <c r="C641">
        <v>2000</v>
      </c>
      <c r="D641">
        <v>2005</v>
      </c>
      <c r="E641" t="s">
        <v>119</v>
      </c>
      <c r="F641" t="s">
        <v>260</v>
      </c>
      <c r="G641" t="s">
        <v>140</v>
      </c>
      <c r="H641" t="s">
        <v>134</v>
      </c>
      <c r="I641" t="s">
        <v>110</v>
      </c>
      <c r="J641" t="s">
        <v>110</v>
      </c>
      <c r="K641">
        <v>1</v>
      </c>
      <c r="L641" t="s">
        <v>182</v>
      </c>
    </row>
    <row r="642" spans="1:12">
      <c r="A642" t="s">
        <v>260</v>
      </c>
      <c r="B642" t="s">
        <v>65</v>
      </c>
      <c r="C642">
        <v>2000</v>
      </c>
      <c r="D642">
        <v>2010</v>
      </c>
      <c r="E642" t="s">
        <v>119</v>
      </c>
      <c r="F642" t="s">
        <v>260</v>
      </c>
      <c r="G642" t="s">
        <v>140</v>
      </c>
      <c r="H642" t="s">
        <v>134</v>
      </c>
      <c r="I642" t="s">
        <v>110</v>
      </c>
      <c r="J642" t="s">
        <v>110</v>
      </c>
      <c r="K642">
        <v>1</v>
      </c>
      <c r="L642" t="s">
        <v>182</v>
      </c>
    </row>
    <row r="643" spans="1:12">
      <c r="A643" t="s">
        <v>260</v>
      </c>
      <c r="B643" t="s">
        <v>65</v>
      </c>
      <c r="C643">
        <v>2000</v>
      </c>
      <c r="D643">
        <v>2015</v>
      </c>
      <c r="E643" t="s">
        <v>119</v>
      </c>
      <c r="F643" t="s">
        <v>260</v>
      </c>
      <c r="G643" t="s">
        <v>140</v>
      </c>
      <c r="H643" t="s">
        <v>134</v>
      </c>
      <c r="I643" t="s">
        <v>110</v>
      </c>
      <c r="J643" t="s">
        <v>110</v>
      </c>
      <c r="K643">
        <v>1</v>
      </c>
      <c r="L643" t="s">
        <v>182</v>
      </c>
    </row>
    <row r="644" spans="1:12">
      <c r="A644" t="s">
        <v>260</v>
      </c>
      <c r="B644" t="s">
        <v>65</v>
      </c>
      <c r="C644">
        <v>2005</v>
      </c>
      <c r="D644">
        <v>2005</v>
      </c>
      <c r="E644" t="s">
        <v>119</v>
      </c>
      <c r="F644" t="s">
        <v>260</v>
      </c>
      <c r="G644" t="s">
        <v>140</v>
      </c>
      <c r="H644" t="s">
        <v>134</v>
      </c>
      <c r="I644" t="s">
        <v>110</v>
      </c>
      <c r="J644" t="s">
        <v>110</v>
      </c>
      <c r="K644">
        <v>1</v>
      </c>
      <c r="L644" t="s">
        <v>182</v>
      </c>
    </row>
    <row r="645" spans="1:12">
      <c r="A645" t="s">
        <v>260</v>
      </c>
      <c r="B645" t="s">
        <v>65</v>
      </c>
      <c r="C645">
        <v>2005</v>
      </c>
      <c r="D645">
        <v>2010</v>
      </c>
      <c r="E645" t="s">
        <v>119</v>
      </c>
      <c r="F645" t="s">
        <v>260</v>
      </c>
      <c r="G645" t="s">
        <v>140</v>
      </c>
      <c r="H645" t="s">
        <v>134</v>
      </c>
      <c r="I645" t="s">
        <v>110</v>
      </c>
      <c r="J645" t="s">
        <v>110</v>
      </c>
      <c r="K645">
        <v>1</v>
      </c>
      <c r="L645" t="s">
        <v>182</v>
      </c>
    </row>
    <row r="646" spans="1:12">
      <c r="A646" t="s">
        <v>260</v>
      </c>
      <c r="B646" t="s">
        <v>65</v>
      </c>
      <c r="C646">
        <v>2005</v>
      </c>
      <c r="D646">
        <v>2015</v>
      </c>
      <c r="E646" t="s">
        <v>119</v>
      </c>
      <c r="F646" t="s">
        <v>260</v>
      </c>
      <c r="G646" t="s">
        <v>140</v>
      </c>
      <c r="H646" t="s">
        <v>134</v>
      </c>
      <c r="I646" t="s">
        <v>110</v>
      </c>
      <c r="J646" t="s">
        <v>110</v>
      </c>
      <c r="K646">
        <v>1</v>
      </c>
      <c r="L646" t="s">
        <v>182</v>
      </c>
    </row>
    <row r="647" spans="1:12">
      <c r="A647" t="s">
        <v>260</v>
      </c>
      <c r="B647" t="s">
        <v>65</v>
      </c>
      <c r="C647">
        <v>2005</v>
      </c>
      <c r="D647">
        <v>2020</v>
      </c>
      <c r="E647" t="s">
        <v>119</v>
      </c>
      <c r="F647" t="s">
        <v>260</v>
      </c>
      <c r="G647" t="s">
        <v>140</v>
      </c>
      <c r="H647" t="s">
        <v>134</v>
      </c>
      <c r="I647" t="s">
        <v>110</v>
      </c>
      <c r="J647" t="s">
        <v>110</v>
      </c>
      <c r="K647">
        <v>1</v>
      </c>
      <c r="L647" t="s">
        <v>182</v>
      </c>
    </row>
    <row r="648" spans="1:12">
      <c r="A648" t="s">
        <v>260</v>
      </c>
      <c r="B648" t="s">
        <v>65</v>
      </c>
      <c r="C648">
        <v>2010</v>
      </c>
      <c r="D648">
        <v>2010</v>
      </c>
      <c r="E648" t="s">
        <v>119</v>
      </c>
      <c r="F648" t="s">
        <v>260</v>
      </c>
      <c r="G648" t="s">
        <v>140</v>
      </c>
      <c r="H648" t="s">
        <v>134</v>
      </c>
      <c r="I648" t="s">
        <v>110</v>
      </c>
      <c r="J648" t="s">
        <v>110</v>
      </c>
      <c r="K648">
        <v>1</v>
      </c>
      <c r="L648" t="s">
        <v>182</v>
      </c>
    </row>
    <row r="649" spans="1:12">
      <c r="A649" t="s">
        <v>260</v>
      </c>
      <c r="B649" t="s">
        <v>65</v>
      </c>
      <c r="C649">
        <v>2010</v>
      </c>
      <c r="D649">
        <v>2015</v>
      </c>
      <c r="E649" t="s">
        <v>119</v>
      </c>
      <c r="F649" t="s">
        <v>260</v>
      </c>
      <c r="G649" t="s">
        <v>140</v>
      </c>
      <c r="H649" t="s">
        <v>134</v>
      </c>
      <c r="I649" t="s">
        <v>110</v>
      </c>
      <c r="J649" t="s">
        <v>110</v>
      </c>
      <c r="K649">
        <v>1</v>
      </c>
      <c r="L649" t="s">
        <v>182</v>
      </c>
    </row>
    <row r="650" spans="1:12">
      <c r="A650" t="s">
        <v>260</v>
      </c>
      <c r="B650" t="s">
        <v>65</v>
      </c>
      <c r="C650">
        <v>2010</v>
      </c>
      <c r="D650">
        <v>2020</v>
      </c>
      <c r="E650" t="s">
        <v>119</v>
      </c>
      <c r="F650" t="s">
        <v>260</v>
      </c>
      <c r="G650" t="s">
        <v>140</v>
      </c>
      <c r="H650" t="s">
        <v>134</v>
      </c>
      <c r="I650" t="s">
        <v>110</v>
      </c>
      <c r="J650" t="s">
        <v>110</v>
      </c>
      <c r="K650">
        <v>1</v>
      </c>
      <c r="L650" t="s">
        <v>182</v>
      </c>
    </row>
    <row r="651" spans="1:12">
      <c r="A651" t="s">
        <v>260</v>
      </c>
      <c r="B651" t="s">
        <v>65</v>
      </c>
      <c r="C651">
        <v>2010</v>
      </c>
      <c r="D651">
        <v>2025</v>
      </c>
      <c r="E651" t="s">
        <v>119</v>
      </c>
      <c r="F651" t="s">
        <v>260</v>
      </c>
      <c r="G651" t="s">
        <v>140</v>
      </c>
      <c r="H651" t="s">
        <v>134</v>
      </c>
      <c r="I651" t="s">
        <v>110</v>
      </c>
      <c r="J651" t="s">
        <v>110</v>
      </c>
      <c r="K651">
        <v>1</v>
      </c>
      <c r="L651" t="s">
        <v>182</v>
      </c>
    </row>
    <row r="652" spans="1:12">
      <c r="A652" t="s">
        <v>260</v>
      </c>
      <c r="B652" t="s">
        <v>65</v>
      </c>
      <c r="C652">
        <v>2015</v>
      </c>
      <c r="D652">
        <v>2015</v>
      </c>
      <c r="E652" t="s">
        <v>119</v>
      </c>
      <c r="F652" t="s">
        <v>260</v>
      </c>
      <c r="G652" t="s">
        <v>140</v>
      </c>
      <c r="H652" t="s">
        <v>134</v>
      </c>
      <c r="I652" t="s">
        <v>110</v>
      </c>
      <c r="J652" t="s">
        <v>110</v>
      </c>
      <c r="K652">
        <v>1</v>
      </c>
      <c r="L652" t="s">
        <v>182</v>
      </c>
    </row>
    <row r="653" spans="1:12">
      <c r="A653" t="s">
        <v>260</v>
      </c>
      <c r="B653" t="s">
        <v>65</v>
      </c>
      <c r="C653">
        <v>2015</v>
      </c>
      <c r="D653">
        <v>2020</v>
      </c>
      <c r="E653" t="s">
        <v>119</v>
      </c>
      <c r="F653" t="s">
        <v>260</v>
      </c>
      <c r="G653" t="s">
        <v>140</v>
      </c>
      <c r="H653" t="s">
        <v>134</v>
      </c>
      <c r="I653" t="s">
        <v>110</v>
      </c>
      <c r="J653" t="s">
        <v>110</v>
      </c>
      <c r="K653">
        <v>1</v>
      </c>
      <c r="L653" t="s">
        <v>182</v>
      </c>
    </row>
    <row r="654" spans="1:12">
      <c r="A654" t="s">
        <v>260</v>
      </c>
      <c r="B654" t="s">
        <v>65</v>
      </c>
      <c r="C654">
        <v>2015</v>
      </c>
      <c r="D654">
        <v>2025</v>
      </c>
      <c r="E654" t="s">
        <v>119</v>
      </c>
      <c r="F654" t="s">
        <v>260</v>
      </c>
      <c r="G654" t="s">
        <v>140</v>
      </c>
      <c r="H654" t="s">
        <v>134</v>
      </c>
      <c r="I654" t="s">
        <v>110</v>
      </c>
      <c r="J654" t="s">
        <v>110</v>
      </c>
      <c r="K654">
        <v>1</v>
      </c>
      <c r="L654" t="s">
        <v>182</v>
      </c>
    </row>
    <row r="655" spans="1:12">
      <c r="A655" t="s">
        <v>260</v>
      </c>
      <c r="B655" t="s">
        <v>65</v>
      </c>
      <c r="C655">
        <v>2015</v>
      </c>
      <c r="D655">
        <v>2030</v>
      </c>
      <c r="E655" t="s">
        <v>119</v>
      </c>
      <c r="F655" t="s">
        <v>260</v>
      </c>
      <c r="G655" t="s">
        <v>140</v>
      </c>
      <c r="H655" t="s">
        <v>134</v>
      </c>
      <c r="I655" t="s">
        <v>110</v>
      </c>
      <c r="J655" t="s">
        <v>110</v>
      </c>
      <c r="K655">
        <v>1</v>
      </c>
      <c r="L655" t="s">
        <v>182</v>
      </c>
    </row>
    <row r="656" spans="1:12">
      <c r="A656" t="s">
        <v>260</v>
      </c>
      <c r="B656" t="s">
        <v>65</v>
      </c>
      <c r="C656">
        <v>2020</v>
      </c>
      <c r="D656">
        <v>2020</v>
      </c>
      <c r="E656" t="s">
        <v>119</v>
      </c>
      <c r="F656" t="s">
        <v>260</v>
      </c>
      <c r="G656" t="s">
        <v>140</v>
      </c>
      <c r="H656" t="s">
        <v>134</v>
      </c>
      <c r="I656" t="s">
        <v>110</v>
      </c>
      <c r="J656" t="s">
        <v>110</v>
      </c>
      <c r="K656">
        <v>1</v>
      </c>
      <c r="L656" t="s">
        <v>182</v>
      </c>
    </row>
    <row r="657" spans="1:12">
      <c r="A657" t="s">
        <v>260</v>
      </c>
      <c r="B657" t="s">
        <v>65</v>
      </c>
      <c r="C657">
        <v>2020</v>
      </c>
      <c r="D657">
        <v>2025</v>
      </c>
      <c r="E657" t="s">
        <v>119</v>
      </c>
      <c r="F657" t="s">
        <v>260</v>
      </c>
      <c r="G657" t="s">
        <v>140</v>
      </c>
      <c r="H657" t="s">
        <v>134</v>
      </c>
      <c r="I657" t="s">
        <v>110</v>
      </c>
      <c r="J657" t="s">
        <v>110</v>
      </c>
      <c r="K657">
        <v>1</v>
      </c>
      <c r="L657" t="s">
        <v>182</v>
      </c>
    </row>
    <row r="658" spans="1:12">
      <c r="A658" t="s">
        <v>260</v>
      </c>
      <c r="B658" t="s">
        <v>65</v>
      </c>
      <c r="C658">
        <v>2020</v>
      </c>
      <c r="D658">
        <v>2030</v>
      </c>
      <c r="E658" t="s">
        <v>119</v>
      </c>
      <c r="F658" t="s">
        <v>260</v>
      </c>
      <c r="G658" t="s">
        <v>140</v>
      </c>
      <c r="H658" t="s">
        <v>134</v>
      </c>
      <c r="I658" t="s">
        <v>110</v>
      </c>
      <c r="J658" t="s">
        <v>110</v>
      </c>
      <c r="K658">
        <v>1</v>
      </c>
      <c r="L658" t="s">
        <v>182</v>
      </c>
    </row>
    <row r="659" spans="1:12">
      <c r="A659" t="s">
        <v>260</v>
      </c>
      <c r="B659" t="s">
        <v>65</v>
      </c>
      <c r="C659">
        <v>2020</v>
      </c>
      <c r="D659">
        <v>2035</v>
      </c>
      <c r="E659" t="s">
        <v>119</v>
      </c>
      <c r="F659" t="s">
        <v>260</v>
      </c>
      <c r="G659" t="s">
        <v>140</v>
      </c>
      <c r="H659" t="s">
        <v>134</v>
      </c>
      <c r="I659" t="s">
        <v>110</v>
      </c>
      <c r="J659" t="s">
        <v>110</v>
      </c>
      <c r="K659">
        <v>1</v>
      </c>
      <c r="L659" t="s">
        <v>182</v>
      </c>
    </row>
    <row r="660" spans="1:12">
      <c r="A660" t="s">
        <v>260</v>
      </c>
      <c r="B660" t="s">
        <v>65</v>
      </c>
      <c r="C660">
        <v>2025</v>
      </c>
      <c r="D660">
        <v>2025</v>
      </c>
      <c r="E660" t="s">
        <v>119</v>
      </c>
      <c r="F660" t="s">
        <v>260</v>
      </c>
      <c r="G660" t="s">
        <v>140</v>
      </c>
      <c r="H660" t="s">
        <v>134</v>
      </c>
      <c r="I660" t="s">
        <v>110</v>
      </c>
      <c r="J660" t="s">
        <v>110</v>
      </c>
      <c r="K660">
        <v>1</v>
      </c>
      <c r="L660" t="s">
        <v>182</v>
      </c>
    </row>
    <row r="661" spans="1:12">
      <c r="A661" t="s">
        <v>260</v>
      </c>
      <c r="B661" t="s">
        <v>65</v>
      </c>
      <c r="C661">
        <v>2025</v>
      </c>
      <c r="D661">
        <v>2030</v>
      </c>
      <c r="E661" t="s">
        <v>119</v>
      </c>
      <c r="F661" t="s">
        <v>260</v>
      </c>
      <c r="G661" t="s">
        <v>140</v>
      </c>
      <c r="H661" t="s">
        <v>134</v>
      </c>
      <c r="I661" t="s">
        <v>110</v>
      </c>
      <c r="J661" t="s">
        <v>110</v>
      </c>
      <c r="K661">
        <v>1</v>
      </c>
      <c r="L661" t="s">
        <v>182</v>
      </c>
    </row>
    <row r="662" spans="1:12">
      <c r="A662" t="s">
        <v>260</v>
      </c>
      <c r="B662" t="s">
        <v>65</v>
      </c>
      <c r="C662">
        <v>2025</v>
      </c>
      <c r="D662">
        <v>2035</v>
      </c>
      <c r="E662" t="s">
        <v>119</v>
      </c>
      <c r="F662" t="s">
        <v>260</v>
      </c>
      <c r="G662" t="s">
        <v>140</v>
      </c>
      <c r="H662" t="s">
        <v>134</v>
      </c>
      <c r="I662" t="s">
        <v>110</v>
      </c>
      <c r="J662" t="s">
        <v>110</v>
      </c>
      <c r="K662">
        <v>1</v>
      </c>
      <c r="L662" t="s">
        <v>182</v>
      </c>
    </row>
    <row r="663" spans="1:12">
      <c r="A663" t="s">
        <v>260</v>
      </c>
      <c r="B663" t="s">
        <v>65</v>
      </c>
      <c r="C663">
        <v>2025</v>
      </c>
      <c r="D663">
        <v>2040</v>
      </c>
      <c r="E663" t="s">
        <v>119</v>
      </c>
      <c r="F663" t="s">
        <v>260</v>
      </c>
      <c r="G663" t="s">
        <v>140</v>
      </c>
      <c r="H663" t="s">
        <v>134</v>
      </c>
      <c r="I663" t="s">
        <v>110</v>
      </c>
      <c r="J663" t="s">
        <v>110</v>
      </c>
      <c r="K663">
        <v>1</v>
      </c>
      <c r="L663" t="s">
        <v>182</v>
      </c>
    </row>
    <row r="664" spans="1:12">
      <c r="A664" t="s">
        <v>260</v>
      </c>
      <c r="B664" t="s">
        <v>65</v>
      </c>
      <c r="C664">
        <v>2030</v>
      </c>
      <c r="D664">
        <v>2030</v>
      </c>
      <c r="E664" t="s">
        <v>119</v>
      </c>
      <c r="F664" t="s">
        <v>260</v>
      </c>
      <c r="G664" t="s">
        <v>140</v>
      </c>
      <c r="H664" t="s">
        <v>134</v>
      </c>
      <c r="I664" t="s">
        <v>110</v>
      </c>
      <c r="J664" t="s">
        <v>110</v>
      </c>
      <c r="K664">
        <v>1</v>
      </c>
      <c r="L664" t="s">
        <v>182</v>
      </c>
    </row>
    <row r="665" spans="1:12">
      <c r="A665" t="s">
        <v>260</v>
      </c>
      <c r="B665" t="s">
        <v>65</v>
      </c>
      <c r="C665">
        <v>2030</v>
      </c>
      <c r="D665">
        <v>2035</v>
      </c>
      <c r="E665" t="s">
        <v>119</v>
      </c>
      <c r="F665" t="s">
        <v>260</v>
      </c>
      <c r="G665" t="s">
        <v>140</v>
      </c>
      <c r="H665" t="s">
        <v>134</v>
      </c>
      <c r="I665" t="s">
        <v>110</v>
      </c>
      <c r="J665" t="s">
        <v>110</v>
      </c>
      <c r="K665">
        <v>1</v>
      </c>
      <c r="L665" t="s">
        <v>182</v>
      </c>
    </row>
    <row r="666" spans="1:12">
      <c r="A666" t="s">
        <v>260</v>
      </c>
      <c r="B666" t="s">
        <v>65</v>
      </c>
      <c r="C666">
        <v>2030</v>
      </c>
      <c r="D666">
        <v>2040</v>
      </c>
      <c r="E666" t="s">
        <v>119</v>
      </c>
      <c r="F666" t="s">
        <v>260</v>
      </c>
      <c r="G666" t="s">
        <v>140</v>
      </c>
      <c r="H666" t="s">
        <v>134</v>
      </c>
      <c r="I666" t="s">
        <v>110</v>
      </c>
      <c r="J666" t="s">
        <v>110</v>
      </c>
      <c r="K666">
        <v>1</v>
      </c>
      <c r="L666" t="s">
        <v>182</v>
      </c>
    </row>
    <row r="667" spans="1:12">
      <c r="A667" t="s">
        <v>260</v>
      </c>
      <c r="B667" t="s">
        <v>65</v>
      </c>
      <c r="C667">
        <v>2030</v>
      </c>
      <c r="D667">
        <v>2045</v>
      </c>
      <c r="E667" t="s">
        <v>119</v>
      </c>
      <c r="F667" t="s">
        <v>260</v>
      </c>
      <c r="G667" t="s">
        <v>140</v>
      </c>
      <c r="H667" t="s">
        <v>134</v>
      </c>
      <c r="I667" t="s">
        <v>110</v>
      </c>
      <c r="J667" t="s">
        <v>110</v>
      </c>
      <c r="K667">
        <v>1</v>
      </c>
      <c r="L667" t="s">
        <v>182</v>
      </c>
    </row>
    <row r="668" spans="1:12">
      <c r="A668" t="s">
        <v>260</v>
      </c>
      <c r="B668" t="s">
        <v>65</v>
      </c>
      <c r="C668">
        <v>2035</v>
      </c>
      <c r="D668">
        <v>2035</v>
      </c>
      <c r="E668" t="s">
        <v>119</v>
      </c>
      <c r="F668" t="s">
        <v>260</v>
      </c>
      <c r="G668" t="s">
        <v>140</v>
      </c>
      <c r="H668" t="s">
        <v>134</v>
      </c>
      <c r="I668" t="s">
        <v>110</v>
      </c>
      <c r="J668" t="s">
        <v>110</v>
      </c>
      <c r="K668">
        <v>1</v>
      </c>
      <c r="L668" t="s">
        <v>182</v>
      </c>
    </row>
    <row r="669" spans="1:12">
      <c r="A669" t="s">
        <v>260</v>
      </c>
      <c r="B669" t="s">
        <v>65</v>
      </c>
      <c r="C669">
        <v>2035</v>
      </c>
      <c r="D669">
        <v>2040</v>
      </c>
      <c r="E669" t="s">
        <v>119</v>
      </c>
      <c r="F669" t="s">
        <v>260</v>
      </c>
      <c r="G669" t="s">
        <v>140</v>
      </c>
      <c r="H669" t="s">
        <v>134</v>
      </c>
      <c r="I669" t="s">
        <v>110</v>
      </c>
      <c r="J669" t="s">
        <v>110</v>
      </c>
      <c r="K669">
        <v>1</v>
      </c>
      <c r="L669" t="s">
        <v>182</v>
      </c>
    </row>
    <row r="670" spans="1:12">
      <c r="A670" t="s">
        <v>260</v>
      </c>
      <c r="B670" t="s">
        <v>65</v>
      </c>
      <c r="C670">
        <v>2035</v>
      </c>
      <c r="D670">
        <v>2045</v>
      </c>
      <c r="E670" t="s">
        <v>119</v>
      </c>
      <c r="F670" t="s">
        <v>260</v>
      </c>
      <c r="G670" t="s">
        <v>140</v>
      </c>
      <c r="H670" t="s">
        <v>134</v>
      </c>
      <c r="I670" t="s">
        <v>110</v>
      </c>
      <c r="J670" t="s">
        <v>110</v>
      </c>
      <c r="K670">
        <v>1</v>
      </c>
      <c r="L670" t="s">
        <v>182</v>
      </c>
    </row>
    <row r="671" spans="1:12">
      <c r="A671" t="s">
        <v>260</v>
      </c>
      <c r="B671" t="s">
        <v>65</v>
      </c>
      <c r="C671">
        <v>2035</v>
      </c>
      <c r="D671">
        <v>2050</v>
      </c>
      <c r="E671" t="s">
        <v>119</v>
      </c>
      <c r="F671" t="s">
        <v>260</v>
      </c>
      <c r="G671" t="s">
        <v>140</v>
      </c>
      <c r="H671" t="s">
        <v>134</v>
      </c>
      <c r="I671" t="s">
        <v>110</v>
      </c>
      <c r="J671" t="s">
        <v>110</v>
      </c>
      <c r="K671">
        <v>1</v>
      </c>
      <c r="L671" t="s">
        <v>182</v>
      </c>
    </row>
    <row r="672" spans="1:12">
      <c r="A672" t="s">
        <v>260</v>
      </c>
      <c r="B672" t="s">
        <v>65</v>
      </c>
      <c r="C672">
        <v>2040</v>
      </c>
      <c r="D672">
        <v>2040</v>
      </c>
      <c r="E672" t="s">
        <v>119</v>
      </c>
      <c r="F672" t="s">
        <v>260</v>
      </c>
      <c r="G672" t="s">
        <v>140</v>
      </c>
      <c r="H672" t="s">
        <v>134</v>
      </c>
      <c r="I672" t="s">
        <v>110</v>
      </c>
      <c r="J672" t="s">
        <v>110</v>
      </c>
      <c r="K672">
        <v>1</v>
      </c>
      <c r="L672" t="s">
        <v>182</v>
      </c>
    </row>
    <row r="673" spans="1:12">
      <c r="A673" t="s">
        <v>260</v>
      </c>
      <c r="B673" t="s">
        <v>65</v>
      </c>
      <c r="C673">
        <v>2040</v>
      </c>
      <c r="D673">
        <v>2045</v>
      </c>
      <c r="E673" t="s">
        <v>119</v>
      </c>
      <c r="F673" t="s">
        <v>260</v>
      </c>
      <c r="G673" t="s">
        <v>140</v>
      </c>
      <c r="H673" t="s">
        <v>134</v>
      </c>
      <c r="I673" t="s">
        <v>110</v>
      </c>
      <c r="J673" t="s">
        <v>110</v>
      </c>
      <c r="K673">
        <v>1</v>
      </c>
      <c r="L673" t="s">
        <v>182</v>
      </c>
    </row>
    <row r="674" spans="1:12">
      <c r="A674" t="s">
        <v>260</v>
      </c>
      <c r="B674" t="s">
        <v>65</v>
      </c>
      <c r="C674">
        <v>2040</v>
      </c>
      <c r="D674">
        <v>2050</v>
      </c>
      <c r="E674" t="s">
        <v>119</v>
      </c>
      <c r="F674" t="s">
        <v>260</v>
      </c>
      <c r="G674" t="s">
        <v>140</v>
      </c>
      <c r="H674" t="s">
        <v>134</v>
      </c>
      <c r="I674" t="s">
        <v>110</v>
      </c>
      <c r="J674" t="s">
        <v>110</v>
      </c>
      <c r="K674">
        <v>1</v>
      </c>
      <c r="L674" t="s">
        <v>182</v>
      </c>
    </row>
    <row r="675" spans="1:12">
      <c r="A675" t="s">
        <v>260</v>
      </c>
      <c r="B675" t="s">
        <v>65</v>
      </c>
      <c r="C675">
        <v>2040</v>
      </c>
      <c r="D675">
        <v>2055</v>
      </c>
      <c r="E675" t="s">
        <v>119</v>
      </c>
      <c r="F675" t="s">
        <v>260</v>
      </c>
      <c r="G675" t="s">
        <v>140</v>
      </c>
      <c r="H675" t="s">
        <v>134</v>
      </c>
      <c r="I675" t="s">
        <v>110</v>
      </c>
      <c r="J675" t="s">
        <v>110</v>
      </c>
      <c r="K675">
        <v>1</v>
      </c>
      <c r="L675" t="s">
        <v>182</v>
      </c>
    </row>
    <row r="676" spans="1:12">
      <c r="A676" t="s">
        <v>260</v>
      </c>
      <c r="B676" t="s">
        <v>65</v>
      </c>
      <c r="C676">
        <v>2045</v>
      </c>
      <c r="D676">
        <v>2045</v>
      </c>
      <c r="E676" t="s">
        <v>119</v>
      </c>
      <c r="F676" t="s">
        <v>260</v>
      </c>
      <c r="G676" t="s">
        <v>140</v>
      </c>
      <c r="H676" t="s">
        <v>134</v>
      </c>
      <c r="I676" t="s">
        <v>110</v>
      </c>
      <c r="J676" t="s">
        <v>110</v>
      </c>
      <c r="K676">
        <v>1</v>
      </c>
      <c r="L676" t="s">
        <v>182</v>
      </c>
    </row>
    <row r="677" spans="1:12">
      <c r="A677" t="s">
        <v>260</v>
      </c>
      <c r="B677" t="s">
        <v>65</v>
      </c>
      <c r="C677">
        <v>2045</v>
      </c>
      <c r="D677">
        <v>2050</v>
      </c>
      <c r="E677" t="s">
        <v>119</v>
      </c>
      <c r="F677" t="s">
        <v>260</v>
      </c>
      <c r="G677" t="s">
        <v>140</v>
      </c>
      <c r="H677" t="s">
        <v>134</v>
      </c>
      <c r="I677" t="s">
        <v>110</v>
      </c>
      <c r="J677" t="s">
        <v>110</v>
      </c>
      <c r="K677">
        <v>1</v>
      </c>
      <c r="L677" t="s">
        <v>182</v>
      </c>
    </row>
    <row r="678" spans="1:12">
      <c r="A678" t="s">
        <v>260</v>
      </c>
      <c r="B678" t="s">
        <v>65</v>
      </c>
      <c r="C678">
        <v>2045</v>
      </c>
      <c r="D678">
        <v>2055</v>
      </c>
      <c r="E678" t="s">
        <v>119</v>
      </c>
      <c r="F678" t="s">
        <v>260</v>
      </c>
      <c r="G678" t="s">
        <v>140</v>
      </c>
      <c r="H678" t="s">
        <v>134</v>
      </c>
      <c r="I678" t="s">
        <v>110</v>
      </c>
      <c r="J678" t="s">
        <v>110</v>
      </c>
      <c r="K678">
        <v>1</v>
      </c>
      <c r="L678" t="s">
        <v>182</v>
      </c>
    </row>
    <row r="679" spans="1:12">
      <c r="A679" t="s">
        <v>260</v>
      </c>
      <c r="B679" t="s">
        <v>65</v>
      </c>
      <c r="C679">
        <v>2045</v>
      </c>
      <c r="D679">
        <v>2060</v>
      </c>
      <c r="E679" t="s">
        <v>119</v>
      </c>
      <c r="F679" t="s">
        <v>260</v>
      </c>
      <c r="G679" t="s">
        <v>140</v>
      </c>
      <c r="H679" t="s">
        <v>134</v>
      </c>
      <c r="I679" t="s">
        <v>110</v>
      </c>
      <c r="J679" t="s">
        <v>110</v>
      </c>
      <c r="K679">
        <v>1</v>
      </c>
      <c r="L679" t="s">
        <v>182</v>
      </c>
    </row>
    <row r="680" spans="1:12">
      <c r="A680" t="s">
        <v>260</v>
      </c>
      <c r="B680" t="s">
        <v>65</v>
      </c>
      <c r="C680">
        <v>2050</v>
      </c>
      <c r="D680">
        <v>2050</v>
      </c>
      <c r="E680" t="s">
        <v>119</v>
      </c>
      <c r="F680" t="s">
        <v>260</v>
      </c>
      <c r="G680" t="s">
        <v>140</v>
      </c>
      <c r="H680" t="s">
        <v>134</v>
      </c>
      <c r="I680" t="s">
        <v>110</v>
      </c>
      <c r="J680" t="s">
        <v>110</v>
      </c>
      <c r="K680">
        <v>1</v>
      </c>
      <c r="L680" t="s">
        <v>182</v>
      </c>
    </row>
    <row r="681" spans="1:12">
      <c r="A681" t="s">
        <v>260</v>
      </c>
      <c r="B681" t="s">
        <v>65</v>
      </c>
      <c r="C681">
        <v>2050</v>
      </c>
      <c r="D681">
        <v>2055</v>
      </c>
      <c r="E681" t="s">
        <v>119</v>
      </c>
      <c r="F681" t="s">
        <v>260</v>
      </c>
      <c r="G681" t="s">
        <v>140</v>
      </c>
      <c r="H681" t="s">
        <v>134</v>
      </c>
      <c r="I681" t="s">
        <v>110</v>
      </c>
      <c r="J681" t="s">
        <v>110</v>
      </c>
      <c r="K681">
        <v>1</v>
      </c>
      <c r="L681" t="s">
        <v>182</v>
      </c>
    </row>
    <row r="682" spans="1:12">
      <c r="A682" t="s">
        <v>260</v>
      </c>
      <c r="B682" t="s">
        <v>65</v>
      </c>
      <c r="C682">
        <v>2050</v>
      </c>
      <c r="D682">
        <v>2060</v>
      </c>
      <c r="E682" t="s">
        <v>119</v>
      </c>
      <c r="F682" t="s">
        <v>260</v>
      </c>
      <c r="G682" t="s">
        <v>140</v>
      </c>
      <c r="H682" t="s">
        <v>134</v>
      </c>
      <c r="I682" t="s">
        <v>110</v>
      </c>
      <c r="J682" t="s">
        <v>110</v>
      </c>
      <c r="K682">
        <v>1</v>
      </c>
      <c r="L682" t="s">
        <v>182</v>
      </c>
    </row>
    <row r="683" spans="1:12">
      <c r="A683" t="s">
        <v>260</v>
      </c>
      <c r="B683" t="s">
        <v>65</v>
      </c>
      <c r="C683">
        <v>2050</v>
      </c>
      <c r="D683">
        <v>2065</v>
      </c>
      <c r="E683" t="s">
        <v>119</v>
      </c>
      <c r="F683" t="s">
        <v>260</v>
      </c>
      <c r="G683" t="s">
        <v>140</v>
      </c>
      <c r="H683" t="s">
        <v>134</v>
      </c>
      <c r="I683" t="s">
        <v>110</v>
      </c>
      <c r="J683" t="s">
        <v>110</v>
      </c>
      <c r="K683">
        <v>1</v>
      </c>
      <c r="L683" t="s">
        <v>182</v>
      </c>
    </row>
    <row r="684" spans="1:12">
      <c r="A684" t="s">
        <v>260</v>
      </c>
      <c r="B684" t="s">
        <v>65</v>
      </c>
      <c r="C684">
        <v>2055</v>
      </c>
      <c r="D684">
        <v>2055</v>
      </c>
      <c r="E684" t="s">
        <v>119</v>
      </c>
      <c r="F684" t="s">
        <v>260</v>
      </c>
      <c r="G684" t="s">
        <v>140</v>
      </c>
      <c r="H684" t="s">
        <v>134</v>
      </c>
      <c r="I684" t="s">
        <v>110</v>
      </c>
      <c r="J684" t="s">
        <v>110</v>
      </c>
      <c r="K684">
        <v>1</v>
      </c>
      <c r="L684" t="s">
        <v>182</v>
      </c>
    </row>
    <row r="685" spans="1:12">
      <c r="A685" t="s">
        <v>260</v>
      </c>
      <c r="B685" t="s">
        <v>65</v>
      </c>
      <c r="C685">
        <v>2055</v>
      </c>
      <c r="D685">
        <v>2060</v>
      </c>
      <c r="E685" t="s">
        <v>119</v>
      </c>
      <c r="F685" t="s">
        <v>260</v>
      </c>
      <c r="G685" t="s">
        <v>140</v>
      </c>
      <c r="H685" t="s">
        <v>134</v>
      </c>
      <c r="I685" t="s">
        <v>110</v>
      </c>
      <c r="J685" t="s">
        <v>110</v>
      </c>
      <c r="K685">
        <v>1</v>
      </c>
      <c r="L685" t="s">
        <v>182</v>
      </c>
    </row>
    <row r="686" spans="1:12">
      <c r="A686" t="s">
        <v>260</v>
      </c>
      <c r="B686" t="s">
        <v>65</v>
      </c>
      <c r="C686">
        <v>2055</v>
      </c>
      <c r="D686">
        <v>2065</v>
      </c>
      <c r="E686" t="s">
        <v>119</v>
      </c>
      <c r="F686" t="s">
        <v>260</v>
      </c>
      <c r="G686" t="s">
        <v>140</v>
      </c>
      <c r="H686" t="s">
        <v>134</v>
      </c>
      <c r="I686" t="s">
        <v>110</v>
      </c>
      <c r="J686" t="s">
        <v>110</v>
      </c>
      <c r="K686">
        <v>1</v>
      </c>
      <c r="L686" t="s">
        <v>182</v>
      </c>
    </row>
    <row r="687" spans="1:12">
      <c r="A687" t="s">
        <v>260</v>
      </c>
      <c r="B687" t="s">
        <v>65</v>
      </c>
      <c r="C687">
        <v>2055</v>
      </c>
      <c r="D687">
        <v>2070</v>
      </c>
      <c r="E687" t="s">
        <v>119</v>
      </c>
      <c r="F687" t="s">
        <v>260</v>
      </c>
      <c r="G687" t="s">
        <v>140</v>
      </c>
      <c r="H687" t="s">
        <v>134</v>
      </c>
      <c r="I687" t="s">
        <v>110</v>
      </c>
      <c r="J687" t="s">
        <v>110</v>
      </c>
      <c r="K687">
        <v>1</v>
      </c>
      <c r="L687" t="s">
        <v>182</v>
      </c>
    </row>
    <row r="688" spans="1:12">
      <c r="A688" t="s">
        <v>260</v>
      </c>
      <c r="B688" t="s">
        <v>65</v>
      </c>
      <c r="C688">
        <v>2060</v>
      </c>
      <c r="D688">
        <v>2060</v>
      </c>
      <c r="E688" t="s">
        <v>119</v>
      </c>
      <c r="F688" t="s">
        <v>260</v>
      </c>
      <c r="G688" t="s">
        <v>140</v>
      </c>
      <c r="H688" t="s">
        <v>134</v>
      </c>
      <c r="I688" t="s">
        <v>110</v>
      </c>
      <c r="J688" t="s">
        <v>110</v>
      </c>
      <c r="K688">
        <v>1</v>
      </c>
      <c r="L688" t="s">
        <v>182</v>
      </c>
    </row>
    <row r="689" spans="1:12">
      <c r="A689" t="s">
        <v>260</v>
      </c>
      <c r="B689" t="s">
        <v>65</v>
      </c>
      <c r="C689">
        <v>2060</v>
      </c>
      <c r="D689">
        <v>2065</v>
      </c>
      <c r="E689" t="s">
        <v>119</v>
      </c>
      <c r="F689" t="s">
        <v>260</v>
      </c>
      <c r="G689" t="s">
        <v>140</v>
      </c>
      <c r="H689" t="s">
        <v>134</v>
      </c>
      <c r="I689" t="s">
        <v>110</v>
      </c>
      <c r="J689" t="s">
        <v>110</v>
      </c>
      <c r="K689">
        <v>1</v>
      </c>
      <c r="L689" t="s">
        <v>182</v>
      </c>
    </row>
    <row r="690" spans="1:12">
      <c r="A690" t="s">
        <v>260</v>
      </c>
      <c r="B690" t="s">
        <v>65</v>
      </c>
      <c r="C690">
        <v>2060</v>
      </c>
      <c r="D690">
        <v>2070</v>
      </c>
      <c r="E690" t="s">
        <v>119</v>
      </c>
      <c r="F690" t="s">
        <v>260</v>
      </c>
      <c r="G690" t="s">
        <v>140</v>
      </c>
      <c r="H690" t="s">
        <v>134</v>
      </c>
      <c r="I690" t="s">
        <v>110</v>
      </c>
      <c r="J690" t="s">
        <v>110</v>
      </c>
      <c r="K690">
        <v>1</v>
      </c>
      <c r="L690" t="s">
        <v>182</v>
      </c>
    </row>
    <row r="691" spans="1:12">
      <c r="A691" t="s">
        <v>260</v>
      </c>
      <c r="B691" t="s">
        <v>65</v>
      </c>
      <c r="C691">
        <v>2065</v>
      </c>
      <c r="D691">
        <v>2065</v>
      </c>
      <c r="E691" t="s">
        <v>119</v>
      </c>
      <c r="F691" t="s">
        <v>260</v>
      </c>
      <c r="G691" t="s">
        <v>140</v>
      </c>
      <c r="H691" t="s">
        <v>134</v>
      </c>
      <c r="I691" t="s">
        <v>110</v>
      </c>
      <c r="J691" t="s">
        <v>110</v>
      </c>
      <c r="K691">
        <v>1</v>
      </c>
      <c r="L691" t="s">
        <v>182</v>
      </c>
    </row>
    <row r="692" spans="1:12">
      <c r="A692" t="s">
        <v>260</v>
      </c>
      <c r="B692" t="s">
        <v>65</v>
      </c>
      <c r="C692">
        <v>2065</v>
      </c>
      <c r="D692">
        <v>2070</v>
      </c>
      <c r="E692" t="s">
        <v>119</v>
      </c>
      <c r="F692" t="s">
        <v>260</v>
      </c>
      <c r="G692" t="s">
        <v>140</v>
      </c>
      <c r="H692" t="s">
        <v>134</v>
      </c>
      <c r="I692" t="s">
        <v>110</v>
      </c>
      <c r="J692" t="s">
        <v>110</v>
      </c>
      <c r="K692">
        <v>1</v>
      </c>
      <c r="L692" t="s">
        <v>182</v>
      </c>
    </row>
    <row r="693" spans="1:12">
      <c r="A693" t="s">
        <v>260</v>
      </c>
      <c r="B693" t="s">
        <v>65</v>
      </c>
      <c r="C693">
        <v>2070</v>
      </c>
      <c r="D693">
        <v>2070</v>
      </c>
      <c r="E693" t="s">
        <v>119</v>
      </c>
      <c r="F693" t="s">
        <v>260</v>
      </c>
      <c r="G693" t="s">
        <v>140</v>
      </c>
      <c r="H693" t="s">
        <v>134</v>
      </c>
      <c r="I693" t="s">
        <v>110</v>
      </c>
      <c r="J693" t="s">
        <v>110</v>
      </c>
      <c r="K693">
        <v>1</v>
      </c>
      <c r="L693" t="s">
        <v>182</v>
      </c>
    </row>
    <row r="694" spans="1:12">
      <c r="A694" t="s">
        <v>260</v>
      </c>
      <c r="B694" t="s">
        <v>97</v>
      </c>
      <c r="C694">
        <v>2010</v>
      </c>
      <c r="D694">
        <v>2010</v>
      </c>
      <c r="E694" t="s">
        <v>119</v>
      </c>
      <c r="F694" t="s">
        <v>260</v>
      </c>
      <c r="G694" t="s">
        <v>146</v>
      </c>
      <c r="H694" t="s">
        <v>133</v>
      </c>
      <c r="I694" t="s">
        <v>110</v>
      </c>
      <c r="J694" t="s">
        <v>110</v>
      </c>
      <c r="K694">
        <v>1</v>
      </c>
      <c r="L694" t="s">
        <v>182</v>
      </c>
    </row>
    <row r="695" spans="1:12">
      <c r="A695" t="s">
        <v>260</v>
      </c>
      <c r="B695" t="s">
        <v>97</v>
      </c>
      <c r="C695">
        <v>2015</v>
      </c>
      <c r="D695">
        <v>2015</v>
      </c>
      <c r="E695" t="s">
        <v>119</v>
      </c>
      <c r="F695" t="s">
        <v>260</v>
      </c>
      <c r="G695" t="s">
        <v>146</v>
      </c>
      <c r="H695" t="s">
        <v>133</v>
      </c>
      <c r="I695" t="s">
        <v>110</v>
      </c>
      <c r="J695" t="s">
        <v>110</v>
      </c>
      <c r="K695">
        <v>1</v>
      </c>
      <c r="L695" t="s">
        <v>182</v>
      </c>
    </row>
    <row r="696" spans="1:12">
      <c r="A696" t="s">
        <v>260</v>
      </c>
      <c r="B696" t="s">
        <v>97</v>
      </c>
      <c r="C696">
        <v>2020</v>
      </c>
      <c r="D696">
        <v>2020</v>
      </c>
      <c r="E696" t="s">
        <v>119</v>
      </c>
      <c r="F696" t="s">
        <v>260</v>
      </c>
      <c r="G696" t="s">
        <v>146</v>
      </c>
      <c r="H696" t="s">
        <v>133</v>
      </c>
      <c r="I696" t="s">
        <v>110</v>
      </c>
      <c r="J696" t="s">
        <v>110</v>
      </c>
      <c r="K696">
        <v>1</v>
      </c>
      <c r="L696" t="s">
        <v>182</v>
      </c>
    </row>
    <row r="697" spans="1:12">
      <c r="A697" t="s">
        <v>260</v>
      </c>
      <c r="B697" t="s">
        <v>97</v>
      </c>
      <c r="C697">
        <v>2025</v>
      </c>
      <c r="D697">
        <v>2025</v>
      </c>
      <c r="E697" t="s">
        <v>119</v>
      </c>
      <c r="F697" t="s">
        <v>260</v>
      </c>
      <c r="G697" t="s">
        <v>146</v>
      </c>
      <c r="H697" t="s">
        <v>133</v>
      </c>
      <c r="I697" t="s">
        <v>110</v>
      </c>
      <c r="J697" t="s">
        <v>110</v>
      </c>
      <c r="K697">
        <v>1</v>
      </c>
      <c r="L697" t="s">
        <v>182</v>
      </c>
    </row>
    <row r="698" spans="1:12">
      <c r="A698" t="s">
        <v>260</v>
      </c>
      <c r="B698" t="s">
        <v>97</v>
      </c>
      <c r="C698">
        <v>2030</v>
      </c>
      <c r="D698">
        <v>2030</v>
      </c>
      <c r="E698" t="s">
        <v>119</v>
      </c>
      <c r="F698" t="s">
        <v>260</v>
      </c>
      <c r="G698" t="s">
        <v>146</v>
      </c>
      <c r="H698" t="s">
        <v>133</v>
      </c>
      <c r="I698" t="s">
        <v>110</v>
      </c>
      <c r="J698" t="s">
        <v>110</v>
      </c>
      <c r="K698">
        <v>1</v>
      </c>
      <c r="L698" t="s">
        <v>182</v>
      </c>
    </row>
    <row r="699" spans="1:12">
      <c r="A699" t="s">
        <v>260</v>
      </c>
      <c r="B699" t="s">
        <v>97</v>
      </c>
      <c r="C699">
        <v>2035</v>
      </c>
      <c r="D699">
        <v>2035</v>
      </c>
      <c r="E699" t="s">
        <v>119</v>
      </c>
      <c r="F699" t="s">
        <v>260</v>
      </c>
      <c r="G699" t="s">
        <v>146</v>
      </c>
      <c r="H699" t="s">
        <v>133</v>
      </c>
      <c r="I699" t="s">
        <v>110</v>
      </c>
      <c r="J699" t="s">
        <v>110</v>
      </c>
      <c r="K699">
        <v>1</v>
      </c>
      <c r="L699" t="s">
        <v>182</v>
      </c>
    </row>
    <row r="700" spans="1:12">
      <c r="A700" t="s">
        <v>260</v>
      </c>
      <c r="B700" t="s">
        <v>97</v>
      </c>
      <c r="C700">
        <v>2040</v>
      </c>
      <c r="D700">
        <v>2040</v>
      </c>
      <c r="E700" t="s">
        <v>119</v>
      </c>
      <c r="F700" t="s">
        <v>260</v>
      </c>
      <c r="G700" t="s">
        <v>146</v>
      </c>
      <c r="H700" t="s">
        <v>133</v>
      </c>
      <c r="I700" t="s">
        <v>110</v>
      </c>
      <c r="J700" t="s">
        <v>110</v>
      </c>
      <c r="K700">
        <v>1</v>
      </c>
      <c r="L700" t="s">
        <v>182</v>
      </c>
    </row>
    <row r="701" spans="1:12">
      <c r="A701" t="s">
        <v>260</v>
      </c>
      <c r="B701" t="s">
        <v>97</v>
      </c>
      <c r="C701">
        <v>2045</v>
      </c>
      <c r="D701">
        <v>2045</v>
      </c>
      <c r="E701" t="s">
        <v>119</v>
      </c>
      <c r="F701" t="s">
        <v>260</v>
      </c>
      <c r="G701" t="s">
        <v>146</v>
      </c>
      <c r="H701" t="s">
        <v>133</v>
      </c>
      <c r="I701" t="s">
        <v>110</v>
      </c>
      <c r="J701" t="s">
        <v>110</v>
      </c>
      <c r="K701">
        <v>1</v>
      </c>
      <c r="L701" t="s">
        <v>182</v>
      </c>
    </row>
    <row r="702" spans="1:12">
      <c r="A702" t="s">
        <v>260</v>
      </c>
      <c r="B702" t="s">
        <v>97</v>
      </c>
      <c r="C702">
        <v>2050</v>
      </c>
      <c r="D702">
        <v>2050</v>
      </c>
      <c r="E702" t="s">
        <v>119</v>
      </c>
      <c r="F702" t="s">
        <v>260</v>
      </c>
      <c r="G702" t="s">
        <v>146</v>
      </c>
      <c r="H702" t="s">
        <v>133</v>
      </c>
      <c r="I702" t="s">
        <v>110</v>
      </c>
      <c r="J702" t="s">
        <v>110</v>
      </c>
      <c r="K702">
        <v>1</v>
      </c>
      <c r="L702" t="s">
        <v>182</v>
      </c>
    </row>
    <row r="703" spans="1:12">
      <c r="A703" t="s">
        <v>260</v>
      </c>
      <c r="B703" t="s">
        <v>97</v>
      </c>
      <c r="C703">
        <v>2055</v>
      </c>
      <c r="D703">
        <v>2055</v>
      </c>
      <c r="E703" t="s">
        <v>119</v>
      </c>
      <c r="F703" t="s">
        <v>260</v>
      </c>
      <c r="G703" t="s">
        <v>146</v>
      </c>
      <c r="H703" t="s">
        <v>133</v>
      </c>
      <c r="I703" t="s">
        <v>110</v>
      </c>
      <c r="J703" t="s">
        <v>110</v>
      </c>
      <c r="K703">
        <v>1</v>
      </c>
      <c r="L703" t="s">
        <v>182</v>
      </c>
    </row>
    <row r="704" spans="1:12">
      <c r="A704" t="s">
        <v>260</v>
      </c>
      <c r="B704" t="s">
        <v>97</v>
      </c>
      <c r="C704">
        <v>2060</v>
      </c>
      <c r="D704">
        <v>2060</v>
      </c>
      <c r="E704" t="s">
        <v>119</v>
      </c>
      <c r="F704" t="s">
        <v>260</v>
      </c>
      <c r="G704" t="s">
        <v>146</v>
      </c>
      <c r="H704" t="s">
        <v>133</v>
      </c>
      <c r="I704" t="s">
        <v>110</v>
      </c>
      <c r="J704" t="s">
        <v>110</v>
      </c>
      <c r="K704">
        <v>1</v>
      </c>
      <c r="L704" t="s">
        <v>182</v>
      </c>
    </row>
    <row r="705" spans="1:12">
      <c r="A705" t="s">
        <v>260</v>
      </c>
      <c r="B705" t="s">
        <v>97</v>
      </c>
      <c r="C705">
        <v>2065</v>
      </c>
      <c r="D705">
        <v>2065</v>
      </c>
      <c r="E705" t="s">
        <v>119</v>
      </c>
      <c r="F705" t="s">
        <v>260</v>
      </c>
      <c r="G705" t="s">
        <v>146</v>
      </c>
      <c r="H705" t="s">
        <v>133</v>
      </c>
      <c r="I705" t="s">
        <v>110</v>
      </c>
      <c r="J705" t="s">
        <v>110</v>
      </c>
      <c r="K705">
        <v>1</v>
      </c>
      <c r="L705" t="s">
        <v>182</v>
      </c>
    </row>
    <row r="706" spans="1:12">
      <c r="A706" t="s">
        <v>260</v>
      </c>
      <c r="B706" t="s">
        <v>97</v>
      </c>
      <c r="C706">
        <v>2070</v>
      </c>
      <c r="D706">
        <v>2070</v>
      </c>
      <c r="E706" t="s">
        <v>119</v>
      </c>
      <c r="F706" t="s">
        <v>260</v>
      </c>
      <c r="G706" t="s">
        <v>146</v>
      </c>
      <c r="H706" t="s">
        <v>133</v>
      </c>
      <c r="I706" t="s">
        <v>110</v>
      </c>
      <c r="J706" t="s">
        <v>110</v>
      </c>
      <c r="K706">
        <v>1</v>
      </c>
      <c r="L706" t="s">
        <v>182</v>
      </c>
    </row>
    <row r="707" spans="1:12">
      <c r="A707" t="s">
        <v>260</v>
      </c>
      <c r="B707" t="s">
        <v>64</v>
      </c>
      <c r="C707">
        <v>1965</v>
      </c>
      <c r="D707">
        <v>1990</v>
      </c>
      <c r="E707" t="s">
        <v>119</v>
      </c>
      <c r="F707" t="s">
        <v>260</v>
      </c>
      <c r="G707" t="s">
        <v>146</v>
      </c>
      <c r="H707" t="s">
        <v>131</v>
      </c>
      <c r="I707" t="s">
        <v>110</v>
      </c>
      <c r="J707" t="s">
        <v>110</v>
      </c>
      <c r="K707">
        <v>1</v>
      </c>
      <c r="L707" t="s">
        <v>182</v>
      </c>
    </row>
    <row r="708" spans="1:12">
      <c r="A708" t="s">
        <v>260</v>
      </c>
      <c r="B708" t="s">
        <v>64</v>
      </c>
      <c r="C708">
        <v>1965</v>
      </c>
      <c r="D708">
        <v>1995</v>
      </c>
      <c r="E708" t="s">
        <v>119</v>
      </c>
      <c r="F708" t="s">
        <v>260</v>
      </c>
      <c r="G708" t="s">
        <v>146</v>
      </c>
      <c r="H708" t="s">
        <v>131</v>
      </c>
      <c r="I708" t="s">
        <v>110</v>
      </c>
      <c r="J708" t="s">
        <v>110</v>
      </c>
      <c r="K708">
        <v>1</v>
      </c>
      <c r="L708" t="s">
        <v>182</v>
      </c>
    </row>
    <row r="709" spans="1:12">
      <c r="A709" t="s">
        <v>260</v>
      </c>
      <c r="B709" t="s">
        <v>64</v>
      </c>
      <c r="C709">
        <v>1965</v>
      </c>
      <c r="D709">
        <v>2000</v>
      </c>
      <c r="E709" t="s">
        <v>119</v>
      </c>
      <c r="F709" t="s">
        <v>260</v>
      </c>
      <c r="G709" t="s">
        <v>146</v>
      </c>
      <c r="H709" t="s">
        <v>131</v>
      </c>
      <c r="I709" t="s">
        <v>110</v>
      </c>
      <c r="J709" t="s">
        <v>110</v>
      </c>
      <c r="K709">
        <v>1</v>
      </c>
      <c r="L709" t="s">
        <v>182</v>
      </c>
    </row>
    <row r="710" spans="1:12">
      <c r="A710" t="s">
        <v>260</v>
      </c>
      <c r="B710" t="s">
        <v>64</v>
      </c>
      <c r="C710">
        <v>1965</v>
      </c>
      <c r="D710">
        <v>2005</v>
      </c>
      <c r="E710" t="s">
        <v>119</v>
      </c>
      <c r="F710" t="s">
        <v>260</v>
      </c>
      <c r="G710" t="s">
        <v>146</v>
      </c>
      <c r="H710" t="s">
        <v>131</v>
      </c>
      <c r="I710" t="s">
        <v>110</v>
      </c>
      <c r="J710" t="s">
        <v>110</v>
      </c>
      <c r="K710">
        <v>1</v>
      </c>
      <c r="L710" t="s">
        <v>182</v>
      </c>
    </row>
    <row r="711" spans="1:12">
      <c r="A711" t="s">
        <v>260</v>
      </c>
      <c r="B711" t="s">
        <v>64</v>
      </c>
      <c r="C711">
        <v>1965</v>
      </c>
      <c r="D711">
        <v>2010</v>
      </c>
      <c r="E711" t="s">
        <v>119</v>
      </c>
      <c r="F711" t="s">
        <v>260</v>
      </c>
      <c r="G711" t="s">
        <v>146</v>
      </c>
      <c r="H711" t="s">
        <v>131</v>
      </c>
      <c r="I711" t="s">
        <v>110</v>
      </c>
      <c r="J711" t="s">
        <v>110</v>
      </c>
      <c r="K711">
        <v>1</v>
      </c>
      <c r="L711" t="s">
        <v>182</v>
      </c>
    </row>
    <row r="712" spans="1:12">
      <c r="A712" t="s">
        <v>260</v>
      </c>
      <c r="B712" t="s">
        <v>64</v>
      </c>
      <c r="C712">
        <v>1965</v>
      </c>
      <c r="D712">
        <v>2015</v>
      </c>
      <c r="E712" t="s">
        <v>119</v>
      </c>
      <c r="F712" t="s">
        <v>260</v>
      </c>
      <c r="G712" t="s">
        <v>146</v>
      </c>
      <c r="H712" t="s">
        <v>131</v>
      </c>
      <c r="I712" t="s">
        <v>110</v>
      </c>
      <c r="J712" t="s">
        <v>110</v>
      </c>
      <c r="K712">
        <v>1</v>
      </c>
      <c r="L712" t="s">
        <v>182</v>
      </c>
    </row>
    <row r="713" spans="1:12">
      <c r="A713" t="s">
        <v>260</v>
      </c>
      <c r="B713" t="s">
        <v>64</v>
      </c>
      <c r="C713">
        <v>1965</v>
      </c>
      <c r="D713">
        <v>2020</v>
      </c>
      <c r="E713" t="s">
        <v>119</v>
      </c>
      <c r="F713" t="s">
        <v>260</v>
      </c>
      <c r="G713" t="s">
        <v>146</v>
      </c>
      <c r="H713" t="s">
        <v>131</v>
      </c>
      <c r="I713" t="s">
        <v>110</v>
      </c>
      <c r="J713" t="s">
        <v>110</v>
      </c>
      <c r="K713">
        <v>1</v>
      </c>
      <c r="L713" t="s">
        <v>182</v>
      </c>
    </row>
    <row r="714" spans="1:12">
      <c r="A714" t="s">
        <v>260</v>
      </c>
      <c r="B714" t="s">
        <v>64</v>
      </c>
      <c r="C714">
        <v>1970</v>
      </c>
      <c r="D714">
        <v>1990</v>
      </c>
      <c r="E714" t="s">
        <v>119</v>
      </c>
      <c r="F714" t="s">
        <v>260</v>
      </c>
      <c r="G714" t="s">
        <v>146</v>
      </c>
      <c r="H714" t="s">
        <v>131</v>
      </c>
      <c r="I714" t="s">
        <v>110</v>
      </c>
      <c r="J714" t="s">
        <v>110</v>
      </c>
      <c r="K714">
        <v>1</v>
      </c>
      <c r="L714" t="s">
        <v>182</v>
      </c>
    </row>
    <row r="715" spans="1:12">
      <c r="A715" t="s">
        <v>260</v>
      </c>
      <c r="B715" t="s">
        <v>64</v>
      </c>
      <c r="C715">
        <v>1970</v>
      </c>
      <c r="D715">
        <v>1995</v>
      </c>
      <c r="E715" t="s">
        <v>119</v>
      </c>
      <c r="F715" t="s">
        <v>260</v>
      </c>
      <c r="G715" t="s">
        <v>146</v>
      </c>
      <c r="H715" t="s">
        <v>131</v>
      </c>
      <c r="I715" t="s">
        <v>110</v>
      </c>
      <c r="J715" t="s">
        <v>110</v>
      </c>
      <c r="K715">
        <v>1</v>
      </c>
      <c r="L715" t="s">
        <v>182</v>
      </c>
    </row>
    <row r="716" spans="1:12">
      <c r="A716" t="s">
        <v>260</v>
      </c>
      <c r="B716" t="s">
        <v>64</v>
      </c>
      <c r="C716">
        <v>1970</v>
      </c>
      <c r="D716">
        <v>2000</v>
      </c>
      <c r="E716" t="s">
        <v>119</v>
      </c>
      <c r="F716" t="s">
        <v>260</v>
      </c>
      <c r="G716" t="s">
        <v>146</v>
      </c>
      <c r="H716" t="s">
        <v>131</v>
      </c>
      <c r="I716" t="s">
        <v>110</v>
      </c>
      <c r="J716" t="s">
        <v>110</v>
      </c>
      <c r="K716">
        <v>1</v>
      </c>
      <c r="L716" t="s">
        <v>182</v>
      </c>
    </row>
    <row r="717" spans="1:12">
      <c r="A717" t="s">
        <v>260</v>
      </c>
      <c r="B717" t="s">
        <v>64</v>
      </c>
      <c r="C717">
        <v>1970</v>
      </c>
      <c r="D717">
        <v>2005</v>
      </c>
      <c r="E717" t="s">
        <v>119</v>
      </c>
      <c r="F717" t="s">
        <v>260</v>
      </c>
      <c r="G717" t="s">
        <v>146</v>
      </c>
      <c r="H717" t="s">
        <v>131</v>
      </c>
      <c r="I717" t="s">
        <v>110</v>
      </c>
      <c r="J717" t="s">
        <v>110</v>
      </c>
      <c r="K717">
        <v>1</v>
      </c>
      <c r="L717" t="s">
        <v>182</v>
      </c>
    </row>
    <row r="718" spans="1:12">
      <c r="A718" t="s">
        <v>260</v>
      </c>
      <c r="B718" t="s">
        <v>64</v>
      </c>
      <c r="C718">
        <v>1970</v>
      </c>
      <c r="D718">
        <v>2010</v>
      </c>
      <c r="E718" t="s">
        <v>119</v>
      </c>
      <c r="F718" t="s">
        <v>260</v>
      </c>
      <c r="G718" t="s">
        <v>146</v>
      </c>
      <c r="H718" t="s">
        <v>131</v>
      </c>
      <c r="I718" t="s">
        <v>110</v>
      </c>
      <c r="J718" t="s">
        <v>110</v>
      </c>
      <c r="K718">
        <v>1</v>
      </c>
      <c r="L718" t="s">
        <v>182</v>
      </c>
    </row>
    <row r="719" spans="1:12">
      <c r="A719" t="s">
        <v>260</v>
      </c>
      <c r="B719" t="s">
        <v>64</v>
      </c>
      <c r="C719">
        <v>1970</v>
      </c>
      <c r="D719">
        <v>2015</v>
      </c>
      <c r="E719" t="s">
        <v>119</v>
      </c>
      <c r="F719" t="s">
        <v>260</v>
      </c>
      <c r="G719" t="s">
        <v>146</v>
      </c>
      <c r="H719" t="s">
        <v>131</v>
      </c>
      <c r="I719" t="s">
        <v>110</v>
      </c>
      <c r="J719" t="s">
        <v>110</v>
      </c>
      <c r="K719">
        <v>1</v>
      </c>
      <c r="L719" t="s">
        <v>182</v>
      </c>
    </row>
    <row r="720" spans="1:12">
      <c r="A720" t="s">
        <v>260</v>
      </c>
      <c r="B720" t="s">
        <v>64</v>
      </c>
      <c r="C720">
        <v>1970</v>
      </c>
      <c r="D720">
        <v>2020</v>
      </c>
      <c r="E720" t="s">
        <v>119</v>
      </c>
      <c r="F720" t="s">
        <v>260</v>
      </c>
      <c r="G720" t="s">
        <v>146</v>
      </c>
      <c r="H720" t="s">
        <v>131</v>
      </c>
      <c r="I720" t="s">
        <v>110</v>
      </c>
      <c r="J720" t="s">
        <v>110</v>
      </c>
      <c r="K720">
        <v>1</v>
      </c>
      <c r="L720" t="s">
        <v>182</v>
      </c>
    </row>
    <row r="721" spans="1:12">
      <c r="A721" t="s">
        <v>260</v>
      </c>
      <c r="B721" t="s">
        <v>64</v>
      </c>
      <c r="C721">
        <v>1970</v>
      </c>
      <c r="D721">
        <v>2025</v>
      </c>
      <c r="E721" t="s">
        <v>119</v>
      </c>
      <c r="F721" t="s">
        <v>260</v>
      </c>
      <c r="G721" t="s">
        <v>146</v>
      </c>
      <c r="H721" t="s">
        <v>131</v>
      </c>
      <c r="I721" t="s">
        <v>110</v>
      </c>
      <c r="J721" t="s">
        <v>110</v>
      </c>
      <c r="K721">
        <v>1</v>
      </c>
      <c r="L721" t="s">
        <v>182</v>
      </c>
    </row>
    <row r="722" spans="1:12">
      <c r="A722" t="s">
        <v>260</v>
      </c>
      <c r="B722" t="s">
        <v>64</v>
      </c>
      <c r="C722">
        <v>1975</v>
      </c>
      <c r="D722">
        <v>1990</v>
      </c>
      <c r="E722" t="s">
        <v>119</v>
      </c>
      <c r="F722" t="s">
        <v>260</v>
      </c>
      <c r="G722" t="s">
        <v>146</v>
      </c>
      <c r="H722" t="s">
        <v>131</v>
      </c>
      <c r="I722" t="s">
        <v>110</v>
      </c>
      <c r="J722" t="s">
        <v>110</v>
      </c>
      <c r="K722">
        <v>1</v>
      </c>
      <c r="L722" t="s">
        <v>182</v>
      </c>
    </row>
    <row r="723" spans="1:12">
      <c r="A723" t="s">
        <v>260</v>
      </c>
      <c r="B723" t="s">
        <v>64</v>
      </c>
      <c r="C723">
        <v>1975</v>
      </c>
      <c r="D723">
        <v>1995</v>
      </c>
      <c r="E723" t="s">
        <v>119</v>
      </c>
      <c r="F723" t="s">
        <v>260</v>
      </c>
      <c r="G723" t="s">
        <v>146</v>
      </c>
      <c r="H723" t="s">
        <v>131</v>
      </c>
      <c r="I723" t="s">
        <v>110</v>
      </c>
      <c r="J723" t="s">
        <v>110</v>
      </c>
      <c r="K723">
        <v>1</v>
      </c>
      <c r="L723" t="s">
        <v>182</v>
      </c>
    </row>
    <row r="724" spans="1:12">
      <c r="A724" t="s">
        <v>260</v>
      </c>
      <c r="B724" t="s">
        <v>64</v>
      </c>
      <c r="C724">
        <v>1975</v>
      </c>
      <c r="D724">
        <v>2000</v>
      </c>
      <c r="E724" t="s">
        <v>119</v>
      </c>
      <c r="F724" t="s">
        <v>260</v>
      </c>
      <c r="G724" t="s">
        <v>146</v>
      </c>
      <c r="H724" t="s">
        <v>131</v>
      </c>
      <c r="I724" t="s">
        <v>110</v>
      </c>
      <c r="J724" t="s">
        <v>110</v>
      </c>
      <c r="K724">
        <v>1</v>
      </c>
      <c r="L724" t="s">
        <v>182</v>
      </c>
    </row>
    <row r="725" spans="1:12">
      <c r="A725" t="s">
        <v>260</v>
      </c>
      <c r="B725" t="s">
        <v>64</v>
      </c>
      <c r="C725">
        <v>1975</v>
      </c>
      <c r="D725">
        <v>2005</v>
      </c>
      <c r="E725" t="s">
        <v>119</v>
      </c>
      <c r="F725" t="s">
        <v>260</v>
      </c>
      <c r="G725" t="s">
        <v>146</v>
      </c>
      <c r="H725" t="s">
        <v>131</v>
      </c>
      <c r="I725" t="s">
        <v>110</v>
      </c>
      <c r="J725" t="s">
        <v>110</v>
      </c>
      <c r="K725">
        <v>1</v>
      </c>
      <c r="L725" t="s">
        <v>182</v>
      </c>
    </row>
    <row r="726" spans="1:12">
      <c r="A726" t="s">
        <v>260</v>
      </c>
      <c r="B726" t="s">
        <v>64</v>
      </c>
      <c r="C726">
        <v>1975</v>
      </c>
      <c r="D726">
        <v>2010</v>
      </c>
      <c r="E726" t="s">
        <v>119</v>
      </c>
      <c r="F726" t="s">
        <v>260</v>
      </c>
      <c r="G726" t="s">
        <v>146</v>
      </c>
      <c r="H726" t="s">
        <v>131</v>
      </c>
      <c r="I726" t="s">
        <v>110</v>
      </c>
      <c r="J726" t="s">
        <v>110</v>
      </c>
      <c r="K726">
        <v>1</v>
      </c>
      <c r="L726" t="s">
        <v>182</v>
      </c>
    </row>
    <row r="727" spans="1:12">
      <c r="A727" t="s">
        <v>260</v>
      </c>
      <c r="B727" t="s">
        <v>64</v>
      </c>
      <c r="C727">
        <v>1975</v>
      </c>
      <c r="D727">
        <v>2015</v>
      </c>
      <c r="E727" t="s">
        <v>119</v>
      </c>
      <c r="F727" t="s">
        <v>260</v>
      </c>
      <c r="G727" t="s">
        <v>146</v>
      </c>
      <c r="H727" t="s">
        <v>131</v>
      </c>
      <c r="I727" t="s">
        <v>110</v>
      </c>
      <c r="J727" t="s">
        <v>110</v>
      </c>
      <c r="K727">
        <v>1</v>
      </c>
      <c r="L727" t="s">
        <v>182</v>
      </c>
    </row>
    <row r="728" spans="1:12">
      <c r="A728" t="s">
        <v>260</v>
      </c>
      <c r="B728" t="s">
        <v>64</v>
      </c>
      <c r="C728">
        <v>1975</v>
      </c>
      <c r="D728">
        <v>2020</v>
      </c>
      <c r="E728" t="s">
        <v>119</v>
      </c>
      <c r="F728" t="s">
        <v>260</v>
      </c>
      <c r="G728" t="s">
        <v>146</v>
      </c>
      <c r="H728" t="s">
        <v>131</v>
      </c>
      <c r="I728" t="s">
        <v>110</v>
      </c>
      <c r="J728" t="s">
        <v>110</v>
      </c>
      <c r="K728">
        <v>1</v>
      </c>
      <c r="L728" t="s">
        <v>182</v>
      </c>
    </row>
    <row r="729" spans="1:12">
      <c r="A729" t="s">
        <v>260</v>
      </c>
      <c r="B729" t="s">
        <v>64</v>
      </c>
      <c r="C729">
        <v>1975</v>
      </c>
      <c r="D729">
        <v>2025</v>
      </c>
      <c r="E729" t="s">
        <v>119</v>
      </c>
      <c r="F729" t="s">
        <v>260</v>
      </c>
      <c r="G729" t="s">
        <v>146</v>
      </c>
      <c r="H729" t="s">
        <v>131</v>
      </c>
      <c r="I729" t="s">
        <v>110</v>
      </c>
      <c r="J729" t="s">
        <v>110</v>
      </c>
      <c r="K729">
        <v>1</v>
      </c>
      <c r="L729" t="s">
        <v>182</v>
      </c>
    </row>
    <row r="730" spans="1:12">
      <c r="A730" t="s">
        <v>260</v>
      </c>
      <c r="B730" t="s">
        <v>64</v>
      </c>
      <c r="C730">
        <v>1975</v>
      </c>
      <c r="D730">
        <v>2030</v>
      </c>
      <c r="E730" t="s">
        <v>119</v>
      </c>
      <c r="F730" t="s">
        <v>260</v>
      </c>
      <c r="G730" t="s">
        <v>146</v>
      </c>
      <c r="H730" t="s">
        <v>131</v>
      </c>
      <c r="I730" t="s">
        <v>110</v>
      </c>
      <c r="J730" t="s">
        <v>110</v>
      </c>
      <c r="K730">
        <v>1</v>
      </c>
      <c r="L730" t="s">
        <v>182</v>
      </c>
    </row>
    <row r="731" spans="1:12">
      <c r="A731" t="s">
        <v>260</v>
      </c>
      <c r="B731" t="s">
        <v>64</v>
      </c>
      <c r="C731">
        <v>1980</v>
      </c>
      <c r="D731">
        <v>1990</v>
      </c>
      <c r="E731" t="s">
        <v>119</v>
      </c>
      <c r="F731" t="s">
        <v>260</v>
      </c>
      <c r="G731" t="s">
        <v>146</v>
      </c>
      <c r="H731" t="s">
        <v>131</v>
      </c>
      <c r="I731" t="s">
        <v>110</v>
      </c>
      <c r="J731" t="s">
        <v>110</v>
      </c>
      <c r="K731">
        <v>1</v>
      </c>
      <c r="L731" t="s">
        <v>182</v>
      </c>
    </row>
    <row r="732" spans="1:12">
      <c r="A732" t="s">
        <v>260</v>
      </c>
      <c r="B732" t="s">
        <v>64</v>
      </c>
      <c r="C732">
        <v>1980</v>
      </c>
      <c r="D732">
        <v>1995</v>
      </c>
      <c r="E732" t="s">
        <v>119</v>
      </c>
      <c r="F732" t="s">
        <v>260</v>
      </c>
      <c r="G732" t="s">
        <v>146</v>
      </c>
      <c r="H732" t="s">
        <v>131</v>
      </c>
      <c r="I732" t="s">
        <v>110</v>
      </c>
      <c r="J732" t="s">
        <v>110</v>
      </c>
      <c r="K732">
        <v>1</v>
      </c>
      <c r="L732" t="s">
        <v>182</v>
      </c>
    </row>
    <row r="733" spans="1:12">
      <c r="A733" t="s">
        <v>260</v>
      </c>
      <c r="B733" t="s">
        <v>64</v>
      </c>
      <c r="C733">
        <v>1980</v>
      </c>
      <c r="D733">
        <v>2000</v>
      </c>
      <c r="E733" t="s">
        <v>119</v>
      </c>
      <c r="F733" t="s">
        <v>260</v>
      </c>
      <c r="G733" t="s">
        <v>146</v>
      </c>
      <c r="H733" t="s">
        <v>131</v>
      </c>
      <c r="I733" t="s">
        <v>110</v>
      </c>
      <c r="J733" t="s">
        <v>110</v>
      </c>
      <c r="K733">
        <v>1</v>
      </c>
      <c r="L733" t="s">
        <v>182</v>
      </c>
    </row>
    <row r="734" spans="1:12">
      <c r="A734" t="s">
        <v>260</v>
      </c>
      <c r="B734" t="s">
        <v>64</v>
      </c>
      <c r="C734">
        <v>1980</v>
      </c>
      <c r="D734">
        <v>2005</v>
      </c>
      <c r="E734" t="s">
        <v>119</v>
      </c>
      <c r="F734" t="s">
        <v>260</v>
      </c>
      <c r="G734" t="s">
        <v>146</v>
      </c>
      <c r="H734" t="s">
        <v>131</v>
      </c>
      <c r="I734" t="s">
        <v>110</v>
      </c>
      <c r="J734" t="s">
        <v>110</v>
      </c>
      <c r="K734">
        <v>1</v>
      </c>
      <c r="L734" t="s">
        <v>182</v>
      </c>
    </row>
    <row r="735" spans="1:12">
      <c r="A735" t="s">
        <v>260</v>
      </c>
      <c r="B735" t="s">
        <v>64</v>
      </c>
      <c r="C735">
        <v>1980</v>
      </c>
      <c r="D735">
        <v>2010</v>
      </c>
      <c r="E735" t="s">
        <v>119</v>
      </c>
      <c r="F735" t="s">
        <v>260</v>
      </c>
      <c r="G735" t="s">
        <v>146</v>
      </c>
      <c r="H735" t="s">
        <v>131</v>
      </c>
      <c r="I735" t="s">
        <v>110</v>
      </c>
      <c r="J735" t="s">
        <v>110</v>
      </c>
      <c r="K735">
        <v>1</v>
      </c>
      <c r="L735" t="s">
        <v>182</v>
      </c>
    </row>
    <row r="736" spans="1:12">
      <c r="A736" t="s">
        <v>260</v>
      </c>
      <c r="B736" t="s">
        <v>64</v>
      </c>
      <c r="C736">
        <v>1980</v>
      </c>
      <c r="D736">
        <v>2015</v>
      </c>
      <c r="E736" t="s">
        <v>119</v>
      </c>
      <c r="F736" t="s">
        <v>260</v>
      </c>
      <c r="G736" t="s">
        <v>146</v>
      </c>
      <c r="H736" t="s">
        <v>131</v>
      </c>
      <c r="I736" t="s">
        <v>110</v>
      </c>
      <c r="J736" t="s">
        <v>110</v>
      </c>
      <c r="K736">
        <v>1</v>
      </c>
      <c r="L736" t="s">
        <v>182</v>
      </c>
    </row>
    <row r="737" spans="1:12">
      <c r="A737" t="s">
        <v>260</v>
      </c>
      <c r="B737" t="s">
        <v>64</v>
      </c>
      <c r="C737">
        <v>1980</v>
      </c>
      <c r="D737">
        <v>2020</v>
      </c>
      <c r="E737" t="s">
        <v>119</v>
      </c>
      <c r="F737" t="s">
        <v>260</v>
      </c>
      <c r="G737" t="s">
        <v>146</v>
      </c>
      <c r="H737" t="s">
        <v>131</v>
      </c>
      <c r="I737" t="s">
        <v>110</v>
      </c>
      <c r="J737" t="s">
        <v>110</v>
      </c>
      <c r="K737">
        <v>1</v>
      </c>
      <c r="L737" t="s">
        <v>182</v>
      </c>
    </row>
    <row r="738" spans="1:12">
      <c r="A738" t="s">
        <v>260</v>
      </c>
      <c r="B738" t="s">
        <v>64</v>
      </c>
      <c r="C738">
        <v>1980</v>
      </c>
      <c r="D738">
        <v>2025</v>
      </c>
      <c r="E738" t="s">
        <v>119</v>
      </c>
      <c r="F738" t="s">
        <v>260</v>
      </c>
      <c r="G738" t="s">
        <v>146</v>
      </c>
      <c r="H738" t="s">
        <v>131</v>
      </c>
      <c r="I738" t="s">
        <v>110</v>
      </c>
      <c r="J738" t="s">
        <v>110</v>
      </c>
      <c r="K738">
        <v>1</v>
      </c>
      <c r="L738" t="s">
        <v>182</v>
      </c>
    </row>
    <row r="739" spans="1:12">
      <c r="A739" t="s">
        <v>260</v>
      </c>
      <c r="B739" t="s">
        <v>64</v>
      </c>
      <c r="C739">
        <v>1980</v>
      </c>
      <c r="D739">
        <v>2030</v>
      </c>
      <c r="E739" t="s">
        <v>119</v>
      </c>
      <c r="F739" t="s">
        <v>260</v>
      </c>
      <c r="G739" t="s">
        <v>146</v>
      </c>
      <c r="H739" t="s">
        <v>131</v>
      </c>
      <c r="I739" t="s">
        <v>110</v>
      </c>
      <c r="J739" t="s">
        <v>110</v>
      </c>
      <c r="K739">
        <v>1</v>
      </c>
      <c r="L739" t="s">
        <v>182</v>
      </c>
    </row>
    <row r="740" spans="1:12">
      <c r="A740" t="s">
        <v>260</v>
      </c>
      <c r="B740" t="s">
        <v>64</v>
      </c>
      <c r="C740">
        <v>1980</v>
      </c>
      <c r="D740">
        <v>2035</v>
      </c>
      <c r="E740" t="s">
        <v>119</v>
      </c>
      <c r="F740" t="s">
        <v>260</v>
      </c>
      <c r="G740" t="s">
        <v>146</v>
      </c>
      <c r="H740" t="s">
        <v>131</v>
      </c>
      <c r="I740" t="s">
        <v>110</v>
      </c>
      <c r="J740" t="s">
        <v>110</v>
      </c>
      <c r="K740">
        <v>1</v>
      </c>
      <c r="L740" t="s">
        <v>182</v>
      </c>
    </row>
    <row r="741" spans="1:12">
      <c r="A741" t="s">
        <v>260</v>
      </c>
      <c r="B741" t="s">
        <v>64</v>
      </c>
      <c r="C741">
        <v>1985</v>
      </c>
      <c r="D741">
        <v>1990</v>
      </c>
      <c r="E741" t="s">
        <v>119</v>
      </c>
      <c r="F741" t="s">
        <v>260</v>
      </c>
      <c r="G741" t="s">
        <v>146</v>
      </c>
      <c r="H741" t="s">
        <v>131</v>
      </c>
      <c r="I741" t="s">
        <v>110</v>
      </c>
      <c r="J741" t="s">
        <v>110</v>
      </c>
      <c r="K741">
        <v>1</v>
      </c>
      <c r="L741" t="s">
        <v>182</v>
      </c>
    </row>
    <row r="742" spans="1:12">
      <c r="A742" t="s">
        <v>260</v>
      </c>
      <c r="B742" t="s">
        <v>64</v>
      </c>
      <c r="C742">
        <v>1985</v>
      </c>
      <c r="D742">
        <v>1995</v>
      </c>
      <c r="E742" t="s">
        <v>119</v>
      </c>
      <c r="F742" t="s">
        <v>260</v>
      </c>
      <c r="G742" t="s">
        <v>146</v>
      </c>
      <c r="H742" t="s">
        <v>131</v>
      </c>
      <c r="I742" t="s">
        <v>110</v>
      </c>
      <c r="J742" t="s">
        <v>110</v>
      </c>
      <c r="K742">
        <v>1</v>
      </c>
      <c r="L742" t="s">
        <v>182</v>
      </c>
    </row>
    <row r="743" spans="1:12">
      <c r="A743" t="s">
        <v>260</v>
      </c>
      <c r="B743" t="s">
        <v>64</v>
      </c>
      <c r="C743">
        <v>1985</v>
      </c>
      <c r="D743">
        <v>2000</v>
      </c>
      <c r="E743" t="s">
        <v>119</v>
      </c>
      <c r="F743" t="s">
        <v>260</v>
      </c>
      <c r="G743" t="s">
        <v>146</v>
      </c>
      <c r="H743" t="s">
        <v>131</v>
      </c>
      <c r="I743" t="s">
        <v>110</v>
      </c>
      <c r="J743" t="s">
        <v>110</v>
      </c>
      <c r="K743">
        <v>1</v>
      </c>
      <c r="L743" t="s">
        <v>182</v>
      </c>
    </row>
    <row r="744" spans="1:12">
      <c r="A744" t="s">
        <v>260</v>
      </c>
      <c r="B744" t="s">
        <v>64</v>
      </c>
      <c r="C744">
        <v>1985</v>
      </c>
      <c r="D744">
        <v>2005</v>
      </c>
      <c r="E744" t="s">
        <v>119</v>
      </c>
      <c r="F744" t="s">
        <v>260</v>
      </c>
      <c r="G744" t="s">
        <v>146</v>
      </c>
      <c r="H744" t="s">
        <v>131</v>
      </c>
      <c r="I744" t="s">
        <v>110</v>
      </c>
      <c r="J744" t="s">
        <v>110</v>
      </c>
      <c r="K744">
        <v>1</v>
      </c>
      <c r="L744" t="s">
        <v>182</v>
      </c>
    </row>
    <row r="745" spans="1:12">
      <c r="A745" t="s">
        <v>260</v>
      </c>
      <c r="B745" t="s">
        <v>64</v>
      </c>
      <c r="C745">
        <v>1985</v>
      </c>
      <c r="D745">
        <v>2010</v>
      </c>
      <c r="E745" t="s">
        <v>119</v>
      </c>
      <c r="F745" t="s">
        <v>260</v>
      </c>
      <c r="G745" t="s">
        <v>146</v>
      </c>
      <c r="H745" t="s">
        <v>131</v>
      </c>
      <c r="I745" t="s">
        <v>110</v>
      </c>
      <c r="J745" t="s">
        <v>110</v>
      </c>
      <c r="K745">
        <v>1</v>
      </c>
      <c r="L745" t="s">
        <v>182</v>
      </c>
    </row>
    <row r="746" spans="1:12">
      <c r="A746" t="s">
        <v>260</v>
      </c>
      <c r="B746" t="s">
        <v>64</v>
      </c>
      <c r="C746">
        <v>1985</v>
      </c>
      <c r="D746">
        <v>2015</v>
      </c>
      <c r="E746" t="s">
        <v>119</v>
      </c>
      <c r="F746" t="s">
        <v>260</v>
      </c>
      <c r="G746" t="s">
        <v>146</v>
      </c>
      <c r="H746" t="s">
        <v>131</v>
      </c>
      <c r="I746" t="s">
        <v>110</v>
      </c>
      <c r="J746" t="s">
        <v>110</v>
      </c>
      <c r="K746">
        <v>1</v>
      </c>
      <c r="L746" t="s">
        <v>182</v>
      </c>
    </row>
    <row r="747" spans="1:12">
      <c r="A747" t="s">
        <v>260</v>
      </c>
      <c r="B747" t="s">
        <v>64</v>
      </c>
      <c r="C747">
        <v>1985</v>
      </c>
      <c r="D747">
        <v>2020</v>
      </c>
      <c r="E747" t="s">
        <v>119</v>
      </c>
      <c r="F747" t="s">
        <v>260</v>
      </c>
      <c r="G747" t="s">
        <v>146</v>
      </c>
      <c r="H747" t="s">
        <v>131</v>
      </c>
      <c r="I747" t="s">
        <v>110</v>
      </c>
      <c r="J747" t="s">
        <v>110</v>
      </c>
      <c r="K747">
        <v>1</v>
      </c>
      <c r="L747" t="s">
        <v>182</v>
      </c>
    </row>
    <row r="748" spans="1:12">
      <c r="A748" t="s">
        <v>260</v>
      </c>
      <c r="B748" t="s">
        <v>64</v>
      </c>
      <c r="C748">
        <v>1985</v>
      </c>
      <c r="D748">
        <v>2025</v>
      </c>
      <c r="E748" t="s">
        <v>119</v>
      </c>
      <c r="F748" t="s">
        <v>260</v>
      </c>
      <c r="G748" t="s">
        <v>146</v>
      </c>
      <c r="H748" t="s">
        <v>131</v>
      </c>
      <c r="I748" t="s">
        <v>110</v>
      </c>
      <c r="J748" t="s">
        <v>110</v>
      </c>
      <c r="K748">
        <v>1</v>
      </c>
      <c r="L748" t="s">
        <v>182</v>
      </c>
    </row>
    <row r="749" spans="1:12">
      <c r="A749" t="s">
        <v>260</v>
      </c>
      <c r="B749" t="s">
        <v>64</v>
      </c>
      <c r="C749">
        <v>1985</v>
      </c>
      <c r="D749">
        <v>2030</v>
      </c>
      <c r="E749" t="s">
        <v>119</v>
      </c>
      <c r="F749" t="s">
        <v>260</v>
      </c>
      <c r="G749" t="s">
        <v>146</v>
      </c>
      <c r="H749" t="s">
        <v>131</v>
      </c>
      <c r="I749" t="s">
        <v>110</v>
      </c>
      <c r="J749" t="s">
        <v>110</v>
      </c>
      <c r="K749">
        <v>1</v>
      </c>
      <c r="L749" t="s">
        <v>182</v>
      </c>
    </row>
    <row r="750" spans="1:12">
      <c r="A750" t="s">
        <v>260</v>
      </c>
      <c r="B750" t="s">
        <v>64</v>
      </c>
      <c r="C750">
        <v>1985</v>
      </c>
      <c r="D750">
        <v>2035</v>
      </c>
      <c r="E750" t="s">
        <v>119</v>
      </c>
      <c r="F750" t="s">
        <v>260</v>
      </c>
      <c r="G750" t="s">
        <v>146</v>
      </c>
      <c r="H750" t="s">
        <v>131</v>
      </c>
      <c r="I750" t="s">
        <v>110</v>
      </c>
      <c r="J750" t="s">
        <v>110</v>
      </c>
      <c r="K750">
        <v>1</v>
      </c>
      <c r="L750" t="s">
        <v>182</v>
      </c>
    </row>
    <row r="751" spans="1:12">
      <c r="A751" t="s">
        <v>260</v>
      </c>
      <c r="B751" t="s">
        <v>64</v>
      </c>
      <c r="C751">
        <v>1985</v>
      </c>
      <c r="D751">
        <v>2040</v>
      </c>
      <c r="E751" t="s">
        <v>119</v>
      </c>
      <c r="F751" t="s">
        <v>260</v>
      </c>
      <c r="G751" t="s">
        <v>146</v>
      </c>
      <c r="H751" t="s">
        <v>131</v>
      </c>
      <c r="I751" t="s">
        <v>110</v>
      </c>
      <c r="J751" t="s">
        <v>110</v>
      </c>
      <c r="K751">
        <v>1</v>
      </c>
      <c r="L751" t="s">
        <v>182</v>
      </c>
    </row>
    <row r="752" spans="1:12">
      <c r="A752" t="s">
        <v>260</v>
      </c>
      <c r="B752" t="s">
        <v>64</v>
      </c>
      <c r="C752">
        <v>1990</v>
      </c>
      <c r="D752">
        <v>1990</v>
      </c>
      <c r="E752" t="s">
        <v>119</v>
      </c>
      <c r="F752" t="s">
        <v>260</v>
      </c>
      <c r="G752" t="s">
        <v>146</v>
      </c>
      <c r="H752" t="s">
        <v>131</v>
      </c>
      <c r="I752" t="s">
        <v>110</v>
      </c>
      <c r="J752" t="s">
        <v>110</v>
      </c>
      <c r="K752">
        <v>1</v>
      </c>
      <c r="L752" t="s">
        <v>182</v>
      </c>
    </row>
    <row r="753" spans="1:12">
      <c r="A753" t="s">
        <v>260</v>
      </c>
      <c r="B753" t="s">
        <v>64</v>
      </c>
      <c r="C753">
        <v>1990</v>
      </c>
      <c r="D753">
        <v>1995</v>
      </c>
      <c r="E753" t="s">
        <v>119</v>
      </c>
      <c r="F753" t="s">
        <v>260</v>
      </c>
      <c r="G753" t="s">
        <v>146</v>
      </c>
      <c r="H753" t="s">
        <v>131</v>
      </c>
      <c r="I753" t="s">
        <v>110</v>
      </c>
      <c r="J753" t="s">
        <v>110</v>
      </c>
      <c r="K753">
        <v>1</v>
      </c>
      <c r="L753" t="s">
        <v>182</v>
      </c>
    </row>
    <row r="754" spans="1:12">
      <c r="A754" t="s">
        <v>260</v>
      </c>
      <c r="B754" t="s">
        <v>64</v>
      </c>
      <c r="C754">
        <v>1990</v>
      </c>
      <c r="D754">
        <v>2000</v>
      </c>
      <c r="E754" t="s">
        <v>119</v>
      </c>
      <c r="F754" t="s">
        <v>260</v>
      </c>
      <c r="G754" t="s">
        <v>146</v>
      </c>
      <c r="H754" t="s">
        <v>131</v>
      </c>
      <c r="I754" t="s">
        <v>110</v>
      </c>
      <c r="J754" t="s">
        <v>110</v>
      </c>
      <c r="K754">
        <v>1</v>
      </c>
      <c r="L754" t="s">
        <v>182</v>
      </c>
    </row>
    <row r="755" spans="1:12">
      <c r="A755" t="s">
        <v>260</v>
      </c>
      <c r="B755" t="s">
        <v>64</v>
      </c>
      <c r="C755">
        <v>1990</v>
      </c>
      <c r="D755">
        <v>2005</v>
      </c>
      <c r="E755" t="s">
        <v>119</v>
      </c>
      <c r="F755" t="s">
        <v>260</v>
      </c>
      <c r="G755" t="s">
        <v>146</v>
      </c>
      <c r="H755" t="s">
        <v>131</v>
      </c>
      <c r="I755" t="s">
        <v>110</v>
      </c>
      <c r="J755" t="s">
        <v>110</v>
      </c>
      <c r="K755">
        <v>1</v>
      </c>
      <c r="L755" t="s">
        <v>182</v>
      </c>
    </row>
    <row r="756" spans="1:12">
      <c r="A756" t="s">
        <v>260</v>
      </c>
      <c r="B756" t="s">
        <v>64</v>
      </c>
      <c r="C756">
        <v>1990</v>
      </c>
      <c r="D756">
        <v>2010</v>
      </c>
      <c r="E756" t="s">
        <v>119</v>
      </c>
      <c r="F756" t="s">
        <v>260</v>
      </c>
      <c r="G756" t="s">
        <v>146</v>
      </c>
      <c r="H756" t="s">
        <v>131</v>
      </c>
      <c r="I756" t="s">
        <v>110</v>
      </c>
      <c r="J756" t="s">
        <v>110</v>
      </c>
      <c r="K756">
        <v>1</v>
      </c>
      <c r="L756" t="s">
        <v>182</v>
      </c>
    </row>
    <row r="757" spans="1:12">
      <c r="A757" t="s">
        <v>260</v>
      </c>
      <c r="B757" t="s">
        <v>64</v>
      </c>
      <c r="C757">
        <v>1990</v>
      </c>
      <c r="D757">
        <v>2015</v>
      </c>
      <c r="E757" t="s">
        <v>119</v>
      </c>
      <c r="F757" t="s">
        <v>260</v>
      </c>
      <c r="G757" t="s">
        <v>146</v>
      </c>
      <c r="H757" t="s">
        <v>131</v>
      </c>
      <c r="I757" t="s">
        <v>110</v>
      </c>
      <c r="J757" t="s">
        <v>110</v>
      </c>
      <c r="K757">
        <v>1</v>
      </c>
      <c r="L757" t="s">
        <v>182</v>
      </c>
    </row>
    <row r="758" spans="1:12">
      <c r="A758" t="s">
        <v>260</v>
      </c>
      <c r="B758" t="s">
        <v>64</v>
      </c>
      <c r="C758">
        <v>1990</v>
      </c>
      <c r="D758">
        <v>2020</v>
      </c>
      <c r="E758" t="s">
        <v>119</v>
      </c>
      <c r="F758" t="s">
        <v>260</v>
      </c>
      <c r="G758" t="s">
        <v>146</v>
      </c>
      <c r="H758" t="s">
        <v>131</v>
      </c>
      <c r="I758" t="s">
        <v>110</v>
      </c>
      <c r="J758" t="s">
        <v>110</v>
      </c>
      <c r="K758">
        <v>1</v>
      </c>
      <c r="L758" t="s">
        <v>182</v>
      </c>
    </row>
    <row r="759" spans="1:12">
      <c r="A759" t="s">
        <v>260</v>
      </c>
      <c r="B759" t="s">
        <v>64</v>
      </c>
      <c r="C759">
        <v>1990</v>
      </c>
      <c r="D759">
        <v>2025</v>
      </c>
      <c r="E759" t="s">
        <v>119</v>
      </c>
      <c r="F759" t="s">
        <v>260</v>
      </c>
      <c r="G759" t="s">
        <v>146</v>
      </c>
      <c r="H759" t="s">
        <v>131</v>
      </c>
      <c r="I759" t="s">
        <v>110</v>
      </c>
      <c r="J759" t="s">
        <v>110</v>
      </c>
      <c r="K759">
        <v>1</v>
      </c>
      <c r="L759" t="s">
        <v>182</v>
      </c>
    </row>
    <row r="760" spans="1:12">
      <c r="A760" t="s">
        <v>260</v>
      </c>
      <c r="B760" t="s">
        <v>64</v>
      </c>
      <c r="C760">
        <v>1990</v>
      </c>
      <c r="D760">
        <v>2030</v>
      </c>
      <c r="E760" t="s">
        <v>119</v>
      </c>
      <c r="F760" t="s">
        <v>260</v>
      </c>
      <c r="G760" t="s">
        <v>146</v>
      </c>
      <c r="H760" t="s">
        <v>131</v>
      </c>
      <c r="I760" t="s">
        <v>110</v>
      </c>
      <c r="J760" t="s">
        <v>110</v>
      </c>
      <c r="K760">
        <v>1</v>
      </c>
      <c r="L760" t="s">
        <v>182</v>
      </c>
    </row>
    <row r="761" spans="1:12">
      <c r="A761" t="s">
        <v>260</v>
      </c>
      <c r="B761" t="s">
        <v>64</v>
      </c>
      <c r="C761">
        <v>1990</v>
      </c>
      <c r="D761">
        <v>2035</v>
      </c>
      <c r="E761" t="s">
        <v>119</v>
      </c>
      <c r="F761" t="s">
        <v>260</v>
      </c>
      <c r="G761" t="s">
        <v>146</v>
      </c>
      <c r="H761" t="s">
        <v>131</v>
      </c>
      <c r="I761" t="s">
        <v>110</v>
      </c>
      <c r="J761" t="s">
        <v>110</v>
      </c>
      <c r="K761">
        <v>1</v>
      </c>
      <c r="L761" t="s">
        <v>182</v>
      </c>
    </row>
    <row r="762" spans="1:12">
      <c r="A762" t="s">
        <v>260</v>
      </c>
      <c r="B762" t="s">
        <v>64</v>
      </c>
      <c r="C762">
        <v>1990</v>
      </c>
      <c r="D762">
        <v>2040</v>
      </c>
      <c r="E762" t="s">
        <v>119</v>
      </c>
      <c r="F762" t="s">
        <v>260</v>
      </c>
      <c r="G762" t="s">
        <v>146</v>
      </c>
      <c r="H762" t="s">
        <v>131</v>
      </c>
      <c r="I762" t="s">
        <v>110</v>
      </c>
      <c r="J762" t="s">
        <v>110</v>
      </c>
      <c r="K762">
        <v>1</v>
      </c>
      <c r="L762" t="s">
        <v>182</v>
      </c>
    </row>
    <row r="763" spans="1:12">
      <c r="A763" t="s">
        <v>260</v>
      </c>
      <c r="B763" t="s">
        <v>64</v>
      </c>
      <c r="C763">
        <v>1990</v>
      </c>
      <c r="D763">
        <v>2045</v>
      </c>
      <c r="E763" t="s">
        <v>119</v>
      </c>
      <c r="F763" t="s">
        <v>260</v>
      </c>
      <c r="G763" t="s">
        <v>146</v>
      </c>
      <c r="H763" t="s">
        <v>131</v>
      </c>
      <c r="I763" t="s">
        <v>110</v>
      </c>
      <c r="J763" t="s">
        <v>110</v>
      </c>
      <c r="K763">
        <v>1</v>
      </c>
      <c r="L763" t="s">
        <v>182</v>
      </c>
    </row>
    <row r="764" spans="1:12">
      <c r="A764" t="s">
        <v>260</v>
      </c>
      <c r="B764" t="s">
        <v>64</v>
      </c>
      <c r="C764">
        <v>1995</v>
      </c>
      <c r="D764">
        <v>1995</v>
      </c>
      <c r="E764" t="s">
        <v>119</v>
      </c>
      <c r="F764" t="s">
        <v>260</v>
      </c>
      <c r="G764" t="s">
        <v>146</v>
      </c>
      <c r="H764" t="s">
        <v>131</v>
      </c>
      <c r="I764" t="s">
        <v>110</v>
      </c>
      <c r="J764" t="s">
        <v>110</v>
      </c>
      <c r="K764">
        <v>1</v>
      </c>
      <c r="L764" t="s">
        <v>182</v>
      </c>
    </row>
    <row r="765" spans="1:12">
      <c r="A765" t="s">
        <v>260</v>
      </c>
      <c r="B765" t="s">
        <v>64</v>
      </c>
      <c r="C765">
        <v>1995</v>
      </c>
      <c r="D765">
        <v>2000</v>
      </c>
      <c r="E765" t="s">
        <v>119</v>
      </c>
      <c r="F765" t="s">
        <v>260</v>
      </c>
      <c r="G765" t="s">
        <v>146</v>
      </c>
      <c r="H765" t="s">
        <v>131</v>
      </c>
      <c r="I765" t="s">
        <v>110</v>
      </c>
      <c r="J765" t="s">
        <v>110</v>
      </c>
      <c r="K765">
        <v>1</v>
      </c>
      <c r="L765" t="s">
        <v>182</v>
      </c>
    </row>
    <row r="766" spans="1:12">
      <c r="A766" t="s">
        <v>260</v>
      </c>
      <c r="B766" t="s">
        <v>64</v>
      </c>
      <c r="C766">
        <v>1995</v>
      </c>
      <c r="D766">
        <v>2005</v>
      </c>
      <c r="E766" t="s">
        <v>119</v>
      </c>
      <c r="F766" t="s">
        <v>260</v>
      </c>
      <c r="G766" t="s">
        <v>146</v>
      </c>
      <c r="H766" t="s">
        <v>131</v>
      </c>
      <c r="I766" t="s">
        <v>110</v>
      </c>
      <c r="J766" t="s">
        <v>110</v>
      </c>
      <c r="K766">
        <v>1</v>
      </c>
      <c r="L766" t="s">
        <v>182</v>
      </c>
    </row>
    <row r="767" spans="1:12">
      <c r="A767" t="s">
        <v>260</v>
      </c>
      <c r="B767" t="s">
        <v>64</v>
      </c>
      <c r="C767">
        <v>1995</v>
      </c>
      <c r="D767">
        <v>2010</v>
      </c>
      <c r="E767" t="s">
        <v>119</v>
      </c>
      <c r="F767" t="s">
        <v>260</v>
      </c>
      <c r="G767" t="s">
        <v>146</v>
      </c>
      <c r="H767" t="s">
        <v>131</v>
      </c>
      <c r="I767" t="s">
        <v>110</v>
      </c>
      <c r="J767" t="s">
        <v>110</v>
      </c>
      <c r="K767">
        <v>1</v>
      </c>
      <c r="L767" t="s">
        <v>182</v>
      </c>
    </row>
    <row r="768" spans="1:12">
      <c r="A768" t="s">
        <v>260</v>
      </c>
      <c r="B768" t="s">
        <v>64</v>
      </c>
      <c r="C768">
        <v>1995</v>
      </c>
      <c r="D768">
        <v>2015</v>
      </c>
      <c r="E768" t="s">
        <v>119</v>
      </c>
      <c r="F768" t="s">
        <v>260</v>
      </c>
      <c r="G768" t="s">
        <v>146</v>
      </c>
      <c r="H768" t="s">
        <v>131</v>
      </c>
      <c r="I768" t="s">
        <v>110</v>
      </c>
      <c r="J768" t="s">
        <v>110</v>
      </c>
      <c r="K768">
        <v>1</v>
      </c>
      <c r="L768" t="s">
        <v>182</v>
      </c>
    </row>
    <row r="769" spans="1:12">
      <c r="A769" t="s">
        <v>260</v>
      </c>
      <c r="B769" t="s">
        <v>64</v>
      </c>
      <c r="C769">
        <v>1995</v>
      </c>
      <c r="D769">
        <v>2020</v>
      </c>
      <c r="E769" t="s">
        <v>119</v>
      </c>
      <c r="F769" t="s">
        <v>260</v>
      </c>
      <c r="G769" t="s">
        <v>146</v>
      </c>
      <c r="H769" t="s">
        <v>131</v>
      </c>
      <c r="I769" t="s">
        <v>110</v>
      </c>
      <c r="J769" t="s">
        <v>110</v>
      </c>
      <c r="K769">
        <v>1</v>
      </c>
      <c r="L769" t="s">
        <v>182</v>
      </c>
    </row>
    <row r="770" spans="1:12">
      <c r="A770" t="s">
        <v>260</v>
      </c>
      <c r="B770" t="s">
        <v>64</v>
      </c>
      <c r="C770">
        <v>1995</v>
      </c>
      <c r="D770">
        <v>2025</v>
      </c>
      <c r="E770" t="s">
        <v>119</v>
      </c>
      <c r="F770" t="s">
        <v>260</v>
      </c>
      <c r="G770" t="s">
        <v>146</v>
      </c>
      <c r="H770" t="s">
        <v>131</v>
      </c>
      <c r="I770" t="s">
        <v>110</v>
      </c>
      <c r="J770" t="s">
        <v>110</v>
      </c>
      <c r="K770">
        <v>1</v>
      </c>
      <c r="L770" t="s">
        <v>182</v>
      </c>
    </row>
    <row r="771" spans="1:12">
      <c r="A771" t="s">
        <v>260</v>
      </c>
      <c r="B771" t="s">
        <v>64</v>
      </c>
      <c r="C771">
        <v>1995</v>
      </c>
      <c r="D771">
        <v>2030</v>
      </c>
      <c r="E771" t="s">
        <v>119</v>
      </c>
      <c r="F771" t="s">
        <v>260</v>
      </c>
      <c r="G771" t="s">
        <v>146</v>
      </c>
      <c r="H771" t="s">
        <v>131</v>
      </c>
      <c r="I771" t="s">
        <v>110</v>
      </c>
      <c r="J771" t="s">
        <v>110</v>
      </c>
      <c r="K771">
        <v>1</v>
      </c>
      <c r="L771" t="s">
        <v>182</v>
      </c>
    </row>
    <row r="772" spans="1:12">
      <c r="A772" t="s">
        <v>260</v>
      </c>
      <c r="B772" t="s">
        <v>64</v>
      </c>
      <c r="C772">
        <v>1995</v>
      </c>
      <c r="D772">
        <v>2035</v>
      </c>
      <c r="E772" t="s">
        <v>119</v>
      </c>
      <c r="F772" t="s">
        <v>260</v>
      </c>
      <c r="G772" t="s">
        <v>146</v>
      </c>
      <c r="H772" t="s">
        <v>131</v>
      </c>
      <c r="I772" t="s">
        <v>110</v>
      </c>
      <c r="J772" t="s">
        <v>110</v>
      </c>
      <c r="K772">
        <v>1</v>
      </c>
      <c r="L772" t="s">
        <v>182</v>
      </c>
    </row>
    <row r="773" spans="1:12">
      <c r="A773" t="s">
        <v>260</v>
      </c>
      <c r="B773" t="s">
        <v>64</v>
      </c>
      <c r="C773">
        <v>1995</v>
      </c>
      <c r="D773">
        <v>2040</v>
      </c>
      <c r="E773" t="s">
        <v>119</v>
      </c>
      <c r="F773" t="s">
        <v>260</v>
      </c>
      <c r="G773" t="s">
        <v>146</v>
      </c>
      <c r="H773" t="s">
        <v>131</v>
      </c>
      <c r="I773" t="s">
        <v>110</v>
      </c>
      <c r="J773" t="s">
        <v>110</v>
      </c>
      <c r="K773">
        <v>1</v>
      </c>
      <c r="L773" t="s">
        <v>182</v>
      </c>
    </row>
    <row r="774" spans="1:12">
      <c r="A774" t="s">
        <v>260</v>
      </c>
      <c r="B774" t="s">
        <v>64</v>
      </c>
      <c r="C774">
        <v>1995</v>
      </c>
      <c r="D774">
        <v>2045</v>
      </c>
      <c r="E774" t="s">
        <v>119</v>
      </c>
      <c r="F774" t="s">
        <v>260</v>
      </c>
      <c r="G774" t="s">
        <v>146</v>
      </c>
      <c r="H774" t="s">
        <v>131</v>
      </c>
      <c r="I774" t="s">
        <v>110</v>
      </c>
      <c r="J774" t="s">
        <v>110</v>
      </c>
      <c r="K774">
        <v>1</v>
      </c>
      <c r="L774" t="s">
        <v>182</v>
      </c>
    </row>
    <row r="775" spans="1:12">
      <c r="A775" t="s">
        <v>260</v>
      </c>
      <c r="B775" t="s">
        <v>64</v>
      </c>
      <c r="C775">
        <v>1995</v>
      </c>
      <c r="D775">
        <v>2050</v>
      </c>
      <c r="E775" t="s">
        <v>119</v>
      </c>
      <c r="F775" t="s">
        <v>260</v>
      </c>
      <c r="G775" t="s">
        <v>146</v>
      </c>
      <c r="H775" t="s">
        <v>131</v>
      </c>
      <c r="I775" t="s">
        <v>110</v>
      </c>
      <c r="J775" t="s">
        <v>110</v>
      </c>
      <c r="K775">
        <v>1</v>
      </c>
      <c r="L775" t="s">
        <v>182</v>
      </c>
    </row>
    <row r="776" spans="1:12">
      <c r="A776" t="s">
        <v>260</v>
      </c>
      <c r="B776" t="s">
        <v>64</v>
      </c>
      <c r="C776">
        <v>2000</v>
      </c>
      <c r="D776">
        <v>2000</v>
      </c>
      <c r="E776" t="s">
        <v>119</v>
      </c>
      <c r="F776" t="s">
        <v>260</v>
      </c>
      <c r="G776" t="s">
        <v>146</v>
      </c>
      <c r="H776" t="s">
        <v>131</v>
      </c>
      <c r="I776" t="s">
        <v>110</v>
      </c>
      <c r="J776" t="s">
        <v>110</v>
      </c>
      <c r="K776">
        <v>1</v>
      </c>
      <c r="L776" t="s">
        <v>182</v>
      </c>
    </row>
    <row r="777" spans="1:12">
      <c r="A777" t="s">
        <v>260</v>
      </c>
      <c r="B777" t="s">
        <v>64</v>
      </c>
      <c r="C777">
        <v>2000</v>
      </c>
      <c r="D777">
        <v>2005</v>
      </c>
      <c r="E777" t="s">
        <v>119</v>
      </c>
      <c r="F777" t="s">
        <v>260</v>
      </c>
      <c r="G777" t="s">
        <v>146</v>
      </c>
      <c r="H777" t="s">
        <v>131</v>
      </c>
      <c r="I777" t="s">
        <v>110</v>
      </c>
      <c r="J777" t="s">
        <v>110</v>
      </c>
      <c r="K777">
        <v>1</v>
      </c>
      <c r="L777" t="s">
        <v>182</v>
      </c>
    </row>
    <row r="778" spans="1:12">
      <c r="A778" t="s">
        <v>260</v>
      </c>
      <c r="B778" t="s">
        <v>64</v>
      </c>
      <c r="C778">
        <v>2000</v>
      </c>
      <c r="D778">
        <v>2010</v>
      </c>
      <c r="E778" t="s">
        <v>119</v>
      </c>
      <c r="F778" t="s">
        <v>260</v>
      </c>
      <c r="G778" t="s">
        <v>146</v>
      </c>
      <c r="H778" t="s">
        <v>131</v>
      </c>
      <c r="I778" t="s">
        <v>110</v>
      </c>
      <c r="J778" t="s">
        <v>110</v>
      </c>
      <c r="K778">
        <v>1</v>
      </c>
      <c r="L778" t="s">
        <v>182</v>
      </c>
    </row>
    <row r="779" spans="1:12">
      <c r="A779" t="s">
        <v>260</v>
      </c>
      <c r="B779" t="s">
        <v>64</v>
      </c>
      <c r="C779">
        <v>2000</v>
      </c>
      <c r="D779">
        <v>2015</v>
      </c>
      <c r="E779" t="s">
        <v>119</v>
      </c>
      <c r="F779" t="s">
        <v>260</v>
      </c>
      <c r="G779" t="s">
        <v>146</v>
      </c>
      <c r="H779" t="s">
        <v>131</v>
      </c>
      <c r="I779" t="s">
        <v>110</v>
      </c>
      <c r="J779" t="s">
        <v>110</v>
      </c>
      <c r="K779">
        <v>1</v>
      </c>
      <c r="L779" t="s">
        <v>182</v>
      </c>
    </row>
    <row r="780" spans="1:12">
      <c r="A780" t="s">
        <v>260</v>
      </c>
      <c r="B780" t="s">
        <v>64</v>
      </c>
      <c r="C780">
        <v>2000</v>
      </c>
      <c r="D780">
        <v>2020</v>
      </c>
      <c r="E780" t="s">
        <v>119</v>
      </c>
      <c r="F780" t="s">
        <v>260</v>
      </c>
      <c r="G780" t="s">
        <v>146</v>
      </c>
      <c r="H780" t="s">
        <v>131</v>
      </c>
      <c r="I780" t="s">
        <v>110</v>
      </c>
      <c r="J780" t="s">
        <v>110</v>
      </c>
      <c r="K780">
        <v>1</v>
      </c>
      <c r="L780" t="s">
        <v>182</v>
      </c>
    </row>
    <row r="781" spans="1:12">
      <c r="A781" t="s">
        <v>260</v>
      </c>
      <c r="B781" t="s">
        <v>64</v>
      </c>
      <c r="C781">
        <v>2000</v>
      </c>
      <c r="D781">
        <v>2025</v>
      </c>
      <c r="E781" t="s">
        <v>119</v>
      </c>
      <c r="F781" t="s">
        <v>260</v>
      </c>
      <c r="G781" t="s">
        <v>146</v>
      </c>
      <c r="H781" t="s">
        <v>131</v>
      </c>
      <c r="I781" t="s">
        <v>110</v>
      </c>
      <c r="J781" t="s">
        <v>110</v>
      </c>
      <c r="K781">
        <v>1</v>
      </c>
      <c r="L781" t="s">
        <v>182</v>
      </c>
    </row>
    <row r="782" spans="1:12">
      <c r="A782" t="s">
        <v>260</v>
      </c>
      <c r="B782" t="s">
        <v>64</v>
      </c>
      <c r="C782">
        <v>2000</v>
      </c>
      <c r="D782">
        <v>2030</v>
      </c>
      <c r="E782" t="s">
        <v>119</v>
      </c>
      <c r="F782" t="s">
        <v>260</v>
      </c>
      <c r="G782" t="s">
        <v>146</v>
      </c>
      <c r="H782" t="s">
        <v>131</v>
      </c>
      <c r="I782" t="s">
        <v>110</v>
      </c>
      <c r="J782" t="s">
        <v>110</v>
      </c>
      <c r="K782">
        <v>1</v>
      </c>
      <c r="L782" t="s">
        <v>182</v>
      </c>
    </row>
    <row r="783" spans="1:12">
      <c r="A783" t="s">
        <v>260</v>
      </c>
      <c r="B783" t="s">
        <v>64</v>
      </c>
      <c r="C783">
        <v>2000</v>
      </c>
      <c r="D783">
        <v>2035</v>
      </c>
      <c r="E783" t="s">
        <v>119</v>
      </c>
      <c r="F783" t="s">
        <v>260</v>
      </c>
      <c r="G783" t="s">
        <v>146</v>
      </c>
      <c r="H783" t="s">
        <v>131</v>
      </c>
      <c r="I783" t="s">
        <v>110</v>
      </c>
      <c r="J783" t="s">
        <v>110</v>
      </c>
      <c r="K783">
        <v>1</v>
      </c>
      <c r="L783" t="s">
        <v>182</v>
      </c>
    </row>
    <row r="784" spans="1:12">
      <c r="A784" t="s">
        <v>260</v>
      </c>
      <c r="B784" t="s">
        <v>64</v>
      </c>
      <c r="C784">
        <v>2000</v>
      </c>
      <c r="D784">
        <v>2040</v>
      </c>
      <c r="E784" t="s">
        <v>119</v>
      </c>
      <c r="F784" t="s">
        <v>260</v>
      </c>
      <c r="G784" t="s">
        <v>146</v>
      </c>
      <c r="H784" t="s">
        <v>131</v>
      </c>
      <c r="I784" t="s">
        <v>110</v>
      </c>
      <c r="J784" t="s">
        <v>110</v>
      </c>
      <c r="K784">
        <v>1</v>
      </c>
      <c r="L784" t="s">
        <v>182</v>
      </c>
    </row>
    <row r="785" spans="1:12">
      <c r="A785" t="s">
        <v>260</v>
      </c>
      <c r="B785" t="s">
        <v>64</v>
      </c>
      <c r="C785">
        <v>2000</v>
      </c>
      <c r="D785">
        <v>2045</v>
      </c>
      <c r="E785" t="s">
        <v>119</v>
      </c>
      <c r="F785" t="s">
        <v>260</v>
      </c>
      <c r="G785" t="s">
        <v>146</v>
      </c>
      <c r="H785" t="s">
        <v>131</v>
      </c>
      <c r="I785" t="s">
        <v>110</v>
      </c>
      <c r="J785" t="s">
        <v>110</v>
      </c>
      <c r="K785">
        <v>1</v>
      </c>
      <c r="L785" t="s">
        <v>182</v>
      </c>
    </row>
    <row r="786" spans="1:12">
      <c r="A786" t="s">
        <v>260</v>
      </c>
      <c r="B786" t="s">
        <v>64</v>
      </c>
      <c r="C786">
        <v>2000</v>
      </c>
      <c r="D786">
        <v>2050</v>
      </c>
      <c r="E786" t="s">
        <v>119</v>
      </c>
      <c r="F786" t="s">
        <v>260</v>
      </c>
      <c r="G786" t="s">
        <v>146</v>
      </c>
      <c r="H786" t="s">
        <v>131</v>
      </c>
      <c r="I786" t="s">
        <v>110</v>
      </c>
      <c r="J786" t="s">
        <v>110</v>
      </c>
      <c r="K786">
        <v>1</v>
      </c>
      <c r="L786" t="s">
        <v>182</v>
      </c>
    </row>
    <row r="787" spans="1:12">
      <c r="A787" t="s">
        <v>260</v>
      </c>
      <c r="B787" t="s">
        <v>64</v>
      </c>
      <c r="C787">
        <v>2000</v>
      </c>
      <c r="D787">
        <v>2055</v>
      </c>
      <c r="E787" t="s">
        <v>119</v>
      </c>
      <c r="F787" t="s">
        <v>260</v>
      </c>
      <c r="G787" t="s">
        <v>146</v>
      </c>
      <c r="H787" t="s">
        <v>131</v>
      </c>
      <c r="I787" t="s">
        <v>110</v>
      </c>
      <c r="J787" t="s">
        <v>110</v>
      </c>
      <c r="K787">
        <v>1</v>
      </c>
      <c r="L787" t="s">
        <v>182</v>
      </c>
    </row>
    <row r="788" spans="1:12">
      <c r="A788" t="s">
        <v>260</v>
      </c>
      <c r="B788" t="s">
        <v>64</v>
      </c>
      <c r="C788">
        <v>2005</v>
      </c>
      <c r="D788">
        <v>2005</v>
      </c>
      <c r="E788" t="s">
        <v>119</v>
      </c>
      <c r="F788" t="s">
        <v>260</v>
      </c>
      <c r="G788" t="s">
        <v>146</v>
      </c>
      <c r="H788" t="s">
        <v>131</v>
      </c>
      <c r="I788" t="s">
        <v>110</v>
      </c>
      <c r="J788" t="s">
        <v>110</v>
      </c>
      <c r="K788">
        <v>1</v>
      </c>
      <c r="L788" t="s">
        <v>182</v>
      </c>
    </row>
    <row r="789" spans="1:12">
      <c r="A789" t="s">
        <v>260</v>
      </c>
      <c r="B789" t="s">
        <v>64</v>
      </c>
      <c r="C789">
        <v>2005</v>
      </c>
      <c r="D789">
        <v>2010</v>
      </c>
      <c r="E789" t="s">
        <v>119</v>
      </c>
      <c r="F789" t="s">
        <v>260</v>
      </c>
      <c r="G789" t="s">
        <v>146</v>
      </c>
      <c r="H789" t="s">
        <v>131</v>
      </c>
      <c r="I789" t="s">
        <v>110</v>
      </c>
      <c r="J789" t="s">
        <v>110</v>
      </c>
      <c r="K789">
        <v>1</v>
      </c>
      <c r="L789" t="s">
        <v>182</v>
      </c>
    </row>
    <row r="790" spans="1:12">
      <c r="A790" t="s">
        <v>260</v>
      </c>
      <c r="B790" t="s">
        <v>64</v>
      </c>
      <c r="C790">
        <v>2005</v>
      </c>
      <c r="D790">
        <v>2015</v>
      </c>
      <c r="E790" t="s">
        <v>119</v>
      </c>
      <c r="F790" t="s">
        <v>260</v>
      </c>
      <c r="G790" t="s">
        <v>146</v>
      </c>
      <c r="H790" t="s">
        <v>131</v>
      </c>
      <c r="I790" t="s">
        <v>110</v>
      </c>
      <c r="J790" t="s">
        <v>110</v>
      </c>
      <c r="K790">
        <v>1</v>
      </c>
      <c r="L790" t="s">
        <v>182</v>
      </c>
    </row>
    <row r="791" spans="1:12">
      <c r="A791" t="s">
        <v>260</v>
      </c>
      <c r="B791" t="s">
        <v>64</v>
      </c>
      <c r="C791">
        <v>2005</v>
      </c>
      <c r="D791">
        <v>2020</v>
      </c>
      <c r="E791" t="s">
        <v>119</v>
      </c>
      <c r="F791" t="s">
        <v>260</v>
      </c>
      <c r="G791" t="s">
        <v>146</v>
      </c>
      <c r="H791" t="s">
        <v>131</v>
      </c>
      <c r="I791" t="s">
        <v>110</v>
      </c>
      <c r="J791" t="s">
        <v>110</v>
      </c>
      <c r="K791">
        <v>1</v>
      </c>
      <c r="L791" t="s">
        <v>182</v>
      </c>
    </row>
    <row r="792" spans="1:12">
      <c r="A792" t="s">
        <v>260</v>
      </c>
      <c r="B792" t="s">
        <v>64</v>
      </c>
      <c r="C792">
        <v>2005</v>
      </c>
      <c r="D792">
        <v>2025</v>
      </c>
      <c r="E792" t="s">
        <v>119</v>
      </c>
      <c r="F792" t="s">
        <v>260</v>
      </c>
      <c r="G792" t="s">
        <v>146</v>
      </c>
      <c r="H792" t="s">
        <v>131</v>
      </c>
      <c r="I792" t="s">
        <v>110</v>
      </c>
      <c r="J792" t="s">
        <v>110</v>
      </c>
      <c r="K792">
        <v>1</v>
      </c>
      <c r="L792" t="s">
        <v>182</v>
      </c>
    </row>
    <row r="793" spans="1:12">
      <c r="A793" t="s">
        <v>260</v>
      </c>
      <c r="B793" t="s">
        <v>64</v>
      </c>
      <c r="C793">
        <v>2005</v>
      </c>
      <c r="D793">
        <v>2030</v>
      </c>
      <c r="E793" t="s">
        <v>119</v>
      </c>
      <c r="F793" t="s">
        <v>260</v>
      </c>
      <c r="G793" t="s">
        <v>146</v>
      </c>
      <c r="H793" t="s">
        <v>131</v>
      </c>
      <c r="I793" t="s">
        <v>110</v>
      </c>
      <c r="J793" t="s">
        <v>110</v>
      </c>
      <c r="K793">
        <v>1</v>
      </c>
      <c r="L793" t="s">
        <v>182</v>
      </c>
    </row>
    <row r="794" spans="1:12">
      <c r="A794" t="s">
        <v>260</v>
      </c>
      <c r="B794" t="s">
        <v>64</v>
      </c>
      <c r="C794">
        <v>2005</v>
      </c>
      <c r="D794">
        <v>2035</v>
      </c>
      <c r="E794" t="s">
        <v>119</v>
      </c>
      <c r="F794" t="s">
        <v>260</v>
      </c>
      <c r="G794" t="s">
        <v>146</v>
      </c>
      <c r="H794" t="s">
        <v>131</v>
      </c>
      <c r="I794" t="s">
        <v>110</v>
      </c>
      <c r="J794" t="s">
        <v>110</v>
      </c>
      <c r="K794">
        <v>1</v>
      </c>
      <c r="L794" t="s">
        <v>182</v>
      </c>
    </row>
    <row r="795" spans="1:12">
      <c r="A795" t="s">
        <v>260</v>
      </c>
      <c r="B795" t="s">
        <v>64</v>
      </c>
      <c r="C795">
        <v>2005</v>
      </c>
      <c r="D795">
        <v>2040</v>
      </c>
      <c r="E795" t="s">
        <v>119</v>
      </c>
      <c r="F795" t="s">
        <v>260</v>
      </c>
      <c r="G795" t="s">
        <v>146</v>
      </c>
      <c r="H795" t="s">
        <v>131</v>
      </c>
      <c r="I795" t="s">
        <v>110</v>
      </c>
      <c r="J795" t="s">
        <v>110</v>
      </c>
      <c r="K795">
        <v>1</v>
      </c>
      <c r="L795" t="s">
        <v>182</v>
      </c>
    </row>
    <row r="796" spans="1:12">
      <c r="A796" t="s">
        <v>260</v>
      </c>
      <c r="B796" t="s">
        <v>64</v>
      </c>
      <c r="C796">
        <v>2005</v>
      </c>
      <c r="D796">
        <v>2045</v>
      </c>
      <c r="E796" t="s">
        <v>119</v>
      </c>
      <c r="F796" t="s">
        <v>260</v>
      </c>
      <c r="G796" t="s">
        <v>146</v>
      </c>
      <c r="H796" t="s">
        <v>131</v>
      </c>
      <c r="I796" t="s">
        <v>110</v>
      </c>
      <c r="J796" t="s">
        <v>110</v>
      </c>
      <c r="K796">
        <v>1</v>
      </c>
      <c r="L796" t="s">
        <v>182</v>
      </c>
    </row>
    <row r="797" spans="1:12">
      <c r="A797" t="s">
        <v>260</v>
      </c>
      <c r="B797" t="s">
        <v>64</v>
      </c>
      <c r="C797">
        <v>2005</v>
      </c>
      <c r="D797">
        <v>2050</v>
      </c>
      <c r="E797" t="s">
        <v>119</v>
      </c>
      <c r="F797" t="s">
        <v>260</v>
      </c>
      <c r="G797" t="s">
        <v>146</v>
      </c>
      <c r="H797" t="s">
        <v>131</v>
      </c>
      <c r="I797" t="s">
        <v>110</v>
      </c>
      <c r="J797" t="s">
        <v>110</v>
      </c>
      <c r="K797">
        <v>1</v>
      </c>
      <c r="L797" t="s">
        <v>182</v>
      </c>
    </row>
    <row r="798" spans="1:12">
      <c r="A798" t="s">
        <v>260</v>
      </c>
      <c r="B798" t="s">
        <v>64</v>
      </c>
      <c r="C798">
        <v>2005</v>
      </c>
      <c r="D798">
        <v>2055</v>
      </c>
      <c r="E798" t="s">
        <v>119</v>
      </c>
      <c r="F798" t="s">
        <v>260</v>
      </c>
      <c r="G798" t="s">
        <v>146</v>
      </c>
      <c r="H798" t="s">
        <v>131</v>
      </c>
      <c r="I798" t="s">
        <v>110</v>
      </c>
      <c r="J798" t="s">
        <v>110</v>
      </c>
      <c r="K798">
        <v>1</v>
      </c>
      <c r="L798" t="s">
        <v>182</v>
      </c>
    </row>
    <row r="799" spans="1:12">
      <c r="A799" t="s">
        <v>260</v>
      </c>
      <c r="B799" t="s">
        <v>64</v>
      </c>
      <c r="C799">
        <v>2005</v>
      </c>
      <c r="D799">
        <v>2060</v>
      </c>
      <c r="E799" t="s">
        <v>119</v>
      </c>
      <c r="F799" t="s">
        <v>260</v>
      </c>
      <c r="G799" t="s">
        <v>146</v>
      </c>
      <c r="H799" t="s">
        <v>131</v>
      </c>
      <c r="I799" t="s">
        <v>110</v>
      </c>
      <c r="J799" t="s">
        <v>110</v>
      </c>
      <c r="K799">
        <v>1</v>
      </c>
      <c r="L799" t="s">
        <v>182</v>
      </c>
    </row>
    <row r="800" spans="1:12">
      <c r="A800" t="s">
        <v>260</v>
      </c>
      <c r="B800" t="s">
        <v>64</v>
      </c>
      <c r="C800">
        <v>2010</v>
      </c>
      <c r="D800">
        <v>2010</v>
      </c>
      <c r="E800" t="s">
        <v>119</v>
      </c>
      <c r="F800" t="s">
        <v>260</v>
      </c>
      <c r="G800" t="s">
        <v>146</v>
      </c>
      <c r="H800" t="s">
        <v>131</v>
      </c>
      <c r="I800" t="s">
        <v>110</v>
      </c>
      <c r="J800" t="s">
        <v>110</v>
      </c>
      <c r="K800">
        <v>1</v>
      </c>
      <c r="L800" t="s">
        <v>182</v>
      </c>
    </row>
    <row r="801" spans="1:12">
      <c r="A801" t="s">
        <v>260</v>
      </c>
      <c r="B801" t="s">
        <v>64</v>
      </c>
      <c r="C801">
        <v>2010</v>
      </c>
      <c r="D801">
        <v>2015</v>
      </c>
      <c r="E801" t="s">
        <v>119</v>
      </c>
      <c r="F801" t="s">
        <v>260</v>
      </c>
      <c r="G801" t="s">
        <v>146</v>
      </c>
      <c r="H801" t="s">
        <v>131</v>
      </c>
      <c r="I801" t="s">
        <v>110</v>
      </c>
      <c r="J801" t="s">
        <v>110</v>
      </c>
      <c r="K801">
        <v>1</v>
      </c>
      <c r="L801" t="s">
        <v>182</v>
      </c>
    </row>
    <row r="802" spans="1:12">
      <c r="A802" t="s">
        <v>260</v>
      </c>
      <c r="B802" t="s">
        <v>64</v>
      </c>
      <c r="C802">
        <v>2010</v>
      </c>
      <c r="D802">
        <v>2020</v>
      </c>
      <c r="E802" t="s">
        <v>119</v>
      </c>
      <c r="F802" t="s">
        <v>260</v>
      </c>
      <c r="G802" t="s">
        <v>146</v>
      </c>
      <c r="H802" t="s">
        <v>131</v>
      </c>
      <c r="I802" t="s">
        <v>110</v>
      </c>
      <c r="J802" t="s">
        <v>110</v>
      </c>
      <c r="K802">
        <v>1</v>
      </c>
      <c r="L802" t="s">
        <v>182</v>
      </c>
    </row>
    <row r="803" spans="1:12">
      <c r="A803" t="s">
        <v>260</v>
      </c>
      <c r="B803" t="s">
        <v>64</v>
      </c>
      <c r="C803">
        <v>2010</v>
      </c>
      <c r="D803">
        <v>2025</v>
      </c>
      <c r="E803" t="s">
        <v>119</v>
      </c>
      <c r="F803" t="s">
        <v>260</v>
      </c>
      <c r="G803" t="s">
        <v>146</v>
      </c>
      <c r="H803" t="s">
        <v>131</v>
      </c>
      <c r="I803" t="s">
        <v>110</v>
      </c>
      <c r="J803" t="s">
        <v>110</v>
      </c>
      <c r="K803">
        <v>1</v>
      </c>
      <c r="L803" t="s">
        <v>182</v>
      </c>
    </row>
    <row r="804" spans="1:12">
      <c r="A804" t="s">
        <v>260</v>
      </c>
      <c r="B804" t="s">
        <v>64</v>
      </c>
      <c r="C804">
        <v>2010</v>
      </c>
      <c r="D804">
        <v>2030</v>
      </c>
      <c r="E804" t="s">
        <v>119</v>
      </c>
      <c r="F804" t="s">
        <v>260</v>
      </c>
      <c r="G804" t="s">
        <v>146</v>
      </c>
      <c r="H804" t="s">
        <v>131</v>
      </c>
      <c r="I804" t="s">
        <v>110</v>
      </c>
      <c r="J804" t="s">
        <v>110</v>
      </c>
      <c r="K804">
        <v>1</v>
      </c>
      <c r="L804" t="s">
        <v>182</v>
      </c>
    </row>
    <row r="805" spans="1:12">
      <c r="A805" t="s">
        <v>260</v>
      </c>
      <c r="B805" t="s">
        <v>64</v>
      </c>
      <c r="C805">
        <v>2010</v>
      </c>
      <c r="D805">
        <v>2035</v>
      </c>
      <c r="E805" t="s">
        <v>119</v>
      </c>
      <c r="F805" t="s">
        <v>260</v>
      </c>
      <c r="G805" t="s">
        <v>146</v>
      </c>
      <c r="H805" t="s">
        <v>131</v>
      </c>
      <c r="I805" t="s">
        <v>110</v>
      </c>
      <c r="J805" t="s">
        <v>110</v>
      </c>
      <c r="K805">
        <v>1</v>
      </c>
      <c r="L805" t="s">
        <v>182</v>
      </c>
    </row>
    <row r="806" spans="1:12">
      <c r="A806" t="s">
        <v>260</v>
      </c>
      <c r="B806" t="s">
        <v>64</v>
      </c>
      <c r="C806">
        <v>2010</v>
      </c>
      <c r="D806">
        <v>2040</v>
      </c>
      <c r="E806" t="s">
        <v>119</v>
      </c>
      <c r="F806" t="s">
        <v>260</v>
      </c>
      <c r="G806" t="s">
        <v>146</v>
      </c>
      <c r="H806" t="s">
        <v>131</v>
      </c>
      <c r="I806" t="s">
        <v>110</v>
      </c>
      <c r="J806" t="s">
        <v>110</v>
      </c>
      <c r="K806">
        <v>1</v>
      </c>
      <c r="L806" t="s">
        <v>182</v>
      </c>
    </row>
    <row r="807" spans="1:12">
      <c r="A807" t="s">
        <v>260</v>
      </c>
      <c r="B807" t="s">
        <v>64</v>
      </c>
      <c r="C807">
        <v>2010</v>
      </c>
      <c r="D807">
        <v>2045</v>
      </c>
      <c r="E807" t="s">
        <v>119</v>
      </c>
      <c r="F807" t="s">
        <v>260</v>
      </c>
      <c r="G807" t="s">
        <v>146</v>
      </c>
      <c r="H807" t="s">
        <v>131</v>
      </c>
      <c r="I807" t="s">
        <v>110</v>
      </c>
      <c r="J807" t="s">
        <v>110</v>
      </c>
      <c r="K807">
        <v>1</v>
      </c>
      <c r="L807" t="s">
        <v>182</v>
      </c>
    </row>
    <row r="808" spans="1:12">
      <c r="A808" t="s">
        <v>260</v>
      </c>
      <c r="B808" t="s">
        <v>64</v>
      </c>
      <c r="C808">
        <v>2010</v>
      </c>
      <c r="D808">
        <v>2050</v>
      </c>
      <c r="E808" t="s">
        <v>119</v>
      </c>
      <c r="F808" t="s">
        <v>260</v>
      </c>
      <c r="G808" t="s">
        <v>146</v>
      </c>
      <c r="H808" t="s">
        <v>131</v>
      </c>
      <c r="I808" t="s">
        <v>110</v>
      </c>
      <c r="J808" t="s">
        <v>110</v>
      </c>
      <c r="K808">
        <v>1</v>
      </c>
      <c r="L808" t="s">
        <v>182</v>
      </c>
    </row>
    <row r="809" spans="1:12">
      <c r="A809" t="s">
        <v>260</v>
      </c>
      <c r="B809" t="s">
        <v>64</v>
      </c>
      <c r="C809">
        <v>2010</v>
      </c>
      <c r="D809">
        <v>2055</v>
      </c>
      <c r="E809" t="s">
        <v>119</v>
      </c>
      <c r="F809" t="s">
        <v>260</v>
      </c>
      <c r="G809" t="s">
        <v>146</v>
      </c>
      <c r="H809" t="s">
        <v>131</v>
      </c>
      <c r="I809" t="s">
        <v>110</v>
      </c>
      <c r="J809" t="s">
        <v>110</v>
      </c>
      <c r="K809">
        <v>1</v>
      </c>
      <c r="L809" t="s">
        <v>182</v>
      </c>
    </row>
    <row r="810" spans="1:12">
      <c r="A810" t="s">
        <v>260</v>
      </c>
      <c r="B810" t="s">
        <v>64</v>
      </c>
      <c r="C810">
        <v>2010</v>
      </c>
      <c r="D810">
        <v>2060</v>
      </c>
      <c r="E810" t="s">
        <v>119</v>
      </c>
      <c r="F810" t="s">
        <v>260</v>
      </c>
      <c r="G810" t="s">
        <v>146</v>
      </c>
      <c r="H810" t="s">
        <v>131</v>
      </c>
      <c r="I810" t="s">
        <v>110</v>
      </c>
      <c r="J810" t="s">
        <v>110</v>
      </c>
      <c r="K810">
        <v>1</v>
      </c>
      <c r="L810" t="s">
        <v>182</v>
      </c>
    </row>
    <row r="811" spans="1:12">
      <c r="A811" t="s">
        <v>260</v>
      </c>
      <c r="B811" t="s">
        <v>64</v>
      </c>
      <c r="C811">
        <v>2010</v>
      </c>
      <c r="D811">
        <v>2065</v>
      </c>
      <c r="E811" t="s">
        <v>119</v>
      </c>
      <c r="F811" t="s">
        <v>260</v>
      </c>
      <c r="G811" t="s">
        <v>146</v>
      </c>
      <c r="H811" t="s">
        <v>131</v>
      </c>
      <c r="I811" t="s">
        <v>110</v>
      </c>
      <c r="J811" t="s">
        <v>110</v>
      </c>
      <c r="K811">
        <v>1</v>
      </c>
      <c r="L811" t="s">
        <v>182</v>
      </c>
    </row>
    <row r="812" spans="1:12">
      <c r="A812" t="s">
        <v>260</v>
      </c>
      <c r="B812" t="s">
        <v>64</v>
      </c>
      <c r="C812">
        <v>2015</v>
      </c>
      <c r="D812">
        <v>2015</v>
      </c>
      <c r="E812" t="s">
        <v>119</v>
      </c>
      <c r="F812" t="s">
        <v>260</v>
      </c>
      <c r="G812" t="s">
        <v>146</v>
      </c>
      <c r="H812" t="s">
        <v>131</v>
      </c>
      <c r="I812" t="s">
        <v>110</v>
      </c>
      <c r="J812" t="s">
        <v>110</v>
      </c>
      <c r="K812">
        <v>1</v>
      </c>
      <c r="L812" t="s">
        <v>182</v>
      </c>
    </row>
    <row r="813" spans="1:12">
      <c r="A813" t="s">
        <v>260</v>
      </c>
      <c r="B813" t="s">
        <v>64</v>
      </c>
      <c r="C813">
        <v>2015</v>
      </c>
      <c r="D813">
        <v>2020</v>
      </c>
      <c r="E813" t="s">
        <v>119</v>
      </c>
      <c r="F813" t="s">
        <v>260</v>
      </c>
      <c r="G813" t="s">
        <v>146</v>
      </c>
      <c r="H813" t="s">
        <v>131</v>
      </c>
      <c r="I813" t="s">
        <v>110</v>
      </c>
      <c r="J813" t="s">
        <v>110</v>
      </c>
      <c r="K813">
        <v>1</v>
      </c>
      <c r="L813" t="s">
        <v>182</v>
      </c>
    </row>
    <row r="814" spans="1:12">
      <c r="A814" t="s">
        <v>260</v>
      </c>
      <c r="B814" t="s">
        <v>64</v>
      </c>
      <c r="C814">
        <v>2015</v>
      </c>
      <c r="D814">
        <v>2025</v>
      </c>
      <c r="E814" t="s">
        <v>119</v>
      </c>
      <c r="F814" t="s">
        <v>260</v>
      </c>
      <c r="G814" t="s">
        <v>146</v>
      </c>
      <c r="H814" t="s">
        <v>131</v>
      </c>
      <c r="I814" t="s">
        <v>110</v>
      </c>
      <c r="J814" t="s">
        <v>110</v>
      </c>
      <c r="K814">
        <v>1</v>
      </c>
      <c r="L814" t="s">
        <v>182</v>
      </c>
    </row>
    <row r="815" spans="1:12">
      <c r="A815" t="s">
        <v>260</v>
      </c>
      <c r="B815" t="s">
        <v>64</v>
      </c>
      <c r="C815">
        <v>2015</v>
      </c>
      <c r="D815">
        <v>2030</v>
      </c>
      <c r="E815" t="s">
        <v>119</v>
      </c>
      <c r="F815" t="s">
        <v>260</v>
      </c>
      <c r="G815" t="s">
        <v>146</v>
      </c>
      <c r="H815" t="s">
        <v>131</v>
      </c>
      <c r="I815" t="s">
        <v>110</v>
      </c>
      <c r="J815" t="s">
        <v>110</v>
      </c>
      <c r="K815">
        <v>1</v>
      </c>
      <c r="L815" t="s">
        <v>182</v>
      </c>
    </row>
    <row r="816" spans="1:12">
      <c r="A816" t="s">
        <v>260</v>
      </c>
      <c r="B816" t="s">
        <v>64</v>
      </c>
      <c r="C816">
        <v>2015</v>
      </c>
      <c r="D816">
        <v>2035</v>
      </c>
      <c r="E816" t="s">
        <v>119</v>
      </c>
      <c r="F816" t="s">
        <v>260</v>
      </c>
      <c r="G816" t="s">
        <v>146</v>
      </c>
      <c r="H816" t="s">
        <v>131</v>
      </c>
      <c r="I816" t="s">
        <v>110</v>
      </c>
      <c r="J816" t="s">
        <v>110</v>
      </c>
      <c r="K816">
        <v>1</v>
      </c>
      <c r="L816" t="s">
        <v>182</v>
      </c>
    </row>
    <row r="817" spans="1:12">
      <c r="A817" t="s">
        <v>260</v>
      </c>
      <c r="B817" t="s">
        <v>64</v>
      </c>
      <c r="C817">
        <v>2015</v>
      </c>
      <c r="D817">
        <v>2040</v>
      </c>
      <c r="E817" t="s">
        <v>119</v>
      </c>
      <c r="F817" t="s">
        <v>260</v>
      </c>
      <c r="G817" t="s">
        <v>146</v>
      </c>
      <c r="H817" t="s">
        <v>131</v>
      </c>
      <c r="I817" t="s">
        <v>110</v>
      </c>
      <c r="J817" t="s">
        <v>110</v>
      </c>
      <c r="K817">
        <v>1</v>
      </c>
      <c r="L817" t="s">
        <v>182</v>
      </c>
    </row>
    <row r="818" spans="1:12">
      <c r="A818" t="s">
        <v>260</v>
      </c>
      <c r="B818" t="s">
        <v>64</v>
      </c>
      <c r="C818">
        <v>2015</v>
      </c>
      <c r="D818">
        <v>2045</v>
      </c>
      <c r="E818" t="s">
        <v>119</v>
      </c>
      <c r="F818" t="s">
        <v>260</v>
      </c>
      <c r="G818" t="s">
        <v>146</v>
      </c>
      <c r="H818" t="s">
        <v>131</v>
      </c>
      <c r="I818" t="s">
        <v>110</v>
      </c>
      <c r="J818" t="s">
        <v>110</v>
      </c>
      <c r="K818">
        <v>1</v>
      </c>
      <c r="L818" t="s">
        <v>182</v>
      </c>
    </row>
    <row r="819" spans="1:12">
      <c r="A819" t="s">
        <v>260</v>
      </c>
      <c r="B819" t="s">
        <v>64</v>
      </c>
      <c r="C819">
        <v>2015</v>
      </c>
      <c r="D819">
        <v>2050</v>
      </c>
      <c r="E819" t="s">
        <v>119</v>
      </c>
      <c r="F819" t="s">
        <v>260</v>
      </c>
      <c r="G819" t="s">
        <v>146</v>
      </c>
      <c r="H819" t="s">
        <v>131</v>
      </c>
      <c r="I819" t="s">
        <v>110</v>
      </c>
      <c r="J819" t="s">
        <v>110</v>
      </c>
      <c r="K819">
        <v>1</v>
      </c>
      <c r="L819" t="s">
        <v>182</v>
      </c>
    </row>
    <row r="820" spans="1:12">
      <c r="A820" t="s">
        <v>260</v>
      </c>
      <c r="B820" t="s">
        <v>64</v>
      </c>
      <c r="C820">
        <v>2015</v>
      </c>
      <c r="D820">
        <v>2055</v>
      </c>
      <c r="E820" t="s">
        <v>119</v>
      </c>
      <c r="F820" t="s">
        <v>260</v>
      </c>
      <c r="G820" t="s">
        <v>146</v>
      </c>
      <c r="H820" t="s">
        <v>131</v>
      </c>
      <c r="I820" t="s">
        <v>110</v>
      </c>
      <c r="J820" t="s">
        <v>110</v>
      </c>
      <c r="K820">
        <v>1</v>
      </c>
      <c r="L820" t="s">
        <v>182</v>
      </c>
    </row>
    <row r="821" spans="1:12">
      <c r="A821" t="s">
        <v>260</v>
      </c>
      <c r="B821" t="s">
        <v>64</v>
      </c>
      <c r="C821">
        <v>2015</v>
      </c>
      <c r="D821">
        <v>2060</v>
      </c>
      <c r="E821" t="s">
        <v>119</v>
      </c>
      <c r="F821" t="s">
        <v>260</v>
      </c>
      <c r="G821" t="s">
        <v>146</v>
      </c>
      <c r="H821" t="s">
        <v>131</v>
      </c>
      <c r="I821" t="s">
        <v>110</v>
      </c>
      <c r="J821" t="s">
        <v>110</v>
      </c>
      <c r="K821">
        <v>1</v>
      </c>
      <c r="L821" t="s">
        <v>182</v>
      </c>
    </row>
    <row r="822" spans="1:12">
      <c r="A822" t="s">
        <v>260</v>
      </c>
      <c r="B822" t="s">
        <v>64</v>
      </c>
      <c r="C822">
        <v>2015</v>
      </c>
      <c r="D822">
        <v>2065</v>
      </c>
      <c r="E822" t="s">
        <v>119</v>
      </c>
      <c r="F822" t="s">
        <v>260</v>
      </c>
      <c r="G822" t="s">
        <v>146</v>
      </c>
      <c r="H822" t="s">
        <v>131</v>
      </c>
      <c r="I822" t="s">
        <v>110</v>
      </c>
      <c r="J822" t="s">
        <v>110</v>
      </c>
      <c r="K822">
        <v>1</v>
      </c>
      <c r="L822" t="s">
        <v>182</v>
      </c>
    </row>
    <row r="823" spans="1:12">
      <c r="A823" t="s">
        <v>260</v>
      </c>
      <c r="B823" t="s">
        <v>64</v>
      </c>
      <c r="C823">
        <v>2015</v>
      </c>
      <c r="D823">
        <v>2070</v>
      </c>
      <c r="E823" t="s">
        <v>119</v>
      </c>
      <c r="F823" t="s">
        <v>260</v>
      </c>
      <c r="G823" t="s">
        <v>146</v>
      </c>
      <c r="H823" t="s">
        <v>131</v>
      </c>
      <c r="I823" t="s">
        <v>110</v>
      </c>
      <c r="J823" t="s">
        <v>110</v>
      </c>
      <c r="K823">
        <v>1</v>
      </c>
      <c r="L823" t="s">
        <v>182</v>
      </c>
    </row>
    <row r="824" spans="1:12">
      <c r="A824" t="s">
        <v>260</v>
      </c>
      <c r="B824" t="s">
        <v>64</v>
      </c>
      <c r="C824">
        <v>2020</v>
      </c>
      <c r="D824">
        <v>2020</v>
      </c>
      <c r="E824" t="s">
        <v>119</v>
      </c>
      <c r="F824" t="s">
        <v>260</v>
      </c>
      <c r="G824" t="s">
        <v>146</v>
      </c>
      <c r="H824" t="s">
        <v>131</v>
      </c>
      <c r="I824" t="s">
        <v>110</v>
      </c>
      <c r="J824" t="s">
        <v>110</v>
      </c>
      <c r="K824">
        <v>1</v>
      </c>
      <c r="L824" t="s">
        <v>182</v>
      </c>
    </row>
    <row r="825" spans="1:12">
      <c r="A825" t="s">
        <v>260</v>
      </c>
      <c r="B825" t="s">
        <v>64</v>
      </c>
      <c r="C825">
        <v>2020</v>
      </c>
      <c r="D825">
        <v>2025</v>
      </c>
      <c r="E825" t="s">
        <v>119</v>
      </c>
      <c r="F825" t="s">
        <v>260</v>
      </c>
      <c r="G825" t="s">
        <v>146</v>
      </c>
      <c r="H825" t="s">
        <v>131</v>
      </c>
      <c r="I825" t="s">
        <v>110</v>
      </c>
      <c r="J825" t="s">
        <v>110</v>
      </c>
      <c r="K825">
        <v>1</v>
      </c>
      <c r="L825" t="s">
        <v>182</v>
      </c>
    </row>
    <row r="826" spans="1:12">
      <c r="A826" t="s">
        <v>260</v>
      </c>
      <c r="B826" t="s">
        <v>64</v>
      </c>
      <c r="C826">
        <v>2020</v>
      </c>
      <c r="D826">
        <v>2030</v>
      </c>
      <c r="E826" t="s">
        <v>119</v>
      </c>
      <c r="F826" t="s">
        <v>260</v>
      </c>
      <c r="G826" t="s">
        <v>146</v>
      </c>
      <c r="H826" t="s">
        <v>131</v>
      </c>
      <c r="I826" t="s">
        <v>110</v>
      </c>
      <c r="J826" t="s">
        <v>110</v>
      </c>
      <c r="K826">
        <v>1</v>
      </c>
      <c r="L826" t="s">
        <v>182</v>
      </c>
    </row>
    <row r="827" spans="1:12">
      <c r="A827" t="s">
        <v>260</v>
      </c>
      <c r="B827" t="s">
        <v>64</v>
      </c>
      <c r="C827">
        <v>2020</v>
      </c>
      <c r="D827">
        <v>2035</v>
      </c>
      <c r="E827" t="s">
        <v>119</v>
      </c>
      <c r="F827" t="s">
        <v>260</v>
      </c>
      <c r="G827" t="s">
        <v>146</v>
      </c>
      <c r="H827" t="s">
        <v>131</v>
      </c>
      <c r="I827" t="s">
        <v>110</v>
      </c>
      <c r="J827" t="s">
        <v>110</v>
      </c>
      <c r="K827">
        <v>1</v>
      </c>
      <c r="L827" t="s">
        <v>182</v>
      </c>
    </row>
    <row r="828" spans="1:12">
      <c r="A828" t="s">
        <v>260</v>
      </c>
      <c r="B828" t="s">
        <v>64</v>
      </c>
      <c r="C828">
        <v>2020</v>
      </c>
      <c r="D828">
        <v>2040</v>
      </c>
      <c r="E828" t="s">
        <v>119</v>
      </c>
      <c r="F828" t="s">
        <v>260</v>
      </c>
      <c r="G828" t="s">
        <v>146</v>
      </c>
      <c r="H828" t="s">
        <v>131</v>
      </c>
      <c r="I828" t="s">
        <v>110</v>
      </c>
      <c r="J828" t="s">
        <v>110</v>
      </c>
      <c r="K828">
        <v>1</v>
      </c>
      <c r="L828" t="s">
        <v>182</v>
      </c>
    </row>
    <row r="829" spans="1:12">
      <c r="A829" t="s">
        <v>260</v>
      </c>
      <c r="B829" t="s">
        <v>64</v>
      </c>
      <c r="C829">
        <v>2020</v>
      </c>
      <c r="D829">
        <v>2045</v>
      </c>
      <c r="E829" t="s">
        <v>119</v>
      </c>
      <c r="F829" t="s">
        <v>260</v>
      </c>
      <c r="G829" t="s">
        <v>146</v>
      </c>
      <c r="H829" t="s">
        <v>131</v>
      </c>
      <c r="I829" t="s">
        <v>110</v>
      </c>
      <c r="J829" t="s">
        <v>110</v>
      </c>
      <c r="K829">
        <v>1</v>
      </c>
      <c r="L829" t="s">
        <v>182</v>
      </c>
    </row>
    <row r="830" spans="1:12">
      <c r="A830" t="s">
        <v>260</v>
      </c>
      <c r="B830" t="s">
        <v>64</v>
      </c>
      <c r="C830">
        <v>2020</v>
      </c>
      <c r="D830">
        <v>2050</v>
      </c>
      <c r="E830" t="s">
        <v>119</v>
      </c>
      <c r="F830" t="s">
        <v>260</v>
      </c>
      <c r="G830" t="s">
        <v>146</v>
      </c>
      <c r="H830" t="s">
        <v>131</v>
      </c>
      <c r="I830" t="s">
        <v>110</v>
      </c>
      <c r="J830" t="s">
        <v>110</v>
      </c>
      <c r="K830">
        <v>1</v>
      </c>
      <c r="L830" t="s">
        <v>182</v>
      </c>
    </row>
    <row r="831" spans="1:12">
      <c r="A831" t="s">
        <v>260</v>
      </c>
      <c r="B831" t="s">
        <v>64</v>
      </c>
      <c r="C831">
        <v>2020</v>
      </c>
      <c r="D831">
        <v>2055</v>
      </c>
      <c r="E831" t="s">
        <v>119</v>
      </c>
      <c r="F831" t="s">
        <v>260</v>
      </c>
      <c r="G831" t="s">
        <v>146</v>
      </c>
      <c r="H831" t="s">
        <v>131</v>
      </c>
      <c r="I831" t="s">
        <v>110</v>
      </c>
      <c r="J831" t="s">
        <v>110</v>
      </c>
      <c r="K831">
        <v>1</v>
      </c>
      <c r="L831" t="s">
        <v>182</v>
      </c>
    </row>
    <row r="832" spans="1:12">
      <c r="A832" t="s">
        <v>260</v>
      </c>
      <c r="B832" t="s">
        <v>64</v>
      </c>
      <c r="C832">
        <v>2020</v>
      </c>
      <c r="D832">
        <v>2060</v>
      </c>
      <c r="E832" t="s">
        <v>119</v>
      </c>
      <c r="F832" t="s">
        <v>260</v>
      </c>
      <c r="G832" t="s">
        <v>146</v>
      </c>
      <c r="H832" t="s">
        <v>131</v>
      </c>
      <c r="I832" t="s">
        <v>110</v>
      </c>
      <c r="J832" t="s">
        <v>110</v>
      </c>
      <c r="K832">
        <v>1</v>
      </c>
      <c r="L832" t="s">
        <v>182</v>
      </c>
    </row>
    <row r="833" spans="1:12">
      <c r="A833" t="s">
        <v>260</v>
      </c>
      <c r="B833" t="s">
        <v>64</v>
      </c>
      <c r="C833">
        <v>2020</v>
      </c>
      <c r="D833">
        <v>2065</v>
      </c>
      <c r="E833" t="s">
        <v>119</v>
      </c>
      <c r="F833" t="s">
        <v>260</v>
      </c>
      <c r="G833" t="s">
        <v>146</v>
      </c>
      <c r="H833" t="s">
        <v>131</v>
      </c>
      <c r="I833" t="s">
        <v>110</v>
      </c>
      <c r="J833" t="s">
        <v>110</v>
      </c>
      <c r="K833">
        <v>1</v>
      </c>
      <c r="L833" t="s">
        <v>182</v>
      </c>
    </row>
    <row r="834" spans="1:12">
      <c r="A834" t="s">
        <v>260</v>
      </c>
      <c r="B834" t="s">
        <v>64</v>
      </c>
      <c r="C834">
        <v>2020</v>
      </c>
      <c r="D834">
        <v>2070</v>
      </c>
      <c r="E834" t="s">
        <v>119</v>
      </c>
      <c r="F834" t="s">
        <v>260</v>
      </c>
      <c r="G834" t="s">
        <v>146</v>
      </c>
      <c r="H834" t="s">
        <v>131</v>
      </c>
      <c r="I834" t="s">
        <v>110</v>
      </c>
      <c r="J834" t="s">
        <v>110</v>
      </c>
      <c r="K834">
        <v>1</v>
      </c>
      <c r="L834" t="s">
        <v>182</v>
      </c>
    </row>
    <row r="835" spans="1:12">
      <c r="A835" t="s">
        <v>260</v>
      </c>
      <c r="B835" t="s">
        <v>64</v>
      </c>
      <c r="C835">
        <v>2025</v>
      </c>
      <c r="D835">
        <v>2025</v>
      </c>
      <c r="E835" t="s">
        <v>119</v>
      </c>
      <c r="F835" t="s">
        <v>260</v>
      </c>
      <c r="G835" t="s">
        <v>146</v>
      </c>
      <c r="H835" t="s">
        <v>131</v>
      </c>
      <c r="I835" t="s">
        <v>110</v>
      </c>
      <c r="J835" t="s">
        <v>110</v>
      </c>
      <c r="K835">
        <v>1</v>
      </c>
      <c r="L835" t="s">
        <v>182</v>
      </c>
    </row>
    <row r="836" spans="1:12">
      <c r="A836" t="s">
        <v>260</v>
      </c>
      <c r="B836" t="s">
        <v>64</v>
      </c>
      <c r="C836">
        <v>2025</v>
      </c>
      <c r="D836">
        <v>2030</v>
      </c>
      <c r="E836" t="s">
        <v>119</v>
      </c>
      <c r="F836" t="s">
        <v>260</v>
      </c>
      <c r="G836" t="s">
        <v>146</v>
      </c>
      <c r="H836" t="s">
        <v>131</v>
      </c>
      <c r="I836" t="s">
        <v>110</v>
      </c>
      <c r="J836" t="s">
        <v>110</v>
      </c>
      <c r="K836">
        <v>1</v>
      </c>
      <c r="L836" t="s">
        <v>182</v>
      </c>
    </row>
    <row r="837" spans="1:12">
      <c r="A837" t="s">
        <v>260</v>
      </c>
      <c r="B837" t="s">
        <v>64</v>
      </c>
      <c r="C837">
        <v>2025</v>
      </c>
      <c r="D837">
        <v>2035</v>
      </c>
      <c r="E837" t="s">
        <v>119</v>
      </c>
      <c r="F837" t="s">
        <v>260</v>
      </c>
      <c r="G837" t="s">
        <v>146</v>
      </c>
      <c r="H837" t="s">
        <v>131</v>
      </c>
      <c r="I837" t="s">
        <v>110</v>
      </c>
      <c r="J837" t="s">
        <v>110</v>
      </c>
      <c r="K837">
        <v>1</v>
      </c>
      <c r="L837" t="s">
        <v>182</v>
      </c>
    </row>
    <row r="838" spans="1:12">
      <c r="A838" t="s">
        <v>260</v>
      </c>
      <c r="B838" t="s">
        <v>64</v>
      </c>
      <c r="C838">
        <v>2025</v>
      </c>
      <c r="D838">
        <v>2040</v>
      </c>
      <c r="E838" t="s">
        <v>119</v>
      </c>
      <c r="F838" t="s">
        <v>260</v>
      </c>
      <c r="G838" t="s">
        <v>146</v>
      </c>
      <c r="H838" t="s">
        <v>131</v>
      </c>
      <c r="I838" t="s">
        <v>110</v>
      </c>
      <c r="J838" t="s">
        <v>110</v>
      </c>
      <c r="K838">
        <v>1</v>
      </c>
      <c r="L838" t="s">
        <v>182</v>
      </c>
    </row>
    <row r="839" spans="1:12">
      <c r="A839" t="s">
        <v>260</v>
      </c>
      <c r="B839" t="s">
        <v>64</v>
      </c>
      <c r="C839">
        <v>2025</v>
      </c>
      <c r="D839">
        <v>2045</v>
      </c>
      <c r="E839" t="s">
        <v>119</v>
      </c>
      <c r="F839" t="s">
        <v>260</v>
      </c>
      <c r="G839" t="s">
        <v>146</v>
      </c>
      <c r="H839" t="s">
        <v>131</v>
      </c>
      <c r="I839" t="s">
        <v>110</v>
      </c>
      <c r="J839" t="s">
        <v>110</v>
      </c>
      <c r="K839">
        <v>1</v>
      </c>
      <c r="L839" t="s">
        <v>182</v>
      </c>
    </row>
    <row r="840" spans="1:12">
      <c r="A840" t="s">
        <v>260</v>
      </c>
      <c r="B840" t="s">
        <v>64</v>
      </c>
      <c r="C840">
        <v>2025</v>
      </c>
      <c r="D840">
        <v>2050</v>
      </c>
      <c r="E840" t="s">
        <v>119</v>
      </c>
      <c r="F840" t="s">
        <v>260</v>
      </c>
      <c r="G840" t="s">
        <v>146</v>
      </c>
      <c r="H840" t="s">
        <v>131</v>
      </c>
      <c r="I840" t="s">
        <v>110</v>
      </c>
      <c r="J840" t="s">
        <v>110</v>
      </c>
      <c r="K840">
        <v>1</v>
      </c>
      <c r="L840" t="s">
        <v>182</v>
      </c>
    </row>
    <row r="841" spans="1:12">
      <c r="A841" t="s">
        <v>260</v>
      </c>
      <c r="B841" t="s">
        <v>64</v>
      </c>
      <c r="C841">
        <v>2025</v>
      </c>
      <c r="D841">
        <v>2055</v>
      </c>
      <c r="E841" t="s">
        <v>119</v>
      </c>
      <c r="F841" t="s">
        <v>260</v>
      </c>
      <c r="G841" t="s">
        <v>146</v>
      </c>
      <c r="H841" t="s">
        <v>131</v>
      </c>
      <c r="I841" t="s">
        <v>110</v>
      </c>
      <c r="J841" t="s">
        <v>110</v>
      </c>
      <c r="K841">
        <v>1</v>
      </c>
      <c r="L841" t="s">
        <v>182</v>
      </c>
    </row>
    <row r="842" spans="1:12">
      <c r="A842" t="s">
        <v>260</v>
      </c>
      <c r="B842" t="s">
        <v>64</v>
      </c>
      <c r="C842">
        <v>2025</v>
      </c>
      <c r="D842">
        <v>2060</v>
      </c>
      <c r="E842" t="s">
        <v>119</v>
      </c>
      <c r="F842" t="s">
        <v>260</v>
      </c>
      <c r="G842" t="s">
        <v>146</v>
      </c>
      <c r="H842" t="s">
        <v>131</v>
      </c>
      <c r="I842" t="s">
        <v>110</v>
      </c>
      <c r="J842" t="s">
        <v>110</v>
      </c>
      <c r="K842">
        <v>1</v>
      </c>
      <c r="L842" t="s">
        <v>182</v>
      </c>
    </row>
    <row r="843" spans="1:12">
      <c r="A843" t="s">
        <v>260</v>
      </c>
      <c r="B843" t="s">
        <v>64</v>
      </c>
      <c r="C843">
        <v>2025</v>
      </c>
      <c r="D843">
        <v>2065</v>
      </c>
      <c r="E843" t="s">
        <v>119</v>
      </c>
      <c r="F843" t="s">
        <v>260</v>
      </c>
      <c r="G843" t="s">
        <v>146</v>
      </c>
      <c r="H843" t="s">
        <v>131</v>
      </c>
      <c r="I843" t="s">
        <v>110</v>
      </c>
      <c r="J843" t="s">
        <v>110</v>
      </c>
      <c r="K843">
        <v>1</v>
      </c>
      <c r="L843" t="s">
        <v>182</v>
      </c>
    </row>
    <row r="844" spans="1:12">
      <c r="A844" t="s">
        <v>260</v>
      </c>
      <c r="B844" t="s">
        <v>64</v>
      </c>
      <c r="C844">
        <v>2025</v>
      </c>
      <c r="D844">
        <v>2070</v>
      </c>
      <c r="E844" t="s">
        <v>119</v>
      </c>
      <c r="F844" t="s">
        <v>260</v>
      </c>
      <c r="G844" t="s">
        <v>146</v>
      </c>
      <c r="H844" t="s">
        <v>131</v>
      </c>
      <c r="I844" t="s">
        <v>110</v>
      </c>
      <c r="J844" t="s">
        <v>110</v>
      </c>
      <c r="K844">
        <v>1</v>
      </c>
      <c r="L844" t="s">
        <v>182</v>
      </c>
    </row>
    <row r="845" spans="1:12">
      <c r="A845" t="s">
        <v>260</v>
      </c>
      <c r="B845" t="s">
        <v>64</v>
      </c>
      <c r="C845">
        <v>2030</v>
      </c>
      <c r="D845">
        <v>2030</v>
      </c>
      <c r="E845" t="s">
        <v>119</v>
      </c>
      <c r="F845" t="s">
        <v>260</v>
      </c>
      <c r="G845" t="s">
        <v>146</v>
      </c>
      <c r="H845" t="s">
        <v>131</v>
      </c>
      <c r="I845" t="s">
        <v>110</v>
      </c>
      <c r="J845" t="s">
        <v>110</v>
      </c>
      <c r="K845">
        <v>1</v>
      </c>
      <c r="L845" t="s">
        <v>182</v>
      </c>
    </row>
    <row r="846" spans="1:12">
      <c r="A846" t="s">
        <v>260</v>
      </c>
      <c r="B846" t="s">
        <v>64</v>
      </c>
      <c r="C846">
        <v>2030</v>
      </c>
      <c r="D846">
        <v>2035</v>
      </c>
      <c r="E846" t="s">
        <v>119</v>
      </c>
      <c r="F846" t="s">
        <v>260</v>
      </c>
      <c r="G846" t="s">
        <v>146</v>
      </c>
      <c r="H846" t="s">
        <v>131</v>
      </c>
      <c r="I846" t="s">
        <v>110</v>
      </c>
      <c r="J846" t="s">
        <v>110</v>
      </c>
      <c r="K846">
        <v>1</v>
      </c>
      <c r="L846" t="s">
        <v>182</v>
      </c>
    </row>
    <row r="847" spans="1:12">
      <c r="A847" t="s">
        <v>260</v>
      </c>
      <c r="B847" t="s">
        <v>64</v>
      </c>
      <c r="C847">
        <v>2030</v>
      </c>
      <c r="D847">
        <v>2040</v>
      </c>
      <c r="E847" t="s">
        <v>119</v>
      </c>
      <c r="F847" t="s">
        <v>260</v>
      </c>
      <c r="G847" t="s">
        <v>146</v>
      </c>
      <c r="H847" t="s">
        <v>131</v>
      </c>
      <c r="I847" t="s">
        <v>110</v>
      </c>
      <c r="J847" t="s">
        <v>110</v>
      </c>
      <c r="K847">
        <v>1</v>
      </c>
      <c r="L847" t="s">
        <v>182</v>
      </c>
    </row>
    <row r="848" spans="1:12">
      <c r="A848" t="s">
        <v>260</v>
      </c>
      <c r="B848" t="s">
        <v>64</v>
      </c>
      <c r="C848">
        <v>2030</v>
      </c>
      <c r="D848">
        <v>2045</v>
      </c>
      <c r="E848" t="s">
        <v>119</v>
      </c>
      <c r="F848" t="s">
        <v>260</v>
      </c>
      <c r="G848" t="s">
        <v>146</v>
      </c>
      <c r="H848" t="s">
        <v>131</v>
      </c>
      <c r="I848" t="s">
        <v>110</v>
      </c>
      <c r="J848" t="s">
        <v>110</v>
      </c>
      <c r="K848">
        <v>1</v>
      </c>
      <c r="L848" t="s">
        <v>182</v>
      </c>
    </row>
    <row r="849" spans="1:12">
      <c r="A849" t="s">
        <v>260</v>
      </c>
      <c r="B849" t="s">
        <v>64</v>
      </c>
      <c r="C849">
        <v>2030</v>
      </c>
      <c r="D849">
        <v>2050</v>
      </c>
      <c r="E849" t="s">
        <v>119</v>
      </c>
      <c r="F849" t="s">
        <v>260</v>
      </c>
      <c r="G849" t="s">
        <v>146</v>
      </c>
      <c r="H849" t="s">
        <v>131</v>
      </c>
      <c r="I849" t="s">
        <v>110</v>
      </c>
      <c r="J849" t="s">
        <v>110</v>
      </c>
      <c r="K849">
        <v>1</v>
      </c>
      <c r="L849" t="s">
        <v>182</v>
      </c>
    </row>
    <row r="850" spans="1:12">
      <c r="A850" t="s">
        <v>260</v>
      </c>
      <c r="B850" t="s">
        <v>64</v>
      </c>
      <c r="C850">
        <v>2030</v>
      </c>
      <c r="D850">
        <v>2055</v>
      </c>
      <c r="E850" t="s">
        <v>119</v>
      </c>
      <c r="F850" t="s">
        <v>260</v>
      </c>
      <c r="G850" t="s">
        <v>146</v>
      </c>
      <c r="H850" t="s">
        <v>131</v>
      </c>
      <c r="I850" t="s">
        <v>110</v>
      </c>
      <c r="J850" t="s">
        <v>110</v>
      </c>
      <c r="K850">
        <v>1</v>
      </c>
      <c r="L850" t="s">
        <v>182</v>
      </c>
    </row>
    <row r="851" spans="1:12">
      <c r="A851" t="s">
        <v>260</v>
      </c>
      <c r="B851" t="s">
        <v>64</v>
      </c>
      <c r="C851">
        <v>2030</v>
      </c>
      <c r="D851">
        <v>2060</v>
      </c>
      <c r="E851" t="s">
        <v>119</v>
      </c>
      <c r="F851" t="s">
        <v>260</v>
      </c>
      <c r="G851" t="s">
        <v>146</v>
      </c>
      <c r="H851" t="s">
        <v>131</v>
      </c>
      <c r="I851" t="s">
        <v>110</v>
      </c>
      <c r="J851" t="s">
        <v>110</v>
      </c>
      <c r="K851">
        <v>1</v>
      </c>
      <c r="L851" t="s">
        <v>182</v>
      </c>
    </row>
    <row r="852" spans="1:12">
      <c r="A852" t="s">
        <v>260</v>
      </c>
      <c r="B852" t="s">
        <v>64</v>
      </c>
      <c r="C852">
        <v>2030</v>
      </c>
      <c r="D852">
        <v>2065</v>
      </c>
      <c r="E852" t="s">
        <v>119</v>
      </c>
      <c r="F852" t="s">
        <v>260</v>
      </c>
      <c r="G852" t="s">
        <v>146</v>
      </c>
      <c r="H852" t="s">
        <v>131</v>
      </c>
      <c r="I852" t="s">
        <v>110</v>
      </c>
      <c r="J852" t="s">
        <v>110</v>
      </c>
      <c r="K852">
        <v>1</v>
      </c>
      <c r="L852" t="s">
        <v>182</v>
      </c>
    </row>
    <row r="853" spans="1:12">
      <c r="A853" t="s">
        <v>260</v>
      </c>
      <c r="B853" t="s">
        <v>64</v>
      </c>
      <c r="C853">
        <v>2030</v>
      </c>
      <c r="D853">
        <v>2070</v>
      </c>
      <c r="E853" t="s">
        <v>119</v>
      </c>
      <c r="F853" t="s">
        <v>260</v>
      </c>
      <c r="G853" t="s">
        <v>146</v>
      </c>
      <c r="H853" t="s">
        <v>131</v>
      </c>
      <c r="I853" t="s">
        <v>110</v>
      </c>
      <c r="J853" t="s">
        <v>110</v>
      </c>
      <c r="K853">
        <v>1</v>
      </c>
      <c r="L853" t="s">
        <v>182</v>
      </c>
    </row>
    <row r="854" spans="1:12">
      <c r="A854" t="s">
        <v>260</v>
      </c>
      <c r="B854" t="s">
        <v>64</v>
      </c>
      <c r="C854">
        <v>2035</v>
      </c>
      <c r="D854">
        <v>2035</v>
      </c>
      <c r="E854" t="s">
        <v>119</v>
      </c>
      <c r="F854" t="s">
        <v>260</v>
      </c>
      <c r="G854" t="s">
        <v>146</v>
      </c>
      <c r="H854" t="s">
        <v>131</v>
      </c>
      <c r="I854" t="s">
        <v>110</v>
      </c>
      <c r="J854" t="s">
        <v>110</v>
      </c>
      <c r="K854">
        <v>1</v>
      </c>
      <c r="L854" t="s">
        <v>182</v>
      </c>
    </row>
    <row r="855" spans="1:12">
      <c r="A855" t="s">
        <v>260</v>
      </c>
      <c r="B855" t="s">
        <v>64</v>
      </c>
      <c r="C855">
        <v>2035</v>
      </c>
      <c r="D855">
        <v>2040</v>
      </c>
      <c r="E855" t="s">
        <v>119</v>
      </c>
      <c r="F855" t="s">
        <v>260</v>
      </c>
      <c r="G855" t="s">
        <v>146</v>
      </c>
      <c r="H855" t="s">
        <v>131</v>
      </c>
      <c r="I855" t="s">
        <v>110</v>
      </c>
      <c r="J855" t="s">
        <v>110</v>
      </c>
      <c r="K855">
        <v>1</v>
      </c>
      <c r="L855" t="s">
        <v>182</v>
      </c>
    </row>
    <row r="856" spans="1:12">
      <c r="A856" t="s">
        <v>260</v>
      </c>
      <c r="B856" t="s">
        <v>64</v>
      </c>
      <c r="C856">
        <v>2035</v>
      </c>
      <c r="D856">
        <v>2045</v>
      </c>
      <c r="E856" t="s">
        <v>119</v>
      </c>
      <c r="F856" t="s">
        <v>260</v>
      </c>
      <c r="G856" t="s">
        <v>146</v>
      </c>
      <c r="H856" t="s">
        <v>131</v>
      </c>
      <c r="I856" t="s">
        <v>110</v>
      </c>
      <c r="J856" t="s">
        <v>110</v>
      </c>
      <c r="K856">
        <v>1</v>
      </c>
      <c r="L856" t="s">
        <v>182</v>
      </c>
    </row>
    <row r="857" spans="1:12">
      <c r="A857" t="s">
        <v>260</v>
      </c>
      <c r="B857" t="s">
        <v>64</v>
      </c>
      <c r="C857">
        <v>2035</v>
      </c>
      <c r="D857">
        <v>2050</v>
      </c>
      <c r="E857" t="s">
        <v>119</v>
      </c>
      <c r="F857" t="s">
        <v>260</v>
      </c>
      <c r="G857" t="s">
        <v>146</v>
      </c>
      <c r="H857" t="s">
        <v>131</v>
      </c>
      <c r="I857" t="s">
        <v>110</v>
      </c>
      <c r="J857" t="s">
        <v>110</v>
      </c>
      <c r="K857">
        <v>1</v>
      </c>
      <c r="L857" t="s">
        <v>182</v>
      </c>
    </row>
    <row r="858" spans="1:12">
      <c r="A858" t="s">
        <v>260</v>
      </c>
      <c r="B858" t="s">
        <v>64</v>
      </c>
      <c r="C858">
        <v>2035</v>
      </c>
      <c r="D858">
        <v>2055</v>
      </c>
      <c r="E858" t="s">
        <v>119</v>
      </c>
      <c r="F858" t="s">
        <v>260</v>
      </c>
      <c r="G858" t="s">
        <v>146</v>
      </c>
      <c r="H858" t="s">
        <v>131</v>
      </c>
      <c r="I858" t="s">
        <v>110</v>
      </c>
      <c r="J858" t="s">
        <v>110</v>
      </c>
      <c r="K858">
        <v>1</v>
      </c>
      <c r="L858" t="s">
        <v>182</v>
      </c>
    </row>
    <row r="859" spans="1:12">
      <c r="A859" t="s">
        <v>260</v>
      </c>
      <c r="B859" t="s">
        <v>64</v>
      </c>
      <c r="C859">
        <v>2035</v>
      </c>
      <c r="D859">
        <v>2060</v>
      </c>
      <c r="E859" t="s">
        <v>119</v>
      </c>
      <c r="F859" t="s">
        <v>260</v>
      </c>
      <c r="G859" t="s">
        <v>146</v>
      </c>
      <c r="H859" t="s">
        <v>131</v>
      </c>
      <c r="I859" t="s">
        <v>110</v>
      </c>
      <c r="J859" t="s">
        <v>110</v>
      </c>
      <c r="K859">
        <v>1</v>
      </c>
      <c r="L859" t="s">
        <v>182</v>
      </c>
    </row>
    <row r="860" spans="1:12">
      <c r="A860" t="s">
        <v>260</v>
      </c>
      <c r="B860" t="s">
        <v>64</v>
      </c>
      <c r="C860">
        <v>2035</v>
      </c>
      <c r="D860">
        <v>2065</v>
      </c>
      <c r="E860" t="s">
        <v>119</v>
      </c>
      <c r="F860" t="s">
        <v>260</v>
      </c>
      <c r="G860" t="s">
        <v>146</v>
      </c>
      <c r="H860" t="s">
        <v>131</v>
      </c>
      <c r="I860" t="s">
        <v>110</v>
      </c>
      <c r="J860" t="s">
        <v>110</v>
      </c>
      <c r="K860">
        <v>1</v>
      </c>
      <c r="L860" t="s">
        <v>182</v>
      </c>
    </row>
    <row r="861" spans="1:12">
      <c r="A861" t="s">
        <v>260</v>
      </c>
      <c r="B861" t="s">
        <v>64</v>
      </c>
      <c r="C861">
        <v>2035</v>
      </c>
      <c r="D861">
        <v>2070</v>
      </c>
      <c r="E861" t="s">
        <v>119</v>
      </c>
      <c r="F861" t="s">
        <v>260</v>
      </c>
      <c r="G861" t="s">
        <v>146</v>
      </c>
      <c r="H861" t="s">
        <v>131</v>
      </c>
      <c r="I861" t="s">
        <v>110</v>
      </c>
      <c r="J861" t="s">
        <v>110</v>
      </c>
      <c r="K861">
        <v>1</v>
      </c>
      <c r="L861" t="s">
        <v>182</v>
      </c>
    </row>
    <row r="862" spans="1:12">
      <c r="A862" t="s">
        <v>260</v>
      </c>
      <c r="B862" t="s">
        <v>64</v>
      </c>
      <c r="C862">
        <v>2040</v>
      </c>
      <c r="D862">
        <v>2040</v>
      </c>
      <c r="E862" t="s">
        <v>119</v>
      </c>
      <c r="F862" t="s">
        <v>260</v>
      </c>
      <c r="G862" t="s">
        <v>146</v>
      </c>
      <c r="H862" t="s">
        <v>131</v>
      </c>
      <c r="I862" t="s">
        <v>110</v>
      </c>
      <c r="J862" t="s">
        <v>110</v>
      </c>
      <c r="K862">
        <v>1</v>
      </c>
      <c r="L862" t="s">
        <v>182</v>
      </c>
    </row>
    <row r="863" spans="1:12">
      <c r="A863" t="s">
        <v>260</v>
      </c>
      <c r="B863" t="s">
        <v>64</v>
      </c>
      <c r="C863">
        <v>2040</v>
      </c>
      <c r="D863">
        <v>2045</v>
      </c>
      <c r="E863" t="s">
        <v>119</v>
      </c>
      <c r="F863" t="s">
        <v>260</v>
      </c>
      <c r="G863" t="s">
        <v>146</v>
      </c>
      <c r="H863" t="s">
        <v>131</v>
      </c>
      <c r="I863" t="s">
        <v>110</v>
      </c>
      <c r="J863" t="s">
        <v>110</v>
      </c>
      <c r="K863">
        <v>1</v>
      </c>
      <c r="L863" t="s">
        <v>182</v>
      </c>
    </row>
    <row r="864" spans="1:12">
      <c r="A864" t="s">
        <v>260</v>
      </c>
      <c r="B864" t="s">
        <v>64</v>
      </c>
      <c r="C864">
        <v>2040</v>
      </c>
      <c r="D864">
        <v>2050</v>
      </c>
      <c r="E864" t="s">
        <v>119</v>
      </c>
      <c r="F864" t="s">
        <v>260</v>
      </c>
      <c r="G864" t="s">
        <v>146</v>
      </c>
      <c r="H864" t="s">
        <v>131</v>
      </c>
      <c r="I864" t="s">
        <v>110</v>
      </c>
      <c r="J864" t="s">
        <v>110</v>
      </c>
      <c r="K864">
        <v>1</v>
      </c>
      <c r="L864" t="s">
        <v>182</v>
      </c>
    </row>
    <row r="865" spans="1:12">
      <c r="A865" t="s">
        <v>260</v>
      </c>
      <c r="B865" t="s">
        <v>64</v>
      </c>
      <c r="C865">
        <v>2040</v>
      </c>
      <c r="D865">
        <v>2055</v>
      </c>
      <c r="E865" t="s">
        <v>119</v>
      </c>
      <c r="F865" t="s">
        <v>260</v>
      </c>
      <c r="G865" t="s">
        <v>146</v>
      </c>
      <c r="H865" t="s">
        <v>131</v>
      </c>
      <c r="I865" t="s">
        <v>110</v>
      </c>
      <c r="J865" t="s">
        <v>110</v>
      </c>
      <c r="K865">
        <v>1</v>
      </c>
      <c r="L865" t="s">
        <v>182</v>
      </c>
    </row>
    <row r="866" spans="1:12">
      <c r="A866" t="s">
        <v>260</v>
      </c>
      <c r="B866" t="s">
        <v>64</v>
      </c>
      <c r="C866">
        <v>2040</v>
      </c>
      <c r="D866">
        <v>2060</v>
      </c>
      <c r="E866" t="s">
        <v>119</v>
      </c>
      <c r="F866" t="s">
        <v>260</v>
      </c>
      <c r="G866" t="s">
        <v>146</v>
      </c>
      <c r="H866" t="s">
        <v>131</v>
      </c>
      <c r="I866" t="s">
        <v>110</v>
      </c>
      <c r="J866" t="s">
        <v>110</v>
      </c>
      <c r="K866">
        <v>1</v>
      </c>
      <c r="L866" t="s">
        <v>182</v>
      </c>
    </row>
    <row r="867" spans="1:12">
      <c r="A867" t="s">
        <v>260</v>
      </c>
      <c r="B867" t="s">
        <v>64</v>
      </c>
      <c r="C867">
        <v>2040</v>
      </c>
      <c r="D867">
        <v>2065</v>
      </c>
      <c r="E867" t="s">
        <v>119</v>
      </c>
      <c r="F867" t="s">
        <v>260</v>
      </c>
      <c r="G867" t="s">
        <v>146</v>
      </c>
      <c r="H867" t="s">
        <v>131</v>
      </c>
      <c r="I867" t="s">
        <v>110</v>
      </c>
      <c r="J867" t="s">
        <v>110</v>
      </c>
      <c r="K867">
        <v>1</v>
      </c>
      <c r="L867" t="s">
        <v>182</v>
      </c>
    </row>
    <row r="868" spans="1:12">
      <c r="A868" t="s">
        <v>260</v>
      </c>
      <c r="B868" t="s">
        <v>64</v>
      </c>
      <c r="C868">
        <v>2040</v>
      </c>
      <c r="D868">
        <v>2070</v>
      </c>
      <c r="E868" t="s">
        <v>119</v>
      </c>
      <c r="F868" t="s">
        <v>260</v>
      </c>
      <c r="G868" t="s">
        <v>146</v>
      </c>
      <c r="H868" t="s">
        <v>131</v>
      </c>
      <c r="I868" t="s">
        <v>110</v>
      </c>
      <c r="J868" t="s">
        <v>110</v>
      </c>
      <c r="K868">
        <v>1</v>
      </c>
      <c r="L868" t="s">
        <v>182</v>
      </c>
    </row>
    <row r="869" spans="1:12">
      <c r="A869" t="s">
        <v>260</v>
      </c>
      <c r="B869" t="s">
        <v>64</v>
      </c>
      <c r="C869">
        <v>2045</v>
      </c>
      <c r="D869">
        <v>2045</v>
      </c>
      <c r="E869" t="s">
        <v>119</v>
      </c>
      <c r="F869" t="s">
        <v>260</v>
      </c>
      <c r="G869" t="s">
        <v>146</v>
      </c>
      <c r="H869" t="s">
        <v>131</v>
      </c>
      <c r="I869" t="s">
        <v>110</v>
      </c>
      <c r="J869" t="s">
        <v>110</v>
      </c>
      <c r="K869">
        <v>1</v>
      </c>
      <c r="L869" t="s">
        <v>182</v>
      </c>
    </row>
    <row r="870" spans="1:12">
      <c r="A870" t="s">
        <v>260</v>
      </c>
      <c r="B870" t="s">
        <v>64</v>
      </c>
      <c r="C870">
        <v>2045</v>
      </c>
      <c r="D870">
        <v>2050</v>
      </c>
      <c r="E870" t="s">
        <v>119</v>
      </c>
      <c r="F870" t="s">
        <v>260</v>
      </c>
      <c r="G870" t="s">
        <v>146</v>
      </c>
      <c r="H870" t="s">
        <v>131</v>
      </c>
      <c r="I870" t="s">
        <v>110</v>
      </c>
      <c r="J870" t="s">
        <v>110</v>
      </c>
      <c r="K870">
        <v>1</v>
      </c>
      <c r="L870" t="s">
        <v>182</v>
      </c>
    </row>
    <row r="871" spans="1:12">
      <c r="A871" t="s">
        <v>260</v>
      </c>
      <c r="B871" t="s">
        <v>64</v>
      </c>
      <c r="C871">
        <v>2045</v>
      </c>
      <c r="D871">
        <v>2055</v>
      </c>
      <c r="E871" t="s">
        <v>119</v>
      </c>
      <c r="F871" t="s">
        <v>260</v>
      </c>
      <c r="G871" t="s">
        <v>146</v>
      </c>
      <c r="H871" t="s">
        <v>131</v>
      </c>
      <c r="I871" t="s">
        <v>110</v>
      </c>
      <c r="J871" t="s">
        <v>110</v>
      </c>
      <c r="K871">
        <v>1</v>
      </c>
      <c r="L871" t="s">
        <v>182</v>
      </c>
    </row>
    <row r="872" spans="1:12">
      <c r="A872" t="s">
        <v>260</v>
      </c>
      <c r="B872" t="s">
        <v>64</v>
      </c>
      <c r="C872">
        <v>2045</v>
      </c>
      <c r="D872">
        <v>2060</v>
      </c>
      <c r="E872" t="s">
        <v>119</v>
      </c>
      <c r="F872" t="s">
        <v>260</v>
      </c>
      <c r="G872" t="s">
        <v>146</v>
      </c>
      <c r="H872" t="s">
        <v>131</v>
      </c>
      <c r="I872" t="s">
        <v>110</v>
      </c>
      <c r="J872" t="s">
        <v>110</v>
      </c>
      <c r="K872">
        <v>1</v>
      </c>
      <c r="L872" t="s">
        <v>182</v>
      </c>
    </row>
    <row r="873" spans="1:12">
      <c r="A873" t="s">
        <v>260</v>
      </c>
      <c r="B873" t="s">
        <v>64</v>
      </c>
      <c r="C873">
        <v>2045</v>
      </c>
      <c r="D873">
        <v>2065</v>
      </c>
      <c r="E873" t="s">
        <v>119</v>
      </c>
      <c r="F873" t="s">
        <v>260</v>
      </c>
      <c r="G873" t="s">
        <v>146</v>
      </c>
      <c r="H873" t="s">
        <v>131</v>
      </c>
      <c r="I873" t="s">
        <v>110</v>
      </c>
      <c r="J873" t="s">
        <v>110</v>
      </c>
      <c r="K873">
        <v>1</v>
      </c>
      <c r="L873" t="s">
        <v>182</v>
      </c>
    </row>
    <row r="874" spans="1:12">
      <c r="A874" t="s">
        <v>260</v>
      </c>
      <c r="B874" t="s">
        <v>64</v>
      </c>
      <c r="C874">
        <v>2045</v>
      </c>
      <c r="D874">
        <v>2070</v>
      </c>
      <c r="E874" t="s">
        <v>119</v>
      </c>
      <c r="F874" t="s">
        <v>260</v>
      </c>
      <c r="G874" t="s">
        <v>146</v>
      </c>
      <c r="H874" t="s">
        <v>131</v>
      </c>
      <c r="I874" t="s">
        <v>110</v>
      </c>
      <c r="J874" t="s">
        <v>110</v>
      </c>
      <c r="K874">
        <v>1</v>
      </c>
      <c r="L874" t="s">
        <v>182</v>
      </c>
    </row>
    <row r="875" spans="1:12">
      <c r="A875" t="s">
        <v>260</v>
      </c>
      <c r="B875" t="s">
        <v>64</v>
      </c>
      <c r="C875">
        <v>2050</v>
      </c>
      <c r="D875">
        <v>2050</v>
      </c>
      <c r="E875" t="s">
        <v>119</v>
      </c>
      <c r="F875" t="s">
        <v>260</v>
      </c>
      <c r="G875" t="s">
        <v>146</v>
      </c>
      <c r="H875" t="s">
        <v>131</v>
      </c>
      <c r="I875" t="s">
        <v>110</v>
      </c>
      <c r="J875" t="s">
        <v>110</v>
      </c>
      <c r="K875">
        <v>1</v>
      </c>
      <c r="L875" t="s">
        <v>182</v>
      </c>
    </row>
    <row r="876" spans="1:12">
      <c r="A876" t="s">
        <v>260</v>
      </c>
      <c r="B876" t="s">
        <v>64</v>
      </c>
      <c r="C876">
        <v>2050</v>
      </c>
      <c r="D876">
        <v>2055</v>
      </c>
      <c r="E876" t="s">
        <v>119</v>
      </c>
      <c r="F876" t="s">
        <v>260</v>
      </c>
      <c r="G876" t="s">
        <v>146</v>
      </c>
      <c r="H876" t="s">
        <v>131</v>
      </c>
      <c r="I876" t="s">
        <v>110</v>
      </c>
      <c r="J876" t="s">
        <v>110</v>
      </c>
      <c r="K876">
        <v>1</v>
      </c>
      <c r="L876" t="s">
        <v>182</v>
      </c>
    </row>
    <row r="877" spans="1:12">
      <c r="A877" t="s">
        <v>260</v>
      </c>
      <c r="B877" t="s">
        <v>64</v>
      </c>
      <c r="C877">
        <v>2050</v>
      </c>
      <c r="D877">
        <v>2060</v>
      </c>
      <c r="E877" t="s">
        <v>119</v>
      </c>
      <c r="F877" t="s">
        <v>260</v>
      </c>
      <c r="G877" t="s">
        <v>146</v>
      </c>
      <c r="H877" t="s">
        <v>131</v>
      </c>
      <c r="I877" t="s">
        <v>110</v>
      </c>
      <c r="J877" t="s">
        <v>110</v>
      </c>
      <c r="K877">
        <v>1</v>
      </c>
      <c r="L877" t="s">
        <v>182</v>
      </c>
    </row>
    <row r="878" spans="1:12">
      <c r="A878" t="s">
        <v>260</v>
      </c>
      <c r="B878" t="s">
        <v>64</v>
      </c>
      <c r="C878">
        <v>2050</v>
      </c>
      <c r="D878">
        <v>2065</v>
      </c>
      <c r="E878" t="s">
        <v>119</v>
      </c>
      <c r="F878" t="s">
        <v>260</v>
      </c>
      <c r="G878" t="s">
        <v>146</v>
      </c>
      <c r="H878" t="s">
        <v>131</v>
      </c>
      <c r="I878" t="s">
        <v>110</v>
      </c>
      <c r="J878" t="s">
        <v>110</v>
      </c>
      <c r="K878">
        <v>1</v>
      </c>
      <c r="L878" t="s">
        <v>182</v>
      </c>
    </row>
    <row r="879" spans="1:12">
      <c r="A879" t="s">
        <v>260</v>
      </c>
      <c r="B879" t="s">
        <v>64</v>
      </c>
      <c r="C879">
        <v>2050</v>
      </c>
      <c r="D879">
        <v>2070</v>
      </c>
      <c r="E879" t="s">
        <v>119</v>
      </c>
      <c r="F879" t="s">
        <v>260</v>
      </c>
      <c r="G879" t="s">
        <v>146</v>
      </c>
      <c r="H879" t="s">
        <v>131</v>
      </c>
      <c r="I879" t="s">
        <v>110</v>
      </c>
      <c r="J879" t="s">
        <v>110</v>
      </c>
      <c r="K879">
        <v>1</v>
      </c>
      <c r="L879" t="s">
        <v>182</v>
      </c>
    </row>
    <row r="880" spans="1:12">
      <c r="A880" t="s">
        <v>260</v>
      </c>
      <c r="B880" t="s">
        <v>64</v>
      </c>
      <c r="C880">
        <v>2055</v>
      </c>
      <c r="D880">
        <v>2055</v>
      </c>
      <c r="E880" t="s">
        <v>119</v>
      </c>
      <c r="F880" t="s">
        <v>260</v>
      </c>
      <c r="G880" t="s">
        <v>146</v>
      </c>
      <c r="H880" t="s">
        <v>131</v>
      </c>
      <c r="I880" t="s">
        <v>110</v>
      </c>
      <c r="J880" t="s">
        <v>110</v>
      </c>
      <c r="K880">
        <v>1</v>
      </c>
      <c r="L880" t="s">
        <v>182</v>
      </c>
    </row>
    <row r="881" spans="1:12">
      <c r="A881" t="s">
        <v>260</v>
      </c>
      <c r="B881" t="s">
        <v>64</v>
      </c>
      <c r="C881">
        <v>2055</v>
      </c>
      <c r="D881">
        <v>2060</v>
      </c>
      <c r="E881" t="s">
        <v>119</v>
      </c>
      <c r="F881" t="s">
        <v>260</v>
      </c>
      <c r="G881" t="s">
        <v>146</v>
      </c>
      <c r="H881" t="s">
        <v>131</v>
      </c>
      <c r="I881" t="s">
        <v>110</v>
      </c>
      <c r="J881" t="s">
        <v>110</v>
      </c>
      <c r="K881">
        <v>1</v>
      </c>
      <c r="L881" t="s">
        <v>182</v>
      </c>
    </row>
    <row r="882" spans="1:12">
      <c r="A882" t="s">
        <v>260</v>
      </c>
      <c r="B882" t="s">
        <v>64</v>
      </c>
      <c r="C882">
        <v>2055</v>
      </c>
      <c r="D882">
        <v>2065</v>
      </c>
      <c r="E882" t="s">
        <v>119</v>
      </c>
      <c r="F882" t="s">
        <v>260</v>
      </c>
      <c r="G882" t="s">
        <v>146</v>
      </c>
      <c r="H882" t="s">
        <v>131</v>
      </c>
      <c r="I882" t="s">
        <v>110</v>
      </c>
      <c r="J882" t="s">
        <v>110</v>
      </c>
      <c r="K882">
        <v>1</v>
      </c>
      <c r="L882" t="s">
        <v>182</v>
      </c>
    </row>
    <row r="883" spans="1:12">
      <c r="A883" t="s">
        <v>260</v>
      </c>
      <c r="B883" t="s">
        <v>64</v>
      </c>
      <c r="C883">
        <v>2055</v>
      </c>
      <c r="D883">
        <v>2070</v>
      </c>
      <c r="E883" t="s">
        <v>119</v>
      </c>
      <c r="F883" t="s">
        <v>260</v>
      </c>
      <c r="G883" t="s">
        <v>146</v>
      </c>
      <c r="H883" t="s">
        <v>131</v>
      </c>
      <c r="I883" t="s">
        <v>110</v>
      </c>
      <c r="J883" t="s">
        <v>110</v>
      </c>
      <c r="K883">
        <v>1</v>
      </c>
      <c r="L883" t="s">
        <v>182</v>
      </c>
    </row>
    <row r="884" spans="1:12">
      <c r="A884" t="s">
        <v>260</v>
      </c>
      <c r="B884" t="s">
        <v>64</v>
      </c>
      <c r="C884">
        <v>2060</v>
      </c>
      <c r="D884">
        <v>2060</v>
      </c>
      <c r="E884" t="s">
        <v>119</v>
      </c>
      <c r="F884" t="s">
        <v>260</v>
      </c>
      <c r="G884" t="s">
        <v>146</v>
      </c>
      <c r="H884" t="s">
        <v>131</v>
      </c>
      <c r="I884" t="s">
        <v>110</v>
      </c>
      <c r="J884" t="s">
        <v>110</v>
      </c>
      <c r="K884">
        <v>1</v>
      </c>
      <c r="L884" t="s">
        <v>182</v>
      </c>
    </row>
    <row r="885" spans="1:12">
      <c r="A885" t="s">
        <v>260</v>
      </c>
      <c r="B885" t="s">
        <v>64</v>
      </c>
      <c r="C885">
        <v>2060</v>
      </c>
      <c r="D885">
        <v>2065</v>
      </c>
      <c r="E885" t="s">
        <v>119</v>
      </c>
      <c r="F885" t="s">
        <v>260</v>
      </c>
      <c r="G885" t="s">
        <v>146</v>
      </c>
      <c r="H885" t="s">
        <v>131</v>
      </c>
      <c r="I885" t="s">
        <v>110</v>
      </c>
      <c r="J885" t="s">
        <v>110</v>
      </c>
      <c r="K885">
        <v>1</v>
      </c>
      <c r="L885" t="s">
        <v>182</v>
      </c>
    </row>
    <row r="886" spans="1:12">
      <c r="A886" t="s">
        <v>260</v>
      </c>
      <c r="B886" t="s">
        <v>64</v>
      </c>
      <c r="C886">
        <v>2060</v>
      </c>
      <c r="D886">
        <v>2070</v>
      </c>
      <c r="E886" t="s">
        <v>119</v>
      </c>
      <c r="F886" t="s">
        <v>260</v>
      </c>
      <c r="G886" t="s">
        <v>146</v>
      </c>
      <c r="H886" t="s">
        <v>131</v>
      </c>
      <c r="I886" t="s">
        <v>110</v>
      </c>
      <c r="J886" t="s">
        <v>110</v>
      </c>
      <c r="K886">
        <v>1</v>
      </c>
      <c r="L886" t="s">
        <v>182</v>
      </c>
    </row>
    <row r="887" spans="1:12">
      <c r="A887" t="s">
        <v>260</v>
      </c>
      <c r="B887" t="s">
        <v>64</v>
      </c>
      <c r="C887">
        <v>2065</v>
      </c>
      <c r="D887">
        <v>2065</v>
      </c>
      <c r="E887" t="s">
        <v>119</v>
      </c>
      <c r="F887" t="s">
        <v>260</v>
      </c>
      <c r="G887" t="s">
        <v>146</v>
      </c>
      <c r="H887" t="s">
        <v>131</v>
      </c>
      <c r="I887" t="s">
        <v>110</v>
      </c>
      <c r="J887" t="s">
        <v>110</v>
      </c>
      <c r="K887">
        <v>1</v>
      </c>
      <c r="L887" t="s">
        <v>182</v>
      </c>
    </row>
    <row r="888" spans="1:12">
      <c r="A888" t="s">
        <v>260</v>
      </c>
      <c r="B888" t="s">
        <v>64</v>
      </c>
      <c r="C888">
        <v>2065</v>
      </c>
      <c r="D888">
        <v>2070</v>
      </c>
      <c r="E888" t="s">
        <v>119</v>
      </c>
      <c r="F888" t="s">
        <v>260</v>
      </c>
      <c r="G888" t="s">
        <v>146</v>
      </c>
      <c r="H888" t="s">
        <v>131</v>
      </c>
      <c r="I888" t="s">
        <v>110</v>
      </c>
      <c r="J888" t="s">
        <v>110</v>
      </c>
      <c r="K888">
        <v>1</v>
      </c>
      <c r="L888" t="s">
        <v>182</v>
      </c>
    </row>
    <row r="889" spans="1:12">
      <c r="A889" t="s">
        <v>260</v>
      </c>
      <c r="B889" t="s">
        <v>64</v>
      </c>
      <c r="C889">
        <v>2070</v>
      </c>
      <c r="D889">
        <v>2070</v>
      </c>
      <c r="E889" t="s">
        <v>119</v>
      </c>
      <c r="F889" t="s">
        <v>260</v>
      </c>
      <c r="G889" t="s">
        <v>146</v>
      </c>
      <c r="H889" t="s">
        <v>131</v>
      </c>
      <c r="I889" t="s">
        <v>110</v>
      </c>
      <c r="J889" t="s">
        <v>110</v>
      </c>
      <c r="K889">
        <v>1</v>
      </c>
      <c r="L889" t="s">
        <v>182</v>
      </c>
    </row>
    <row r="890" spans="1:12">
      <c r="A890" t="s">
        <v>260</v>
      </c>
      <c r="B890" t="s">
        <v>66</v>
      </c>
      <c r="C890">
        <v>1990</v>
      </c>
      <c r="D890">
        <v>1990</v>
      </c>
      <c r="E890" t="s">
        <v>119</v>
      </c>
      <c r="F890" t="s">
        <v>260</v>
      </c>
      <c r="G890" t="s">
        <v>142</v>
      </c>
      <c r="H890" t="s">
        <v>134</v>
      </c>
      <c r="I890" t="s">
        <v>110</v>
      </c>
      <c r="J890" t="s">
        <v>110</v>
      </c>
      <c r="K890">
        <v>1</v>
      </c>
      <c r="L890" t="s">
        <v>182</v>
      </c>
    </row>
    <row r="891" spans="1:12">
      <c r="A891" t="s">
        <v>260</v>
      </c>
      <c r="B891" t="s">
        <v>66</v>
      </c>
      <c r="C891">
        <v>1995</v>
      </c>
      <c r="D891">
        <v>1995</v>
      </c>
      <c r="E891" t="s">
        <v>119</v>
      </c>
      <c r="F891" t="s">
        <v>260</v>
      </c>
      <c r="G891" t="s">
        <v>142</v>
      </c>
      <c r="H891" t="s">
        <v>134</v>
      </c>
      <c r="I891" t="s">
        <v>110</v>
      </c>
      <c r="J891" t="s">
        <v>110</v>
      </c>
      <c r="K891">
        <v>1</v>
      </c>
      <c r="L891" t="s">
        <v>182</v>
      </c>
    </row>
    <row r="892" spans="1:12">
      <c r="A892" t="s">
        <v>260</v>
      </c>
      <c r="B892" t="s">
        <v>66</v>
      </c>
      <c r="C892">
        <v>2000</v>
      </c>
      <c r="D892">
        <v>2000</v>
      </c>
      <c r="E892" t="s">
        <v>119</v>
      </c>
      <c r="F892" t="s">
        <v>260</v>
      </c>
      <c r="G892" t="s">
        <v>142</v>
      </c>
      <c r="H892" t="s">
        <v>134</v>
      </c>
      <c r="I892" t="s">
        <v>110</v>
      </c>
      <c r="J892" t="s">
        <v>110</v>
      </c>
      <c r="K892">
        <v>1</v>
      </c>
      <c r="L892" t="s">
        <v>182</v>
      </c>
    </row>
    <row r="893" spans="1:12">
      <c r="A893" t="s">
        <v>260</v>
      </c>
      <c r="B893" t="s">
        <v>66</v>
      </c>
      <c r="C893">
        <v>2005</v>
      </c>
      <c r="D893">
        <v>2005</v>
      </c>
      <c r="E893" t="s">
        <v>119</v>
      </c>
      <c r="F893" t="s">
        <v>260</v>
      </c>
      <c r="G893" t="s">
        <v>142</v>
      </c>
      <c r="H893" t="s">
        <v>134</v>
      </c>
      <c r="I893" t="s">
        <v>110</v>
      </c>
      <c r="J893" t="s">
        <v>110</v>
      </c>
      <c r="K893">
        <v>1</v>
      </c>
      <c r="L893" t="s">
        <v>182</v>
      </c>
    </row>
    <row r="894" spans="1:12">
      <c r="A894" t="s">
        <v>260</v>
      </c>
      <c r="B894" t="s">
        <v>66</v>
      </c>
      <c r="C894">
        <v>2010</v>
      </c>
      <c r="D894">
        <v>2010</v>
      </c>
      <c r="E894" t="s">
        <v>119</v>
      </c>
      <c r="F894" t="s">
        <v>260</v>
      </c>
      <c r="G894" t="s">
        <v>142</v>
      </c>
      <c r="H894" t="s">
        <v>134</v>
      </c>
      <c r="I894" t="s">
        <v>110</v>
      </c>
      <c r="J894" t="s">
        <v>110</v>
      </c>
      <c r="K894">
        <v>1</v>
      </c>
      <c r="L894" t="s">
        <v>182</v>
      </c>
    </row>
    <row r="895" spans="1:12">
      <c r="A895" t="s">
        <v>260</v>
      </c>
      <c r="B895" t="s">
        <v>66</v>
      </c>
      <c r="C895">
        <v>2015</v>
      </c>
      <c r="D895">
        <v>2015</v>
      </c>
      <c r="E895" t="s">
        <v>119</v>
      </c>
      <c r="F895" t="s">
        <v>260</v>
      </c>
      <c r="G895" t="s">
        <v>142</v>
      </c>
      <c r="H895" t="s">
        <v>134</v>
      </c>
      <c r="I895" t="s">
        <v>110</v>
      </c>
      <c r="J895" t="s">
        <v>110</v>
      </c>
      <c r="K895">
        <v>1</v>
      </c>
      <c r="L895" t="s">
        <v>182</v>
      </c>
    </row>
    <row r="896" spans="1:12">
      <c r="A896" t="s">
        <v>260</v>
      </c>
      <c r="B896" t="s">
        <v>66</v>
      </c>
      <c r="C896">
        <v>2020</v>
      </c>
      <c r="D896">
        <v>2020</v>
      </c>
      <c r="E896" t="s">
        <v>119</v>
      </c>
      <c r="F896" t="s">
        <v>260</v>
      </c>
      <c r="G896" t="s">
        <v>142</v>
      </c>
      <c r="H896" t="s">
        <v>134</v>
      </c>
      <c r="I896" t="s">
        <v>110</v>
      </c>
      <c r="J896" t="s">
        <v>110</v>
      </c>
      <c r="K896">
        <v>1</v>
      </c>
      <c r="L896" t="s">
        <v>182</v>
      </c>
    </row>
    <row r="897" spans="1:12">
      <c r="A897" t="s">
        <v>260</v>
      </c>
      <c r="B897" t="s">
        <v>66</v>
      </c>
      <c r="C897">
        <v>2025</v>
      </c>
      <c r="D897">
        <v>2025</v>
      </c>
      <c r="E897" t="s">
        <v>119</v>
      </c>
      <c r="F897" t="s">
        <v>260</v>
      </c>
      <c r="G897" t="s">
        <v>142</v>
      </c>
      <c r="H897" t="s">
        <v>134</v>
      </c>
      <c r="I897" t="s">
        <v>110</v>
      </c>
      <c r="J897" t="s">
        <v>110</v>
      </c>
      <c r="K897">
        <v>1</v>
      </c>
      <c r="L897" t="s">
        <v>182</v>
      </c>
    </row>
    <row r="898" spans="1:12">
      <c r="A898" t="s">
        <v>260</v>
      </c>
      <c r="B898" t="s">
        <v>66</v>
      </c>
      <c r="C898">
        <v>2030</v>
      </c>
      <c r="D898">
        <v>2030</v>
      </c>
      <c r="E898" t="s">
        <v>119</v>
      </c>
      <c r="F898" t="s">
        <v>260</v>
      </c>
      <c r="G898" t="s">
        <v>142</v>
      </c>
      <c r="H898" t="s">
        <v>134</v>
      </c>
      <c r="I898" t="s">
        <v>110</v>
      </c>
      <c r="J898" t="s">
        <v>110</v>
      </c>
      <c r="K898">
        <v>1</v>
      </c>
      <c r="L898" t="s">
        <v>182</v>
      </c>
    </row>
    <row r="899" spans="1:12">
      <c r="A899" t="s">
        <v>260</v>
      </c>
      <c r="B899" t="s">
        <v>66</v>
      </c>
      <c r="C899">
        <v>2035</v>
      </c>
      <c r="D899">
        <v>2035</v>
      </c>
      <c r="E899" t="s">
        <v>119</v>
      </c>
      <c r="F899" t="s">
        <v>260</v>
      </c>
      <c r="G899" t="s">
        <v>142</v>
      </c>
      <c r="H899" t="s">
        <v>134</v>
      </c>
      <c r="I899" t="s">
        <v>110</v>
      </c>
      <c r="J899" t="s">
        <v>110</v>
      </c>
      <c r="K899">
        <v>1</v>
      </c>
      <c r="L899" t="s">
        <v>182</v>
      </c>
    </row>
    <row r="900" spans="1:12">
      <c r="A900" t="s">
        <v>260</v>
      </c>
      <c r="B900" t="s">
        <v>66</v>
      </c>
      <c r="C900">
        <v>2040</v>
      </c>
      <c r="D900">
        <v>2040</v>
      </c>
      <c r="E900" t="s">
        <v>119</v>
      </c>
      <c r="F900" t="s">
        <v>260</v>
      </c>
      <c r="G900" t="s">
        <v>142</v>
      </c>
      <c r="H900" t="s">
        <v>134</v>
      </c>
      <c r="I900" t="s">
        <v>110</v>
      </c>
      <c r="J900" t="s">
        <v>110</v>
      </c>
      <c r="K900">
        <v>1</v>
      </c>
      <c r="L900" t="s">
        <v>182</v>
      </c>
    </row>
    <row r="901" spans="1:12">
      <c r="A901" t="s">
        <v>260</v>
      </c>
      <c r="B901" t="s">
        <v>66</v>
      </c>
      <c r="C901">
        <v>2045</v>
      </c>
      <c r="D901">
        <v>2045</v>
      </c>
      <c r="E901" t="s">
        <v>119</v>
      </c>
      <c r="F901" t="s">
        <v>260</v>
      </c>
      <c r="G901" t="s">
        <v>142</v>
      </c>
      <c r="H901" t="s">
        <v>134</v>
      </c>
      <c r="I901" t="s">
        <v>110</v>
      </c>
      <c r="J901" t="s">
        <v>110</v>
      </c>
      <c r="K901">
        <v>1</v>
      </c>
      <c r="L901" t="s">
        <v>182</v>
      </c>
    </row>
    <row r="902" spans="1:12">
      <c r="A902" t="s">
        <v>260</v>
      </c>
      <c r="B902" t="s">
        <v>66</v>
      </c>
      <c r="C902">
        <v>2050</v>
      </c>
      <c r="D902">
        <v>2050</v>
      </c>
      <c r="E902" t="s">
        <v>119</v>
      </c>
      <c r="F902" t="s">
        <v>260</v>
      </c>
      <c r="G902" t="s">
        <v>142</v>
      </c>
      <c r="H902" t="s">
        <v>134</v>
      </c>
      <c r="I902" t="s">
        <v>110</v>
      </c>
      <c r="J902" t="s">
        <v>110</v>
      </c>
      <c r="K902">
        <v>1</v>
      </c>
      <c r="L902" t="s">
        <v>182</v>
      </c>
    </row>
    <row r="903" spans="1:12">
      <c r="A903" t="s">
        <v>260</v>
      </c>
      <c r="B903" t="s">
        <v>66</v>
      </c>
      <c r="C903">
        <v>2055</v>
      </c>
      <c r="D903">
        <v>2055</v>
      </c>
      <c r="E903" t="s">
        <v>119</v>
      </c>
      <c r="F903" t="s">
        <v>260</v>
      </c>
      <c r="G903" t="s">
        <v>142</v>
      </c>
      <c r="H903" t="s">
        <v>134</v>
      </c>
      <c r="I903" t="s">
        <v>110</v>
      </c>
      <c r="J903" t="s">
        <v>110</v>
      </c>
      <c r="K903">
        <v>1</v>
      </c>
      <c r="L903" t="s">
        <v>182</v>
      </c>
    </row>
    <row r="904" spans="1:12">
      <c r="A904" t="s">
        <v>260</v>
      </c>
      <c r="B904" t="s">
        <v>66</v>
      </c>
      <c r="C904">
        <v>2060</v>
      </c>
      <c r="D904">
        <v>2060</v>
      </c>
      <c r="E904" t="s">
        <v>119</v>
      </c>
      <c r="F904" t="s">
        <v>260</v>
      </c>
      <c r="G904" t="s">
        <v>142</v>
      </c>
      <c r="H904" t="s">
        <v>134</v>
      </c>
      <c r="I904" t="s">
        <v>110</v>
      </c>
      <c r="J904" t="s">
        <v>110</v>
      </c>
      <c r="K904">
        <v>1</v>
      </c>
      <c r="L904" t="s">
        <v>182</v>
      </c>
    </row>
    <row r="905" spans="1:12">
      <c r="A905" t="s">
        <v>260</v>
      </c>
      <c r="B905" t="s">
        <v>66</v>
      </c>
      <c r="C905">
        <v>2065</v>
      </c>
      <c r="D905">
        <v>2065</v>
      </c>
      <c r="E905" t="s">
        <v>119</v>
      </c>
      <c r="F905" t="s">
        <v>260</v>
      </c>
      <c r="G905" t="s">
        <v>142</v>
      </c>
      <c r="H905" t="s">
        <v>134</v>
      </c>
      <c r="I905" t="s">
        <v>110</v>
      </c>
      <c r="J905" t="s">
        <v>110</v>
      </c>
      <c r="K905">
        <v>1</v>
      </c>
      <c r="L905" t="s">
        <v>182</v>
      </c>
    </row>
    <row r="906" spans="1:12">
      <c r="A906" t="s">
        <v>260</v>
      </c>
      <c r="B906" t="s">
        <v>66</v>
      </c>
      <c r="C906">
        <v>2070</v>
      </c>
      <c r="D906">
        <v>2070</v>
      </c>
      <c r="E906" t="s">
        <v>119</v>
      </c>
      <c r="F906" t="s">
        <v>260</v>
      </c>
      <c r="G906" t="s">
        <v>142</v>
      </c>
      <c r="H906" t="s">
        <v>134</v>
      </c>
      <c r="I906" t="s">
        <v>110</v>
      </c>
      <c r="J906" t="s">
        <v>110</v>
      </c>
      <c r="K906">
        <v>1</v>
      </c>
      <c r="L906" t="s">
        <v>182</v>
      </c>
    </row>
    <row r="907" spans="1:12">
      <c r="A907" t="s">
        <v>260</v>
      </c>
      <c r="B907" t="s">
        <v>55</v>
      </c>
      <c r="C907">
        <v>1990</v>
      </c>
      <c r="D907">
        <v>1990</v>
      </c>
      <c r="E907" t="s">
        <v>119</v>
      </c>
      <c r="F907" t="s">
        <v>260</v>
      </c>
      <c r="G907" t="s">
        <v>140</v>
      </c>
      <c r="H907" t="s">
        <v>134</v>
      </c>
      <c r="I907" t="s">
        <v>110</v>
      </c>
      <c r="J907" t="s">
        <v>110</v>
      </c>
      <c r="K907">
        <v>1</v>
      </c>
      <c r="L907" t="s">
        <v>182</v>
      </c>
    </row>
    <row r="908" spans="1:12">
      <c r="A908" t="s">
        <v>260</v>
      </c>
      <c r="B908" t="s">
        <v>55</v>
      </c>
      <c r="C908">
        <v>1990</v>
      </c>
      <c r="D908">
        <v>1995</v>
      </c>
      <c r="E908" t="s">
        <v>119</v>
      </c>
      <c r="F908" t="s">
        <v>260</v>
      </c>
      <c r="G908" t="s">
        <v>140</v>
      </c>
      <c r="H908" t="s">
        <v>134</v>
      </c>
      <c r="I908" t="s">
        <v>110</v>
      </c>
      <c r="J908" t="s">
        <v>110</v>
      </c>
      <c r="K908">
        <v>1</v>
      </c>
      <c r="L908" t="s">
        <v>182</v>
      </c>
    </row>
    <row r="909" spans="1:12">
      <c r="A909" t="s">
        <v>260</v>
      </c>
      <c r="B909" t="s">
        <v>55</v>
      </c>
      <c r="C909">
        <v>1990</v>
      </c>
      <c r="D909">
        <v>2000</v>
      </c>
      <c r="E909" t="s">
        <v>119</v>
      </c>
      <c r="F909" t="s">
        <v>260</v>
      </c>
      <c r="G909" t="s">
        <v>140</v>
      </c>
      <c r="H909" t="s">
        <v>134</v>
      </c>
      <c r="I909" t="s">
        <v>110</v>
      </c>
      <c r="J909" t="s">
        <v>110</v>
      </c>
      <c r="K909">
        <v>1</v>
      </c>
      <c r="L909" t="s">
        <v>182</v>
      </c>
    </row>
    <row r="910" spans="1:12">
      <c r="A910" t="s">
        <v>260</v>
      </c>
      <c r="B910" t="s">
        <v>55</v>
      </c>
      <c r="C910">
        <v>1990</v>
      </c>
      <c r="D910">
        <v>2005</v>
      </c>
      <c r="E910" t="s">
        <v>119</v>
      </c>
      <c r="F910" t="s">
        <v>260</v>
      </c>
      <c r="G910" t="s">
        <v>140</v>
      </c>
      <c r="H910" t="s">
        <v>134</v>
      </c>
      <c r="I910" t="s">
        <v>110</v>
      </c>
      <c r="J910" t="s">
        <v>110</v>
      </c>
      <c r="K910">
        <v>1</v>
      </c>
      <c r="L910" t="s">
        <v>182</v>
      </c>
    </row>
    <row r="911" spans="1:12">
      <c r="A911" t="s">
        <v>260</v>
      </c>
      <c r="B911" t="s">
        <v>55</v>
      </c>
      <c r="C911">
        <v>1990</v>
      </c>
      <c r="D911">
        <v>2010</v>
      </c>
      <c r="E911" t="s">
        <v>119</v>
      </c>
      <c r="F911" t="s">
        <v>260</v>
      </c>
      <c r="G911" t="s">
        <v>140</v>
      </c>
      <c r="H911" t="s">
        <v>134</v>
      </c>
      <c r="I911" t="s">
        <v>110</v>
      </c>
      <c r="J911" t="s">
        <v>110</v>
      </c>
      <c r="K911">
        <v>1</v>
      </c>
      <c r="L911" t="s">
        <v>182</v>
      </c>
    </row>
    <row r="912" spans="1:12">
      <c r="A912" t="s">
        <v>260</v>
      </c>
      <c r="B912" t="s">
        <v>55</v>
      </c>
      <c r="C912">
        <v>1995</v>
      </c>
      <c r="D912">
        <v>1995</v>
      </c>
      <c r="E912" t="s">
        <v>119</v>
      </c>
      <c r="F912" t="s">
        <v>260</v>
      </c>
      <c r="G912" t="s">
        <v>140</v>
      </c>
      <c r="H912" t="s">
        <v>134</v>
      </c>
      <c r="I912" t="s">
        <v>110</v>
      </c>
      <c r="J912" t="s">
        <v>110</v>
      </c>
      <c r="K912">
        <v>1</v>
      </c>
      <c r="L912" t="s">
        <v>182</v>
      </c>
    </row>
    <row r="913" spans="1:12">
      <c r="A913" t="s">
        <v>260</v>
      </c>
      <c r="B913" t="s">
        <v>55</v>
      </c>
      <c r="C913">
        <v>1995</v>
      </c>
      <c r="D913">
        <v>2000</v>
      </c>
      <c r="E913" t="s">
        <v>119</v>
      </c>
      <c r="F913" t="s">
        <v>260</v>
      </c>
      <c r="G913" t="s">
        <v>140</v>
      </c>
      <c r="H913" t="s">
        <v>134</v>
      </c>
      <c r="I913" t="s">
        <v>110</v>
      </c>
      <c r="J913" t="s">
        <v>110</v>
      </c>
      <c r="K913">
        <v>1</v>
      </c>
      <c r="L913" t="s">
        <v>182</v>
      </c>
    </row>
    <row r="914" spans="1:12">
      <c r="A914" t="s">
        <v>260</v>
      </c>
      <c r="B914" t="s">
        <v>55</v>
      </c>
      <c r="C914">
        <v>1995</v>
      </c>
      <c r="D914">
        <v>2005</v>
      </c>
      <c r="E914" t="s">
        <v>119</v>
      </c>
      <c r="F914" t="s">
        <v>260</v>
      </c>
      <c r="G914" t="s">
        <v>140</v>
      </c>
      <c r="H914" t="s">
        <v>134</v>
      </c>
      <c r="I914" t="s">
        <v>110</v>
      </c>
      <c r="J914" t="s">
        <v>110</v>
      </c>
      <c r="K914">
        <v>1</v>
      </c>
      <c r="L914" t="s">
        <v>182</v>
      </c>
    </row>
    <row r="915" spans="1:12">
      <c r="A915" t="s">
        <v>260</v>
      </c>
      <c r="B915" t="s">
        <v>55</v>
      </c>
      <c r="C915">
        <v>1995</v>
      </c>
      <c r="D915">
        <v>2010</v>
      </c>
      <c r="E915" t="s">
        <v>119</v>
      </c>
      <c r="F915" t="s">
        <v>260</v>
      </c>
      <c r="G915" t="s">
        <v>140</v>
      </c>
      <c r="H915" t="s">
        <v>134</v>
      </c>
      <c r="I915" t="s">
        <v>110</v>
      </c>
      <c r="J915" t="s">
        <v>110</v>
      </c>
      <c r="K915">
        <v>1</v>
      </c>
      <c r="L915" t="s">
        <v>182</v>
      </c>
    </row>
    <row r="916" spans="1:12">
      <c r="A916" t="s">
        <v>260</v>
      </c>
      <c r="B916" t="s">
        <v>55</v>
      </c>
      <c r="C916">
        <v>1995</v>
      </c>
      <c r="D916">
        <v>2015</v>
      </c>
      <c r="E916" t="s">
        <v>119</v>
      </c>
      <c r="F916" t="s">
        <v>260</v>
      </c>
      <c r="G916" t="s">
        <v>140</v>
      </c>
      <c r="H916" t="s">
        <v>134</v>
      </c>
      <c r="I916" t="s">
        <v>110</v>
      </c>
      <c r="J916" t="s">
        <v>110</v>
      </c>
      <c r="K916">
        <v>1</v>
      </c>
      <c r="L916" t="s">
        <v>182</v>
      </c>
    </row>
    <row r="917" spans="1:12">
      <c r="A917" t="s">
        <v>260</v>
      </c>
      <c r="B917" t="s">
        <v>55</v>
      </c>
      <c r="C917">
        <v>2000</v>
      </c>
      <c r="D917">
        <v>2000</v>
      </c>
      <c r="E917" t="s">
        <v>119</v>
      </c>
      <c r="F917" t="s">
        <v>260</v>
      </c>
      <c r="G917" t="s">
        <v>140</v>
      </c>
      <c r="H917" t="s">
        <v>134</v>
      </c>
      <c r="I917" t="s">
        <v>110</v>
      </c>
      <c r="J917" t="s">
        <v>110</v>
      </c>
      <c r="K917">
        <v>1</v>
      </c>
      <c r="L917" t="s">
        <v>182</v>
      </c>
    </row>
    <row r="918" spans="1:12">
      <c r="A918" t="s">
        <v>260</v>
      </c>
      <c r="B918" t="s">
        <v>55</v>
      </c>
      <c r="C918">
        <v>2000</v>
      </c>
      <c r="D918">
        <v>2005</v>
      </c>
      <c r="E918" t="s">
        <v>119</v>
      </c>
      <c r="F918" t="s">
        <v>260</v>
      </c>
      <c r="G918" t="s">
        <v>140</v>
      </c>
      <c r="H918" t="s">
        <v>134</v>
      </c>
      <c r="I918" t="s">
        <v>110</v>
      </c>
      <c r="J918" t="s">
        <v>110</v>
      </c>
      <c r="K918">
        <v>1</v>
      </c>
      <c r="L918" t="s">
        <v>182</v>
      </c>
    </row>
    <row r="919" spans="1:12">
      <c r="A919" t="s">
        <v>260</v>
      </c>
      <c r="B919" t="s">
        <v>55</v>
      </c>
      <c r="C919">
        <v>2000</v>
      </c>
      <c r="D919">
        <v>2010</v>
      </c>
      <c r="E919" t="s">
        <v>119</v>
      </c>
      <c r="F919" t="s">
        <v>260</v>
      </c>
      <c r="G919" t="s">
        <v>140</v>
      </c>
      <c r="H919" t="s">
        <v>134</v>
      </c>
      <c r="I919" t="s">
        <v>110</v>
      </c>
      <c r="J919" t="s">
        <v>110</v>
      </c>
      <c r="K919">
        <v>1</v>
      </c>
      <c r="L919" t="s">
        <v>182</v>
      </c>
    </row>
    <row r="920" spans="1:12">
      <c r="A920" t="s">
        <v>260</v>
      </c>
      <c r="B920" t="s">
        <v>55</v>
      </c>
      <c r="C920">
        <v>2000</v>
      </c>
      <c r="D920">
        <v>2015</v>
      </c>
      <c r="E920" t="s">
        <v>119</v>
      </c>
      <c r="F920" t="s">
        <v>260</v>
      </c>
      <c r="G920" t="s">
        <v>140</v>
      </c>
      <c r="H920" t="s">
        <v>134</v>
      </c>
      <c r="I920" t="s">
        <v>110</v>
      </c>
      <c r="J920" t="s">
        <v>110</v>
      </c>
      <c r="K920">
        <v>1</v>
      </c>
      <c r="L920" t="s">
        <v>182</v>
      </c>
    </row>
    <row r="921" spans="1:12">
      <c r="A921" t="s">
        <v>260</v>
      </c>
      <c r="B921" t="s">
        <v>55</v>
      </c>
      <c r="C921">
        <v>2000</v>
      </c>
      <c r="D921">
        <v>2020</v>
      </c>
      <c r="E921" t="s">
        <v>119</v>
      </c>
      <c r="F921" t="s">
        <v>260</v>
      </c>
      <c r="G921" t="s">
        <v>140</v>
      </c>
      <c r="H921" t="s">
        <v>134</v>
      </c>
      <c r="I921" t="s">
        <v>110</v>
      </c>
      <c r="J921" t="s">
        <v>110</v>
      </c>
      <c r="K921">
        <v>1</v>
      </c>
      <c r="L921" t="s">
        <v>182</v>
      </c>
    </row>
    <row r="922" spans="1:12">
      <c r="A922" t="s">
        <v>260</v>
      </c>
      <c r="B922" t="s">
        <v>55</v>
      </c>
      <c r="C922">
        <v>2005</v>
      </c>
      <c r="D922">
        <v>2005</v>
      </c>
      <c r="E922" t="s">
        <v>119</v>
      </c>
      <c r="F922" t="s">
        <v>260</v>
      </c>
      <c r="G922" t="s">
        <v>140</v>
      </c>
      <c r="H922" t="s">
        <v>134</v>
      </c>
      <c r="I922" t="s">
        <v>110</v>
      </c>
      <c r="J922" t="s">
        <v>110</v>
      </c>
      <c r="K922">
        <v>1</v>
      </c>
      <c r="L922" t="s">
        <v>182</v>
      </c>
    </row>
    <row r="923" spans="1:12">
      <c r="A923" t="s">
        <v>260</v>
      </c>
      <c r="B923" t="s">
        <v>55</v>
      </c>
      <c r="C923">
        <v>2005</v>
      </c>
      <c r="D923">
        <v>2010</v>
      </c>
      <c r="E923" t="s">
        <v>119</v>
      </c>
      <c r="F923" t="s">
        <v>260</v>
      </c>
      <c r="G923" t="s">
        <v>140</v>
      </c>
      <c r="H923" t="s">
        <v>134</v>
      </c>
      <c r="I923" t="s">
        <v>110</v>
      </c>
      <c r="J923" t="s">
        <v>110</v>
      </c>
      <c r="K923">
        <v>1</v>
      </c>
      <c r="L923" t="s">
        <v>182</v>
      </c>
    </row>
    <row r="924" spans="1:12">
      <c r="A924" t="s">
        <v>260</v>
      </c>
      <c r="B924" t="s">
        <v>55</v>
      </c>
      <c r="C924">
        <v>2005</v>
      </c>
      <c r="D924">
        <v>2015</v>
      </c>
      <c r="E924" t="s">
        <v>119</v>
      </c>
      <c r="F924" t="s">
        <v>260</v>
      </c>
      <c r="G924" t="s">
        <v>140</v>
      </c>
      <c r="H924" t="s">
        <v>134</v>
      </c>
      <c r="I924" t="s">
        <v>110</v>
      </c>
      <c r="J924" t="s">
        <v>110</v>
      </c>
      <c r="K924">
        <v>1</v>
      </c>
      <c r="L924" t="s">
        <v>182</v>
      </c>
    </row>
    <row r="925" spans="1:12">
      <c r="A925" t="s">
        <v>260</v>
      </c>
      <c r="B925" t="s">
        <v>55</v>
      </c>
      <c r="C925">
        <v>2005</v>
      </c>
      <c r="D925">
        <v>2020</v>
      </c>
      <c r="E925" t="s">
        <v>119</v>
      </c>
      <c r="F925" t="s">
        <v>260</v>
      </c>
      <c r="G925" t="s">
        <v>140</v>
      </c>
      <c r="H925" t="s">
        <v>134</v>
      </c>
      <c r="I925" t="s">
        <v>110</v>
      </c>
      <c r="J925" t="s">
        <v>110</v>
      </c>
      <c r="K925">
        <v>1</v>
      </c>
      <c r="L925" t="s">
        <v>182</v>
      </c>
    </row>
    <row r="926" spans="1:12">
      <c r="A926" t="s">
        <v>260</v>
      </c>
      <c r="B926" t="s">
        <v>55</v>
      </c>
      <c r="C926">
        <v>2005</v>
      </c>
      <c r="D926">
        <v>2025</v>
      </c>
      <c r="E926" t="s">
        <v>119</v>
      </c>
      <c r="F926" t="s">
        <v>260</v>
      </c>
      <c r="G926" t="s">
        <v>140</v>
      </c>
      <c r="H926" t="s">
        <v>134</v>
      </c>
      <c r="I926" t="s">
        <v>110</v>
      </c>
      <c r="J926" t="s">
        <v>110</v>
      </c>
      <c r="K926">
        <v>1</v>
      </c>
      <c r="L926" t="s">
        <v>182</v>
      </c>
    </row>
    <row r="927" spans="1:12">
      <c r="A927" t="s">
        <v>260</v>
      </c>
      <c r="B927" t="s">
        <v>55</v>
      </c>
      <c r="C927">
        <v>2010</v>
      </c>
      <c r="D927">
        <v>2010</v>
      </c>
      <c r="E927" t="s">
        <v>119</v>
      </c>
      <c r="F927" t="s">
        <v>260</v>
      </c>
      <c r="G927" t="s">
        <v>140</v>
      </c>
      <c r="H927" t="s">
        <v>134</v>
      </c>
      <c r="I927" t="s">
        <v>110</v>
      </c>
      <c r="J927" t="s">
        <v>110</v>
      </c>
      <c r="K927">
        <v>1</v>
      </c>
      <c r="L927" t="s">
        <v>182</v>
      </c>
    </row>
    <row r="928" spans="1:12">
      <c r="A928" t="s">
        <v>260</v>
      </c>
      <c r="B928" t="s">
        <v>55</v>
      </c>
      <c r="C928">
        <v>2010</v>
      </c>
      <c r="D928">
        <v>2015</v>
      </c>
      <c r="E928" t="s">
        <v>119</v>
      </c>
      <c r="F928" t="s">
        <v>260</v>
      </c>
      <c r="G928" t="s">
        <v>140</v>
      </c>
      <c r="H928" t="s">
        <v>134</v>
      </c>
      <c r="I928" t="s">
        <v>110</v>
      </c>
      <c r="J928" t="s">
        <v>110</v>
      </c>
      <c r="K928">
        <v>1</v>
      </c>
      <c r="L928" t="s">
        <v>182</v>
      </c>
    </row>
    <row r="929" spans="1:12">
      <c r="A929" t="s">
        <v>260</v>
      </c>
      <c r="B929" t="s">
        <v>55</v>
      </c>
      <c r="C929">
        <v>2010</v>
      </c>
      <c r="D929">
        <v>2020</v>
      </c>
      <c r="E929" t="s">
        <v>119</v>
      </c>
      <c r="F929" t="s">
        <v>260</v>
      </c>
      <c r="G929" t="s">
        <v>140</v>
      </c>
      <c r="H929" t="s">
        <v>134</v>
      </c>
      <c r="I929" t="s">
        <v>110</v>
      </c>
      <c r="J929" t="s">
        <v>110</v>
      </c>
      <c r="K929">
        <v>1</v>
      </c>
      <c r="L929" t="s">
        <v>182</v>
      </c>
    </row>
    <row r="930" spans="1:12">
      <c r="A930" t="s">
        <v>260</v>
      </c>
      <c r="B930" t="s">
        <v>55</v>
      </c>
      <c r="C930">
        <v>2010</v>
      </c>
      <c r="D930">
        <v>2025</v>
      </c>
      <c r="E930" t="s">
        <v>119</v>
      </c>
      <c r="F930" t="s">
        <v>260</v>
      </c>
      <c r="G930" t="s">
        <v>140</v>
      </c>
      <c r="H930" t="s">
        <v>134</v>
      </c>
      <c r="I930" t="s">
        <v>110</v>
      </c>
      <c r="J930" t="s">
        <v>110</v>
      </c>
      <c r="K930">
        <v>1</v>
      </c>
      <c r="L930" t="s">
        <v>182</v>
      </c>
    </row>
    <row r="931" spans="1:12">
      <c r="A931" t="s">
        <v>260</v>
      </c>
      <c r="B931" t="s">
        <v>55</v>
      </c>
      <c r="C931">
        <v>2010</v>
      </c>
      <c r="D931">
        <v>2030</v>
      </c>
      <c r="E931" t="s">
        <v>119</v>
      </c>
      <c r="F931" t="s">
        <v>260</v>
      </c>
      <c r="G931" t="s">
        <v>140</v>
      </c>
      <c r="H931" t="s">
        <v>134</v>
      </c>
      <c r="I931" t="s">
        <v>110</v>
      </c>
      <c r="J931" t="s">
        <v>110</v>
      </c>
      <c r="K931">
        <v>1</v>
      </c>
      <c r="L931" t="s">
        <v>182</v>
      </c>
    </row>
    <row r="932" spans="1:12">
      <c r="A932" t="s">
        <v>260</v>
      </c>
      <c r="B932" t="s">
        <v>55</v>
      </c>
      <c r="C932">
        <v>2015</v>
      </c>
      <c r="D932">
        <v>2015</v>
      </c>
      <c r="E932" t="s">
        <v>119</v>
      </c>
      <c r="F932" t="s">
        <v>260</v>
      </c>
      <c r="G932" t="s">
        <v>140</v>
      </c>
      <c r="H932" t="s">
        <v>134</v>
      </c>
      <c r="I932" t="s">
        <v>110</v>
      </c>
      <c r="J932" t="s">
        <v>110</v>
      </c>
      <c r="K932">
        <v>1</v>
      </c>
      <c r="L932" t="s">
        <v>182</v>
      </c>
    </row>
    <row r="933" spans="1:12">
      <c r="A933" t="s">
        <v>260</v>
      </c>
      <c r="B933" t="s">
        <v>55</v>
      </c>
      <c r="C933">
        <v>2015</v>
      </c>
      <c r="D933">
        <v>2020</v>
      </c>
      <c r="E933" t="s">
        <v>119</v>
      </c>
      <c r="F933" t="s">
        <v>260</v>
      </c>
      <c r="G933" t="s">
        <v>140</v>
      </c>
      <c r="H933" t="s">
        <v>134</v>
      </c>
      <c r="I933" t="s">
        <v>110</v>
      </c>
      <c r="J933" t="s">
        <v>110</v>
      </c>
      <c r="K933">
        <v>1</v>
      </c>
      <c r="L933" t="s">
        <v>182</v>
      </c>
    </row>
    <row r="934" spans="1:12">
      <c r="A934" t="s">
        <v>260</v>
      </c>
      <c r="B934" t="s">
        <v>55</v>
      </c>
      <c r="C934">
        <v>2015</v>
      </c>
      <c r="D934">
        <v>2025</v>
      </c>
      <c r="E934" t="s">
        <v>119</v>
      </c>
      <c r="F934" t="s">
        <v>260</v>
      </c>
      <c r="G934" t="s">
        <v>140</v>
      </c>
      <c r="H934" t="s">
        <v>134</v>
      </c>
      <c r="I934" t="s">
        <v>110</v>
      </c>
      <c r="J934" t="s">
        <v>110</v>
      </c>
      <c r="K934">
        <v>1</v>
      </c>
      <c r="L934" t="s">
        <v>182</v>
      </c>
    </row>
    <row r="935" spans="1:12">
      <c r="A935" t="s">
        <v>260</v>
      </c>
      <c r="B935" t="s">
        <v>55</v>
      </c>
      <c r="C935">
        <v>2015</v>
      </c>
      <c r="D935">
        <v>2030</v>
      </c>
      <c r="E935" t="s">
        <v>119</v>
      </c>
      <c r="F935" t="s">
        <v>260</v>
      </c>
      <c r="G935" t="s">
        <v>140</v>
      </c>
      <c r="H935" t="s">
        <v>134</v>
      </c>
      <c r="I935" t="s">
        <v>110</v>
      </c>
      <c r="J935" t="s">
        <v>110</v>
      </c>
      <c r="K935">
        <v>1</v>
      </c>
      <c r="L935" t="s">
        <v>182</v>
      </c>
    </row>
    <row r="936" spans="1:12">
      <c r="A936" t="s">
        <v>260</v>
      </c>
      <c r="B936" t="s">
        <v>55</v>
      </c>
      <c r="C936">
        <v>2015</v>
      </c>
      <c r="D936">
        <v>2035</v>
      </c>
      <c r="E936" t="s">
        <v>119</v>
      </c>
      <c r="F936" t="s">
        <v>260</v>
      </c>
      <c r="G936" t="s">
        <v>140</v>
      </c>
      <c r="H936" t="s">
        <v>134</v>
      </c>
      <c r="I936" t="s">
        <v>110</v>
      </c>
      <c r="J936" t="s">
        <v>110</v>
      </c>
      <c r="K936">
        <v>1</v>
      </c>
      <c r="L936" t="s">
        <v>182</v>
      </c>
    </row>
    <row r="937" spans="1:12">
      <c r="A937" t="s">
        <v>260</v>
      </c>
      <c r="B937" t="s">
        <v>55</v>
      </c>
      <c r="C937">
        <v>2020</v>
      </c>
      <c r="D937">
        <v>2020</v>
      </c>
      <c r="E937" t="s">
        <v>119</v>
      </c>
      <c r="F937" t="s">
        <v>260</v>
      </c>
      <c r="G937" t="s">
        <v>140</v>
      </c>
      <c r="H937" t="s">
        <v>134</v>
      </c>
      <c r="I937" t="s">
        <v>110</v>
      </c>
      <c r="J937" t="s">
        <v>110</v>
      </c>
      <c r="K937">
        <v>1</v>
      </c>
      <c r="L937" t="s">
        <v>182</v>
      </c>
    </row>
    <row r="938" spans="1:12">
      <c r="A938" t="s">
        <v>260</v>
      </c>
      <c r="B938" t="s">
        <v>55</v>
      </c>
      <c r="C938">
        <v>2020</v>
      </c>
      <c r="D938">
        <v>2025</v>
      </c>
      <c r="E938" t="s">
        <v>119</v>
      </c>
      <c r="F938" t="s">
        <v>260</v>
      </c>
      <c r="G938" t="s">
        <v>140</v>
      </c>
      <c r="H938" t="s">
        <v>134</v>
      </c>
      <c r="I938" t="s">
        <v>110</v>
      </c>
      <c r="J938" t="s">
        <v>110</v>
      </c>
      <c r="K938">
        <v>1</v>
      </c>
      <c r="L938" t="s">
        <v>182</v>
      </c>
    </row>
    <row r="939" spans="1:12">
      <c r="A939" t="s">
        <v>260</v>
      </c>
      <c r="B939" t="s">
        <v>55</v>
      </c>
      <c r="C939">
        <v>2020</v>
      </c>
      <c r="D939">
        <v>2030</v>
      </c>
      <c r="E939" t="s">
        <v>119</v>
      </c>
      <c r="F939" t="s">
        <v>260</v>
      </c>
      <c r="G939" t="s">
        <v>140</v>
      </c>
      <c r="H939" t="s">
        <v>134</v>
      </c>
      <c r="I939" t="s">
        <v>110</v>
      </c>
      <c r="J939" t="s">
        <v>110</v>
      </c>
      <c r="K939">
        <v>1</v>
      </c>
      <c r="L939" t="s">
        <v>182</v>
      </c>
    </row>
    <row r="940" spans="1:12">
      <c r="A940" t="s">
        <v>260</v>
      </c>
      <c r="B940" t="s">
        <v>55</v>
      </c>
      <c r="C940">
        <v>2020</v>
      </c>
      <c r="D940">
        <v>2035</v>
      </c>
      <c r="E940" t="s">
        <v>119</v>
      </c>
      <c r="F940" t="s">
        <v>260</v>
      </c>
      <c r="G940" t="s">
        <v>140</v>
      </c>
      <c r="H940" t="s">
        <v>134</v>
      </c>
      <c r="I940" t="s">
        <v>110</v>
      </c>
      <c r="J940" t="s">
        <v>110</v>
      </c>
      <c r="K940">
        <v>1</v>
      </c>
      <c r="L940" t="s">
        <v>182</v>
      </c>
    </row>
    <row r="941" spans="1:12">
      <c r="A941" t="s">
        <v>260</v>
      </c>
      <c r="B941" t="s">
        <v>55</v>
      </c>
      <c r="C941">
        <v>2020</v>
      </c>
      <c r="D941">
        <v>2040</v>
      </c>
      <c r="E941" t="s">
        <v>119</v>
      </c>
      <c r="F941" t="s">
        <v>260</v>
      </c>
      <c r="G941" t="s">
        <v>140</v>
      </c>
      <c r="H941" t="s">
        <v>134</v>
      </c>
      <c r="I941" t="s">
        <v>110</v>
      </c>
      <c r="J941" t="s">
        <v>110</v>
      </c>
      <c r="K941">
        <v>1</v>
      </c>
      <c r="L941" t="s">
        <v>182</v>
      </c>
    </row>
    <row r="942" spans="1:12">
      <c r="A942" t="s">
        <v>260</v>
      </c>
      <c r="B942" t="s">
        <v>55</v>
      </c>
      <c r="C942">
        <v>2025</v>
      </c>
      <c r="D942">
        <v>2025</v>
      </c>
      <c r="E942" t="s">
        <v>119</v>
      </c>
      <c r="F942" t="s">
        <v>260</v>
      </c>
      <c r="G942" t="s">
        <v>140</v>
      </c>
      <c r="H942" t="s">
        <v>134</v>
      </c>
      <c r="I942" t="s">
        <v>110</v>
      </c>
      <c r="J942" t="s">
        <v>110</v>
      </c>
      <c r="K942">
        <v>1</v>
      </c>
      <c r="L942" t="s">
        <v>182</v>
      </c>
    </row>
    <row r="943" spans="1:12">
      <c r="A943" t="s">
        <v>260</v>
      </c>
      <c r="B943" t="s">
        <v>55</v>
      </c>
      <c r="C943">
        <v>2025</v>
      </c>
      <c r="D943">
        <v>2030</v>
      </c>
      <c r="E943" t="s">
        <v>119</v>
      </c>
      <c r="F943" t="s">
        <v>260</v>
      </c>
      <c r="G943" t="s">
        <v>140</v>
      </c>
      <c r="H943" t="s">
        <v>134</v>
      </c>
      <c r="I943" t="s">
        <v>110</v>
      </c>
      <c r="J943" t="s">
        <v>110</v>
      </c>
      <c r="K943">
        <v>1</v>
      </c>
      <c r="L943" t="s">
        <v>182</v>
      </c>
    </row>
    <row r="944" spans="1:12">
      <c r="A944" t="s">
        <v>260</v>
      </c>
      <c r="B944" t="s">
        <v>55</v>
      </c>
      <c r="C944">
        <v>2025</v>
      </c>
      <c r="D944">
        <v>2035</v>
      </c>
      <c r="E944" t="s">
        <v>119</v>
      </c>
      <c r="F944" t="s">
        <v>260</v>
      </c>
      <c r="G944" t="s">
        <v>140</v>
      </c>
      <c r="H944" t="s">
        <v>134</v>
      </c>
      <c r="I944" t="s">
        <v>110</v>
      </c>
      <c r="J944" t="s">
        <v>110</v>
      </c>
      <c r="K944">
        <v>1</v>
      </c>
      <c r="L944" t="s">
        <v>182</v>
      </c>
    </row>
    <row r="945" spans="1:12">
      <c r="A945" t="s">
        <v>260</v>
      </c>
      <c r="B945" t="s">
        <v>55</v>
      </c>
      <c r="C945">
        <v>2025</v>
      </c>
      <c r="D945">
        <v>2040</v>
      </c>
      <c r="E945" t="s">
        <v>119</v>
      </c>
      <c r="F945" t="s">
        <v>260</v>
      </c>
      <c r="G945" t="s">
        <v>140</v>
      </c>
      <c r="H945" t="s">
        <v>134</v>
      </c>
      <c r="I945" t="s">
        <v>110</v>
      </c>
      <c r="J945" t="s">
        <v>110</v>
      </c>
      <c r="K945">
        <v>1</v>
      </c>
      <c r="L945" t="s">
        <v>182</v>
      </c>
    </row>
    <row r="946" spans="1:12">
      <c r="A946" t="s">
        <v>260</v>
      </c>
      <c r="B946" t="s">
        <v>55</v>
      </c>
      <c r="C946">
        <v>2025</v>
      </c>
      <c r="D946">
        <v>2045</v>
      </c>
      <c r="E946" t="s">
        <v>119</v>
      </c>
      <c r="F946" t="s">
        <v>260</v>
      </c>
      <c r="G946" t="s">
        <v>140</v>
      </c>
      <c r="H946" t="s">
        <v>134</v>
      </c>
      <c r="I946" t="s">
        <v>110</v>
      </c>
      <c r="J946" t="s">
        <v>110</v>
      </c>
      <c r="K946">
        <v>1</v>
      </c>
      <c r="L946" t="s">
        <v>182</v>
      </c>
    </row>
    <row r="947" spans="1:12">
      <c r="A947" t="s">
        <v>260</v>
      </c>
      <c r="B947" t="s">
        <v>55</v>
      </c>
      <c r="C947">
        <v>2030</v>
      </c>
      <c r="D947">
        <v>2030</v>
      </c>
      <c r="E947" t="s">
        <v>119</v>
      </c>
      <c r="F947" t="s">
        <v>260</v>
      </c>
      <c r="G947" t="s">
        <v>140</v>
      </c>
      <c r="H947" t="s">
        <v>134</v>
      </c>
      <c r="I947" t="s">
        <v>110</v>
      </c>
      <c r="J947" t="s">
        <v>110</v>
      </c>
      <c r="K947">
        <v>1</v>
      </c>
      <c r="L947" t="s">
        <v>182</v>
      </c>
    </row>
    <row r="948" spans="1:12">
      <c r="A948" t="s">
        <v>260</v>
      </c>
      <c r="B948" t="s">
        <v>55</v>
      </c>
      <c r="C948">
        <v>2030</v>
      </c>
      <c r="D948">
        <v>2035</v>
      </c>
      <c r="E948" t="s">
        <v>119</v>
      </c>
      <c r="F948" t="s">
        <v>260</v>
      </c>
      <c r="G948" t="s">
        <v>140</v>
      </c>
      <c r="H948" t="s">
        <v>134</v>
      </c>
      <c r="I948" t="s">
        <v>110</v>
      </c>
      <c r="J948" t="s">
        <v>110</v>
      </c>
      <c r="K948">
        <v>1</v>
      </c>
      <c r="L948" t="s">
        <v>182</v>
      </c>
    </row>
    <row r="949" spans="1:12">
      <c r="A949" t="s">
        <v>260</v>
      </c>
      <c r="B949" t="s">
        <v>55</v>
      </c>
      <c r="C949">
        <v>2030</v>
      </c>
      <c r="D949">
        <v>2040</v>
      </c>
      <c r="E949" t="s">
        <v>119</v>
      </c>
      <c r="F949" t="s">
        <v>260</v>
      </c>
      <c r="G949" t="s">
        <v>140</v>
      </c>
      <c r="H949" t="s">
        <v>134</v>
      </c>
      <c r="I949" t="s">
        <v>110</v>
      </c>
      <c r="J949" t="s">
        <v>110</v>
      </c>
      <c r="K949">
        <v>1</v>
      </c>
      <c r="L949" t="s">
        <v>182</v>
      </c>
    </row>
    <row r="950" spans="1:12">
      <c r="A950" t="s">
        <v>260</v>
      </c>
      <c r="B950" t="s">
        <v>55</v>
      </c>
      <c r="C950">
        <v>2030</v>
      </c>
      <c r="D950">
        <v>2045</v>
      </c>
      <c r="E950" t="s">
        <v>119</v>
      </c>
      <c r="F950" t="s">
        <v>260</v>
      </c>
      <c r="G950" t="s">
        <v>140</v>
      </c>
      <c r="H950" t="s">
        <v>134</v>
      </c>
      <c r="I950" t="s">
        <v>110</v>
      </c>
      <c r="J950" t="s">
        <v>110</v>
      </c>
      <c r="K950">
        <v>1</v>
      </c>
      <c r="L950" t="s">
        <v>182</v>
      </c>
    </row>
    <row r="951" spans="1:12">
      <c r="A951" t="s">
        <v>260</v>
      </c>
      <c r="B951" t="s">
        <v>55</v>
      </c>
      <c r="C951">
        <v>2030</v>
      </c>
      <c r="D951">
        <v>2050</v>
      </c>
      <c r="E951" t="s">
        <v>119</v>
      </c>
      <c r="F951" t="s">
        <v>260</v>
      </c>
      <c r="G951" t="s">
        <v>140</v>
      </c>
      <c r="H951" t="s">
        <v>134</v>
      </c>
      <c r="I951" t="s">
        <v>110</v>
      </c>
      <c r="J951" t="s">
        <v>110</v>
      </c>
      <c r="K951">
        <v>1</v>
      </c>
      <c r="L951" t="s">
        <v>182</v>
      </c>
    </row>
    <row r="952" spans="1:12">
      <c r="A952" t="s">
        <v>260</v>
      </c>
      <c r="B952" t="s">
        <v>55</v>
      </c>
      <c r="C952">
        <v>2035</v>
      </c>
      <c r="D952">
        <v>2035</v>
      </c>
      <c r="E952" t="s">
        <v>119</v>
      </c>
      <c r="F952" t="s">
        <v>260</v>
      </c>
      <c r="G952" t="s">
        <v>140</v>
      </c>
      <c r="H952" t="s">
        <v>134</v>
      </c>
      <c r="I952" t="s">
        <v>110</v>
      </c>
      <c r="J952" t="s">
        <v>110</v>
      </c>
      <c r="K952">
        <v>1</v>
      </c>
      <c r="L952" t="s">
        <v>182</v>
      </c>
    </row>
    <row r="953" spans="1:12">
      <c r="A953" t="s">
        <v>260</v>
      </c>
      <c r="B953" t="s">
        <v>55</v>
      </c>
      <c r="C953">
        <v>2035</v>
      </c>
      <c r="D953">
        <v>2040</v>
      </c>
      <c r="E953" t="s">
        <v>119</v>
      </c>
      <c r="F953" t="s">
        <v>260</v>
      </c>
      <c r="G953" t="s">
        <v>140</v>
      </c>
      <c r="H953" t="s">
        <v>134</v>
      </c>
      <c r="I953" t="s">
        <v>110</v>
      </c>
      <c r="J953" t="s">
        <v>110</v>
      </c>
      <c r="K953">
        <v>1</v>
      </c>
      <c r="L953" t="s">
        <v>182</v>
      </c>
    </row>
    <row r="954" spans="1:12">
      <c r="A954" t="s">
        <v>260</v>
      </c>
      <c r="B954" t="s">
        <v>55</v>
      </c>
      <c r="C954">
        <v>2035</v>
      </c>
      <c r="D954">
        <v>2045</v>
      </c>
      <c r="E954" t="s">
        <v>119</v>
      </c>
      <c r="F954" t="s">
        <v>260</v>
      </c>
      <c r="G954" t="s">
        <v>140</v>
      </c>
      <c r="H954" t="s">
        <v>134</v>
      </c>
      <c r="I954" t="s">
        <v>110</v>
      </c>
      <c r="J954" t="s">
        <v>110</v>
      </c>
      <c r="K954">
        <v>1</v>
      </c>
      <c r="L954" t="s">
        <v>182</v>
      </c>
    </row>
    <row r="955" spans="1:12">
      <c r="A955" t="s">
        <v>260</v>
      </c>
      <c r="B955" t="s">
        <v>55</v>
      </c>
      <c r="C955">
        <v>2035</v>
      </c>
      <c r="D955">
        <v>2050</v>
      </c>
      <c r="E955" t="s">
        <v>119</v>
      </c>
      <c r="F955" t="s">
        <v>260</v>
      </c>
      <c r="G955" t="s">
        <v>140</v>
      </c>
      <c r="H955" t="s">
        <v>134</v>
      </c>
      <c r="I955" t="s">
        <v>110</v>
      </c>
      <c r="J955" t="s">
        <v>110</v>
      </c>
      <c r="K955">
        <v>1</v>
      </c>
      <c r="L955" t="s">
        <v>182</v>
      </c>
    </row>
    <row r="956" spans="1:12">
      <c r="A956" t="s">
        <v>260</v>
      </c>
      <c r="B956" t="s">
        <v>55</v>
      </c>
      <c r="C956">
        <v>2035</v>
      </c>
      <c r="D956">
        <v>2055</v>
      </c>
      <c r="E956" t="s">
        <v>119</v>
      </c>
      <c r="F956" t="s">
        <v>260</v>
      </c>
      <c r="G956" t="s">
        <v>140</v>
      </c>
      <c r="H956" t="s">
        <v>134</v>
      </c>
      <c r="I956" t="s">
        <v>110</v>
      </c>
      <c r="J956" t="s">
        <v>110</v>
      </c>
      <c r="K956">
        <v>1</v>
      </c>
      <c r="L956" t="s">
        <v>182</v>
      </c>
    </row>
    <row r="957" spans="1:12">
      <c r="A957" t="s">
        <v>260</v>
      </c>
      <c r="B957" t="s">
        <v>55</v>
      </c>
      <c r="C957">
        <v>2040</v>
      </c>
      <c r="D957">
        <v>2040</v>
      </c>
      <c r="E957" t="s">
        <v>119</v>
      </c>
      <c r="F957" t="s">
        <v>260</v>
      </c>
      <c r="G957" t="s">
        <v>140</v>
      </c>
      <c r="H957" t="s">
        <v>134</v>
      </c>
      <c r="I957" t="s">
        <v>110</v>
      </c>
      <c r="J957" t="s">
        <v>110</v>
      </c>
      <c r="K957">
        <v>1</v>
      </c>
      <c r="L957" t="s">
        <v>182</v>
      </c>
    </row>
    <row r="958" spans="1:12">
      <c r="A958" t="s">
        <v>260</v>
      </c>
      <c r="B958" t="s">
        <v>55</v>
      </c>
      <c r="C958">
        <v>2040</v>
      </c>
      <c r="D958">
        <v>2045</v>
      </c>
      <c r="E958" t="s">
        <v>119</v>
      </c>
      <c r="F958" t="s">
        <v>260</v>
      </c>
      <c r="G958" t="s">
        <v>140</v>
      </c>
      <c r="H958" t="s">
        <v>134</v>
      </c>
      <c r="I958" t="s">
        <v>110</v>
      </c>
      <c r="J958" t="s">
        <v>110</v>
      </c>
      <c r="K958">
        <v>1</v>
      </c>
      <c r="L958" t="s">
        <v>182</v>
      </c>
    </row>
    <row r="959" spans="1:12">
      <c r="A959" t="s">
        <v>260</v>
      </c>
      <c r="B959" t="s">
        <v>55</v>
      </c>
      <c r="C959">
        <v>2040</v>
      </c>
      <c r="D959">
        <v>2050</v>
      </c>
      <c r="E959" t="s">
        <v>119</v>
      </c>
      <c r="F959" t="s">
        <v>260</v>
      </c>
      <c r="G959" t="s">
        <v>140</v>
      </c>
      <c r="H959" t="s">
        <v>134</v>
      </c>
      <c r="I959" t="s">
        <v>110</v>
      </c>
      <c r="J959" t="s">
        <v>110</v>
      </c>
      <c r="K959">
        <v>1</v>
      </c>
      <c r="L959" t="s">
        <v>182</v>
      </c>
    </row>
    <row r="960" spans="1:12">
      <c r="A960" t="s">
        <v>260</v>
      </c>
      <c r="B960" t="s">
        <v>55</v>
      </c>
      <c r="C960">
        <v>2040</v>
      </c>
      <c r="D960">
        <v>2055</v>
      </c>
      <c r="E960" t="s">
        <v>119</v>
      </c>
      <c r="F960" t="s">
        <v>260</v>
      </c>
      <c r="G960" t="s">
        <v>140</v>
      </c>
      <c r="H960" t="s">
        <v>134</v>
      </c>
      <c r="I960" t="s">
        <v>110</v>
      </c>
      <c r="J960" t="s">
        <v>110</v>
      </c>
      <c r="K960">
        <v>1</v>
      </c>
      <c r="L960" t="s">
        <v>182</v>
      </c>
    </row>
    <row r="961" spans="1:12">
      <c r="A961" t="s">
        <v>260</v>
      </c>
      <c r="B961" t="s">
        <v>55</v>
      </c>
      <c r="C961">
        <v>2040</v>
      </c>
      <c r="D961">
        <v>2060</v>
      </c>
      <c r="E961" t="s">
        <v>119</v>
      </c>
      <c r="F961" t="s">
        <v>260</v>
      </c>
      <c r="G961" t="s">
        <v>140</v>
      </c>
      <c r="H961" t="s">
        <v>134</v>
      </c>
      <c r="I961" t="s">
        <v>110</v>
      </c>
      <c r="J961" t="s">
        <v>110</v>
      </c>
      <c r="K961">
        <v>1</v>
      </c>
      <c r="L961" t="s">
        <v>182</v>
      </c>
    </row>
    <row r="962" spans="1:12">
      <c r="A962" t="s">
        <v>260</v>
      </c>
      <c r="B962" t="s">
        <v>55</v>
      </c>
      <c r="C962">
        <v>2045</v>
      </c>
      <c r="D962">
        <v>2045</v>
      </c>
      <c r="E962" t="s">
        <v>119</v>
      </c>
      <c r="F962" t="s">
        <v>260</v>
      </c>
      <c r="G962" t="s">
        <v>140</v>
      </c>
      <c r="H962" t="s">
        <v>134</v>
      </c>
      <c r="I962" t="s">
        <v>110</v>
      </c>
      <c r="J962" t="s">
        <v>110</v>
      </c>
      <c r="K962">
        <v>1</v>
      </c>
      <c r="L962" t="s">
        <v>182</v>
      </c>
    </row>
    <row r="963" spans="1:12">
      <c r="A963" t="s">
        <v>260</v>
      </c>
      <c r="B963" t="s">
        <v>55</v>
      </c>
      <c r="C963">
        <v>2045</v>
      </c>
      <c r="D963">
        <v>2050</v>
      </c>
      <c r="E963" t="s">
        <v>119</v>
      </c>
      <c r="F963" t="s">
        <v>260</v>
      </c>
      <c r="G963" t="s">
        <v>140</v>
      </c>
      <c r="H963" t="s">
        <v>134</v>
      </c>
      <c r="I963" t="s">
        <v>110</v>
      </c>
      <c r="J963" t="s">
        <v>110</v>
      </c>
      <c r="K963">
        <v>1</v>
      </c>
      <c r="L963" t="s">
        <v>182</v>
      </c>
    </row>
    <row r="964" spans="1:12">
      <c r="A964" t="s">
        <v>260</v>
      </c>
      <c r="B964" t="s">
        <v>55</v>
      </c>
      <c r="C964">
        <v>2045</v>
      </c>
      <c r="D964">
        <v>2055</v>
      </c>
      <c r="E964" t="s">
        <v>119</v>
      </c>
      <c r="F964" t="s">
        <v>260</v>
      </c>
      <c r="G964" t="s">
        <v>140</v>
      </c>
      <c r="H964" t="s">
        <v>134</v>
      </c>
      <c r="I964" t="s">
        <v>110</v>
      </c>
      <c r="J964" t="s">
        <v>110</v>
      </c>
      <c r="K964">
        <v>1</v>
      </c>
      <c r="L964" t="s">
        <v>182</v>
      </c>
    </row>
    <row r="965" spans="1:12">
      <c r="A965" t="s">
        <v>260</v>
      </c>
      <c r="B965" t="s">
        <v>55</v>
      </c>
      <c r="C965">
        <v>2045</v>
      </c>
      <c r="D965">
        <v>2060</v>
      </c>
      <c r="E965" t="s">
        <v>119</v>
      </c>
      <c r="F965" t="s">
        <v>260</v>
      </c>
      <c r="G965" t="s">
        <v>140</v>
      </c>
      <c r="H965" t="s">
        <v>134</v>
      </c>
      <c r="I965" t="s">
        <v>110</v>
      </c>
      <c r="J965" t="s">
        <v>110</v>
      </c>
      <c r="K965">
        <v>1</v>
      </c>
      <c r="L965" t="s">
        <v>182</v>
      </c>
    </row>
    <row r="966" spans="1:12">
      <c r="A966" t="s">
        <v>260</v>
      </c>
      <c r="B966" t="s">
        <v>55</v>
      </c>
      <c r="C966">
        <v>2045</v>
      </c>
      <c r="D966">
        <v>2065</v>
      </c>
      <c r="E966" t="s">
        <v>119</v>
      </c>
      <c r="F966" t="s">
        <v>260</v>
      </c>
      <c r="G966" t="s">
        <v>140</v>
      </c>
      <c r="H966" t="s">
        <v>134</v>
      </c>
      <c r="I966" t="s">
        <v>110</v>
      </c>
      <c r="J966" t="s">
        <v>110</v>
      </c>
      <c r="K966">
        <v>1</v>
      </c>
      <c r="L966" t="s">
        <v>182</v>
      </c>
    </row>
    <row r="967" spans="1:12">
      <c r="A967" t="s">
        <v>260</v>
      </c>
      <c r="B967" t="s">
        <v>55</v>
      </c>
      <c r="C967">
        <v>2050</v>
      </c>
      <c r="D967">
        <v>2050</v>
      </c>
      <c r="E967" t="s">
        <v>119</v>
      </c>
      <c r="F967" t="s">
        <v>260</v>
      </c>
      <c r="G967" t="s">
        <v>140</v>
      </c>
      <c r="H967" t="s">
        <v>134</v>
      </c>
      <c r="I967" t="s">
        <v>110</v>
      </c>
      <c r="J967" t="s">
        <v>110</v>
      </c>
      <c r="K967">
        <v>1</v>
      </c>
      <c r="L967" t="s">
        <v>182</v>
      </c>
    </row>
    <row r="968" spans="1:12">
      <c r="A968" t="s">
        <v>260</v>
      </c>
      <c r="B968" t="s">
        <v>55</v>
      </c>
      <c r="C968">
        <v>2050</v>
      </c>
      <c r="D968">
        <v>2055</v>
      </c>
      <c r="E968" t="s">
        <v>119</v>
      </c>
      <c r="F968" t="s">
        <v>260</v>
      </c>
      <c r="G968" t="s">
        <v>140</v>
      </c>
      <c r="H968" t="s">
        <v>134</v>
      </c>
      <c r="I968" t="s">
        <v>110</v>
      </c>
      <c r="J968" t="s">
        <v>110</v>
      </c>
      <c r="K968">
        <v>1</v>
      </c>
      <c r="L968" t="s">
        <v>182</v>
      </c>
    </row>
    <row r="969" spans="1:12">
      <c r="A969" t="s">
        <v>260</v>
      </c>
      <c r="B969" t="s">
        <v>55</v>
      </c>
      <c r="C969">
        <v>2050</v>
      </c>
      <c r="D969">
        <v>2060</v>
      </c>
      <c r="E969" t="s">
        <v>119</v>
      </c>
      <c r="F969" t="s">
        <v>260</v>
      </c>
      <c r="G969" t="s">
        <v>140</v>
      </c>
      <c r="H969" t="s">
        <v>134</v>
      </c>
      <c r="I969" t="s">
        <v>110</v>
      </c>
      <c r="J969" t="s">
        <v>110</v>
      </c>
      <c r="K969">
        <v>1</v>
      </c>
      <c r="L969" t="s">
        <v>182</v>
      </c>
    </row>
    <row r="970" spans="1:12">
      <c r="A970" t="s">
        <v>260</v>
      </c>
      <c r="B970" t="s">
        <v>55</v>
      </c>
      <c r="C970">
        <v>2050</v>
      </c>
      <c r="D970">
        <v>2065</v>
      </c>
      <c r="E970" t="s">
        <v>119</v>
      </c>
      <c r="F970" t="s">
        <v>260</v>
      </c>
      <c r="G970" t="s">
        <v>140</v>
      </c>
      <c r="H970" t="s">
        <v>134</v>
      </c>
      <c r="I970" t="s">
        <v>110</v>
      </c>
      <c r="J970" t="s">
        <v>110</v>
      </c>
      <c r="K970">
        <v>1</v>
      </c>
      <c r="L970" t="s">
        <v>182</v>
      </c>
    </row>
    <row r="971" spans="1:12">
      <c r="A971" t="s">
        <v>260</v>
      </c>
      <c r="B971" t="s">
        <v>55</v>
      </c>
      <c r="C971">
        <v>2050</v>
      </c>
      <c r="D971">
        <v>2070</v>
      </c>
      <c r="E971" t="s">
        <v>119</v>
      </c>
      <c r="F971" t="s">
        <v>260</v>
      </c>
      <c r="G971" t="s">
        <v>140</v>
      </c>
      <c r="H971" t="s">
        <v>134</v>
      </c>
      <c r="I971" t="s">
        <v>110</v>
      </c>
      <c r="J971" t="s">
        <v>110</v>
      </c>
      <c r="K971">
        <v>1</v>
      </c>
      <c r="L971" t="s">
        <v>182</v>
      </c>
    </row>
    <row r="972" spans="1:12">
      <c r="A972" t="s">
        <v>260</v>
      </c>
      <c r="B972" t="s">
        <v>55</v>
      </c>
      <c r="C972">
        <v>2055</v>
      </c>
      <c r="D972">
        <v>2055</v>
      </c>
      <c r="E972" t="s">
        <v>119</v>
      </c>
      <c r="F972" t="s">
        <v>260</v>
      </c>
      <c r="G972" t="s">
        <v>140</v>
      </c>
      <c r="H972" t="s">
        <v>134</v>
      </c>
      <c r="I972" t="s">
        <v>110</v>
      </c>
      <c r="J972" t="s">
        <v>110</v>
      </c>
      <c r="K972">
        <v>1</v>
      </c>
      <c r="L972" t="s">
        <v>182</v>
      </c>
    </row>
    <row r="973" spans="1:12">
      <c r="A973" t="s">
        <v>260</v>
      </c>
      <c r="B973" t="s">
        <v>55</v>
      </c>
      <c r="C973">
        <v>2055</v>
      </c>
      <c r="D973">
        <v>2060</v>
      </c>
      <c r="E973" t="s">
        <v>119</v>
      </c>
      <c r="F973" t="s">
        <v>260</v>
      </c>
      <c r="G973" t="s">
        <v>140</v>
      </c>
      <c r="H973" t="s">
        <v>134</v>
      </c>
      <c r="I973" t="s">
        <v>110</v>
      </c>
      <c r="J973" t="s">
        <v>110</v>
      </c>
      <c r="K973">
        <v>1</v>
      </c>
      <c r="L973" t="s">
        <v>182</v>
      </c>
    </row>
    <row r="974" spans="1:12">
      <c r="A974" t="s">
        <v>260</v>
      </c>
      <c r="B974" t="s">
        <v>55</v>
      </c>
      <c r="C974">
        <v>2055</v>
      </c>
      <c r="D974">
        <v>2065</v>
      </c>
      <c r="E974" t="s">
        <v>119</v>
      </c>
      <c r="F974" t="s">
        <v>260</v>
      </c>
      <c r="G974" t="s">
        <v>140</v>
      </c>
      <c r="H974" t="s">
        <v>134</v>
      </c>
      <c r="I974" t="s">
        <v>110</v>
      </c>
      <c r="J974" t="s">
        <v>110</v>
      </c>
      <c r="K974">
        <v>1</v>
      </c>
      <c r="L974" t="s">
        <v>182</v>
      </c>
    </row>
    <row r="975" spans="1:12">
      <c r="A975" t="s">
        <v>260</v>
      </c>
      <c r="B975" t="s">
        <v>55</v>
      </c>
      <c r="C975">
        <v>2055</v>
      </c>
      <c r="D975">
        <v>2070</v>
      </c>
      <c r="E975" t="s">
        <v>119</v>
      </c>
      <c r="F975" t="s">
        <v>260</v>
      </c>
      <c r="G975" t="s">
        <v>140</v>
      </c>
      <c r="H975" t="s">
        <v>134</v>
      </c>
      <c r="I975" t="s">
        <v>110</v>
      </c>
      <c r="J975" t="s">
        <v>110</v>
      </c>
      <c r="K975">
        <v>1</v>
      </c>
      <c r="L975" t="s">
        <v>182</v>
      </c>
    </row>
    <row r="976" spans="1:12">
      <c r="A976" t="s">
        <v>260</v>
      </c>
      <c r="B976" t="s">
        <v>55</v>
      </c>
      <c r="C976">
        <v>2060</v>
      </c>
      <c r="D976">
        <v>2060</v>
      </c>
      <c r="E976" t="s">
        <v>119</v>
      </c>
      <c r="F976" t="s">
        <v>260</v>
      </c>
      <c r="G976" t="s">
        <v>140</v>
      </c>
      <c r="H976" t="s">
        <v>134</v>
      </c>
      <c r="I976" t="s">
        <v>110</v>
      </c>
      <c r="J976" t="s">
        <v>110</v>
      </c>
      <c r="K976">
        <v>1</v>
      </c>
      <c r="L976" t="s">
        <v>182</v>
      </c>
    </row>
    <row r="977" spans="1:12">
      <c r="A977" t="s">
        <v>260</v>
      </c>
      <c r="B977" t="s">
        <v>55</v>
      </c>
      <c r="C977">
        <v>2060</v>
      </c>
      <c r="D977">
        <v>2065</v>
      </c>
      <c r="E977" t="s">
        <v>119</v>
      </c>
      <c r="F977" t="s">
        <v>260</v>
      </c>
      <c r="G977" t="s">
        <v>140</v>
      </c>
      <c r="H977" t="s">
        <v>134</v>
      </c>
      <c r="I977" t="s">
        <v>110</v>
      </c>
      <c r="J977" t="s">
        <v>110</v>
      </c>
      <c r="K977">
        <v>1</v>
      </c>
      <c r="L977" t="s">
        <v>182</v>
      </c>
    </row>
    <row r="978" spans="1:12">
      <c r="A978" t="s">
        <v>260</v>
      </c>
      <c r="B978" t="s">
        <v>55</v>
      </c>
      <c r="C978">
        <v>2060</v>
      </c>
      <c r="D978">
        <v>2070</v>
      </c>
      <c r="E978" t="s">
        <v>119</v>
      </c>
      <c r="F978" t="s">
        <v>260</v>
      </c>
      <c r="G978" t="s">
        <v>140</v>
      </c>
      <c r="H978" t="s">
        <v>134</v>
      </c>
      <c r="I978" t="s">
        <v>110</v>
      </c>
      <c r="J978" t="s">
        <v>110</v>
      </c>
      <c r="K978">
        <v>1</v>
      </c>
      <c r="L978" t="s">
        <v>182</v>
      </c>
    </row>
    <row r="979" spans="1:12">
      <c r="A979" t="s">
        <v>260</v>
      </c>
      <c r="B979" t="s">
        <v>55</v>
      </c>
      <c r="C979">
        <v>2065</v>
      </c>
      <c r="D979">
        <v>2065</v>
      </c>
      <c r="E979" t="s">
        <v>119</v>
      </c>
      <c r="F979" t="s">
        <v>260</v>
      </c>
      <c r="G979" t="s">
        <v>140</v>
      </c>
      <c r="H979" t="s">
        <v>134</v>
      </c>
      <c r="I979" t="s">
        <v>110</v>
      </c>
      <c r="J979" t="s">
        <v>110</v>
      </c>
      <c r="K979">
        <v>1</v>
      </c>
      <c r="L979" t="s">
        <v>182</v>
      </c>
    </row>
    <row r="980" spans="1:12">
      <c r="A980" t="s">
        <v>260</v>
      </c>
      <c r="B980" t="s">
        <v>55</v>
      </c>
      <c r="C980">
        <v>2065</v>
      </c>
      <c r="D980">
        <v>2070</v>
      </c>
      <c r="E980" t="s">
        <v>119</v>
      </c>
      <c r="F980" t="s">
        <v>260</v>
      </c>
      <c r="G980" t="s">
        <v>140</v>
      </c>
      <c r="H980" t="s">
        <v>134</v>
      </c>
      <c r="I980" t="s">
        <v>110</v>
      </c>
      <c r="J980" t="s">
        <v>110</v>
      </c>
      <c r="K980">
        <v>1</v>
      </c>
      <c r="L980" t="s">
        <v>182</v>
      </c>
    </row>
    <row r="981" spans="1:12">
      <c r="A981" t="s">
        <v>260</v>
      </c>
      <c r="B981" t="s">
        <v>55</v>
      </c>
      <c r="C981">
        <v>2070</v>
      </c>
      <c r="D981">
        <v>2070</v>
      </c>
      <c r="E981" t="s">
        <v>119</v>
      </c>
      <c r="F981" t="s">
        <v>260</v>
      </c>
      <c r="G981" t="s">
        <v>140</v>
      </c>
      <c r="H981" t="s">
        <v>134</v>
      </c>
      <c r="I981" t="s">
        <v>110</v>
      </c>
      <c r="J981" t="s">
        <v>110</v>
      </c>
      <c r="K981">
        <v>1</v>
      </c>
      <c r="L981" t="s">
        <v>182</v>
      </c>
    </row>
    <row r="982" spans="1:12">
      <c r="A982" t="s">
        <v>260</v>
      </c>
      <c r="B982" t="s">
        <v>98</v>
      </c>
      <c r="C982">
        <v>2010</v>
      </c>
      <c r="D982">
        <v>2010</v>
      </c>
      <c r="E982" t="s">
        <v>119</v>
      </c>
      <c r="F982" t="s">
        <v>260</v>
      </c>
      <c r="G982" t="s">
        <v>150</v>
      </c>
      <c r="H982" t="s">
        <v>133</v>
      </c>
      <c r="I982" t="s">
        <v>110</v>
      </c>
      <c r="J982" t="s">
        <v>110</v>
      </c>
      <c r="K982">
        <v>1</v>
      </c>
      <c r="L982" t="s">
        <v>182</v>
      </c>
    </row>
    <row r="983" spans="1:12">
      <c r="A983" t="s">
        <v>260</v>
      </c>
      <c r="B983" t="s">
        <v>98</v>
      </c>
      <c r="C983">
        <v>2015</v>
      </c>
      <c r="D983">
        <v>2015</v>
      </c>
      <c r="E983" t="s">
        <v>119</v>
      </c>
      <c r="F983" t="s">
        <v>260</v>
      </c>
      <c r="G983" t="s">
        <v>150</v>
      </c>
      <c r="H983" t="s">
        <v>133</v>
      </c>
      <c r="I983" t="s">
        <v>110</v>
      </c>
      <c r="J983" t="s">
        <v>110</v>
      </c>
      <c r="K983">
        <v>1</v>
      </c>
      <c r="L983" t="s">
        <v>182</v>
      </c>
    </row>
    <row r="984" spans="1:12">
      <c r="A984" t="s">
        <v>260</v>
      </c>
      <c r="B984" t="s">
        <v>98</v>
      </c>
      <c r="C984">
        <v>2020</v>
      </c>
      <c r="D984">
        <v>2020</v>
      </c>
      <c r="E984" t="s">
        <v>119</v>
      </c>
      <c r="F984" t="s">
        <v>260</v>
      </c>
      <c r="G984" t="s">
        <v>150</v>
      </c>
      <c r="H984" t="s">
        <v>133</v>
      </c>
      <c r="I984" t="s">
        <v>110</v>
      </c>
      <c r="J984" t="s">
        <v>110</v>
      </c>
      <c r="K984">
        <v>1</v>
      </c>
      <c r="L984" t="s">
        <v>182</v>
      </c>
    </row>
    <row r="985" spans="1:12">
      <c r="A985" t="s">
        <v>260</v>
      </c>
      <c r="B985" t="s">
        <v>98</v>
      </c>
      <c r="C985">
        <v>2025</v>
      </c>
      <c r="D985">
        <v>2025</v>
      </c>
      <c r="E985" t="s">
        <v>119</v>
      </c>
      <c r="F985" t="s">
        <v>260</v>
      </c>
      <c r="G985" t="s">
        <v>150</v>
      </c>
      <c r="H985" t="s">
        <v>133</v>
      </c>
      <c r="I985" t="s">
        <v>110</v>
      </c>
      <c r="J985" t="s">
        <v>110</v>
      </c>
      <c r="K985">
        <v>1</v>
      </c>
      <c r="L985" t="s">
        <v>182</v>
      </c>
    </row>
    <row r="986" spans="1:12">
      <c r="A986" t="s">
        <v>260</v>
      </c>
      <c r="B986" t="s">
        <v>98</v>
      </c>
      <c r="C986">
        <v>2030</v>
      </c>
      <c r="D986">
        <v>2030</v>
      </c>
      <c r="E986" t="s">
        <v>119</v>
      </c>
      <c r="F986" t="s">
        <v>260</v>
      </c>
      <c r="G986" t="s">
        <v>150</v>
      </c>
      <c r="H986" t="s">
        <v>133</v>
      </c>
      <c r="I986" t="s">
        <v>110</v>
      </c>
      <c r="J986" t="s">
        <v>110</v>
      </c>
      <c r="K986">
        <v>1</v>
      </c>
      <c r="L986" t="s">
        <v>182</v>
      </c>
    </row>
    <row r="987" spans="1:12">
      <c r="A987" t="s">
        <v>260</v>
      </c>
      <c r="B987" t="s">
        <v>98</v>
      </c>
      <c r="C987">
        <v>2035</v>
      </c>
      <c r="D987">
        <v>2035</v>
      </c>
      <c r="E987" t="s">
        <v>119</v>
      </c>
      <c r="F987" t="s">
        <v>260</v>
      </c>
      <c r="G987" t="s">
        <v>150</v>
      </c>
      <c r="H987" t="s">
        <v>133</v>
      </c>
      <c r="I987" t="s">
        <v>110</v>
      </c>
      <c r="J987" t="s">
        <v>110</v>
      </c>
      <c r="K987">
        <v>1</v>
      </c>
      <c r="L987" t="s">
        <v>182</v>
      </c>
    </row>
    <row r="988" spans="1:12">
      <c r="A988" t="s">
        <v>260</v>
      </c>
      <c r="B988" t="s">
        <v>98</v>
      </c>
      <c r="C988">
        <v>2040</v>
      </c>
      <c r="D988">
        <v>2040</v>
      </c>
      <c r="E988" t="s">
        <v>119</v>
      </c>
      <c r="F988" t="s">
        <v>260</v>
      </c>
      <c r="G988" t="s">
        <v>150</v>
      </c>
      <c r="H988" t="s">
        <v>133</v>
      </c>
      <c r="I988" t="s">
        <v>110</v>
      </c>
      <c r="J988" t="s">
        <v>110</v>
      </c>
      <c r="K988">
        <v>1</v>
      </c>
      <c r="L988" t="s">
        <v>182</v>
      </c>
    </row>
    <row r="989" spans="1:12">
      <c r="A989" t="s">
        <v>260</v>
      </c>
      <c r="B989" t="s">
        <v>98</v>
      </c>
      <c r="C989">
        <v>2045</v>
      </c>
      <c r="D989">
        <v>2045</v>
      </c>
      <c r="E989" t="s">
        <v>119</v>
      </c>
      <c r="F989" t="s">
        <v>260</v>
      </c>
      <c r="G989" t="s">
        <v>150</v>
      </c>
      <c r="H989" t="s">
        <v>133</v>
      </c>
      <c r="I989" t="s">
        <v>110</v>
      </c>
      <c r="J989" t="s">
        <v>110</v>
      </c>
      <c r="K989">
        <v>1</v>
      </c>
      <c r="L989" t="s">
        <v>182</v>
      </c>
    </row>
    <row r="990" spans="1:12">
      <c r="A990" t="s">
        <v>260</v>
      </c>
      <c r="B990" t="s">
        <v>98</v>
      </c>
      <c r="C990">
        <v>2050</v>
      </c>
      <c r="D990">
        <v>2050</v>
      </c>
      <c r="E990" t="s">
        <v>119</v>
      </c>
      <c r="F990" t="s">
        <v>260</v>
      </c>
      <c r="G990" t="s">
        <v>150</v>
      </c>
      <c r="H990" t="s">
        <v>133</v>
      </c>
      <c r="I990" t="s">
        <v>110</v>
      </c>
      <c r="J990" t="s">
        <v>110</v>
      </c>
      <c r="K990">
        <v>1</v>
      </c>
      <c r="L990" t="s">
        <v>182</v>
      </c>
    </row>
    <row r="991" spans="1:12">
      <c r="A991" t="s">
        <v>260</v>
      </c>
      <c r="B991" t="s">
        <v>98</v>
      </c>
      <c r="C991">
        <v>2055</v>
      </c>
      <c r="D991">
        <v>2055</v>
      </c>
      <c r="E991" t="s">
        <v>119</v>
      </c>
      <c r="F991" t="s">
        <v>260</v>
      </c>
      <c r="G991" t="s">
        <v>150</v>
      </c>
      <c r="H991" t="s">
        <v>133</v>
      </c>
      <c r="I991" t="s">
        <v>110</v>
      </c>
      <c r="J991" t="s">
        <v>110</v>
      </c>
      <c r="K991">
        <v>1</v>
      </c>
      <c r="L991" t="s">
        <v>182</v>
      </c>
    </row>
    <row r="992" spans="1:12">
      <c r="A992" t="s">
        <v>260</v>
      </c>
      <c r="B992" t="s">
        <v>98</v>
      </c>
      <c r="C992">
        <v>2060</v>
      </c>
      <c r="D992">
        <v>2060</v>
      </c>
      <c r="E992" t="s">
        <v>119</v>
      </c>
      <c r="F992" t="s">
        <v>260</v>
      </c>
      <c r="G992" t="s">
        <v>150</v>
      </c>
      <c r="H992" t="s">
        <v>133</v>
      </c>
      <c r="I992" t="s">
        <v>110</v>
      </c>
      <c r="J992" t="s">
        <v>110</v>
      </c>
      <c r="K992">
        <v>1</v>
      </c>
      <c r="L992" t="s">
        <v>182</v>
      </c>
    </row>
    <row r="993" spans="1:12">
      <c r="A993" t="s">
        <v>260</v>
      </c>
      <c r="B993" t="s">
        <v>98</v>
      </c>
      <c r="C993">
        <v>2065</v>
      </c>
      <c r="D993">
        <v>2065</v>
      </c>
      <c r="E993" t="s">
        <v>119</v>
      </c>
      <c r="F993" t="s">
        <v>260</v>
      </c>
      <c r="G993" t="s">
        <v>150</v>
      </c>
      <c r="H993" t="s">
        <v>133</v>
      </c>
      <c r="I993" t="s">
        <v>110</v>
      </c>
      <c r="J993" t="s">
        <v>110</v>
      </c>
      <c r="K993">
        <v>1</v>
      </c>
      <c r="L993" t="s">
        <v>182</v>
      </c>
    </row>
    <row r="994" spans="1:12">
      <c r="A994" t="s">
        <v>260</v>
      </c>
      <c r="B994" t="s">
        <v>98</v>
      </c>
      <c r="C994">
        <v>2070</v>
      </c>
      <c r="D994">
        <v>2070</v>
      </c>
      <c r="E994" t="s">
        <v>119</v>
      </c>
      <c r="F994" t="s">
        <v>260</v>
      </c>
      <c r="G994" t="s">
        <v>150</v>
      </c>
      <c r="H994" t="s">
        <v>133</v>
      </c>
      <c r="I994" t="s">
        <v>110</v>
      </c>
      <c r="J994" t="s">
        <v>110</v>
      </c>
      <c r="K994">
        <v>1</v>
      </c>
      <c r="L994" t="s">
        <v>182</v>
      </c>
    </row>
    <row r="995" spans="1:12">
      <c r="A995" t="s">
        <v>260</v>
      </c>
      <c r="B995" t="s">
        <v>52</v>
      </c>
      <c r="C995">
        <v>1990</v>
      </c>
      <c r="D995">
        <v>1990</v>
      </c>
      <c r="E995" t="s">
        <v>119</v>
      </c>
      <c r="F995" t="s">
        <v>260</v>
      </c>
      <c r="G995" t="s">
        <v>146</v>
      </c>
      <c r="H995" t="s">
        <v>133</v>
      </c>
      <c r="I995" t="s">
        <v>110</v>
      </c>
      <c r="J995" t="s">
        <v>110</v>
      </c>
      <c r="K995">
        <v>1</v>
      </c>
      <c r="L995" t="s">
        <v>182</v>
      </c>
    </row>
    <row r="996" spans="1:12">
      <c r="A996" t="s">
        <v>260</v>
      </c>
      <c r="B996" t="s">
        <v>52</v>
      </c>
      <c r="C996">
        <v>1990</v>
      </c>
      <c r="D996">
        <v>1995</v>
      </c>
      <c r="E996" t="s">
        <v>119</v>
      </c>
      <c r="F996" t="s">
        <v>260</v>
      </c>
      <c r="G996" t="s">
        <v>146</v>
      </c>
      <c r="H996" t="s">
        <v>133</v>
      </c>
      <c r="I996" t="s">
        <v>110</v>
      </c>
      <c r="J996" t="s">
        <v>110</v>
      </c>
      <c r="K996">
        <v>1</v>
      </c>
      <c r="L996" t="s">
        <v>182</v>
      </c>
    </row>
    <row r="997" spans="1:12">
      <c r="A997" t="s">
        <v>260</v>
      </c>
      <c r="B997" t="s">
        <v>52</v>
      </c>
      <c r="C997">
        <v>1990</v>
      </c>
      <c r="D997">
        <v>2000</v>
      </c>
      <c r="E997" t="s">
        <v>119</v>
      </c>
      <c r="F997" t="s">
        <v>260</v>
      </c>
      <c r="G997" t="s">
        <v>146</v>
      </c>
      <c r="H997" t="s">
        <v>133</v>
      </c>
      <c r="I997" t="s">
        <v>110</v>
      </c>
      <c r="J997" t="s">
        <v>110</v>
      </c>
      <c r="K997">
        <v>1</v>
      </c>
      <c r="L997" t="s">
        <v>182</v>
      </c>
    </row>
    <row r="998" spans="1:12">
      <c r="A998" t="s">
        <v>260</v>
      </c>
      <c r="B998" t="s">
        <v>52</v>
      </c>
      <c r="C998">
        <v>1990</v>
      </c>
      <c r="D998">
        <v>2005</v>
      </c>
      <c r="E998" t="s">
        <v>119</v>
      </c>
      <c r="F998" t="s">
        <v>260</v>
      </c>
      <c r="G998" t="s">
        <v>146</v>
      </c>
      <c r="H998" t="s">
        <v>133</v>
      </c>
      <c r="I998" t="s">
        <v>110</v>
      </c>
      <c r="J998" t="s">
        <v>110</v>
      </c>
      <c r="K998">
        <v>1</v>
      </c>
      <c r="L998" t="s">
        <v>182</v>
      </c>
    </row>
    <row r="999" spans="1:12">
      <c r="A999" t="s">
        <v>260</v>
      </c>
      <c r="B999" t="s">
        <v>52</v>
      </c>
      <c r="C999">
        <v>1990</v>
      </c>
      <c r="D999">
        <v>2010</v>
      </c>
      <c r="E999" t="s">
        <v>119</v>
      </c>
      <c r="F999" t="s">
        <v>260</v>
      </c>
      <c r="G999" t="s">
        <v>146</v>
      </c>
      <c r="H999" t="s">
        <v>133</v>
      </c>
      <c r="I999" t="s">
        <v>110</v>
      </c>
      <c r="J999" t="s">
        <v>110</v>
      </c>
      <c r="K999">
        <v>1</v>
      </c>
      <c r="L999" t="s">
        <v>182</v>
      </c>
    </row>
    <row r="1000" spans="1:12">
      <c r="A1000" t="s">
        <v>260</v>
      </c>
      <c r="B1000" t="s">
        <v>52</v>
      </c>
      <c r="C1000">
        <v>1990</v>
      </c>
      <c r="D1000">
        <v>2015</v>
      </c>
      <c r="E1000" t="s">
        <v>119</v>
      </c>
      <c r="F1000" t="s">
        <v>260</v>
      </c>
      <c r="G1000" t="s">
        <v>146</v>
      </c>
      <c r="H1000" t="s">
        <v>133</v>
      </c>
      <c r="I1000" t="s">
        <v>110</v>
      </c>
      <c r="J1000" t="s">
        <v>110</v>
      </c>
      <c r="K1000">
        <v>1</v>
      </c>
      <c r="L1000" t="s">
        <v>182</v>
      </c>
    </row>
    <row r="1001" spans="1:12">
      <c r="A1001" t="s">
        <v>260</v>
      </c>
      <c r="B1001" t="s">
        <v>52</v>
      </c>
      <c r="C1001">
        <v>1995</v>
      </c>
      <c r="D1001">
        <v>1995</v>
      </c>
      <c r="E1001" t="s">
        <v>119</v>
      </c>
      <c r="F1001" t="s">
        <v>260</v>
      </c>
      <c r="G1001" t="s">
        <v>146</v>
      </c>
      <c r="H1001" t="s">
        <v>133</v>
      </c>
      <c r="I1001" t="s">
        <v>110</v>
      </c>
      <c r="J1001" t="s">
        <v>110</v>
      </c>
      <c r="K1001">
        <v>1</v>
      </c>
      <c r="L1001" t="s">
        <v>182</v>
      </c>
    </row>
    <row r="1002" spans="1:12">
      <c r="A1002" t="s">
        <v>260</v>
      </c>
      <c r="B1002" t="s">
        <v>52</v>
      </c>
      <c r="C1002">
        <v>1995</v>
      </c>
      <c r="D1002">
        <v>2000</v>
      </c>
      <c r="E1002" t="s">
        <v>119</v>
      </c>
      <c r="F1002" t="s">
        <v>260</v>
      </c>
      <c r="G1002" t="s">
        <v>146</v>
      </c>
      <c r="H1002" t="s">
        <v>133</v>
      </c>
      <c r="I1002" t="s">
        <v>110</v>
      </c>
      <c r="J1002" t="s">
        <v>110</v>
      </c>
      <c r="K1002">
        <v>1</v>
      </c>
      <c r="L1002" t="s">
        <v>182</v>
      </c>
    </row>
    <row r="1003" spans="1:12">
      <c r="A1003" t="s">
        <v>260</v>
      </c>
      <c r="B1003" t="s">
        <v>52</v>
      </c>
      <c r="C1003">
        <v>1995</v>
      </c>
      <c r="D1003">
        <v>2005</v>
      </c>
      <c r="E1003" t="s">
        <v>119</v>
      </c>
      <c r="F1003" t="s">
        <v>260</v>
      </c>
      <c r="G1003" t="s">
        <v>146</v>
      </c>
      <c r="H1003" t="s">
        <v>133</v>
      </c>
      <c r="I1003" t="s">
        <v>110</v>
      </c>
      <c r="J1003" t="s">
        <v>110</v>
      </c>
      <c r="K1003">
        <v>1</v>
      </c>
      <c r="L1003" t="s">
        <v>182</v>
      </c>
    </row>
    <row r="1004" spans="1:12">
      <c r="A1004" t="s">
        <v>260</v>
      </c>
      <c r="B1004" t="s">
        <v>52</v>
      </c>
      <c r="C1004">
        <v>1995</v>
      </c>
      <c r="D1004">
        <v>2010</v>
      </c>
      <c r="E1004" t="s">
        <v>119</v>
      </c>
      <c r="F1004" t="s">
        <v>260</v>
      </c>
      <c r="G1004" t="s">
        <v>146</v>
      </c>
      <c r="H1004" t="s">
        <v>133</v>
      </c>
      <c r="I1004" t="s">
        <v>110</v>
      </c>
      <c r="J1004" t="s">
        <v>110</v>
      </c>
      <c r="K1004">
        <v>1</v>
      </c>
      <c r="L1004" t="s">
        <v>182</v>
      </c>
    </row>
    <row r="1005" spans="1:12">
      <c r="A1005" t="s">
        <v>260</v>
      </c>
      <c r="B1005" t="s">
        <v>52</v>
      </c>
      <c r="C1005">
        <v>1995</v>
      </c>
      <c r="D1005">
        <v>2015</v>
      </c>
      <c r="E1005" t="s">
        <v>119</v>
      </c>
      <c r="F1005" t="s">
        <v>260</v>
      </c>
      <c r="G1005" t="s">
        <v>146</v>
      </c>
      <c r="H1005" t="s">
        <v>133</v>
      </c>
      <c r="I1005" t="s">
        <v>110</v>
      </c>
      <c r="J1005" t="s">
        <v>110</v>
      </c>
      <c r="K1005">
        <v>1</v>
      </c>
      <c r="L1005" t="s">
        <v>182</v>
      </c>
    </row>
    <row r="1006" spans="1:12">
      <c r="A1006" t="s">
        <v>260</v>
      </c>
      <c r="B1006" t="s">
        <v>52</v>
      </c>
      <c r="C1006">
        <v>1995</v>
      </c>
      <c r="D1006">
        <v>2020</v>
      </c>
      <c r="E1006" t="s">
        <v>119</v>
      </c>
      <c r="F1006" t="s">
        <v>260</v>
      </c>
      <c r="G1006" t="s">
        <v>146</v>
      </c>
      <c r="H1006" t="s">
        <v>133</v>
      </c>
      <c r="I1006" t="s">
        <v>110</v>
      </c>
      <c r="J1006" t="s">
        <v>110</v>
      </c>
      <c r="K1006">
        <v>1</v>
      </c>
      <c r="L1006" t="s">
        <v>182</v>
      </c>
    </row>
    <row r="1007" spans="1:12">
      <c r="A1007" t="s">
        <v>260</v>
      </c>
      <c r="B1007" t="s">
        <v>52</v>
      </c>
      <c r="C1007">
        <v>2000</v>
      </c>
      <c r="D1007">
        <v>2000</v>
      </c>
      <c r="E1007" t="s">
        <v>119</v>
      </c>
      <c r="F1007" t="s">
        <v>260</v>
      </c>
      <c r="G1007" t="s">
        <v>146</v>
      </c>
      <c r="H1007" t="s">
        <v>133</v>
      </c>
      <c r="I1007" t="s">
        <v>110</v>
      </c>
      <c r="J1007" t="s">
        <v>110</v>
      </c>
      <c r="K1007">
        <v>1</v>
      </c>
      <c r="L1007" t="s">
        <v>182</v>
      </c>
    </row>
    <row r="1008" spans="1:12">
      <c r="A1008" t="s">
        <v>260</v>
      </c>
      <c r="B1008" t="s">
        <v>52</v>
      </c>
      <c r="C1008">
        <v>2000</v>
      </c>
      <c r="D1008">
        <v>2005</v>
      </c>
      <c r="E1008" t="s">
        <v>119</v>
      </c>
      <c r="F1008" t="s">
        <v>260</v>
      </c>
      <c r="G1008" t="s">
        <v>146</v>
      </c>
      <c r="H1008" t="s">
        <v>133</v>
      </c>
      <c r="I1008" t="s">
        <v>110</v>
      </c>
      <c r="J1008" t="s">
        <v>110</v>
      </c>
      <c r="K1008">
        <v>1</v>
      </c>
      <c r="L1008" t="s">
        <v>182</v>
      </c>
    </row>
    <row r="1009" spans="1:12">
      <c r="A1009" t="s">
        <v>260</v>
      </c>
      <c r="B1009" t="s">
        <v>52</v>
      </c>
      <c r="C1009">
        <v>2000</v>
      </c>
      <c r="D1009">
        <v>2010</v>
      </c>
      <c r="E1009" t="s">
        <v>119</v>
      </c>
      <c r="F1009" t="s">
        <v>260</v>
      </c>
      <c r="G1009" t="s">
        <v>146</v>
      </c>
      <c r="H1009" t="s">
        <v>133</v>
      </c>
      <c r="I1009" t="s">
        <v>110</v>
      </c>
      <c r="J1009" t="s">
        <v>110</v>
      </c>
      <c r="K1009">
        <v>1</v>
      </c>
      <c r="L1009" t="s">
        <v>182</v>
      </c>
    </row>
    <row r="1010" spans="1:12">
      <c r="A1010" t="s">
        <v>260</v>
      </c>
      <c r="B1010" t="s">
        <v>52</v>
      </c>
      <c r="C1010">
        <v>2000</v>
      </c>
      <c r="D1010">
        <v>2015</v>
      </c>
      <c r="E1010" t="s">
        <v>119</v>
      </c>
      <c r="F1010" t="s">
        <v>260</v>
      </c>
      <c r="G1010" t="s">
        <v>146</v>
      </c>
      <c r="H1010" t="s">
        <v>133</v>
      </c>
      <c r="I1010" t="s">
        <v>110</v>
      </c>
      <c r="J1010" t="s">
        <v>110</v>
      </c>
      <c r="K1010">
        <v>1</v>
      </c>
      <c r="L1010" t="s">
        <v>182</v>
      </c>
    </row>
    <row r="1011" spans="1:12">
      <c r="A1011" t="s">
        <v>260</v>
      </c>
      <c r="B1011" t="s">
        <v>52</v>
      </c>
      <c r="C1011">
        <v>2000</v>
      </c>
      <c r="D1011">
        <v>2020</v>
      </c>
      <c r="E1011" t="s">
        <v>119</v>
      </c>
      <c r="F1011" t="s">
        <v>260</v>
      </c>
      <c r="G1011" t="s">
        <v>146</v>
      </c>
      <c r="H1011" t="s">
        <v>133</v>
      </c>
      <c r="I1011" t="s">
        <v>110</v>
      </c>
      <c r="J1011" t="s">
        <v>110</v>
      </c>
      <c r="K1011">
        <v>1</v>
      </c>
      <c r="L1011" t="s">
        <v>182</v>
      </c>
    </row>
    <row r="1012" spans="1:12">
      <c r="A1012" t="s">
        <v>260</v>
      </c>
      <c r="B1012" t="s">
        <v>52</v>
      </c>
      <c r="C1012">
        <v>2000</v>
      </c>
      <c r="D1012">
        <v>2025</v>
      </c>
      <c r="E1012" t="s">
        <v>119</v>
      </c>
      <c r="F1012" t="s">
        <v>260</v>
      </c>
      <c r="G1012" t="s">
        <v>146</v>
      </c>
      <c r="H1012" t="s">
        <v>133</v>
      </c>
      <c r="I1012" t="s">
        <v>110</v>
      </c>
      <c r="J1012" t="s">
        <v>110</v>
      </c>
      <c r="K1012">
        <v>1</v>
      </c>
      <c r="L1012" t="s">
        <v>182</v>
      </c>
    </row>
    <row r="1013" spans="1:12">
      <c r="A1013" t="s">
        <v>260</v>
      </c>
      <c r="B1013" t="s">
        <v>52</v>
      </c>
      <c r="C1013">
        <v>2005</v>
      </c>
      <c r="D1013">
        <v>2005</v>
      </c>
      <c r="E1013" t="s">
        <v>119</v>
      </c>
      <c r="F1013" t="s">
        <v>260</v>
      </c>
      <c r="G1013" t="s">
        <v>146</v>
      </c>
      <c r="H1013" t="s">
        <v>133</v>
      </c>
      <c r="I1013" t="s">
        <v>110</v>
      </c>
      <c r="J1013" t="s">
        <v>110</v>
      </c>
      <c r="K1013">
        <v>1</v>
      </c>
      <c r="L1013" t="s">
        <v>182</v>
      </c>
    </row>
    <row r="1014" spans="1:12">
      <c r="A1014" t="s">
        <v>260</v>
      </c>
      <c r="B1014" t="s">
        <v>52</v>
      </c>
      <c r="C1014">
        <v>2005</v>
      </c>
      <c r="D1014">
        <v>2010</v>
      </c>
      <c r="E1014" t="s">
        <v>119</v>
      </c>
      <c r="F1014" t="s">
        <v>260</v>
      </c>
      <c r="G1014" t="s">
        <v>146</v>
      </c>
      <c r="H1014" t="s">
        <v>133</v>
      </c>
      <c r="I1014" t="s">
        <v>110</v>
      </c>
      <c r="J1014" t="s">
        <v>110</v>
      </c>
      <c r="K1014">
        <v>1</v>
      </c>
      <c r="L1014" t="s">
        <v>182</v>
      </c>
    </row>
    <row r="1015" spans="1:12">
      <c r="A1015" t="s">
        <v>260</v>
      </c>
      <c r="B1015" t="s">
        <v>52</v>
      </c>
      <c r="C1015">
        <v>2005</v>
      </c>
      <c r="D1015">
        <v>2015</v>
      </c>
      <c r="E1015" t="s">
        <v>119</v>
      </c>
      <c r="F1015" t="s">
        <v>260</v>
      </c>
      <c r="G1015" t="s">
        <v>146</v>
      </c>
      <c r="H1015" t="s">
        <v>133</v>
      </c>
      <c r="I1015" t="s">
        <v>110</v>
      </c>
      <c r="J1015" t="s">
        <v>110</v>
      </c>
      <c r="K1015">
        <v>1</v>
      </c>
      <c r="L1015" t="s">
        <v>182</v>
      </c>
    </row>
    <row r="1016" spans="1:12">
      <c r="A1016" t="s">
        <v>260</v>
      </c>
      <c r="B1016" t="s">
        <v>52</v>
      </c>
      <c r="C1016">
        <v>2005</v>
      </c>
      <c r="D1016">
        <v>2020</v>
      </c>
      <c r="E1016" t="s">
        <v>119</v>
      </c>
      <c r="F1016" t="s">
        <v>260</v>
      </c>
      <c r="G1016" t="s">
        <v>146</v>
      </c>
      <c r="H1016" t="s">
        <v>133</v>
      </c>
      <c r="I1016" t="s">
        <v>110</v>
      </c>
      <c r="J1016" t="s">
        <v>110</v>
      </c>
      <c r="K1016">
        <v>1</v>
      </c>
      <c r="L1016" t="s">
        <v>182</v>
      </c>
    </row>
    <row r="1017" spans="1:12">
      <c r="A1017" t="s">
        <v>260</v>
      </c>
      <c r="B1017" t="s">
        <v>52</v>
      </c>
      <c r="C1017">
        <v>2005</v>
      </c>
      <c r="D1017">
        <v>2025</v>
      </c>
      <c r="E1017" t="s">
        <v>119</v>
      </c>
      <c r="F1017" t="s">
        <v>260</v>
      </c>
      <c r="G1017" t="s">
        <v>146</v>
      </c>
      <c r="H1017" t="s">
        <v>133</v>
      </c>
      <c r="I1017" t="s">
        <v>110</v>
      </c>
      <c r="J1017" t="s">
        <v>110</v>
      </c>
      <c r="K1017">
        <v>1</v>
      </c>
      <c r="L1017" t="s">
        <v>182</v>
      </c>
    </row>
    <row r="1018" spans="1:12">
      <c r="A1018" t="s">
        <v>260</v>
      </c>
      <c r="B1018" t="s">
        <v>52</v>
      </c>
      <c r="C1018">
        <v>2005</v>
      </c>
      <c r="D1018">
        <v>2030</v>
      </c>
      <c r="E1018" t="s">
        <v>119</v>
      </c>
      <c r="F1018" t="s">
        <v>260</v>
      </c>
      <c r="G1018" t="s">
        <v>146</v>
      </c>
      <c r="H1018" t="s">
        <v>133</v>
      </c>
      <c r="I1018" t="s">
        <v>110</v>
      </c>
      <c r="J1018" t="s">
        <v>110</v>
      </c>
      <c r="K1018">
        <v>1</v>
      </c>
      <c r="L1018" t="s">
        <v>182</v>
      </c>
    </row>
    <row r="1019" spans="1:12">
      <c r="A1019" t="s">
        <v>260</v>
      </c>
      <c r="B1019" t="s">
        <v>52</v>
      </c>
      <c r="C1019">
        <v>2010</v>
      </c>
      <c r="D1019">
        <v>2010</v>
      </c>
      <c r="E1019" t="s">
        <v>119</v>
      </c>
      <c r="F1019" t="s">
        <v>260</v>
      </c>
      <c r="G1019" t="s">
        <v>146</v>
      </c>
      <c r="H1019" t="s">
        <v>133</v>
      </c>
      <c r="I1019" t="s">
        <v>110</v>
      </c>
      <c r="J1019" t="s">
        <v>110</v>
      </c>
      <c r="K1019">
        <v>1</v>
      </c>
      <c r="L1019" t="s">
        <v>182</v>
      </c>
    </row>
    <row r="1020" spans="1:12">
      <c r="A1020" t="s">
        <v>260</v>
      </c>
      <c r="B1020" t="s">
        <v>52</v>
      </c>
      <c r="C1020">
        <v>2010</v>
      </c>
      <c r="D1020">
        <v>2015</v>
      </c>
      <c r="E1020" t="s">
        <v>119</v>
      </c>
      <c r="F1020" t="s">
        <v>260</v>
      </c>
      <c r="G1020" t="s">
        <v>146</v>
      </c>
      <c r="H1020" t="s">
        <v>133</v>
      </c>
      <c r="I1020" t="s">
        <v>110</v>
      </c>
      <c r="J1020" t="s">
        <v>110</v>
      </c>
      <c r="K1020">
        <v>1</v>
      </c>
      <c r="L1020" t="s">
        <v>182</v>
      </c>
    </row>
    <row r="1021" spans="1:12">
      <c r="A1021" t="s">
        <v>260</v>
      </c>
      <c r="B1021" t="s">
        <v>52</v>
      </c>
      <c r="C1021">
        <v>2010</v>
      </c>
      <c r="D1021">
        <v>2020</v>
      </c>
      <c r="E1021" t="s">
        <v>119</v>
      </c>
      <c r="F1021" t="s">
        <v>260</v>
      </c>
      <c r="G1021" t="s">
        <v>146</v>
      </c>
      <c r="H1021" t="s">
        <v>133</v>
      </c>
      <c r="I1021" t="s">
        <v>110</v>
      </c>
      <c r="J1021" t="s">
        <v>110</v>
      </c>
      <c r="K1021">
        <v>1</v>
      </c>
      <c r="L1021" t="s">
        <v>182</v>
      </c>
    </row>
    <row r="1022" spans="1:12">
      <c r="A1022" t="s">
        <v>260</v>
      </c>
      <c r="B1022" t="s">
        <v>52</v>
      </c>
      <c r="C1022">
        <v>2010</v>
      </c>
      <c r="D1022">
        <v>2025</v>
      </c>
      <c r="E1022" t="s">
        <v>119</v>
      </c>
      <c r="F1022" t="s">
        <v>260</v>
      </c>
      <c r="G1022" t="s">
        <v>146</v>
      </c>
      <c r="H1022" t="s">
        <v>133</v>
      </c>
      <c r="I1022" t="s">
        <v>110</v>
      </c>
      <c r="J1022" t="s">
        <v>110</v>
      </c>
      <c r="K1022">
        <v>1</v>
      </c>
      <c r="L1022" t="s">
        <v>182</v>
      </c>
    </row>
    <row r="1023" spans="1:12">
      <c r="A1023" t="s">
        <v>260</v>
      </c>
      <c r="B1023" t="s">
        <v>52</v>
      </c>
      <c r="C1023">
        <v>2010</v>
      </c>
      <c r="D1023">
        <v>2030</v>
      </c>
      <c r="E1023" t="s">
        <v>119</v>
      </c>
      <c r="F1023" t="s">
        <v>260</v>
      </c>
      <c r="G1023" t="s">
        <v>146</v>
      </c>
      <c r="H1023" t="s">
        <v>133</v>
      </c>
      <c r="I1023" t="s">
        <v>110</v>
      </c>
      <c r="J1023" t="s">
        <v>110</v>
      </c>
      <c r="K1023">
        <v>1</v>
      </c>
      <c r="L1023" t="s">
        <v>182</v>
      </c>
    </row>
    <row r="1024" spans="1:12">
      <c r="A1024" t="s">
        <v>260</v>
      </c>
      <c r="B1024" t="s">
        <v>52</v>
      </c>
      <c r="C1024">
        <v>2010</v>
      </c>
      <c r="D1024">
        <v>2035</v>
      </c>
      <c r="E1024" t="s">
        <v>119</v>
      </c>
      <c r="F1024" t="s">
        <v>260</v>
      </c>
      <c r="G1024" t="s">
        <v>146</v>
      </c>
      <c r="H1024" t="s">
        <v>133</v>
      </c>
      <c r="I1024" t="s">
        <v>110</v>
      </c>
      <c r="J1024" t="s">
        <v>110</v>
      </c>
      <c r="K1024">
        <v>1</v>
      </c>
      <c r="L1024" t="s">
        <v>182</v>
      </c>
    </row>
    <row r="1025" spans="1:12">
      <c r="A1025" t="s">
        <v>260</v>
      </c>
      <c r="B1025" t="s">
        <v>52</v>
      </c>
      <c r="C1025">
        <v>2015</v>
      </c>
      <c r="D1025">
        <v>2015</v>
      </c>
      <c r="E1025" t="s">
        <v>119</v>
      </c>
      <c r="F1025" t="s">
        <v>260</v>
      </c>
      <c r="G1025" t="s">
        <v>146</v>
      </c>
      <c r="H1025" t="s">
        <v>133</v>
      </c>
      <c r="I1025" t="s">
        <v>110</v>
      </c>
      <c r="J1025" t="s">
        <v>110</v>
      </c>
      <c r="K1025">
        <v>1</v>
      </c>
      <c r="L1025" t="s">
        <v>182</v>
      </c>
    </row>
    <row r="1026" spans="1:12">
      <c r="A1026" t="s">
        <v>260</v>
      </c>
      <c r="B1026" t="s">
        <v>52</v>
      </c>
      <c r="C1026">
        <v>2015</v>
      </c>
      <c r="D1026">
        <v>2020</v>
      </c>
      <c r="E1026" t="s">
        <v>119</v>
      </c>
      <c r="F1026" t="s">
        <v>260</v>
      </c>
      <c r="G1026" t="s">
        <v>146</v>
      </c>
      <c r="H1026" t="s">
        <v>133</v>
      </c>
      <c r="I1026" t="s">
        <v>110</v>
      </c>
      <c r="J1026" t="s">
        <v>110</v>
      </c>
      <c r="K1026">
        <v>1</v>
      </c>
      <c r="L1026" t="s">
        <v>182</v>
      </c>
    </row>
    <row r="1027" spans="1:12">
      <c r="A1027" t="s">
        <v>260</v>
      </c>
      <c r="B1027" t="s">
        <v>52</v>
      </c>
      <c r="C1027">
        <v>2015</v>
      </c>
      <c r="D1027">
        <v>2025</v>
      </c>
      <c r="E1027" t="s">
        <v>119</v>
      </c>
      <c r="F1027" t="s">
        <v>260</v>
      </c>
      <c r="G1027" t="s">
        <v>146</v>
      </c>
      <c r="H1027" t="s">
        <v>133</v>
      </c>
      <c r="I1027" t="s">
        <v>110</v>
      </c>
      <c r="J1027" t="s">
        <v>110</v>
      </c>
      <c r="K1027">
        <v>1</v>
      </c>
      <c r="L1027" t="s">
        <v>182</v>
      </c>
    </row>
    <row r="1028" spans="1:12">
      <c r="A1028" t="s">
        <v>260</v>
      </c>
      <c r="B1028" t="s">
        <v>52</v>
      </c>
      <c r="C1028">
        <v>2015</v>
      </c>
      <c r="D1028">
        <v>2030</v>
      </c>
      <c r="E1028" t="s">
        <v>119</v>
      </c>
      <c r="F1028" t="s">
        <v>260</v>
      </c>
      <c r="G1028" t="s">
        <v>146</v>
      </c>
      <c r="H1028" t="s">
        <v>133</v>
      </c>
      <c r="I1028" t="s">
        <v>110</v>
      </c>
      <c r="J1028" t="s">
        <v>110</v>
      </c>
      <c r="K1028">
        <v>1</v>
      </c>
      <c r="L1028" t="s">
        <v>182</v>
      </c>
    </row>
    <row r="1029" spans="1:12">
      <c r="A1029" t="s">
        <v>260</v>
      </c>
      <c r="B1029" t="s">
        <v>52</v>
      </c>
      <c r="C1029">
        <v>2015</v>
      </c>
      <c r="D1029">
        <v>2035</v>
      </c>
      <c r="E1029" t="s">
        <v>119</v>
      </c>
      <c r="F1029" t="s">
        <v>260</v>
      </c>
      <c r="G1029" t="s">
        <v>146</v>
      </c>
      <c r="H1029" t="s">
        <v>133</v>
      </c>
      <c r="I1029" t="s">
        <v>110</v>
      </c>
      <c r="J1029" t="s">
        <v>110</v>
      </c>
      <c r="K1029">
        <v>1</v>
      </c>
      <c r="L1029" t="s">
        <v>182</v>
      </c>
    </row>
    <row r="1030" spans="1:12">
      <c r="A1030" t="s">
        <v>260</v>
      </c>
      <c r="B1030" t="s">
        <v>52</v>
      </c>
      <c r="C1030">
        <v>2015</v>
      </c>
      <c r="D1030">
        <v>2040</v>
      </c>
      <c r="E1030" t="s">
        <v>119</v>
      </c>
      <c r="F1030" t="s">
        <v>260</v>
      </c>
      <c r="G1030" t="s">
        <v>146</v>
      </c>
      <c r="H1030" t="s">
        <v>133</v>
      </c>
      <c r="I1030" t="s">
        <v>110</v>
      </c>
      <c r="J1030" t="s">
        <v>110</v>
      </c>
      <c r="K1030">
        <v>1</v>
      </c>
      <c r="L1030" t="s">
        <v>182</v>
      </c>
    </row>
    <row r="1031" spans="1:12">
      <c r="A1031" t="s">
        <v>260</v>
      </c>
      <c r="B1031" t="s">
        <v>52</v>
      </c>
      <c r="C1031">
        <v>2020</v>
      </c>
      <c r="D1031">
        <v>2020</v>
      </c>
      <c r="E1031" t="s">
        <v>119</v>
      </c>
      <c r="F1031" t="s">
        <v>260</v>
      </c>
      <c r="G1031" t="s">
        <v>146</v>
      </c>
      <c r="H1031" t="s">
        <v>133</v>
      </c>
      <c r="I1031" t="s">
        <v>110</v>
      </c>
      <c r="J1031" t="s">
        <v>110</v>
      </c>
      <c r="K1031">
        <v>1</v>
      </c>
      <c r="L1031" t="s">
        <v>182</v>
      </c>
    </row>
    <row r="1032" spans="1:12">
      <c r="A1032" t="s">
        <v>260</v>
      </c>
      <c r="B1032" t="s">
        <v>52</v>
      </c>
      <c r="C1032">
        <v>2020</v>
      </c>
      <c r="D1032">
        <v>2025</v>
      </c>
      <c r="E1032" t="s">
        <v>119</v>
      </c>
      <c r="F1032" t="s">
        <v>260</v>
      </c>
      <c r="G1032" t="s">
        <v>146</v>
      </c>
      <c r="H1032" t="s">
        <v>133</v>
      </c>
      <c r="I1032" t="s">
        <v>110</v>
      </c>
      <c r="J1032" t="s">
        <v>110</v>
      </c>
      <c r="K1032">
        <v>1</v>
      </c>
      <c r="L1032" t="s">
        <v>182</v>
      </c>
    </row>
    <row r="1033" spans="1:12">
      <c r="A1033" t="s">
        <v>260</v>
      </c>
      <c r="B1033" t="s">
        <v>52</v>
      </c>
      <c r="C1033">
        <v>2020</v>
      </c>
      <c r="D1033">
        <v>2030</v>
      </c>
      <c r="E1033" t="s">
        <v>119</v>
      </c>
      <c r="F1033" t="s">
        <v>260</v>
      </c>
      <c r="G1033" t="s">
        <v>146</v>
      </c>
      <c r="H1033" t="s">
        <v>133</v>
      </c>
      <c r="I1033" t="s">
        <v>110</v>
      </c>
      <c r="J1033" t="s">
        <v>110</v>
      </c>
      <c r="K1033">
        <v>1</v>
      </c>
      <c r="L1033" t="s">
        <v>182</v>
      </c>
    </row>
    <row r="1034" spans="1:12">
      <c r="A1034" t="s">
        <v>260</v>
      </c>
      <c r="B1034" t="s">
        <v>52</v>
      </c>
      <c r="C1034">
        <v>2020</v>
      </c>
      <c r="D1034">
        <v>2035</v>
      </c>
      <c r="E1034" t="s">
        <v>119</v>
      </c>
      <c r="F1034" t="s">
        <v>260</v>
      </c>
      <c r="G1034" t="s">
        <v>146</v>
      </c>
      <c r="H1034" t="s">
        <v>133</v>
      </c>
      <c r="I1034" t="s">
        <v>110</v>
      </c>
      <c r="J1034" t="s">
        <v>110</v>
      </c>
      <c r="K1034">
        <v>1</v>
      </c>
      <c r="L1034" t="s">
        <v>182</v>
      </c>
    </row>
    <row r="1035" spans="1:12">
      <c r="A1035" t="s">
        <v>260</v>
      </c>
      <c r="B1035" t="s">
        <v>52</v>
      </c>
      <c r="C1035">
        <v>2020</v>
      </c>
      <c r="D1035">
        <v>2040</v>
      </c>
      <c r="E1035" t="s">
        <v>119</v>
      </c>
      <c r="F1035" t="s">
        <v>260</v>
      </c>
      <c r="G1035" t="s">
        <v>146</v>
      </c>
      <c r="H1035" t="s">
        <v>133</v>
      </c>
      <c r="I1035" t="s">
        <v>110</v>
      </c>
      <c r="J1035" t="s">
        <v>110</v>
      </c>
      <c r="K1035">
        <v>1</v>
      </c>
      <c r="L1035" t="s">
        <v>182</v>
      </c>
    </row>
    <row r="1036" spans="1:12">
      <c r="A1036" t="s">
        <v>260</v>
      </c>
      <c r="B1036" t="s">
        <v>52</v>
      </c>
      <c r="C1036">
        <v>2020</v>
      </c>
      <c r="D1036">
        <v>2045</v>
      </c>
      <c r="E1036" t="s">
        <v>119</v>
      </c>
      <c r="F1036" t="s">
        <v>260</v>
      </c>
      <c r="G1036" t="s">
        <v>146</v>
      </c>
      <c r="H1036" t="s">
        <v>133</v>
      </c>
      <c r="I1036" t="s">
        <v>110</v>
      </c>
      <c r="J1036" t="s">
        <v>110</v>
      </c>
      <c r="K1036">
        <v>1</v>
      </c>
      <c r="L1036" t="s">
        <v>182</v>
      </c>
    </row>
    <row r="1037" spans="1:12">
      <c r="A1037" t="s">
        <v>260</v>
      </c>
      <c r="B1037" t="s">
        <v>52</v>
      </c>
      <c r="C1037">
        <v>2025</v>
      </c>
      <c r="D1037">
        <v>2025</v>
      </c>
      <c r="E1037" t="s">
        <v>119</v>
      </c>
      <c r="F1037" t="s">
        <v>260</v>
      </c>
      <c r="G1037" t="s">
        <v>146</v>
      </c>
      <c r="H1037" t="s">
        <v>133</v>
      </c>
      <c r="I1037" t="s">
        <v>110</v>
      </c>
      <c r="J1037" t="s">
        <v>110</v>
      </c>
      <c r="K1037">
        <v>1</v>
      </c>
      <c r="L1037" t="s">
        <v>182</v>
      </c>
    </row>
    <row r="1038" spans="1:12">
      <c r="A1038" t="s">
        <v>260</v>
      </c>
      <c r="B1038" t="s">
        <v>52</v>
      </c>
      <c r="C1038">
        <v>2025</v>
      </c>
      <c r="D1038">
        <v>2030</v>
      </c>
      <c r="E1038" t="s">
        <v>119</v>
      </c>
      <c r="F1038" t="s">
        <v>260</v>
      </c>
      <c r="G1038" t="s">
        <v>146</v>
      </c>
      <c r="H1038" t="s">
        <v>133</v>
      </c>
      <c r="I1038" t="s">
        <v>110</v>
      </c>
      <c r="J1038" t="s">
        <v>110</v>
      </c>
      <c r="K1038">
        <v>1</v>
      </c>
      <c r="L1038" t="s">
        <v>182</v>
      </c>
    </row>
    <row r="1039" spans="1:12">
      <c r="A1039" t="s">
        <v>260</v>
      </c>
      <c r="B1039" t="s">
        <v>52</v>
      </c>
      <c r="C1039">
        <v>2025</v>
      </c>
      <c r="D1039">
        <v>2035</v>
      </c>
      <c r="E1039" t="s">
        <v>119</v>
      </c>
      <c r="F1039" t="s">
        <v>260</v>
      </c>
      <c r="G1039" t="s">
        <v>146</v>
      </c>
      <c r="H1039" t="s">
        <v>133</v>
      </c>
      <c r="I1039" t="s">
        <v>110</v>
      </c>
      <c r="J1039" t="s">
        <v>110</v>
      </c>
      <c r="K1039">
        <v>1</v>
      </c>
      <c r="L1039" t="s">
        <v>182</v>
      </c>
    </row>
    <row r="1040" spans="1:12">
      <c r="A1040" t="s">
        <v>260</v>
      </c>
      <c r="B1040" t="s">
        <v>52</v>
      </c>
      <c r="C1040">
        <v>2025</v>
      </c>
      <c r="D1040">
        <v>2040</v>
      </c>
      <c r="E1040" t="s">
        <v>119</v>
      </c>
      <c r="F1040" t="s">
        <v>260</v>
      </c>
      <c r="G1040" t="s">
        <v>146</v>
      </c>
      <c r="H1040" t="s">
        <v>133</v>
      </c>
      <c r="I1040" t="s">
        <v>110</v>
      </c>
      <c r="J1040" t="s">
        <v>110</v>
      </c>
      <c r="K1040">
        <v>1</v>
      </c>
      <c r="L1040" t="s">
        <v>182</v>
      </c>
    </row>
    <row r="1041" spans="1:12">
      <c r="A1041" t="s">
        <v>260</v>
      </c>
      <c r="B1041" t="s">
        <v>52</v>
      </c>
      <c r="C1041">
        <v>2025</v>
      </c>
      <c r="D1041">
        <v>2045</v>
      </c>
      <c r="E1041" t="s">
        <v>119</v>
      </c>
      <c r="F1041" t="s">
        <v>260</v>
      </c>
      <c r="G1041" t="s">
        <v>146</v>
      </c>
      <c r="H1041" t="s">
        <v>133</v>
      </c>
      <c r="I1041" t="s">
        <v>110</v>
      </c>
      <c r="J1041" t="s">
        <v>110</v>
      </c>
      <c r="K1041">
        <v>1</v>
      </c>
      <c r="L1041" t="s">
        <v>182</v>
      </c>
    </row>
    <row r="1042" spans="1:12">
      <c r="A1042" t="s">
        <v>260</v>
      </c>
      <c r="B1042" t="s">
        <v>52</v>
      </c>
      <c r="C1042">
        <v>2025</v>
      </c>
      <c r="D1042">
        <v>2050</v>
      </c>
      <c r="E1042" t="s">
        <v>119</v>
      </c>
      <c r="F1042" t="s">
        <v>260</v>
      </c>
      <c r="G1042" t="s">
        <v>146</v>
      </c>
      <c r="H1042" t="s">
        <v>133</v>
      </c>
      <c r="I1042" t="s">
        <v>110</v>
      </c>
      <c r="J1042" t="s">
        <v>110</v>
      </c>
      <c r="K1042">
        <v>1</v>
      </c>
      <c r="L1042" t="s">
        <v>182</v>
      </c>
    </row>
    <row r="1043" spans="1:12">
      <c r="A1043" t="s">
        <v>260</v>
      </c>
      <c r="B1043" t="s">
        <v>52</v>
      </c>
      <c r="C1043">
        <v>2030</v>
      </c>
      <c r="D1043">
        <v>2030</v>
      </c>
      <c r="E1043" t="s">
        <v>119</v>
      </c>
      <c r="F1043" t="s">
        <v>260</v>
      </c>
      <c r="G1043" t="s">
        <v>146</v>
      </c>
      <c r="H1043" t="s">
        <v>133</v>
      </c>
      <c r="I1043" t="s">
        <v>110</v>
      </c>
      <c r="J1043" t="s">
        <v>110</v>
      </c>
      <c r="K1043">
        <v>1</v>
      </c>
      <c r="L1043" t="s">
        <v>182</v>
      </c>
    </row>
    <row r="1044" spans="1:12">
      <c r="A1044" t="s">
        <v>260</v>
      </c>
      <c r="B1044" t="s">
        <v>52</v>
      </c>
      <c r="C1044">
        <v>2030</v>
      </c>
      <c r="D1044">
        <v>2035</v>
      </c>
      <c r="E1044" t="s">
        <v>119</v>
      </c>
      <c r="F1044" t="s">
        <v>260</v>
      </c>
      <c r="G1044" t="s">
        <v>146</v>
      </c>
      <c r="H1044" t="s">
        <v>133</v>
      </c>
      <c r="I1044" t="s">
        <v>110</v>
      </c>
      <c r="J1044" t="s">
        <v>110</v>
      </c>
      <c r="K1044">
        <v>1</v>
      </c>
      <c r="L1044" t="s">
        <v>182</v>
      </c>
    </row>
    <row r="1045" spans="1:12">
      <c r="A1045" t="s">
        <v>260</v>
      </c>
      <c r="B1045" t="s">
        <v>52</v>
      </c>
      <c r="C1045">
        <v>2030</v>
      </c>
      <c r="D1045">
        <v>2040</v>
      </c>
      <c r="E1045" t="s">
        <v>119</v>
      </c>
      <c r="F1045" t="s">
        <v>260</v>
      </c>
      <c r="G1045" t="s">
        <v>146</v>
      </c>
      <c r="H1045" t="s">
        <v>133</v>
      </c>
      <c r="I1045" t="s">
        <v>110</v>
      </c>
      <c r="J1045" t="s">
        <v>110</v>
      </c>
      <c r="K1045">
        <v>1</v>
      </c>
      <c r="L1045" t="s">
        <v>182</v>
      </c>
    </row>
    <row r="1046" spans="1:12">
      <c r="A1046" t="s">
        <v>260</v>
      </c>
      <c r="B1046" t="s">
        <v>52</v>
      </c>
      <c r="C1046">
        <v>2030</v>
      </c>
      <c r="D1046">
        <v>2045</v>
      </c>
      <c r="E1046" t="s">
        <v>119</v>
      </c>
      <c r="F1046" t="s">
        <v>260</v>
      </c>
      <c r="G1046" t="s">
        <v>146</v>
      </c>
      <c r="H1046" t="s">
        <v>133</v>
      </c>
      <c r="I1046" t="s">
        <v>110</v>
      </c>
      <c r="J1046" t="s">
        <v>110</v>
      </c>
      <c r="K1046">
        <v>1</v>
      </c>
      <c r="L1046" t="s">
        <v>182</v>
      </c>
    </row>
    <row r="1047" spans="1:12">
      <c r="A1047" t="s">
        <v>260</v>
      </c>
      <c r="B1047" t="s">
        <v>52</v>
      </c>
      <c r="C1047">
        <v>2030</v>
      </c>
      <c r="D1047">
        <v>2050</v>
      </c>
      <c r="E1047" t="s">
        <v>119</v>
      </c>
      <c r="F1047" t="s">
        <v>260</v>
      </c>
      <c r="G1047" t="s">
        <v>146</v>
      </c>
      <c r="H1047" t="s">
        <v>133</v>
      </c>
      <c r="I1047" t="s">
        <v>110</v>
      </c>
      <c r="J1047" t="s">
        <v>110</v>
      </c>
      <c r="K1047">
        <v>1</v>
      </c>
      <c r="L1047" t="s">
        <v>182</v>
      </c>
    </row>
    <row r="1048" spans="1:12">
      <c r="A1048" t="s">
        <v>260</v>
      </c>
      <c r="B1048" t="s">
        <v>52</v>
      </c>
      <c r="C1048">
        <v>2030</v>
      </c>
      <c r="D1048">
        <v>2055</v>
      </c>
      <c r="E1048" t="s">
        <v>119</v>
      </c>
      <c r="F1048" t="s">
        <v>260</v>
      </c>
      <c r="G1048" t="s">
        <v>146</v>
      </c>
      <c r="H1048" t="s">
        <v>133</v>
      </c>
      <c r="I1048" t="s">
        <v>110</v>
      </c>
      <c r="J1048" t="s">
        <v>110</v>
      </c>
      <c r="K1048">
        <v>1</v>
      </c>
      <c r="L1048" t="s">
        <v>182</v>
      </c>
    </row>
    <row r="1049" spans="1:12">
      <c r="A1049" t="s">
        <v>260</v>
      </c>
      <c r="B1049" t="s">
        <v>52</v>
      </c>
      <c r="C1049">
        <v>2035</v>
      </c>
      <c r="D1049">
        <v>2035</v>
      </c>
      <c r="E1049" t="s">
        <v>119</v>
      </c>
      <c r="F1049" t="s">
        <v>260</v>
      </c>
      <c r="G1049" t="s">
        <v>146</v>
      </c>
      <c r="H1049" t="s">
        <v>133</v>
      </c>
      <c r="I1049" t="s">
        <v>110</v>
      </c>
      <c r="J1049" t="s">
        <v>110</v>
      </c>
      <c r="K1049">
        <v>1</v>
      </c>
      <c r="L1049" t="s">
        <v>182</v>
      </c>
    </row>
    <row r="1050" spans="1:12">
      <c r="A1050" t="s">
        <v>260</v>
      </c>
      <c r="B1050" t="s">
        <v>52</v>
      </c>
      <c r="C1050">
        <v>2035</v>
      </c>
      <c r="D1050">
        <v>2040</v>
      </c>
      <c r="E1050" t="s">
        <v>119</v>
      </c>
      <c r="F1050" t="s">
        <v>260</v>
      </c>
      <c r="G1050" t="s">
        <v>146</v>
      </c>
      <c r="H1050" t="s">
        <v>133</v>
      </c>
      <c r="I1050" t="s">
        <v>110</v>
      </c>
      <c r="J1050" t="s">
        <v>110</v>
      </c>
      <c r="K1050">
        <v>1</v>
      </c>
      <c r="L1050" t="s">
        <v>182</v>
      </c>
    </row>
    <row r="1051" spans="1:12">
      <c r="A1051" t="s">
        <v>260</v>
      </c>
      <c r="B1051" t="s">
        <v>52</v>
      </c>
      <c r="C1051">
        <v>2035</v>
      </c>
      <c r="D1051">
        <v>2045</v>
      </c>
      <c r="E1051" t="s">
        <v>119</v>
      </c>
      <c r="F1051" t="s">
        <v>260</v>
      </c>
      <c r="G1051" t="s">
        <v>146</v>
      </c>
      <c r="H1051" t="s">
        <v>133</v>
      </c>
      <c r="I1051" t="s">
        <v>110</v>
      </c>
      <c r="J1051" t="s">
        <v>110</v>
      </c>
      <c r="K1051">
        <v>1</v>
      </c>
      <c r="L1051" t="s">
        <v>182</v>
      </c>
    </row>
    <row r="1052" spans="1:12">
      <c r="A1052" t="s">
        <v>260</v>
      </c>
      <c r="B1052" t="s">
        <v>52</v>
      </c>
      <c r="C1052">
        <v>2035</v>
      </c>
      <c r="D1052">
        <v>2050</v>
      </c>
      <c r="E1052" t="s">
        <v>119</v>
      </c>
      <c r="F1052" t="s">
        <v>260</v>
      </c>
      <c r="G1052" t="s">
        <v>146</v>
      </c>
      <c r="H1052" t="s">
        <v>133</v>
      </c>
      <c r="I1052" t="s">
        <v>110</v>
      </c>
      <c r="J1052" t="s">
        <v>110</v>
      </c>
      <c r="K1052">
        <v>1</v>
      </c>
      <c r="L1052" t="s">
        <v>182</v>
      </c>
    </row>
    <row r="1053" spans="1:12">
      <c r="A1053" t="s">
        <v>260</v>
      </c>
      <c r="B1053" t="s">
        <v>52</v>
      </c>
      <c r="C1053">
        <v>2035</v>
      </c>
      <c r="D1053">
        <v>2055</v>
      </c>
      <c r="E1053" t="s">
        <v>119</v>
      </c>
      <c r="F1053" t="s">
        <v>260</v>
      </c>
      <c r="G1053" t="s">
        <v>146</v>
      </c>
      <c r="H1053" t="s">
        <v>133</v>
      </c>
      <c r="I1053" t="s">
        <v>110</v>
      </c>
      <c r="J1053" t="s">
        <v>110</v>
      </c>
      <c r="K1053">
        <v>1</v>
      </c>
      <c r="L1053" t="s">
        <v>182</v>
      </c>
    </row>
    <row r="1054" spans="1:12">
      <c r="A1054" t="s">
        <v>260</v>
      </c>
      <c r="B1054" t="s">
        <v>52</v>
      </c>
      <c r="C1054">
        <v>2035</v>
      </c>
      <c r="D1054">
        <v>2060</v>
      </c>
      <c r="E1054" t="s">
        <v>119</v>
      </c>
      <c r="F1054" t="s">
        <v>260</v>
      </c>
      <c r="G1054" t="s">
        <v>146</v>
      </c>
      <c r="H1054" t="s">
        <v>133</v>
      </c>
      <c r="I1054" t="s">
        <v>110</v>
      </c>
      <c r="J1054" t="s">
        <v>110</v>
      </c>
      <c r="K1054">
        <v>1</v>
      </c>
      <c r="L1054" t="s">
        <v>182</v>
      </c>
    </row>
    <row r="1055" spans="1:12">
      <c r="A1055" t="s">
        <v>260</v>
      </c>
      <c r="B1055" t="s">
        <v>52</v>
      </c>
      <c r="C1055">
        <v>2040</v>
      </c>
      <c r="D1055">
        <v>2040</v>
      </c>
      <c r="E1055" t="s">
        <v>119</v>
      </c>
      <c r="F1055" t="s">
        <v>260</v>
      </c>
      <c r="G1055" t="s">
        <v>146</v>
      </c>
      <c r="H1055" t="s">
        <v>133</v>
      </c>
      <c r="I1055" t="s">
        <v>110</v>
      </c>
      <c r="J1055" t="s">
        <v>110</v>
      </c>
      <c r="K1055">
        <v>1</v>
      </c>
      <c r="L1055" t="s">
        <v>182</v>
      </c>
    </row>
    <row r="1056" spans="1:12">
      <c r="A1056" t="s">
        <v>260</v>
      </c>
      <c r="B1056" t="s">
        <v>52</v>
      </c>
      <c r="C1056">
        <v>2040</v>
      </c>
      <c r="D1056">
        <v>2045</v>
      </c>
      <c r="E1056" t="s">
        <v>119</v>
      </c>
      <c r="F1056" t="s">
        <v>260</v>
      </c>
      <c r="G1056" t="s">
        <v>146</v>
      </c>
      <c r="H1056" t="s">
        <v>133</v>
      </c>
      <c r="I1056" t="s">
        <v>110</v>
      </c>
      <c r="J1056" t="s">
        <v>110</v>
      </c>
      <c r="K1056">
        <v>1</v>
      </c>
      <c r="L1056" t="s">
        <v>182</v>
      </c>
    </row>
    <row r="1057" spans="1:12">
      <c r="A1057" t="s">
        <v>260</v>
      </c>
      <c r="B1057" t="s">
        <v>52</v>
      </c>
      <c r="C1057">
        <v>2040</v>
      </c>
      <c r="D1057">
        <v>2050</v>
      </c>
      <c r="E1057" t="s">
        <v>119</v>
      </c>
      <c r="F1057" t="s">
        <v>260</v>
      </c>
      <c r="G1057" t="s">
        <v>146</v>
      </c>
      <c r="H1057" t="s">
        <v>133</v>
      </c>
      <c r="I1057" t="s">
        <v>110</v>
      </c>
      <c r="J1057" t="s">
        <v>110</v>
      </c>
      <c r="K1057">
        <v>1</v>
      </c>
      <c r="L1057" t="s">
        <v>182</v>
      </c>
    </row>
    <row r="1058" spans="1:12">
      <c r="A1058" t="s">
        <v>260</v>
      </c>
      <c r="B1058" t="s">
        <v>52</v>
      </c>
      <c r="C1058">
        <v>2040</v>
      </c>
      <c r="D1058">
        <v>2055</v>
      </c>
      <c r="E1058" t="s">
        <v>119</v>
      </c>
      <c r="F1058" t="s">
        <v>260</v>
      </c>
      <c r="G1058" t="s">
        <v>146</v>
      </c>
      <c r="H1058" t="s">
        <v>133</v>
      </c>
      <c r="I1058" t="s">
        <v>110</v>
      </c>
      <c r="J1058" t="s">
        <v>110</v>
      </c>
      <c r="K1058">
        <v>1</v>
      </c>
      <c r="L1058" t="s">
        <v>182</v>
      </c>
    </row>
    <row r="1059" spans="1:12">
      <c r="A1059" t="s">
        <v>260</v>
      </c>
      <c r="B1059" t="s">
        <v>52</v>
      </c>
      <c r="C1059">
        <v>2040</v>
      </c>
      <c r="D1059">
        <v>2060</v>
      </c>
      <c r="E1059" t="s">
        <v>119</v>
      </c>
      <c r="F1059" t="s">
        <v>260</v>
      </c>
      <c r="G1059" t="s">
        <v>146</v>
      </c>
      <c r="H1059" t="s">
        <v>133</v>
      </c>
      <c r="I1059" t="s">
        <v>110</v>
      </c>
      <c r="J1059" t="s">
        <v>110</v>
      </c>
      <c r="K1059">
        <v>1</v>
      </c>
      <c r="L1059" t="s">
        <v>182</v>
      </c>
    </row>
    <row r="1060" spans="1:12">
      <c r="A1060" t="s">
        <v>260</v>
      </c>
      <c r="B1060" t="s">
        <v>52</v>
      </c>
      <c r="C1060">
        <v>2040</v>
      </c>
      <c r="D1060">
        <v>2065</v>
      </c>
      <c r="E1060" t="s">
        <v>119</v>
      </c>
      <c r="F1060" t="s">
        <v>260</v>
      </c>
      <c r="G1060" t="s">
        <v>146</v>
      </c>
      <c r="H1060" t="s">
        <v>133</v>
      </c>
      <c r="I1060" t="s">
        <v>110</v>
      </c>
      <c r="J1060" t="s">
        <v>110</v>
      </c>
      <c r="K1060">
        <v>1</v>
      </c>
      <c r="L1060" t="s">
        <v>182</v>
      </c>
    </row>
    <row r="1061" spans="1:12">
      <c r="A1061" t="s">
        <v>260</v>
      </c>
      <c r="B1061" t="s">
        <v>52</v>
      </c>
      <c r="C1061">
        <v>2045</v>
      </c>
      <c r="D1061">
        <v>2045</v>
      </c>
      <c r="E1061" t="s">
        <v>119</v>
      </c>
      <c r="F1061" t="s">
        <v>260</v>
      </c>
      <c r="G1061" t="s">
        <v>146</v>
      </c>
      <c r="H1061" t="s">
        <v>133</v>
      </c>
      <c r="I1061" t="s">
        <v>110</v>
      </c>
      <c r="J1061" t="s">
        <v>110</v>
      </c>
      <c r="K1061">
        <v>1</v>
      </c>
      <c r="L1061" t="s">
        <v>182</v>
      </c>
    </row>
    <row r="1062" spans="1:12">
      <c r="A1062" t="s">
        <v>260</v>
      </c>
      <c r="B1062" t="s">
        <v>52</v>
      </c>
      <c r="C1062">
        <v>2045</v>
      </c>
      <c r="D1062">
        <v>2050</v>
      </c>
      <c r="E1062" t="s">
        <v>119</v>
      </c>
      <c r="F1062" t="s">
        <v>260</v>
      </c>
      <c r="G1062" t="s">
        <v>146</v>
      </c>
      <c r="H1062" t="s">
        <v>133</v>
      </c>
      <c r="I1062" t="s">
        <v>110</v>
      </c>
      <c r="J1062" t="s">
        <v>110</v>
      </c>
      <c r="K1062">
        <v>1</v>
      </c>
      <c r="L1062" t="s">
        <v>182</v>
      </c>
    </row>
    <row r="1063" spans="1:12">
      <c r="A1063" t="s">
        <v>260</v>
      </c>
      <c r="B1063" t="s">
        <v>52</v>
      </c>
      <c r="C1063">
        <v>2045</v>
      </c>
      <c r="D1063">
        <v>2055</v>
      </c>
      <c r="E1063" t="s">
        <v>119</v>
      </c>
      <c r="F1063" t="s">
        <v>260</v>
      </c>
      <c r="G1063" t="s">
        <v>146</v>
      </c>
      <c r="H1063" t="s">
        <v>133</v>
      </c>
      <c r="I1063" t="s">
        <v>110</v>
      </c>
      <c r="J1063" t="s">
        <v>110</v>
      </c>
      <c r="K1063">
        <v>1</v>
      </c>
      <c r="L1063" t="s">
        <v>182</v>
      </c>
    </row>
    <row r="1064" spans="1:12">
      <c r="A1064" t="s">
        <v>260</v>
      </c>
      <c r="B1064" t="s">
        <v>52</v>
      </c>
      <c r="C1064">
        <v>2045</v>
      </c>
      <c r="D1064">
        <v>2060</v>
      </c>
      <c r="E1064" t="s">
        <v>119</v>
      </c>
      <c r="F1064" t="s">
        <v>260</v>
      </c>
      <c r="G1064" t="s">
        <v>146</v>
      </c>
      <c r="H1064" t="s">
        <v>133</v>
      </c>
      <c r="I1064" t="s">
        <v>110</v>
      </c>
      <c r="J1064" t="s">
        <v>110</v>
      </c>
      <c r="K1064">
        <v>1</v>
      </c>
      <c r="L1064" t="s">
        <v>182</v>
      </c>
    </row>
    <row r="1065" spans="1:12">
      <c r="A1065" t="s">
        <v>260</v>
      </c>
      <c r="B1065" t="s">
        <v>52</v>
      </c>
      <c r="C1065">
        <v>2045</v>
      </c>
      <c r="D1065">
        <v>2065</v>
      </c>
      <c r="E1065" t="s">
        <v>119</v>
      </c>
      <c r="F1065" t="s">
        <v>260</v>
      </c>
      <c r="G1065" t="s">
        <v>146</v>
      </c>
      <c r="H1065" t="s">
        <v>133</v>
      </c>
      <c r="I1065" t="s">
        <v>110</v>
      </c>
      <c r="J1065" t="s">
        <v>110</v>
      </c>
      <c r="K1065">
        <v>1</v>
      </c>
      <c r="L1065" t="s">
        <v>182</v>
      </c>
    </row>
    <row r="1066" spans="1:12">
      <c r="A1066" t="s">
        <v>260</v>
      </c>
      <c r="B1066" t="s">
        <v>52</v>
      </c>
      <c r="C1066">
        <v>2045</v>
      </c>
      <c r="D1066">
        <v>2070</v>
      </c>
      <c r="E1066" t="s">
        <v>119</v>
      </c>
      <c r="F1066" t="s">
        <v>260</v>
      </c>
      <c r="G1066" t="s">
        <v>146</v>
      </c>
      <c r="H1066" t="s">
        <v>133</v>
      </c>
      <c r="I1066" t="s">
        <v>110</v>
      </c>
      <c r="J1066" t="s">
        <v>110</v>
      </c>
      <c r="K1066">
        <v>1</v>
      </c>
      <c r="L1066" t="s">
        <v>182</v>
      </c>
    </row>
    <row r="1067" spans="1:12">
      <c r="A1067" t="s">
        <v>260</v>
      </c>
      <c r="B1067" t="s">
        <v>52</v>
      </c>
      <c r="C1067">
        <v>2050</v>
      </c>
      <c r="D1067">
        <v>2050</v>
      </c>
      <c r="E1067" t="s">
        <v>119</v>
      </c>
      <c r="F1067" t="s">
        <v>260</v>
      </c>
      <c r="G1067" t="s">
        <v>146</v>
      </c>
      <c r="H1067" t="s">
        <v>133</v>
      </c>
      <c r="I1067" t="s">
        <v>110</v>
      </c>
      <c r="J1067" t="s">
        <v>110</v>
      </c>
      <c r="K1067">
        <v>1</v>
      </c>
      <c r="L1067" t="s">
        <v>182</v>
      </c>
    </row>
    <row r="1068" spans="1:12">
      <c r="A1068" t="s">
        <v>260</v>
      </c>
      <c r="B1068" t="s">
        <v>52</v>
      </c>
      <c r="C1068">
        <v>2050</v>
      </c>
      <c r="D1068">
        <v>2055</v>
      </c>
      <c r="E1068" t="s">
        <v>119</v>
      </c>
      <c r="F1068" t="s">
        <v>260</v>
      </c>
      <c r="G1068" t="s">
        <v>146</v>
      </c>
      <c r="H1068" t="s">
        <v>133</v>
      </c>
      <c r="I1068" t="s">
        <v>110</v>
      </c>
      <c r="J1068" t="s">
        <v>110</v>
      </c>
      <c r="K1068">
        <v>1</v>
      </c>
      <c r="L1068" t="s">
        <v>182</v>
      </c>
    </row>
    <row r="1069" spans="1:12">
      <c r="A1069" t="s">
        <v>260</v>
      </c>
      <c r="B1069" t="s">
        <v>52</v>
      </c>
      <c r="C1069">
        <v>2050</v>
      </c>
      <c r="D1069">
        <v>2060</v>
      </c>
      <c r="E1069" t="s">
        <v>119</v>
      </c>
      <c r="F1069" t="s">
        <v>260</v>
      </c>
      <c r="G1069" t="s">
        <v>146</v>
      </c>
      <c r="H1069" t="s">
        <v>133</v>
      </c>
      <c r="I1069" t="s">
        <v>110</v>
      </c>
      <c r="J1069" t="s">
        <v>110</v>
      </c>
      <c r="K1069">
        <v>1</v>
      </c>
      <c r="L1069" t="s">
        <v>182</v>
      </c>
    </row>
    <row r="1070" spans="1:12">
      <c r="A1070" t="s">
        <v>260</v>
      </c>
      <c r="B1070" t="s">
        <v>52</v>
      </c>
      <c r="C1070">
        <v>2050</v>
      </c>
      <c r="D1070">
        <v>2065</v>
      </c>
      <c r="E1070" t="s">
        <v>119</v>
      </c>
      <c r="F1070" t="s">
        <v>260</v>
      </c>
      <c r="G1070" t="s">
        <v>146</v>
      </c>
      <c r="H1070" t="s">
        <v>133</v>
      </c>
      <c r="I1070" t="s">
        <v>110</v>
      </c>
      <c r="J1070" t="s">
        <v>110</v>
      </c>
      <c r="K1070">
        <v>1</v>
      </c>
      <c r="L1070" t="s">
        <v>182</v>
      </c>
    </row>
    <row r="1071" spans="1:12">
      <c r="A1071" t="s">
        <v>260</v>
      </c>
      <c r="B1071" t="s">
        <v>52</v>
      </c>
      <c r="C1071">
        <v>2050</v>
      </c>
      <c r="D1071">
        <v>2070</v>
      </c>
      <c r="E1071" t="s">
        <v>119</v>
      </c>
      <c r="F1071" t="s">
        <v>260</v>
      </c>
      <c r="G1071" t="s">
        <v>146</v>
      </c>
      <c r="H1071" t="s">
        <v>133</v>
      </c>
      <c r="I1071" t="s">
        <v>110</v>
      </c>
      <c r="J1071" t="s">
        <v>110</v>
      </c>
      <c r="K1071">
        <v>1</v>
      </c>
      <c r="L1071" t="s">
        <v>182</v>
      </c>
    </row>
    <row r="1072" spans="1:12">
      <c r="A1072" t="s">
        <v>260</v>
      </c>
      <c r="B1072" t="s">
        <v>52</v>
      </c>
      <c r="C1072">
        <v>2055</v>
      </c>
      <c r="D1072">
        <v>2055</v>
      </c>
      <c r="E1072" t="s">
        <v>119</v>
      </c>
      <c r="F1072" t="s">
        <v>260</v>
      </c>
      <c r="G1072" t="s">
        <v>146</v>
      </c>
      <c r="H1072" t="s">
        <v>133</v>
      </c>
      <c r="I1072" t="s">
        <v>110</v>
      </c>
      <c r="J1072" t="s">
        <v>110</v>
      </c>
      <c r="K1072">
        <v>1</v>
      </c>
      <c r="L1072" t="s">
        <v>182</v>
      </c>
    </row>
    <row r="1073" spans="1:12">
      <c r="A1073" t="s">
        <v>260</v>
      </c>
      <c r="B1073" t="s">
        <v>52</v>
      </c>
      <c r="C1073">
        <v>2055</v>
      </c>
      <c r="D1073">
        <v>2060</v>
      </c>
      <c r="E1073" t="s">
        <v>119</v>
      </c>
      <c r="F1073" t="s">
        <v>260</v>
      </c>
      <c r="G1073" t="s">
        <v>146</v>
      </c>
      <c r="H1073" t="s">
        <v>133</v>
      </c>
      <c r="I1073" t="s">
        <v>110</v>
      </c>
      <c r="J1073" t="s">
        <v>110</v>
      </c>
      <c r="K1073">
        <v>1</v>
      </c>
      <c r="L1073" t="s">
        <v>182</v>
      </c>
    </row>
    <row r="1074" spans="1:12">
      <c r="A1074" t="s">
        <v>260</v>
      </c>
      <c r="B1074" t="s">
        <v>52</v>
      </c>
      <c r="C1074">
        <v>2055</v>
      </c>
      <c r="D1074">
        <v>2065</v>
      </c>
      <c r="E1074" t="s">
        <v>119</v>
      </c>
      <c r="F1074" t="s">
        <v>260</v>
      </c>
      <c r="G1074" t="s">
        <v>146</v>
      </c>
      <c r="H1074" t="s">
        <v>133</v>
      </c>
      <c r="I1074" t="s">
        <v>110</v>
      </c>
      <c r="J1074" t="s">
        <v>110</v>
      </c>
      <c r="K1074">
        <v>1</v>
      </c>
      <c r="L1074" t="s">
        <v>182</v>
      </c>
    </row>
    <row r="1075" spans="1:12">
      <c r="A1075" t="s">
        <v>260</v>
      </c>
      <c r="B1075" t="s">
        <v>52</v>
      </c>
      <c r="C1075">
        <v>2055</v>
      </c>
      <c r="D1075">
        <v>2070</v>
      </c>
      <c r="E1075" t="s">
        <v>119</v>
      </c>
      <c r="F1075" t="s">
        <v>260</v>
      </c>
      <c r="G1075" t="s">
        <v>146</v>
      </c>
      <c r="H1075" t="s">
        <v>133</v>
      </c>
      <c r="I1075" t="s">
        <v>110</v>
      </c>
      <c r="J1075" t="s">
        <v>110</v>
      </c>
      <c r="K1075">
        <v>1</v>
      </c>
      <c r="L1075" t="s">
        <v>182</v>
      </c>
    </row>
    <row r="1076" spans="1:12">
      <c r="A1076" t="s">
        <v>260</v>
      </c>
      <c r="B1076" t="s">
        <v>52</v>
      </c>
      <c r="C1076">
        <v>2060</v>
      </c>
      <c r="D1076">
        <v>2060</v>
      </c>
      <c r="E1076" t="s">
        <v>119</v>
      </c>
      <c r="F1076" t="s">
        <v>260</v>
      </c>
      <c r="G1076" t="s">
        <v>146</v>
      </c>
      <c r="H1076" t="s">
        <v>133</v>
      </c>
      <c r="I1076" t="s">
        <v>110</v>
      </c>
      <c r="J1076" t="s">
        <v>110</v>
      </c>
      <c r="K1076">
        <v>1</v>
      </c>
      <c r="L1076" t="s">
        <v>182</v>
      </c>
    </row>
    <row r="1077" spans="1:12">
      <c r="A1077" t="s">
        <v>260</v>
      </c>
      <c r="B1077" t="s">
        <v>52</v>
      </c>
      <c r="C1077">
        <v>2060</v>
      </c>
      <c r="D1077">
        <v>2065</v>
      </c>
      <c r="E1077" t="s">
        <v>119</v>
      </c>
      <c r="F1077" t="s">
        <v>260</v>
      </c>
      <c r="G1077" t="s">
        <v>146</v>
      </c>
      <c r="H1077" t="s">
        <v>133</v>
      </c>
      <c r="I1077" t="s">
        <v>110</v>
      </c>
      <c r="J1077" t="s">
        <v>110</v>
      </c>
      <c r="K1077">
        <v>1</v>
      </c>
      <c r="L1077" t="s">
        <v>182</v>
      </c>
    </row>
    <row r="1078" spans="1:12">
      <c r="A1078" t="s">
        <v>260</v>
      </c>
      <c r="B1078" t="s">
        <v>52</v>
      </c>
      <c r="C1078">
        <v>2060</v>
      </c>
      <c r="D1078">
        <v>2070</v>
      </c>
      <c r="E1078" t="s">
        <v>119</v>
      </c>
      <c r="F1078" t="s">
        <v>260</v>
      </c>
      <c r="G1078" t="s">
        <v>146</v>
      </c>
      <c r="H1078" t="s">
        <v>133</v>
      </c>
      <c r="I1078" t="s">
        <v>110</v>
      </c>
      <c r="J1078" t="s">
        <v>110</v>
      </c>
      <c r="K1078">
        <v>1</v>
      </c>
      <c r="L1078" t="s">
        <v>182</v>
      </c>
    </row>
    <row r="1079" spans="1:12">
      <c r="A1079" t="s">
        <v>260</v>
      </c>
      <c r="B1079" t="s">
        <v>52</v>
      </c>
      <c r="C1079">
        <v>2065</v>
      </c>
      <c r="D1079">
        <v>2065</v>
      </c>
      <c r="E1079" t="s">
        <v>119</v>
      </c>
      <c r="F1079" t="s">
        <v>260</v>
      </c>
      <c r="G1079" t="s">
        <v>146</v>
      </c>
      <c r="H1079" t="s">
        <v>133</v>
      </c>
      <c r="I1079" t="s">
        <v>110</v>
      </c>
      <c r="J1079" t="s">
        <v>110</v>
      </c>
      <c r="K1079">
        <v>1</v>
      </c>
      <c r="L1079" t="s">
        <v>182</v>
      </c>
    </row>
    <row r="1080" spans="1:12">
      <c r="A1080" t="s">
        <v>260</v>
      </c>
      <c r="B1080" t="s">
        <v>52</v>
      </c>
      <c r="C1080">
        <v>2065</v>
      </c>
      <c r="D1080">
        <v>2070</v>
      </c>
      <c r="E1080" t="s">
        <v>119</v>
      </c>
      <c r="F1080" t="s">
        <v>260</v>
      </c>
      <c r="G1080" t="s">
        <v>146</v>
      </c>
      <c r="H1080" t="s">
        <v>133</v>
      </c>
      <c r="I1080" t="s">
        <v>110</v>
      </c>
      <c r="J1080" t="s">
        <v>110</v>
      </c>
      <c r="K1080">
        <v>1</v>
      </c>
      <c r="L1080" t="s">
        <v>182</v>
      </c>
    </row>
    <row r="1081" spans="1:12">
      <c r="A1081" t="s">
        <v>260</v>
      </c>
      <c r="B1081" t="s">
        <v>52</v>
      </c>
      <c r="C1081">
        <v>2070</v>
      </c>
      <c r="D1081">
        <v>2070</v>
      </c>
      <c r="E1081" t="s">
        <v>119</v>
      </c>
      <c r="F1081" t="s">
        <v>260</v>
      </c>
      <c r="G1081" t="s">
        <v>146</v>
      </c>
      <c r="H1081" t="s">
        <v>133</v>
      </c>
      <c r="I1081" t="s">
        <v>110</v>
      </c>
      <c r="J1081" t="s">
        <v>110</v>
      </c>
      <c r="K1081">
        <v>1</v>
      </c>
      <c r="L1081" t="s">
        <v>182</v>
      </c>
    </row>
    <row r="1082" spans="1:12">
      <c r="A1082" t="s">
        <v>260</v>
      </c>
      <c r="B1082" t="s">
        <v>56</v>
      </c>
      <c r="C1082">
        <v>1990</v>
      </c>
      <c r="D1082">
        <v>1990</v>
      </c>
      <c r="E1082" t="s">
        <v>119</v>
      </c>
      <c r="F1082" t="s">
        <v>260</v>
      </c>
      <c r="G1082" t="s">
        <v>138</v>
      </c>
      <c r="H1082" t="s">
        <v>134</v>
      </c>
      <c r="I1082" t="s">
        <v>110</v>
      </c>
      <c r="J1082" t="s">
        <v>110</v>
      </c>
      <c r="K1082">
        <v>1</v>
      </c>
      <c r="L1082" t="s">
        <v>182</v>
      </c>
    </row>
    <row r="1083" spans="1:12">
      <c r="A1083" t="s">
        <v>260</v>
      </c>
      <c r="B1083" t="s">
        <v>56</v>
      </c>
      <c r="C1083">
        <v>1995</v>
      </c>
      <c r="D1083">
        <v>1995</v>
      </c>
      <c r="E1083" t="s">
        <v>119</v>
      </c>
      <c r="F1083" t="s">
        <v>260</v>
      </c>
      <c r="G1083" t="s">
        <v>138</v>
      </c>
      <c r="H1083" t="s">
        <v>134</v>
      </c>
      <c r="I1083" t="s">
        <v>110</v>
      </c>
      <c r="J1083" t="s">
        <v>110</v>
      </c>
      <c r="K1083">
        <v>1</v>
      </c>
      <c r="L1083" t="s">
        <v>182</v>
      </c>
    </row>
    <row r="1084" spans="1:12">
      <c r="A1084" t="s">
        <v>260</v>
      </c>
      <c r="B1084" t="s">
        <v>56</v>
      </c>
      <c r="C1084">
        <v>2000</v>
      </c>
      <c r="D1084">
        <v>2000</v>
      </c>
      <c r="E1084" t="s">
        <v>119</v>
      </c>
      <c r="F1084" t="s">
        <v>260</v>
      </c>
      <c r="G1084" t="s">
        <v>138</v>
      </c>
      <c r="H1084" t="s">
        <v>134</v>
      </c>
      <c r="I1084" t="s">
        <v>110</v>
      </c>
      <c r="J1084" t="s">
        <v>110</v>
      </c>
      <c r="K1084">
        <v>1</v>
      </c>
      <c r="L1084" t="s">
        <v>182</v>
      </c>
    </row>
    <row r="1085" spans="1:12">
      <c r="A1085" t="s">
        <v>260</v>
      </c>
      <c r="B1085" t="s">
        <v>56</v>
      </c>
      <c r="C1085">
        <v>2005</v>
      </c>
      <c r="D1085">
        <v>2005</v>
      </c>
      <c r="E1085" t="s">
        <v>119</v>
      </c>
      <c r="F1085" t="s">
        <v>260</v>
      </c>
      <c r="G1085" t="s">
        <v>138</v>
      </c>
      <c r="H1085" t="s">
        <v>134</v>
      </c>
      <c r="I1085" t="s">
        <v>110</v>
      </c>
      <c r="J1085" t="s">
        <v>110</v>
      </c>
      <c r="K1085">
        <v>1</v>
      </c>
      <c r="L1085" t="s">
        <v>182</v>
      </c>
    </row>
    <row r="1086" spans="1:12">
      <c r="A1086" t="s">
        <v>260</v>
      </c>
      <c r="B1086" t="s">
        <v>56</v>
      </c>
      <c r="C1086">
        <v>2010</v>
      </c>
      <c r="D1086">
        <v>2010</v>
      </c>
      <c r="E1086" t="s">
        <v>119</v>
      </c>
      <c r="F1086" t="s">
        <v>260</v>
      </c>
      <c r="G1086" t="s">
        <v>138</v>
      </c>
      <c r="H1086" t="s">
        <v>134</v>
      </c>
      <c r="I1086" t="s">
        <v>110</v>
      </c>
      <c r="J1086" t="s">
        <v>110</v>
      </c>
      <c r="K1086">
        <v>1</v>
      </c>
      <c r="L1086" t="s">
        <v>182</v>
      </c>
    </row>
    <row r="1087" spans="1:12">
      <c r="A1087" t="s">
        <v>260</v>
      </c>
      <c r="B1087" t="s">
        <v>56</v>
      </c>
      <c r="C1087">
        <v>2015</v>
      </c>
      <c r="D1087">
        <v>2015</v>
      </c>
      <c r="E1087" t="s">
        <v>119</v>
      </c>
      <c r="F1087" t="s">
        <v>260</v>
      </c>
      <c r="G1087" t="s">
        <v>138</v>
      </c>
      <c r="H1087" t="s">
        <v>134</v>
      </c>
      <c r="I1087" t="s">
        <v>110</v>
      </c>
      <c r="J1087" t="s">
        <v>110</v>
      </c>
      <c r="K1087">
        <v>1</v>
      </c>
      <c r="L1087" t="s">
        <v>182</v>
      </c>
    </row>
    <row r="1088" spans="1:12">
      <c r="A1088" t="s">
        <v>260</v>
      </c>
      <c r="B1088" t="s">
        <v>56</v>
      </c>
      <c r="C1088">
        <v>2020</v>
      </c>
      <c r="D1088">
        <v>2020</v>
      </c>
      <c r="E1088" t="s">
        <v>119</v>
      </c>
      <c r="F1088" t="s">
        <v>260</v>
      </c>
      <c r="G1088" t="s">
        <v>138</v>
      </c>
      <c r="H1088" t="s">
        <v>134</v>
      </c>
      <c r="I1088" t="s">
        <v>110</v>
      </c>
      <c r="J1088" t="s">
        <v>110</v>
      </c>
      <c r="K1088">
        <v>1</v>
      </c>
      <c r="L1088" t="s">
        <v>182</v>
      </c>
    </row>
    <row r="1089" spans="1:12">
      <c r="A1089" t="s">
        <v>260</v>
      </c>
      <c r="B1089" t="s">
        <v>56</v>
      </c>
      <c r="C1089">
        <v>2025</v>
      </c>
      <c r="D1089">
        <v>2025</v>
      </c>
      <c r="E1089" t="s">
        <v>119</v>
      </c>
      <c r="F1089" t="s">
        <v>260</v>
      </c>
      <c r="G1089" t="s">
        <v>138</v>
      </c>
      <c r="H1089" t="s">
        <v>134</v>
      </c>
      <c r="I1089" t="s">
        <v>110</v>
      </c>
      <c r="J1089" t="s">
        <v>110</v>
      </c>
      <c r="K1089">
        <v>1</v>
      </c>
      <c r="L1089" t="s">
        <v>182</v>
      </c>
    </row>
    <row r="1090" spans="1:12">
      <c r="A1090" t="s">
        <v>260</v>
      </c>
      <c r="B1090" t="s">
        <v>56</v>
      </c>
      <c r="C1090">
        <v>2030</v>
      </c>
      <c r="D1090">
        <v>2030</v>
      </c>
      <c r="E1090" t="s">
        <v>119</v>
      </c>
      <c r="F1090" t="s">
        <v>260</v>
      </c>
      <c r="G1090" t="s">
        <v>138</v>
      </c>
      <c r="H1090" t="s">
        <v>134</v>
      </c>
      <c r="I1090" t="s">
        <v>110</v>
      </c>
      <c r="J1090" t="s">
        <v>110</v>
      </c>
      <c r="K1090">
        <v>1</v>
      </c>
      <c r="L1090" t="s">
        <v>182</v>
      </c>
    </row>
    <row r="1091" spans="1:12">
      <c r="A1091" t="s">
        <v>260</v>
      </c>
      <c r="B1091" t="s">
        <v>56</v>
      </c>
      <c r="C1091">
        <v>2035</v>
      </c>
      <c r="D1091">
        <v>2035</v>
      </c>
      <c r="E1091" t="s">
        <v>119</v>
      </c>
      <c r="F1091" t="s">
        <v>260</v>
      </c>
      <c r="G1091" t="s">
        <v>138</v>
      </c>
      <c r="H1091" t="s">
        <v>134</v>
      </c>
      <c r="I1091" t="s">
        <v>110</v>
      </c>
      <c r="J1091" t="s">
        <v>110</v>
      </c>
      <c r="K1091">
        <v>1</v>
      </c>
      <c r="L1091" t="s">
        <v>182</v>
      </c>
    </row>
    <row r="1092" spans="1:12">
      <c r="A1092" t="s">
        <v>260</v>
      </c>
      <c r="B1092" t="s">
        <v>56</v>
      </c>
      <c r="C1092">
        <v>2040</v>
      </c>
      <c r="D1092">
        <v>2040</v>
      </c>
      <c r="E1092" t="s">
        <v>119</v>
      </c>
      <c r="F1092" t="s">
        <v>260</v>
      </c>
      <c r="G1092" t="s">
        <v>138</v>
      </c>
      <c r="H1092" t="s">
        <v>134</v>
      </c>
      <c r="I1092" t="s">
        <v>110</v>
      </c>
      <c r="J1092" t="s">
        <v>110</v>
      </c>
      <c r="K1092">
        <v>1</v>
      </c>
      <c r="L1092" t="s">
        <v>182</v>
      </c>
    </row>
    <row r="1093" spans="1:12">
      <c r="A1093" t="s">
        <v>260</v>
      </c>
      <c r="B1093" t="s">
        <v>56</v>
      </c>
      <c r="C1093">
        <v>2045</v>
      </c>
      <c r="D1093">
        <v>2045</v>
      </c>
      <c r="E1093" t="s">
        <v>119</v>
      </c>
      <c r="F1093" t="s">
        <v>260</v>
      </c>
      <c r="G1093" t="s">
        <v>138</v>
      </c>
      <c r="H1093" t="s">
        <v>134</v>
      </c>
      <c r="I1093" t="s">
        <v>110</v>
      </c>
      <c r="J1093" t="s">
        <v>110</v>
      </c>
      <c r="K1093">
        <v>1</v>
      </c>
      <c r="L1093" t="s">
        <v>182</v>
      </c>
    </row>
    <row r="1094" spans="1:12">
      <c r="A1094" t="s">
        <v>260</v>
      </c>
      <c r="B1094" t="s">
        <v>56</v>
      </c>
      <c r="C1094">
        <v>2050</v>
      </c>
      <c r="D1094">
        <v>2050</v>
      </c>
      <c r="E1094" t="s">
        <v>119</v>
      </c>
      <c r="F1094" t="s">
        <v>260</v>
      </c>
      <c r="G1094" t="s">
        <v>138</v>
      </c>
      <c r="H1094" t="s">
        <v>134</v>
      </c>
      <c r="I1094" t="s">
        <v>110</v>
      </c>
      <c r="J1094" t="s">
        <v>110</v>
      </c>
      <c r="K1094">
        <v>1</v>
      </c>
      <c r="L1094" t="s">
        <v>182</v>
      </c>
    </row>
    <row r="1095" spans="1:12">
      <c r="A1095" t="s">
        <v>260</v>
      </c>
      <c r="B1095" t="s">
        <v>56</v>
      </c>
      <c r="C1095">
        <v>2055</v>
      </c>
      <c r="D1095">
        <v>2055</v>
      </c>
      <c r="E1095" t="s">
        <v>119</v>
      </c>
      <c r="F1095" t="s">
        <v>260</v>
      </c>
      <c r="G1095" t="s">
        <v>138</v>
      </c>
      <c r="H1095" t="s">
        <v>134</v>
      </c>
      <c r="I1095" t="s">
        <v>110</v>
      </c>
      <c r="J1095" t="s">
        <v>110</v>
      </c>
      <c r="K1095">
        <v>1</v>
      </c>
      <c r="L1095" t="s">
        <v>182</v>
      </c>
    </row>
    <row r="1096" spans="1:12">
      <c r="A1096" t="s">
        <v>260</v>
      </c>
      <c r="B1096" t="s">
        <v>56</v>
      </c>
      <c r="C1096">
        <v>2060</v>
      </c>
      <c r="D1096">
        <v>2060</v>
      </c>
      <c r="E1096" t="s">
        <v>119</v>
      </c>
      <c r="F1096" t="s">
        <v>260</v>
      </c>
      <c r="G1096" t="s">
        <v>138</v>
      </c>
      <c r="H1096" t="s">
        <v>134</v>
      </c>
      <c r="I1096" t="s">
        <v>110</v>
      </c>
      <c r="J1096" t="s">
        <v>110</v>
      </c>
      <c r="K1096">
        <v>1</v>
      </c>
      <c r="L1096" t="s">
        <v>182</v>
      </c>
    </row>
    <row r="1097" spans="1:12">
      <c r="A1097" t="s">
        <v>260</v>
      </c>
      <c r="B1097" t="s">
        <v>56</v>
      </c>
      <c r="C1097">
        <v>2065</v>
      </c>
      <c r="D1097">
        <v>2065</v>
      </c>
      <c r="E1097" t="s">
        <v>119</v>
      </c>
      <c r="F1097" t="s">
        <v>260</v>
      </c>
      <c r="G1097" t="s">
        <v>138</v>
      </c>
      <c r="H1097" t="s">
        <v>134</v>
      </c>
      <c r="I1097" t="s">
        <v>110</v>
      </c>
      <c r="J1097" t="s">
        <v>110</v>
      </c>
      <c r="K1097">
        <v>1</v>
      </c>
      <c r="L1097" t="s">
        <v>182</v>
      </c>
    </row>
    <row r="1098" spans="1:12">
      <c r="A1098" t="s">
        <v>260</v>
      </c>
      <c r="B1098" t="s">
        <v>56</v>
      </c>
      <c r="C1098">
        <v>2070</v>
      </c>
      <c r="D1098">
        <v>2070</v>
      </c>
      <c r="E1098" t="s">
        <v>119</v>
      </c>
      <c r="F1098" t="s">
        <v>260</v>
      </c>
      <c r="G1098" t="s">
        <v>138</v>
      </c>
      <c r="H1098" t="s">
        <v>134</v>
      </c>
      <c r="I1098" t="s">
        <v>110</v>
      </c>
      <c r="J1098" t="s">
        <v>110</v>
      </c>
      <c r="K1098">
        <v>1</v>
      </c>
      <c r="L1098" t="s">
        <v>182</v>
      </c>
    </row>
    <row r="1099" spans="1:12">
      <c r="A1099" t="s">
        <v>260</v>
      </c>
      <c r="B1099" t="s">
        <v>53</v>
      </c>
      <c r="C1099">
        <v>1990</v>
      </c>
      <c r="D1099">
        <v>1990</v>
      </c>
      <c r="E1099" t="s">
        <v>119</v>
      </c>
      <c r="F1099" t="s">
        <v>260</v>
      </c>
      <c r="G1099" t="s">
        <v>150</v>
      </c>
      <c r="H1099" t="s">
        <v>131</v>
      </c>
      <c r="I1099" t="s">
        <v>110</v>
      </c>
      <c r="J1099" t="s">
        <v>110</v>
      </c>
      <c r="K1099">
        <v>1</v>
      </c>
      <c r="L1099" t="s">
        <v>182</v>
      </c>
    </row>
    <row r="1100" spans="1:12">
      <c r="A1100" t="s">
        <v>260</v>
      </c>
      <c r="B1100" t="s">
        <v>53</v>
      </c>
      <c r="C1100">
        <v>1995</v>
      </c>
      <c r="D1100">
        <v>1995</v>
      </c>
      <c r="E1100" t="s">
        <v>119</v>
      </c>
      <c r="F1100" t="s">
        <v>260</v>
      </c>
      <c r="G1100" t="s">
        <v>150</v>
      </c>
      <c r="H1100" t="s">
        <v>131</v>
      </c>
      <c r="I1100" t="s">
        <v>110</v>
      </c>
      <c r="J1100" t="s">
        <v>110</v>
      </c>
      <c r="K1100">
        <v>1</v>
      </c>
      <c r="L1100" t="s">
        <v>182</v>
      </c>
    </row>
    <row r="1101" spans="1:12">
      <c r="A1101" t="s">
        <v>260</v>
      </c>
      <c r="B1101" t="s">
        <v>53</v>
      </c>
      <c r="C1101">
        <v>2000</v>
      </c>
      <c r="D1101">
        <v>2000</v>
      </c>
      <c r="E1101" t="s">
        <v>119</v>
      </c>
      <c r="F1101" t="s">
        <v>260</v>
      </c>
      <c r="G1101" t="s">
        <v>150</v>
      </c>
      <c r="H1101" t="s">
        <v>131</v>
      </c>
      <c r="I1101" t="s">
        <v>110</v>
      </c>
      <c r="J1101" t="s">
        <v>110</v>
      </c>
      <c r="K1101">
        <v>1</v>
      </c>
      <c r="L1101" t="s">
        <v>182</v>
      </c>
    </row>
    <row r="1102" spans="1:12">
      <c r="A1102" t="s">
        <v>260</v>
      </c>
      <c r="B1102" t="s">
        <v>53</v>
      </c>
      <c r="C1102">
        <v>2005</v>
      </c>
      <c r="D1102">
        <v>2005</v>
      </c>
      <c r="E1102" t="s">
        <v>119</v>
      </c>
      <c r="F1102" t="s">
        <v>260</v>
      </c>
      <c r="G1102" t="s">
        <v>150</v>
      </c>
      <c r="H1102" t="s">
        <v>131</v>
      </c>
      <c r="I1102" t="s">
        <v>110</v>
      </c>
      <c r="J1102" t="s">
        <v>110</v>
      </c>
      <c r="K1102">
        <v>1</v>
      </c>
      <c r="L1102" t="s">
        <v>182</v>
      </c>
    </row>
    <row r="1103" spans="1:12">
      <c r="A1103" t="s">
        <v>260</v>
      </c>
      <c r="B1103" t="s">
        <v>53</v>
      </c>
      <c r="C1103">
        <v>2010</v>
      </c>
      <c r="D1103">
        <v>2010</v>
      </c>
      <c r="E1103" t="s">
        <v>119</v>
      </c>
      <c r="F1103" t="s">
        <v>260</v>
      </c>
      <c r="G1103" t="s">
        <v>150</v>
      </c>
      <c r="H1103" t="s">
        <v>131</v>
      </c>
      <c r="I1103" t="s">
        <v>110</v>
      </c>
      <c r="J1103" t="s">
        <v>110</v>
      </c>
      <c r="K1103">
        <v>1</v>
      </c>
      <c r="L1103" t="s">
        <v>182</v>
      </c>
    </row>
    <row r="1104" spans="1:12">
      <c r="A1104" t="s">
        <v>260</v>
      </c>
      <c r="B1104" t="s">
        <v>53</v>
      </c>
      <c r="C1104">
        <v>2015</v>
      </c>
      <c r="D1104">
        <v>2015</v>
      </c>
      <c r="E1104" t="s">
        <v>119</v>
      </c>
      <c r="F1104" t="s">
        <v>260</v>
      </c>
      <c r="G1104" t="s">
        <v>150</v>
      </c>
      <c r="H1104" t="s">
        <v>131</v>
      </c>
      <c r="I1104" t="s">
        <v>110</v>
      </c>
      <c r="J1104" t="s">
        <v>110</v>
      </c>
      <c r="K1104">
        <v>1</v>
      </c>
      <c r="L1104" t="s">
        <v>182</v>
      </c>
    </row>
    <row r="1105" spans="1:12">
      <c r="A1105" t="s">
        <v>260</v>
      </c>
      <c r="B1105" t="s">
        <v>53</v>
      </c>
      <c r="C1105">
        <v>2020</v>
      </c>
      <c r="D1105">
        <v>2020</v>
      </c>
      <c r="E1105" t="s">
        <v>119</v>
      </c>
      <c r="F1105" t="s">
        <v>260</v>
      </c>
      <c r="G1105" t="s">
        <v>150</v>
      </c>
      <c r="H1105" t="s">
        <v>131</v>
      </c>
      <c r="I1105" t="s">
        <v>110</v>
      </c>
      <c r="J1105" t="s">
        <v>110</v>
      </c>
      <c r="K1105">
        <v>1</v>
      </c>
      <c r="L1105" t="s">
        <v>182</v>
      </c>
    </row>
    <row r="1106" spans="1:12">
      <c r="A1106" t="s">
        <v>260</v>
      </c>
      <c r="B1106" t="s">
        <v>53</v>
      </c>
      <c r="C1106">
        <v>2025</v>
      </c>
      <c r="D1106">
        <v>2025</v>
      </c>
      <c r="E1106" t="s">
        <v>119</v>
      </c>
      <c r="F1106" t="s">
        <v>260</v>
      </c>
      <c r="G1106" t="s">
        <v>150</v>
      </c>
      <c r="H1106" t="s">
        <v>131</v>
      </c>
      <c r="I1106" t="s">
        <v>110</v>
      </c>
      <c r="J1106" t="s">
        <v>110</v>
      </c>
      <c r="K1106">
        <v>1</v>
      </c>
      <c r="L1106" t="s">
        <v>182</v>
      </c>
    </row>
    <row r="1107" spans="1:12">
      <c r="A1107" t="s">
        <v>260</v>
      </c>
      <c r="B1107" t="s">
        <v>53</v>
      </c>
      <c r="C1107">
        <v>2030</v>
      </c>
      <c r="D1107">
        <v>2030</v>
      </c>
      <c r="E1107" t="s">
        <v>119</v>
      </c>
      <c r="F1107" t="s">
        <v>260</v>
      </c>
      <c r="G1107" t="s">
        <v>150</v>
      </c>
      <c r="H1107" t="s">
        <v>131</v>
      </c>
      <c r="I1107" t="s">
        <v>110</v>
      </c>
      <c r="J1107" t="s">
        <v>110</v>
      </c>
      <c r="K1107">
        <v>1</v>
      </c>
      <c r="L1107" t="s">
        <v>182</v>
      </c>
    </row>
    <row r="1108" spans="1:12">
      <c r="A1108" t="s">
        <v>260</v>
      </c>
      <c r="B1108" t="s">
        <v>53</v>
      </c>
      <c r="C1108">
        <v>2035</v>
      </c>
      <c r="D1108">
        <v>2035</v>
      </c>
      <c r="E1108" t="s">
        <v>119</v>
      </c>
      <c r="F1108" t="s">
        <v>260</v>
      </c>
      <c r="G1108" t="s">
        <v>150</v>
      </c>
      <c r="H1108" t="s">
        <v>131</v>
      </c>
      <c r="I1108" t="s">
        <v>110</v>
      </c>
      <c r="J1108" t="s">
        <v>110</v>
      </c>
      <c r="K1108">
        <v>1</v>
      </c>
      <c r="L1108" t="s">
        <v>182</v>
      </c>
    </row>
    <row r="1109" spans="1:12">
      <c r="A1109" t="s">
        <v>260</v>
      </c>
      <c r="B1109" t="s">
        <v>53</v>
      </c>
      <c r="C1109">
        <v>2040</v>
      </c>
      <c r="D1109">
        <v>2040</v>
      </c>
      <c r="E1109" t="s">
        <v>119</v>
      </c>
      <c r="F1109" t="s">
        <v>260</v>
      </c>
      <c r="G1109" t="s">
        <v>150</v>
      </c>
      <c r="H1109" t="s">
        <v>131</v>
      </c>
      <c r="I1109" t="s">
        <v>110</v>
      </c>
      <c r="J1109" t="s">
        <v>110</v>
      </c>
      <c r="K1109">
        <v>1</v>
      </c>
      <c r="L1109" t="s">
        <v>182</v>
      </c>
    </row>
    <row r="1110" spans="1:12">
      <c r="A1110" t="s">
        <v>260</v>
      </c>
      <c r="B1110" t="s">
        <v>53</v>
      </c>
      <c r="C1110">
        <v>2045</v>
      </c>
      <c r="D1110">
        <v>2045</v>
      </c>
      <c r="E1110" t="s">
        <v>119</v>
      </c>
      <c r="F1110" t="s">
        <v>260</v>
      </c>
      <c r="G1110" t="s">
        <v>150</v>
      </c>
      <c r="H1110" t="s">
        <v>131</v>
      </c>
      <c r="I1110" t="s">
        <v>110</v>
      </c>
      <c r="J1110" t="s">
        <v>110</v>
      </c>
      <c r="K1110">
        <v>1</v>
      </c>
      <c r="L1110" t="s">
        <v>182</v>
      </c>
    </row>
    <row r="1111" spans="1:12">
      <c r="A1111" t="s">
        <v>260</v>
      </c>
      <c r="B1111" t="s">
        <v>53</v>
      </c>
      <c r="C1111">
        <v>2050</v>
      </c>
      <c r="D1111">
        <v>2050</v>
      </c>
      <c r="E1111" t="s">
        <v>119</v>
      </c>
      <c r="F1111" t="s">
        <v>260</v>
      </c>
      <c r="G1111" t="s">
        <v>150</v>
      </c>
      <c r="H1111" t="s">
        <v>131</v>
      </c>
      <c r="I1111" t="s">
        <v>110</v>
      </c>
      <c r="J1111" t="s">
        <v>110</v>
      </c>
      <c r="K1111">
        <v>1</v>
      </c>
      <c r="L1111" t="s">
        <v>182</v>
      </c>
    </row>
    <row r="1112" spans="1:12">
      <c r="A1112" t="s">
        <v>260</v>
      </c>
      <c r="B1112" t="s">
        <v>53</v>
      </c>
      <c r="C1112">
        <v>2055</v>
      </c>
      <c r="D1112">
        <v>2055</v>
      </c>
      <c r="E1112" t="s">
        <v>119</v>
      </c>
      <c r="F1112" t="s">
        <v>260</v>
      </c>
      <c r="G1112" t="s">
        <v>150</v>
      </c>
      <c r="H1112" t="s">
        <v>131</v>
      </c>
      <c r="I1112" t="s">
        <v>110</v>
      </c>
      <c r="J1112" t="s">
        <v>110</v>
      </c>
      <c r="K1112">
        <v>1</v>
      </c>
      <c r="L1112" t="s">
        <v>182</v>
      </c>
    </row>
    <row r="1113" spans="1:12">
      <c r="A1113" t="s">
        <v>260</v>
      </c>
      <c r="B1113" t="s">
        <v>53</v>
      </c>
      <c r="C1113">
        <v>2060</v>
      </c>
      <c r="D1113">
        <v>2060</v>
      </c>
      <c r="E1113" t="s">
        <v>119</v>
      </c>
      <c r="F1113" t="s">
        <v>260</v>
      </c>
      <c r="G1113" t="s">
        <v>150</v>
      </c>
      <c r="H1113" t="s">
        <v>131</v>
      </c>
      <c r="I1113" t="s">
        <v>110</v>
      </c>
      <c r="J1113" t="s">
        <v>110</v>
      </c>
      <c r="K1113">
        <v>1</v>
      </c>
      <c r="L1113" t="s">
        <v>182</v>
      </c>
    </row>
    <row r="1114" spans="1:12">
      <c r="A1114" t="s">
        <v>260</v>
      </c>
      <c r="B1114" t="s">
        <v>53</v>
      </c>
      <c r="C1114">
        <v>2065</v>
      </c>
      <c r="D1114">
        <v>2065</v>
      </c>
      <c r="E1114" t="s">
        <v>119</v>
      </c>
      <c r="F1114" t="s">
        <v>260</v>
      </c>
      <c r="G1114" t="s">
        <v>150</v>
      </c>
      <c r="H1114" t="s">
        <v>131</v>
      </c>
      <c r="I1114" t="s">
        <v>110</v>
      </c>
      <c r="J1114" t="s">
        <v>110</v>
      </c>
      <c r="K1114">
        <v>1</v>
      </c>
      <c r="L1114" t="s">
        <v>182</v>
      </c>
    </row>
    <row r="1115" spans="1:12">
      <c r="A1115" t="s">
        <v>260</v>
      </c>
      <c r="B1115" t="s">
        <v>53</v>
      </c>
      <c r="C1115">
        <v>2070</v>
      </c>
      <c r="D1115">
        <v>2070</v>
      </c>
      <c r="E1115" t="s">
        <v>119</v>
      </c>
      <c r="F1115" t="s">
        <v>260</v>
      </c>
      <c r="G1115" t="s">
        <v>150</v>
      </c>
      <c r="H1115" t="s">
        <v>131</v>
      </c>
      <c r="I1115" t="s">
        <v>110</v>
      </c>
      <c r="J1115" t="s">
        <v>110</v>
      </c>
      <c r="K1115">
        <v>1</v>
      </c>
      <c r="L1115" t="s">
        <v>182</v>
      </c>
    </row>
    <row r="1116" spans="1:12">
      <c r="A1116" t="s">
        <v>260</v>
      </c>
      <c r="B1116" t="s">
        <v>57</v>
      </c>
      <c r="C1116">
        <v>1990</v>
      </c>
      <c r="D1116">
        <v>1990</v>
      </c>
      <c r="E1116" t="s">
        <v>119</v>
      </c>
      <c r="F1116" t="s">
        <v>260</v>
      </c>
      <c r="G1116" t="s">
        <v>142</v>
      </c>
      <c r="H1116" t="s">
        <v>134</v>
      </c>
      <c r="I1116" t="s">
        <v>110</v>
      </c>
      <c r="J1116" t="s">
        <v>110</v>
      </c>
      <c r="K1116">
        <v>1</v>
      </c>
      <c r="L1116" t="s">
        <v>182</v>
      </c>
    </row>
    <row r="1117" spans="1:12">
      <c r="A1117" t="s">
        <v>260</v>
      </c>
      <c r="B1117" t="s">
        <v>57</v>
      </c>
      <c r="C1117">
        <v>1995</v>
      </c>
      <c r="D1117">
        <v>1995</v>
      </c>
      <c r="E1117" t="s">
        <v>119</v>
      </c>
      <c r="F1117" t="s">
        <v>260</v>
      </c>
      <c r="G1117" t="s">
        <v>142</v>
      </c>
      <c r="H1117" t="s">
        <v>134</v>
      </c>
      <c r="I1117" t="s">
        <v>110</v>
      </c>
      <c r="J1117" t="s">
        <v>110</v>
      </c>
      <c r="K1117">
        <v>1</v>
      </c>
      <c r="L1117" t="s">
        <v>182</v>
      </c>
    </row>
    <row r="1118" spans="1:12">
      <c r="A1118" t="s">
        <v>260</v>
      </c>
      <c r="B1118" t="s">
        <v>57</v>
      </c>
      <c r="C1118">
        <v>2000</v>
      </c>
      <c r="D1118">
        <v>2000</v>
      </c>
      <c r="E1118" t="s">
        <v>119</v>
      </c>
      <c r="F1118" t="s">
        <v>260</v>
      </c>
      <c r="G1118" t="s">
        <v>142</v>
      </c>
      <c r="H1118" t="s">
        <v>134</v>
      </c>
      <c r="I1118" t="s">
        <v>110</v>
      </c>
      <c r="J1118" t="s">
        <v>110</v>
      </c>
      <c r="K1118">
        <v>1</v>
      </c>
      <c r="L1118" t="s">
        <v>182</v>
      </c>
    </row>
    <row r="1119" spans="1:12">
      <c r="A1119" t="s">
        <v>260</v>
      </c>
      <c r="B1119" t="s">
        <v>57</v>
      </c>
      <c r="C1119">
        <v>2005</v>
      </c>
      <c r="D1119">
        <v>2005</v>
      </c>
      <c r="E1119" t="s">
        <v>119</v>
      </c>
      <c r="F1119" t="s">
        <v>260</v>
      </c>
      <c r="G1119" t="s">
        <v>142</v>
      </c>
      <c r="H1119" t="s">
        <v>134</v>
      </c>
      <c r="I1119" t="s">
        <v>110</v>
      </c>
      <c r="J1119" t="s">
        <v>110</v>
      </c>
      <c r="K1119">
        <v>1</v>
      </c>
      <c r="L1119" t="s">
        <v>182</v>
      </c>
    </row>
    <row r="1120" spans="1:12">
      <c r="A1120" t="s">
        <v>260</v>
      </c>
      <c r="B1120" t="s">
        <v>57</v>
      </c>
      <c r="C1120">
        <v>2010</v>
      </c>
      <c r="D1120">
        <v>2010</v>
      </c>
      <c r="E1120" t="s">
        <v>119</v>
      </c>
      <c r="F1120" t="s">
        <v>260</v>
      </c>
      <c r="G1120" t="s">
        <v>142</v>
      </c>
      <c r="H1120" t="s">
        <v>134</v>
      </c>
      <c r="I1120" t="s">
        <v>110</v>
      </c>
      <c r="J1120" t="s">
        <v>110</v>
      </c>
      <c r="K1120">
        <v>1</v>
      </c>
      <c r="L1120" t="s">
        <v>182</v>
      </c>
    </row>
    <row r="1121" spans="1:12">
      <c r="A1121" t="s">
        <v>260</v>
      </c>
      <c r="B1121" t="s">
        <v>57</v>
      </c>
      <c r="C1121">
        <v>2015</v>
      </c>
      <c r="D1121">
        <v>2015</v>
      </c>
      <c r="E1121" t="s">
        <v>119</v>
      </c>
      <c r="F1121" t="s">
        <v>260</v>
      </c>
      <c r="G1121" t="s">
        <v>142</v>
      </c>
      <c r="H1121" t="s">
        <v>134</v>
      </c>
      <c r="I1121" t="s">
        <v>110</v>
      </c>
      <c r="J1121" t="s">
        <v>110</v>
      </c>
      <c r="K1121">
        <v>1</v>
      </c>
      <c r="L1121" t="s">
        <v>182</v>
      </c>
    </row>
    <row r="1122" spans="1:12">
      <c r="A1122" t="s">
        <v>260</v>
      </c>
      <c r="B1122" t="s">
        <v>57</v>
      </c>
      <c r="C1122">
        <v>2020</v>
      </c>
      <c r="D1122">
        <v>2020</v>
      </c>
      <c r="E1122" t="s">
        <v>119</v>
      </c>
      <c r="F1122" t="s">
        <v>260</v>
      </c>
      <c r="G1122" t="s">
        <v>142</v>
      </c>
      <c r="H1122" t="s">
        <v>134</v>
      </c>
      <c r="I1122" t="s">
        <v>110</v>
      </c>
      <c r="J1122" t="s">
        <v>110</v>
      </c>
      <c r="K1122">
        <v>1</v>
      </c>
      <c r="L1122" t="s">
        <v>182</v>
      </c>
    </row>
    <row r="1123" spans="1:12">
      <c r="A1123" t="s">
        <v>260</v>
      </c>
      <c r="B1123" t="s">
        <v>57</v>
      </c>
      <c r="C1123">
        <v>2025</v>
      </c>
      <c r="D1123">
        <v>2025</v>
      </c>
      <c r="E1123" t="s">
        <v>119</v>
      </c>
      <c r="F1123" t="s">
        <v>260</v>
      </c>
      <c r="G1123" t="s">
        <v>142</v>
      </c>
      <c r="H1123" t="s">
        <v>134</v>
      </c>
      <c r="I1123" t="s">
        <v>110</v>
      </c>
      <c r="J1123" t="s">
        <v>110</v>
      </c>
      <c r="K1123">
        <v>1</v>
      </c>
      <c r="L1123" t="s">
        <v>182</v>
      </c>
    </row>
    <row r="1124" spans="1:12">
      <c r="A1124" t="s">
        <v>260</v>
      </c>
      <c r="B1124" t="s">
        <v>57</v>
      </c>
      <c r="C1124">
        <v>2030</v>
      </c>
      <c r="D1124">
        <v>2030</v>
      </c>
      <c r="E1124" t="s">
        <v>119</v>
      </c>
      <c r="F1124" t="s">
        <v>260</v>
      </c>
      <c r="G1124" t="s">
        <v>142</v>
      </c>
      <c r="H1124" t="s">
        <v>134</v>
      </c>
      <c r="I1124" t="s">
        <v>110</v>
      </c>
      <c r="J1124" t="s">
        <v>110</v>
      </c>
      <c r="K1124">
        <v>1</v>
      </c>
      <c r="L1124" t="s">
        <v>182</v>
      </c>
    </row>
    <row r="1125" spans="1:12">
      <c r="A1125" t="s">
        <v>260</v>
      </c>
      <c r="B1125" t="s">
        <v>57</v>
      </c>
      <c r="C1125">
        <v>2035</v>
      </c>
      <c r="D1125">
        <v>2035</v>
      </c>
      <c r="E1125" t="s">
        <v>119</v>
      </c>
      <c r="F1125" t="s">
        <v>260</v>
      </c>
      <c r="G1125" t="s">
        <v>142</v>
      </c>
      <c r="H1125" t="s">
        <v>134</v>
      </c>
      <c r="I1125" t="s">
        <v>110</v>
      </c>
      <c r="J1125" t="s">
        <v>110</v>
      </c>
      <c r="K1125">
        <v>1</v>
      </c>
      <c r="L1125" t="s">
        <v>182</v>
      </c>
    </row>
    <row r="1126" spans="1:12">
      <c r="A1126" t="s">
        <v>260</v>
      </c>
      <c r="B1126" t="s">
        <v>57</v>
      </c>
      <c r="C1126">
        <v>2040</v>
      </c>
      <c r="D1126">
        <v>2040</v>
      </c>
      <c r="E1126" t="s">
        <v>119</v>
      </c>
      <c r="F1126" t="s">
        <v>260</v>
      </c>
      <c r="G1126" t="s">
        <v>142</v>
      </c>
      <c r="H1126" t="s">
        <v>134</v>
      </c>
      <c r="I1126" t="s">
        <v>110</v>
      </c>
      <c r="J1126" t="s">
        <v>110</v>
      </c>
      <c r="K1126">
        <v>1</v>
      </c>
      <c r="L1126" t="s">
        <v>182</v>
      </c>
    </row>
    <row r="1127" spans="1:12">
      <c r="A1127" t="s">
        <v>260</v>
      </c>
      <c r="B1127" t="s">
        <v>57</v>
      </c>
      <c r="C1127">
        <v>2045</v>
      </c>
      <c r="D1127">
        <v>2045</v>
      </c>
      <c r="E1127" t="s">
        <v>119</v>
      </c>
      <c r="F1127" t="s">
        <v>260</v>
      </c>
      <c r="G1127" t="s">
        <v>142</v>
      </c>
      <c r="H1127" t="s">
        <v>134</v>
      </c>
      <c r="I1127" t="s">
        <v>110</v>
      </c>
      <c r="J1127" t="s">
        <v>110</v>
      </c>
      <c r="K1127">
        <v>1</v>
      </c>
      <c r="L1127" t="s">
        <v>182</v>
      </c>
    </row>
    <row r="1128" spans="1:12">
      <c r="A1128" t="s">
        <v>260</v>
      </c>
      <c r="B1128" t="s">
        <v>57</v>
      </c>
      <c r="C1128">
        <v>2050</v>
      </c>
      <c r="D1128">
        <v>2050</v>
      </c>
      <c r="E1128" t="s">
        <v>119</v>
      </c>
      <c r="F1128" t="s">
        <v>260</v>
      </c>
      <c r="G1128" t="s">
        <v>142</v>
      </c>
      <c r="H1128" t="s">
        <v>134</v>
      </c>
      <c r="I1128" t="s">
        <v>110</v>
      </c>
      <c r="J1128" t="s">
        <v>110</v>
      </c>
      <c r="K1128">
        <v>1</v>
      </c>
      <c r="L1128" t="s">
        <v>182</v>
      </c>
    </row>
    <row r="1129" spans="1:12">
      <c r="A1129" t="s">
        <v>260</v>
      </c>
      <c r="B1129" t="s">
        <v>57</v>
      </c>
      <c r="C1129">
        <v>2055</v>
      </c>
      <c r="D1129">
        <v>2055</v>
      </c>
      <c r="E1129" t="s">
        <v>119</v>
      </c>
      <c r="F1129" t="s">
        <v>260</v>
      </c>
      <c r="G1129" t="s">
        <v>142</v>
      </c>
      <c r="H1129" t="s">
        <v>134</v>
      </c>
      <c r="I1129" t="s">
        <v>110</v>
      </c>
      <c r="J1129" t="s">
        <v>110</v>
      </c>
      <c r="K1129">
        <v>1</v>
      </c>
      <c r="L1129" t="s">
        <v>182</v>
      </c>
    </row>
    <row r="1130" spans="1:12">
      <c r="A1130" t="s">
        <v>260</v>
      </c>
      <c r="B1130" t="s">
        <v>57</v>
      </c>
      <c r="C1130">
        <v>2060</v>
      </c>
      <c r="D1130">
        <v>2060</v>
      </c>
      <c r="E1130" t="s">
        <v>119</v>
      </c>
      <c r="F1130" t="s">
        <v>260</v>
      </c>
      <c r="G1130" t="s">
        <v>142</v>
      </c>
      <c r="H1130" t="s">
        <v>134</v>
      </c>
      <c r="I1130" t="s">
        <v>110</v>
      </c>
      <c r="J1130" t="s">
        <v>110</v>
      </c>
      <c r="K1130">
        <v>1</v>
      </c>
      <c r="L1130" t="s">
        <v>182</v>
      </c>
    </row>
    <row r="1131" spans="1:12">
      <c r="A1131" t="s">
        <v>260</v>
      </c>
      <c r="B1131" t="s">
        <v>57</v>
      </c>
      <c r="C1131">
        <v>2065</v>
      </c>
      <c r="D1131">
        <v>2065</v>
      </c>
      <c r="E1131" t="s">
        <v>119</v>
      </c>
      <c r="F1131" t="s">
        <v>260</v>
      </c>
      <c r="G1131" t="s">
        <v>142</v>
      </c>
      <c r="H1131" t="s">
        <v>134</v>
      </c>
      <c r="I1131" t="s">
        <v>110</v>
      </c>
      <c r="J1131" t="s">
        <v>110</v>
      </c>
      <c r="K1131">
        <v>1</v>
      </c>
      <c r="L1131" t="s">
        <v>182</v>
      </c>
    </row>
    <row r="1132" spans="1:12">
      <c r="A1132" t="s">
        <v>260</v>
      </c>
      <c r="B1132" t="s">
        <v>57</v>
      </c>
      <c r="C1132">
        <v>2070</v>
      </c>
      <c r="D1132">
        <v>2070</v>
      </c>
      <c r="E1132" t="s">
        <v>119</v>
      </c>
      <c r="F1132" t="s">
        <v>260</v>
      </c>
      <c r="G1132" t="s">
        <v>142</v>
      </c>
      <c r="H1132" t="s">
        <v>134</v>
      </c>
      <c r="I1132" t="s">
        <v>110</v>
      </c>
      <c r="J1132" t="s">
        <v>110</v>
      </c>
      <c r="K1132">
        <v>1</v>
      </c>
      <c r="L1132" t="s">
        <v>182</v>
      </c>
    </row>
    <row r="1133" spans="1:12">
      <c r="A1133" t="s">
        <v>260</v>
      </c>
      <c r="B1133" t="s">
        <v>41</v>
      </c>
      <c r="C1133">
        <v>1990</v>
      </c>
      <c r="D1133">
        <v>1990</v>
      </c>
      <c r="E1133" t="s">
        <v>119</v>
      </c>
      <c r="F1133" t="s">
        <v>260</v>
      </c>
      <c r="G1133" t="s">
        <v>149</v>
      </c>
      <c r="H1133" t="s">
        <v>133</v>
      </c>
      <c r="I1133" t="s">
        <v>110</v>
      </c>
      <c r="J1133" t="s">
        <v>110</v>
      </c>
      <c r="K1133">
        <v>1</v>
      </c>
      <c r="L1133" t="s">
        <v>182</v>
      </c>
    </row>
    <row r="1134" spans="1:12">
      <c r="A1134" t="s">
        <v>260</v>
      </c>
      <c r="B1134" t="s">
        <v>41</v>
      </c>
      <c r="C1134">
        <v>1995</v>
      </c>
      <c r="D1134">
        <v>1995</v>
      </c>
      <c r="E1134" t="s">
        <v>119</v>
      </c>
      <c r="F1134" t="s">
        <v>260</v>
      </c>
      <c r="G1134" t="s">
        <v>149</v>
      </c>
      <c r="H1134" t="s">
        <v>133</v>
      </c>
      <c r="I1134" t="s">
        <v>110</v>
      </c>
      <c r="J1134" t="s">
        <v>110</v>
      </c>
      <c r="K1134">
        <v>1</v>
      </c>
      <c r="L1134" t="s">
        <v>182</v>
      </c>
    </row>
    <row r="1135" spans="1:12">
      <c r="A1135" t="s">
        <v>260</v>
      </c>
      <c r="B1135" t="s">
        <v>41</v>
      </c>
      <c r="C1135">
        <v>2000</v>
      </c>
      <c r="D1135">
        <v>2000</v>
      </c>
      <c r="E1135" t="s">
        <v>119</v>
      </c>
      <c r="F1135" t="s">
        <v>260</v>
      </c>
      <c r="G1135" t="s">
        <v>149</v>
      </c>
      <c r="H1135" t="s">
        <v>133</v>
      </c>
      <c r="I1135" t="s">
        <v>110</v>
      </c>
      <c r="J1135" t="s">
        <v>110</v>
      </c>
      <c r="K1135">
        <v>1</v>
      </c>
      <c r="L1135" t="s">
        <v>182</v>
      </c>
    </row>
    <row r="1136" spans="1:12">
      <c r="A1136" t="s">
        <v>260</v>
      </c>
      <c r="B1136" t="s">
        <v>41</v>
      </c>
      <c r="C1136">
        <v>2005</v>
      </c>
      <c r="D1136">
        <v>2005</v>
      </c>
      <c r="E1136" t="s">
        <v>119</v>
      </c>
      <c r="F1136" t="s">
        <v>260</v>
      </c>
      <c r="G1136" t="s">
        <v>149</v>
      </c>
      <c r="H1136" t="s">
        <v>133</v>
      </c>
      <c r="I1136" t="s">
        <v>110</v>
      </c>
      <c r="J1136" t="s">
        <v>110</v>
      </c>
      <c r="K1136">
        <v>1</v>
      </c>
      <c r="L1136" t="s">
        <v>182</v>
      </c>
    </row>
    <row r="1137" spans="1:12">
      <c r="A1137" t="s">
        <v>260</v>
      </c>
      <c r="B1137" t="s">
        <v>41</v>
      </c>
      <c r="C1137">
        <v>2010</v>
      </c>
      <c r="D1137">
        <v>2010</v>
      </c>
      <c r="E1137" t="s">
        <v>119</v>
      </c>
      <c r="F1137" t="s">
        <v>260</v>
      </c>
      <c r="G1137" t="s">
        <v>149</v>
      </c>
      <c r="H1137" t="s">
        <v>133</v>
      </c>
      <c r="I1137" t="s">
        <v>110</v>
      </c>
      <c r="J1137" t="s">
        <v>110</v>
      </c>
      <c r="K1137">
        <v>1</v>
      </c>
      <c r="L1137" t="s">
        <v>182</v>
      </c>
    </row>
    <row r="1138" spans="1:12">
      <c r="A1138" t="s">
        <v>260</v>
      </c>
      <c r="B1138" t="s">
        <v>41</v>
      </c>
      <c r="C1138">
        <v>2015</v>
      </c>
      <c r="D1138">
        <v>2015</v>
      </c>
      <c r="E1138" t="s">
        <v>119</v>
      </c>
      <c r="F1138" t="s">
        <v>260</v>
      </c>
      <c r="G1138" t="s">
        <v>149</v>
      </c>
      <c r="H1138" t="s">
        <v>133</v>
      </c>
      <c r="I1138" t="s">
        <v>110</v>
      </c>
      <c r="J1138" t="s">
        <v>110</v>
      </c>
      <c r="K1138">
        <v>1</v>
      </c>
      <c r="L1138" t="s">
        <v>182</v>
      </c>
    </row>
    <row r="1139" spans="1:12">
      <c r="A1139" t="s">
        <v>260</v>
      </c>
      <c r="B1139" t="s">
        <v>41</v>
      </c>
      <c r="C1139">
        <v>2020</v>
      </c>
      <c r="D1139">
        <v>2020</v>
      </c>
      <c r="E1139" t="s">
        <v>119</v>
      </c>
      <c r="F1139" t="s">
        <v>260</v>
      </c>
      <c r="G1139" t="s">
        <v>149</v>
      </c>
      <c r="H1139" t="s">
        <v>133</v>
      </c>
      <c r="I1139" t="s">
        <v>110</v>
      </c>
      <c r="J1139" t="s">
        <v>110</v>
      </c>
      <c r="K1139">
        <v>1</v>
      </c>
      <c r="L1139" t="s">
        <v>182</v>
      </c>
    </row>
    <row r="1140" spans="1:12">
      <c r="A1140" t="s">
        <v>260</v>
      </c>
      <c r="B1140" t="s">
        <v>41</v>
      </c>
      <c r="C1140">
        <v>2025</v>
      </c>
      <c r="D1140">
        <v>2025</v>
      </c>
      <c r="E1140" t="s">
        <v>119</v>
      </c>
      <c r="F1140" t="s">
        <v>260</v>
      </c>
      <c r="G1140" t="s">
        <v>149</v>
      </c>
      <c r="H1140" t="s">
        <v>133</v>
      </c>
      <c r="I1140" t="s">
        <v>110</v>
      </c>
      <c r="J1140" t="s">
        <v>110</v>
      </c>
      <c r="K1140">
        <v>1</v>
      </c>
      <c r="L1140" t="s">
        <v>182</v>
      </c>
    </row>
    <row r="1141" spans="1:12">
      <c r="A1141" t="s">
        <v>260</v>
      </c>
      <c r="B1141" t="s">
        <v>41</v>
      </c>
      <c r="C1141">
        <v>2030</v>
      </c>
      <c r="D1141">
        <v>2030</v>
      </c>
      <c r="E1141" t="s">
        <v>119</v>
      </c>
      <c r="F1141" t="s">
        <v>260</v>
      </c>
      <c r="G1141" t="s">
        <v>149</v>
      </c>
      <c r="H1141" t="s">
        <v>133</v>
      </c>
      <c r="I1141" t="s">
        <v>110</v>
      </c>
      <c r="J1141" t="s">
        <v>110</v>
      </c>
      <c r="K1141">
        <v>1</v>
      </c>
      <c r="L1141" t="s">
        <v>182</v>
      </c>
    </row>
    <row r="1142" spans="1:12">
      <c r="A1142" t="s">
        <v>260</v>
      </c>
      <c r="B1142" t="s">
        <v>41</v>
      </c>
      <c r="C1142">
        <v>2035</v>
      </c>
      <c r="D1142">
        <v>2035</v>
      </c>
      <c r="E1142" t="s">
        <v>119</v>
      </c>
      <c r="F1142" t="s">
        <v>260</v>
      </c>
      <c r="G1142" t="s">
        <v>149</v>
      </c>
      <c r="H1142" t="s">
        <v>133</v>
      </c>
      <c r="I1142" t="s">
        <v>110</v>
      </c>
      <c r="J1142" t="s">
        <v>110</v>
      </c>
      <c r="K1142">
        <v>1</v>
      </c>
      <c r="L1142" t="s">
        <v>182</v>
      </c>
    </row>
    <row r="1143" spans="1:12">
      <c r="A1143" t="s">
        <v>260</v>
      </c>
      <c r="B1143" t="s">
        <v>41</v>
      </c>
      <c r="C1143">
        <v>2040</v>
      </c>
      <c r="D1143">
        <v>2040</v>
      </c>
      <c r="E1143" t="s">
        <v>119</v>
      </c>
      <c r="F1143" t="s">
        <v>260</v>
      </c>
      <c r="G1143" t="s">
        <v>149</v>
      </c>
      <c r="H1143" t="s">
        <v>133</v>
      </c>
      <c r="I1143" t="s">
        <v>110</v>
      </c>
      <c r="J1143" t="s">
        <v>110</v>
      </c>
      <c r="K1143">
        <v>1</v>
      </c>
      <c r="L1143" t="s">
        <v>182</v>
      </c>
    </row>
    <row r="1144" spans="1:12">
      <c r="A1144" t="s">
        <v>260</v>
      </c>
      <c r="B1144" t="s">
        <v>41</v>
      </c>
      <c r="C1144">
        <v>2045</v>
      </c>
      <c r="D1144">
        <v>2045</v>
      </c>
      <c r="E1144" t="s">
        <v>119</v>
      </c>
      <c r="F1144" t="s">
        <v>260</v>
      </c>
      <c r="G1144" t="s">
        <v>149</v>
      </c>
      <c r="H1144" t="s">
        <v>133</v>
      </c>
      <c r="I1144" t="s">
        <v>110</v>
      </c>
      <c r="J1144" t="s">
        <v>110</v>
      </c>
      <c r="K1144">
        <v>1</v>
      </c>
      <c r="L1144" t="s">
        <v>182</v>
      </c>
    </row>
    <row r="1145" spans="1:12">
      <c r="A1145" t="s">
        <v>260</v>
      </c>
      <c r="B1145" t="s">
        <v>41</v>
      </c>
      <c r="C1145">
        <v>2050</v>
      </c>
      <c r="D1145">
        <v>2050</v>
      </c>
      <c r="E1145" t="s">
        <v>119</v>
      </c>
      <c r="F1145" t="s">
        <v>260</v>
      </c>
      <c r="G1145" t="s">
        <v>149</v>
      </c>
      <c r="H1145" t="s">
        <v>133</v>
      </c>
      <c r="I1145" t="s">
        <v>110</v>
      </c>
      <c r="J1145" t="s">
        <v>110</v>
      </c>
      <c r="K1145">
        <v>1</v>
      </c>
      <c r="L1145" t="s">
        <v>182</v>
      </c>
    </row>
    <row r="1146" spans="1:12">
      <c r="A1146" t="s">
        <v>260</v>
      </c>
      <c r="B1146" t="s">
        <v>41</v>
      </c>
      <c r="C1146">
        <v>2055</v>
      </c>
      <c r="D1146">
        <v>2055</v>
      </c>
      <c r="E1146" t="s">
        <v>119</v>
      </c>
      <c r="F1146" t="s">
        <v>260</v>
      </c>
      <c r="G1146" t="s">
        <v>149</v>
      </c>
      <c r="H1146" t="s">
        <v>133</v>
      </c>
      <c r="I1146" t="s">
        <v>110</v>
      </c>
      <c r="J1146" t="s">
        <v>110</v>
      </c>
      <c r="K1146">
        <v>1</v>
      </c>
      <c r="L1146" t="s">
        <v>182</v>
      </c>
    </row>
    <row r="1147" spans="1:12">
      <c r="A1147" t="s">
        <v>260</v>
      </c>
      <c r="B1147" t="s">
        <v>41</v>
      </c>
      <c r="C1147">
        <v>2060</v>
      </c>
      <c r="D1147">
        <v>2060</v>
      </c>
      <c r="E1147" t="s">
        <v>119</v>
      </c>
      <c r="F1147" t="s">
        <v>260</v>
      </c>
      <c r="G1147" t="s">
        <v>149</v>
      </c>
      <c r="H1147" t="s">
        <v>133</v>
      </c>
      <c r="I1147" t="s">
        <v>110</v>
      </c>
      <c r="J1147" t="s">
        <v>110</v>
      </c>
      <c r="K1147">
        <v>1</v>
      </c>
      <c r="L1147" t="s">
        <v>182</v>
      </c>
    </row>
    <row r="1148" spans="1:12">
      <c r="A1148" t="s">
        <v>260</v>
      </c>
      <c r="B1148" t="s">
        <v>41</v>
      </c>
      <c r="C1148">
        <v>2065</v>
      </c>
      <c r="D1148">
        <v>2065</v>
      </c>
      <c r="E1148" t="s">
        <v>119</v>
      </c>
      <c r="F1148" t="s">
        <v>260</v>
      </c>
      <c r="G1148" t="s">
        <v>149</v>
      </c>
      <c r="H1148" t="s">
        <v>133</v>
      </c>
      <c r="I1148" t="s">
        <v>110</v>
      </c>
      <c r="J1148" t="s">
        <v>110</v>
      </c>
      <c r="K1148">
        <v>1</v>
      </c>
      <c r="L1148" t="s">
        <v>182</v>
      </c>
    </row>
    <row r="1149" spans="1:12">
      <c r="A1149" t="s">
        <v>260</v>
      </c>
      <c r="B1149" t="s">
        <v>41</v>
      </c>
      <c r="C1149">
        <v>2070</v>
      </c>
      <c r="D1149">
        <v>2070</v>
      </c>
      <c r="E1149" t="s">
        <v>119</v>
      </c>
      <c r="F1149" t="s">
        <v>260</v>
      </c>
      <c r="G1149" t="s">
        <v>149</v>
      </c>
      <c r="H1149" t="s">
        <v>133</v>
      </c>
      <c r="I1149" t="s">
        <v>110</v>
      </c>
      <c r="J1149" t="s">
        <v>110</v>
      </c>
      <c r="K1149">
        <v>1</v>
      </c>
      <c r="L1149" t="s">
        <v>182</v>
      </c>
    </row>
    <row r="1150" spans="1:12">
      <c r="A1150" t="s">
        <v>260</v>
      </c>
      <c r="B1150" t="s">
        <v>73</v>
      </c>
      <c r="C1150">
        <v>2010</v>
      </c>
      <c r="D1150">
        <v>2010</v>
      </c>
      <c r="E1150" t="s">
        <v>119</v>
      </c>
      <c r="F1150" t="s">
        <v>260</v>
      </c>
      <c r="G1150" t="s">
        <v>149</v>
      </c>
      <c r="H1150" t="s">
        <v>133</v>
      </c>
      <c r="I1150" t="s">
        <v>110</v>
      </c>
      <c r="J1150" t="s">
        <v>110</v>
      </c>
      <c r="K1150">
        <v>1</v>
      </c>
      <c r="L1150" t="s">
        <v>182</v>
      </c>
    </row>
    <row r="1151" spans="1:12">
      <c r="A1151" t="s">
        <v>260</v>
      </c>
      <c r="B1151" t="s">
        <v>73</v>
      </c>
      <c r="C1151">
        <v>2010</v>
      </c>
      <c r="D1151">
        <v>2015</v>
      </c>
      <c r="E1151" t="s">
        <v>119</v>
      </c>
      <c r="F1151" t="s">
        <v>260</v>
      </c>
      <c r="G1151" t="s">
        <v>149</v>
      </c>
      <c r="H1151" t="s">
        <v>133</v>
      </c>
      <c r="I1151" t="s">
        <v>110</v>
      </c>
      <c r="J1151" t="s">
        <v>110</v>
      </c>
      <c r="K1151">
        <v>1</v>
      </c>
      <c r="L1151" t="s">
        <v>182</v>
      </c>
    </row>
    <row r="1152" spans="1:12">
      <c r="A1152" t="s">
        <v>260</v>
      </c>
      <c r="B1152" t="s">
        <v>73</v>
      </c>
      <c r="C1152">
        <v>2010</v>
      </c>
      <c r="D1152">
        <v>2020</v>
      </c>
      <c r="E1152" t="s">
        <v>119</v>
      </c>
      <c r="F1152" t="s">
        <v>260</v>
      </c>
      <c r="G1152" t="s">
        <v>149</v>
      </c>
      <c r="H1152" t="s">
        <v>133</v>
      </c>
      <c r="I1152" t="s">
        <v>110</v>
      </c>
      <c r="J1152" t="s">
        <v>110</v>
      </c>
      <c r="K1152">
        <v>1</v>
      </c>
      <c r="L1152" t="s">
        <v>182</v>
      </c>
    </row>
    <row r="1153" spans="1:12">
      <c r="A1153" t="s">
        <v>260</v>
      </c>
      <c r="B1153" t="s">
        <v>73</v>
      </c>
      <c r="C1153">
        <v>2010</v>
      </c>
      <c r="D1153">
        <v>2025</v>
      </c>
      <c r="E1153" t="s">
        <v>119</v>
      </c>
      <c r="F1153" t="s">
        <v>260</v>
      </c>
      <c r="G1153" t="s">
        <v>149</v>
      </c>
      <c r="H1153" t="s">
        <v>133</v>
      </c>
      <c r="I1153" t="s">
        <v>110</v>
      </c>
      <c r="J1153" t="s">
        <v>110</v>
      </c>
      <c r="K1153">
        <v>1</v>
      </c>
      <c r="L1153" t="s">
        <v>182</v>
      </c>
    </row>
    <row r="1154" spans="1:12">
      <c r="A1154" t="s">
        <v>260</v>
      </c>
      <c r="B1154" t="s">
        <v>73</v>
      </c>
      <c r="C1154">
        <v>2010</v>
      </c>
      <c r="D1154">
        <v>2030</v>
      </c>
      <c r="E1154" t="s">
        <v>119</v>
      </c>
      <c r="F1154" t="s">
        <v>260</v>
      </c>
      <c r="G1154" t="s">
        <v>149</v>
      </c>
      <c r="H1154" t="s">
        <v>133</v>
      </c>
      <c r="I1154" t="s">
        <v>110</v>
      </c>
      <c r="J1154" t="s">
        <v>110</v>
      </c>
      <c r="K1154">
        <v>1</v>
      </c>
      <c r="L1154" t="s">
        <v>182</v>
      </c>
    </row>
    <row r="1155" spans="1:12">
      <c r="A1155" t="s">
        <v>260</v>
      </c>
      <c r="B1155" t="s">
        <v>73</v>
      </c>
      <c r="C1155">
        <v>2015</v>
      </c>
      <c r="D1155">
        <v>2015</v>
      </c>
      <c r="E1155" t="s">
        <v>119</v>
      </c>
      <c r="F1155" t="s">
        <v>260</v>
      </c>
      <c r="G1155" t="s">
        <v>149</v>
      </c>
      <c r="H1155" t="s">
        <v>133</v>
      </c>
      <c r="I1155" t="s">
        <v>110</v>
      </c>
      <c r="J1155" t="s">
        <v>110</v>
      </c>
      <c r="K1155">
        <v>1</v>
      </c>
      <c r="L1155" t="s">
        <v>182</v>
      </c>
    </row>
    <row r="1156" spans="1:12">
      <c r="A1156" t="s">
        <v>260</v>
      </c>
      <c r="B1156" t="s">
        <v>73</v>
      </c>
      <c r="C1156">
        <v>2015</v>
      </c>
      <c r="D1156">
        <v>2020</v>
      </c>
      <c r="E1156" t="s">
        <v>119</v>
      </c>
      <c r="F1156" t="s">
        <v>260</v>
      </c>
      <c r="G1156" t="s">
        <v>149</v>
      </c>
      <c r="H1156" t="s">
        <v>133</v>
      </c>
      <c r="I1156" t="s">
        <v>110</v>
      </c>
      <c r="J1156" t="s">
        <v>110</v>
      </c>
      <c r="K1156">
        <v>1</v>
      </c>
      <c r="L1156" t="s">
        <v>182</v>
      </c>
    </row>
    <row r="1157" spans="1:12">
      <c r="A1157" t="s">
        <v>260</v>
      </c>
      <c r="B1157" t="s">
        <v>73</v>
      </c>
      <c r="C1157">
        <v>2015</v>
      </c>
      <c r="D1157">
        <v>2025</v>
      </c>
      <c r="E1157" t="s">
        <v>119</v>
      </c>
      <c r="F1157" t="s">
        <v>260</v>
      </c>
      <c r="G1157" t="s">
        <v>149</v>
      </c>
      <c r="H1157" t="s">
        <v>133</v>
      </c>
      <c r="I1157" t="s">
        <v>110</v>
      </c>
      <c r="J1157" t="s">
        <v>110</v>
      </c>
      <c r="K1157">
        <v>1</v>
      </c>
      <c r="L1157" t="s">
        <v>182</v>
      </c>
    </row>
    <row r="1158" spans="1:12">
      <c r="A1158" t="s">
        <v>260</v>
      </c>
      <c r="B1158" t="s">
        <v>73</v>
      </c>
      <c r="C1158">
        <v>2015</v>
      </c>
      <c r="D1158">
        <v>2030</v>
      </c>
      <c r="E1158" t="s">
        <v>119</v>
      </c>
      <c r="F1158" t="s">
        <v>260</v>
      </c>
      <c r="G1158" t="s">
        <v>149</v>
      </c>
      <c r="H1158" t="s">
        <v>133</v>
      </c>
      <c r="I1158" t="s">
        <v>110</v>
      </c>
      <c r="J1158" t="s">
        <v>110</v>
      </c>
      <c r="K1158">
        <v>1</v>
      </c>
      <c r="L1158" t="s">
        <v>182</v>
      </c>
    </row>
    <row r="1159" spans="1:12">
      <c r="A1159" t="s">
        <v>260</v>
      </c>
      <c r="B1159" t="s">
        <v>73</v>
      </c>
      <c r="C1159">
        <v>2015</v>
      </c>
      <c r="D1159">
        <v>2035</v>
      </c>
      <c r="E1159" t="s">
        <v>119</v>
      </c>
      <c r="F1159" t="s">
        <v>260</v>
      </c>
      <c r="G1159" t="s">
        <v>149</v>
      </c>
      <c r="H1159" t="s">
        <v>133</v>
      </c>
      <c r="I1159" t="s">
        <v>110</v>
      </c>
      <c r="J1159" t="s">
        <v>110</v>
      </c>
      <c r="K1159">
        <v>1</v>
      </c>
      <c r="L1159" t="s">
        <v>182</v>
      </c>
    </row>
    <row r="1160" spans="1:12">
      <c r="A1160" t="s">
        <v>260</v>
      </c>
      <c r="B1160" t="s">
        <v>73</v>
      </c>
      <c r="C1160">
        <v>2020</v>
      </c>
      <c r="D1160">
        <v>2020</v>
      </c>
      <c r="E1160" t="s">
        <v>119</v>
      </c>
      <c r="F1160" t="s">
        <v>260</v>
      </c>
      <c r="G1160" t="s">
        <v>149</v>
      </c>
      <c r="H1160" t="s">
        <v>133</v>
      </c>
      <c r="I1160" t="s">
        <v>110</v>
      </c>
      <c r="J1160" t="s">
        <v>110</v>
      </c>
      <c r="K1160">
        <v>1</v>
      </c>
      <c r="L1160" t="s">
        <v>182</v>
      </c>
    </row>
    <row r="1161" spans="1:12">
      <c r="A1161" t="s">
        <v>260</v>
      </c>
      <c r="B1161" t="s">
        <v>73</v>
      </c>
      <c r="C1161">
        <v>2020</v>
      </c>
      <c r="D1161">
        <v>2025</v>
      </c>
      <c r="E1161" t="s">
        <v>119</v>
      </c>
      <c r="F1161" t="s">
        <v>260</v>
      </c>
      <c r="G1161" t="s">
        <v>149</v>
      </c>
      <c r="H1161" t="s">
        <v>133</v>
      </c>
      <c r="I1161" t="s">
        <v>110</v>
      </c>
      <c r="J1161" t="s">
        <v>110</v>
      </c>
      <c r="K1161">
        <v>1</v>
      </c>
      <c r="L1161" t="s">
        <v>182</v>
      </c>
    </row>
    <row r="1162" spans="1:12">
      <c r="A1162" t="s">
        <v>260</v>
      </c>
      <c r="B1162" t="s">
        <v>73</v>
      </c>
      <c r="C1162">
        <v>2020</v>
      </c>
      <c r="D1162">
        <v>2030</v>
      </c>
      <c r="E1162" t="s">
        <v>119</v>
      </c>
      <c r="F1162" t="s">
        <v>260</v>
      </c>
      <c r="G1162" t="s">
        <v>149</v>
      </c>
      <c r="H1162" t="s">
        <v>133</v>
      </c>
      <c r="I1162" t="s">
        <v>110</v>
      </c>
      <c r="J1162" t="s">
        <v>110</v>
      </c>
      <c r="K1162">
        <v>1</v>
      </c>
      <c r="L1162" t="s">
        <v>182</v>
      </c>
    </row>
    <row r="1163" spans="1:12">
      <c r="A1163" t="s">
        <v>260</v>
      </c>
      <c r="B1163" t="s">
        <v>73</v>
      </c>
      <c r="C1163">
        <v>2020</v>
      </c>
      <c r="D1163">
        <v>2035</v>
      </c>
      <c r="E1163" t="s">
        <v>119</v>
      </c>
      <c r="F1163" t="s">
        <v>260</v>
      </c>
      <c r="G1163" t="s">
        <v>149</v>
      </c>
      <c r="H1163" t="s">
        <v>133</v>
      </c>
      <c r="I1163" t="s">
        <v>110</v>
      </c>
      <c r="J1163" t="s">
        <v>110</v>
      </c>
      <c r="K1163">
        <v>1</v>
      </c>
      <c r="L1163" t="s">
        <v>182</v>
      </c>
    </row>
    <row r="1164" spans="1:12">
      <c r="A1164" t="s">
        <v>260</v>
      </c>
      <c r="B1164" t="s">
        <v>73</v>
      </c>
      <c r="C1164">
        <v>2020</v>
      </c>
      <c r="D1164">
        <v>2040</v>
      </c>
      <c r="E1164" t="s">
        <v>119</v>
      </c>
      <c r="F1164" t="s">
        <v>260</v>
      </c>
      <c r="G1164" t="s">
        <v>149</v>
      </c>
      <c r="H1164" t="s">
        <v>133</v>
      </c>
      <c r="I1164" t="s">
        <v>110</v>
      </c>
      <c r="J1164" t="s">
        <v>110</v>
      </c>
      <c r="K1164">
        <v>1</v>
      </c>
      <c r="L1164" t="s">
        <v>182</v>
      </c>
    </row>
    <row r="1165" spans="1:12">
      <c r="A1165" t="s">
        <v>260</v>
      </c>
      <c r="B1165" t="s">
        <v>73</v>
      </c>
      <c r="C1165">
        <v>2025</v>
      </c>
      <c r="D1165">
        <v>2025</v>
      </c>
      <c r="E1165" t="s">
        <v>119</v>
      </c>
      <c r="F1165" t="s">
        <v>260</v>
      </c>
      <c r="G1165" t="s">
        <v>149</v>
      </c>
      <c r="H1165" t="s">
        <v>133</v>
      </c>
      <c r="I1165" t="s">
        <v>110</v>
      </c>
      <c r="J1165" t="s">
        <v>110</v>
      </c>
      <c r="K1165">
        <v>1</v>
      </c>
      <c r="L1165" t="s">
        <v>182</v>
      </c>
    </row>
    <row r="1166" spans="1:12">
      <c r="A1166" t="s">
        <v>260</v>
      </c>
      <c r="B1166" t="s">
        <v>73</v>
      </c>
      <c r="C1166">
        <v>2025</v>
      </c>
      <c r="D1166">
        <v>2030</v>
      </c>
      <c r="E1166" t="s">
        <v>119</v>
      </c>
      <c r="F1166" t="s">
        <v>260</v>
      </c>
      <c r="G1166" t="s">
        <v>149</v>
      </c>
      <c r="H1166" t="s">
        <v>133</v>
      </c>
      <c r="I1166" t="s">
        <v>110</v>
      </c>
      <c r="J1166" t="s">
        <v>110</v>
      </c>
      <c r="K1166">
        <v>1</v>
      </c>
      <c r="L1166" t="s">
        <v>182</v>
      </c>
    </row>
    <row r="1167" spans="1:12">
      <c r="A1167" t="s">
        <v>260</v>
      </c>
      <c r="B1167" t="s">
        <v>73</v>
      </c>
      <c r="C1167">
        <v>2025</v>
      </c>
      <c r="D1167">
        <v>2035</v>
      </c>
      <c r="E1167" t="s">
        <v>119</v>
      </c>
      <c r="F1167" t="s">
        <v>260</v>
      </c>
      <c r="G1167" t="s">
        <v>149</v>
      </c>
      <c r="H1167" t="s">
        <v>133</v>
      </c>
      <c r="I1167" t="s">
        <v>110</v>
      </c>
      <c r="J1167" t="s">
        <v>110</v>
      </c>
      <c r="K1167">
        <v>1</v>
      </c>
      <c r="L1167" t="s">
        <v>182</v>
      </c>
    </row>
    <row r="1168" spans="1:12">
      <c r="A1168" t="s">
        <v>260</v>
      </c>
      <c r="B1168" t="s">
        <v>73</v>
      </c>
      <c r="C1168">
        <v>2025</v>
      </c>
      <c r="D1168">
        <v>2040</v>
      </c>
      <c r="E1168" t="s">
        <v>119</v>
      </c>
      <c r="F1168" t="s">
        <v>260</v>
      </c>
      <c r="G1168" t="s">
        <v>149</v>
      </c>
      <c r="H1168" t="s">
        <v>133</v>
      </c>
      <c r="I1168" t="s">
        <v>110</v>
      </c>
      <c r="J1168" t="s">
        <v>110</v>
      </c>
      <c r="K1168">
        <v>1</v>
      </c>
      <c r="L1168" t="s">
        <v>182</v>
      </c>
    </row>
    <row r="1169" spans="1:12">
      <c r="A1169" t="s">
        <v>260</v>
      </c>
      <c r="B1169" t="s">
        <v>73</v>
      </c>
      <c r="C1169">
        <v>2025</v>
      </c>
      <c r="D1169">
        <v>2045</v>
      </c>
      <c r="E1169" t="s">
        <v>119</v>
      </c>
      <c r="F1169" t="s">
        <v>260</v>
      </c>
      <c r="G1169" t="s">
        <v>149</v>
      </c>
      <c r="H1169" t="s">
        <v>133</v>
      </c>
      <c r="I1169" t="s">
        <v>110</v>
      </c>
      <c r="J1169" t="s">
        <v>110</v>
      </c>
      <c r="K1169">
        <v>1</v>
      </c>
      <c r="L1169" t="s">
        <v>182</v>
      </c>
    </row>
    <row r="1170" spans="1:12">
      <c r="A1170" t="s">
        <v>260</v>
      </c>
      <c r="B1170" t="s">
        <v>73</v>
      </c>
      <c r="C1170">
        <v>2030</v>
      </c>
      <c r="D1170">
        <v>2030</v>
      </c>
      <c r="E1170" t="s">
        <v>119</v>
      </c>
      <c r="F1170" t="s">
        <v>260</v>
      </c>
      <c r="G1170" t="s">
        <v>149</v>
      </c>
      <c r="H1170" t="s">
        <v>133</v>
      </c>
      <c r="I1170" t="s">
        <v>110</v>
      </c>
      <c r="J1170" t="s">
        <v>110</v>
      </c>
      <c r="K1170">
        <v>1</v>
      </c>
      <c r="L1170" t="s">
        <v>182</v>
      </c>
    </row>
    <row r="1171" spans="1:12">
      <c r="A1171" t="s">
        <v>260</v>
      </c>
      <c r="B1171" t="s">
        <v>73</v>
      </c>
      <c r="C1171">
        <v>2030</v>
      </c>
      <c r="D1171">
        <v>2035</v>
      </c>
      <c r="E1171" t="s">
        <v>119</v>
      </c>
      <c r="F1171" t="s">
        <v>260</v>
      </c>
      <c r="G1171" t="s">
        <v>149</v>
      </c>
      <c r="H1171" t="s">
        <v>133</v>
      </c>
      <c r="I1171" t="s">
        <v>110</v>
      </c>
      <c r="J1171" t="s">
        <v>110</v>
      </c>
      <c r="K1171">
        <v>1</v>
      </c>
      <c r="L1171" t="s">
        <v>182</v>
      </c>
    </row>
    <row r="1172" spans="1:12">
      <c r="A1172" t="s">
        <v>260</v>
      </c>
      <c r="B1172" t="s">
        <v>73</v>
      </c>
      <c r="C1172">
        <v>2030</v>
      </c>
      <c r="D1172">
        <v>2040</v>
      </c>
      <c r="E1172" t="s">
        <v>119</v>
      </c>
      <c r="F1172" t="s">
        <v>260</v>
      </c>
      <c r="G1172" t="s">
        <v>149</v>
      </c>
      <c r="H1172" t="s">
        <v>133</v>
      </c>
      <c r="I1172" t="s">
        <v>110</v>
      </c>
      <c r="J1172" t="s">
        <v>110</v>
      </c>
      <c r="K1172">
        <v>1</v>
      </c>
      <c r="L1172" t="s">
        <v>182</v>
      </c>
    </row>
    <row r="1173" spans="1:12">
      <c r="A1173" t="s">
        <v>260</v>
      </c>
      <c r="B1173" t="s">
        <v>73</v>
      </c>
      <c r="C1173">
        <v>2030</v>
      </c>
      <c r="D1173">
        <v>2045</v>
      </c>
      <c r="E1173" t="s">
        <v>119</v>
      </c>
      <c r="F1173" t="s">
        <v>260</v>
      </c>
      <c r="G1173" t="s">
        <v>149</v>
      </c>
      <c r="H1173" t="s">
        <v>133</v>
      </c>
      <c r="I1173" t="s">
        <v>110</v>
      </c>
      <c r="J1173" t="s">
        <v>110</v>
      </c>
      <c r="K1173">
        <v>1</v>
      </c>
      <c r="L1173" t="s">
        <v>182</v>
      </c>
    </row>
    <row r="1174" spans="1:12">
      <c r="A1174" t="s">
        <v>260</v>
      </c>
      <c r="B1174" t="s">
        <v>73</v>
      </c>
      <c r="C1174">
        <v>2030</v>
      </c>
      <c r="D1174">
        <v>2050</v>
      </c>
      <c r="E1174" t="s">
        <v>119</v>
      </c>
      <c r="F1174" t="s">
        <v>260</v>
      </c>
      <c r="G1174" t="s">
        <v>149</v>
      </c>
      <c r="H1174" t="s">
        <v>133</v>
      </c>
      <c r="I1174" t="s">
        <v>110</v>
      </c>
      <c r="J1174" t="s">
        <v>110</v>
      </c>
      <c r="K1174">
        <v>1</v>
      </c>
      <c r="L1174" t="s">
        <v>182</v>
      </c>
    </row>
    <row r="1175" spans="1:12">
      <c r="A1175" t="s">
        <v>260</v>
      </c>
      <c r="B1175" t="s">
        <v>73</v>
      </c>
      <c r="C1175">
        <v>2035</v>
      </c>
      <c r="D1175">
        <v>2035</v>
      </c>
      <c r="E1175" t="s">
        <v>119</v>
      </c>
      <c r="F1175" t="s">
        <v>260</v>
      </c>
      <c r="G1175" t="s">
        <v>149</v>
      </c>
      <c r="H1175" t="s">
        <v>133</v>
      </c>
      <c r="I1175" t="s">
        <v>110</v>
      </c>
      <c r="J1175" t="s">
        <v>110</v>
      </c>
      <c r="K1175">
        <v>1</v>
      </c>
      <c r="L1175" t="s">
        <v>182</v>
      </c>
    </row>
    <row r="1176" spans="1:12">
      <c r="A1176" t="s">
        <v>260</v>
      </c>
      <c r="B1176" t="s">
        <v>73</v>
      </c>
      <c r="C1176">
        <v>2035</v>
      </c>
      <c r="D1176">
        <v>2040</v>
      </c>
      <c r="E1176" t="s">
        <v>119</v>
      </c>
      <c r="F1176" t="s">
        <v>260</v>
      </c>
      <c r="G1176" t="s">
        <v>149</v>
      </c>
      <c r="H1176" t="s">
        <v>133</v>
      </c>
      <c r="I1176" t="s">
        <v>110</v>
      </c>
      <c r="J1176" t="s">
        <v>110</v>
      </c>
      <c r="K1176">
        <v>1</v>
      </c>
      <c r="L1176" t="s">
        <v>182</v>
      </c>
    </row>
    <row r="1177" spans="1:12">
      <c r="A1177" t="s">
        <v>260</v>
      </c>
      <c r="B1177" t="s">
        <v>73</v>
      </c>
      <c r="C1177">
        <v>2035</v>
      </c>
      <c r="D1177">
        <v>2045</v>
      </c>
      <c r="E1177" t="s">
        <v>119</v>
      </c>
      <c r="F1177" t="s">
        <v>260</v>
      </c>
      <c r="G1177" t="s">
        <v>149</v>
      </c>
      <c r="H1177" t="s">
        <v>133</v>
      </c>
      <c r="I1177" t="s">
        <v>110</v>
      </c>
      <c r="J1177" t="s">
        <v>110</v>
      </c>
      <c r="K1177">
        <v>1</v>
      </c>
      <c r="L1177" t="s">
        <v>182</v>
      </c>
    </row>
    <row r="1178" spans="1:12">
      <c r="A1178" t="s">
        <v>260</v>
      </c>
      <c r="B1178" t="s">
        <v>73</v>
      </c>
      <c r="C1178">
        <v>2035</v>
      </c>
      <c r="D1178">
        <v>2050</v>
      </c>
      <c r="E1178" t="s">
        <v>119</v>
      </c>
      <c r="F1178" t="s">
        <v>260</v>
      </c>
      <c r="G1178" t="s">
        <v>149</v>
      </c>
      <c r="H1178" t="s">
        <v>133</v>
      </c>
      <c r="I1178" t="s">
        <v>110</v>
      </c>
      <c r="J1178" t="s">
        <v>110</v>
      </c>
      <c r="K1178">
        <v>1</v>
      </c>
      <c r="L1178" t="s">
        <v>182</v>
      </c>
    </row>
    <row r="1179" spans="1:12">
      <c r="A1179" t="s">
        <v>260</v>
      </c>
      <c r="B1179" t="s">
        <v>73</v>
      </c>
      <c r="C1179">
        <v>2035</v>
      </c>
      <c r="D1179">
        <v>2055</v>
      </c>
      <c r="E1179" t="s">
        <v>119</v>
      </c>
      <c r="F1179" t="s">
        <v>260</v>
      </c>
      <c r="G1179" t="s">
        <v>149</v>
      </c>
      <c r="H1179" t="s">
        <v>133</v>
      </c>
      <c r="I1179" t="s">
        <v>110</v>
      </c>
      <c r="J1179" t="s">
        <v>110</v>
      </c>
      <c r="K1179">
        <v>1</v>
      </c>
      <c r="L1179" t="s">
        <v>182</v>
      </c>
    </row>
    <row r="1180" spans="1:12">
      <c r="A1180" t="s">
        <v>260</v>
      </c>
      <c r="B1180" t="s">
        <v>73</v>
      </c>
      <c r="C1180">
        <v>2040</v>
      </c>
      <c r="D1180">
        <v>2040</v>
      </c>
      <c r="E1180" t="s">
        <v>119</v>
      </c>
      <c r="F1180" t="s">
        <v>260</v>
      </c>
      <c r="G1180" t="s">
        <v>149</v>
      </c>
      <c r="H1180" t="s">
        <v>133</v>
      </c>
      <c r="I1180" t="s">
        <v>110</v>
      </c>
      <c r="J1180" t="s">
        <v>110</v>
      </c>
      <c r="K1180">
        <v>1</v>
      </c>
      <c r="L1180" t="s">
        <v>182</v>
      </c>
    </row>
    <row r="1181" spans="1:12">
      <c r="A1181" t="s">
        <v>260</v>
      </c>
      <c r="B1181" t="s">
        <v>73</v>
      </c>
      <c r="C1181">
        <v>2040</v>
      </c>
      <c r="D1181">
        <v>2045</v>
      </c>
      <c r="E1181" t="s">
        <v>119</v>
      </c>
      <c r="F1181" t="s">
        <v>260</v>
      </c>
      <c r="G1181" t="s">
        <v>149</v>
      </c>
      <c r="H1181" t="s">
        <v>133</v>
      </c>
      <c r="I1181" t="s">
        <v>110</v>
      </c>
      <c r="J1181" t="s">
        <v>110</v>
      </c>
      <c r="K1181">
        <v>1</v>
      </c>
      <c r="L1181" t="s">
        <v>182</v>
      </c>
    </row>
    <row r="1182" spans="1:12">
      <c r="A1182" t="s">
        <v>260</v>
      </c>
      <c r="B1182" t="s">
        <v>73</v>
      </c>
      <c r="C1182">
        <v>2040</v>
      </c>
      <c r="D1182">
        <v>2050</v>
      </c>
      <c r="E1182" t="s">
        <v>119</v>
      </c>
      <c r="F1182" t="s">
        <v>260</v>
      </c>
      <c r="G1182" t="s">
        <v>149</v>
      </c>
      <c r="H1182" t="s">
        <v>133</v>
      </c>
      <c r="I1182" t="s">
        <v>110</v>
      </c>
      <c r="J1182" t="s">
        <v>110</v>
      </c>
      <c r="K1182">
        <v>1</v>
      </c>
      <c r="L1182" t="s">
        <v>182</v>
      </c>
    </row>
    <row r="1183" spans="1:12">
      <c r="A1183" t="s">
        <v>260</v>
      </c>
      <c r="B1183" t="s">
        <v>73</v>
      </c>
      <c r="C1183">
        <v>2040</v>
      </c>
      <c r="D1183">
        <v>2055</v>
      </c>
      <c r="E1183" t="s">
        <v>119</v>
      </c>
      <c r="F1183" t="s">
        <v>260</v>
      </c>
      <c r="G1183" t="s">
        <v>149</v>
      </c>
      <c r="H1183" t="s">
        <v>133</v>
      </c>
      <c r="I1183" t="s">
        <v>110</v>
      </c>
      <c r="J1183" t="s">
        <v>110</v>
      </c>
      <c r="K1183">
        <v>1</v>
      </c>
      <c r="L1183" t="s">
        <v>182</v>
      </c>
    </row>
    <row r="1184" spans="1:12">
      <c r="A1184" t="s">
        <v>260</v>
      </c>
      <c r="B1184" t="s">
        <v>73</v>
      </c>
      <c r="C1184">
        <v>2040</v>
      </c>
      <c r="D1184">
        <v>2060</v>
      </c>
      <c r="E1184" t="s">
        <v>119</v>
      </c>
      <c r="F1184" t="s">
        <v>260</v>
      </c>
      <c r="G1184" t="s">
        <v>149</v>
      </c>
      <c r="H1184" t="s">
        <v>133</v>
      </c>
      <c r="I1184" t="s">
        <v>110</v>
      </c>
      <c r="J1184" t="s">
        <v>110</v>
      </c>
      <c r="K1184">
        <v>1</v>
      </c>
      <c r="L1184" t="s">
        <v>182</v>
      </c>
    </row>
    <row r="1185" spans="1:12">
      <c r="A1185" t="s">
        <v>260</v>
      </c>
      <c r="B1185" t="s">
        <v>73</v>
      </c>
      <c r="C1185">
        <v>2045</v>
      </c>
      <c r="D1185">
        <v>2045</v>
      </c>
      <c r="E1185" t="s">
        <v>119</v>
      </c>
      <c r="F1185" t="s">
        <v>260</v>
      </c>
      <c r="G1185" t="s">
        <v>149</v>
      </c>
      <c r="H1185" t="s">
        <v>133</v>
      </c>
      <c r="I1185" t="s">
        <v>110</v>
      </c>
      <c r="J1185" t="s">
        <v>110</v>
      </c>
      <c r="K1185">
        <v>1</v>
      </c>
      <c r="L1185" t="s">
        <v>182</v>
      </c>
    </row>
    <row r="1186" spans="1:12">
      <c r="A1186" t="s">
        <v>260</v>
      </c>
      <c r="B1186" t="s">
        <v>73</v>
      </c>
      <c r="C1186">
        <v>2045</v>
      </c>
      <c r="D1186">
        <v>2050</v>
      </c>
      <c r="E1186" t="s">
        <v>119</v>
      </c>
      <c r="F1186" t="s">
        <v>260</v>
      </c>
      <c r="G1186" t="s">
        <v>149</v>
      </c>
      <c r="H1186" t="s">
        <v>133</v>
      </c>
      <c r="I1186" t="s">
        <v>110</v>
      </c>
      <c r="J1186" t="s">
        <v>110</v>
      </c>
      <c r="K1186">
        <v>1</v>
      </c>
      <c r="L1186" t="s">
        <v>182</v>
      </c>
    </row>
    <row r="1187" spans="1:12">
      <c r="A1187" t="s">
        <v>260</v>
      </c>
      <c r="B1187" t="s">
        <v>73</v>
      </c>
      <c r="C1187">
        <v>2045</v>
      </c>
      <c r="D1187">
        <v>2055</v>
      </c>
      <c r="E1187" t="s">
        <v>119</v>
      </c>
      <c r="F1187" t="s">
        <v>260</v>
      </c>
      <c r="G1187" t="s">
        <v>149</v>
      </c>
      <c r="H1187" t="s">
        <v>133</v>
      </c>
      <c r="I1187" t="s">
        <v>110</v>
      </c>
      <c r="J1187" t="s">
        <v>110</v>
      </c>
      <c r="K1187">
        <v>1</v>
      </c>
      <c r="L1187" t="s">
        <v>182</v>
      </c>
    </row>
    <row r="1188" spans="1:12">
      <c r="A1188" t="s">
        <v>260</v>
      </c>
      <c r="B1188" t="s">
        <v>73</v>
      </c>
      <c r="C1188">
        <v>2045</v>
      </c>
      <c r="D1188">
        <v>2060</v>
      </c>
      <c r="E1188" t="s">
        <v>119</v>
      </c>
      <c r="F1188" t="s">
        <v>260</v>
      </c>
      <c r="G1188" t="s">
        <v>149</v>
      </c>
      <c r="H1188" t="s">
        <v>133</v>
      </c>
      <c r="I1188" t="s">
        <v>110</v>
      </c>
      <c r="J1188" t="s">
        <v>110</v>
      </c>
      <c r="K1188">
        <v>1</v>
      </c>
      <c r="L1188" t="s">
        <v>182</v>
      </c>
    </row>
    <row r="1189" spans="1:12">
      <c r="A1189" t="s">
        <v>260</v>
      </c>
      <c r="B1189" t="s">
        <v>73</v>
      </c>
      <c r="C1189">
        <v>2045</v>
      </c>
      <c r="D1189">
        <v>2065</v>
      </c>
      <c r="E1189" t="s">
        <v>119</v>
      </c>
      <c r="F1189" t="s">
        <v>260</v>
      </c>
      <c r="G1189" t="s">
        <v>149</v>
      </c>
      <c r="H1189" t="s">
        <v>133</v>
      </c>
      <c r="I1189" t="s">
        <v>110</v>
      </c>
      <c r="J1189" t="s">
        <v>110</v>
      </c>
      <c r="K1189">
        <v>1</v>
      </c>
      <c r="L1189" t="s">
        <v>182</v>
      </c>
    </row>
    <row r="1190" spans="1:12">
      <c r="A1190" t="s">
        <v>260</v>
      </c>
      <c r="B1190" t="s">
        <v>73</v>
      </c>
      <c r="C1190">
        <v>2050</v>
      </c>
      <c r="D1190">
        <v>2050</v>
      </c>
      <c r="E1190" t="s">
        <v>119</v>
      </c>
      <c r="F1190" t="s">
        <v>260</v>
      </c>
      <c r="G1190" t="s">
        <v>149</v>
      </c>
      <c r="H1190" t="s">
        <v>133</v>
      </c>
      <c r="I1190" t="s">
        <v>110</v>
      </c>
      <c r="J1190" t="s">
        <v>110</v>
      </c>
      <c r="K1190">
        <v>1</v>
      </c>
      <c r="L1190" t="s">
        <v>182</v>
      </c>
    </row>
    <row r="1191" spans="1:12">
      <c r="A1191" t="s">
        <v>260</v>
      </c>
      <c r="B1191" t="s">
        <v>73</v>
      </c>
      <c r="C1191">
        <v>2050</v>
      </c>
      <c r="D1191">
        <v>2055</v>
      </c>
      <c r="E1191" t="s">
        <v>119</v>
      </c>
      <c r="F1191" t="s">
        <v>260</v>
      </c>
      <c r="G1191" t="s">
        <v>149</v>
      </c>
      <c r="H1191" t="s">
        <v>133</v>
      </c>
      <c r="I1191" t="s">
        <v>110</v>
      </c>
      <c r="J1191" t="s">
        <v>110</v>
      </c>
      <c r="K1191">
        <v>1</v>
      </c>
      <c r="L1191" t="s">
        <v>182</v>
      </c>
    </row>
    <row r="1192" spans="1:12">
      <c r="A1192" t="s">
        <v>260</v>
      </c>
      <c r="B1192" t="s">
        <v>73</v>
      </c>
      <c r="C1192">
        <v>2050</v>
      </c>
      <c r="D1192">
        <v>2060</v>
      </c>
      <c r="E1192" t="s">
        <v>119</v>
      </c>
      <c r="F1192" t="s">
        <v>260</v>
      </c>
      <c r="G1192" t="s">
        <v>149</v>
      </c>
      <c r="H1192" t="s">
        <v>133</v>
      </c>
      <c r="I1192" t="s">
        <v>110</v>
      </c>
      <c r="J1192" t="s">
        <v>110</v>
      </c>
      <c r="K1192">
        <v>1</v>
      </c>
      <c r="L1192" t="s">
        <v>182</v>
      </c>
    </row>
    <row r="1193" spans="1:12">
      <c r="A1193" t="s">
        <v>260</v>
      </c>
      <c r="B1193" t="s">
        <v>73</v>
      </c>
      <c r="C1193">
        <v>2050</v>
      </c>
      <c r="D1193">
        <v>2065</v>
      </c>
      <c r="E1193" t="s">
        <v>119</v>
      </c>
      <c r="F1193" t="s">
        <v>260</v>
      </c>
      <c r="G1193" t="s">
        <v>149</v>
      </c>
      <c r="H1193" t="s">
        <v>133</v>
      </c>
      <c r="I1193" t="s">
        <v>110</v>
      </c>
      <c r="J1193" t="s">
        <v>110</v>
      </c>
      <c r="K1193">
        <v>1</v>
      </c>
      <c r="L1193" t="s">
        <v>182</v>
      </c>
    </row>
    <row r="1194" spans="1:12">
      <c r="A1194" t="s">
        <v>260</v>
      </c>
      <c r="B1194" t="s">
        <v>73</v>
      </c>
      <c r="C1194">
        <v>2050</v>
      </c>
      <c r="D1194">
        <v>2070</v>
      </c>
      <c r="E1194" t="s">
        <v>119</v>
      </c>
      <c r="F1194" t="s">
        <v>260</v>
      </c>
      <c r="G1194" t="s">
        <v>149</v>
      </c>
      <c r="H1194" t="s">
        <v>133</v>
      </c>
      <c r="I1194" t="s">
        <v>110</v>
      </c>
      <c r="J1194" t="s">
        <v>110</v>
      </c>
      <c r="K1194">
        <v>1</v>
      </c>
      <c r="L1194" t="s">
        <v>182</v>
      </c>
    </row>
    <row r="1195" spans="1:12">
      <c r="A1195" t="s">
        <v>260</v>
      </c>
      <c r="B1195" t="s">
        <v>73</v>
      </c>
      <c r="C1195">
        <v>2055</v>
      </c>
      <c r="D1195">
        <v>2055</v>
      </c>
      <c r="E1195" t="s">
        <v>119</v>
      </c>
      <c r="F1195" t="s">
        <v>260</v>
      </c>
      <c r="G1195" t="s">
        <v>149</v>
      </c>
      <c r="H1195" t="s">
        <v>133</v>
      </c>
      <c r="I1195" t="s">
        <v>110</v>
      </c>
      <c r="J1195" t="s">
        <v>110</v>
      </c>
      <c r="K1195">
        <v>1</v>
      </c>
      <c r="L1195" t="s">
        <v>182</v>
      </c>
    </row>
    <row r="1196" spans="1:12">
      <c r="A1196" t="s">
        <v>260</v>
      </c>
      <c r="B1196" t="s">
        <v>73</v>
      </c>
      <c r="C1196">
        <v>2055</v>
      </c>
      <c r="D1196">
        <v>2060</v>
      </c>
      <c r="E1196" t="s">
        <v>119</v>
      </c>
      <c r="F1196" t="s">
        <v>260</v>
      </c>
      <c r="G1196" t="s">
        <v>149</v>
      </c>
      <c r="H1196" t="s">
        <v>133</v>
      </c>
      <c r="I1196" t="s">
        <v>110</v>
      </c>
      <c r="J1196" t="s">
        <v>110</v>
      </c>
      <c r="K1196">
        <v>1</v>
      </c>
      <c r="L1196" t="s">
        <v>182</v>
      </c>
    </row>
    <row r="1197" spans="1:12">
      <c r="A1197" t="s">
        <v>260</v>
      </c>
      <c r="B1197" t="s">
        <v>73</v>
      </c>
      <c r="C1197">
        <v>2055</v>
      </c>
      <c r="D1197">
        <v>2065</v>
      </c>
      <c r="E1197" t="s">
        <v>119</v>
      </c>
      <c r="F1197" t="s">
        <v>260</v>
      </c>
      <c r="G1197" t="s">
        <v>149</v>
      </c>
      <c r="H1197" t="s">
        <v>133</v>
      </c>
      <c r="I1197" t="s">
        <v>110</v>
      </c>
      <c r="J1197" t="s">
        <v>110</v>
      </c>
      <c r="K1197">
        <v>1</v>
      </c>
      <c r="L1197" t="s">
        <v>182</v>
      </c>
    </row>
    <row r="1198" spans="1:12">
      <c r="A1198" t="s">
        <v>260</v>
      </c>
      <c r="B1198" t="s">
        <v>73</v>
      </c>
      <c r="C1198">
        <v>2055</v>
      </c>
      <c r="D1198">
        <v>2070</v>
      </c>
      <c r="E1198" t="s">
        <v>119</v>
      </c>
      <c r="F1198" t="s">
        <v>260</v>
      </c>
      <c r="G1198" t="s">
        <v>149</v>
      </c>
      <c r="H1198" t="s">
        <v>133</v>
      </c>
      <c r="I1198" t="s">
        <v>110</v>
      </c>
      <c r="J1198" t="s">
        <v>110</v>
      </c>
      <c r="K1198">
        <v>1</v>
      </c>
      <c r="L1198" t="s">
        <v>182</v>
      </c>
    </row>
    <row r="1199" spans="1:12">
      <c r="A1199" t="s">
        <v>260</v>
      </c>
      <c r="B1199" t="s">
        <v>73</v>
      </c>
      <c r="C1199">
        <v>2060</v>
      </c>
      <c r="D1199">
        <v>2060</v>
      </c>
      <c r="E1199" t="s">
        <v>119</v>
      </c>
      <c r="F1199" t="s">
        <v>260</v>
      </c>
      <c r="G1199" t="s">
        <v>149</v>
      </c>
      <c r="H1199" t="s">
        <v>133</v>
      </c>
      <c r="I1199" t="s">
        <v>110</v>
      </c>
      <c r="J1199" t="s">
        <v>110</v>
      </c>
      <c r="K1199">
        <v>1</v>
      </c>
      <c r="L1199" t="s">
        <v>182</v>
      </c>
    </row>
    <row r="1200" spans="1:12">
      <c r="A1200" t="s">
        <v>260</v>
      </c>
      <c r="B1200" t="s">
        <v>73</v>
      </c>
      <c r="C1200">
        <v>2060</v>
      </c>
      <c r="D1200">
        <v>2065</v>
      </c>
      <c r="E1200" t="s">
        <v>119</v>
      </c>
      <c r="F1200" t="s">
        <v>260</v>
      </c>
      <c r="G1200" t="s">
        <v>149</v>
      </c>
      <c r="H1200" t="s">
        <v>133</v>
      </c>
      <c r="I1200" t="s">
        <v>110</v>
      </c>
      <c r="J1200" t="s">
        <v>110</v>
      </c>
      <c r="K1200">
        <v>1</v>
      </c>
      <c r="L1200" t="s">
        <v>182</v>
      </c>
    </row>
    <row r="1201" spans="1:12">
      <c r="A1201" t="s">
        <v>260</v>
      </c>
      <c r="B1201" t="s">
        <v>73</v>
      </c>
      <c r="C1201">
        <v>2060</v>
      </c>
      <c r="D1201">
        <v>2070</v>
      </c>
      <c r="E1201" t="s">
        <v>119</v>
      </c>
      <c r="F1201" t="s">
        <v>260</v>
      </c>
      <c r="G1201" t="s">
        <v>149</v>
      </c>
      <c r="H1201" t="s">
        <v>133</v>
      </c>
      <c r="I1201" t="s">
        <v>110</v>
      </c>
      <c r="J1201" t="s">
        <v>110</v>
      </c>
      <c r="K1201">
        <v>1</v>
      </c>
      <c r="L1201" t="s">
        <v>182</v>
      </c>
    </row>
    <row r="1202" spans="1:12">
      <c r="A1202" t="s">
        <v>260</v>
      </c>
      <c r="B1202" t="s">
        <v>73</v>
      </c>
      <c r="C1202">
        <v>2065</v>
      </c>
      <c r="D1202">
        <v>2065</v>
      </c>
      <c r="E1202" t="s">
        <v>119</v>
      </c>
      <c r="F1202" t="s">
        <v>260</v>
      </c>
      <c r="G1202" t="s">
        <v>149</v>
      </c>
      <c r="H1202" t="s">
        <v>133</v>
      </c>
      <c r="I1202" t="s">
        <v>110</v>
      </c>
      <c r="J1202" t="s">
        <v>110</v>
      </c>
      <c r="K1202">
        <v>1</v>
      </c>
      <c r="L1202" t="s">
        <v>182</v>
      </c>
    </row>
    <row r="1203" spans="1:12">
      <c r="A1203" t="s">
        <v>260</v>
      </c>
      <c r="B1203" t="s">
        <v>73</v>
      </c>
      <c r="C1203">
        <v>2065</v>
      </c>
      <c r="D1203">
        <v>2070</v>
      </c>
      <c r="E1203" t="s">
        <v>119</v>
      </c>
      <c r="F1203" t="s">
        <v>260</v>
      </c>
      <c r="G1203" t="s">
        <v>149</v>
      </c>
      <c r="H1203" t="s">
        <v>133</v>
      </c>
      <c r="I1203" t="s">
        <v>110</v>
      </c>
      <c r="J1203" t="s">
        <v>110</v>
      </c>
      <c r="K1203">
        <v>1</v>
      </c>
      <c r="L1203" t="s">
        <v>182</v>
      </c>
    </row>
    <row r="1204" spans="1:12">
      <c r="A1204" t="s">
        <v>260</v>
      </c>
      <c r="B1204" t="s">
        <v>73</v>
      </c>
      <c r="C1204">
        <v>2070</v>
      </c>
      <c r="D1204">
        <v>2070</v>
      </c>
      <c r="E1204" t="s">
        <v>119</v>
      </c>
      <c r="F1204" t="s">
        <v>260</v>
      </c>
      <c r="G1204" t="s">
        <v>149</v>
      </c>
      <c r="H1204" t="s">
        <v>133</v>
      </c>
      <c r="I1204" t="s">
        <v>110</v>
      </c>
      <c r="J1204" t="s">
        <v>110</v>
      </c>
      <c r="K1204">
        <v>1</v>
      </c>
      <c r="L1204" t="s">
        <v>182</v>
      </c>
    </row>
    <row r="1205" spans="1:12">
      <c r="A1205" t="s">
        <v>260</v>
      </c>
      <c r="B1205" t="s">
        <v>42</v>
      </c>
      <c r="C1205">
        <v>1995</v>
      </c>
      <c r="D1205">
        <v>1995</v>
      </c>
      <c r="E1205" t="s">
        <v>119</v>
      </c>
      <c r="F1205" t="s">
        <v>260</v>
      </c>
      <c r="G1205" t="s">
        <v>146</v>
      </c>
      <c r="H1205" t="s">
        <v>133</v>
      </c>
      <c r="I1205" t="s">
        <v>110</v>
      </c>
      <c r="J1205" t="s">
        <v>110</v>
      </c>
      <c r="K1205">
        <v>1</v>
      </c>
      <c r="L1205" t="s">
        <v>182</v>
      </c>
    </row>
    <row r="1206" spans="1:12">
      <c r="A1206" t="s">
        <v>260</v>
      </c>
      <c r="B1206" t="s">
        <v>42</v>
      </c>
      <c r="C1206">
        <v>1995</v>
      </c>
      <c r="D1206">
        <v>2000</v>
      </c>
      <c r="E1206" t="s">
        <v>119</v>
      </c>
      <c r="F1206" t="s">
        <v>260</v>
      </c>
      <c r="G1206" t="s">
        <v>146</v>
      </c>
      <c r="H1206" t="s">
        <v>133</v>
      </c>
      <c r="I1206" t="s">
        <v>110</v>
      </c>
      <c r="J1206" t="s">
        <v>110</v>
      </c>
      <c r="K1206">
        <v>1</v>
      </c>
      <c r="L1206" t="s">
        <v>182</v>
      </c>
    </row>
    <row r="1207" spans="1:12">
      <c r="A1207" t="s">
        <v>260</v>
      </c>
      <c r="B1207" t="s">
        <v>42</v>
      </c>
      <c r="C1207">
        <v>1995</v>
      </c>
      <c r="D1207">
        <v>2005</v>
      </c>
      <c r="E1207" t="s">
        <v>119</v>
      </c>
      <c r="F1207" t="s">
        <v>260</v>
      </c>
      <c r="G1207" t="s">
        <v>146</v>
      </c>
      <c r="H1207" t="s">
        <v>133</v>
      </c>
      <c r="I1207" t="s">
        <v>110</v>
      </c>
      <c r="J1207" t="s">
        <v>110</v>
      </c>
      <c r="K1207">
        <v>1</v>
      </c>
      <c r="L1207" t="s">
        <v>182</v>
      </c>
    </row>
    <row r="1208" spans="1:12">
      <c r="A1208" t="s">
        <v>260</v>
      </c>
      <c r="B1208" t="s">
        <v>42</v>
      </c>
      <c r="C1208">
        <v>1995</v>
      </c>
      <c r="D1208">
        <v>2010</v>
      </c>
      <c r="E1208" t="s">
        <v>119</v>
      </c>
      <c r="F1208" t="s">
        <v>260</v>
      </c>
      <c r="G1208" t="s">
        <v>146</v>
      </c>
      <c r="H1208" t="s">
        <v>133</v>
      </c>
      <c r="I1208" t="s">
        <v>110</v>
      </c>
      <c r="J1208" t="s">
        <v>110</v>
      </c>
      <c r="K1208">
        <v>1</v>
      </c>
      <c r="L1208" t="s">
        <v>182</v>
      </c>
    </row>
    <row r="1209" spans="1:12">
      <c r="A1209" t="s">
        <v>260</v>
      </c>
      <c r="B1209" t="s">
        <v>42</v>
      </c>
      <c r="C1209">
        <v>1995</v>
      </c>
      <c r="D1209">
        <v>2015</v>
      </c>
      <c r="E1209" t="s">
        <v>119</v>
      </c>
      <c r="F1209" t="s">
        <v>260</v>
      </c>
      <c r="G1209" t="s">
        <v>146</v>
      </c>
      <c r="H1209" t="s">
        <v>133</v>
      </c>
      <c r="I1209" t="s">
        <v>110</v>
      </c>
      <c r="J1209" t="s">
        <v>110</v>
      </c>
      <c r="K1209">
        <v>1</v>
      </c>
      <c r="L1209" t="s">
        <v>182</v>
      </c>
    </row>
    <row r="1210" spans="1:12">
      <c r="A1210" t="s">
        <v>260</v>
      </c>
      <c r="B1210" t="s">
        <v>42</v>
      </c>
      <c r="C1210">
        <v>1995</v>
      </c>
      <c r="D1210">
        <v>2020</v>
      </c>
      <c r="E1210" t="s">
        <v>119</v>
      </c>
      <c r="F1210" t="s">
        <v>260</v>
      </c>
      <c r="G1210" t="s">
        <v>146</v>
      </c>
      <c r="H1210" t="s">
        <v>133</v>
      </c>
      <c r="I1210" t="s">
        <v>110</v>
      </c>
      <c r="J1210" t="s">
        <v>110</v>
      </c>
      <c r="K1210">
        <v>1</v>
      </c>
      <c r="L1210" t="s">
        <v>182</v>
      </c>
    </row>
    <row r="1211" spans="1:12">
      <c r="A1211" t="s">
        <v>260</v>
      </c>
      <c r="B1211" t="s">
        <v>42</v>
      </c>
      <c r="C1211">
        <v>2000</v>
      </c>
      <c r="D1211">
        <v>2000</v>
      </c>
      <c r="E1211" t="s">
        <v>119</v>
      </c>
      <c r="F1211" t="s">
        <v>260</v>
      </c>
      <c r="G1211" t="s">
        <v>146</v>
      </c>
      <c r="H1211" t="s">
        <v>133</v>
      </c>
      <c r="I1211" t="s">
        <v>110</v>
      </c>
      <c r="J1211" t="s">
        <v>110</v>
      </c>
      <c r="K1211">
        <v>1</v>
      </c>
      <c r="L1211" t="s">
        <v>182</v>
      </c>
    </row>
    <row r="1212" spans="1:12">
      <c r="A1212" t="s">
        <v>260</v>
      </c>
      <c r="B1212" t="s">
        <v>42</v>
      </c>
      <c r="C1212">
        <v>2000</v>
      </c>
      <c r="D1212">
        <v>2005</v>
      </c>
      <c r="E1212" t="s">
        <v>119</v>
      </c>
      <c r="F1212" t="s">
        <v>260</v>
      </c>
      <c r="G1212" t="s">
        <v>146</v>
      </c>
      <c r="H1212" t="s">
        <v>133</v>
      </c>
      <c r="I1212" t="s">
        <v>110</v>
      </c>
      <c r="J1212" t="s">
        <v>110</v>
      </c>
      <c r="K1212">
        <v>1</v>
      </c>
      <c r="L1212" t="s">
        <v>182</v>
      </c>
    </row>
    <row r="1213" spans="1:12">
      <c r="A1213" t="s">
        <v>260</v>
      </c>
      <c r="B1213" t="s">
        <v>42</v>
      </c>
      <c r="C1213">
        <v>2000</v>
      </c>
      <c r="D1213">
        <v>2010</v>
      </c>
      <c r="E1213" t="s">
        <v>119</v>
      </c>
      <c r="F1213" t="s">
        <v>260</v>
      </c>
      <c r="G1213" t="s">
        <v>146</v>
      </c>
      <c r="H1213" t="s">
        <v>133</v>
      </c>
      <c r="I1213" t="s">
        <v>110</v>
      </c>
      <c r="J1213" t="s">
        <v>110</v>
      </c>
      <c r="K1213">
        <v>1</v>
      </c>
      <c r="L1213" t="s">
        <v>182</v>
      </c>
    </row>
    <row r="1214" spans="1:12">
      <c r="A1214" t="s">
        <v>260</v>
      </c>
      <c r="B1214" t="s">
        <v>42</v>
      </c>
      <c r="C1214">
        <v>2000</v>
      </c>
      <c r="D1214">
        <v>2015</v>
      </c>
      <c r="E1214" t="s">
        <v>119</v>
      </c>
      <c r="F1214" t="s">
        <v>260</v>
      </c>
      <c r="G1214" t="s">
        <v>146</v>
      </c>
      <c r="H1214" t="s">
        <v>133</v>
      </c>
      <c r="I1214" t="s">
        <v>110</v>
      </c>
      <c r="J1214" t="s">
        <v>110</v>
      </c>
      <c r="K1214">
        <v>1</v>
      </c>
      <c r="L1214" t="s">
        <v>182</v>
      </c>
    </row>
    <row r="1215" spans="1:12">
      <c r="A1215" t="s">
        <v>260</v>
      </c>
      <c r="B1215" t="s">
        <v>42</v>
      </c>
      <c r="C1215">
        <v>2000</v>
      </c>
      <c r="D1215">
        <v>2020</v>
      </c>
      <c r="E1215" t="s">
        <v>119</v>
      </c>
      <c r="F1215" t="s">
        <v>260</v>
      </c>
      <c r="G1215" t="s">
        <v>146</v>
      </c>
      <c r="H1215" t="s">
        <v>133</v>
      </c>
      <c r="I1215" t="s">
        <v>110</v>
      </c>
      <c r="J1215" t="s">
        <v>110</v>
      </c>
      <c r="K1215">
        <v>1</v>
      </c>
      <c r="L1215" t="s">
        <v>182</v>
      </c>
    </row>
    <row r="1216" spans="1:12">
      <c r="A1216" t="s">
        <v>260</v>
      </c>
      <c r="B1216" t="s">
        <v>42</v>
      </c>
      <c r="C1216">
        <v>2000</v>
      </c>
      <c r="D1216">
        <v>2025</v>
      </c>
      <c r="E1216" t="s">
        <v>119</v>
      </c>
      <c r="F1216" t="s">
        <v>260</v>
      </c>
      <c r="G1216" t="s">
        <v>146</v>
      </c>
      <c r="H1216" t="s">
        <v>133</v>
      </c>
      <c r="I1216" t="s">
        <v>110</v>
      </c>
      <c r="J1216" t="s">
        <v>110</v>
      </c>
      <c r="K1216">
        <v>1</v>
      </c>
      <c r="L1216" t="s">
        <v>182</v>
      </c>
    </row>
    <row r="1217" spans="1:12">
      <c r="A1217" t="s">
        <v>260</v>
      </c>
      <c r="B1217" t="s">
        <v>42</v>
      </c>
      <c r="C1217">
        <v>2005</v>
      </c>
      <c r="D1217">
        <v>2005</v>
      </c>
      <c r="E1217" t="s">
        <v>119</v>
      </c>
      <c r="F1217" t="s">
        <v>260</v>
      </c>
      <c r="G1217" t="s">
        <v>146</v>
      </c>
      <c r="H1217" t="s">
        <v>133</v>
      </c>
      <c r="I1217" t="s">
        <v>110</v>
      </c>
      <c r="J1217" t="s">
        <v>110</v>
      </c>
      <c r="K1217">
        <v>1</v>
      </c>
      <c r="L1217" t="s">
        <v>182</v>
      </c>
    </row>
    <row r="1218" spans="1:12">
      <c r="A1218" t="s">
        <v>260</v>
      </c>
      <c r="B1218" t="s">
        <v>42</v>
      </c>
      <c r="C1218">
        <v>2005</v>
      </c>
      <c r="D1218">
        <v>2010</v>
      </c>
      <c r="E1218" t="s">
        <v>119</v>
      </c>
      <c r="F1218" t="s">
        <v>260</v>
      </c>
      <c r="G1218" t="s">
        <v>146</v>
      </c>
      <c r="H1218" t="s">
        <v>133</v>
      </c>
      <c r="I1218" t="s">
        <v>110</v>
      </c>
      <c r="J1218" t="s">
        <v>110</v>
      </c>
      <c r="K1218">
        <v>1</v>
      </c>
      <c r="L1218" t="s">
        <v>182</v>
      </c>
    </row>
    <row r="1219" spans="1:12">
      <c r="A1219" t="s">
        <v>260</v>
      </c>
      <c r="B1219" t="s">
        <v>42</v>
      </c>
      <c r="C1219">
        <v>2005</v>
      </c>
      <c r="D1219">
        <v>2015</v>
      </c>
      <c r="E1219" t="s">
        <v>119</v>
      </c>
      <c r="F1219" t="s">
        <v>260</v>
      </c>
      <c r="G1219" t="s">
        <v>146</v>
      </c>
      <c r="H1219" t="s">
        <v>133</v>
      </c>
      <c r="I1219" t="s">
        <v>110</v>
      </c>
      <c r="J1219" t="s">
        <v>110</v>
      </c>
      <c r="K1219">
        <v>1</v>
      </c>
      <c r="L1219" t="s">
        <v>182</v>
      </c>
    </row>
    <row r="1220" spans="1:12">
      <c r="A1220" t="s">
        <v>260</v>
      </c>
      <c r="B1220" t="s">
        <v>42</v>
      </c>
      <c r="C1220">
        <v>2005</v>
      </c>
      <c r="D1220">
        <v>2020</v>
      </c>
      <c r="E1220" t="s">
        <v>119</v>
      </c>
      <c r="F1220" t="s">
        <v>260</v>
      </c>
      <c r="G1220" t="s">
        <v>146</v>
      </c>
      <c r="H1220" t="s">
        <v>133</v>
      </c>
      <c r="I1220" t="s">
        <v>110</v>
      </c>
      <c r="J1220" t="s">
        <v>110</v>
      </c>
      <c r="K1220">
        <v>1</v>
      </c>
      <c r="L1220" t="s">
        <v>182</v>
      </c>
    </row>
    <row r="1221" spans="1:12">
      <c r="A1221" t="s">
        <v>260</v>
      </c>
      <c r="B1221" t="s">
        <v>42</v>
      </c>
      <c r="C1221">
        <v>2005</v>
      </c>
      <c r="D1221">
        <v>2025</v>
      </c>
      <c r="E1221" t="s">
        <v>119</v>
      </c>
      <c r="F1221" t="s">
        <v>260</v>
      </c>
      <c r="G1221" t="s">
        <v>146</v>
      </c>
      <c r="H1221" t="s">
        <v>133</v>
      </c>
      <c r="I1221" t="s">
        <v>110</v>
      </c>
      <c r="J1221" t="s">
        <v>110</v>
      </c>
      <c r="K1221">
        <v>1</v>
      </c>
      <c r="L1221" t="s">
        <v>182</v>
      </c>
    </row>
    <row r="1222" spans="1:12">
      <c r="A1222" t="s">
        <v>260</v>
      </c>
      <c r="B1222" t="s">
        <v>42</v>
      </c>
      <c r="C1222">
        <v>2005</v>
      </c>
      <c r="D1222">
        <v>2030</v>
      </c>
      <c r="E1222" t="s">
        <v>119</v>
      </c>
      <c r="F1222" t="s">
        <v>260</v>
      </c>
      <c r="G1222" t="s">
        <v>146</v>
      </c>
      <c r="H1222" t="s">
        <v>133</v>
      </c>
      <c r="I1222" t="s">
        <v>110</v>
      </c>
      <c r="J1222" t="s">
        <v>110</v>
      </c>
      <c r="K1222">
        <v>1</v>
      </c>
      <c r="L1222" t="s">
        <v>182</v>
      </c>
    </row>
    <row r="1223" spans="1:12">
      <c r="A1223" t="s">
        <v>260</v>
      </c>
      <c r="B1223" t="s">
        <v>42</v>
      </c>
      <c r="C1223">
        <v>2010</v>
      </c>
      <c r="D1223">
        <v>2010</v>
      </c>
      <c r="E1223" t="s">
        <v>119</v>
      </c>
      <c r="F1223" t="s">
        <v>260</v>
      </c>
      <c r="G1223" t="s">
        <v>146</v>
      </c>
      <c r="H1223" t="s">
        <v>133</v>
      </c>
      <c r="I1223" t="s">
        <v>110</v>
      </c>
      <c r="J1223" t="s">
        <v>110</v>
      </c>
      <c r="K1223">
        <v>1</v>
      </c>
      <c r="L1223" t="s">
        <v>182</v>
      </c>
    </row>
    <row r="1224" spans="1:12">
      <c r="A1224" t="s">
        <v>260</v>
      </c>
      <c r="B1224" t="s">
        <v>42</v>
      </c>
      <c r="C1224">
        <v>2010</v>
      </c>
      <c r="D1224">
        <v>2015</v>
      </c>
      <c r="E1224" t="s">
        <v>119</v>
      </c>
      <c r="F1224" t="s">
        <v>260</v>
      </c>
      <c r="G1224" t="s">
        <v>146</v>
      </c>
      <c r="H1224" t="s">
        <v>133</v>
      </c>
      <c r="I1224" t="s">
        <v>110</v>
      </c>
      <c r="J1224" t="s">
        <v>110</v>
      </c>
      <c r="K1224">
        <v>1</v>
      </c>
      <c r="L1224" t="s">
        <v>182</v>
      </c>
    </row>
    <row r="1225" spans="1:12">
      <c r="A1225" t="s">
        <v>260</v>
      </c>
      <c r="B1225" t="s">
        <v>42</v>
      </c>
      <c r="C1225">
        <v>2010</v>
      </c>
      <c r="D1225">
        <v>2020</v>
      </c>
      <c r="E1225" t="s">
        <v>119</v>
      </c>
      <c r="F1225" t="s">
        <v>260</v>
      </c>
      <c r="G1225" t="s">
        <v>146</v>
      </c>
      <c r="H1225" t="s">
        <v>133</v>
      </c>
      <c r="I1225" t="s">
        <v>110</v>
      </c>
      <c r="J1225" t="s">
        <v>110</v>
      </c>
      <c r="K1225">
        <v>1</v>
      </c>
      <c r="L1225" t="s">
        <v>182</v>
      </c>
    </row>
    <row r="1226" spans="1:12">
      <c r="A1226" t="s">
        <v>260</v>
      </c>
      <c r="B1226" t="s">
        <v>42</v>
      </c>
      <c r="C1226">
        <v>2010</v>
      </c>
      <c r="D1226">
        <v>2025</v>
      </c>
      <c r="E1226" t="s">
        <v>119</v>
      </c>
      <c r="F1226" t="s">
        <v>260</v>
      </c>
      <c r="G1226" t="s">
        <v>146</v>
      </c>
      <c r="H1226" t="s">
        <v>133</v>
      </c>
      <c r="I1226" t="s">
        <v>110</v>
      </c>
      <c r="J1226" t="s">
        <v>110</v>
      </c>
      <c r="K1226">
        <v>1</v>
      </c>
      <c r="L1226" t="s">
        <v>182</v>
      </c>
    </row>
    <row r="1227" spans="1:12">
      <c r="A1227" t="s">
        <v>260</v>
      </c>
      <c r="B1227" t="s">
        <v>42</v>
      </c>
      <c r="C1227">
        <v>2010</v>
      </c>
      <c r="D1227">
        <v>2030</v>
      </c>
      <c r="E1227" t="s">
        <v>119</v>
      </c>
      <c r="F1227" t="s">
        <v>260</v>
      </c>
      <c r="G1227" t="s">
        <v>146</v>
      </c>
      <c r="H1227" t="s">
        <v>133</v>
      </c>
      <c r="I1227" t="s">
        <v>110</v>
      </c>
      <c r="J1227" t="s">
        <v>110</v>
      </c>
      <c r="K1227">
        <v>1</v>
      </c>
      <c r="L1227" t="s">
        <v>182</v>
      </c>
    </row>
    <row r="1228" spans="1:12">
      <c r="A1228" t="s">
        <v>260</v>
      </c>
      <c r="B1228" t="s">
        <v>42</v>
      </c>
      <c r="C1228">
        <v>2010</v>
      </c>
      <c r="D1228">
        <v>2035</v>
      </c>
      <c r="E1228" t="s">
        <v>119</v>
      </c>
      <c r="F1228" t="s">
        <v>260</v>
      </c>
      <c r="G1228" t="s">
        <v>146</v>
      </c>
      <c r="H1228" t="s">
        <v>133</v>
      </c>
      <c r="I1228" t="s">
        <v>110</v>
      </c>
      <c r="J1228" t="s">
        <v>110</v>
      </c>
      <c r="K1228">
        <v>1</v>
      </c>
      <c r="L1228" t="s">
        <v>182</v>
      </c>
    </row>
    <row r="1229" spans="1:12">
      <c r="A1229" t="s">
        <v>260</v>
      </c>
      <c r="B1229" t="s">
        <v>42</v>
      </c>
      <c r="C1229">
        <v>2015</v>
      </c>
      <c r="D1229">
        <v>2015</v>
      </c>
      <c r="E1229" t="s">
        <v>119</v>
      </c>
      <c r="F1229" t="s">
        <v>260</v>
      </c>
      <c r="G1229" t="s">
        <v>146</v>
      </c>
      <c r="H1229" t="s">
        <v>133</v>
      </c>
      <c r="I1229" t="s">
        <v>110</v>
      </c>
      <c r="J1229" t="s">
        <v>110</v>
      </c>
      <c r="K1229">
        <v>1</v>
      </c>
      <c r="L1229" t="s">
        <v>182</v>
      </c>
    </row>
    <row r="1230" spans="1:12">
      <c r="A1230" t="s">
        <v>260</v>
      </c>
      <c r="B1230" t="s">
        <v>42</v>
      </c>
      <c r="C1230">
        <v>2015</v>
      </c>
      <c r="D1230">
        <v>2020</v>
      </c>
      <c r="E1230" t="s">
        <v>119</v>
      </c>
      <c r="F1230" t="s">
        <v>260</v>
      </c>
      <c r="G1230" t="s">
        <v>146</v>
      </c>
      <c r="H1230" t="s">
        <v>133</v>
      </c>
      <c r="I1230" t="s">
        <v>110</v>
      </c>
      <c r="J1230" t="s">
        <v>110</v>
      </c>
      <c r="K1230">
        <v>1</v>
      </c>
      <c r="L1230" t="s">
        <v>182</v>
      </c>
    </row>
    <row r="1231" spans="1:12">
      <c r="A1231" t="s">
        <v>260</v>
      </c>
      <c r="B1231" t="s">
        <v>42</v>
      </c>
      <c r="C1231">
        <v>2015</v>
      </c>
      <c r="D1231">
        <v>2025</v>
      </c>
      <c r="E1231" t="s">
        <v>119</v>
      </c>
      <c r="F1231" t="s">
        <v>260</v>
      </c>
      <c r="G1231" t="s">
        <v>146</v>
      </c>
      <c r="H1231" t="s">
        <v>133</v>
      </c>
      <c r="I1231" t="s">
        <v>110</v>
      </c>
      <c r="J1231" t="s">
        <v>110</v>
      </c>
      <c r="K1231">
        <v>1</v>
      </c>
      <c r="L1231" t="s">
        <v>182</v>
      </c>
    </row>
    <row r="1232" spans="1:12">
      <c r="A1232" t="s">
        <v>260</v>
      </c>
      <c r="B1232" t="s">
        <v>42</v>
      </c>
      <c r="C1232">
        <v>2015</v>
      </c>
      <c r="D1232">
        <v>2030</v>
      </c>
      <c r="E1232" t="s">
        <v>119</v>
      </c>
      <c r="F1232" t="s">
        <v>260</v>
      </c>
      <c r="G1232" t="s">
        <v>146</v>
      </c>
      <c r="H1232" t="s">
        <v>133</v>
      </c>
      <c r="I1232" t="s">
        <v>110</v>
      </c>
      <c r="J1232" t="s">
        <v>110</v>
      </c>
      <c r="K1232">
        <v>1</v>
      </c>
      <c r="L1232" t="s">
        <v>182</v>
      </c>
    </row>
    <row r="1233" spans="1:12">
      <c r="A1233" t="s">
        <v>260</v>
      </c>
      <c r="B1233" t="s">
        <v>42</v>
      </c>
      <c r="C1233">
        <v>2015</v>
      </c>
      <c r="D1233">
        <v>2035</v>
      </c>
      <c r="E1233" t="s">
        <v>119</v>
      </c>
      <c r="F1233" t="s">
        <v>260</v>
      </c>
      <c r="G1233" t="s">
        <v>146</v>
      </c>
      <c r="H1233" t="s">
        <v>133</v>
      </c>
      <c r="I1233" t="s">
        <v>110</v>
      </c>
      <c r="J1233" t="s">
        <v>110</v>
      </c>
      <c r="K1233">
        <v>1</v>
      </c>
      <c r="L1233" t="s">
        <v>182</v>
      </c>
    </row>
    <row r="1234" spans="1:12">
      <c r="A1234" t="s">
        <v>260</v>
      </c>
      <c r="B1234" t="s">
        <v>42</v>
      </c>
      <c r="C1234">
        <v>2015</v>
      </c>
      <c r="D1234">
        <v>2040</v>
      </c>
      <c r="E1234" t="s">
        <v>119</v>
      </c>
      <c r="F1234" t="s">
        <v>260</v>
      </c>
      <c r="G1234" t="s">
        <v>146</v>
      </c>
      <c r="H1234" t="s">
        <v>133</v>
      </c>
      <c r="I1234" t="s">
        <v>110</v>
      </c>
      <c r="J1234" t="s">
        <v>110</v>
      </c>
      <c r="K1234">
        <v>1</v>
      </c>
      <c r="L1234" t="s">
        <v>182</v>
      </c>
    </row>
    <row r="1235" spans="1:12">
      <c r="A1235" t="s">
        <v>260</v>
      </c>
      <c r="B1235" t="s">
        <v>42</v>
      </c>
      <c r="C1235">
        <v>2020</v>
      </c>
      <c r="D1235">
        <v>2020</v>
      </c>
      <c r="E1235" t="s">
        <v>119</v>
      </c>
      <c r="F1235" t="s">
        <v>260</v>
      </c>
      <c r="G1235" t="s">
        <v>146</v>
      </c>
      <c r="H1235" t="s">
        <v>133</v>
      </c>
      <c r="I1235" t="s">
        <v>110</v>
      </c>
      <c r="J1235" t="s">
        <v>110</v>
      </c>
      <c r="K1235">
        <v>1</v>
      </c>
      <c r="L1235" t="s">
        <v>182</v>
      </c>
    </row>
    <row r="1236" spans="1:12">
      <c r="A1236" t="s">
        <v>260</v>
      </c>
      <c r="B1236" t="s">
        <v>42</v>
      </c>
      <c r="C1236">
        <v>2020</v>
      </c>
      <c r="D1236">
        <v>2025</v>
      </c>
      <c r="E1236" t="s">
        <v>119</v>
      </c>
      <c r="F1236" t="s">
        <v>260</v>
      </c>
      <c r="G1236" t="s">
        <v>146</v>
      </c>
      <c r="H1236" t="s">
        <v>133</v>
      </c>
      <c r="I1236" t="s">
        <v>110</v>
      </c>
      <c r="J1236" t="s">
        <v>110</v>
      </c>
      <c r="K1236">
        <v>1</v>
      </c>
      <c r="L1236" t="s">
        <v>182</v>
      </c>
    </row>
    <row r="1237" spans="1:12">
      <c r="A1237" t="s">
        <v>260</v>
      </c>
      <c r="B1237" t="s">
        <v>42</v>
      </c>
      <c r="C1237">
        <v>2020</v>
      </c>
      <c r="D1237">
        <v>2030</v>
      </c>
      <c r="E1237" t="s">
        <v>119</v>
      </c>
      <c r="F1237" t="s">
        <v>260</v>
      </c>
      <c r="G1237" t="s">
        <v>146</v>
      </c>
      <c r="H1237" t="s">
        <v>133</v>
      </c>
      <c r="I1237" t="s">
        <v>110</v>
      </c>
      <c r="J1237" t="s">
        <v>110</v>
      </c>
      <c r="K1237">
        <v>1</v>
      </c>
      <c r="L1237" t="s">
        <v>182</v>
      </c>
    </row>
    <row r="1238" spans="1:12">
      <c r="A1238" t="s">
        <v>260</v>
      </c>
      <c r="B1238" t="s">
        <v>42</v>
      </c>
      <c r="C1238">
        <v>2020</v>
      </c>
      <c r="D1238">
        <v>2035</v>
      </c>
      <c r="E1238" t="s">
        <v>119</v>
      </c>
      <c r="F1238" t="s">
        <v>260</v>
      </c>
      <c r="G1238" t="s">
        <v>146</v>
      </c>
      <c r="H1238" t="s">
        <v>133</v>
      </c>
      <c r="I1238" t="s">
        <v>110</v>
      </c>
      <c r="J1238" t="s">
        <v>110</v>
      </c>
      <c r="K1238">
        <v>1</v>
      </c>
      <c r="L1238" t="s">
        <v>182</v>
      </c>
    </row>
    <row r="1239" spans="1:12">
      <c r="A1239" t="s">
        <v>260</v>
      </c>
      <c r="B1239" t="s">
        <v>42</v>
      </c>
      <c r="C1239">
        <v>2020</v>
      </c>
      <c r="D1239">
        <v>2040</v>
      </c>
      <c r="E1239" t="s">
        <v>119</v>
      </c>
      <c r="F1239" t="s">
        <v>260</v>
      </c>
      <c r="G1239" t="s">
        <v>146</v>
      </c>
      <c r="H1239" t="s">
        <v>133</v>
      </c>
      <c r="I1239" t="s">
        <v>110</v>
      </c>
      <c r="J1239" t="s">
        <v>110</v>
      </c>
      <c r="K1239">
        <v>1</v>
      </c>
      <c r="L1239" t="s">
        <v>182</v>
      </c>
    </row>
    <row r="1240" spans="1:12">
      <c r="A1240" t="s">
        <v>260</v>
      </c>
      <c r="B1240" t="s">
        <v>42</v>
      </c>
      <c r="C1240">
        <v>2020</v>
      </c>
      <c r="D1240">
        <v>2045</v>
      </c>
      <c r="E1240" t="s">
        <v>119</v>
      </c>
      <c r="F1240" t="s">
        <v>260</v>
      </c>
      <c r="G1240" t="s">
        <v>146</v>
      </c>
      <c r="H1240" t="s">
        <v>133</v>
      </c>
      <c r="I1240" t="s">
        <v>110</v>
      </c>
      <c r="J1240" t="s">
        <v>110</v>
      </c>
      <c r="K1240">
        <v>1</v>
      </c>
      <c r="L1240" t="s">
        <v>182</v>
      </c>
    </row>
    <row r="1241" spans="1:12">
      <c r="A1241" t="s">
        <v>260</v>
      </c>
      <c r="B1241" t="s">
        <v>42</v>
      </c>
      <c r="C1241">
        <v>2025</v>
      </c>
      <c r="D1241">
        <v>2025</v>
      </c>
      <c r="E1241" t="s">
        <v>119</v>
      </c>
      <c r="F1241" t="s">
        <v>260</v>
      </c>
      <c r="G1241" t="s">
        <v>146</v>
      </c>
      <c r="H1241" t="s">
        <v>133</v>
      </c>
      <c r="I1241" t="s">
        <v>110</v>
      </c>
      <c r="J1241" t="s">
        <v>110</v>
      </c>
      <c r="K1241">
        <v>1</v>
      </c>
      <c r="L1241" t="s">
        <v>182</v>
      </c>
    </row>
    <row r="1242" spans="1:12">
      <c r="A1242" t="s">
        <v>260</v>
      </c>
      <c r="B1242" t="s">
        <v>42</v>
      </c>
      <c r="C1242">
        <v>2025</v>
      </c>
      <c r="D1242">
        <v>2030</v>
      </c>
      <c r="E1242" t="s">
        <v>119</v>
      </c>
      <c r="F1242" t="s">
        <v>260</v>
      </c>
      <c r="G1242" t="s">
        <v>146</v>
      </c>
      <c r="H1242" t="s">
        <v>133</v>
      </c>
      <c r="I1242" t="s">
        <v>110</v>
      </c>
      <c r="J1242" t="s">
        <v>110</v>
      </c>
      <c r="K1242">
        <v>1</v>
      </c>
      <c r="L1242" t="s">
        <v>182</v>
      </c>
    </row>
    <row r="1243" spans="1:12">
      <c r="A1243" t="s">
        <v>260</v>
      </c>
      <c r="B1243" t="s">
        <v>42</v>
      </c>
      <c r="C1243">
        <v>2025</v>
      </c>
      <c r="D1243">
        <v>2035</v>
      </c>
      <c r="E1243" t="s">
        <v>119</v>
      </c>
      <c r="F1243" t="s">
        <v>260</v>
      </c>
      <c r="G1243" t="s">
        <v>146</v>
      </c>
      <c r="H1243" t="s">
        <v>133</v>
      </c>
      <c r="I1243" t="s">
        <v>110</v>
      </c>
      <c r="J1243" t="s">
        <v>110</v>
      </c>
      <c r="K1243">
        <v>1</v>
      </c>
      <c r="L1243" t="s">
        <v>182</v>
      </c>
    </row>
    <row r="1244" spans="1:12">
      <c r="A1244" t="s">
        <v>260</v>
      </c>
      <c r="B1244" t="s">
        <v>42</v>
      </c>
      <c r="C1244">
        <v>2025</v>
      </c>
      <c r="D1244">
        <v>2040</v>
      </c>
      <c r="E1244" t="s">
        <v>119</v>
      </c>
      <c r="F1244" t="s">
        <v>260</v>
      </c>
      <c r="G1244" t="s">
        <v>146</v>
      </c>
      <c r="H1244" t="s">
        <v>133</v>
      </c>
      <c r="I1244" t="s">
        <v>110</v>
      </c>
      <c r="J1244" t="s">
        <v>110</v>
      </c>
      <c r="K1244">
        <v>1</v>
      </c>
      <c r="L1244" t="s">
        <v>182</v>
      </c>
    </row>
    <row r="1245" spans="1:12">
      <c r="A1245" t="s">
        <v>260</v>
      </c>
      <c r="B1245" t="s">
        <v>42</v>
      </c>
      <c r="C1245">
        <v>2025</v>
      </c>
      <c r="D1245">
        <v>2045</v>
      </c>
      <c r="E1245" t="s">
        <v>119</v>
      </c>
      <c r="F1245" t="s">
        <v>260</v>
      </c>
      <c r="G1245" t="s">
        <v>146</v>
      </c>
      <c r="H1245" t="s">
        <v>133</v>
      </c>
      <c r="I1245" t="s">
        <v>110</v>
      </c>
      <c r="J1245" t="s">
        <v>110</v>
      </c>
      <c r="K1245">
        <v>1</v>
      </c>
      <c r="L1245" t="s">
        <v>182</v>
      </c>
    </row>
    <row r="1246" spans="1:12">
      <c r="A1246" t="s">
        <v>260</v>
      </c>
      <c r="B1246" t="s">
        <v>42</v>
      </c>
      <c r="C1246">
        <v>2025</v>
      </c>
      <c r="D1246">
        <v>2050</v>
      </c>
      <c r="E1246" t="s">
        <v>119</v>
      </c>
      <c r="F1246" t="s">
        <v>260</v>
      </c>
      <c r="G1246" t="s">
        <v>146</v>
      </c>
      <c r="H1246" t="s">
        <v>133</v>
      </c>
      <c r="I1246" t="s">
        <v>110</v>
      </c>
      <c r="J1246" t="s">
        <v>110</v>
      </c>
      <c r="K1246">
        <v>1</v>
      </c>
      <c r="L1246" t="s">
        <v>182</v>
      </c>
    </row>
    <row r="1247" spans="1:12">
      <c r="A1247" t="s">
        <v>260</v>
      </c>
      <c r="B1247" t="s">
        <v>42</v>
      </c>
      <c r="C1247">
        <v>2030</v>
      </c>
      <c r="D1247">
        <v>2030</v>
      </c>
      <c r="E1247" t="s">
        <v>119</v>
      </c>
      <c r="F1247" t="s">
        <v>260</v>
      </c>
      <c r="G1247" t="s">
        <v>146</v>
      </c>
      <c r="H1247" t="s">
        <v>133</v>
      </c>
      <c r="I1247" t="s">
        <v>110</v>
      </c>
      <c r="J1247" t="s">
        <v>110</v>
      </c>
      <c r="K1247">
        <v>1</v>
      </c>
      <c r="L1247" t="s">
        <v>182</v>
      </c>
    </row>
    <row r="1248" spans="1:12">
      <c r="A1248" t="s">
        <v>260</v>
      </c>
      <c r="B1248" t="s">
        <v>42</v>
      </c>
      <c r="C1248">
        <v>2030</v>
      </c>
      <c r="D1248">
        <v>2035</v>
      </c>
      <c r="E1248" t="s">
        <v>119</v>
      </c>
      <c r="F1248" t="s">
        <v>260</v>
      </c>
      <c r="G1248" t="s">
        <v>146</v>
      </c>
      <c r="H1248" t="s">
        <v>133</v>
      </c>
      <c r="I1248" t="s">
        <v>110</v>
      </c>
      <c r="J1248" t="s">
        <v>110</v>
      </c>
      <c r="K1248">
        <v>1</v>
      </c>
      <c r="L1248" t="s">
        <v>182</v>
      </c>
    </row>
    <row r="1249" spans="1:12">
      <c r="A1249" t="s">
        <v>260</v>
      </c>
      <c r="B1249" t="s">
        <v>42</v>
      </c>
      <c r="C1249">
        <v>2030</v>
      </c>
      <c r="D1249">
        <v>2040</v>
      </c>
      <c r="E1249" t="s">
        <v>119</v>
      </c>
      <c r="F1249" t="s">
        <v>260</v>
      </c>
      <c r="G1249" t="s">
        <v>146</v>
      </c>
      <c r="H1249" t="s">
        <v>133</v>
      </c>
      <c r="I1249" t="s">
        <v>110</v>
      </c>
      <c r="J1249" t="s">
        <v>110</v>
      </c>
      <c r="K1249">
        <v>1</v>
      </c>
      <c r="L1249" t="s">
        <v>182</v>
      </c>
    </row>
    <row r="1250" spans="1:12">
      <c r="A1250" t="s">
        <v>260</v>
      </c>
      <c r="B1250" t="s">
        <v>42</v>
      </c>
      <c r="C1250">
        <v>2030</v>
      </c>
      <c r="D1250">
        <v>2045</v>
      </c>
      <c r="E1250" t="s">
        <v>119</v>
      </c>
      <c r="F1250" t="s">
        <v>260</v>
      </c>
      <c r="G1250" t="s">
        <v>146</v>
      </c>
      <c r="H1250" t="s">
        <v>133</v>
      </c>
      <c r="I1250" t="s">
        <v>110</v>
      </c>
      <c r="J1250" t="s">
        <v>110</v>
      </c>
      <c r="K1250">
        <v>1</v>
      </c>
      <c r="L1250" t="s">
        <v>182</v>
      </c>
    </row>
    <row r="1251" spans="1:12">
      <c r="A1251" t="s">
        <v>260</v>
      </c>
      <c r="B1251" t="s">
        <v>42</v>
      </c>
      <c r="C1251">
        <v>2030</v>
      </c>
      <c r="D1251">
        <v>2050</v>
      </c>
      <c r="E1251" t="s">
        <v>119</v>
      </c>
      <c r="F1251" t="s">
        <v>260</v>
      </c>
      <c r="G1251" t="s">
        <v>146</v>
      </c>
      <c r="H1251" t="s">
        <v>133</v>
      </c>
      <c r="I1251" t="s">
        <v>110</v>
      </c>
      <c r="J1251" t="s">
        <v>110</v>
      </c>
      <c r="K1251">
        <v>1</v>
      </c>
      <c r="L1251" t="s">
        <v>182</v>
      </c>
    </row>
    <row r="1252" spans="1:12">
      <c r="A1252" t="s">
        <v>260</v>
      </c>
      <c r="B1252" t="s">
        <v>42</v>
      </c>
      <c r="C1252">
        <v>2030</v>
      </c>
      <c r="D1252">
        <v>2055</v>
      </c>
      <c r="E1252" t="s">
        <v>119</v>
      </c>
      <c r="F1252" t="s">
        <v>260</v>
      </c>
      <c r="G1252" t="s">
        <v>146</v>
      </c>
      <c r="H1252" t="s">
        <v>133</v>
      </c>
      <c r="I1252" t="s">
        <v>110</v>
      </c>
      <c r="J1252" t="s">
        <v>110</v>
      </c>
      <c r="K1252">
        <v>1</v>
      </c>
      <c r="L1252" t="s">
        <v>182</v>
      </c>
    </row>
    <row r="1253" spans="1:12">
      <c r="A1253" t="s">
        <v>260</v>
      </c>
      <c r="B1253" t="s">
        <v>42</v>
      </c>
      <c r="C1253">
        <v>2035</v>
      </c>
      <c r="D1253">
        <v>2035</v>
      </c>
      <c r="E1253" t="s">
        <v>119</v>
      </c>
      <c r="F1253" t="s">
        <v>260</v>
      </c>
      <c r="G1253" t="s">
        <v>146</v>
      </c>
      <c r="H1253" t="s">
        <v>133</v>
      </c>
      <c r="I1253" t="s">
        <v>110</v>
      </c>
      <c r="J1253" t="s">
        <v>110</v>
      </c>
      <c r="K1253">
        <v>1</v>
      </c>
      <c r="L1253" t="s">
        <v>182</v>
      </c>
    </row>
    <row r="1254" spans="1:12">
      <c r="A1254" t="s">
        <v>260</v>
      </c>
      <c r="B1254" t="s">
        <v>42</v>
      </c>
      <c r="C1254">
        <v>2035</v>
      </c>
      <c r="D1254">
        <v>2040</v>
      </c>
      <c r="E1254" t="s">
        <v>119</v>
      </c>
      <c r="F1254" t="s">
        <v>260</v>
      </c>
      <c r="G1254" t="s">
        <v>146</v>
      </c>
      <c r="H1254" t="s">
        <v>133</v>
      </c>
      <c r="I1254" t="s">
        <v>110</v>
      </c>
      <c r="J1254" t="s">
        <v>110</v>
      </c>
      <c r="K1254">
        <v>1</v>
      </c>
      <c r="L1254" t="s">
        <v>182</v>
      </c>
    </row>
    <row r="1255" spans="1:12">
      <c r="A1255" t="s">
        <v>260</v>
      </c>
      <c r="B1255" t="s">
        <v>42</v>
      </c>
      <c r="C1255">
        <v>2035</v>
      </c>
      <c r="D1255">
        <v>2045</v>
      </c>
      <c r="E1255" t="s">
        <v>119</v>
      </c>
      <c r="F1255" t="s">
        <v>260</v>
      </c>
      <c r="G1255" t="s">
        <v>146</v>
      </c>
      <c r="H1255" t="s">
        <v>133</v>
      </c>
      <c r="I1255" t="s">
        <v>110</v>
      </c>
      <c r="J1255" t="s">
        <v>110</v>
      </c>
      <c r="K1255">
        <v>1</v>
      </c>
      <c r="L1255" t="s">
        <v>182</v>
      </c>
    </row>
    <row r="1256" spans="1:12">
      <c r="A1256" t="s">
        <v>260</v>
      </c>
      <c r="B1256" t="s">
        <v>42</v>
      </c>
      <c r="C1256">
        <v>2035</v>
      </c>
      <c r="D1256">
        <v>2050</v>
      </c>
      <c r="E1256" t="s">
        <v>119</v>
      </c>
      <c r="F1256" t="s">
        <v>260</v>
      </c>
      <c r="G1256" t="s">
        <v>146</v>
      </c>
      <c r="H1256" t="s">
        <v>133</v>
      </c>
      <c r="I1256" t="s">
        <v>110</v>
      </c>
      <c r="J1256" t="s">
        <v>110</v>
      </c>
      <c r="K1256">
        <v>1</v>
      </c>
      <c r="L1256" t="s">
        <v>182</v>
      </c>
    </row>
    <row r="1257" spans="1:12">
      <c r="A1257" t="s">
        <v>260</v>
      </c>
      <c r="B1257" t="s">
        <v>42</v>
      </c>
      <c r="C1257">
        <v>2035</v>
      </c>
      <c r="D1257">
        <v>2055</v>
      </c>
      <c r="E1257" t="s">
        <v>119</v>
      </c>
      <c r="F1257" t="s">
        <v>260</v>
      </c>
      <c r="G1257" t="s">
        <v>146</v>
      </c>
      <c r="H1257" t="s">
        <v>133</v>
      </c>
      <c r="I1257" t="s">
        <v>110</v>
      </c>
      <c r="J1257" t="s">
        <v>110</v>
      </c>
      <c r="K1257">
        <v>1</v>
      </c>
      <c r="L1257" t="s">
        <v>182</v>
      </c>
    </row>
    <row r="1258" spans="1:12">
      <c r="A1258" t="s">
        <v>260</v>
      </c>
      <c r="B1258" t="s">
        <v>42</v>
      </c>
      <c r="C1258">
        <v>2035</v>
      </c>
      <c r="D1258">
        <v>2060</v>
      </c>
      <c r="E1258" t="s">
        <v>119</v>
      </c>
      <c r="F1258" t="s">
        <v>260</v>
      </c>
      <c r="G1258" t="s">
        <v>146</v>
      </c>
      <c r="H1258" t="s">
        <v>133</v>
      </c>
      <c r="I1258" t="s">
        <v>110</v>
      </c>
      <c r="J1258" t="s">
        <v>110</v>
      </c>
      <c r="K1258">
        <v>1</v>
      </c>
      <c r="L1258" t="s">
        <v>182</v>
      </c>
    </row>
    <row r="1259" spans="1:12">
      <c r="A1259" t="s">
        <v>260</v>
      </c>
      <c r="B1259" t="s">
        <v>42</v>
      </c>
      <c r="C1259">
        <v>2040</v>
      </c>
      <c r="D1259">
        <v>2040</v>
      </c>
      <c r="E1259" t="s">
        <v>119</v>
      </c>
      <c r="F1259" t="s">
        <v>260</v>
      </c>
      <c r="G1259" t="s">
        <v>146</v>
      </c>
      <c r="H1259" t="s">
        <v>133</v>
      </c>
      <c r="I1259" t="s">
        <v>110</v>
      </c>
      <c r="J1259" t="s">
        <v>110</v>
      </c>
      <c r="K1259">
        <v>1</v>
      </c>
      <c r="L1259" t="s">
        <v>182</v>
      </c>
    </row>
    <row r="1260" spans="1:12">
      <c r="A1260" t="s">
        <v>260</v>
      </c>
      <c r="B1260" t="s">
        <v>42</v>
      </c>
      <c r="C1260">
        <v>2040</v>
      </c>
      <c r="D1260">
        <v>2045</v>
      </c>
      <c r="E1260" t="s">
        <v>119</v>
      </c>
      <c r="F1260" t="s">
        <v>260</v>
      </c>
      <c r="G1260" t="s">
        <v>146</v>
      </c>
      <c r="H1260" t="s">
        <v>133</v>
      </c>
      <c r="I1260" t="s">
        <v>110</v>
      </c>
      <c r="J1260" t="s">
        <v>110</v>
      </c>
      <c r="K1260">
        <v>1</v>
      </c>
      <c r="L1260" t="s">
        <v>182</v>
      </c>
    </row>
    <row r="1261" spans="1:12">
      <c r="A1261" t="s">
        <v>260</v>
      </c>
      <c r="B1261" t="s">
        <v>42</v>
      </c>
      <c r="C1261">
        <v>2040</v>
      </c>
      <c r="D1261">
        <v>2050</v>
      </c>
      <c r="E1261" t="s">
        <v>119</v>
      </c>
      <c r="F1261" t="s">
        <v>260</v>
      </c>
      <c r="G1261" t="s">
        <v>146</v>
      </c>
      <c r="H1261" t="s">
        <v>133</v>
      </c>
      <c r="I1261" t="s">
        <v>110</v>
      </c>
      <c r="J1261" t="s">
        <v>110</v>
      </c>
      <c r="K1261">
        <v>1</v>
      </c>
      <c r="L1261" t="s">
        <v>182</v>
      </c>
    </row>
    <row r="1262" spans="1:12">
      <c r="A1262" t="s">
        <v>260</v>
      </c>
      <c r="B1262" t="s">
        <v>42</v>
      </c>
      <c r="C1262">
        <v>2040</v>
      </c>
      <c r="D1262">
        <v>2055</v>
      </c>
      <c r="E1262" t="s">
        <v>119</v>
      </c>
      <c r="F1262" t="s">
        <v>260</v>
      </c>
      <c r="G1262" t="s">
        <v>146</v>
      </c>
      <c r="H1262" t="s">
        <v>133</v>
      </c>
      <c r="I1262" t="s">
        <v>110</v>
      </c>
      <c r="J1262" t="s">
        <v>110</v>
      </c>
      <c r="K1262">
        <v>1</v>
      </c>
      <c r="L1262" t="s">
        <v>182</v>
      </c>
    </row>
    <row r="1263" spans="1:12">
      <c r="A1263" t="s">
        <v>260</v>
      </c>
      <c r="B1263" t="s">
        <v>42</v>
      </c>
      <c r="C1263">
        <v>2040</v>
      </c>
      <c r="D1263">
        <v>2060</v>
      </c>
      <c r="E1263" t="s">
        <v>119</v>
      </c>
      <c r="F1263" t="s">
        <v>260</v>
      </c>
      <c r="G1263" t="s">
        <v>146</v>
      </c>
      <c r="H1263" t="s">
        <v>133</v>
      </c>
      <c r="I1263" t="s">
        <v>110</v>
      </c>
      <c r="J1263" t="s">
        <v>110</v>
      </c>
      <c r="K1263">
        <v>1</v>
      </c>
      <c r="L1263" t="s">
        <v>182</v>
      </c>
    </row>
    <row r="1264" spans="1:12">
      <c r="A1264" t="s">
        <v>260</v>
      </c>
      <c r="B1264" t="s">
        <v>42</v>
      </c>
      <c r="C1264">
        <v>2040</v>
      </c>
      <c r="D1264">
        <v>2065</v>
      </c>
      <c r="E1264" t="s">
        <v>119</v>
      </c>
      <c r="F1264" t="s">
        <v>260</v>
      </c>
      <c r="G1264" t="s">
        <v>146</v>
      </c>
      <c r="H1264" t="s">
        <v>133</v>
      </c>
      <c r="I1264" t="s">
        <v>110</v>
      </c>
      <c r="J1264" t="s">
        <v>110</v>
      </c>
      <c r="K1264">
        <v>1</v>
      </c>
      <c r="L1264" t="s">
        <v>182</v>
      </c>
    </row>
    <row r="1265" spans="1:12">
      <c r="A1265" t="s">
        <v>260</v>
      </c>
      <c r="B1265" t="s">
        <v>42</v>
      </c>
      <c r="C1265">
        <v>2045</v>
      </c>
      <c r="D1265">
        <v>2045</v>
      </c>
      <c r="E1265" t="s">
        <v>119</v>
      </c>
      <c r="F1265" t="s">
        <v>260</v>
      </c>
      <c r="G1265" t="s">
        <v>146</v>
      </c>
      <c r="H1265" t="s">
        <v>133</v>
      </c>
      <c r="I1265" t="s">
        <v>110</v>
      </c>
      <c r="J1265" t="s">
        <v>110</v>
      </c>
      <c r="K1265">
        <v>1</v>
      </c>
      <c r="L1265" t="s">
        <v>182</v>
      </c>
    </row>
    <row r="1266" spans="1:12">
      <c r="A1266" t="s">
        <v>260</v>
      </c>
      <c r="B1266" t="s">
        <v>42</v>
      </c>
      <c r="C1266">
        <v>2045</v>
      </c>
      <c r="D1266">
        <v>2050</v>
      </c>
      <c r="E1266" t="s">
        <v>119</v>
      </c>
      <c r="F1266" t="s">
        <v>260</v>
      </c>
      <c r="G1266" t="s">
        <v>146</v>
      </c>
      <c r="H1266" t="s">
        <v>133</v>
      </c>
      <c r="I1266" t="s">
        <v>110</v>
      </c>
      <c r="J1266" t="s">
        <v>110</v>
      </c>
      <c r="K1266">
        <v>1</v>
      </c>
      <c r="L1266" t="s">
        <v>182</v>
      </c>
    </row>
    <row r="1267" spans="1:12">
      <c r="A1267" t="s">
        <v>260</v>
      </c>
      <c r="B1267" t="s">
        <v>42</v>
      </c>
      <c r="C1267">
        <v>2045</v>
      </c>
      <c r="D1267">
        <v>2055</v>
      </c>
      <c r="E1267" t="s">
        <v>119</v>
      </c>
      <c r="F1267" t="s">
        <v>260</v>
      </c>
      <c r="G1267" t="s">
        <v>146</v>
      </c>
      <c r="H1267" t="s">
        <v>133</v>
      </c>
      <c r="I1267" t="s">
        <v>110</v>
      </c>
      <c r="J1267" t="s">
        <v>110</v>
      </c>
      <c r="K1267">
        <v>1</v>
      </c>
      <c r="L1267" t="s">
        <v>182</v>
      </c>
    </row>
    <row r="1268" spans="1:12">
      <c r="A1268" t="s">
        <v>260</v>
      </c>
      <c r="B1268" t="s">
        <v>42</v>
      </c>
      <c r="C1268">
        <v>2045</v>
      </c>
      <c r="D1268">
        <v>2060</v>
      </c>
      <c r="E1268" t="s">
        <v>119</v>
      </c>
      <c r="F1268" t="s">
        <v>260</v>
      </c>
      <c r="G1268" t="s">
        <v>146</v>
      </c>
      <c r="H1268" t="s">
        <v>133</v>
      </c>
      <c r="I1268" t="s">
        <v>110</v>
      </c>
      <c r="J1268" t="s">
        <v>110</v>
      </c>
      <c r="K1268">
        <v>1</v>
      </c>
      <c r="L1268" t="s">
        <v>182</v>
      </c>
    </row>
    <row r="1269" spans="1:12">
      <c r="A1269" t="s">
        <v>260</v>
      </c>
      <c r="B1269" t="s">
        <v>42</v>
      </c>
      <c r="C1269">
        <v>2045</v>
      </c>
      <c r="D1269">
        <v>2065</v>
      </c>
      <c r="E1269" t="s">
        <v>119</v>
      </c>
      <c r="F1269" t="s">
        <v>260</v>
      </c>
      <c r="G1269" t="s">
        <v>146</v>
      </c>
      <c r="H1269" t="s">
        <v>133</v>
      </c>
      <c r="I1269" t="s">
        <v>110</v>
      </c>
      <c r="J1269" t="s">
        <v>110</v>
      </c>
      <c r="K1269">
        <v>1</v>
      </c>
      <c r="L1269" t="s">
        <v>182</v>
      </c>
    </row>
    <row r="1270" spans="1:12">
      <c r="A1270" t="s">
        <v>260</v>
      </c>
      <c r="B1270" t="s">
        <v>42</v>
      </c>
      <c r="C1270">
        <v>2045</v>
      </c>
      <c r="D1270">
        <v>2070</v>
      </c>
      <c r="E1270" t="s">
        <v>119</v>
      </c>
      <c r="F1270" t="s">
        <v>260</v>
      </c>
      <c r="G1270" t="s">
        <v>146</v>
      </c>
      <c r="H1270" t="s">
        <v>133</v>
      </c>
      <c r="I1270" t="s">
        <v>110</v>
      </c>
      <c r="J1270" t="s">
        <v>110</v>
      </c>
      <c r="K1270">
        <v>1</v>
      </c>
      <c r="L1270" t="s">
        <v>182</v>
      </c>
    </row>
    <row r="1271" spans="1:12">
      <c r="A1271" t="s">
        <v>260</v>
      </c>
      <c r="B1271" t="s">
        <v>42</v>
      </c>
      <c r="C1271">
        <v>2050</v>
      </c>
      <c r="D1271">
        <v>2050</v>
      </c>
      <c r="E1271" t="s">
        <v>119</v>
      </c>
      <c r="F1271" t="s">
        <v>260</v>
      </c>
      <c r="G1271" t="s">
        <v>146</v>
      </c>
      <c r="H1271" t="s">
        <v>133</v>
      </c>
      <c r="I1271" t="s">
        <v>110</v>
      </c>
      <c r="J1271" t="s">
        <v>110</v>
      </c>
      <c r="K1271">
        <v>1</v>
      </c>
      <c r="L1271" t="s">
        <v>182</v>
      </c>
    </row>
    <row r="1272" spans="1:12">
      <c r="A1272" t="s">
        <v>260</v>
      </c>
      <c r="B1272" t="s">
        <v>42</v>
      </c>
      <c r="C1272">
        <v>2050</v>
      </c>
      <c r="D1272">
        <v>2055</v>
      </c>
      <c r="E1272" t="s">
        <v>119</v>
      </c>
      <c r="F1272" t="s">
        <v>260</v>
      </c>
      <c r="G1272" t="s">
        <v>146</v>
      </c>
      <c r="H1272" t="s">
        <v>133</v>
      </c>
      <c r="I1272" t="s">
        <v>110</v>
      </c>
      <c r="J1272" t="s">
        <v>110</v>
      </c>
      <c r="K1272">
        <v>1</v>
      </c>
      <c r="L1272" t="s">
        <v>182</v>
      </c>
    </row>
    <row r="1273" spans="1:12">
      <c r="A1273" t="s">
        <v>260</v>
      </c>
      <c r="B1273" t="s">
        <v>42</v>
      </c>
      <c r="C1273">
        <v>2050</v>
      </c>
      <c r="D1273">
        <v>2060</v>
      </c>
      <c r="E1273" t="s">
        <v>119</v>
      </c>
      <c r="F1273" t="s">
        <v>260</v>
      </c>
      <c r="G1273" t="s">
        <v>146</v>
      </c>
      <c r="H1273" t="s">
        <v>133</v>
      </c>
      <c r="I1273" t="s">
        <v>110</v>
      </c>
      <c r="J1273" t="s">
        <v>110</v>
      </c>
      <c r="K1273">
        <v>1</v>
      </c>
      <c r="L1273" t="s">
        <v>182</v>
      </c>
    </row>
    <row r="1274" spans="1:12">
      <c r="A1274" t="s">
        <v>260</v>
      </c>
      <c r="B1274" t="s">
        <v>42</v>
      </c>
      <c r="C1274">
        <v>2050</v>
      </c>
      <c r="D1274">
        <v>2065</v>
      </c>
      <c r="E1274" t="s">
        <v>119</v>
      </c>
      <c r="F1274" t="s">
        <v>260</v>
      </c>
      <c r="G1274" t="s">
        <v>146</v>
      </c>
      <c r="H1274" t="s">
        <v>133</v>
      </c>
      <c r="I1274" t="s">
        <v>110</v>
      </c>
      <c r="J1274" t="s">
        <v>110</v>
      </c>
      <c r="K1274">
        <v>1</v>
      </c>
      <c r="L1274" t="s">
        <v>182</v>
      </c>
    </row>
    <row r="1275" spans="1:12">
      <c r="A1275" t="s">
        <v>260</v>
      </c>
      <c r="B1275" t="s">
        <v>42</v>
      </c>
      <c r="C1275">
        <v>2050</v>
      </c>
      <c r="D1275">
        <v>2070</v>
      </c>
      <c r="E1275" t="s">
        <v>119</v>
      </c>
      <c r="F1275" t="s">
        <v>260</v>
      </c>
      <c r="G1275" t="s">
        <v>146</v>
      </c>
      <c r="H1275" t="s">
        <v>133</v>
      </c>
      <c r="I1275" t="s">
        <v>110</v>
      </c>
      <c r="J1275" t="s">
        <v>110</v>
      </c>
      <c r="K1275">
        <v>1</v>
      </c>
      <c r="L1275" t="s">
        <v>182</v>
      </c>
    </row>
    <row r="1276" spans="1:12">
      <c r="A1276" t="s">
        <v>260</v>
      </c>
      <c r="B1276" t="s">
        <v>42</v>
      </c>
      <c r="C1276">
        <v>2055</v>
      </c>
      <c r="D1276">
        <v>2055</v>
      </c>
      <c r="E1276" t="s">
        <v>119</v>
      </c>
      <c r="F1276" t="s">
        <v>260</v>
      </c>
      <c r="G1276" t="s">
        <v>146</v>
      </c>
      <c r="H1276" t="s">
        <v>133</v>
      </c>
      <c r="I1276" t="s">
        <v>110</v>
      </c>
      <c r="J1276" t="s">
        <v>110</v>
      </c>
      <c r="K1276">
        <v>1</v>
      </c>
      <c r="L1276" t="s">
        <v>182</v>
      </c>
    </row>
    <row r="1277" spans="1:12">
      <c r="A1277" t="s">
        <v>260</v>
      </c>
      <c r="B1277" t="s">
        <v>42</v>
      </c>
      <c r="C1277">
        <v>2055</v>
      </c>
      <c r="D1277">
        <v>2060</v>
      </c>
      <c r="E1277" t="s">
        <v>119</v>
      </c>
      <c r="F1277" t="s">
        <v>260</v>
      </c>
      <c r="G1277" t="s">
        <v>146</v>
      </c>
      <c r="H1277" t="s">
        <v>133</v>
      </c>
      <c r="I1277" t="s">
        <v>110</v>
      </c>
      <c r="J1277" t="s">
        <v>110</v>
      </c>
      <c r="K1277">
        <v>1</v>
      </c>
      <c r="L1277" t="s">
        <v>182</v>
      </c>
    </row>
    <row r="1278" spans="1:12">
      <c r="A1278" t="s">
        <v>260</v>
      </c>
      <c r="B1278" t="s">
        <v>42</v>
      </c>
      <c r="C1278">
        <v>2055</v>
      </c>
      <c r="D1278">
        <v>2065</v>
      </c>
      <c r="E1278" t="s">
        <v>119</v>
      </c>
      <c r="F1278" t="s">
        <v>260</v>
      </c>
      <c r="G1278" t="s">
        <v>146</v>
      </c>
      <c r="H1278" t="s">
        <v>133</v>
      </c>
      <c r="I1278" t="s">
        <v>110</v>
      </c>
      <c r="J1278" t="s">
        <v>110</v>
      </c>
      <c r="K1278">
        <v>1</v>
      </c>
      <c r="L1278" t="s">
        <v>182</v>
      </c>
    </row>
    <row r="1279" spans="1:12">
      <c r="A1279" t="s">
        <v>260</v>
      </c>
      <c r="B1279" t="s">
        <v>42</v>
      </c>
      <c r="C1279">
        <v>2055</v>
      </c>
      <c r="D1279">
        <v>2070</v>
      </c>
      <c r="E1279" t="s">
        <v>119</v>
      </c>
      <c r="F1279" t="s">
        <v>260</v>
      </c>
      <c r="G1279" t="s">
        <v>146</v>
      </c>
      <c r="H1279" t="s">
        <v>133</v>
      </c>
      <c r="I1279" t="s">
        <v>110</v>
      </c>
      <c r="J1279" t="s">
        <v>110</v>
      </c>
      <c r="K1279">
        <v>1</v>
      </c>
      <c r="L1279" t="s">
        <v>182</v>
      </c>
    </row>
    <row r="1280" spans="1:12">
      <c r="A1280" t="s">
        <v>260</v>
      </c>
      <c r="B1280" t="s">
        <v>42</v>
      </c>
      <c r="C1280">
        <v>2060</v>
      </c>
      <c r="D1280">
        <v>2060</v>
      </c>
      <c r="E1280" t="s">
        <v>119</v>
      </c>
      <c r="F1280" t="s">
        <v>260</v>
      </c>
      <c r="G1280" t="s">
        <v>146</v>
      </c>
      <c r="H1280" t="s">
        <v>133</v>
      </c>
      <c r="I1280" t="s">
        <v>110</v>
      </c>
      <c r="J1280" t="s">
        <v>110</v>
      </c>
      <c r="K1280">
        <v>1</v>
      </c>
      <c r="L1280" t="s">
        <v>182</v>
      </c>
    </row>
    <row r="1281" spans="1:12">
      <c r="A1281" t="s">
        <v>260</v>
      </c>
      <c r="B1281" t="s">
        <v>42</v>
      </c>
      <c r="C1281">
        <v>2060</v>
      </c>
      <c r="D1281">
        <v>2065</v>
      </c>
      <c r="E1281" t="s">
        <v>119</v>
      </c>
      <c r="F1281" t="s">
        <v>260</v>
      </c>
      <c r="G1281" t="s">
        <v>146</v>
      </c>
      <c r="H1281" t="s">
        <v>133</v>
      </c>
      <c r="I1281" t="s">
        <v>110</v>
      </c>
      <c r="J1281" t="s">
        <v>110</v>
      </c>
      <c r="K1281">
        <v>1</v>
      </c>
      <c r="L1281" t="s">
        <v>182</v>
      </c>
    </row>
    <row r="1282" spans="1:12">
      <c r="A1282" t="s">
        <v>260</v>
      </c>
      <c r="B1282" t="s">
        <v>42</v>
      </c>
      <c r="C1282">
        <v>2060</v>
      </c>
      <c r="D1282">
        <v>2070</v>
      </c>
      <c r="E1282" t="s">
        <v>119</v>
      </c>
      <c r="F1282" t="s">
        <v>260</v>
      </c>
      <c r="G1282" t="s">
        <v>146</v>
      </c>
      <c r="H1282" t="s">
        <v>133</v>
      </c>
      <c r="I1282" t="s">
        <v>110</v>
      </c>
      <c r="J1282" t="s">
        <v>110</v>
      </c>
      <c r="K1282">
        <v>1</v>
      </c>
      <c r="L1282" t="s">
        <v>182</v>
      </c>
    </row>
    <row r="1283" spans="1:12">
      <c r="A1283" t="s">
        <v>260</v>
      </c>
      <c r="B1283" t="s">
        <v>42</v>
      </c>
      <c r="C1283">
        <v>2065</v>
      </c>
      <c r="D1283">
        <v>2065</v>
      </c>
      <c r="E1283" t="s">
        <v>119</v>
      </c>
      <c r="F1283" t="s">
        <v>260</v>
      </c>
      <c r="G1283" t="s">
        <v>146</v>
      </c>
      <c r="H1283" t="s">
        <v>133</v>
      </c>
      <c r="I1283" t="s">
        <v>110</v>
      </c>
      <c r="J1283" t="s">
        <v>110</v>
      </c>
      <c r="K1283">
        <v>1</v>
      </c>
      <c r="L1283" t="s">
        <v>182</v>
      </c>
    </row>
    <row r="1284" spans="1:12">
      <c r="A1284" t="s">
        <v>260</v>
      </c>
      <c r="B1284" t="s">
        <v>42</v>
      </c>
      <c r="C1284">
        <v>2065</v>
      </c>
      <c r="D1284">
        <v>2070</v>
      </c>
      <c r="E1284" t="s">
        <v>119</v>
      </c>
      <c r="F1284" t="s">
        <v>260</v>
      </c>
      <c r="G1284" t="s">
        <v>146</v>
      </c>
      <c r="H1284" t="s">
        <v>133</v>
      </c>
      <c r="I1284" t="s">
        <v>110</v>
      </c>
      <c r="J1284" t="s">
        <v>110</v>
      </c>
      <c r="K1284">
        <v>1</v>
      </c>
      <c r="L1284" t="s">
        <v>182</v>
      </c>
    </row>
    <row r="1285" spans="1:12">
      <c r="A1285" t="s">
        <v>260</v>
      </c>
      <c r="B1285" t="s">
        <v>42</v>
      </c>
      <c r="C1285">
        <v>2070</v>
      </c>
      <c r="D1285">
        <v>2070</v>
      </c>
      <c r="E1285" t="s">
        <v>119</v>
      </c>
      <c r="F1285" t="s">
        <v>260</v>
      </c>
      <c r="G1285" t="s">
        <v>146</v>
      </c>
      <c r="H1285" t="s">
        <v>133</v>
      </c>
      <c r="I1285" t="s">
        <v>110</v>
      </c>
      <c r="J1285" t="s">
        <v>110</v>
      </c>
      <c r="K1285">
        <v>1</v>
      </c>
      <c r="L1285" t="s">
        <v>182</v>
      </c>
    </row>
    <row r="1286" spans="1:12">
      <c r="A1286" t="s">
        <v>260</v>
      </c>
      <c r="B1286" t="s">
        <v>43</v>
      </c>
      <c r="C1286">
        <v>2020</v>
      </c>
      <c r="D1286">
        <v>2020</v>
      </c>
      <c r="E1286" t="s">
        <v>119</v>
      </c>
      <c r="F1286" t="s">
        <v>260</v>
      </c>
      <c r="G1286" t="s">
        <v>146</v>
      </c>
      <c r="H1286" t="s">
        <v>133</v>
      </c>
      <c r="I1286" t="s">
        <v>110</v>
      </c>
      <c r="J1286" t="s">
        <v>110</v>
      </c>
      <c r="K1286">
        <v>1</v>
      </c>
      <c r="L1286" t="s">
        <v>182</v>
      </c>
    </row>
    <row r="1287" spans="1:12">
      <c r="A1287" t="s">
        <v>260</v>
      </c>
      <c r="B1287" t="s">
        <v>43</v>
      </c>
      <c r="C1287">
        <v>2020</v>
      </c>
      <c r="D1287">
        <v>2025</v>
      </c>
      <c r="E1287" t="s">
        <v>119</v>
      </c>
      <c r="F1287" t="s">
        <v>260</v>
      </c>
      <c r="G1287" t="s">
        <v>146</v>
      </c>
      <c r="H1287" t="s">
        <v>133</v>
      </c>
      <c r="I1287" t="s">
        <v>110</v>
      </c>
      <c r="J1287" t="s">
        <v>110</v>
      </c>
      <c r="K1287">
        <v>1</v>
      </c>
      <c r="L1287" t="s">
        <v>182</v>
      </c>
    </row>
    <row r="1288" spans="1:12">
      <c r="A1288" t="s">
        <v>260</v>
      </c>
      <c r="B1288" t="s">
        <v>43</v>
      </c>
      <c r="C1288">
        <v>2020</v>
      </c>
      <c r="D1288">
        <v>2030</v>
      </c>
      <c r="E1288" t="s">
        <v>119</v>
      </c>
      <c r="F1288" t="s">
        <v>260</v>
      </c>
      <c r="G1288" t="s">
        <v>146</v>
      </c>
      <c r="H1288" t="s">
        <v>133</v>
      </c>
      <c r="I1288" t="s">
        <v>110</v>
      </c>
      <c r="J1288" t="s">
        <v>110</v>
      </c>
      <c r="K1288">
        <v>1</v>
      </c>
      <c r="L1288" t="s">
        <v>182</v>
      </c>
    </row>
    <row r="1289" spans="1:12">
      <c r="A1289" t="s">
        <v>260</v>
      </c>
      <c r="B1289" t="s">
        <v>43</v>
      </c>
      <c r="C1289">
        <v>2020</v>
      </c>
      <c r="D1289">
        <v>2035</v>
      </c>
      <c r="E1289" t="s">
        <v>119</v>
      </c>
      <c r="F1289" t="s">
        <v>260</v>
      </c>
      <c r="G1289" t="s">
        <v>146</v>
      </c>
      <c r="H1289" t="s">
        <v>133</v>
      </c>
      <c r="I1289" t="s">
        <v>110</v>
      </c>
      <c r="J1289" t="s">
        <v>110</v>
      </c>
      <c r="K1289">
        <v>1</v>
      </c>
      <c r="L1289" t="s">
        <v>182</v>
      </c>
    </row>
    <row r="1290" spans="1:12">
      <c r="A1290" t="s">
        <v>260</v>
      </c>
      <c r="B1290" t="s">
        <v>43</v>
      </c>
      <c r="C1290">
        <v>2020</v>
      </c>
      <c r="D1290">
        <v>2040</v>
      </c>
      <c r="E1290" t="s">
        <v>119</v>
      </c>
      <c r="F1290" t="s">
        <v>260</v>
      </c>
      <c r="G1290" t="s">
        <v>146</v>
      </c>
      <c r="H1290" t="s">
        <v>133</v>
      </c>
      <c r="I1290" t="s">
        <v>110</v>
      </c>
      <c r="J1290" t="s">
        <v>110</v>
      </c>
      <c r="K1290">
        <v>1</v>
      </c>
      <c r="L1290" t="s">
        <v>182</v>
      </c>
    </row>
    <row r="1291" spans="1:12">
      <c r="A1291" t="s">
        <v>260</v>
      </c>
      <c r="B1291" t="s">
        <v>43</v>
      </c>
      <c r="C1291">
        <v>2020</v>
      </c>
      <c r="D1291">
        <v>2045</v>
      </c>
      <c r="E1291" t="s">
        <v>119</v>
      </c>
      <c r="F1291" t="s">
        <v>260</v>
      </c>
      <c r="G1291" t="s">
        <v>146</v>
      </c>
      <c r="H1291" t="s">
        <v>133</v>
      </c>
      <c r="I1291" t="s">
        <v>110</v>
      </c>
      <c r="J1291" t="s">
        <v>110</v>
      </c>
      <c r="K1291">
        <v>1</v>
      </c>
      <c r="L1291" t="s">
        <v>182</v>
      </c>
    </row>
    <row r="1292" spans="1:12">
      <c r="A1292" t="s">
        <v>260</v>
      </c>
      <c r="B1292" t="s">
        <v>43</v>
      </c>
      <c r="C1292">
        <v>2025</v>
      </c>
      <c r="D1292">
        <v>2025</v>
      </c>
      <c r="E1292" t="s">
        <v>119</v>
      </c>
      <c r="F1292" t="s">
        <v>260</v>
      </c>
      <c r="G1292" t="s">
        <v>146</v>
      </c>
      <c r="H1292" t="s">
        <v>133</v>
      </c>
      <c r="I1292" t="s">
        <v>110</v>
      </c>
      <c r="J1292" t="s">
        <v>110</v>
      </c>
      <c r="K1292">
        <v>1</v>
      </c>
      <c r="L1292" t="s">
        <v>182</v>
      </c>
    </row>
    <row r="1293" spans="1:12">
      <c r="A1293" t="s">
        <v>260</v>
      </c>
      <c r="B1293" t="s">
        <v>43</v>
      </c>
      <c r="C1293">
        <v>2025</v>
      </c>
      <c r="D1293">
        <v>2030</v>
      </c>
      <c r="E1293" t="s">
        <v>119</v>
      </c>
      <c r="F1293" t="s">
        <v>260</v>
      </c>
      <c r="G1293" t="s">
        <v>146</v>
      </c>
      <c r="H1293" t="s">
        <v>133</v>
      </c>
      <c r="I1293" t="s">
        <v>110</v>
      </c>
      <c r="J1293" t="s">
        <v>110</v>
      </c>
      <c r="K1293">
        <v>1</v>
      </c>
      <c r="L1293" t="s">
        <v>182</v>
      </c>
    </row>
    <row r="1294" spans="1:12">
      <c r="A1294" t="s">
        <v>260</v>
      </c>
      <c r="B1294" t="s">
        <v>43</v>
      </c>
      <c r="C1294">
        <v>2025</v>
      </c>
      <c r="D1294">
        <v>2035</v>
      </c>
      <c r="E1294" t="s">
        <v>119</v>
      </c>
      <c r="F1294" t="s">
        <v>260</v>
      </c>
      <c r="G1294" t="s">
        <v>146</v>
      </c>
      <c r="H1294" t="s">
        <v>133</v>
      </c>
      <c r="I1294" t="s">
        <v>110</v>
      </c>
      <c r="J1294" t="s">
        <v>110</v>
      </c>
      <c r="K1294">
        <v>1</v>
      </c>
      <c r="L1294" t="s">
        <v>182</v>
      </c>
    </row>
    <row r="1295" spans="1:12">
      <c r="A1295" t="s">
        <v>260</v>
      </c>
      <c r="B1295" t="s">
        <v>43</v>
      </c>
      <c r="C1295">
        <v>2025</v>
      </c>
      <c r="D1295">
        <v>2040</v>
      </c>
      <c r="E1295" t="s">
        <v>119</v>
      </c>
      <c r="F1295" t="s">
        <v>260</v>
      </c>
      <c r="G1295" t="s">
        <v>146</v>
      </c>
      <c r="H1295" t="s">
        <v>133</v>
      </c>
      <c r="I1295" t="s">
        <v>110</v>
      </c>
      <c r="J1295" t="s">
        <v>110</v>
      </c>
      <c r="K1295">
        <v>1</v>
      </c>
      <c r="L1295" t="s">
        <v>182</v>
      </c>
    </row>
    <row r="1296" spans="1:12">
      <c r="A1296" t="s">
        <v>260</v>
      </c>
      <c r="B1296" t="s">
        <v>43</v>
      </c>
      <c r="C1296">
        <v>2025</v>
      </c>
      <c r="D1296">
        <v>2045</v>
      </c>
      <c r="E1296" t="s">
        <v>119</v>
      </c>
      <c r="F1296" t="s">
        <v>260</v>
      </c>
      <c r="G1296" t="s">
        <v>146</v>
      </c>
      <c r="H1296" t="s">
        <v>133</v>
      </c>
      <c r="I1296" t="s">
        <v>110</v>
      </c>
      <c r="J1296" t="s">
        <v>110</v>
      </c>
      <c r="K1296">
        <v>1</v>
      </c>
      <c r="L1296" t="s">
        <v>182</v>
      </c>
    </row>
    <row r="1297" spans="1:12">
      <c r="A1297" t="s">
        <v>260</v>
      </c>
      <c r="B1297" t="s">
        <v>43</v>
      </c>
      <c r="C1297">
        <v>2025</v>
      </c>
      <c r="D1297">
        <v>2050</v>
      </c>
      <c r="E1297" t="s">
        <v>119</v>
      </c>
      <c r="F1297" t="s">
        <v>260</v>
      </c>
      <c r="G1297" t="s">
        <v>146</v>
      </c>
      <c r="H1297" t="s">
        <v>133</v>
      </c>
      <c r="I1297" t="s">
        <v>110</v>
      </c>
      <c r="J1297" t="s">
        <v>110</v>
      </c>
      <c r="K1297">
        <v>1</v>
      </c>
      <c r="L1297" t="s">
        <v>182</v>
      </c>
    </row>
    <row r="1298" spans="1:12">
      <c r="A1298" t="s">
        <v>260</v>
      </c>
      <c r="B1298" t="s">
        <v>43</v>
      </c>
      <c r="C1298">
        <v>2030</v>
      </c>
      <c r="D1298">
        <v>2030</v>
      </c>
      <c r="E1298" t="s">
        <v>119</v>
      </c>
      <c r="F1298" t="s">
        <v>260</v>
      </c>
      <c r="G1298" t="s">
        <v>146</v>
      </c>
      <c r="H1298" t="s">
        <v>133</v>
      </c>
      <c r="I1298" t="s">
        <v>110</v>
      </c>
      <c r="J1298" t="s">
        <v>110</v>
      </c>
      <c r="K1298">
        <v>1</v>
      </c>
      <c r="L1298" t="s">
        <v>182</v>
      </c>
    </row>
    <row r="1299" spans="1:12">
      <c r="A1299" t="s">
        <v>260</v>
      </c>
      <c r="B1299" t="s">
        <v>43</v>
      </c>
      <c r="C1299">
        <v>2030</v>
      </c>
      <c r="D1299">
        <v>2035</v>
      </c>
      <c r="E1299" t="s">
        <v>119</v>
      </c>
      <c r="F1299" t="s">
        <v>260</v>
      </c>
      <c r="G1299" t="s">
        <v>146</v>
      </c>
      <c r="H1299" t="s">
        <v>133</v>
      </c>
      <c r="I1299" t="s">
        <v>110</v>
      </c>
      <c r="J1299" t="s">
        <v>110</v>
      </c>
      <c r="K1299">
        <v>1</v>
      </c>
      <c r="L1299" t="s">
        <v>182</v>
      </c>
    </row>
    <row r="1300" spans="1:12">
      <c r="A1300" t="s">
        <v>260</v>
      </c>
      <c r="B1300" t="s">
        <v>43</v>
      </c>
      <c r="C1300">
        <v>2030</v>
      </c>
      <c r="D1300">
        <v>2040</v>
      </c>
      <c r="E1300" t="s">
        <v>119</v>
      </c>
      <c r="F1300" t="s">
        <v>260</v>
      </c>
      <c r="G1300" t="s">
        <v>146</v>
      </c>
      <c r="H1300" t="s">
        <v>133</v>
      </c>
      <c r="I1300" t="s">
        <v>110</v>
      </c>
      <c r="J1300" t="s">
        <v>110</v>
      </c>
      <c r="K1300">
        <v>1</v>
      </c>
      <c r="L1300" t="s">
        <v>182</v>
      </c>
    </row>
    <row r="1301" spans="1:12">
      <c r="A1301" t="s">
        <v>260</v>
      </c>
      <c r="B1301" t="s">
        <v>43</v>
      </c>
      <c r="C1301">
        <v>2030</v>
      </c>
      <c r="D1301">
        <v>2045</v>
      </c>
      <c r="E1301" t="s">
        <v>119</v>
      </c>
      <c r="F1301" t="s">
        <v>260</v>
      </c>
      <c r="G1301" t="s">
        <v>146</v>
      </c>
      <c r="H1301" t="s">
        <v>133</v>
      </c>
      <c r="I1301" t="s">
        <v>110</v>
      </c>
      <c r="J1301" t="s">
        <v>110</v>
      </c>
      <c r="K1301">
        <v>1</v>
      </c>
      <c r="L1301" t="s">
        <v>182</v>
      </c>
    </row>
    <row r="1302" spans="1:12">
      <c r="A1302" t="s">
        <v>260</v>
      </c>
      <c r="B1302" t="s">
        <v>43</v>
      </c>
      <c r="C1302">
        <v>2030</v>
      </c>
      <c r="D1302">
        <v>2050</v>
      </c>
      <c r="E1302" t="s">
        <v>119</v>
      </c>
      <c r="F1302" t="s">
        <v>260</v>
      </c>
      <c r="G1302" t="s">
        <v>146</v>
      </c>
      <c r="H1302" t="s">
        <v>133</v>
      </c>
      <c r="I1302" t="s">
        <v>110</v>
      </c>
      <c r="J1302" t="s">
        <v>110</v>
      </c>
      <c r="K1302">
        <v>1</v>
      </c>
      <c r="L1302" t="s">
        <v>182</v>
      </c>
    </row>
    <row r="1303" spans="1:12">
      <c r="A1303" t="s">
        <v>260</v>
      </c>
      <c r="B1303" t="s">
        <v>43</v>
      </c>
      <c r="C1303">
        <v>2030</v>
      </c>
      <c r="D1303">
        <v>2055</v>
      </c>
      <c r="E1303" t="s">
        <v>119</v>
      </c>
      <c r="F1303" t="s">
        <v>260</v>
      </c>
      <c r="G1303" t="s">
        <v>146</v>
      </c>
      <c r="H1303" t="s">
        <v>133</v>
      </c>
      <c r="I1303" t="s">
        <v>110</v>
      </c>
      <c r="J1303" t="s">
        <v>110</v>
      </c>
      <c r="K1303">
        <v>1</v>
      </c>
      <c r="L1303" t="s">
        <v>182</v>
      </c>
    </row>
    <row r="1304" spans="1:12">
      <c r="A1304" t="s">
        <v>260</v>
      </c>
      <c r="B1304" t="s">
        <v>43</v>
      </c>
      <c r="C1304">
        <v>2035</v>
      </c>
      <c r="D1304">
        <v>2035</v>
      </c>
      <c r="E1304" t="s">
        <v>119</v>
      </c>
      <c r="F1304" t="s">
        <v>260</v>
      </c>
      <c r="G1304" t="s">
        <v>146</v>
      </c>
      <c r="H1304" t="s">
        <v>133</v>
      </c>
      <c r="I1304" t="s">
        <v>110</v>
      </c>
      <c r="J1304" t="s">
        <v>110</v>
      </c>
      <c r="K1304">
        <v>1</v>
      </c>
      <c r="L1304" t="s">
        <v>182</v>
      </c>
    </row>
    <row r="1305" spans="1:12">
      <c r="A1305" t="s">
        <v>260</v>
      </c>
      <c r="B1305" t="s">
        <v>43</v>
      </c>
      <c r="C1305">
        <v>2035</v>
      </c>
      <c r="D1305">
        <v>2040</v>
      </c>
      <c r="E1305" t="s">
        <v>119</v>
      </c>
      <c r="F1305" t="s">
        <v>260</v>
      </c>
      <c r="G1305" t="s">
        <v>146</v>
      </c>
      <c r="H1305" t="s">
        <v>133</v>
      </c>
      <c r="I1305" t="s">
        <v>110</v>
      </c>
      <c r="J1305" t="s">
        <v>110</v>
      </c>
      <c r="K1305">
        <v>1</v>
      </c>
      <c r="L1305" t="s">
        <v>182</v>
      </c>
    </row>
    <row r="1306" spans="1:12">
      <c r="A1306" t="s">
        <v>260</v>
      </c>
      <c r="B1306" t="s">
        <v>43</v>
      </c>
      <c r="C1306">
        <v>2035</v>
      </c>
      <c r="D1306">
        <v>2045</v>
      </c>
      <c r="E1306" t="s">
        <v>119</v>
      </c>
      <c r="F1306" t="s">
        <v>260</v>
      </c>
      <c r="G1306" t="s">
        <v>146</v>
      </c>
      <c r="H1306" t="s">
        <v>133</v>
      </c>
      <c r="I1306" t="s">
        <v>110</v>
      </c>
      <c r="J1306" t="s">
        <v>110</v>
      </c>
      <c r="K1306">
        <v>1</v>
      </c>
      <c r="L1306" t="s">
        <v>182</v>
      </c>
    </row>
    <row r="1307" spans="1:12">
      <c r="A1307" t="s">
        <v>260</v>
      </c>
      <c r="B1307" t="s">
        <v>43</v>
      </c>
      <c r="C1307">
        <v>2035</v>
      </c>
      <c r="D1307">
        <v>2050</v>
      </c>
      <c r="E1307" t="s">
        <v>119</v>
      </c>
      <c r="F1307" t="s">
        <v>260</v>
      </c>
      <c r="G1307" t="s">
        <v>146</v>
      </c>
      <c r="H1307" t="s">
        <v>133</v>
      </c>
      <c r="I1307" t="s">
        <v>110</v>
      </c>
      <c r="J1307" t="s">
        <v>110</v>
      </c>
      <c r="K1307">
        <v>1</v>
      </c>
      <c r="L1307" t="s">
        <v>182</v>
      </c>
    </row>
    <row r="1308" spans="1:12">
      <c r="A1308" t="s">
        <v>260</v>
      </c>
      <c r="B1308" t="s">
        <v>43</v>
      </c>
      <c r="C1308">
        <v>2035</v>
      </c>
      <c r="D1308">
        <v>2055</v>
      </c>
      <c r="E1308" t="s">
        <v>119</v>
      </c>
      <c r="F1308" t="s">
        <v>260</v>
      </c>
      <c r="G1308" t="s">
        <v>146</v>
      </c>
      <c r="H1308" t="s">
        <v>133</v>
      </c>
      <c r="I1308" t="s">
        <v>110</v>
      </c>
      <c r="J1308" t="s">
        <v>110</v>
      </c>
      <c r="K1308">
        <v>1</v>
      </c>
      <c r="L1308" t="s">
        <v>182</v>
      </c>
    </row>
    <row r="1309" spans="1:12">
      <c r="A1309" t="s">
        <v>260</v>
      </c>
      <c r="B1309" t="s">
        <v>43</v>
      </c>
      <c r="C1309">
        <v>2035</v>
      </c>
      <c r="D1309">
        <v>2060</v>
      </c>
      <c r="E1309" t="s">
        <v>119</v>
      </c>
      <c r="F1309" t="s">
        <v>260</v>
      </c>
      <c r="G1309" t="s">
        <v>146</v>
      </c>
      <c r="H1309" t="s">
        <v>133</v>
      </c>
      <c r="I1309" t="s">
        <v>110</v>
      </c>
      <c r="J1309" t="s">
        <v>110</v>
      </c>
      <c r="K1309">
        <v>1</v>
      </c>
      <c r="L1309" t="s">
        <v>182</v>
      </c>
    </row>
    <row r="1310" spans="1:12">
      <c r="A1310" t="s">
        <v>260</v>
      </c>
      <c r="B1310" t="s">
        <v>43</v>
      </c>
      <c r="C1310">
        <v>2040</v>
      </c>
      <c r="D1310">
        <v>2040</v>
      </c>
      <c r="E1310" t="s">
        <v>119</v>
      </c>
      <c r="F1310" t="s">
        <v>260</v>
      </c>
      <c r="G1310" t="s">
        <v>146</v>
      </c>
      <c r="H1310" t="s">
        <v>133</v>
      </c>
      <c r="I1310" t="s">
        <v>110</v>
      </c>
      <c r="J1310" t="s">
        <v>110</v>
      </c>
      <c r="K1310">
        <v>1</v>
      </c>
      <c r="L1310" t="s">
        <v>182</v>
      </c>
    </row>
    <row r="1311" spans="1:12">
      <c r="A1311" t="s">
        <v>260</v>
      </c>
      <c r="B1311" t="s">
        <v>43</v>
      </c>
      <c r="C1311">
        <v>2040</v>
      </c>
      <c r="D1311">
        <v>2045</v>
      </c>
      <c r="E1311" t="s">
        <v>119</v>
      </c>
      <c r="F1311" t="s">
        <v>260</v>
      </c>
      <c r="G1311" t="s">
        <v>146</v>
      </c>
      <c r="H1311" t="s">
        <v>133</v>
      </c>
      <c r="I1311" t="s">
        <v>110</v>
      </c>
      <c r="J1311" t="s">
        <v>110</v>
      </c>
      <c r="K1311">
        <v>1</v>
      </c>
      <c r="L1311" t="s">
        <v>182</v>
      </c>
    </row>
    <row r="1312" spans="1:12">
      <c r="A1312" t="s">
        <v>260</v>
      </c>
      <c r="B1312" t="s">
        <v>43</v>
      </c>
      <c r="C1312">
        <v>2040</v>
      </c>
      <c r="D1312">
        <v>2050</v>
      </c>
      <c r="E1312" t="s">
        <v>119</v>
      </c>
      <c r="F1312" t="s">
        <v>260</v>
      </c>
      <c r="G1312" t="s">
        <v>146</v>
      </c>
      <c r="H1312" t="s">
        <v>133</v>
      </c>
      <c r="I1312" t="s">
        <v>110</v>
      </c>
      <c r="J1312" t="s">
        <v>110</v>
      </c>
      <c r="K1312">
        <v>1</v>
      </c>
      <c r="L1312" t="s">
        <v>182</v>
      </c>
    </row>
    <row r="1313" spans="1:12">
      <c r="A1313" t="s">
        <v>260</v>
      </c>
      <c r="B1313" t="s">
        <v>43</v>
      </c>
      <c r="C1313">
        <v>2040</v>
      </c>
      <c r="D1313">
        <v>2055</v>
      </c>
      <c r="E1313" t="s">
        <v>119</v>
      </c>
      <c r="F1313" t="s">
        <v>260</v>
      </c>
      <c r="G1313" t="s">
        <v>146</v>
      </c>
      <c r="H1313" t="s">
        <v>133</v>
      </c>
      <c r="I1313" t="s">
        <v>110</v>
      </c>
      <c r="J1313" t="s">
        <v>110</v>
      </c>
      <c r="K1313">
        <v>1</v>
      </c>
      <c r="L1313" t="s">
        <v>182</v>
      </c>
    </row>
    <row r="1314" spans="1:12">
      <c r="A1314" t="s">
        <v>260</v>
      </c>
      <c r="B1314" t="s">
        <v>43</v>
      </c>
      <c r="C1314">
        <v>2040</v>
      </c>
      <c r="D1314">
        <v>2060</v>
      </c>
      <c r="E1314" t="s">
        <v>119</v>
      </c>
      <c r="F1314" t="s">
        <v>260</v>
      </c>
      <c r="G1314" t="s">
        <v>146</v>
      </c>
      <c r="H1314" t="s">
        <v>133</v>
      </c>
      <c r="I1314" t="s">
        <v>110</v>
      </c>
      <c r="J1314" t="s">
        <v>110</v>
      </c>
      <c r="K1314">
        <v>1</v>
      </c>
      <c r="L1314" t="s">
        <v>182</v>
      </c>
    </row>
    <row r="1315" spans="1:12">
      <c r="A1315" t="s">
        <v>260</v>
      </c>
      <c r="B1315" t="s">
        <v>43</v>
      </c>
      <c r="C1315">
        <v>2040</v>
      </c>
      <c r="D1315">
        <v>2065</v>
      </c>
      <c r="E1315" t="s">
        <v>119</v>
      </c>
      <c r="F1315" t="s">
        <v>260</v>
      </c>
      <c r="G1315" t="s">
        <v>146</v>
      </c>
      <c r="H1315" t="s">
        <v>133</v>
      </c>
      <c r="I1315" t="s">
        <v>110</v>
      </c>
      <c r="J1315" t="s">
        <v>110</v>
      </c>
      <c r="K1315">
        <v>1</v>
      </c>
      <c r="L1315" t="s">
        <v>182</v>
      </c>
    </row>
    <row r="1316" spans="1:12">
      <c r="A1316" t="s">
        <v>260</v>
      </c>
      <c r="B1316" t="s">
        <v>43</v>
      </c>
      <c r="C1316">
        <v>2045</v>
      </c>
      <c r="D1316">
        <v>2045</v>
      </c>
      <c r="E1316" t="s">
        <v>119</v>
      </c>
      <c r="F1316" t="s">
        <v>260</v>
      </c>
      <c r="G1316" t="s">
        <v>146</v>
      </c>
      <c r="H1316" t="s">
        <v>133</v>
      </c>
      <c r="I1316" t="s">
        <v>110</v>
      </c>
      <c r="J1316" t="s">
        <v>110</v>
      </c>
      <c r="K1316">
        <v>1</v>
      </c>
      <c r="L1316" t="s">
        <v>182</v>
      </c>
    </row>
    <row r="1317" spans="1:12">
      <c r="A1317" t="s">
        <v>260</v>
      </c>
      <c r="B1317" t="s">
        <v>43</v>
      </c>
      <c r="C1317">
        <v>2045</v>
      </c>
      <c r="D1317">
        <v>2050</v>
      </c>
      <c r="E1317" t="s">
        <v>119</v>
      </c>
      <c r="F1317" t="s">
        <v>260</v>
      </c>
      <c r="G1317" t="s">
        <v>146</v>
      </c>
      <c r="H1317" t="s">
        <v>133</v>
      </c>
      <c r="I1317" t="s">
        <v>110</v>
      </c>
      <c r="J1317" t="s">
        <v>110</v>
      </c>
      <c r="K1317">
        <v>1</v>
      </c>
      <c r="L1317" t="s">
        <v>182</v>
      </c>
    </row>
    <row r="1318" spans="1:12">
      <c r="A1318" t="s">
        <v>260</v>
      </c>
      <c r="B1318" t="s">
        <v>43</v>
      </c>
      <c r="C1318">
        <v>2045</v>
      </c>
      <c r="D1318">
        <v>2055</v>
      </c>
      <c r="E1318" t="s">
        <v>119</v>
      </c>
      <c r="F1318" t="s">
        <v>260</v>
      </c>
      <c r="G1318" t="s">
        <v>146</v>
      </c>
      <c r="H1318" t="s">
        <v>133</v>
      </c>
      <c r="I1318" t="s">
        <v>110</v>
      </c>
      <c r="J1318" t="s">
        <v>110</v>
      </c>
      <c r="K1318">
        <v>1</v>
      </c>
      <c r="L1318" t="s">
        <v>182</v>
      </c>
    </row>
    <row r="1319" spans="1:12">
      <c r="A1319" t="s">
        <v>260</v>
      </c>
      <c r="B1319" t="s">
        <v>43</v>
      </c>
      <c r="C1319">
        <v>2045</v>
      </c>
      <c r="D1319">
        <v>2060</v>
      </c>
      <c r="E1319" t="s">
        <v>119</v>
      </c>
      <c r="F1319" t="s">
        <v>260</v>
      </c>
      <c r="G1319" t="s">
        <v>146</v>
      </c>
      <c r="H1319" t="s">
        <v>133</v>
      </c>
      <c r="I1319" t="s">
        <v>110</v>
      </c>
      <c r="J1319" t="s">
        <v>110</v>
      </c>
      <c r="K1319">
        <v>1</v>
      </c>
      <c r="L1319" t="s">
        <v>182</v>
      </c>
    </row>
    <row r="1320" spans="1:12">
      <c r="A1320" t="s">
        <v>260</v>
      </c>
      <c r="B1320" t="s">
        <v>43</v>
      </c>
      <c r="C1320">
        <v>2045</v>
      </c>
      <c r="D1320">
        <v>2065</v>
      </c>
      <c r="E1320" t="s">
        <v>119</v>
      </c>
      <c r="F1320" t="s">
        <v>260</v>
      </c>
      <c r="G1320" t="s">
        <v>146</v>
      </c>
      <c r="H1320" t="s">
        <v>133</v>
      </c>
      <c r="I1320" t="s">
        <v>110</v>
      </c>
      <c r="J1320" t="s">
        <v>110</v>
      </c>
      <c r="K1320">
        <v>1</v>
      </c>
      <c r="L1320" t="s">
        <v>182</v>
      </c>
    </row>
    <row r="1321" spans="1:12">
      <c r="A1321" t="s">
        <v>260</v>
      </c>
      <c r="B1321" t="s">
        <v>43</v>
      </c>
      <c r="C1321">
        <v>2045</v>
      </c>
      <c r="D1321">
        <v>2070</v>
      </c>
      <c r="E1321" t="s">
        <v>119</v>
      </c>
      <c r="F1321" t="s">
        <v>260</v>
      </c>
      <c r="G1321" t="s">
        <v>146</v>
      </c>
      <c r="H1321" t="s">
        <v>133</v>
      </c>
      <c r="I1321" t="s">
        <v>110</v>
      </c>
      <c r="J1321" t="s">
        <v>110</v>
      </c>
      <c r="K1321">
        <v>1</v>
      </c>
      <c r="L1321" t="s">
        <v>182</v>
      </c>
    </row>
    <row r="1322" spans="1:12">
      <c r="A1322" t="s">
        <v>260</v>
      </c>
      <c r="B1322" t="s">
        <v>43</v>
      </c>
      <c r="C1322">
        <v>2050</v>
      </c>
      <c r="D1322">
        <v>2050</v>
      </c>
      <c r="E1322" t="s">
        <v>119</v>
      </c>
      <c r="F1322" t="s">
        <v>260</v>
      </c>
      <c r="G1322" t="s">
        <v>146</v>
      </c>
      <c r="H1322" t="s">
        <v>133</v>
      </c>
      <c r="I1322" t="s">
        <v>110</v>
      </c>
      <c r="J1322" t="s">
        <v>110</v>
      </c>
      <c r="K1322">
        <v>1</v>
      </c>
      <c r="L1322" t="s">
        <v>182</v>
      </c>
    </row>
    <row r="1323" spans="1:12">
      <c r="A1323" t="s">
        <v>260</v>
      </c>
      <c r="B1323" t="s">
        <v>43</v>
      </c>
      <c r="C1323">
        <v>2050</v>
      </c>
      <c r="D1323">
        <v>2055</v>
      </c>
      <c r="E1323" t="s">
        <v>119</v>
      </c>
      <c r="F1323" t="s">
        <v>260</v>
      </c>
      <c r="G1323" t="s">
        <v>146</v>
      </c>
      <c r="H1323" t="s">
        <v>133</v>
      </c>
      <c r="I1323" t="s">
        <v>110</v>
      </c>
      <c r="J1323" t="s">
        <v>110</v>
      </c>
      <c r="K1323">
        <v>1</v>
      </c>
      <c r="L1323" t="s">
        <v>182</v>
      </c>
    </row>
    <row r="1324" spans="1:12">
      <c r="A1324" t="s">
        <v>260</v>
      </c>
      <c r="B1324" t="s">
        <v>43</v>
      </c>
      <c r="C1324">
        <v>2050</v>
      </c>
      <c r="D1324">
        <v>2060</v>
      </c>
      <c r="E1324" t="s">
        <v>119</v>
      </c>
      <c r="F1324" t="s">
        <v>260</v>
      </c>
      <c r="G1324" t="s">
        <v>146</v>
      </c>
      <c r="H1324" t="s">
        <v>133</v>
      </c>
      <c r="I1324" t="s">
        <v>110</v>
      </c>
      <c r="J1324" t="s">
        <v>110</v>
      </c>
      <c r="K1324">
        <v>1</v>
      </c>
      <c r="L1324" t="s">
        <v>182</v>
      </c>
    </row>
    <row r="1325" spans="1:12">
      <c r="A1325" t="s">
        <v>260</v>
      </c>
      <c r="B1325" t="s">
        <v>43</v>
      </c>
      <c r="C1325">
        <v>2050</v>
      </c>
      <c r="D1325">
        <v>2065</v>
      </c>
      <c r="E1325" t="s">
        <v>119</v>
      </c>
      <c r="F1325" t="s">
        <v>260</v>
      </c>
      <c r="G1325" t="s">
        <v>146</v>
      </c>
      <c r="H1325" t="s">
        <v>133</v>
      </c>
      <c r="I1325" t="s">
        <v>110</v>
      </c>
      <c r="J1325" t="s">
        <v>110</v>
      </c>
      <c r="K1325">
        <v>1</v>
      </c>
      <c r="L1325" t="s">
        <v>182</v>
      </c>
    </row>
    <row r="1326" spans="1:12">
      <c r="A1326" t="s">
        <v>260</v>
      </c>
      <c r="B1326" t="s">
        <v>43</v>
      </c>
      <c r="C1326">
        <v>2050</v>
      </c>
      <c r="D1326">
        <v>2070</v>
      </c>
      <c r="E1326" t="s">
        <v>119</v>
      </c>
      <c r="F1326" t="s">
        <v>260</v>
      </c>
      <c r="G1326" t="s">
        <v>146</v>
      </c>
      <c r="H1326" t="s">
        <v>133</v>
      </c>
      <c r="I1326" t="s">
        <v>110</v>
      </c>
      <c r="J1326" t="s">
        <v>110</v>
      </c>
      <c r="K1326">
        <v>1</v>
      </c>
      <c r="L1326" t="s">
        <v>182</v>
      </c>
    </row>
    <row r="1327" spans="1:12">
      <c r="A1327" t="s">
        <v>260</v>
      </c>
      <c r="B1327" t="s">
        <v>43</v>
      </c>
      <c r="C1327">
        <v>2055</v>
      </c>
      <c r="D1327">
        <v>2055</v>
      </c>
      <c r="E1327" t="s">
        <v>119</v>
      </c>
      <c r="F1327" t="s">
        <v>260</v>
      </c>
      <c r="G1327" t="s">
        <v>146</v>
      </c>
      <c r="H1327" t="s">
        <v>133</v>
      </c>
      <c r="I1327" t="s">
        <v>110</v>
      </c>
      <c r="J1327" t="s">
        <v>110</v>
      </c>
      <c r="K1327">
        <v>1</v>
      </c>
      <c r="L1327" t="s">
        <v>182</v>
      </c>
    </row>
    <row r="1328" spans="1:12">
      <c r="A1328" t="s">
        <v>260</v>
      </c>
      <c r="B1328" t="s">
        <v>43</v>
      </c>
      <c r="C1328">
        <v>2055</v>
      </c>
      <c r="D1328">
        <v>2060</v>
      </c>
      <c r="E1328" t="s">
        <v>119</v>
      </c>
      <c r="F1328" t="s">
        <v>260</v>
      </c>
      <c r="G1328" t="s">
        <v>146</v>
      </c>
      <c r="H1328" t="s">
        <v>133</v>
      </c>
      <c r="I1328" t="s">
        <v>110</v>
      </c>
      <c r="J1328" t="s">
        <v>110</v>
      </c>
      <c r="K1328">
        <v>1</v>
      </c>
      <c r="L1328" t="s">
        <v>182</v>
      </c>
    </row>
    <row r="1329" spans="1:12">
      <c r="A1329" t="s">
        <v>260</v>
      </c>
      <c r="B1329" t="s">
        <v>43</v>
      </c>
      <c r="C1329">
        <v>2055</v>
      </c>
      <c r="D1329">
        <v>2065</v>
      </c>
      <c r="E1329" t="s">
        <v>119</v>
      </c>
      <c r="F1329" t="s">
        <v>260</v>
      </c>
      <c r="G1329" t="s">
        <v>146</v>
      </c>
      <c r="H1329" t="s">
        <v>133</v>
      </c>
      <c r="I1329" t="s">
        <v>110</v>
      </c>
      <c r="J1329" t="s">
        <v>110</v>
      </c>
      <c r="K1329">
        <v>1</v>
      </c>
      <c r="L1329" t="s">
        <v>182</v>
      </c>
    </row>
    <row r="1330" spans="1:12">
      <c r="A1330" t="s">
        <v>260</v>
      </c>
      <c r="B1330" t="s">
        <v>43</v>
      </c>
      <c r="C1330">
        <v>2055</v>
      </c>
      <c r="D1330">
        <v>2070</v>
      </c>
      <c r="E1330" t="s">
        <v>119</v>
      </c>
      <c r="F1330" t="s">
        <v>260</v>
      </c>
      <c r="G1330" t="s">
        <v>146</v>
      </c>
      <c r="H1330" t="s">
        <v>133</v>
      </c>
      <c r="I1330" t="s">
        <v>110</v>
      </c>
      <c r="J1330" t="s">
        <v>110</v>
      </c>
      <c r="K1330">
        <v>1</v>
      </c>
      <c r="L1330" t="s">
        <v>182</v>
      </c>
    </row>
    <row r="1331" spans="1:12">
      <c r="A1331" t="s">
        <v>260</v>
      </c>
      <c r="B1331" t="s">
        <v>43</v>
      </c>
      <c r="C1331">
        <v>2060</v>
      </c>
      <c r="D1331">
        <v>2060</v>
      </c>
      <c r="E1331" t="s">
        <v>119</v>
      </c>
      <c r="F1331" t="s">
        <v>260</v>
      </c>
      <c r="G1331" t="s">
        <v>146</v>
      </c>
      <c r="H1331" t="s">
        <v>133</v>
      </c>
      <c r="I1331" t="s">
        <v>110</v>
      </c>
      <c r="J1331" t="s">
        <v>110</v>
      </c>
      <c r="K1331">
        <v>1</v>
      </c>
      <c r="L1331" t="s">
        <v>182</v>
      </c>
    </row>
    <row r="1332" spans="1:12">
      <c r="A1332" t="s">
        <v>260</v>
      </c>
      <c r="B1332" t="s">
        <v>43</v>
      </c>
      <c r="C1332">
        <v>2060</v>
      </c>
      <c r="D1332">
        <v>2065</v>
      </c>
      <c r="E1332" t="s">
        <v>119</v>
      </c>
      <c r="F1332" t="s">
        <v>260</v>
      </c>
      <c r="G1332" t="s">
        <v>146</v>
      </c>
      <c r="H1332" t="s">
        <v>133</v>
      </c>
      <c r="I1332" t="s">
        <v>110</v>
      </c>
      <c r="J1332" t="s">
        <v>110</v>
      </c>
      <c r="K1332">
        <v>1</v>
      </c>
      <c r="L1332" t="s">
        <v>182</v>
      </c>
    </row>
    <row r="1333" spans="1:12">
      <c r="A1333" t="s">
        <v>260</v>
      </c>
      <c r="B1333" t="s">
        <v>43</v>
      </c>
      <c r="C1333">
        <v>2060</v>
      </c>
      <c r="D1333">
        <v>2070</v>
      </c>
      <c r="E1333" t="s">
        <v>119</v>
      </c>
      <c r="F1333" t="s">
        <v>260</v>
      </c>
      <c r="G1333" t="s">
        <v>146</v>
      </c>
      <c r="H1333" t="s">
        <v>133</v>
      </c>
      <c r="I1333" t="s">
        <v>110</v>
      </c>
      <c r="J1333" t="s">
        <v>110</v>
      </c>
      <c r="K1333">
        <v>1</v>
      </c>
      <c r="L1333" t="s">
        <v>182</v>
      </c>
    </row>
    <row r="1334" spans="1:12">
      <c r="A1334" t="s">
        <v>260</v>
      </c>
      <c r="B1334" t="s">
        <v>43</v>
      </c>
      <c r="C1334">
        <v>2065</v>
      </c>
      <c r="D1334">
        <v>2065</v>
      </c>
      <c r="E1334" t="s">
        <v>119</v>
      </c>
      <c r="F1334" t="s">
        <v>260</v>
      </c>
      <c r="G1334" t="s">
        <v>146</v>
      </c>
      <c r="H1334" t="s">
        <v>133</v>
      </c>
      <c r="I1334" t="s">
        <v>110</v>
      </c>
      <c r="J1334" t="s">
        <v>110</v>
      </c>
      <c r="K1334">
        <v>1</v>
      </c>
      <c r="L1334" t="s">
        <v>182</v>
      </c>
    </row>
    <row r="1335" spans="1:12">
      <c r="A1335" t="s">
        <v>260</v>
      </c>
      <c r="B1335" t="s">
        <v>43</v>
      </c>
      <c r="C1335">
        <v>2065</v>
      </c>
      <c r="D1335">
        <v>2070</v>
      </c>
      <c r="E1335" t="s">
        <v>119</v>
      </c>
      <c r="F1335" t="s">
        <v>260</v>
      </c>
      <c r="G1335" t="s">
        <v>146</v>
      </c>
      <c r="H1335" t="s">
        <v>133</v>
      </c>
      <c r="I1335" t="s">
        <v>110</v>
      </c>
      <c r="J1335" t="s">
        <v>110</v>
      </c>
      <c r="K1335">
        <v>1</v>
      </c>
      <c r="L1335" t="s">
        <v>182</v>
      </c>
    </row>
    <row r="1336" spans="1:12">
      <c r="A1336" t="s">
        <v>260</v>
      </c>
      <c r="B1336" t="s">
        <v>43</v>
      </c>
      <c r="C1336">
        <v>2070</v>
      </c>
      <c r="D1336">
        <v>2070</v>
      </c>
      <c r="E1336" t="s">
        <v>119</v>
      </c>
      <c r="F1336" t="s">
        <v>260</v>
      </c>
      <c r="G1336" t="s">
        <v>146</v>
      </c>
      <c r="H1336" t="s">
        <v>133</v>
      </c>
      <c r="I1336" t="s">
        <v>110</v>
      </c>
      <c r="J1336" t="s">
        <v>110</v>
      </c>
      <c r="K1336">
        <v>1</v>
      </c>
      <c r="L1336" t="s">
        <v>182</v>
      </c>
    </row>
    <row r="1337" spans="1:12">
      <c r="A1337" t="s">
        <v>260</v>
      </c>
      <c r="B1337" t="s">
        <v>44</v>
      </c>
      <c r="C1337">
        <v>1990</v>
      </c>
      <c r="D1337">
        <v>1990</v>
      </c>
      <c r="E1337" t="s">
        <v>119</v>
      </c>
      <c r="F1337" t="s">
        <v>260</v>
      </c>
      <c r="G1337" t="s">
        <v>146</v>
      </c>
      <c r="H1337" t="s">
        <v>133</v>
      </c>
      <c r="I1337" t="s">
        <v>110</v>
      </c>
      <c r="J1337" t="s">
        <v>110</v>
      </c>
      <c r="K1337">
        <v>1</v>
      </c>
      <c r="L1337" t="s">
        <v>182</v>
      </c>
    </row>
    <row r="1338" spans="1:12">
      <c r="A1338" t="s">
        <v>260</v>
      </c>
      <c r="B1338" t="s">
        <v>44</v>
      </c>
      <c r="C1338">
        <v>1990</v>
      </c>
      <c r="D1338">
        <v>1995</v>
      </c>
      <c r="E1338" t="s">
        <v>119</v>
      </c>
      <c r="F1338" t="s">
        <v>260</v>
      </c>
      <c r="G1338" t="s">
        <v>146</v>
      </c>
      <c r="H1338" t="s">
        <v>133</v>
      </c>
      <c r="I1338" t="s">
        <v>110</v>
      </c>
      <c r="J1338" t="s">
        <v>110</v>
      </c>
      <c r="K1338">
        <v>1</v>
      </c>
      <c r="L1338" t="s">
        <v>182</v>
      </c>
    </row>
    <row r="1339" spans="1:12">
      <c r="A1339" t="s">
        <v>260</v>
      </c>
      <c r="B1339" t="s">
        <v>44</v>
      </c>
      <c r="C1339">
        <v>1990</v>
      </c>
      <c r="D1339">
        <v>2000</v>
      </c>
      <c r="E1339" t="s">
        <v>119</v>
      </c>
      <c r="F1339" t="s">
        <v>260</v>
      </c>
      <c r="G1339" t="s">
        <v>146</v>
      </c>
      <c r="H1339" t="s">
        <v>133</v>
      </c>
      <c r="I1339" t="s">
        <v>110</v>
      </c>
      <c r="J1339" t="s">
        <v>110</v>
      </c>
      <c r="K1339">
        <v>1</v>
      </c>
      <c r="L1339" t="s">
        <v>182</v>
      </c>
    </row>
    <row r="1340" spans="1:12">
      <c r="A1340" t="s">
        <v>260</v>
      </c>
      <c r="B1340" t="s">
        <v>44</v>
      </c>
      <c r="C1340">
        <v>1990</v>
      </c>
      <c r="D1340">
        <v>2005</v>
      </c>
      <c r="E1340" t="s">
        <v>119</v>
      </c>
      <c r="F1340" t="s">
        <v>260</v>
      </c>
      <c r="G1340" t="s">
        <v>146</v>
      </c>
      <c r="H1340" t="s">
        <v>133</v>
      </c>
      <c r="I1340" t="s">
        <v>110</v>
      </c>
      <c r="J1340" t="s">
        <v>110</v>
      </c>
      <c r="K1340">
        <v>1</v>
      </c>
      <c r="L1340" t="s">
        <v>182</v>
      </c>
    </row>
    <row r="1341" spans="1:12">
      <c r="A1341" t="s">
        <v>260</v>
      </c>
      <c r="B1341" t="s">
        <v>44</v>
      </c>
      <c r="C1341">
        <v>1990</v>
      </c>
      <c r="D1341">
        <v>2010</v>
      </c>
      <c r="E1341" t="s">
        <v>119</v>
      </c>
      <c r="F1341" t="s">
        <v>260</v>
      </c>
      <c r="G1341" t="s">
        <v>146</v>
      </c>
      <c r="H1341" t="s">
        <v>133</v>
      </c>
      <c r="I1341" t="s">
        <v>110</v>
      </c>
      <c r="J1341" t="s">
        <v>110</v>
      </c>
      <c r="K1341">
        <v>1</v>
      </c>
      <c r="L1341" t="s">
        <v>182</v>
      </c>
    </row>
    <row r="1342" spans="1:12">
      <c r="A1342" t="s">
        <v>260</v>
      </c>
      <c r="B1342" t="s">
        <v>44</v>
      </c>
      <c r="C1342">
        <v>1990</v>
      </c>
      <c r="D1342">
        <v>2015</v>
      </c>
      <c r="E1342" t="s">
        <v>119</v>
      </c>
      <c r="F1342" t="s">
        <v>260</v>
      </c>
      <c r="G1342" t="s">
        <v>146</v>
      </c>
      <c r="H1342" t="s">
        <v>133</v>
      </c>
      <c r="I1342" t="s">
        <v>110</v>
      </c>
      <c r="J1342" t="s">
        <v>110</v>
      </c>
      <c r="K1342">
        <v>1</v>
      </c>
      <c r="L1342" t="s">
        <v>182</v>
      </c>
    </row>
    <row r="1343" spans="1:12">
      <c r="A1343" t="s">
        <v>260</v>
      </c>
      <c r="B1343" t="s">
        <v>44</v>
      </c>
      <c r="C1343">
        <v>1995</v>
      </c>
      <c r="D1343">
        <v>1995</v>
      </c>
      <c r="E1343" t="s">
        <v>119</v>
      </c>
      <c r="F1343" t="s">
        <v>260</v>
      </c>
      <c r="G1343" t="s">
        <v>146</v>
      </c>
      <c r="H1343" t="s">
        <v>133</v>
      </c>
      <c r="I1343" t="s">
        <v>110</v>
      </c>
      <c r="J1343" t="s">
        <v>110</v>
      </c>
      <c r="K1343">
        <v>1</v>
      </c>
      <c r="L1343" t="s">
        <v>182</v>
      </c>
    </row>
    <row r="1344" spans="1:12">
      <c r="A1344" t="s">
        <v>260</v>
      </c>
      <c r="B1344" t="s">
        <v>44</v>
      </c>
      <c r="C1344">
        <v>1995</v>
      </c>
      <c r="D1344">
        <v>2000</v>
      </c>
      <c r="E1344" t="s">
        <v>119</v>
      </c>
      <c r="F1344" t="s">
        <v>260</v>
      </c>
      <c r="G1344" t="s">
        <v>146</v>
      </c>
      <c r="H1344" t="s">
        <v>133</v>
      </c>
      <c r="I1344" t="s">
        <v>110</v>
      </c>
      <c r="J1344" t="s">
        <v>110</v>
      </c>
      <c r="K1344">
        <v>1</v>
      </c>
      <c r="L1344" t="s">
        <v>182</v>
      </c>
    </row>
    <row r="1345" spans="1:12">
      <c r="A1345" t="s">
        <v>260</v>
      </c>
      <c r="B1345" t="s">
        <v>44</v>
      </c>
      <c r="C1345">
        <v>1995</v>
      </c>
      <c r="D1345">
        <v>2005</v>
      </c>
      <c r="E1345" t="s">
        <v>119</v>
      </c>
      <c r="F1345" t="s">
        <v>260</v>
      </c>
      <c r="G1345" t="s">
        <v>146</v>
      </c>
      <c r="H1345" t="s">
        <v>133</v>
      </c>
      <c r="I1345" t="s">
        <v>110</v>
      </c>
      <c r="J1345" t="s">
        <v>110</v>
      </c>
      <c r="K1345">
        <v>1</v>
      </c>
      <c r="L1345" t="s">
        <v>182</v>
      </c>
    </row>
    <row r="1346" spans="1:12">
      <c r="A1346" t="s">
        <v>260</v>
      </c>
      <c r="B1346" t="s">
        <v>44</v>
      </c>
      <c r="C1346">
        <v>1995</v>
      </c>
      <c r="D1346">
        <v>2010</v>
      </c>
      <c r="E1346" t="s">
        <v>119</v>
      </c>
      <c r="F1346" t="s">
        <v>260</v>
      </c>
      <c r="G1346" t="s">
        <v>146</v>
      </c>
      <c r="H1346" t="s">
        <v>133</v>
      </c>
      <c r="I1346" t="s">
        <v>110</v>
      </c>
      <c r="J1346" t="s">
        <v>110</v>
      </c>
      <c r="K1346">
        <v>1</v>
      </c>
      <c r="L1346" t="s">
        <v>182</v>
      </c>
    </row>
    <row r="1347" spans="1:12">
      <c r="A1347" t="s">
        <v>260</v>
      </c>
      <c r="B1347" t="s">
        <v>44</v>
      </c>
      <c r="C1347">
        <v>1995</v>
      </c>
      <c r="D1347">
        <v>2015</v>
      </c>
      <c r="E1347" t="s">
        <v>119</v>
      </c>
      <c r="F1347" t="s">
        <v>260</v>
      </c>
      <c r="G1347" t="s">
        <v>146</v>
      </c>
      <c r="H1347" t="s">
        <v>133</v>
      </c>
      <c r="I1347" t="s">
        <v>110</v>
      </c>
      <c r="J1347" t="s">
        <v>110</v>
      </c>
      <c r="K1347">
        <v>1</v>
      </c>
      <c r="L1347" t="s">
        <v>182</v>
      </c>
    </row>
    <row r="1348" spans="1:12">
      <c r="A1348" t="s">
        <v>260</v>
      </c>
      <c r="B1348" t="s">
        <v>44</v>
      </c>
      <c r="C1348">
        <v>1995</v>
      </c>
      <c r="D1348">
        <v>2020</v>
      </c>
      <c r="E1348" t="s">
        <v>119</v>
      </c>
      <c r="F1348" t="s">
        <v>260</v>
      </c>
      <c r="G1348" t="s">
        <v>146</v>
      </c>
      <c r="H1348" t="s">
        <v>133</v>
      </c>
      <c r="I1348" t="s">
        <v>110</v>
      </c>
      <c r="J1348" t="s">
        <v>110</v>
      </c>
      <c r="K1348">
        <v>1</v>
      </c>
      <c r="L1348" t="s">
        <v>182</v>
      </c>
    </row>
    <row r="1349" spans="1:12">
      <c r="A1349" t="s">
        <v>260</v>
      </c>
      <c r="B1349" t="s">
        <v>44</v>
      </c>
      <c r="C1349">
        <v>2000</v>
      </c>
      <c r="D1349">
        <v>2000</v>
      </c>
      <c r="E1349" t="s">
        <v>119</v>
      </c>
      <c r="F1349" t="s">
        <v>260</v>
      </c>
      <c r="G1349" t="s">
        <v>146</v>
      </c>
      <c r="H1349" t="s">
        <v>133</v>
      </c>
      <c r="I1349" t="s">
        <v>110</v>
      </c>
      <c r="J1349" t="s">
        <v>110</v>
      </c>
      <c r="K1349">
        <v>1</v>
      </c>
      <c r="L1349" t="s">
        <v>182</v>
      </c>
    </row>
    <row r="1350" spans="1:12">
      <c r="A1350" t="s">
        <v>260</v>
      </c>
      <c r="B1350" t="s">
        <v>44</v>
      </c>
      <c r="C1350">
        <v>2000</v>
      </c>
      <c r="D1350">
        <v>2005</v>
      </c>
      <c r="E1350" t="s">
        <v>119</v>
      </c>
      <c r="F1350" t="s">
        <v>260</v>
      </c>
      <c r="G1350" t="s">
        <v>146</v>
      </c>
      <c r="H1350" t="s">
        <v>133</v>
      </c>
      <c r="I1350" t="s">
        <v>110</v>
      </c>
      <c r="J1350" t="s">
        <v>110</v>
      </c>
      <c r="K1350">
        <v>1</v>
      </c>
      <c r="L1350" t="s">
        <v>182</v>
      </c>
    </row>
    <row r="1351" spans="1:12">
      <c r="A1351" t="s">
        <v>260</v>
      </c>
      <c r="B1351" t="s">
        <v>44</v>
      </c>
      <c r="C1351">
        <v>2000</v>
      </c>
      <c r="D1351">
        <v>2010</v>
      </c>
      <c r="E1351" t="s">
        <v>119</v>
      </c>
      <c r="F1351" t="s">
        <v>260</v>
      </c>
      <c r="G1351" t="s">
        <v>146</v>
      </c>
      <c r="H1351" t="s">
        <v>133</v>
      </c>
      <c r="I1351" t="s">
        <v>110</v>
      </c>
      <c r="J1351" t="s">
        <v>110</v>
      </c>
      <c r="K1351">
        <v>1</v>
      </c>
      <c r="L1351" t="s">
        <v>182</v>
      </c>
    </row>
    <row r="1352" spans="1:12">
      <c r="A1352" t="s">
        <v>260</v>
      </c>
      <c r="B1352" t="s">
        <v>44</v>
      </c>
      <c r="C1352">
        <v>2000</v>
      </c>
      <c r="D1352">
        <v>2015</v>
      </c>
      <c r="E1352" t="s">
        <v>119</v>
      </c>
      <c r="F1352" t="s">
        <v>260</v>
      </c>
      <c r="G1352" t="s">
        <v>146</v>
      </c>
      <c r="H1352" t="s">
        <v>133</v>
      </c>
      <c r="I1352" t="s">
        <v>110</v>
      </c>
      <c r="J1352" t="s">
        <v>110</v>
      </c>
      <c r="K1352">
        <v>1</v>
      </c>
      <c r="L1352" t="s">
        <v>182</v>
      </c>
    </row>
    <row r="1353" spans="1:12">
      <c r="A1353" t="s">
        <v>260</v>
      </c>
      <c r="B1353" t="s">
        <v>44</v>
      </c>
      <c r="C1353">
        <v>2000</v>
      </c>
      <c r="D1353">
        <v>2020</v>
      </c>
      <c r="E1353" t="s">
        <v>119</v>
      </c>
      <c r="F1353" t="s">
        <v>260</v>
      </c>
      <c r="G1353" t="s">
        <v>146</v>
      </c>
      <c r="H1353" t="s">
        <v>133</v>
      </c>
      <c r="I1353" t="s">
        <v>110</v>
      </c>
      <c r="J1353" t="s">
        <v>110</v>
      </c>
      <c r="K1353">
        <v>1</v>
      </c>
      <c r="L1353" t="s">
        <v>182</v>
      </c>
    </row>
    <row r="1354" spans="1:12">
      <c r="A1354" t="s">
        <v>260</v>
      </c>
      <c r="B1354" t="s">
        <v>44</v>
      </c>
      <c r="C1354">
        <v>2000</v>
      </c>
      <c r="D1354">
        <v>2025</v>
      </c>
      <c r="E1354" t="s">
        <v>119</v>
      </c>
      <c r="F1354" t="s">
        <v>260</v>
      </c>
      <c r="G1354" t="s">
        <v>146</v>
      </c>
      <c r="H1354" t="s">
        <v>133</v>
      </c>
      <c r="I1354" t="s">
        <v>110</v>
      </c>
      <c r="J1354" t="s">
        <v>110</v>
      </c>
      <c r="K1354">
        <v>1</v>
      </c>
      <c r="L1354" t="s">
        <v>182</v>
      </c>
    </row>
    <row r="1355" spans="1:12">
      <c r="A1355" t="s">
        <v>260</v>
      </c>
      <c r="B1355" t="s">
        <v>44</v>
      </c>
      <c r="C1355">
        <v>2005</v>
      </c>
      <c r="D1355">
        <v>2005</v>
      </c>
      <c r="E1355" t="s">
        <v>119</v>
      </c>
      <c r="F1355" t="s">
        <v>260</v>
      </c>
      <c r="G1355" t="s">
        <v>146</v>
      </c>
      <c r="H1355" t="s">
        <v>133</v>
      </c>
      <c r="I1355" t="s">
        <v>110</v>
      </c>
      <c r="J1355" t="s">
        <v>110</v>
      </c>
      <c r="K1355">
        <v>1</v>
      </c>
      <c r="L1355" t="s">
        <v>182</v>
      </c>
    </row>
    <row r="1356" spans="1:12">
      <c r="A1356" t="s">
        <v>260</v>
      </c>
      <c r="B1356" t="s">
        <v>44</v>
      </c>
      <c r="C1356">
        <v>2005</v>
      </c>
      <c r="D1356">
        <v>2010</v>
      </c>
      <c r="E1356" t="s">
        <v>119</v>
      </c>
      <c r="F1356" t="s">
        <v>260</v>
      </c>
      <c r="G1356" t="s">
        <v>146</v>
      </c>
      <c r="H1356" t="s">
        <v>133</v>
      </c>
      <c r="I1356" t="s">
        <v>110</v>
      </c>
      <c r="J1356" t="s">
        <v>110</v>
      </c>
      <c r="K1356">
        <v>1</v>
      </c>
      <c r="L1356" t="s">
        <v>182</v>
      </c>
    </row>
    <row r="1357" spans="1:12">
      <c r="A1357" t="s">
        <v>260</v>
      </c>
      <c r="B1357" t="s">
        <v>44</v>
      </c>
      <c r="C1357">
        <v>2005</v>
      </c>
      <c r="D1357">
        <v>2015</v>
      </c>
      <c r="E1357" t="s">
        <v>119</v>
      </c>
      <c r="F1357" t="s">
        <v>260</v>
      </c>
      <c r="G1357" t="s">
        <v>146</v>
      </c>
      <c r="H1357" t="s">
        <v>133</v>
      </c>
      <c r="I1357" t="s">
        <v>110</v>
      </c>
      <c r="J1357" t="s">
        <v>110</v>
      </c>
      <c r="K1357">
        <v>1</v>
      </c>
      <c r="L1357" t="s">
        <v>182</v>
      </c>
    </row>
    <row r="1358" spans="1:12">
      <c r="A1358" t="s">
        <v>260</v>
      </c>
      <c r="B1358" t="s">
        <v>44</v>
      </c>
      <c r="C1358">
        <v>2005</v>
      </c>
      <c r="D1358">
        <v>2020</v>
      </c>
      <c r="E1358" t="s">
        <v>119</v>
      </c>
      <c r="F1358" t="s">
        <v>260</v>
      </c>
      <c r="G1358" t="s">
        <v>146</v>
      </c>
      <c r="H1358" t="s">
        <v>133</v>
      </c>
      <c r="I1358" t="s">
        <v>110</v>
      </c>
      <c r="J1358" t="s">
        <v>110</v>
      </c>
      <c r="K1358">
        <v>1</v>
      </c>
      <c r="L1358" t="s">
        <v>182</v>
      </c>
    </row>
    <row r="1359" spans="1:12">
      <c r="A1359" t="s">
        <v>260</v>
      </c>
      <c r="B1359" t="s">
        <v>44</v>
      </c>
      <c r="C1359">
        <v>2005</v>
      </c>
      <c r="D1359">
        <v>2025</v>
      </c>
      <c r="E1359" t="s">
        <v>119</v>
      </c>
      <c r="F1359" t="s">
        <v>260</v>
      </c>
      <c r="G1359" t="s">
        <v>146</v>
      </c>
      <c r="H1359" t="s">
        <v>133</v>
      </c>
      <c r="I1359" t="s">
        <v>110</v>
      </c>
      <c r="J1359" t="s">
        <v>110</v>
      </c>
      <c r="K1359">
        <v>1</v>
      </c>
      <c r="L1359" t="s">
        <v>182</v>
      </c>
    </row>
    <row r="1360" spans="1:12">
      <c r="A1360" t="s">
        <v>260</v>
      </c>
      <c r="B1360" t="s">
        <v>44</v>
      </c>
      <c r="C1360">
        <v>2005</v>
      </c>
      <c r="D1360">
        <v>2030</v>
      </c>
      <c r="E1360" t="s">
        <v>119</v>
      </c>
      <c r="F1360" t="s">
        <v>260</v>
      </c>
      <c r="G1360" t="s">
        <v>146</v>
      </c>
      <c r="H1360" t="s">
        <v>133</v>
      </c>
      <c r="I1360" t="s">
        <v>110</v>
      </c>
      <c r="J1360" t="s">
        <v>110</v>
      </c>
      <c r="K1360">
        <v>1</v>
      </c>
      <c r="L1360" t="s">
        <v>182</v>
      </c>
    </row>
    <row r="1361" spans="1:12">
      <c r="A1361" t="s">
        <v>260</v>
      </c>
      <c r="B1361" t="s">
        <v>44</v>
      </c>
      <c r="C1361">
        <v>2010</v>
      </c>
      <c r="D1361">
        <v>2010</v>
      </c>
      <c r="E1361" t="s">
        <v>119</v>
      </c>
      <c r="F1361" t="s">
        <v>260</v>
      </c>
      <c r="G1361" t="s">
        <v>146</v>
      </c>
      <c r="H1361" t="s">
        <v>133</v>
      </c>
      <c r="I1361" t="s">
        <v>110</v>
      </c>
      <c r="J1361" t="s">
        <v>110</v>
      </c>
      <c r="K1361">
        <v>1</v>
      </c>
      <c r="L1361" t="s">
        <v>182</v>
      </c>
    </row>
    <row r="1362" spans="1:12">
      <c r="A1362" t="s">
        <v>260</v>
      </c>
      <c r="B1362" t="s">
        <v>44</v>
      </c>
      <c r="C1362">
        <v>2010</v>
      </c>
      <c r="D1362">
        <v>2015</v>
      </c>
      <c r="E1362" t="s">
        <v>119</v>
      </c>
      <c r="F1362" t="s">
        <v>260</v>
      </c>
      <c r="G1362" t="s">
        <v>146</v>
      </c>
      <c r="H1362" t="s">
        <v>133</v>
      </c>
      <c r="I1362" t="s">
        <v>110</v>
      </c>
      <c r="J1362" t="s">
        <v>110</v>
      </c>
      <c r="K1362">
        <v>1</v>
      </c>
      <c r="L1362" t="s">
        <v>182</v>
      </c>
    </row>
    <row r="1363" spans="1:12">
      <c r="A1363" t="s">
        <v>260</v>
      </c>
      <c r="B1363" t="s">
        <v>44</v>
      </c>
      <c r="C1363">
        <v>2010</v>
      </c>
      <c r="D1363">
        <v>2020</v>
      </c>
      <c r="E1363" t="s">
        <v>119</v>
      </c>
      <c r="F1363" t="s">
        <v>260</v>
      </c>
      <c r="G1363" t="s">
        <v>146</v>
      </c>
      <c r="H1363" t="s">
        <v>133</v>
      </c>
      <c r="I1363" t="s">
        <v>110</v>
      </c>
      <c r="J1363" t="s">
        <v>110</v>
      </c>
      <c r="K1363">
        <v>1</v>
      </c>
      <c r="L1363" t="s">
        <v>182</v>
      </c>
    </row>
    <row r="1364" spans="1:12">
      <c r="A1364" t="s">
        <v>260</v>
      </c>
      <c r="B1364" t="s">
        <v>44</v>
      </c>
      <c r="C1364">
        <v>2010</v>
      </c>
      <c r="D1364">
        <v>2025</v>
      </c>
      <c r="E1364" t="s">
        <v>119</v>
      </c>
      <c r="F1364" t="s">
        <v>260</v>
      </c>
      <c r="G1364" t="s">
        <v>146</v>
      </c>
      <c r="H1364" t="s">
        <v>133</v>
      </c>
      <c r="I1364" t="s">
        <v>110</v>
      </c>
      <c r="J1364" t="s">
        <v>110</v>
      </c>
      <c r="K1364">
        <v>1</v>
      </c>
      <c r="L1364" t="s">
        <v>182</v>
      </c>
    </row>
    <row r="1365" spans="1:12">
      <c r="A1365" t="s">
        <v>260</v>
      </c>
      <c r="B1365" t="s">
        <v>44</v>
      </c>
      <c r="C1365">
        <v>2010</v>
      </c>
      <c r="D1365">
        <v>2030</v>
      </c>
      <c r="E1365" t="s">
        <v>119</v>
      </c>
      <c r="F1365" t="s">
        <v>260</v>
      </c>
      <c r="G1365" t="s">
        <v>146</v>
      </c>
      <c r="H1365" t="s">
        <v>133</v>
      </c>
      <c r="I1365" t="s">
        <v>110</v>
      </c>
      <c r="J1365" t="s">
        <v>110</v>
      </c>
      <c r="K1365">
        <v>1</v>
      </c>
      <c r="L1365" t="s">
        <v>182</v>
      </c>
    </row>
    <row r="1366" spans="1:12">
      <c r="A1366" t="s">
        <v>260</v>
      </c>
      <c r="B1366" t="s">
        <v>44</v>
      </c>
      <c r="C1366">
        <v>2010</v>
      </c>
      <c r="D1366">
        <v>2035</v>
      </c>
      <c r="E1366" t="s">
        <v>119</v>
      </c>
      <c r="F1366" t="s">
        <v>260</v>
      </c>
      <c r="G1366" t="s">
        <v>146</v>
      </c>
      <c r="H1366" t="s">
        <v>133</v>
      </c>
      <c r="I1366" t="s">
        <v>110</v>
      </c>
      <c r="J1366" t="s">
        <v>110</v>
      </c>
      <c r="K1366">
        <v>1</v>
      </c>
      <c r="L1366" t="s">
        <v>182</v>
      </c>
    </row>
    <row r="1367" spans="1:12">
      <c r="A1367" t="s">
        <v>260</v>
      </c>
      <c r="B1367" t="s">
        <v>44</v>
      </c>
      <c r="C1367">
        <v>2015</v>
      </c>
      <c r="D1367">
        <v>2015</v>
      </c>
      <c r="E1367" t="s">
        <v>119</v>
      </c>
      <c r="F1367" t="s">
        <v>260</v>
      </c>
      <c r="G1367" t="s">
        <v>146</v>
      </c>
      <c r="H1367" t="s">
        <v>133</v>
      </c>
      <c r="I1367" t="s">
        <v>110</v>
      </c>
      <c r="J1367" t="s">
        <v>110</v>
      </c>
      <c r="K1367">
        <v>1</v>
      </c>
      <c r="L1367" t="s">
        <v>182</v>
      </c>
    </row>
    <row r="1368" spans="1:12">
      <c r="A1368" t="s">
        <v>260</v>
      </c>
      <c r="B1368" t="s">
        <v>44</v>
      </c>
      <c r="C1368">
        <v>2015</v>
      </c>
      <c r="D1368">
        <v>2020</v>
      </c>
      <c r="E1368" t="s">
        <v>119</v>
      </c>
      <c r="F1368" t="s">
        <v>260</v>
      </c>
      <c r="G1368" t="s">
        <v>146</v>
      </c>
      <c r="H1368" t="s">
        <v>133</v>
      </c>
      <c r="I1368" t="s">
        <v>110</v>
      </c>
      <c r="J1368" t="s">
        <v>110</v>
      </c>
      <c r="K1368">
        <v>1</v>
      </c>
      <c r="L1368" t="s">
        <v>182</v>
      </c>
    </row>
    <row r="1369" spans="1:12">
      <c r="A1369" t="s">
        <v>260</v>
      </c>
      <c r="B1369" t="s">
        <v>44</v>
      </c>
      <c r="C1369">
        <v>2015</v>
      </c>
      <c r="D1369">
        <v>2025</v>
      </c>
      <c r="E1369" t="s">
        <v>119</v>
      </c>
      <c r="F1369" t="s">
        <v>260</v>
      </c>
      <c r="G1369" t="s">
        <v>146</v>
      </c>
      <c r="H1369" t="s">
        <v>133</v>
      </c>
      <c r="I1369" t="s">
        <v>110</v>
      </c>
      <c r="J1369" t="s">
        <v>110</v>
      </c>
      <c r="K1369">
        <v>1</v>
      </c>
      <c r="L1369" t="s">
        <v>182</v>
      </c>
    </row>
    <row r="1370" spans="1:12">
      <c r="A1370" t="s">
        <v>260</v>
      </c>
      <c r="B1370" t="s">
        <v>44</v>
      </c>
      <c r="C1370">
        <v>2015</v>
      </c>
      <c r="D1370">
        <v>2030</v>
      </c>
      <c r="E1370" t="s">
        <v>119</v>
      </c>
      <c r="F1370" t="s">
        <v>260</v>
      </c>
      <c r="G1370" t="s">
        <v>146</v>
      </c>
      <c r="H1370" t="s">
        <v>133</v>
      </c>
      <c r="I1370" t="s">
        <v>110</v>
      </c>
      <c r="J1370" t="s">
        <v>110</v>
      </c>
      <c r="K1370">
        <v>1</v>
      </c>
      <c r="L1370" t="s">
        <v>182</v>
      </c>
    </row>
    <row r="1371" spans="1:12">
      <c r="A1371" t="s">
        <v>260</v>
      </c>
      <c r="B1371" t="s">
        <v>44</v>
      </c>
      <c r="C1371">
        <v>2015</v>
      </c>
      <c r="D1371">
        <v>2035</v>
      </c>
      <c r="E1371" t="s">
        <v>119</v>
      </c>
      <c r="F1371" t="s">
        <v>260</v>
      </c>
      <c r="G1371" t="s">
        <v>146</v>
      </c>
      <c r="H1371" t="s">
        <v>133</v>
      </c>
      <c r="I1371" t="s">
        <v>110</v>
      </c>
      <c r="J1371" t="s">
        <v>110</v>
      </c>
      <c r="K1371">
        <v>1</v>
      </c>
      <c r="L1371" t="s">
        <v>182</v>
      </c>
    </row>
    <row r="1372" spans="1:12">
      <c r="A1372" t="s">
        <v>260</v>
      </c>
      <c r="B1372" t="s">
        <v>44</v>
      </c>
      <c r="C1372">
        <v>2015</v>
      </c>
      <c r="D1372">
        <v>2040</v>
      </c>
      <c r="E1372" t="s">
        <v>119</v>
      </c>
      <c r="F1372" t="s">
        <v>260</v>
      </c>
      <c r="G1372" t="s">
        <v>146</v>
      </c>
      <c r="H1372" t="s">
        <v>133</v>
      </c>
      <c r="I1372" t="s">
        <v>110</v>
      </c>
      <c r="J1372" t="s">
        <v>110</v>
      </c>
      <c r="K1372">
        <v>1</v>
      </c>
      <c r="L1372" t="s">
        <v>182</v>
      </c>
    </row>
    <row r="1373" spans="1:12">
      <c r="A1373" t="s">
        <v>260</v>
      </c>
      <c r="B1373" t="s">
        <v>44</v>
      </c>
      <c r="C1373">
        <v>2020</v>
      </c>
      <c r="D1373">
        <v>2020</v>
      </c>
      <c r="E1373" t="s">
        <v>119</v>
      </c>
      <c r="F1373" t="s">
        <v>260</v>
      </c>
      <c r="G1373" t="s">
        <v>146</v>
      </c>
      <c r="H1373" t="s">
        <v>133</v>
      </c>
      <c r="I1373" t="s">
        <v>110</v>
      </c>
      <c r="J1373" t="s">
        <v>110</v>
      </c>
      <c r="K1373">
        <v>1</v>
      </c>
      <c r="L1373" t="s">
        <v>182</v>
      </c>
    </row>
    <row r="1374" spans="1:12">
      <c r="A1374" t="s">
        <v>260</v>
      </c>
      <c r="B1374" t="s">
        <v>44</v>
      </c>
      <c r="C1374">
        <v>2020</v>
      </c>
      <c r="D1374">
        <v>2025</v>
      </c>
      <c r="E1374" t="s">
        <v>119</v>
      </c>
      <c r="F1374" t="s">
        <v>260</v>
      </c>
      <c r="G1374" t="s">
        <v>146</v>
      </c>
      <c r="H1374" t="s">
        <v>133</v>
      </c>
      <c r="I1374" t="s">
        <v>110</v>
      </c>
      <c r="J1374" t="s">
        <v>110</v>
      </c>
      <c r="K1374">
        <v>1</v>
      </c>
      <c r="L1374" t="s">
        <v>182</v>
      </c>
    </row>
    <row r="1375" spans="1:12">
      <c r="A1375" t="s">
        <v>260</v>
      </c>
      <c r="B1375" t="s">
        <v>44</v>
      </c>
      <c r="C1375">
        <v>2020</v>
      </c>
      <c r="D1375">
        <v>2030</v>
      </c>
      <c r="E1375" t="s">
        <v>119</v>
      </c>
      <c r="F1375" t="s">
        <v>260</v>
      </c>
      <c r="G1375" t="s">
        <v>146</v>
      </c>
      <c r="H1375" t="s">
        <v>133</v>
      </c>
      <c r="I1375" t="s">
        <v>110</v>
      </c>
      <c r="J1375" t="s">
        <v>110</v>
      </c>
      <c r="K1375">
        <v>1</v>
      </c>
      <c r="L1375" t="s">
        <v>182</v>
      </c>
    </row>
    <row r="1376" spans="1:12">
      <c r="A1376" t="s">
        <v>260</v>
      </c>
      <c r="B1376" t="s">
        <v>44</v>
      </c>
      <c r="C1376">
        <v>2020</v>
      </c>
      <c r="D1376">
        <v>2035</v>
      </c>
      <c r="E1376" t="s">
        <v>119</v>
      </c>
      <c r="F1376" t="s">
        <v>260</v>
      </c>
      <c r="G1376" t="s">
        <v>146</v>
      </c>
      <c r="H1376" t="s">
        <v>133</v>
      </c>
      <c r="I1376" t="s">
        <v>110</v>
      </c>
      <c r="J1376" t="s">
        <v>110</v>
      </c>
      <c r="K1376">
        <v>1</v>
      </c>
      <c r="L1376" t="s">
        <v>182</v>
      </c>
    </row>
    <row r="1377" spans="1:12">
      <c r="A1377" t="s">
        <v>260</v>
      </c>
      <c r="B1377" t="s">
        <v>44</v>
      </c>
      <c r="C1377">
        <v>2020</v>
      </c>
      <c r="D1377">
        <v>2040</v>
      </c>
      <c r="E1377" t="s">
        <v>119</v>
      </c>
      <c r="F1377" t="s">
        <v>260</v>
      </c>
      <c r="G1377" t="s">
        <v>146</v>
      </c>
      <c r="H1377" t="s">
        <v>133</v>
      </c>
      <c r="I1377" t="s">
        <v>110</v>
      </c>
      <c r="J1377" t="s">
        <v>110</v>
      </c>
      <c r="K1377">
        <v>1</v>
      </c>
      <c r="L1377" t="s">
        <v>182</v>
      </c>
    </row>
    <row r="1378" spans="1:12">
      <c r="A1378" t="s">
        <v>260</v>
      </c>
      <c r="B1378" t="s">
        <v>44</v>
      </c>
      <c r="C1378">
        <v>2020</v>
      </c>
      <c r="D1378">
        <v>2045</v>
      </c>
      <c r="E1378" t="s">
        <v>119</v>
      </c>
      <c r="F1378" t="s">
        <v>260</v>
      </c>
      <c r="G1378" t="s">
        <v>146</v>
      </c>
      <c r="H1378" t="s">
        <v>133</v>
      </c>
      <c r="I1378" t="s">
        <v>110</v>
      </c>
      <c r="J1378" t="s">
        <v>110</v>
      </c>
      <c r="K1378">
        <v>1</v>
      </c>
      <c r="L1378" t="s">
        <v>182</v>
      </c>
    </row>
    <row r="1379" spans="1:12">
      <c r="A1379" t="s">
        <v>260</v>
      </c>
      <c r="B1379" t="s">
        <v>44</v>
      </c>
      <c r="C1379">
        <v>2025</v>
      </c>
      <c r="D1379">
        <v>2025</v>
      </c>
      <c r="E1379" t="s">
        <v>119</v>
      </c>
      <c r="F1379" t="s">
        <v>260</v>
      </c>
      <c r="G1379" t="s">
        <v>146</v>
      </c>
      <c r="H1379" t="s">
        <v>133</v>
      </c>
      <c r="I1379" t="s">
        <v>110</v>
      </c>
      <c r="J1379" t="s">
        <v>110</v>
      </c>
      <c r="K1379">
        <v>1</v>
      </c>
      <c r="L1379" t="s">
        <v>182</v>
      </c>
    </row>
    <row r="1380" spans="1:12">
      <c r="A1380" t="s">
        <v>260</v>
      </c>
      <c r="B1380" t="s">
        <v>44</v>
      </c>
      <c r="C1380">
        <v>2025</v>
      </c>
      <c r="D1380">
        <v>2030</v>
      </c>
      <c r="E1380" t="s">
        <v>119</v>
      </c>
      <c r="F1380" t="s">
        <v>260</v>
      </c>
      <c r="G1380" t="s">
        <v>146</v>
      </c>
      <c r="H1380" t="s">
        <v>133</v>
      </c>
      <c r="I1380" t="s">
        <v>110</v>
      </c>
      <c r="J1380" t="s">
        <v>110</v>
      </c>
      <c r="K1380">
        <v>1</v>
      </c>
      <c r="L1380" t="s">
        <v>182</v>
      </c>
    </row>
    <row r="1381" spans="1:12">
      <c r="A1381" t="s">
        <v>260</v>
      </c>
      <c r="B1381" t="s">
        <v>44</v>
      </c>
      <c r="C1381">
        <v>2025</v>
      </c>
      <c r="D1381">
        <v>2035</v>
      </c>
      <c r="E1381" t="s">
        <v>119</v>
      </c>
      <c r="F1381" t="s">
        <v>260</v>
      </c>
      <c r="G1381" t="s">
        <v>146</v>
      </c>
      <c r="H1381" t="s">
        <v>133</v>
      </c>
      <c r="I1381" t="s">
        <v>110</v>
      </c>
      <c r="J1381" t="s">
        <v>110</v>
      </c>
      <c r="K1381">
        <v>1</v>
      </c>
      <c r="L1381" t="s">
        <v>182</v>
      </c>
    </row>
    <row r="1382" spans="1:12">
      <c r="A1382" t="s">
        <v>260</v>
      </c>
      <c r="B1382" t="s">
        <v>44</v>
      </c>
      <c r="C1382">
        <v>2025</v>
      </c>
      <c r="D1382">
        <v>2040</v>
      </c>
      <c r="E1382" t="s">
        <v>119</v>
      </c>
      <c r="F1382" t="s">
        <v>260</v>
      </c>
      <c r="G1382" t="s">
        <v>146</v>
      </c>
      <c r="H1382" t="s">
        <v>133</v>
      </c>
      <c r="I1382" t="s">
        <v>110</v>
      </c>
      <c r="J1382" t="s">
        <v>110</v>
      </c>
      <c r="K1382">
        <v>1</v>
      </c>
      <c r="L1382" t="s">
        <v>182</v>
      </c>
    </row>
    <row r="1383" spans="1:12">
      <c r="A1383" t="s">
        <v>260</v>
      </c>
      <c r="B1383" t="s">
        <v>44</v>
      </c>
      <c r="C1383">
        <v>2025</v>
      </c>
      <c r="D1383">
        <v>2045</v>
      </c>
      <c r="E1383" t="s">
        <v>119</v>
      </c>
      <c r="F1383" t="s">
        <v>260</v>
      </c>
      <c r="G1383" t="s">
        <v>146</v>
      </c>
      <c r="H1383" t="s">
        <v>133</v>
      </c>
      <c r="I1383" t="s">
        <v>110</v>
      </c>
      <c r="J1383" t="s">
        <v>110</v>
      </c>
      <c r="K1383">
        <v>1</v>
      </c>
      <c r="L1383" t="s">
        <v>182</v>
      </c>
    </row>
    <row r="1384" spans="1:12">
      <c r="A1384" t="s">
        <v>260</v>
      </c>
      <c r="B1384" t="s">
        <v>44</v>
      </c>
      <c r="C1384">
        <v>2025</v>
      </c>
      <c r="D1384">
        <v>2050</v>
      </c>
      <c r="E1384" t="s">
        <v>119</v>
      </c>
      <c r="F1384" t="s">
        <v>260</v>
      </c>
      <c r="G1384" t="s">
        <v>146</v>
      </c>
      <c r="H1384" t="s">
        <v>133</v>
      </c>
      <c r="I1384" t="s">
        <v>110</v>
      </c>
      <c r="J1384" t="s">
        <v>110</v>
      </c>
      <c r="K1384">
        <v>1</v>
      </c>
      <c r="L1384" t="s">
        <v>182</v>
      </c>
    </row>
    <row r="1385" spans="1:12">
      <c r="A1385" t="s">
        <v>260</v>
      </c>
      <c r="B1385" t="s">
        <v>44</v>
      </c>
      <c r="C1385">
        <v>2030</v>
      </c>
      <c r="D1385">
        <v>2030</v>
      </c>
      <c r="E1385" t="s">
        <v>119</v>
      </c>
      <c r="F1385" t="s">
        <v>260</v>
      </c>
      <c r="G1385" t="s">
        <v>146</v>
      </c>
      <c r="H1385" t="s">
        <v>133</v>
      </c>
      <c r="I1385" t="s">
        <v>110</v>
      </c>
      <c r="J1385" t="s">
        <v>110</v>
      </c>
      <c r="K1385">
        <v>1</v>
      </c>
      <c r="L1385" t="s">
        <v>182</v>
      </c>
    </row>
    <row r="1386" spans="1:12">
      <c r="A1386" t="s">
        <v>260</v>
      </c>
      <c r="B1386" t="s">
        <v>44</v>
      </c>
      <c r="C1386">
        <v>2030</v>
      </c>
      <c r="D1386">
        <v>2035</v>
      </c>
      <c r="E1386" t="s">
        <v>119</v>
      </c>
      <c r="F1386" t="s">
        <v>260</v>
      </c>
      <c r="G1386" t="s">
        <v>146</v>
      </c>
      <c r="H1386" t="s">
        <v>133</v>
      </c>
      <c r="I1386" t="s">
        <v>110</v>
      </c>
      <c r="J1386" t="s">
        <v>110</v>
      </c>
      <c r="K1386">
        <v>1</v>
      </c>
      <c r="L1386" t="s">
        <v>182</v>
      </c>
    </row>
    <row r="1387" spans="1:12">
      <c r="A1387" t="s">
        <v>260</v>
      </c>
      <c r="B1387" t="s">
        <v>44</v>
      </c>
      <c r="C1387">
        <v>2030</v>
      </c>
      <c r="D1387">
        <v>2040</v>
      </c>
      <c r="E1387" t="s">
        <v>119</v>
      </c>
      <c r="F1387" t="s">
        <v>260</v>
      </c>
      <c r="G1387" t="s">
        <v>146</v>
      </c>
      <c r="H1387" t="s">
        <v>133</v>
      </c>
      <c r="I1387" t="s">
        <v>110</v>
      </c>
      <c r="J1387" t="s">
        <v>110</v>
      </c>
      <c r="K1387">
        <v>1</v>
      </c>
      <c r="L1387" t="s">
        <v>182</v>
      </c>
    </row>
    <row r="1388" spans="1:12">
      <c r="A1388" t="s">
        <v>260</v>
      </c>
      <c r="B1388" t="s">
        <v>44</v>
      </c>
      <c r="C1388">
        <v>2030</v>
      </c>
      <c r="D1388">
        <v>2045</v>
      </c>
      <c r="E1388" t="s">
        <v>119</v>
      </c>
      <c r="F1388" t="s">
        <v>260</v>
      </c>
      <c r="G1388" t="s">
        <v>146</v>
      </c>
      <c r="H1388" t="s">
        <v>133</v>
      </c>
      <c r="I1388" t="s">
        <v>110</v>
      </c>
      <c r="J1388" t="s">
        <v>110</v>
      </c>
      <c r="K1388">
        <v>1</v>
      </c>
      <c r="L1388" t="s">
        <v>182</v>
      </c>
    </row>
    <row r="1389" spans="1:12">
      <c r="A1389" t="s">
        <v>260</v>
      </c>
      <c r="B1389" t="s">
        <v>44</v>
      </c>
      <c r="C1389">
        <v>2030</v>
      </c>
      <c r="D1389">
        <v>2050</v>
      </c>
      <c r="E1389" t="s">
        <v>119</v>
      </c>
      <c r="F1389" t="s">
        <v>260</v>
      </c>
      <c r="G1389" t="s">
        <v>146</v>
      </c>
      <c r="H1389" t="s">
        <v>133</v>
      </c>
      <c r="I1389" t="s">
        <v>110</v>
      </c>
      <c r="J1389" t="s">
        <v>110</v>
      </c>
      <c r="K1389">
        <v>1</v>
      </c>
      <c r="L1389" t="s">
        <v>182</v>
      </c>
    </row>
    <row r="1390" spans="1:12">
      <c r="A1390" t="s">
        <v>260</v>
      </c>
      <c r="B1390" t="s">
        <v>44</v>
      </c>
      <c r="C1390">
        <v>2030</v>
      </c>
      <c r="D1390">
        <v>2055</v>
      </c>
      <c r="E1390" t="s">
        <v>119</v>
      </c>
      <c r="F1390" t="s">
        <v>260</v>
      </c>
      <c r="G1390" t="s">
        <v>146</v>
      </c>
      <c r="H1390" t="s">
        <v>133</v>
      </c>
      <c r="I1390" t="s">
        <v>110</v>
      </c>
      <c r="J1390" t="s">
        <v>110</v>
      </c>
      <c r="K1390">
        <v>1</v>
      </c>
      <c r="L1390" t="s">
        <v>182</v>
      </c>
    </row>
    <row r="1391" spans="1:12">
      <c r="A1391" t="s">
        <v>260</v>
      </c>
      <c r="B1391" t="s">
        <v>44</v>
      </c>
      <c r="C1391">
        <v>2035</v>
      </c>
      <c r="D1391">
        <v>2035</v>
      </c>
      <c r="E1391" t="s">
        <v>119</v>
      </c>
      <c r="F1391" t="s">
        <v>260</v>
      </c>
      <c r="G1391" t="s">
        <v>146</v>
      </c>
      <c r="H1391" t="s">
        <v>133</v>
      </c>
      <c r="I1391" t="s">
        <v>110</v>
      </c>
      <c r="J1391" t="s">
        <v>110</v>
      </c>
      <c r="K1391">
        <v>1</v>
      </c>
      <c r="L1391" t="s">
        <v>182</v>
      </c>
    </row>
    <row r="1392" spans="1:12">
      <c r="A1392" t="s">
        <v>260</v>
      </c>
      <c r="B1392" t="s">
        <v>44</v>
      </c>
      <c r="C1392">
        <v>2035</v>
      </c>
      <c r="D1392">
        <v>2040</v>
      </c>
      <c r="E1392" t="s">
        <v>119</v>
      </c>
      <c r="F1392" t="s">
        <v>260</v>
      </c>
      <c r="G1392" t="s">
        <v>146</v>
      </c>
      <c r="H1392" t="s">
        <v>133</v>
      </c>
      <c r="I1392" t="s">
        <v>110</v>
      </c>
      <c r="J1392" t="s">
        <v>110</v>
      </c>
      <c r="K1392">
        <v>1</v>
      </c>
      <c r="L1392" t="s">
        <v>182</v>
      </c>
    </row>
    <row r="1393" spans="1:12">
      <c r="A1393" t="s">
        <v>260</v>
      </c>
      <c r="B1393" t="s">
        <v>44</v>
      </c>
      <c r="C1393">
        <v>2035</v>
      </c>
      <c r="D1393">
        <v>2045</v>
      </c>
      <c r="E1393" t="s">
        <v>119</v>
      </c>
      <c r="F1393" t="s">
        <v>260</v>
      </c>
      <c r="G1393" t="s">
        <v>146</v>
      </c>
      <c r="H1393" t="s">
        <v>133</v>
      </c>
      <c r="I1393" t="s">
        <v>110</v>
      </c>
      <c r="J1393" t="s">
        <v>110</v>
      </c>
      <c r="K1393">
        <v>1</v>
      </c>
      <c r="L1393" t="s">
        <v>182</v>
      </c>
    </row>
    <row r="1394" spans="1:12">
      <c r="A1394" t="s">
        <v>260</v>
      </c>
      <c r="B1394" t="s">
        <v>44</v>
      </c>
      <c r="C1394">
        <v>2035</v>
      </c>
      <c r="D1394">
        <v>2050</v>
      </c>
      <c r="E1394" t="s">
        <v>119</v>
      </c>
      <c r="F1394" t="s">
        <v>260</v>
      </c>
      <c r="G1394" t="s">
        <v>146</v>
      </c>
      <c r="H1394" t="s">
        <v>133</v>
      </c>
      <c r="I1394" t="s">
        <v>110</v>
      </c>
      <c r="J1394" t="s">
        <v>110</v>
      </c>
      <c r="K1394">
        <v>1</v>
      </c>
      <c r="L1394" t="s">
        <v>182</v>
      </c>
    </row>
    <row r="1395" spans="1:12">
      <c r="A1395" t="s">
        <v>260</v>
      </c>
      <c r="B1395" t="s">
        <v>44</v>
      </c>
      <c r="C1395">
        <v>2035</v>
      </c>
      <c r="D1395">
        <v>2055</v>
      </c>
      <c r="E1395" t="s">
        <v>119</v>
      </c>
      <c r="F1395" t="s">
        <v>260</v>
      </c>
      <c r="G1395" t="s">
        <v>146</v>
      </c>
      <c r="H1395" t="s">
        <v>133</v>
      </c>
      <c r="I1395" t="s">
        <v>110</v>
      </c>
      <c r="J1395" t="s">
        <v>110</v>
      </c>
      <c r="K1395">
        <v>1</v>
      </c>
      <c r="L1395" t="s">
        <v>182</v>
      </c>
    </row>
    <row r="1396" spans="1:12">
      <c r="A1396" t="s">
        <v>260</v>
      </c>
      <c r="B1396" t="s">
        <v>44</v>
      </c>
      <c r="C1396">
        <v>2035</v>
      </c>
      <c r="D1396">
        <v>2060</v>
      </c>
      <c r="E1396" t="s">
        <v>119</v>
      </c>
      <c r="F1396" t="s">
        <v>260</v>
      </c>
      <c r="G1396" t="s">
        <v>146</v>
      </c>
      <c r="H1396" t="s">
        <v>133</v>
      </c>
      <c r="I1396" t="s">
        <v>110</v>
      </c>
      <c r="J1396" t="s">
        <v>110</v>
      </c>
      <c r="K1396">
        <v>1</v>
      </c>
      <c r="L1396" t="s">
        <v>182</v>
      </c>
    </row>
    <row r="1397" spans="1:12">
      <c r="A1397" t="s">
        <v>260</v>
      </c>
      <c r="B1397" t="s">
        <v>44</v>
      </c>
      <c r="C1397">
        <v>2040</v>
      </c>
      <c r="D1397">
        <v>2040</v>
      </c>
      <c r="E1397" t="s">
        <v>119</v>
      </c>
      <c r="F1397" t="s">
        <v>260</v>
      </c>
      <c r="G1397" t="s">
        <v>146</v>
      </c>
      <c r="H1397" t="s">
        <v>133</v>
      </c>
      <c r="I1397" t="s">
        <v>110</v>
      </c>
      <c r="J1397" t="s">
        <v>110</v>
      </c>
      <c r="K1397">
        <v>1</v>
      </c>
      <c r="L1397" t="s">
        <v>182</v>
      </c>
    </row>
    <row r="1398" spans="1:12">
      <c r="A1398" t="s">
        <v>260</v>
      </c>
      <c r="B1398" t="s">
        <v>44</v>
      </c>
      <c r="C1398">
        <v>2040</v>
      </c>
      <c r="D1398">
        <v>2045</v>
      </c>
      <c r="E1398" t="s">
        <v>119</v>
      </c>
      <c r="F1398" t="s">
        <v>260</v>
      </c>
      <c r="G1398" t="s">
        <v>146</v>
      </c>
      <c r="H1398" t="s">
        <v>133</v>
      </c>
      <c r="I1398" t="s">
        <v>110</v>
      </c>
      <c r="J1398" t="s">
        <v>110</v>
      </c>
      <c r="K1398">
        <v>1</v>
      </c>
      <c r="L1398" t="s">
        <v>182</v>
      </c>
    </row>
    <row r="1399" spans="1:12">
      <c r="A1399" t="s">
        <v>260</v>
      </c>
      <c r="B1399" t="s">
        <v>44</v>
      </c>
      <c r="C1399">
        <v>2040</v>
      </c>
      <c r="D1399">
        <v>2050</v>
      </c>
      <c r="E1399" t="s">
        <v>119</v>
      </c>
      <c r="F1399" t="s">
        <v>260</v>
      </c>
      <c r="G1399" t="s">
        <v>146</v>
      </c>
      <c r="H1399" t="s">
        <v>133</v>
      </c>
      <c r="I1399" t="s">
        <v>110</v>
      </c>
      <c r="J1399" t="s">
        <v>110</v>
      </c>
      <c r="K1399">
        <v>1</v>
      </c>
      <c r="L1399" t="s">
        <v>182</v>
      </c>
    </row>
    <row r="1400" spans="1:12">
      <c r="A1400" t="s">
        <v>260</v>
      </c>
      <c r="B1400" t="s">
        <v>44</v>
      </c>
      <c r="C1400">
        <v>2040</v>
      </c>
      <c r="D1400">
        <v>2055</v>
      </c>
      <c r="E1400" t="s">
        <v>119</v>
      </c>
      <c r="F1400" t="s">
        <v>260</v>
      </c>
      <c r="G1400" t="s">
        <v>146</v>
      </c>
      <c r="H1400" t="s">
        <v>133</v>
      </c>
      <c r="I1400" t="s">
        <v>110</v>
      </c>
      <c r="J1400" t="s">
        <v>110</v>
      </c>
      <c r="K1400">
        <v>1</v>
      </c>
      <c r="L1400" t="s">
        <v>182</v>
      </c>
    </row>
    <row r="1401" spans="1:12">
      <c r="A1401" t="s">
        <v>260</v>
      </c>
      <c r="B1401" t="s">
        <v>44</v>
      </c>
      <c r="C1401">
        <v>2040</v>
      </c>
      <c r="D1401">
        <v>2060</v>
      </c>
      <c r="E1401" t="s">
        <v>119</v>
      </c>
      <c r="F1401" t="s">
        <v>260</v>
      </c>
      <c r="G1401" t="s">
        <v>146</v>
      </c>
      <c r="H1401" t="s">
        <v>133</v>
      </c>
      <c r="I1401" t="s">
        <v>110</v>
      </c>
      <c r="J1401" t="s">
        <v>110</v>
      </c>
      <c r="K1401">
        <v>1</v>
      </c>
      <c r="L1401" t="s">
        <v>182</v>
      </c>
    </row>
    <row r="1402" spans="1:12">
      <c r="A1402" t="s">
        <v>260</v>
      </c>
      <c r="B1402" t="s">
        <v>44</v>
      </c>
      <c r="C1402">
        <v>2040</v>
      </c>
      <c r="D1402">
        <v>2065</v>
      </c>
      <c r="E1402" t="s">
        <v>119</v>
      </c>
      <c r="F1402" t="s">
        <v>260</v>
      </c>
      <c r="G1402" t="s">
        <v>146</v>
      </c>
      <c r="H1402" t="s">
        <v>133</v>
      </c>
      <c r="I1402" t="s">
        <v>110</v>
      </c>
      <c r="J1402" t="s">
        <v>110</v>
      </c>
      <c r="K1402">
        <v>1</v>
      </c>
      <c r="L1402" t="s">
        <v>182</v>
      </c>
    </row>
    <row r="1403" spans="1:12">
      <c r="A1403" t="s">
        <v>260</v>
      </c>
      <c r="B1403" t="s">
        <v>44</v>
      </c>
      <c r="C1403">
        <v>2045</v>
      </c>
      <c r="D1403">
        <v>2045</v>
      </c>
      <c r="E1403" t="s">
        <v>119</v>
      </c>
      <c r="F1403" t="s">
        <v>260</v>
      </c>
      <c r="G1403" t="s">
        <v>146</v>
      </c>
      <c r="H1403" t="s">
        <v>133</v>
      </c>
      <c r="I1403" t="s">
        <v>110</v>
      </c>
      <c r="J1403" t="s">
        <v>110</v>
      </c>
      <c r="K1403">
        <v>1</v>
      </c>
      <c r="L1403" t="s">
        <v>182</v>
      </c>
    </row>
    <row r="1404" spans="1:12">
      <c r="A1404" t="s">
        <v>260</v>
      </c>
      <c r="B1404" t="s">
        <v>44</v>
      </c>
      <c r="C1404">
        <v>2045</v>
      </c>
      <c r="D1404">
        <v>2050</v>
      </c>
      <c r="E1404" t="s">
        <v>119</v>
      </c>
      <c r="F1404" t="s">
        <v>260</v>
      </c>
      <c r="G1404" t="s">
        <v>146</v>
      </c>
      <c r="H1404" t="s">
        <v>133</v>
      </c>
      <c r="I1404" t="s">
        <v>110</v>
      </c>
      <c r="J1404" t="s">
        <v>110</v>
      </c>
      <c r="K1404">
        <v>1</v>
      </c>
      <c r="L1404" t="s">
        <v>182</v>
      </c>
    </row>
    <row r="1405" spans="1:12">
      <c r="A1405" t="s">
        <v>260</v>
      </c>
      <c r="B1405" t="s">
        <v>44</v>
      </c>
      <c r="C1405">
        <v>2045</v>
      </c>
      <c r="D1405">
        <v>2055</v>
      </c>
      <c r="E1405" t="s">
        <v>119</v>
      </c>
      <c r="F1405" t="s">
        <v>260</v>
      </c>
      <c r="G1405" t="s">
        <v>146</v>
      </c>
      <c r="H1405" t="s">
        <v>133</v>
      </c>
      <c r="I1405" t="s">
        <v>110</v>
      </c>
      <c r="J1405" t="s">
        <v>110</v>
      </c>
      <c r="K1405">
        <v>1</v>
      </c>
      <c r="L1405" t="s">
        <v>182</v>
      </c>
    </row>
    <row r="1406" spans="1:12">
      <c r="A1406" t="s">
        <v>260</v>
      </c>
      <c r="B1406" t="s">
        <v>44</v>
      </c>
      <c r="C1406">
        <v>2045</v>
      </c>
      <c r="D1406">
        <v>2060</v>
      </c>
      <c r="E1406" t="s">
        <v>119</v>
      </c>
      <c r="F1406" t="s">
        <v>260</v>
      </c>
      <c r="G1406" t="s">
        <v>146</v>
      </c>
      <c r="H1406" t="s">
        <v>133</v>
      </c>
      <c r="I1406" t="s">
        <v>110</v>
      </c>
      <c r="J1406" t="s">
        <v>110</v>
      </c>
      <c r="K1406">
        <v>1</v>
      </c>
      <c r="L1406" t="s">
        <v>182</v>
      </c>
    </row>
    <row r="1407" spans="1:12">
      <c r="A1407" t="s">
        <v>260</v>
      </c>
      <c r="B1407" t="s">
        <v>44</v>
      </c>
      <c r="C1407">
        <v>2045</v>
      </c>
      <c r="D1407">
        <v>2065</v>
      </c>
      <c r="E1407" t="s">
        <v>119</v>
      </c>
      <c r="F1407" t="s">
        <v>260</v>
      </c>
      <c r="G1407" t="s">
        <v>146</v>
      </c>
      <c r="H1407" t="s">
        <v>133</v>
      </c>
      <c r="I1407" t="s">
        <v>110</v>
      </c>
      <c r="J1407" t="s">
        <v>110</v>
      </c>
      <c r="K1407">
        <v>1</v>
      </c>
      <c r="L1407" t="s">
        <v>182</v>
      </c>
    </row>
    <row r="1408" spans="1:12">
      <c r="A1408" t="s">
        <v>260</v>
      </c>
      <c r="B1408" t="s">
        <v>44</v>
      </c>
      <c r="C1408">
        <v>2045</v>
      </c>
      <c r="D1408">
        <v>2070</v>
      </c>
      <c r="E1408" t="s">
        <v>119</v>
      </c>
      <c r="F1408" t="s">
        <v>260</v>
      </c>
      <c r="G1408" t="s">
        <v>146</v>
      </c>
      <c r="H1408" t="s">
        <v>133</v>
      </c>
      <c r="I1408" t="s">
        <v>110</v>
      </c>
      <c r="J1408" t="s">
        <v>110</v>
      </c>
      <c r="K1408">
        <v>1</v>
      </c>
      <c r="L1408" t="s">
        <v>182</v>
      </c>
    </row>
    <row r="1409" spans="1:12">
      <c r="A1409" t="s">
        <v>260</v>
      </c>
      <c r="B1409" t="s">
        <v>44</v>
      </c>
      <c r="C1409">
        <v>2050</v>
      </c>
      <c r="D1409">
        <v>2050</v>
      </c>
      <c r="E1409" t="s">
        <v>119</v>
      </c>
      <c r="F1409" t="s">
        <v>260</v>
      </c>
      <c r="G1409" t="s">
        <v>146</v>
      </c>
      <c r="H1409" t="s">
        <v>133</v>
      </c>
      <c r="I1409" t="s">
        <v>110</v>
      </c>
      <c r="J1409" t="s">
        <v>110</v>
      </c>
      <c r="K1409">
        <v>1</v>
      </c>
      <c r="L1409" t="s">
        <v>182</v>
      </c>
    </row>
    <row r="1410" spans="1:12">
      <c r="A1410" t="s">
        <v>260</v>
      </c>
      <c r="B1410" t="s">
        <v>44</v>
      </c>
      <c r="C1410">
        <v>2050</v>
      </c>
      <c r="D1410">
        <v>2055</v>
      </c>
      <c r="E1410" t="s">
        <v>119</v>
      </c>
      <c r="F1410" t="s">
        <v>260</v>
      </c>
      <c r="G1410" t="s">
        <v>146</v>
      </c>
      <c r="H1410" t="s">
        <v>133</v>
      </c>
      <c r="I1410" t="s">
        <v>110</v>
      </c>
      <c r="J1410" t="s">
        <v>110</v>
      </c>
      <c r="K1410">
        <v>1</v>
      </c>
      <c r="L1410" t="s">
        <v>182</v>
      </c>
    </row>
    <row r="1411" spans="1:12">
      <c r="A1411" t="s">
        <v>260</v>
      </c>
      <c r="B1411" t="s">
        <v>44</v>
      </c>
      <c r="C1411">
        <v>2050</v>
      </c>
      <c r="D1411">
        <v>2060</v>
      </c>
      <c r="E1411" t="s">
        <v>119</v>
      </c>
      <c r="F1411" t="s">
        <v>260</v>
      </c>
      <c r="G1411" t="s">
        <v>146</v>
      </c>
      <c r="H1411" t="s">
        <v>133</v>
      </c>
      <c r="I1411" t="s">
        <v>110</v>
      </c>
      <c r="J1411" t="s">
        <v>110</v>
      </c>
      <c r="K1411">
        <v>1</v>
      </c>
      <c r="L1411" t="s">
        <v>182</v>
      </c>
    </row>
    <row r="1412" spans="1:12">
      <c r="A1412" t="s">
        <v>260</v>
      </c>
      <c r="B1412" t="s">
        <v>44</v>
      </c>
      <c r="C1412">
        <v>2050</v>
      </c>
      <c r="D1412">
        <v>2065</v>
      </c>
      <c r="E1412" t="s">
        <v>119</v>
      </c>
      <c r="F1412" t="s">
        <v>260</v>
      </c>
      <c r="G1412" t="s">
        <v>146</v>
      </c>
      <c r="H1412" t="s">
        <v>133</v>
      </c>
      <c r="I1412" t="s">
        <v>110</v>
      </c>
      <c r="J1412" t="s">
        <v>110</v>
      </c>
      <c r="K1412">
        <v>1</v>
      </c>
      <c r="L1412" t="s">
        <v>182</v>
      </c>
    </row>
    <row r="1413" spans="1:12">
      <c r="A1413" t="s">
        <v>260</v>
      </c>
      <c r="B1413" t="s">
        <v>44</v>
      </c>
      <c r="C1413">
        <v>2050</v>
      </c>
      <c r="D1413">
        <v>2070</v>
      </c>
      <c r="E1413" t="s">
        <v>119</v>
      </c>
      <c r="F1413" t="s">
        <v>260</v>
      </c>
      <c r="G1413" t="s">
        <v>146</v>
      </c>
      <c r="H1413" t="s">
        <v>133</v>
      </c>
      <c r="I1413" t="s">
        <v>110</v>
      </c>
      <c r="J1413" t="s">
        <v>110</v>
      </c>
      <c r="K1413">
        <v>1</v>
      </c>
      <c r="L1413" t="s">
        <v>182</v>
      </c>
    </row>
    <row r="1414" spans="1:12">
      <c r="A1414" t="s">
        <v>260</v>
      </c>
      <c r="B1414" t="s">
        <v>44</v>
      </c>
      <c r="C1414">
        <v>2055</v>
      </c>
      <c r="D1414">
        <v>2055</v>
      </c>
      <c r="E1414" t="s">
        <v>119</v>
      </c>
      <c r="F1414" t="s">
        <v>260</v>
      </c>
      <c r="G1414" t="s">
        <v>146</v>
      </c>
      <c r="H1414" t="s">
        <v>133</v>
      </c>
      <c r="I1414" t="s">
        <v>110</v>
      </c>
      <c r="J1414" t="s">
        <v>110</v>
      </c>
      <c r="K1414">
        <v>1</v>
      </c>
      <c r="L1414" t="s">
        <v>182</v>
      </c>
    </row>
    <row r="1415" spans="1:12">
      <c r="A1415" t="s">
        <v>260</v>
      </c>
      <c r="B1415" t="s">
        <v>44</v>
      </c>
      <c r="C1415">
        <v>2055</v>
      </c>
      <c r="D1415">
        <v>2060</v>
      </c>
      <c r="E1415" t="s">
        <v>119</v>
      </c>
      <c r="F1415" t="s">
        <v>260</v>
      </c>
      <c r="G1415" t="s">
        <v>146</v>
      </c>
      <c r="H1415" t="s">
        <v>133</v>
      </c>
      <c r="I1415" t="s">
        <v>110</v>
      </c>
      <c r="J1415" t="s">
        <v>110</v>
      </c>
      <c r="K1415">
        <v>1</v>
      </c>
      <c r="L1415" t="s">
        <v>182</v>
      </c>
    </row>
    <row r="1416" spans="1:12">
      <c r="A1416" t="s">
        <v>260</v>
      </c>
      <c r="B1416" t="s">
        <v>44</v>
      </c>
      <c r="C1416">
        <v>2055</v>
      </c>
      <c r="D1416">
        <v>2065</v>
      </c>
      <c r="E1416" t="s">
        <v>119</v>
      </c>
      <c r="F1416" t="s">
        <v>260</v>
      </c>
      <c r="G1416" t="s">
        <v>146</v>
      </c>
      <c r="H1416" t="s">
        <v>133</v>
      </c>
      <c r="I1416" t="s">
        <v>110</v>
      </c>
      <c r="J1416" t="s">
        <v>110</v>
      </c>
      <c r="K1416">
        <v>1</v>
      </c>
      <c r="L1416" t="s">
        <v>182</v>
      </c>
    </row>
    <row r="1417" spans="1:12">
      <c r="A1417" t="s">
        <v>260</v>
      </c>
      <c r="B1417" t="s">
        <v>44</v>
      </c>
      <c r="C1417">
        <v>2055</v>
      </c>
      <c r="D1417">
        <v>2070</v>
      </c>
      <c r="E1417" t="s">
        <v>119</v>
      </c>
      <c r="F1417" t="s">
        <v>260</v>
      </c>
      <c r="G1417" t="s">
        <v>146</v>
      </c>
      <c r="H1417" t="s">
        <v>133</v>
      </c>
      <c r="I1417" t="s">
        <v>110</v>
      </c>
      <c r="J1417" t="s">
        <v>110</v>
      </c>
      <c r="K1417">
        <v>1</v>
      </c>
      <c r="L1417" t="s">
        <v>182</v>
      </c>
    </row>
    <row r="1418" spans="1:12">
      <c r="A1418" t="s">
        <v>260</v>
      </c>
      <c r="B1418" t="s">
        <v>44</v>
      </c>
      <c r="C1418">
        <v>2060</v>
      </c>
      <c r="D1418">
        <v>2060</v>
      </c>
      <c r="E1418" t="s">
        <v>119</v>
      </c>
      <c r="F1418" t="s">
        <v>260</v>
      </c>
      <c r="G1418" t="s">
        <v>146</v>
      </c>
      <c r="H1418" t="s">
        <v>133</v>
      </c>
      <c r="I1418" t="s">
        <v>110</v>
      </c>
      <c r="J1418" t="s">
        <v>110</v>
      </c>
      <c r="K1418">
        <v>1</v>
      </c>
      <c r="L1418" t="s">
        <v>182</v>
      </c>
    </row>
    <row r="1419" spans="1:12">
      <c r="A1419" t="s">
        <v>260</v>
      </c>
      <c r="B1419" t="s">
        <v>44</v>
      </c>
      <c r="C1419">
        <v>2060</v>
      </c>
      <c r="D1419">
        <v>2065</v>
      </c>
      <c r="E1419" t="s">
        <v>119</v>
      </c>
      <c r="F1419" t="s">
        <v>260</v>
      </c>
      <c r="G1419" t="s">
        <v>146</v>
      </c>
      <c r="H1419" t="s">
        <v>133</v>
      </c>
      <c r="I1419" t="s">
        <v>110</v>
      </c>
      <c r="J1419" t="s">
        <v>110</v>
      </c>
      <c r="K1419">
        <v>1</v>
      </c>
      <c r="L1419" t="s">
        <v>182</v>
      </c>
    </row>
    <row r="1420" spans="1:12">
      <c r="A1420" t="s">
        <v>260</v>
      </c>
      <c r="B1420" t="s">
        <v>44</v>
      </c>
      <c r="C1420">
        <v>2060</v>
      </c>
      <c r="D1420">
        <v>2070</v>
      </c>
      <c r="E1420" t="s">
        <v>119</v>
      </c>
      <c r="F1420" t="s">
        <v>260</v>
      </c>
      <c r="G1420" t="s">
        <v>146</v>
      </c>
      <c r="H1420" t="s">
        <v>133</v>
      </c>
      <c r="I1420" t="s">
        <v>110</v>
      </c>
      <c r="J1420" t="s">
        <v>110</v>
      </c>
      <c r="K1420">
        <v>1</v>
      </c>
      <c r="L1420" t="s">
        <v>182</v>
      </c>
    </row>
    <row r="1421" spans="1:12">
      <c r="A1421" t="s">
        <v>260</v>
      </c>
      <c r="B1421" t="s">
        <v>44</v>
      </c>
      <c r="C1421">
        <v>2065</v>
      </c>
      <c r="D1421">
        <v>2065</v>
      </c>
      <c r="E1421" t="s">
        <v>119</v>
      </c>
      <c r="F1421" t="s">
        <v>260</v>
      </c>
      <c r="G1421" t="s">
        <v>146</v>
      </c>
      <c r="H1421" t="s">
        <v>133</v>
      </c>
      <c r="I1421" t="s">
        <v>110</v>
      </c>
      <c r="J1421" t="s">
        <v>110</v>
      </c>
      <c r="K1421">
        <v>1</v>
      </c>
      <c r="L1421" t="s">
        <v>182</v>
      </c>
    </row>
    <row r="1422" spans="1:12">
      <c r="A1422" t="s">
        <v>260</v>
      </c>
      <c r="B1422" t="s">
        <v>44</v>
      </c>
      <c r="C1422">
        <v>2065</v>
      </c>
      <c r="D1422">
        <v>2070</v>
      </c>
      <c r="E1422" t="s">
        <v>119</v>
      </c>
      <c r="F1422" t="s">
        <v>260</v>
      </c>
      <c r="G1422" t="s">
        <v>146</v>
      </c>
      <c r="H1422" t="s">
        <v>133</v>
      </c>
      <c r="I1422" t="s">
        <v>110</v>
      </c>
      <c r="J1422" t="s">
        <v>110</v>
      </c>
      <c r="K1422">
        <v>1</v>
      </c>
      <c r="L1422" t="s">
        <v>182</v>
      </c>
    </row>
    <row r="1423" spans="1:12">
      <c r="A1423" t="s">
        <v>260</v>
      </c>
      <c r="B1423" t="s">
        <v>44</v>
      </c>
      <c r="C1423">
        <v>2070</v>
      </c>
      <c r="D1423">
        <v>2070</v>
      </c>
      <c r="E1423" t="s">
        <v>119</v>
      </c>
      <c r="F1423" t="s">
        <v>260</v>
      </c>
      <c r="G1423" t="s">
        <v>146</v>
      </c>
      <c r="H1423" t="s">
        <v>133</v>
      </c>
      <c r="I1423" t="s">
        <v>110</v>
      </c>
      <c r="J1423" t="s">
        <v>110</v>
      </c>
      <c r="K1423">
        <v>1</v>
      </c>
      <c r="L1423" t="s">
        <v>182</v>
      </c>
    </row>
    <row r="1424" spans="1:12">
      <c r="A1424" t="s">
        <v>260</v>
      </c>
      <c r="B1424" t="s">
        <v>83</v>
      </c>
      <c r="C1424">
        <v>2010</v>
      </c>
      <c r="D1424">
        <v>2010</v>
      </c>
      <c r="E1424" t="s">
        <v>119</v>
      </c>
      <c r="F1424" t="s">
        <v>260</v>
      </c>
      <c r="G1424" t="s">
        <v>149</v>
      </c>
      <c r="H1424" t="s">
        <v>132</v>
      </c>
      <c r="I1424" t="s">
        <v>110</v>
      </c>
      <c r="J1424" t="s">
        <v>110</v>
      </c>
      <c r="K1424">
        <v>1</v>
      </c>
      <c r="L1424" t="s">
        <v>182</v>
      </c>
    </row>
    <row r="1425" spans="1:12">
      <c r="A1425" t="s">
        <v>260</v>
      </c>
      <c r="B1425" t="s">
        <v>83</v>
      </c>
      <c r="C1425">
        <v>2010</v>
      </c>
      <c r="D1425">
        <v>2015</v>
      </c>
      <c r="E1425" t="s">
        <v>119</v>
      </c>
      <c r="F1425" t="s">
        <v>260</v>
      </c>
      <c r="G1425" t="s">
        <v>149</v>
      </c>
      <c r="H1425" t="s">
        <v>132</v>
      </c>
      <c r="I1425" t="s">
        <v>110</v>
      </c>
      <c r="J1425" t="s">
        <v>110</v>
      </c>
      <c r="K1425">
        <v>1</v>
      </c>
      <c r="L1425" t="s">
        <v>182</v>
      </c>
    </row>
    <row r="1426" spans="1:12">
      <c r="A1426" t="s">
        <v>260</v>
      </c>
      <c r="B1426" t="s">
        <v>83</v>
      </c>
      <c r="C1426">
        <v>2015</v>
      </c>
      <c r="D1426">
        <v>2015</v>
      </c>
      <c r="E1426" t="s">
        <v>119</v>
      </c>
      <c r="F1426" t="s">
        <v>260</v>
      </c>
      <c r="G1426" t="s">
        <v>149</v>
      </c>
      <c r="H1426" t="s">
        <v>132</v>
      </c>
      <c r="I1426" t="s">
        <v>110</v>
      </c>
      <c r="J1426" t="s">
        <v>110</v>
      </c>
      <c r="K1426">
        <v>1</v>
      </c>
      <c r="L1426" t="s">
        <v>182</v>
      </c>
    </row>
    <row r="1427" spans="1:12">
      <c r="A1427" t="s">
        <v>260</v>
      </c>
      <c r="B1427" t="s">
        <v>83</v>
      </c>
      <c r="C1427">
        <v>2015</v>
      </c>
      <c r="D1427">
        <v>2020</v>
      </c>
      <c r="E1427" t="s">
        <v>119</v>
      </c>
      <c r="F1427" t="s">
        <v>260</v>
      </c>
      <c r="G1427" t="s">
        <v>149</v>
      </c>
      <c r="H1427" t="s">
        <v>132</v>
      </c>
      <c r="I1427" t="s">
        <v>110</v>
      </c>
      <c r="J1427" t="s">
        <v>110</v>
      </c>
      <c r="K1427">
        <v>1</v>
      </c>
      <c r="L1427" t="s">
        <v>182</v>
      </c>
    </row>
    <row r="1428" spans="1:12">
      <c r="A1428" t="s">
        <v>260</v>
      </c>
      <c r="B1428" t="s">
        <v>83</v>
      </c>
      <c r="C1428">
        <v>2020</v>
      </c>
      <c r="D1428">
        <v>2020</v>
      </c>
      <c r="E1428" t="s">
        <v>119</v>
      </c>
      <c r="F1428" t="s">
        <v>260</v>
      </c>
      <c r="G1428" t="s">
        <v>149</v>
      </c>
      <c r="H1428" t="s">
        <v>132</v>
      </c>
      <c r="I1428" t="s">
        <v>110</v>
      </c>
      <c r="J1428" t="s">
        <v>110</v>
      </c>
      <c r="K1428">
        <v>1</v>
      </c>
      <c r="L1428" t="s">
        <v>182</v>
      </c>
    </row>
    <row r="1429" spans="1:12">
      <c r="A1429" t="s">
        <v>260</v>
      </c>
      <c r="B1429" t="s">
        <v>83</v>
      </c>
      <c r="C1429">
        <v>2020</v>
      </c>
      <c r="D1429">
        <v>2025</v>
      </c>
      <c r="E1429" t="s">
        <v>119</v>
      </c>
      <c r="F1429" t="s">
        <v>260</v>
      </c>
      <c r="G1429" t="s">
        <v>149</v>
      </c>
      <c r="H1429" t="s">
        <v>132</v>
      </c>
      <c r="I1429" t="s">
        <v>110</v>
      </c>
      <c r="J1429" t="s">
        <v>110</v>
      </c>
      <c r="K1429">
        <v>1</v>
      </c>
      <c r="L1429" t="s">
        <v>182</v>
      </c>
    </row>
    <row r="1430" spans="1:12">
      <c r="A1430" t="s">
        <v>260</v>
      </c>
      <c r="B1430" t="s">
        <v>83</v>
      </c>
      <c r="C1430">
        <v>2025</v>
      </c>
      <c r="D1430">
        <v>2025</v>
      </c>
      <c r="E1430" t="s">
        <v>119</v>
      </c>
      <c r="F1430" t="s">
        <v>260</v>
      </c>
      <c r="G1430" t="s">
        <v>149</v>
      </c>
      <c r="H1430" t="s">
        <v>132</v>
      </c>
      <c r="I1430" t="s">
        <v>110</v>
      </c>
      <c r="J1430" t="s">
        <v>110</v>
      </c>
      <c r="K1430">
        <v>1</v>
      </c>
      <c r="L1430" t="s">
        <v>182</v>
      </c>
    </row>
    <row r="1431" spans="1:12">
      <c r="A1431" t="s">
        <v>260</v>
      </c>
      <c r="B1431" t="s">
        <v>83</v>
      </c>
      <c r="C1431">
        <v>2025</v>
      </c>
      <c r="D1431">
        <v>2030</v>
      </c>
      <c r="E1431" t="s">
        <v>119</v>
      </c>
      <c r="F1431" t="s">
        <v>260</v>
      </c>
      <c r="G1431" t="s">
        <v>149</v>
      </c>
      <c r="H1431" t="s">
        <v>132</v>
      </c>
      <c r="I1431" t="s">
        <v>110</v>
      </c>
      <c r="J1431" t="s">
        <v>110</v>
      </c>
      <c r="K1431">
        <v>1</v>
      </c>
      <c r="L1431" t="s">
        <v>182</v>
      </c>
    </row>
    <row r="1432" spans="1:12">
      <c r="A1432" t="s">
        <v>260</v>
      </c>
      <c r="B1432" t="s">
        <v>83</v>
      </c>
      <c r="C1432">
        <v>2030</v>
      </c>
      <c r="D1432">
        <v>2030</v>
      </c>
      <c r="E1432" t="s">
        <v>119</v>
      </c>
      <c r="F1432" t="s">
        <v>260</v>
      </c>
      <c r="G1432" t="s">
        <v>149</v>
      </c>
      <c r="H1432" t="s">
        <v>132</v>
      </c>
      <c r="I1432" t="s">
        <v>110</v>
      </c>
      <c r="J1432" t="s">
        <v>110</v>
      </c>
      <c r="K1432">
        <v>1</v>
      </c>
      <c r="L1432" t="s">
        <v>182</v>
      </c>
    </row>
    <row r="1433" spans="1:12">
      <c r="A1433" t="s">
        <v>260</v>
      </c>
      <c r="B1433" t="s">
        <v>83</v>
      </c>
      <c r="C1433">
        <v>2030</v>
      </c>
      <c r="D1433">
        <v>2035</v>
      </c>
      <c r="E1433" t="s">
        <v>119</v>
      </c>
      <c r="F1433" t="s">
        <v>260</v>
      </c>
      <c r="G1433" t="s">
        <v>149</v>
      </c>
      <c r="H1433" t="s">
        <v>132</v>
      </c>
      <c r="I1433" t="s">
        <v>110</v>
      </c>
      <c r="J1433" t="s">
        <v>110</v>
      </c>
      <c r="K1433">
        <v>1</v>
      </c>
      <c r="L1433" t="s">
        <v>182</v>
      </c>
    </row>
    <row r="1434" spans="1:12">
      <c r="A1434" t="s">
        <v>260</v>
      </c>
      <c r="B1434" t="s">
        <v>83</v>
      </c>
      <c r="C1434">
        <v>2035</v>
      </c>
      <c r="D1434">
        <v>2035</v>
      </c>
      <c r="E1434" t="s">
        <v>119</v>
      </c>
      <c r="F1434" t="s">
        <v>260</v>
      </c>
      <c r="G1434" t="s">
        <v>149</v>
      </c>
      <c r="H1434" t="s">
        <v>132</v>
      </c>
      <c r="I1434" t="s">
        <v>110</v>
      </c>
      <c r="J1434" t="s">
        <v>110</v>
      </c>
      <c r="K1434">
        <v>1</v>
      </c>
      <c r="L1434" t="s">
        <v>182</v>
      </c>
    </row>
    <row r="1435" spans="1:12">
      <c r="A1435" t="s">
        <v>260</v>
      </c>
      <c r="B1435" t="s">
        <v>83</v>
      </c>
      <c r="C1435">
        <v>2035</v>
      </c>
      <c r="D1435">
        <v>2040</v>
      </c>
      <c r="E1435" t="s">
        <v>119</v>
      </c>
      <c r="F1435" t="s">
        <v>260</v>
      </c>
      <c r="G1435" t="s">
        <v>149</v>
      </c>
      <c r="H1435" t="s">
        <v>132</v>
      </c>
      <c r="I1435" t="s">
        <v>110</v>
      </c>
      <c r="J1435" t="s">
        <v>110</v>
      </c>
      <c r="K1435">
        <v>1</v>
      </c>
      <c r="L1435" t="s">
        <v>182</v>
      </c>
    </row>
    <row r="1436" spans="1:12">
      <c r="A1436" t="s">
        <v>260</v>
      </c>
      <c r="B1436" t="s">
        <v>83</v>
      </c>
      <c r="C1436">
        <v>2040</v>
      </c>
      <c r="D1436">
        <v>2040</v>
      </c>
      <c r="E1436" t="s">
        <v>119</v>
      </c>
      <c r="F1436" t="s">
        <v>260</v>
      </c>
      <c r="G1436" t="s">
        <v>149</v>
      </c>
      <c r="H1436" t="s">
        <v>132</v>
      </c>
      <c r="I1436" t="s">
        <v>110</v>
      </c>
      <c r="J1436" t="s">
        <v>110</v>
      </c>
      <c r="K1436">
        <v>1</v>
      </c>
      <c r="L1436" t="s">
        <v>182</v>
      </c>
    </row>
    <row r="1437" spans="1:12">
      <c r="A1437" t="s">
        <v>260</v>
      </c>
      <c r="B1437" t="s">
        <v>83</v>
      </c>
      <c r="C1437">
        <v>2040</v>
      </c>
      <c r="D1437">
        <v>2045</v>
      </c>
      <c r="E1437" t="s">
        <v>119</v>
      </c>
      <c r="F1437" t="s">
        <v>260</v>
      </c>
      <c r="G1437" t="s">
        <v>149</v>
      </c>
      <c r="H1437" t="s">
        <v>132</v>
      </c>
      <c r="I1437" t="s">
        <v>110</v>
      </c>
      <c r="J1437" t="s">
        <v>110</v>
      </c>
      <c r="K1437">
        <v>1</v>
      </c>
      <c r="L1437" t="s">
        <v>182</v>
      </c>
    </row>
    <row r="1438" spans="1:12">
      <c r="A1438" t="s">
        <v>260</v>
      </c>
      <c r="B1438" t="s">
        <v>83</v>
      </c>
      <c r="C1438">
        <v>2045</v>
      </c>
      <c r="D1438">
        <v>2045</v>
      </c>
      <c r="E1438" t="s">
        <v>119</v>
      </c>
      <c r="F1438" t="s">
        <v>260</v>
      </c>
      <c r="G1438" t="s">
        <v>149</v>
      </c>
      <c r="H1438" t="s">
        <v>132</v>
      </c>
      <c r="I1438" t="s">
        <v>110</v>
      </c>
      <c r="J1438" t="s">
        <v>110</v>
      </c>
      <c r="K1438">
        <v>1</v>
      </c>
      <c r="L1438" t="s">
        <v>182</v>
      </c>
    </row>
    <row r="1439" spans="1:12">
      <c r="A1439" t="s">
        <v>260</v>
      </c>
      <c r="B1439" t="s">
        <v>83</v>
      </c>
      <c r="C1439">
        <v>2045</v>
      </c>
      <c r="D1439">
        <v>2050</v>
      </c>
      <c r="E1439" t="s">
        <v>119</v>
      </c>
      <c r="F1439" t="s">
        <v>260</v>
      </c>
      <c r="G1439" t="s">
        <v>149</v>
      </c>
      <c r="H1439" t="s">
        <v>132</v>
      </c>
      <c r="I1439" t="s">
        <v>110</v>
      </c>
      <c r="J1439" t="s">
        <v>110</v>
      </c>
      <c r="K1439">
        <v>1</v>
      </c>
      <c r="L1439" t="s">
        <v>182</v>
      </c>
    </row>
    <row r="1440" spans="1:12">
      <c r="A1440" t="s">
        <v>260</v>
      </c>
      <c r="B1440" t="s">
        <v>83</v>
      </c>
      <c r="C1440">
        <v>2050</v>
      </c>
      <c r="D1440">
        <v>2050</v>
      </c>
      <c r="E1440" t="s">
        <v>119</v>
      </c>
      <c r="F1440" t="s">
        <v>260</v>
      </c>
      <c r="G1440" t="s">
        <v>149</v>
      </c>
      <c r="H1440" t="s">
        <v>132</v>
      </c>
      <c r="I1440" t="s">
        <v>110</v>
      </c>
      <c r="J1440" t="s">
        <v>110</v>
      </c>
      <c r="K1440">
        <v>1</v>
      </c>
      <c r="L1440" t="s">
        <v>182</v>
      </c>
    </row>
    <row r="1441" spans="1:12">
      <c r="A1441" t="s">
        <v>260</v>
      </c>
      <c r="B1441" t="s">
        <v>83</v>
      </c>
      <c r="C1441">
        <v>2050</v>
      </c>
      <c r="D1441">
        <v>2055</v>
      </c>
      <c r="E1441" t="s">
        <v>119</v>
      </c>
      <c r="F1441" t="s">
        <v>260</v>
      </c>
      <c r="G1441" t="s">
        <v>149</v>
      </c>
      <c r="H1441" t="s">
        <v>132</v>
      </c>
      <c r="I1441" t="s">
        <v>110</v>
      </c>
      <c r="J1441" t="s">
        <v>110</v>
      </c>
      <c r="K1441">
        <v>1</v>
      </c>
      <c r="L1441" t="s">
        <v>182</v>
      </c>
    </row>
    <row r="1442" spans="1:12">
      <c r="A1442" t="s">
        <v>260</v>
      </c>
      <c r="B1442" t="s">
        <v>83</v>
      </c>
      <c r="C1442">
        <v>2055</v>
      </c>
      <c r="D1442">
        <v>2055</v>
      </c>
      <c r="E1442" t="s">
        <v>119</v>
      </c>
      <c r="F1442" t="s">
        <v>260</v>
      </c>
      <c r="G1442" t="s">
        <v>149</v>
      </c>
      <c r="H1442" t="s">
        <v>132</v>
      </c>
      <c r="I1442" t="s">
        <v>110</v>
      </c>
      <c r="J1442" t="s">
        <v>110</v>
      </c>
      <c r="K1442">
        <v>1</v>
      </c>
      <c r="L1442" t="s">
        <v>182</v>
      </c>
    </row>
    <row r="1443" spans="1:12">
      <c r="A1443" t="s">
        <v>260</v>
      </c>
      <c r="B1443" t="s">
        <v>83</v>
      </c>
      <c r="C1443">
        <v>2055</v>
      </c>
      <c r="D1443">
        <v>2060</v>
      </c>
      <c r="E1443" t="s">
        <v>119</v>
      </c>
      <c r="F1443" t="s">
        <v>260</v>
      </c>
      <c r="G1443" t="s">
        <v>149</v>
      </c>
      <c r="H1443" t="s">
        <v>132</v>
      </c>
      <c r="I1443" t="s">
        <v>110</v>
      </c>
      <c r="J1443" t="s">
        <v>110</v>
      </c>
      <c r="K1443">
        <v>1</v>
      </c>
      <c r="L1443" t="s">
        <v>182</v>
      </c>
    </row>
    <row r="1444" spans="1:12">
      <c r="A1444" t="s">
        <v>260</v>
      </c>
      <c r="B1444" t="s">
        <v>83</v>
      </c>
      <c r="C1444">
        <v>2060</v>
      </c>
      <c r="D1444">
        <v>2060</v>
      </c>
      <c r="E1444" t="s">
        <v>119</v>
      </c>
      <c r="F1444" t="s">
        <v>260</v>
      </c>
      <c r="G1444" t="s">
        <v>149</v>
      </c>
      <c r="H1444" t="s">
        <v>132</v>
      </c>
      <c r="I1444" t="s">
        <v>110</v>
      </c>
      <c r="J1444" t="s">
        <v>110</v>
      </c>
      <c r="K1444">
        <v>1</v>
      </c>
      <c r="L1444" t="s">
        <v>182</v>
      </c>
    </row>
    <row r="1445" spans="1:12">
      <c r="A1445" t="s">
        <v>260</v>
      </c>
      <c r="B1445" t="s">
        <v>83</v>
      </c>
      <c r="C1445">
        <v>2060</v>
      </c>
      <c r="D1445">
        <v>2065</v>
      </c>
      <c r="E1445" t="s">
        <v>119</v>
      </c>
      <c r="F1445" t="s">
        <v>260</v>
      </c>
      <c r="G1445" t="s">
        <v>149</v>
      </c>
      <c r="H1445" t="s">
        <v>132</v>
      </c>
      <c r="I1445" t="s">
        <v>110</v>
      </c>
      <c r="J1445" t="s">
        <v>110</v>
      </c>
      <c r="K1445">
        <v>1</v>
      </c>
      <c r="L1445" t="s">
        <v>182</v>
      </c>
    </row>
    <row r="1446" spans="1:12">
      <c r="A1446" t="s">
        <v>260</v>
      </c>
      <c r="B1446" t="s">
        <v>83</v>
      </c>
      <c r="C1446">
        <v>2065</v>
      </c>
      <c r="D1446">
        <v>2065</v>
      </c>
      <c r="E1446" t="s">
        <v>119</v>
      </c>
      <c r="F1446" t="s">
        <v>260</v>
      </c>
      <c r="G1446" t="s">
        <v>149</v>
      </c>
      <c r="H1446" t="s">
        <v>132</v>
      </c>
      <c r="I1446" t="s">
        <v>110</v>
      </c>
      <c r="J1446" t="s">
        <v>110</v>
      </c>
      <c r="K1446">
        <v>1</v>
      </c>
      <c r="L1446" t="s">
        <v>182</v>
      </c>
    </row>
    <row r="1447" spans="1:12">
      <c r="A1447" t="s">
        <v>260</v>
      </c>
      <c r="B1447" t="s">
        <v>83</v>
      </c>
      <c r="C1447">
        <v>2065</v>
      </c>
      <c r="D1447">
        <v>2070</v>
      </c>
      <c r="E1447" t="s">
        <v>119</v>
      </c>
      <c r="F1447" t="s">
        <v>260</v>
      </c>
      <c r="G1447" t="s">
        <v>149</v>
      </c>
      <c r="H1447" t="s">
        <v>132</v>
      </c>
      <c r="I1447" t="s">
        <v>110</v>
      </c>
      <c r="J1447" t="s">
        <v>110</v>
      </c>
      <c r="K1447">
        <v>1</v>
      </c>
      <c r="L1447" t="s">
        <v>182</v>
      </c>
    </row>
    <row r="1448" spans="1:12">
      <c r="A1448" t="s">
        <v>260</v>
      </c>
      <c r="B1448" t="s">
        <v>83</v>
      </c>
      <c r="C1448">
        <v>2070</v>
      </c>
      <c r="D1448">
        <v>2070</v>
      </c>
      <c r="E1448" t="s">
        <v>119</v>
      </c>
      <c r="F1448" t="s">
        <v>260</v>
      </c>
      <c r="G1448" t="s">
        <v>149</v>
      </c>
      <c r="H1448" t="s">
        <v>132</v>
      </c>
      <c r="I1448" t="s">
        <v>110</v>
      </c>
      <c r="J1448" t="s">
        <v>110</v>
      </c>
      <c r="K1448">
        <v>1</v>
      </c>
      <c r="L1448" t="s">
        <v>182</v>
      </c>
    </row>
    <row r="1449" spans="1:12">
      <c r="A1449" t="s">
        <v>260</v>
      </c>
      <c r="B1449" t="s">
        <v>47</v>
      </c>
      <c r="C1449">
        <v>1995</v>
      </c>
      <c r="D1449">
        <v>1995</v>
      </c>
      <c r="E1449" t="s">
        <v>119</v>
      </c>
      <c r="F1449" t="s">
        <v>260</v>
      </c>
      <c r="G1449" t="s">
        <v>143</v>
      </c>
      <c r="H1449" t="s">
        <v>134</v>
      </c>
      <c r="I1449" t="s">
        <v>110</v>
      </c>
      <c r="J1449" t="s">
        <v>110</v>
      </c>
      <c r="K1449">
        <v>1</v>
      </c>
      <c r="L1449" t="s">
        <v>182</v>
      </c>
    </row>
    <row r="1450" spans="1:12">
      <c r="A1450" t="s">
        <v>260</v>
      </c>
      <c r="B1450" t="s">
        <v>47</v>
      </c>
      <c r="C1450">
        <v>2000</v>
      </c>
      <c r="D1450">
        <v>2000</v>
      </c>
      <c r="E1450" t="s">
        <v>119</v>
      </c>
      <c r="F1450" t="s">
        <v>260</v>
      </c>
      <c r="G1450" t="s">
        <v>143</v>
      </c>
      <c r="H1450" t="s">
        <v>134</v>
      </c>
      <c r="I1450" t="s">
        <v>110</v>
      </c>
      <c r="J1450" t="s">
        <v>110</v>
      </c>
      <c r="K1450">
        <v>1</v>
      </c>
      <c r="L1450" t="s">
        <v>182</v>
      </c>
    </row>
    <row r="1451" spans="1:12">
      <c r="A1451" t="s">
        <v>260</v>
      </c>
      <c r="B1451" t="s">
        <v>47</v>
      </c>
      <c r="C1451">
        <v>2005</v>
      </c>
      <c r="D1451">
        <v>2005</v>
      </c>
      <c r="E1451" t="s">
        <v>119</v>
      </c>
      <c r="F1451" t="s">
        <v>260</v>
      </c>
      <c r="G1451" t="s">
        <v>143</v>
      </c>
      <c r="H1451" t="s">
        <v>134</v>
      </c>
      <c r="I1451" t="s">
        <v>110</v>
      </c>
      <c r="J1451" t="s">
        <v>110</v>
      </c>
      <c r="K1451">
        <v>1</v>
      </c>
      <c r="L1451" t="s">
        <v>182</v>
      </c>
    </row>
    <row r="1452" spans="1:12">
      <c r="A1452" t="s">
        <v>260</v>
      </c>
      <c r="B1452" t="s">
        <v>47</v>
      </c>
      <c r="C1452">
        <v>2010</v>
      </c>
      <c r="D1452">
        <v>2010</v>
      </c>
      <c r="E1452" t="s">
        <v>119</v>
      </c>
      <c r="F1452" t="s">
        <v>260</v>
      </c>
      <c r="G1452" t="s">
        <v>143</v>
      </c>
      <c r="H1452" t="s">
        <v>134</v>
      </c>
      <c r="I1452" t="s">
        <v>110</v>
      </c>
      <c r="J1452" t="s">
        <v>110</v>
      </c>
      <c r="K1452">
        <v>1</v>
      </c>
      <c r="L1452" t="s">
        <v>182</v>
      </c>
    </row>
    <row r="1453" spans="1:12">
      <c r="A1453" t="s">
        <v>260</v>
      </c>
      <c r="B1453" t="s">
        <v>47</v>
      </c>
      <c r="C1453">
        <v>2015</v>
      </c>
      <c r="D1453">
        <v>2015</v>
      </c>
      <c r="E1453" t="s">
        <v>119</v>
      </c>
      <c r="F1453" t="s">
        <v>260</v>
      </c>
      <c r="G1453" t="s">
        <v>143</v>
      </c>
      <c r="H1453" t="s">
        <v>134</v>
      </c>
      <c r="I1453" t="s">
        <v>110</v>
      </c>
      <c r="J1453" t="s">
        <v>110</v>
      </c>
      <c r="K1453">
        <v>1</v>
      </c>
      <c r="L1453" t="s">
        <v>182</v>
      </c>
    </row>
    <row r="1454" spans="1:12">
      <c r="A1454" t="s">
        <v>260</v>
      </c>
      <c r="B1454" t="s">
        <v>47</v>
      </c>
      <c r="C1454">
        <v>2020</v>
      </c>
      <c r="D1454">
        <v>2020</v>
      </c>
      <c r="E1454" t="s">
        <v>119</v>
      </c>
      <c r="F1454" t="s">
        <v>260</v>
      </c>
      <c r="G1454" t="s">
        <v>143</v>
      </c>
      <c r="H1454" t="s">
        <v>134</v>
      </c>
      <c r="I1454" t="s">
        <v>110</v>
      </c>
      <c r="J1454" t="s">
        <v>110</v>
      </c>
      <c r="K1454">
        <v>1</v>
      </c>
      <c r="L1454" t="s">
        <v>182</v>
      </c>
    </row>
    <row r="1455" spans="1:12">
      <c r="A1455" t="s">
        <v>260</v>
      </c>
      <c r="B1455" t="s">
        <v>47</v>
      </c>
      <c r="C1455">
        <v>2025</v>
      </c>
      <c r="D1455">
        <v>2025</v>
      </c>
      <c r="E1455" t="s">
        <v>119</v>
      </c>
      <c r="F1455" t="s">
        <v>260</v>
      </c>
      <c r="G1455" t="s">
        <v>143</v>
      </c>
      <c r="H1455" t="s">
        <v>134</v>
      </c>
      <c r="I1455" t="s">
        <v>110</v>
      </c>
      <c r="J1455" t="s">
        <v>110</v>
      </c>
      <c r="K1455">
        <v>1</v>
      </c>
      <c r="L1455" t="s">
        <v>182</v>
      </c>
    </row>
    <row r="1456" spans="1:12">
      <c r="A1456" t="s">
        <v>260</v>
      </c>
      <c r="B1456" t="s">
        <v>47</v>
      </c>
      <c r="C1456">
        <v>2030</v>
      </c>
      <c r="D1456">
        <v>2030</v>
      </c>
      <c r="E1456" t="s">
        <v>119</v>
      </c>
      <c r="F1456" t="s">
        <v>260</v>
      </c>
      <c r="G1456" t="s">
        <v>143</v>
      </c>
      <c r="H1456" t="s">
        <v>134</v>
      </c>
      <c r="I1456" t="s">
        <v>110</v>
      </c>
      <c r="J1456" t="s">
        <v>110</v>
      </c>
      <c r="K1456">
        <v>1</v>
      </c>
      <c r="L1456" t="s">
        <v>182</v>
      </c>
    </row>
    <row r="1457" spans="1:12">
      <c r="A1457" t="s">
        <v>260</v>
      </c>
      <c r="B1457" t="s">
        <v>47</v>
      </c>
      <c r="C1457">
        <v>2035</v>
      </c>
      <c r="D1457">
        <v>2035</v>
      </c>
      <c r="E1457" t="s">
        <v>119</v>
      </c>
      <c r="F1457" t="s">
        <v>260</v>
      </c>
      <c r="G1457" t="s">
        <v>143</v>
      </c>
      <c r="H1457" t="s">
        <v>134</v>
      </c>
      <c r="I1457" t="s">
        <v>110</v>
      </c>
      <c r="J1457" t="s">
        <v>110</v>
      </c>
      <c r="K1457">
        <v>1</v>
      </c>
      <c r="L1457" t="s">
        <v>182</v>
      </c>
    </row>
    <row r="1458" spans="1:12">
      <c r="A1458" t="s">
        <v>260</v>
      </c>
      <c r="B1458" t="s">
        <v>47</v>
      </c>
      <c r="C1458">
        <v>2040</v>
      </c>
      <c r="D1458">
        <v>2040</v>
      </c>
      <c r="E1458" t="s">
        <v>119</v>
      </c>
      <c r="F1458" t="s">
        <v>260</v>
      </c>
      <c r="G1458" t="s">
        <v>143</v>
      </c>
      <c r="H1458" t="s">
        <v>134</v>
      </c>
      <c r="I1458" t="s">
        <v>110</v>
      </c>
      <c r="J1458" t="s">
        <v>110</v>
      </c>
      <c r="K1458">
        <v>1</v>
      </c>
      <c r="L1458" t="s">
        <v>182</v>
      </c>
    </row>
    <row r="1459" spans="1:12">
      <c r="A1459" t="s">
        <v>260</v>
      </c>
      <c r="B1459" t="s">
        <v>47</v>
      </c>
      <c r="C1459">
        <v>2045</v>
      </c>
      <c r="D1459">
        <v>2045</v>
      </c>
      <c r="E1459" t="s">
        <v>119</v>
      </c>
      <c r="F1459" t="s">
        <v>260</v>
      </c>
      <c r="G1459" t="s">
        <v>143</v>
      </c>
      <c r="H1459" t="s">
        <v>134</v>
      </c>
      <c r="I1459" t="s">
        <v>110</v>
      </c>
      <c r="J1459" t="s">
        <v>110</v>
      </c>
      <c r="K1459">
        <v>1</v>
      </c>
      <c r="L1459" t="s">
        <v>182</v>
      </c>
    </row>
    <row r="1460" spans="1:12">
      <c r="A1460" t="s">
        <v>260</v>
      </c>
      <c r="B1460" t="s">
        <v>47</v>
      </c>
      <c r="C1460">
        <v>2050</v>
      </c>
      <c r="D1460">
        <v>2050</v>
      </c>
      <c r="E1460" t="s">
        <v>119</v>
      </c>
      <c r="F1460" t="s">
        <v>260</v>
      </c>
      <c r="G1460" t="s">
        <v>143</v>
      </c>
      <c r="H1460" t="s">
        <v>134</v>
      </c>
      <c r="I1460" t="s">
        <v>110</v>
      </c>
      <c r="J1460" t="s">
        <v>110</v>
      </c>
      <c r="K1460">
        <v>1</v>
      </c>
      <c r="L1460" t="s">
        <v>182</v>
      </c>
    </row>
    <row r="1461" spans="1:12">
      <c r="A1461" t="s">
        <v>260</v>
      </c>
      <c r="B1461" t="s">
        <v>47</v>
      </c>
      <c r="C1461">
        <v>2055</v>
      </c>
      <c r="D1461">
        <v>2055</v>
      </c>
      <c r="E1461" t="s">
        <v>119</v>
      </c>
      <c r="F1461" t="s">
        <v>260</v>
      </c>
      <c r="G1461" t="s">
        <v>143</v>
      </c>
      <c r="H1461" t="s">
        <v>134</v>
      </c>
      <c r="I1461" t="s">
        <v>110</v>
      </c>
      <c r="J1461" t="s">
        <v>110</v>
      </c>
      <c r="K1461">
        <v>1</v>
      </c>
      <c r="L1461" t="s">
        <v>182</v>
      </c>
    </row>
    <row r="1462" spans="1:12">
      <c r="A1462" t="s">
        <v>260</v>
      </c>
      <c r="B1462" t="s">
        <v>47</v>
      </c>
      <c r="C1462">
        <v>2060</v>
      </c>
      <c r="D1462">
        <v>2060</v>
      </c>
      <c r="E1462" t="s">
        <v>119</v>
      </c>
      <c r="F1462" t="s">
        <v>260</v>
      </c>
      <c r="G1462" t="s">
        <v>143</v>
      </c>
      <c r="H1462" t="s">
        <v>134</v>
      </c>
      <c r="I1462" t="s">
        <v>110</v>
      </c>
      <c r="J1462" t="s">
        <v>110</v>
      </c>
      <c r="K1462">
        <v>1</v>
      </c>
      <c r="L1462" t="s">
        <v>182</v>
      </c>
    </row>
    <row r="1463" spans="1:12">
      <c r="A1463" t="s">
        <v>260</v>
      </c>
      <c r="B1463" t="s">
        <v>47</v>
      </c>
      <c r="C1463">
        <v>2065</v>
      </c>
      <c r="D1463">
        <v>2065</v>
      </c>
      <c r="E1463" t="s">
        <v>119</v>
      </c>
      <c r="F1463" t="s">
        <v>260</v>
      </c>
      <c r="G1463" t="s">
        <v>143</v>
      </c>
      <c r="H1463" t="s">
        <v>134</v>
      </c>
      <c r="I1463" t="s">
        <v>110</v>
      </c>
      <c r="J1463" t="s">
        <v>110</v>
      </c>
      <c r="K1463">
        <v>1</v>
      </c>
      <c r="L1463" t="s">
        <v>182</v>
      </c>
    </row>
    <row r="1464" spans="1:12">
      <c r="A1464" t="s">
        <v>260</v>
      </c>
      <c r="B1464" t="s">
        <v>47</v>
      </c>
      <c r="C1464">
        <v>2070</v>
      </c>
      <c r="D1464">
        <v>2070</v>
      </c>
      <c r="E1464" t="s">
        <v>119</v>
      </c>
      <c r="F1464" t="s">
        <v>260</v>
      </c>
      <c r="G1464" t="s">
        <v>143</v>
      </c>
      <c r="H1464" t="s">
        <v>134</v>
      </c>
      <c r="I1464" t="s">
        <v>110</v>
      </c>
      <c r="J1464" t="s">
        <v>110</v>
      </c>
      <c r="K1464">
        <v>1</v>
      </c>
      <c r="L1464" t="s">
        <v>182</v>
      </c>
    </row>
    <row r="1465" spans="1:12">
      <c r="A1465" t="s">
        <v>260</v>
      </c>
      <c r="B1465" t="s">
        <v>48</v>
      </c>
      <c r="C1465">
        <v>1990</v>
      </c>
      <c r="D1465">
        <v>1990</v>
      </c>
      <c r="E1465" t="s">
        <v>119</v>
      </c>
      <c r="F1465" t="s">
        <v>260</v>
      </c>
      <c r="G1465" t="s">
        <v>140</v>
      </c>
      <c r="H1465" t="s">
        <v>134</v>
      </c>
      <c r="I1465" t="s">
        <v>110</v>
      </c>
      <c r="J1465" t="s">
        <v>110</v>
      </c>
      <c r="K1465">
        <v>1</v>
      </c>
      <c r="L1465" t="s">
        <v>182</v>
      </c>
    </row>
    <row r="1466" spans="1:12">
      <c r="A1466" t="s">
        <v>260</v>
      </c>
      <c r="B1466" t="s">
        <v>48</v>
      </c>
      <c r="C1466">
        <v>1990</v>
      </c>
      <c r="D1466">
        <v>1995</v>
      </c>
      <c r="E1466" t="s">
        <v>119</v>
      </c>
      <c r="F1466" t="s">
        <v>260</v>
      </c>
      <c r="G1466" t="s">
        <v>140</v>
      </c>
      <c r="H1466" t="s">
        <v>134</v>
      </c>
      <c r="I1466" t="s">
        <v>110</v>
      </c>
      <c r="J1466" t="s">
        <v>110</v>
      </c>
      <c r="K1466">
        <v>1</v>
      </c>
      <c r="L1466" t="s">
        <v>182</v>
      </c>
    </row>
    <row r="1467" spans="1:12">
      <c r="A1467" t="s">
        <v>260</v>
      </c>
      <c r="B1467" t="s">
        <v>48</v>
      </c>
      <c r="C1467">
        <v>1990</v>
      </c>
      <c r="D1467">
        <v>2000</v>
      </c>
      <c r="E1467" t="s">
        <v>119</v>
      </c>
      <c r="F1467" t="s">
        <v>260</v>
      </c>
      <c r="G1467" t="s">
        <v>140</v>
      </c>
      <c r="H1467" t="s">
        <v>134</v>
      </c>
      <c r="I1467" t="s">
        <v>110</v>
      </c>
      <c r="J1467" t="s">
        <v>110</v>
      </c>
      <c r="K1467">
        <v>1</v>
      </c>
      <c r="L1467" t="s">
        <v>182</v>
      </c>
    </row>
    <row r="1468" spans="1:12">
      <c r="A1468" t="s">
        <v>260</v>
      </c>
      <c r="B1468" t="s">
        <v>48</v>
      </c>
      <c r="C1468">
        <v>1990</v>
      </c>
      <c r="D1468">
        <v>2005</v>
      </c>
      <c r="E1468" t="s">
        <v>119</v>
      </c>
      <c r="F1468" t="s">
        <v>260</v>
      </c>
      <c r="G1468" t="s">
        <v>140</v>
      </c>
      <c r="H1468" t="s">
        <v>134</v>
      </c>
      <c r="I1468" t="s">
        <v>110</v>
      </c>
      <c r="J1468" t="s">
        <v>110</v>
      </c>
      <c r="K1468">
        <v>1</v>
      </c>
      <c r="L1468" t="s">
        <v>182</v>
      </c>
    </row>
    <row r="1469" spans="1:12">
      <c r="A1469" t="s">
        <v>260</v>
      </c>
      <c r="B1469" t="s">
        <v>48</v>
      </c>
      <c r="C1469">
        <v>1990</v>
      </c>
      <c r="D1469">
        <v>2010</v>
      </c>
      <c r="E1469" t="s">
        <v>119</v>
      </c>
      <c r="F1469" t="s">
        <v>260</v>
      </c>
      <c r="G1469" t="s">
        <v>140</v>
      </c>
      <c r="H1469" t="s">
        <v>134</v>
      </c>
      <c r="I1469" t="s">
        <v>110</v>
      </c>
      <c r="J1469" t="s">
        <v>110</v>
      </c>
      <c r="K1469">
        <v>1</v>
      </c>
      <c r="L1469" t="s">
        <v>182</v>
      </c>
    </row>
    <row r="1470" spans="1:12">
      <c r="A1470" t="s">
        <v>260</v>
      </c>
      <c r="B1470" t="s">
        <v>48</v>
      </c>
      <c r="C1470">
        <v>1995</v>
      </c>
      <c r="D1470">
        <v>1995</v>
      </c>
      <c r="E1470" t="s">
        <v>119</v>
      </c>
      <c r="F1470" t="s">
        <v>260</v>
      </c>
      <c r="G1470" t="s">
        <v>140</v>
      </c>
      <c r="H1470" t="s">
        <v>134</v>
      </c>
      <c r="I1470" t="s">
        <v>110</v>
      </c>
      <c r="J1470" t="s">
        <v>110</v>
      </c>
      <c r="K1470">
        <v>1</v>
      </c>
      <c r="L1470" t="s">
        <v>182</v>
      </c>
    </row>
    <row r="1471" spans="1:12">
      <c r="A1471" t="s">
        <v>260</v>
      </c>
      <c r="B1471" t="s">
        <v>48</v>
      </c>
      <c r="C1471">
        <v>1995</v>
      </c>
      <c r="D1471">
        <v>2000</v>
      </c>
      <c r="E1471" t="s">
        <v>119</v>
      </c>
      <c r="F1471" t="s">
        <v>260</v>
      </c>
      <c r="G1471" t="s">
        <v>140</v>
      </c>
      <c r="H1471" t="s">
        <v>134</v>
      </c>
      <c r="I1471" t="s">
        <v>110</v>
      </c>
      <c r="J1471" t="s">
        <v>110</v>
      </c>
      <c r="K1471">
        <v>1</v>
      </c>
      <c r="L1471" t="s">
        <v>182</v>
      </c>
    </row>
    <row r="1472" spans="1:12">
      <c r="A1472" t="s">
        <v>260</v>
      </c>
      <c r="B1472" t="s">
        <v>48</v>
      </c>
      <c r="C1472">
        <v>1995</v>
      </c>
      <c r="D1472">
        <v>2005</v>
      </c>
      <c r="E1472" t="s">
        <v>119</v>
      </c>
      <c r="F1472" t="s">
        <v>260</v>
      </c>
      <c r="G1472" t="s">
        <v>140</v>
      </c>
      <c r="H1472" t="s">
        <v>134</v>
      </c>
      <c r="I1472" t="s">
        <v>110</v>
      </c>
      <c r="J1472" t="s">
        <v>110</v>
      </c>
      <c r="K1472">
        <v>1</v>
      </c>
      <c r="L1472" t="s">
        <v>182</v>
      </c>
    </row>
    <row r="1473" spans="1:12">
      <c r="A1473" t="s">
        <v>260</v>
      </c>
      <c r="B1473" t="s">
        <v>48</v>
      </c>
      <c r="C1473">
        <v>1995</v>
      </c>
      <c r="D1473">
        <v>2010</v>
      </c>
      <c r="E1473" t="s">
        <v>119</v>
      </c>
      <c r="F1473" t="s">
        <v>260</v>
      </c>
      <c r="G1473" t="s">
        <v>140</v>
      </c>
      <c r="H1473" t="s">
        <v>134</v>
      </c>
      <c r="I1473" t="s">
        <v>110</v>
      </c>
      <c r="J1473" t="s">
        <v>110</v>
      </c>
      <c r="K1473">
        <v>1</v>
      </c>
      <c r="L1473" t="s">
        <v>182</v>
      </c>
    </row>
    <row r="1474" spans="1:12">
      <c r="A1474" t="s">
        <v>260</v>
      </c>
      <c r="B1474" t="s">
        <v>48</v>
      </c>
      <c r="C1474">
        <v>1995</v>
      </c>
      <c r="D1474">
        <v>2015</v>
      </c>
      <c r="E1474" t="s">
        <v>119</v>
      </c>
      <c r="F1474" t="s">
        <v>260</v>
      </c>
      <c r="G1474" t="s">
        <v>140</v>
      </c>
      <c r="H1474" t="s">
        <v>134</v>
      </c>
      <c r="I1474" t="s">
        <v>110</v>
      </c>
      <c r="J1474" t="s">
        <v>110</v>
      </c>
      <c r="K1474">
        <v>1</v>
      </c>
      <c r="L1474" t="s">
        <v>182</v>
      </c>
    </row>
    <row r="1475" spans="1:12">
      <c r="A1475" t="s">
        <v>260</v>
      </c>
      <c r="B1475" t="s">
        <v>48</v>
      </c>
      <c r="C1475">
        <v>2000</v>
      </c>
      <c r="D1475">
        <v>2000</v>
      </c>
      <c r="E1475" t="s">
        <v>119</v>
      </c>
      <c r="F1475" t="s">
        <v>260</v>
      </c>
      <c r="G1475" t="s">
        <v>140</v>
      </c>
      <c r="H1475" t="s">
        <v>134</v>
      </c>
      <c r="I1475" t="s">
        <v>110</v>
      </c>
      <c r="J1475" t="s">
        <v>110</v>
      </c>
      <c r="K1475">
        <v>1</v>
      </c>
      <c r="L1475" t="s">
        <v>182</v>
      </c>
    </row>
    <row r="1476" spans="1:12">
      <c r="A1476" t="s">
        <v>260</v>
      </c>
      <c r="B1476" t="s">
        <v>48</v>
      </c>
      <c r="C1476">
        <v>2000</v>
      </c>
      <c r="D1476">
        <v>2005</v>
      </c>
      <c r="E1476" t="s">
        <v>119</v>
      </c>
      <c r="F1476" t="s">
        <v>260</v>
      </c>
      <c r="G1476" t="s">
        <v>140</v>
      </c>
      <c r="H1476" t="s">
        <v>134</v>
      </c>
      <c r="I1476" t="s">
        <v>110</v>
      </c>
      <c r="J1476" t="s">
        <v>110</v>
      </c>
      <c r="K1476">
        <v>1</v>
      </c>
      <c r="L1476" t="s">
        <v>182</v>
      </c>
    </row>
    <row r="1477" spans="1:12">
      <c r="A1477" t="s">
        <v>260</v>
      </c>
      <c r="B1477" t="s">
        <v>48</v>
      </c>
      <c r="C1477">
        <v>2000</v>
      </c>
      <c r="D1477">
        <v>2010</v>
      </c>
      <c r="E1477" t="s">
        <v>119</v>
      </c>
      <c r="F1477" t="s">
        <v>260</v>
      </c>
      <c r="G1477" t="s">
        <v>140</v>
      </c>
      <c r="H1477" t="s">
        <v>134</v>
      </c>
      <c r="I1477" t="s">
        <v>110</v>
      </c>
      <c r="J1477" t="s">
        <v>110</v>
      </c>
      <c r="K1477">
        <v>1</v>
      </c>
      <c r="L1477" t="s">
        <v>182</v>
      </c>
    </row>
    <row r="1478" spans="1:12">
      <c r="A1478" t="s">
        <v>260</v>
      </c>
      <c r="B1478" t="s">
        <v>48</v>
      </c>
      <c r="C1478">
        <v>2000</v>
      </c>
      <c r="D1478">
        <v>2015</v>
      </c>
      <c r="E1478" t="s">
        <v>119</v>
      </c>
      <c r="F1478" t="s">
        <v>260</v>
      </c>
      <c r="G1478" t="s">
        <v>140</v>
      </c>
      <c r="H1478" t="s">
        <v>134</v>
      </c>
      <c r="I1478" t="s">
        <v>110</v>
      </c>
      <c r="J1478" t="s">
        <v>110</v>
      </c>
      <c r="K1478">
        <v>1</v>
      </c>
      <c r="L1478" t="s">
        <v>182</v>
      </c>
    </row>
    <row r="1479" spans="1:12">
      <c r="A1479" t="s">
        <v>260</v>
      </c>
      <c r="B1479" t="s">
        <v>48</v>
      </c>
      <c r="C1479">
        <v>2000</v>
      </c>
      <c r="D1479">
        <v>2020</v>
      </c>
      <c r="E1479" t="s">
        <v>119</v>
      </c>
      <c r="F1479" t="s">
        <v>260</v>
      </c>
      <c r="G1479" t="s">
        <v>140</v>
      </c>
      <c r="H1479" t="s">
        <v>134</v>
      </c>
      <c r="I1479" t="s">
        <v>110</v>
      </c>
      <c r="J1479" t="s">
        <v>110</v>
      </c>
      <c r="K1479">
        <v>1</v>
      </c>
      <c r="L1479" t="s">
        <v>182</v>
      </c>
    </row>
    <row r="1480" spans="1:12">
      <c r="A1480" t="s">
        <v>260</v>
      </c>
      <c r="B1480" t="s">
        <v>48</v>
      </c>
      <c r="C1480">
        <v>2005</v>
      </c>
      <c r="D1480">
        <v>2005</v>
      </c>
      <c r="E1480" t="s">
        <v>119</v>
      </c>
      <c r="F1480" t="s">
        <v>260</v>
      </c>
      <c r="G1480" t="s">
        <v>140</v>
      </c>
      <c r="H1480" t="s">
        <v>134</v>
      </c>
      <c r="I1480" t="s">
        <v>110</v>
      </c>
      <c r="J1480" t="s">
        <v>110</v>
      </c>
      <c r="K1480">
        <v>1</v>
      </c>
      <c r="L1480" t="s">
        <v>182</v>
      </c>
    </row>
    <row r="1481" spans="1:12">
      <c r="A1481" t="s">
        <v>260</v>
      </c>
      <c r="B1481" t="s">
        <v>48</v>
      </c>
      <c r="C1481">
        <v>2005</v>
      </c>
      <c r="D1481">
        <v>2010</v>
      </c>
      <c r="E1481" t="s">
        <v>119</v>
      </c>
      <c r="F1481" t="s">
        <v>260</v>
      </c>
      <c r="G1481" t="s">
        <v>140</v>
      </c>
      <c r="H1481" t="s">
        <v>134</v>
      </c>
      <c r="I1481" t="s">
        <v>110</v>
      </c>
      <c r="J1481" t="s">
        <v>110</v>
      </c>
      <c r="K1481">
        <v>1</v>
      </c>
      <c r="L1481" t="s">
        <v>182</v>
      </c>
    </row>
    <row r="1482" spans="1:12">
      <c r="A1482" t="s">
        <v>260</v>
      </c>
      <c r="B1482" t="s">
        <v>48</v>
      </c>
      <c r="C1482">
        <v>2005</v>
      </c>
      <c r="D1482">
        <v>2015</v>
      </c>
      <c r="E1482" t="s">
        <v>119</v>
      </c>
      <c r="F1482" t="s">
        <v>260</v>
      </c>
      <c r="G1482" t="s">
        <v>140</v>
      </c>
      <c r="H1482" t="s">
        <v>134</v>
      </c>
      <c r="I1482" t="s">
        <v>110</v>
      </c>
      <c r="J1482" t="s">
        <v>110</v>
      </c>
      <c r="K1482">
        <v>1</v>
      </c>
      <c r="L1482" t="s">
        <v>182</v>
      </c>
    </row>
    <row r="1483" spans="1:12">
      <c r="A1483" t="s">
        <v>260</v>
      </c>
      <c r="B1483" t="s">
        <v>48</v>
      </c>
      <c r="C1483">
        <v>2005</v>
      </c>
      <c r="D1483">
        <v>2020</v>
      </c>
      <c r="E1483" t="s">
        <v>119</v>
      </c>
      <c r="F1483" t="s">
        <v>260</v>
      </c>
      <c r="G1483" t="s">
        <v>140</v>
      </c>
      <c r="H1483" t="s">
        <v>134</v>
      </c>
      <c r="I1483" t="s">
        <v>110</v>
      </c>
      <c r="J1483" t="s">
        <v>110</v>
      </c>
      <c r="K1483">
        <v>1</v>
      </c>
      <c r="L1483" t="s">
        <v>182</v>
      </c>
    </row>
    <row r="1484" spans="1:12">
      <c r="A1484" t="s">
        <v>260</v>
      </c>
      <c r="B1484" t="s">
        <v>48</v>
      </c>
      <c r="C1484">
        <v>2005</v>
      </c>
      <c r="D1484">
        <v>2025</v>
      </c>
      <c r="E1484" t="s">
        <v>119</v>
      </c>
      <c r="F1484" t="s">
        <v>260</v>
      </c>
      <c r="G1484" t="s">
        <v>140</v>
      </c>
      <c r="H1484" t="s">
        <v>134</v>
      </c>
      <c r="I1484" t="s">
        <v>110</v>
      </c>
      <c r="J1484" t="s">
        <v>110</v>
      </c>
      <c r="K1484">
        <v>1</v>
      </c>
      <c r="L1484" t="s">
        <v>182</v>
      </c>
    </row>
    <row r="1485" spans="1:12">
      <c r="A1485" t="s">
        <v>260</v>
      </c>
      <c r="B1485" t="s">
        <v>48</v>
      </c>
      <c r="C1485">
        <v>2010</v>
      </c>
      <c r="D1485">
        <v>2010</v>
      </c>
      <c r="E1485" t="s">
        <v>119</v>
      </c>
      <c r="F1485" t="s">
        <v>260</v>
      </c>
      <c r="G1485" t="s">
        <v>140</v>
      </c>
      <c r="H1485" t="s">
        <v>134</v>
      </c>
      <c r="I1485" t="s">
        <v>110</v>
      </c>
      <c r="J1485" t="s">
        <v>110</v>
      </c>
      <c r="K1485">
        <v>1</v>
      </c>
      <c r="L1485" t="s">
        <v>182</v>
      </c>
    </row>
    <row r="1486" spans="1:12">
      <c r="A1486" t="s">
        <v>260</v>
      </c>
      <c r="B1486" t="s">
        <v>48</v>
      </c>
      <c r="C1486">
        <v>2010</v>
      </c>
      <c r="D1486">
        <v>2015</v>
      </c>
      <c r="E1486" t="s">
        <v>119</v>
      </c>
      <c r="F1486" t="s">
        <v>260</v>
      </c>
      <c r="G1486" t="s">
        <v>140</v>
      </c>
      <c r="H1486" t="s">
        <v>134</v>
      </c>
      <c r="I1486" t="s">
        <v>110</v>
      </c>
      <c r="J1486" t="s">
        <v>110</v>
      </c>
      <c r="K1486">
        <v>1</v>
      </c>
      <c r="L1486" t="s">
        <v>182</v>
      </c>
    </row>
    <row r="1487" spans="1:12">
      <c r="A1487" t="s">
        <v>260</v>
      </c>
      <c r="B1487" t="s">
        <v>48</v>
      </c>
      <c r="C1487">
        <v>2010</v>
      </c>
      <c r="D1487">
        <v>2020</v>
      </c>
      <c r="E1487" t="s">
        <v>119</v>
      </c>
      <c r="F1487" t="s">
        <v>260</v>
      </c>
      <c r="G1487" t="s">
        <v>140</v>
      </c>
      <c r="H1487" t="s">
        <v>134</v>
      </c>
      <c r="I1487" t="s">
        <v>110</v>
      </c>
      <c r="J1487" t="s">
        <v>110</v>
      </c>
      <c r="K1487">
        <v>1</v>
      </c>
      <c r="L1487" t="s">
        <v>182</v>
      </c>
    </row>
    <row r="1488" spans="1:12">
      <c r="A1488" t="s">
        <v>260</v>
      </c>
      <c r="B1488" t="s">
        <v>48</v>
      </c>
      <c r="C1488">
        <v>2010</v>
      </c>
      <c r="D1488">
        <v>2025</v>
      </c>
      <c r="E1488" t="s">
        <v>119</v>
      </c>
      <c r="F1488" t="s">
        <v>260</v>
      </c>
      <c r="G1488" t="s">
        <v>140</v>
      </c>
      <c r="H1488" t="s">
        <v>134</v>
      </c>
      <c r="I1488" t="s">
        <v>110</v>
      </c>
      <c r="J1488" t="s">
        <v>110</v>
      </c>
      <c r="K1488">
        <v>1</v>
      </c>
      <c r="L1488" t="s">
        <v>182</v>
      </c>
    </row>
    <row r="1489" spans="1:12">
      <c r="A1489" t="s">
        <v>260</v>
      </c>
      <c r="B1489" t="s">
        <v>48</v>
      </c>
      <c r="C1489">
        <v>2010</v>
      </c>
      <c r="D1489">
        <v>2030</v>
      </c>
      <c r="E1489" t="s">
        <v>119</v>
      </c>
      <c r="F1489" t="s">
        <v>260</v>
      </c>
      <c r="G1489" t="s">
        <v>140</v>
      </c>
      <c r="H1489" t="s">
        <v>134</v>
      </c>
      <c r="I1489" t="s">
        <v>110</v>
      </c>
      <c r="J1489" t="s">
        <v>110</v>
      </c>
      <c r="K1489">
        <v>1</v>
      </c>
      <c r="L1489" t="s">
        <v>182</v>
      </c>
    </row>
    <row r="1490" spans="1:12">
      <c r="A1490" t="s">
        <v>260</v>
      </c>
      <c r="B1490" t="s">
        <v>48</v>
      </c>
      <c r="C1490">
        <v>2015</v>
      </c>
      <c r="D1490">
        <v>2015</v>
      </c>
      <c r="E1490" t="s">
        <v>119</v>
      </c>
      <c r="F1490" t="s">
        <v>260</v>
      </c>
      <c r="G1490" t="s">
        <v>140</v>
      </c>
      <c r="H1490" t="s">
        <v>134</v>
      </c>
      <c r="I1490" t="s">
        <v>110</v>
      </c>
      <c r="J1490" t="s">
        <v>110</v>
      </c>
      <c r="K1490">
        <v>1</v>
      </c>
      <c r="L1490" t="s">
        <v>182</v>
      </c>
    </row>
    <row r="1491" spans="1:12">
      <c r="A1491" t="s">
        <v>260</v>
      </c>
      <c r="B1491" t="s">
        <v>48</v>
      </c>
      <c r="C1491">
        <v>2015</v>
      </c>
      <c r="D1491">
        <v>2020</v>
      </c>
      <c r="E1491" t="s">
        <v>119</v>
      </c>
      <c r="F1491" t="s">
        <v>260</v>
      </c>
      <c r="G1491" t="s">
        <v>140</v>
      </c>
      <c r="H1491" t="s">
        <v>134</v>
      </c>
      <c r="I1491" t="s">
        <v>110</v>
      </c>
      <c r="J1491" t="s">
        <v>110</v>
      </c>
      <c r="K1491">
        <v>1</v>
      </c>
      <c r="L1491" t="s">
        <v>182</v>
      </c>
    </row>
    <row r="1492" spans="1:12">
      <c r="A1492" t="s">
        <v>260</v>
      </c>
      <c r="B1492" t="s">
        <v>48</v>
      </c>
      <c r="C1492">
        <v>2015</v>
      </c>
      <c r="D1492">
        <v>2025</v>
      </c>
      <c r="E1492" t="s">
        <v>119</v>
      </c>
      <c r="F1492" t="s">
        <v>260</v>
      </c>
      <c r="G1492" t="s">
        <v>140</v>
      </c>
      <c r="H1492" t="s">
        <v>134</v>
      </c>
      <c r="I1492" t="s">
        <v>110</v>
      </c>
      <c r="J1492" t="s">
        <v>110</v>
      </c>
      <c r="K1492">
        <v>1</v>
      </c>
      <c r="L1492" t="s">
        <v>182</v>
      </c>
    </row>
    <row r="1493" spans="1:12">
      <c r="A1493" t="s">
        <v>260</v>
      </c>
      <c r="B1493" t="s">
        <v>48</v>
      </c>
      <c r="C1493">
        <v>2015</v>
      </c>
      <c r="D1493">
        <v>2030</v>
      </c>
      <c r="E1493" t="s">
        <v>119</v>
      </c>
      <c r="F1493" t="s">
        <v>260</v>
      </c>
      <c r="G1493" t="s">
        <v>140</v>
      </c>
      <c r="H1493" t="s">
        <v>134</v>
      </c>
      <c r="I1493" t="s">
        <v>110</v>
      </c>
      <c r="J1493" t="s">
        <v>110</v>
      </c>
      <c r="K1493">
        <v>1</v>
      </c>
      <c r="L1493" t="s">
        <v>182</v>
      </c>
    </row>
    <row r="1494" spans="1:12">
      <c r="A1494" t="s">
        <v>260</v>
      </c>
      <c r="B1494" t="s">
        <v>48</v>
      </c>
      <c r="C1494">
        <v>2015</v>
      </c>
      <c r="D1494">
        <v>2035</v>
      </c>
      <c r="E1494" t="s">
        <v>119</v>
      </c>
      <c r="F1494" t="s">
        <v>260</v>
      </c>
      <c r="G1494" t="s">
        <v>140</v>
      </c>
      <c r="H1494" t="s">
        <v>134</v>
      </c>
      <c r="I1494" t="s">
        <v>110</v>
      </c>
      <c r="J1494" t="s">
        <v>110</v>
      </c>
      <c r="K1494">
        <v>1</v>
      </c>
      <c r="L1494" t="s">
        <v>182</v>
      </c>
    </row>
    <row r="1495" spans="1:12">
      <c r="A1495" t="s">
        <v>260</v>
      </c>
      <c r="B1495" t="s">
        <v>48</v>
      </c>
      <c r="C1495">
        <v>2020</v>
      </c>
      <c r="D1495">
        <v>2020</v>
      </c>
      <c r="E1495" t="s">
        <v>119</v>
      </c>
      <c r="F1495" t="s">
        <v>260</v>
      </c>
      <c r="G1495" t="s">
        <v>140</v>
      </c>
      <c r="H1495" t="s">
        <v>134</v>
      </c>
      <c r="I1495" t="s">
        <v>110</v>
      </c>
      <c r="J1495" t="s">
        <v>110</v>
      </c>
      <c r="K1495">
        <v>1</v>
      </c>
      <c r="L1495" t="s">
        <v>182</v>
      </c>
    </row>
    <row r="1496" spans="1:12">
      <c r="A1496" t="s">
        <v>260</v>
      </c>
      <c r="B1496" t="s">
        <v>48</v>
      </c>
      <c r="C1496">
        <v>2020</v>
      </c>
      <c r="D1496">
        <v>2025</v>
      </c>
      <c r="E1496" t="s">
        <v>119</v>
      </c>
      <c r="F1496" t="s">
        <v>260</v>
      </c>
      <c r="G1496" t="s">
        <v>140</v>
      </c>
      <c r="H1496" t="s">
        <v>134</v>
      </c>
      <c r="I1496" t="s">
        <v>110</v>
      </c>
      <c r="J1496" t="s">
        <v>110</v>
      </c>
      <c r="K1496">
        <v>1</v>
      </c>
      <c r="L1496" t="s">
        <v>182</v>
      </c>
    </row>
    <row r="1497" spans="1:12">
      <c r="A1497" t="s">
        <v>260</v>
      </c>
      <c r="B1497" t="s">
        <v>48</v>
      </c>
      <c r="C1497">
        <v>2020</v>
      </c>
      <c r="D1497">
        <v>2030</v>
      </c>
      <c r="E1497" t="s">
        <v>119</v>
      </c>
      <c r="F1497" t="s">
        <v>260</v>
      </c>
      <c r="G1497" t="s">
        <v>140</v>
      </c>
      <c r="H1497" t="s">
        <v>134</v>
      </c>
      <c r="I1497" t="s">
        <v>110</v>
      </c>
      <c r="J1497" t="s">
        <v>110</v>
      </c>
      <c r="K1497">
        <v>1</v>
      </c>
      <c r="L1497" t="s">
        <v>182</v>
      </c>
    </row>
    <row r="1498" spans="1:12">
      <c r="A1498" t="s">
        <v>260</v>
      </c>
      <c r="B1498" t="s">
        <v>48</v>
      </c>
      <c r="C1498">
        <v>2020</v>
      </c>
      <c r="D1498">
        <v>2035</v>
      </c>
      <c r="E1498" t="s">
        <v>119</v>
      </c>
      <c r="F1498" t="s">
        <v>260</v>
      </c>
      <c r="G1498" t="s">
        <v>140</v>
      </c>
      <c r="H1498" t="s">
        <v>134</v>
      </c>
      <c r="I1498" t="s">
        <v>110</v>
      </c>
      <c r="J1498" t="s">
        <v>110</v>
      </c>
      <c r="K1498">
        <v>1</v>
      </c>
      <c r="L1498" t="s">
        <v>182</v>
      </c>
    </row>
    <row r="1499" spans="1:12">
      <c r="A1499" t="s">
        <v>260</v>
      </c>
      <c r="B1499" t="s">
        <v>48</v>
      </c>
      <c r="C1499">
        <v>2020</v>
      </c>
      <c r="D1499">
        <v>2040</v>
      </c>
      <c r="E1499" t="s">
        <v>119</v>
      </c>
      <c r="F1499" t="s">
        <v>260</v>
      </c>
      <c r="G1499" t="s">
        <v>140</v>
      </c>
      <c r="H1499" t="s">
        <v>134</v>
      </c>
      <c r="I1499" t="s">
        <v>110</v>
      </c>
      <c r="J1499" t="s">
        <v>110</v>
      </c>
      <c r="K1499">
        <v>1</v>
      </c>
      <c r="L1499" t="s">
        <v>182</v>
      </c>
    </row>
    <row r="1500" spans="1:12">
      <c r="A1500" t="s">
        <v>260</v>
      </c>
      <c r="B1500" t="s">
        <v>48</v>
      </c>
      <c r="C1500">
        <v>2025</v>
      </c>
      <c r="D1500">
        <v>2025</v>
      </c>
      <c r="E1500" t="s">
        <v>119</v>
      </c>
      <c r="F1500" t="s">
        <v>260</v>
      </c>
      <c r="G1500" t="s">
        <v>140</v>
      </c>
      <c r="H1500" t="s">
        <v>134</v>
      </c>
      <c r="I1500" t="s">
        <v>110</v>
      </c>
      <c r="J1500" t="s">
        <v>110</v>
      </c>
      <c r="K1500">
        <v>1</v>
      </c>
      <c r="L1500" t="s">
        <v>182</v>
      </c>
    </row>
    <row r="1501" spans="1:12">
      <c r="A1501" t="s">
        <v>260</v>
      </c>
      <c r="B1501" t="s">
        <v>48</v>
      </c>
      <c r="C1501">
        <v>2025</v>
      </c>
      <c r="D1501">
        <v>2030</v>
      </c>
      <c r="E1501" t="s">
        <v>119</v>
      </c>
      <c r="F1501" t="s">
        <v>260</v>
      </c>
      <c r="G1501" t="s">
        <v>140</v>
      </c>
      <c r="H1501" t="s">
        <v>134</v>
      </c>
      <c r="I1501" t="s">
        <v>110</v>
      </c>
      <c r="J1501" t="s">
        <v>110</v>
      </c>
      <c r="K1501">
        <v>1</v>
      </c>
      <c r="L1501" t="s">
        <v>182</v>
      </c>
    </row>
    <row r="1502" spans="1:12">
      <c r="A1502" t="s">
        <v>260</v>
      </c>
      <c r="B1502" t="s">
        <v>48</v>
      </c>
      <c r="C1502">
        <v>2025</v>
      </c>
      <c r="D1502">
        <v>2035</v>
      </c>
      <c r="E1502" t="s">
        <v>119</v>
      </c>
      <c r="F1502" t="s">
        <v>260</v>
      </c>
      <c r="G1502" t="s">
        <v>140</v>
      </c>
      <c r="H1502" t="s">
        <v>134</v>
      </c>
      <c r="I1502" t="s">
        <v>110</v>
      </c>
      <c r="J1502" t="s">
        <v>110</v>
      </c>
      <c r="K1502">
        <v>1</v>
      </c>
      <c r="L1502" t="s">
        <v>182</v>
      </c>
    </row>
    <row r="1503" spans="1:12">
      <c r="A1503" t="s">
        <v>260</v>
      </c>
      <c r="B1503" t="s">
        <v>48</v>
      </c>
      <c r="C1503">
        <v>2025</v>
      </c>
      <c r="D1503">
        <v>2040</v>
      </c>
      <c r="E1503" t="s">
        <v>119</v>
      </c>
      <c r="F1503" t="s">
        <v>260</v>
      </c>
      <c r="G1503" t="s">
        <v>140</v>
      </c>
      <c r="H1503" t="s">
        <v>134</v>
      </c>
      <c r="I1503" t="s">
        <v>110</v>
      </c>
      <c r="J1503" t="s">
        <v>110</v>
      </c>
      <c r="K1503">
        <v>1</v>
      </c>
      <c r="L1503" t="s">
        <v>182</v>
      </c>
    </row>
    <row r="1504" spans="1:12">
      <c r="A1504" t="s">
        <v>260</v>
      </c>
      <c r="B1504" t="s">
        <v>48</v>
      </c>
      <c r="C1504">
        <v>2025</v>
      </c>
      <c r="D1504">
        <v>2045</v>
      </c>
      <c r="E1504" t="s">
        <v>119</v>
      </c>
      <c r="F1504" t="s">
        <v>260</v>
      </c>
      <c r="G1504" t="s">
        <v>140</v>
      </c>
      <c r="H1504" t="s">
        <v>134</v>
      </c>
      <c r="I1504" t="s">
        <v>110</v>
      </c>
      <c r="J1504" t="s">
        <v>110</v>
      </c>
      <c r="K1504">
        <v>1</v>
      </c>
      <c r="L1504" t="s">
        <v>182</v>
      </c>
    </row>
    <row r="1505" spans="1:12">
      <c r="A1505" t="s">
        <v>260</v>
      </c>
      <c r="B1505" t="s">
        <v>48</v>
      </c>
      <c r="C1505">
        <v>2030</v>
      </c>
      <c r="D1505">
        <v>2030</v>
      </c>
      <c r="E1505" t="s">
        <v>119</v>
      </c>
      <c r="F1505" t="s">
        <v>260</v>
      </c>
      <c r="G1505" t="s">
        <v>140</v>
      </c>
      <c r="H1505" t="s">
        <v>134</v>
      </c>
      <c r="I1505" t="s">
        <v>110</v>
      </c>
      <c r="J1505" t="s">
        <v>110</v>
      </c>
      <c r="K1505">
        <v>1</v>
      </c>
      <c r="L1505" t="s">
        <v>182</v>
      </c>
    </row>
    <row r="1506" spans="1:12">
      <c r="A1506" t="s">
        <v>260</v>
      </c>
      <c r="B1506" t="s">
        <v>48</v>
      </c>
      <c r="C1506">
        <v>2030</v>
      </c>
      <c r="D1506">
        <v>2035</v>
      </c>
      <c r="E1506" t="s">
        <v>119</v>
      </c>
      <c r="F1506" t="s">
        <v>260</v>
      </c>
      <c r="G1506" t="s">
        <v>140</v>
      </c>
      <c r="H1506" t="s">
        <v>134</v>
      </c>
      <c r="I1506" t="s">
        <v>110</v>
      </c>
      <c r="J1506" t="s">
        <v>110</v>
      </c>
      <c r="K1506">
        <v>1</v>
      </c>
      <c r="L1506" t="s">
        <v>182</v>
      </c>
    </row>
    <row r="1507" spans="1:12">
      <c r="A1507" t="s">
        <v>260</v>
      </c>
      <c r="B1507" t="s">
        <v>48</v>
      </c>
      <c r="C1507">
        <v>2030</v>
      </c>
      <c r="D1507">
        <v>2040</v>
      </c>
      <c r="E1507" t="s">
        <v>119</v>
      </c>
      <c r="F1507" t="s">
        <v>260</v>
      </c>
      <c r="G1507" t="s">
        <v>140</v>
      </c>
      <c r="H1507" t="s">
        <v>134</v>
      </c>
      <c r="I1507" t="s">
        <v>110</v>
      </c>
      <c r="J1507" t="s">
        <v>110</v>
      </c>
      <c r="K1507">
        <v>1</v>
      </c>
      <c r="L1507" t="s">
        <v>182</v>
      </c>
    </row>
    <row r="1508" spans="1:12">
      <c r="A1508" t="s">
        <v>260</v>
      </c>
      <c r="B1508" t="s">
        <v>48</v>
      </c>
      <c r="C1508">
        <v>2030</v>
      </c>
      <c r="D1508">
        <v>2045</v>
      </c>
      <c r="E1508" t="s">
        <v>119</v>
      </c>
      <c r="F1508" t="s">
        <v>260</v>
      </c>
      <c r="G1508" t="s">
        <v>140</v>
      </c>
      <c r="H1508" t="s">
        <v>134</v>
      </c>
      <c r="I1508" t="s">
        <v>110</v>
      </c>
      <c r="J1508" t="s">
        <v>110</v>
      </c>
      <c r="K1508">
        <v>1</v>
      </c>
      <c r="L1508" t="s">
        <v>182</v>
      </c>
    </row>
    <row r="1509" spans="1:12">
      <c r="A1509" t="s">
        <v>260</v>
      </c>
      <c r="B1509" t="s">
        <v>48</v>
      </c>
      <c r="C1509">
        <v>2030</v>
      </c>
      <c r="D1509">
        <v>2050</v>
      </c>
      <c r="E1509" t="s">
        <v>119</v>
      </c>
      <c r="F1509" t="s">
        <v>260</v>
      </c>
      <c r="G1509" t="s">
        <v>140</v>
      </c>
      <c r="H1509" t="s">
        <v>134</v>
      </c>
      <c r="I1509" t="s">
        <v>110</v>
      </c>
      <c r="J1509" t="s">
        <v>110</v>
      </c>
      <c r="K1509">
        <v>1</v>
      </c>
      <c r="L1509" t="s">
        <v>182</v>
      </c>
    </row>
    <row r="1510" spans="1:12">
      <c r="A1510" t="s">
        <v>260</v>
      </c>
      <c r="B1510" t="s">
        <v>48</v>
      </c>
      <c r="C1510">
        <v>2035</v>
      </c>
      <c r="D1510">
        <v>2035</v>
      </c>
      <c r="E1510" t="s">
        <v>119</v>
      </c>
      <c r="F1510" t="s">
        <v>260</v>
      </c>
      <c r="G1510" t="s">
        <v>140</v>
      </c>
      <c r="H1510" t="s">
        <v>134</v>
      </c>
      <c r="I1510" t="s">
        <v>110</v>
      </c>
      <c r="J1510" t="s">
        <v>110</v>
      </c>
      <c r="K1510">
        <v>1</v>
      </c>
      <c r="L1510" t="s">
        <v>182</v>
      </c>
    </row>
    <row r="1511" spans="1:12">
      <c r="A1511" t="s">
        <v>260</v>
      </c>
      <c r="B1511" t="s">
        <v>48</v>
      </c>
      <c r="C1511">
        <v>2035</v>
      </c>
      <c r="D1511">
        <v>2040</v>
      </c>
      <c r="E1511" t="s">
        <v>119</v>
      </c>
      <c r="F1511" t="s">
        <v>260</v>
      </c>
      <c r="G1511" t="s">
        <v>140</v>
      </c>
      <c r="H1511" t="s">
        <v>134</v>
      </c>
      <c r="I1511" t="s">
        <v>110</v>
      </c>
      <c r="J1511" t="s">
        <v>110</v>
      </c>
      <c r="K1511">
        <v>1</v>
      </c>
      <c r="L1511" t="s">
        <v>182</v>
      </c>
    </row>
    <row r="1512" spans="1:12">
      <c r="A1512" t="s">
        <v>260</v>
      </c>
      <c r="B1512" t="s">
        <v>48</v>
      </c>
      <c r="C1512">
        <v>2035</v>
      </c>
      <c r="D1512">
        <v>2045</v>
      </c>
      <c r="E1512" t="s">
        <v>119</v>
      </c>
      <c r="F1512" t="s">
        <v>260</v>
      </c>
      <c r="G1512" t="s">
        <v>140</v>
      </c>
      <c r="H1512" t="s">
        <v>134</v>
      </c>
      <c r="I1512" t="s">
        <v>110</v>
      </c>
      <c r="J1512" t="s">
        <v>110</v>
      </c>
      <c r="K1512">
        <v>1</v>
      </c>
      <c r="L1512" t="s">
        <v>182</v>
      </c>
    </row>
    <row r="1513" spans="1:12">
      <c r="A1513" t="s">
        <v>260</v>
      </c>
      <c r="B1513" t="s">
        <v>48</v>
      </c>
      <c r="C1513">
        <v>2035</v>
      </c>
      <c r="D1513">
        <v>2050</v>
      </c>
      <c r="E1513" t="s">
        <v>119</v>
      </c>
      <c r="F1513" t="s">
        <v>260</v>
      </c>
      <c r="G1513" t="s">
        <v>140</v>
      </c>
      <c r="H1513" t="s">
        <v>134</v>
      </c>
      <c r="I1513" t="s">
        <v>110</v>
      </c>
      <c r="J1513" t="s">
        <v>110</v>
      </c>
      <c r="K1513">
        <v>1</v>
      </c>
      <c r="L1513" t="s">
        <v>182</v>
      </c>
    </row>
    <row r="1514" spans="1:12">
      <c r="A1514" t="s">
        <v>260</v>
      </c>
      <c r="B1514" t="s">
        <v>48</v>
      </c>
      <c r="C1514">
        <v>2035</v>
      </c>
      <c r="D1514">
        <v>2055</v>
      </c>
      <c r="E1514" t="s">
        <v>119</v>
      </c>
      <c r="F1514" t="s">
        <v>260</v>
      </c>
      <c r="G1514" t="s">
        <v>140</v>
      </c>
      <c r="H1514" t="s">
        <v>134</v>
      </c>
      <c r="I1514" t="s">
        <v>110</v>
      </c>
      <c r="J1514" t="s">
        <v>110</v>
      </c>
      <c r="K1514">
        <v>1</v>
      </c>
      <c r="L1514" t="s">
        <v>182</v>
      </c>
    </row>
    <row r="1515" spans="1:12">
      <c r="A1515" t="s">
        <v>260</v>
      </c>
      <c r="B1515" t="s">
        <v>48</v>
      </c>
      <c r="C1515">
        <v>2040</v>
      </c>
      <c r="D1515">
        <v>2040</v>
      </c>
      <c r="E1515" t="s">
        <v>119</v>
      </c>
      <c r="F1515" t="s">
        <v>260</v>
      </c>
      <c r="G1515" t="s">
        <v>140</v>
      </c>
      <c r="H1515" t="s">
        <v>134</v>
      </c>
      <c r="I1515" t="s">
        <v>110</v>
      </c>
      <c r="J1515" t="s">
        <v>110</v>
      </c>
      <c r="K1515">
        <v>1</v>
      </c>
      <c r="L1515" t="s">
        <v>182</v>
      </c>
    </row>
    <row r="1516" spans="1:12">
      <c r="A1516" t="s">
        <v>260</v>
      </c>
      <c r="B1516" t="s">
        <v>48</v>
      </c>
      <c r="C1516">
        <v>2040</v>
      </c>
      <c r="D1516">
        <v>2045</v>
      </c>
      <c r="E1516" t="s">
        <v>119</v>
      </c>
      <c r="F1516" t="s">
        <v>260</v>
      </c>
      <c r="G1516" t="s">
        <v>140</v>
      </c>
      <c r="H1516" t="s">
        <v>134</v>
      </c>
      <c r="I1516" t="s">
        <v>110</v>
      </c>
      <c r="J1516" t="s">
        <v>110</v>
      </c>
      <c r="K1516">
        <v>1</v>
      </c>
      <c r="L1516" t="s">
        <v>182</v>
      </c>
    </row>
    <row r="1517" spans="1:12">
      <c r="A1517" t="s">
        <v>260</v>
      </c>
      <c r="B1517" t="s">
        <v>48</v>
      </c>
      <c r="C1517">
        <v>2040</v>
      </c>
      <c r="D1517">
        <v>2050</v>
      </c>
      <c r="E1517" t="s">
        <v>119</v>
      </c>
      <c r="F1517" t="s">
        <v>260</v>
      </c>
      <c r="G1517" t="s">
        <v>140</v>
      </c>
      <c r="H1517" t="s">
        <v>134</v>
      </c>
      <c r="I1517" t="s">
        <v>110</v>
      </c>
      <c r="J1517" t="s">
        <v>110</v>
      </c>
      <c r="K1517">
        <v>1</v>
      </c>
      <c r="L1517" t="s">
        <v>182</v>
      </c>
    </row>
    <row r="1518" spans="1:12">
      <c r="A1518" t="s">
        <v>260</v>
      </c>
      <c r="B1518" t="s">
        <v>48</v>
      </c>
      <c r="C1518">
        <v>2040</v>
      </c>
      <c r="D1518">
        <v>2055</v>
      </c>
      <c r="E1518" t="s">
        <v>119</v>
      </c>
      <c r="F1518" t="s">
        <v>260</v>
      </c>
      <c r="G1518" t="s">
        <v>140</v>
      </c>
      <c r="H1518" t="s">
        <v>134</v>
      </c>
      <c r="I1518" t="s">
        <v>110</v>
      </c>
      <c r="J1518" t="s">
        <v>110</v>
      </c>
      <c r="K1518">
        <v>1</v>
      </c>
      <c r="L1518" t="s">
        <v>182</v>
      </c>
    </row>
    <row r="1519" spans="1:12">
      <c r="A1519" t="s">
        <v>260</v>
      </c>
      <c r="B1519" t="s">
        <v>48</v>
      </c>
      <c r="C1519">
        <v>2040</v>
      </c>
      <c r="D1519">
        <v>2060</v>
      </c>
      <c r="E1519" t="s">
        <v>119</v>
      </c>
      <c r="F1519" t="s">
        <v>260</v>
      </c>
      <c r="G1519" t="s">
        <v>140</v>
      </c>
      <c r="H1519" t="s">
        <v>134</v>
      </c>
      <c r="I1519" t="s">
        <v>110</v>
      </c>
      <c r="J1519" t="s">
        <v>110</v>
      </c>
      <c r="K1519">
        <v>1</v>
      </c>
      <c r="L1519" t="s">
        <v>182</v>
      </c>
    </row>
    <row r="1520" spans="1:12">
      <c r="A1520" t="s">
        <v>260</v>
      </c>
      <c r="B1520" t="s">
        <v>48</v>
      </c>
      <c r="C1520">
        <v>2045</v>
      </c>
      <c r="D1520">
        <v>2045</v>
      </c>
      <c r="E1520" t="s">
        <v>119</v>
      </c>
      <c r="F1520" t="s">
        <v>260</v>
      </c>
      <c r="G1520" t="s">
        <v>140</v>
      </c>
      <c r="H1520" t="s">
        <v>134</v>
      </c>
      <c r="I1520" t="s">
        <v>110</v>
      </c>
      <c r="J1520" t="s">
        <v>110</v>
      </c>
      <c r="K1520">
        <v>1</v>
      </c>
      <c r="L1520" t="s">
        <v>182</v>
      </c>
    </row>
    <row r="1521" spans="1:12">
      <c r="A1521" t="s">
        <v>260</v>
      </c>
      <c r="B1521" t="s">
        <v>48</v>
      </c>
      <c r="C1521">
        <v>2045</v>
      </c>
      <c r="D1521">
        <v>2050</v>
      </c>
      <c r="E1521" t="s">
        <v>119</v>
      </c>
      <c r="F1521" t="s">
        <v>260</v>
      </c>
      <c r="G1521" t="s">
        <v>140</v>
      </c>
      <c r="H1521" t="s">
        <v>134</v>
      </c>
      <c r="I1521" t="s">
        <v>110</v>
      </c>
      <c r="J1521" t="s">
        <v>110</v>
      </c>
      <c r="K1521">
        <v>1</v>
      </c>
      <c r="L1521" t="s">
        <v>182</v>
      </c>
    </row>
    <row r="1522" spans="1:12">
      <c r="A1522" t="s">
        <v>260</v>
      </c>
      <c r="B1522" t="s">
        <v>48</v>
      </c>
      <c r="C1522">
        <v>2045</v>
      </c>
      <c r="D1522">
        <v>2055</v>
      </c>
      <c r="E1522" t="s">
        <v>119</v>
      </c>
      <c r="F1522" t="s">
        <v>260</v>
      </c>
      <c r="G1522" t="s">
        <v>140</v>
      </c>
      <c r="H1522" t="s">
        <v>134</v>
      </c>
      <c r="I1522" t="s">
        <v>110</v>
      </c>
      <c r="J1522" t="s">
        <v>110</v>
      </c>
      <c r="K1522">
        <v>1</v>
      </c>
      <c r="L1522" t="s">
        <v>182</v>
      </c>
    </row>
    <row r="1523" spans="1:12">
      <c r="A1523" t="s">
        <v>260</v>
      </c>
      <c r="B1523" t="s">
        <v>48</v>
      </c>
      <c r="C1523">
        <v>2045</v>
      </c>
      <c r="D1523">
        <v>2060</v>
      </c>
      <c r="E1523" t="s">
        <v>119</v>
      </c>
      <c r="F1523" t="s">
        <v>260</v>
      </c>
      <c r="G1523" t="s">
        <v>140</v>
      </c>
      <c r="H1523" t="s">
        <v>134</v>
      </c>
      <c r="I1523" t="s">
        <v>110</v>
      </c>
      <c r="J1523" t="s">
        <v>110</v>
      </c>
      <c r="K1523">
        <v>1</v>
      </c>
      <c r="L1523" t="s">
        <v>182</v>
      </c>
    </row>
    <row r="1524" spans="1:12">
      <c r="A1524" t="s">
        <v>260</v>
      </c>
      <c r="B1524" t="s">
        <v>48</v>
      </c>
      <c r="C1524">
        <v>2045</v>
      </c>
      <c r="D1524">
        <v>2065</v>
      </c>
      <c r="E1524" t="s">
        <v>119</v>
      </c>
      <c r="F1524" t="s">
        <v>260</v>
      </c>
      <c r="G1524" t="s">
        <v>140</v>
      </c>
      <c r="H1524" t="s">
        <v>134</v>
      </c>
      <c r="I1524" t="s">
        <v>110</v>
      </c>
      <c r="J1524" t="s">
        <v>110</v>
      </c>
      <c r="K1524">
        <v>1</v>
      </c>
      <c r="L1524" t="s">
        <v>182</v>
      </c>
    </row>
    <row r="1525" spans="1:12">
      <c r="A1525" t="s">
        <v>260</v>
      </c>
      <c r="B1525" t="s">
        <v>48</v>
      </c>
      <c r="C1525">
        <v>2050</v>
      </c>
      <c r="D1525">
        <v>2050</v>
      </c>
      <c r="E1525" t="s">
        <v>119</v>
      </c>
      <c r="F1525" t="s">
        <v>260</v>
      </c>
      <c r="G1525" t="s">
        <v>140</v>
      </c>
      <c r="H1525" t="s">
        <v>134</v>
      </c>
      <c r="I1525" t="s">
        <v>110</v>
      </c>
      <c r="J1525" t="s">
        <v>110</v>
      </c>
      <c r="K1525">
        <v>1</v>
      </c>
      <c r="L1525" t="s">
        <v>182</v>
      </c>
    </row>
    <row r="1526" spans="1:12">
      <c r="A1526" t="s">
        <v>260</v>
      </c>
      <c r="B1526" t="s">
        <v>48</v>
      </c>
      <c r="C1526">
        <v>2050</v>
      </c>
      <c r="D1526">
        <v>2055</v>
      </c>
      <c r="E1526" t="s">
        <v>119</v>
      </c>
      <c r="F1526" t="s">
        <v>260</v>
      </c>
      <c r="G1526" t="s">
        <v>140</v>
      </c>
      <c r="H1526" t="s">
        <v>134</v>
      </c>
      <c r="I1526" t="s">
        <v>110</v>
      </c>
      <c r="J1526" t="s">
        <v>110</v>
      </c>
      <c r="K1526">
        <v>1</v>
      </c>
      <c r="L1526" t="s">
        <v>182</v>
      </c>
    </row>
    <row r="1527" spans="1:12">
      <c r="A1527" t="s">
        <v>260</v>
      </c>
      <c r="B1527" t="s">
        <v>48</v>
      </c>
      <c r="C1527">
        <v>2050</v>
      </c>
      <c r="D1527">
        <v>2060</v>
      </c>
      <c r="E1527" t="s">
        <v>119</v>
      </c>
      <c r="F1527" t="s">
        <v>260</v>
      </c>
      <c r="G1527" t="s">
        <v>140</v>
      </c>
      <c r="H1527" t="s">
        <v>134</v>
      </c>
      <c r="I1527" t="s">
        <v>110</v>
      </c>
      <c r="J1527" t="s">
        <v>110</v>
      </c>
      <c r="K1527">
        <v>1</v>
      </c>
      <c r="L1527" t="s">
        <v>182</v>
      </c>
    </row>
    <row r="1528" spans="1:12">
      <c r="A1528" t="s">
        <v>260</v>
      </c>
      <c r="B1528" t="s">
        <v>48</v>
      </c>
      <c r="C1528">
        <v>2050</v>
      </c>
      <c r="D1528">
        <v>2065</v>
      </c>
      <c r="E1528" t="s">
        <v>119</v>
      </c>
      <c r="F1528" t="s">
        <v>260</v>
      </c>
      <c r="G1528" t="s">
        <v>140</v>
      </c>
      <c r="H1528" t="s">
        <v>134</v>
      </c>
      <c r="I1528" t="s">
        <v>110</v>
      </c>
      <c r="J1528" t="s">
        <v>110</v>
      </c>
      <c r="K1528">
        <v>1</v>
      </c>
      <c r="L1528" t="s">
        <v>182</v>
      </c>
    </row>
    <row r="1529" spans="1:12">
      <c r="A1529" t="s">
        <v>260</v>
      </c>
      <c r="B1529" t="s">
        <v>48</v>
      </c>
      <c r="C1529">
        <v>2050</v>
      </c>
      <c r="D1529">
        <v>2070</v>
      </c>
      <c r="E1529" t="s">
        <v>119</v>
      </c>
      <c r="F1529" t="s">
        <v>260</v>
      </c>
      <c r="G1529" t="s">
        <v>140</v>
      </c>
      <c r="H1529" t="s">
        <v>134</v>
      </c>
      <c r="I1529" t="s">
        <v>110</v>
      </c>
      <c r="J1529" t="s">
        <v>110</v>
      </c>
      <c r="K1529">
        <v>1</v>
      </c>
      <c r="L1529" t="s">
        <v>182</v>
      </c>
    </row>
    <row r="1530" spans="1:12">
      <c r="A1530" t="s">
        <v>260</v>
      </c>
      <c r="B1530" t="s">
        <v>48</v>
      </c>
      <c r="C1530">
        <v>2055</v>
      </c>
      <c r="D1530">
        <v>2055</v>
      </c>
      <c r="E1530" t="s">
        <v>119</v>
      </c>
      <c r="F1530" t="s">
        <v>260</v>
      </c>
      <c r="G1530" t="s">
        <v>140</v>
      </c>
      <c r="H1530" t="s">
        <v>134</v>
      </c>
      <c r="I1530" t="s">
        <v>110</v>
      </c>
      <c r="J1530" t="s">
        <v>110</v>
      </c>
      <c r="K1530">
        <v>1</v>
      </c>
      <c r="L1530" t="s">
        <v>182</v>
      </c>
    </row>
    <row r="1531" spans="1:12">
      <c r="A1531" t="s">
        <v>260</v>
      </c>
      <c r="B1531" t="s">
        <v>48</v>
      </c>
      <c r="C1531">
        <v>2055</v>
      </c>
      <c r="D1531">
        <v>2060</v>
      </c>
      <c r="E1531" t="s">
        <v>119</v>
      </c>
      <c r="F1531" t="s">
        <v>260</v>
      </c>
      <c r="G1531" t="s">
        <v>140</v>
      </c>
      <c r="H1531" t="s">
        <v>134</v>
      </c>
      <c r="I1531" t="s">
        <v>110</v>
      </c>
      <c r="J1531" t="s">
        <v>110</v>
      </c>
      <c r="K1531">
        <v>1</v>
      </c>
      <c r="L1531" t="s">
        <v>182</v>
      </c>
    </row>
    <row r="1532" spans="1:12">
      <c r="A1532" t="s">
        <v>260</v>
      </c>
      <c r="B1532" t="s">
        <v>48</v>
      </c>
      <c r="C1532">
        <v>2055</v>
      </c>
      <c r="D1532">
        <v>2065</v>
      </c>
      <c r="E1532" t="s">
        <v>119</v>
      </c>
      <c r="F1532" t="s">
        <v>260</v>
      </c>
      <c r="G1532" t="s">
        <v>140</v>
      </c>
      <c r="H1532" t="s">
        <v>134</v>
      </c>
      <c r="I1532" t="s">
        <v>110</v>
      </c>
      <c r="J1532" t="s">
        <v>110</v>
      </c>
      <c r="K1532">
        <v>1</v>
      </c>
      <c r="L1532" t="s">
        <v>182</v>
      </c>
    </row>
    <row r="1533" spans="1:12">
      <c r="A1533" t="s">
        <v>260</v>
      </c>
      <c r="B1533" t="s">
        <v>48</v>
      </c>
      <c r="C1533">
        <v>2055</v>
      </c>
      <c r="D1533">
        <v>2070</v>
      </c>
      <c r="E1533" t="s">
        <v>119</v>
      </c>
      <c r="F1533" t="s">
        <v>260</v>
      </c>
      <c r="G1533" t="s">
        <v>140</v>
      </c>
      <c r="H1533" t="s">
        <v>134</v>
      </c>
      <c r="I1533" t="s">
        <v>110</v>
      </c>
      <c r="J1533" t="s">
        <v>110</v>
      </c>
      <c r="K1533">
        <v>1</v>
      </c>
      <c r="L1533" t="s">
        <v>182</v>
      </c>
    </row>
    <row r="1534" spans="1:12">
      <c r="A1534" t="s">
        <v>260</v>
      </c>
      <c r="B1534" t="s">
        <v>48</v>
      </c>
      <c r="C1534">
        <v>2060</v>
      </c>
      <c r="D1534">
        <v>2060</v>
      </c>
      <c r="E1534" t="s">
        <v>119</v>
      </c>
      <c r="F1534" t="s">
        <v>260</v>
      </c>
      <c r="G1534" t="s">
        <v>140</v>
      </c>
      <c r="H1534" t="s">
        <v>134</v>
      </c>
      <c r="I1534" t="s">
        <v>110</v>
      </c>
      <c r="J1534" t="s">
        <v>110</v>
      </c>
      <c r="K1534">
        <v>1</v>
      </c>
      <c r="L1534" t="s">
        <v>182</v>
      </c>
    </row>
    <row r="1535" spans="1:12">
      <c r="A1535" t="s">
        <v>260</v>
      </c>
      <c r="B1535" t="s">
        <v>48</v>
      </c>
      <c r="C1535">
        <v>2060</v>
      </c>
      <c r="D1535">
        <v>2065</v>
      </c>
      <c r="E1535" t="s">
        <v>119</v>
      </c>
      <c r="F1535" t="s">
        <v>260</v>
      </c>
      <c r="G1535" t="s">
        <v>140</v>
      </c>
      <c r="H1535" t="s">
        <v>134</v>
      </c>
      <c r="I1535" t="s">
        <v>110</v>
      </c>
      <c r="J1535" t="s">
        <v>110</v>
      </c>
      <c r="K1535">
        <v>1</v>
      </c>
      <c r="L1535" t="s">
        <v>182</v>
      </c>
    </row>
    <row r="1536" spans="1:12">
      <c r="A1536" t="s">
        <v>260</v>
      </c>
      <c r="B1536" t="s">
        <v>48</v>
      </c>
      <c r="C1536">
        <v>2060</v>
      </c>
      <c r="D1536">
        <v>2070</v>
      </c>
      <c r="E1536" t="s">
        <v>119</v>
      </c>
      <c r="F1536" t="s">
        <v>260</v>
      </c>
      <c r="G1536" t="s">
        <v>140</v>
      </c>
      <c r="H1536" t="s">
        <v>134</v>
      </c>
      <c r="I1536" t="s">
        <v>110</v>
      </c>
      <c r="J1536" t="s">
        <v>110</v>
      </c>
      <c r="K1536">
        <v>1</v>
      </c>
      <c r="L1536" t="s">
        <v>182</v>
      </c>
    </row>
    <row r="1537" spans="1:12">
      <c r="A1537" t="s">
        <v>260</v>
      </c>
      <c r="B1537" t="s">
        <v>48</v>
      </c>
      <c r="C1537">
        <v>2065</v>
      </c>
      <c r="D1537">
        <v>2065</v>
      </c>
      <c r="E1537" t="s">
        <v>119</v>
      </c>
      <c r="F1537" t="s">
        <v>260</v>
      </c>
      <c r="G1537" t="s">
        <v>140</v>
      </c>
      <c r="H1537" t="s">
        <v>134</v>
      </c>
      <c r="I1537" t="s">
        <v>110</v>
      </c>
      <c r="J1537" t="s">
        <v>110</v>
      </c>
      <c r="K1537">
        <v>1</v>
      </c>
      <c r="L1537" t="s">
        <v>182</v>
      </c>
    </row>
    <row r="1538" spans="1:12">
      <c r="A1538" t="s">
        <v>260</v>
      </c>
      <c r="B1538" t="s">
        <v>48</v>
      </c>
      <c r="C1538">
        <v>2065</v>
      </c>
      <c r="D1538">
        <v>2070</v>
      </c>
      <c r="E1538" t="s">
        <v>119</v>
      </c>
      <c r="F1538" t="s">
        <v>260</v>
      </c>
      <c r="G1538" t="s">
        <v>140</v>
      </c>
      <c r="H1538" t="s">
        <v>134</v>
      </c>
      <c r="I1538" t="s">
        <v>110</v>
      </c>
      <c r="J1538" t="s">
        <v>110</v>
      </c>
      <c r="K1538">
        <v>1</v>
      </c>
      <c r="L1538" t="s">
        <v>182</v>
      </c>
    </row>
    <row r="1539" spans="1:12">
      <c r="A1539" t="s">
        <v>260</v>
      </c>
      <c r="B1539" t="s">
        <v>48</v>
      </c>
      <c r="C1539">
        <v>2070</v>
      </c>
      <c r="D1539">
        <v>2070</v>
      </c>
      <c r="E1539" t="s">
        <v>119</v>
      </c>
      <c r="F1539" t="s">
        <v>260</v>
      </c>
      <c r="G1539" t="s">
        <v>140</v>
      </c>
      <c r="H1539" t="s">
        <v>134</v>
      </c>
      <c r="I1539" t="s">
        <v>110</v>
      </c>
      <c r="J1539" t="s">
        <v>110</v>
      </c>
      <c r="K1539">
        <v>1</v>
      </c>
      <c r="L1539" t="s">
        <v>182</v>
      </c>
    </row>
    <row r="1540" spans="1:12">
      <c r="A1540" t="s">
        <v>260</v>
      </c>
      <c r="B1540" t="s">
        <v>85</v>
      </c>
      <c r="C1540">
        <v>2010</v>
      </c>
      <c r="D1540">
        <v>2010</v>
      </c>
      <c r="E1540" t="s">
        <v>119</v>
      </c>
      <c r="F1540" t="s">
        <v>260</v>
      </c>
      <c r="G1540" t="s">
        <v>149</v>
      </c>
      <c r="H1540" t="s">
        <v>133</v>
      </c>
      <c r="I1540" t="s">
        <v>110</v>
      </c>
      <c r="J1540" t="s">
        <v>110</v>
      </c>
      <c r="K1540">
        <v>1</v>
      </c>
      <c r="L1540" t="s">
        <v>182</v>
      </c>
    </row>
    <row r="1541" spans="1:12">
      <c r="A1541" t="s">
        <v>260</v>
      </c>
      <c r="B1541" t="s">
        <v>85</v>
      </c>
      <c r="C1541">
        <v>2015</v>
      </c>
      <c r="D1541">
        <v>2015</v>
      </c>
      <c r="E1541" t="s">
        <v>119</v>
      </c>
      <c r="F1541" t="s">
        <v>260</v>
      </c>
      <c r="G1541" t="s">
        <v>149</v>
      </c>
      <c r="H1541" t="s">
        <v>133</v>
      </c>
      <c r="I1541" t="s">
        <v>110</v>
      </c>
      <c r="J1541" t="s">
        <v>110</v>
      </c>
      <c r="K1541">
        <v>1</v>
      </c>
      <c r="L1541" t="s">
        <v>182</v>
      </c>
    </row>
    <row r="1542" spans="1:12">
      <c r="A1542" t="s">
        <v>260</v>
      </c>
      <c r="B1542" t="s">
        <v>85</v>
      </c>
      <c r="C1542">
        <v>2020</v>
      </c>
      <c r="D1542">
        <v>2020</v>
      </c>
      <c r="E1542" t="s">
        <v>119</v>
      </c>
      <c r="F1542" t="s">
        <v>260</v>
      </c>
      <c r="G1542" t="s">
        <v>149</v>
      </c>
      <c r="H1542" t="s">
        <v>133</v>
      </c>
      <c r="I1542" t="s">
        <v>110</v>
      </c>
      <c r="J1542" t="s">
        <v>110</v>
      </c>
      <c r="K1542">
        <v>1</v>
      </c>
      <c r="L1542" t="s">
        <v>182</v>
      </c>
    </row>
    <row r="1543" spans="1:12">
      <c r="A1543" t="s">
        <v>260</v>
      </c>
      <c r="B1543" t="s">
        <v>85</v>
      </c>
      <c r="C1543">
        <v>2025</v>
      </c>
      <c r="D1543">
        <v>2025</v>
      </c>
      <c r="E1543" t="s">
        <v>119</v>
      </c>
      <c r="F1543" t="s">
        <v>260</v>
      </c>
      <c r="G1543" t="s">
        <v>149</v>
      </c>
      <c r="H1543" t="s">
        <v>133</v>
      </c>
      <c r="I1543" t="s">
        <v>110</v>
      </c>
      <c r="J1543" t="s">
        <v>110</v>
      </c>
      <c r="K1543">
        <v>1</v>
      </c>
      <c r="L1543" t="s">
        <v>182</v>
      </c>
    </row>
    <row r="1544" spans="1:12">
      <c r="A1544" t="s">
        <v>260</v>
      </c>
      <c r="B1544" t="s">
        <v>85</v>
      </c>
      <c r="C1544">
        <v>2030</v>
      </c>
      <c r="D1544">
        <v>2030</v>
      </c>
      <c r="E1544" t="s">
        <v>119</v>
      </c>
      <c r="F1544" t="s">
        <v>260</v>
      </c>
      <c r="G1544" t="s">
        <v>149</v>
      </c>
      <c r="H1544" t="s">
        <v>133</v>
      </c>
      <c r="I1544" t="s">
        <v>110</v>
      </c>
      <c r="J1544" t="s">
        <v>110</v>
      </c>
      <c r="K1544">
        <v>1</v>
      </c>
      <c r="L1544" t="s">
        <v>182</v>
      </c>
    </row>
    <row r="1545" spans="1:12">
      <c r="A1545" t="s">
        <v>260</v>
      </c>
      <c r="B1545" t="s">
        <v>85</v>
      </c>
      <c r="C1545">
        <v>2035</v>
      </c>
      <c r="D1545">
        <v>2035</v>
      </c>
      <c r="E1545" t="s">
        <v>119</v>
      </c>
      <c r="F1545" t="s">
        <v>260</v>
      </c>
      <c r="G1545" t="s">
        <v>149</v>
      </c>
      <c r="H1545" t="s">
        <v>133</v>
      </c>
      <c r="I1545" t="s">
        <v>110</v>
      </c>
      <c r="J1545" t="s">
        <v>110</v>
      </c>
      <c r="K1545">
        <v>1</v>
      </c>
      <c r="L1545" t="s">
        <v>182</v>
      </c>
    </row>
    <row r="1546" spans="1:12">
      <c r="A1546" t="s">
        <v>260</v>
      </c>
      <c r="B1546" t="s">
        <v>85</v>
      </c>
      <c r="C1546">
        <v>2040</v>
      </c>
      <c r="D1546">
        <v>2040</v>
      </c>
      <c r="E1546" t="s">
        <v>119</v>
      </c>
      <c r="F1546" t="s">
        <v>260</v>
      </c>
      <c r="G1546" t="s">
        <v>149</v>
      </c>
      <c r="H1546" t="s">
        <v>133</v>
      </c>
      <c r="I1546" t="s">
        <v>110</v>
      </c>
      <c r="J1546" t="s">
        <v>110</v>
      </c>
      <c r="K1546">
        <v>1</v>
      </c>
      <c r="L1546" t="s">
        <v>182</v>
      </c>
    </row>
    <row r="1547" spans="1:12">
      <c r="A1547" t="s">
        <v>260</v>
      </c>
      <c r="B1547" t="s">
        <v>85</v>
      </c>
      <c r="C1547">
        <v>2045</v>
      </c>
      <c r="D1547">
        <v>2045</v>
      </c>
      <c r="E1547" t="s">
        <v>119</v>
      </c>
      <c r="F1547" t="s">
        <v>260</v>
      </c>
      <c r="G1547" t="s">
        <v>149</v>
      </c>
      <c r="H1547" t="s">
        <v>133</v>
      </c>
      <c r="I1547" t="s">
        <v>110</v>
      </c>
      <c r="J1547" t="s">
        <v>110</v>
      </c>
      <c r="K1547">
        <v>1</v>
      </c>
      <c r="L1547" t="s">
        <v>182</v>
      </c>
    </row>
    <row r="1548" spans="1:12">
      <c r="A1548" t="s">
        <v>260</v>
      </c>
      <c r="B1548" t="s">
        <v>85</v>
      </c>
      <c r="C1548">
        <v>2050</v>
      </c>
      <c r="D1548">
        <v>2050</v>
      </c>
      <c r="E1548" t="s">
        <v>119</v>
      </c>
      <c r="F1548" t="s">
        <v>260</v>
      </c>
      <c r="G1548" t="s">
        <v>149</v>
      </c>
      <c r="H1548" t="s">
        <v>133</v>
      </c>
      <c r="I1548" t="s">
        <v>110</v>
      </c>
      <c r="J1548" t="s">
        <v>110</v>
      </c>
      <c r="K1548">
        <v>1</v>
      </c>
      <c r="L1548" t="s">
        <v>182</v>
      </c>
    </row>
    <row r="1549" spans="1:12">
      <c r="A1549" t="s">
        <v>260</v>
      </c>
      <c r="B1549" t="s">
        <v>85</v>
      </c>
      <c r="C1549">
        <v>2055</v>
      </c>
      <c r="D1549">
        <v>2055</v>
      </c>
      <c r="E1549" t="s">
        <v>119</v>
      </c>
      <c r="F1549" t="s">
        <v>260</v>
      </c>
      <c r="G1549" t="s">
        <v>149</v>
      </c>
      <c r="H1549" t="s">
        <v>133</v>
      </c>
      <c r="I1549" t="s">
        <v>110</v>
      </c>
      <c r="J1549" t="s">
        <v>110</v>
      </c>
      <c r="K1549">
        <v>1</v>
      </c>
      <c r="L1549" t="s">
        <v>182</v>
      </c>
    </row>
    <row r="1550" spans="1:12">
      <c r="A1550" t="s">
        <v>260</v>
      </c>
      <c r="B1550" t="s">
        <v>85</v>
      </c>
      <c r="C1550">
        <v>2060</v>
      </c>
      <c r="D1550">
        <v>2060</v>
      </c>
      <c r="E1550" t="s">
        <v>119</v>
      </c>
      <c r="F1550" t="s">
        <v>260</v>
      </c>
      <c r="G1550" t="s">
        <v>149</v>
      </c>
      <c r="H1550" t="s">
        <v>133</v>
      </c>
      <c r="I1550" t="s">
        <v>110</v>
      </c>
      <c r="J1550" t="s">
        <v>110</v>
      </c>
      <c r="K1550">
        <v>1</v>
      </c>
      <c r="L1550" t="s">
        <v>182</v>
      </c>
    </row>
    <row r="1551" spans="1:12">
      <c r="A1551" t="s">
        <v>260</v>
      </c>
      <c r="B1551" t="s">
        <v>85</v>
      </c>
      <c r="C1551">
        <v>2065</v>
      </c>
      <c r="D1551">
        <v>2065</v>
      </c>
      <c r="E1551" t="s">
        <v>119</v>
      </c>
      <c r="F1551" t="s">
        <v>260</v>
      </c>
      <c r="G1551" t="s">
        <v>149</v>
      </c>
      <c r="H1551" t="s">
        <v>133</v>
      </c>
      <c r="I1551" t="s">
        <v>110</v>
      </c>
      <c r="J1551" t="s">
        <v>110</v>
      </c>
      <c r="K1551">
        <v>1</v>
      </c>
      <c r="L1551" t="s">
        <v>182</v>
      </c>
    </row>
    <row r="1552" spans="1:12">
      <c r="A1552" t="s">
        <v>260</v>
      </c>
      <c r="B1552" t="s">
        <v>85</v>
      </c>
      <c r="C1552">
        <v>2070</v>
      </c>
      <c r="D1552">
        <v>2070</v>
      </c>
      <c r="E1552" t="s">
        <v>119</v>
      </c>
      <c r="F1552" t="s">
        <v>260</v>
      </c>
      <c r="G1552" t="s">
        <v>149</v>
      </c>
      <c r="H1552" t="s">
        <v>133</v>
      </c>
      <c r="I1552" t="s">
        <v>110</v>
      </c>
      <c r="J1552" t="s">
        <v>110</v>
      </c>
      <c r="K1552">
        <v>1</v>
      </c>
      <c r="L1552" t="s">
        <v>182</v>
      </c>
    </row>
    <row r="1553" spans="1:12">
      <c r="A1553" t="s">
        <v>260</v>
      </c>
      <c r="B1553" t="s">
        <v>100</v>
      </c>
      <c r="C1553">
        <v>2010</v>
      </c>
      <c r="D1553">
        <v>2010</v>
      </c>
      <c r="E1553" t="s">
        <v>119</v>
      </c>
      <c r="F1553" t="s">
        <v>260</v>
      </c>
      <c r="G1553" t="s">
        <v>149</v>
      </c>
      <c r="H1553" t="s">
        <v>132</v>
      </c>
      <c r="I1553" t="s">
        <v>110</v>
      </c>
      <c r="J1553" t="s">
        <v>110</v>
      </c>
      <c r="K1553">
        <v>1</v>
      </c>
      <c r="L1553" t="s">
        <v>182</v>
      </c>
    </row>
    <row r="1554" spans="1:12">
      <c r="A1554" t="s">
        <v>260</v>
      </c>
      <c r="B1554" t="s">
        <v>45</v>
      </c>
      <c r="C1554">
        <v>1985</v>
      </c>
      <c r="D1554">
        <v>1990</v>
      </c>
      <c r="E1554" t="s">
        <v>119</v>
      </c>
      <c r="F1554" t="s">
        <v>260</v>
      </c>
      <c r="G1554" t="s">
        <v>146</v>
      </c>
      <c r="H1554" t="s">
        <v>133</v>
      </c>
      <c r="I1554" t="s">
        <v>110</v>
      </c>
      <c r="J1554" t="s">
        <v>110</v>
      </c>
      <c r="K1554">
        <v>1</v>
      </c>
      <c r="L1554" t="s">
        <v>182</v>
      </c>
    </row>
    <row r="1555" spans="1:12">
      <c r="A1555" t="s">
        <v>260</v>
      </c>
      <c r="B1555" t="s">
        <v>45</v>
      </c>
      <c r="C1555">
        <v>1985</v>
      </c>
      <c r="D1555">
        <v>1995</v>
      </c>
      <c r="E1555" t="s">
        <v>119</v>
      </c>
      <c r="F1555" t="s">
        <v>260</v>
      </c>
      <c r="G1555" t="s">
        <v>146</v>
      </c>
      <c r="H1555" t="s">
        <v>133</v>
      </c>
      <c r="I1555" t="s">
        <v>110</v>
      </c>
      <c r="J1555" t="s">
        <v>110</v>
      </c>
      <c r="K1555">
        <v>1</v>
      </c>
      <c r="L1555" t="s">
        <v>182</v>
      </c>
    </row>
    <row r="1556" spans="1:12">
      <c r="A1556" t="s">
        <v>260</v>
      </c>
      <c r="B1556" t="s">
        <v>45</v>
      </c>
      <c r="C1556">
        <v>1985</v>
      </c>
      <c r="D1556">
        <v>2000</v>
      </c>
      <c r="E1556" t="s">
        <v>119</v>
      </c>
      <c r="F1556" t="s">
        <v>260</v>
      </c>
      <c r="G1556" t="s">
        <v>146</v>
      </c>
      <c r="H1556" t="s">
        <v>133</v>
      </c>
      <c r="I1556" t="s">
        <v>110</v>
      </c>
      <c r="J1556" t="s">
        <v>110</v>
      </c>
      <c r="K1556">
        <v>1</v>
      </c>
      <c r="L1556" t="s">
        <v>182</v>
      </c>
    </row>
    <row r="1557" spans="1:12">
      <c r="A1557" t="s">
        <v>260</v>
      </c>
      <c r="B1557" t="s">
        <v>45</v>
      </c>
      <c r="C1557">
        <v>1985</v>
      </c>
      <c r="D1557">
        <v>2005</v>
      </c>
      <c r="E1557" t="s">
        <v>119</v>
      </c>
      <c r="F1557" t="s">
        <v>260</v>
      </c>
      <c r="G1557" t="s">
        <v>146</v>
      </c>
      <c r="H1557" t="s">
        <v>133</v>
      </c>
      <c r="I1557" t="s">
        <v>110</v>
      </c>
      <c r="J1557" t="s">
        <v>110</v>
      </c>
      <c r="K1557">
        <v>1</v>
      </c>
      <c r="L1557" t="s">
        <v>182</v>
      </c>
    </row>
    <row r="1558" spans="1:12">
      <c r="A1558" t="s">
        <v>260</v>
      </c>
      <c r="B1558" t="s">
        <v>45</v>
      </c>
      <c r="C1558">
        <v>1985</v>
      </c>
      <c r="D1558">
        <v>2010</v>
      </c>
      <c r="E1558" t="s">
        <v>119</v>
      </c>
      <c r="F1558" t="s">
        <v>260</v>
      </c>
      <c r="G1558" t="s">
        <v>146</v>
      </c>
      <c r="H1558" t="s">
        <v>133</v>
      </c>
      <c r="I1558" t="s">
        <v>110</v>
      </c>
      <c r="J1558" t="s">
        <v>110</v>
      </c>
      <c r="K1558">
        <v>1</v>
      </c>
      <c r="L1558" t="s">
        <v>182</v>
      </c>
    </row>
    <row r="1559" spans="1:12">
      <c r="A1559" t="s">
        <v>260</v>
      </c>
      <c r="B1559" t="s">
        <v>45</v>
      </c>
      <c r="C1559">
        <v>1990</v>
      </c>
      <c r="D1559">
        <v>1990</v>
      </c>
      <c r="E1559" t="s">
        <v>119</v>
      </c>
      <c r="F1559" t="s">
        <v>260</v>
      </c>
      <c r="G1559" t="s">
        <v>146</v>
      </c>
      <c r="H1559" t="s">
        <v>133</v>
      </c>
      <c r="I1559" t="s">
        <v>110</v>
      </c>
      <c r="J1559" t="s">
        <v>110</v>
      </c>
      <c r="K1559">
        <v>1</v>
      </c>
      <c r="L1559" t="s">
        <v>182</v>
      </c>
    </row>
    <row r="1560" spans="1:12">
      <c r="A1560" t="s">
        <v>260</v>
      </c>
      <c r="B1560" t="s">
        <v>45</v>
      </c>
      <c r="C1560">
        <v>1990</v>
      </c>
      <c r="D1560">
        <v>1995</v>
      </c>
      <c r="E1560" t="s">
        <v>119</v>
      </c>
      <c r="F1560" t="s">
        <v>260</v>
      </c>
      <c r="G1560" t="s">
        <v>146</v>
      </c>
      <c r="H1560" t="s">
        <v>133</v>
      </c>
      <c r="I1560" t="s">
        <v>110</v>
      </c>
      <c r="J1560" t="s">
        <v>110</v>
      </c>
      <c r="K1560">
        <v>1</v>
      </c>
      <c r="L1560" t="s">
        <v>182</v>
      </c>
    </row>
    <row r="1561" spans="1:12">
      <c r="A1561" t="s">
        <v>260</v>
      </c>
      <c r="B1561" t="s">
        <v>45</v>
      </c>
      <c r="C1561">
        <v>1990</v>
      </c>
      <c r="D1561">
        <v>2000</v>
      </c>
      <c r="E1561" t="s">
        <v>119</v>
      </c>
      <c r="F1561" t="s">
        <v>260</v>
      </c>
      <c r="G1561" t="s">
        <v>146</v>
      </c>
      <c r="H1561" t="s">
        <v>133</v>
      </c>
      <c r="I1561" t="s">
        <v>110</v>
      </c>
      <c r="J1561" t="s">
        <v>110</v>
      </c>
      <c r="K1561">
        <v>1</v>
      </c>
      <c r="L1561" t="s">
        <v>182</v>
      </c>
    </row>
    <row r="1562" spans="1:12">
      <c r="A1562" t="s">
        <v>260</v>
      </c>
      <c r="B1562" t="s">
        <v>45</v>
      </c>
      <c r="C1562">
        <v>1990</v>
      </c>
      <c r="D1562">
        <v>2005</v>
      </c>
      <c r="E1562" t="s">
        <v>119</v>
      </c>
      <c r="F1562" t="s">
        <v>260</v>
      </c>
      <c r="G1562" t="s">
        <v>146</v>
      </c>
      <c r="H1562" t="s">
        <v>133</v>
      </c>
      <c r="I1562" t="s">
        <v>110</v>
      </c>
      <c r="J1562" t="s">
        <v>110</v>
      </c>
      <c r="K1562">
        <v>1</v>
      </c>
      <c r="L1562" t="s">
        <v>182</v>
      </c>
    </row>
    <row r="1563" spans="1:12">
      <c r="A1563" t="s">
        <v>260</v>
      </c>
      <c r="B1563" t="s">
        <v>45</v>
      </c>
      <c r="C1563">
        <v>1990</v>
      </c>
      <c r="D1563">
        <v>2010</v>
      </c>
      <c r="E1563" t="s">
        <v>119</v>
      </c>
      <c r="F1563" t="s">
        <v>260</v>
      </c>
      <c r="G1563" t="s">
        <v>146</v>
      </c>
      <c r="H1563" t="s">
        <v>133</v>
      </c>
      <c r="I1563" t="s">
        <v>110</v>
      </c>
      <c r="J1563" t="s">
        <v>110</v>
      </c>
      <c r="K1563">
        <v>1</v>
      </c>
      <c r="L1563" t="s">
        <v>182</v>
      </c>
    </row>
    <row r="1564" spans="1:12">
      <c r="A1564" t="s">
        <v>260</v>
      </c>
      <c r="B1564" t="s">
        <v>45</v>
      </c>
      <c r="C1564">
        <v>1990</v>
      </c>
      <c r="D1564">
        <v>2015</v>
      </c>
      <c r="E1564" t="s">
        <v>119</v>
      </c>
      <c r="F1564" t="s">
        <v>260</v>
      </c>
      <c r="G1564" t="s">
        <v>146</v>
      </c>
      <c r="H1564" t="s">
        <v>133</v>
      </c>
      <c r="I1564" t="s">
        <v>110</v>
      </c>
      <c r="J1564" t="s">
        <v>110</v>
      </c>
      <c r="K1564">
        <v>1</v>
      </c>
      <c r="L1564" t="s">
        <v>182</v>
      </c>
    </row>
    <row r="1565" spans="1:12">
      <c r="A1565" t="s">
        <v>260</v>
      </c>
      <c r="B1565" t="s">
        <v>45</v>
      </c>
      <c r="C1565">
        <v>1995</v>
      </c>
      <c r="D1565">
        <v>1995</v>
      </c>
      <c r="E1565" t="s">
        <v>119</v>
      </c>
      <c r="F1565" t="s">
        <v>260</v>
      </c>
      <c r="G1565" t="s">
        <v>146</v>
      </c>
      <c r="H1565" t="s">
        <v>133</v>
      </c>
      <c r="I1565" t="s">
        <v>110</v>
      </c>
      <c r="J1565" t="s">
        <v>110</v>
      </c>
      <c r="K1565">
        <v>1</v>
      </c>
      <c r="L1565" t="s">
        <v>182</v>
      </c>
    </row>
    <row r="1566" spans="1:12">
      <c r="A1566" t="s">
        <v>260</v>
      </c>
      <c r="B1566" t="s">
        <v>45</v>
      </c>
      <c r="C1566">
        <v>1995</v>
      </c>
      <c r="D1566">
        <v>2000</v>
      </c>
      <c r="E1566" t="s">
        <v>119</v>
      </c>
      <c r="F1566" t="s">
        <v>260</v>
      </c>
      <c r="G1566" t="s">
        <v>146</v>
      </c>
      <c r="H1566" t="s">
        <v>133</v>
      </c>
      <c r="I1566" t="s">
        <v>110</v>
      </c>
      <c r="J1566" t="s">
        <v>110</v>
      </c>
      <c r="K1566">
        <v>1</v>
      </c>
      <c r="L1566" t="s">
        <v>182</v>
      </c>
    </row>
    <row r="1567" spans="1:12">
      <c r="A1567" t="s">
        <v>260</v>
      </c>
      <c r="B1567" t="s">
        <v>45</v>
      </c>
      <c r="C1567">
        <v>1995</v>
      </c>
      <c r="D1567">
        <v>2005</v>
      </c>
      <c r="E1567" t="s">
        <v>119</v>
      </c>
      <c r="F1567" t="s">
        <v>260</v>
      </c>
      <c r="G1567" t="s">
        <v>146</v>
      </c>
      <c r="H1567" t="s">
        <v>133</v>
      </c>
      <c r="I1567" t="s">
        <v>110</v>
      </c>
      <c r="J1567" t="s">
        <v>110</v>
      </c>
      <c r="K1567">
        <v>1</v>
      </c>
      <c r="L1567" t="s">
        <v>182</v>
      </c>
    </row>
    <row r="1568" spans="1:12">
      <c r="A1568" t="s">
        <v>260</v>
      </c>
      <c r="B1568" t="s">
        <v>45</v>
      </c>
      <c r="C1568">
        <v>1995</v>
      </c>
      <c r="D1568">
        <v>2010</v>
      </c>
      <c r="E1568" t="s">
        <v>119</v>
      </c>
      <c r="F1568" t="s">
        <v>260</v>
      </c>
      <c r="G1568" t="s">
        <v>146</v>
      </c>
      <c r="H1568" t="s">
        <v>133</v>
      </c>
      <c r="I1568" t="s">
        <v>110</v>
      </c>
      <c r="J1568" t="s">
        <v>110</v>
      </c>
      <c r="K1568">
        <v>1</v>
      </c>
      <c r="L1568" t="s">
        <v>182</v>
      </c>
    </row>
    <row r="1569" spans="1:12">
      <c r="A1569" t="s">
        <v>260</v>
      </c>
      <c r="B1569" t="s">
        <v>45</v>
      </c>
      <c r="C1569">
        <v>1995</v>
      </c>
      <c r="D1569">
        <v>2015</v>
      </c>
      <c r="E1569" t="s">
        <v>119</v>
      </c>
      <c r="F1569" t="s">
        <v>260</v>
      </c>
      <c r="G1569" t="s">
        <v>146</v>
      </c>
      <c r="H1569" t="s">
        <v>133</v>
      </c>
      <c r="I1569" t="s">
        <v>110</v>
      </c>
      <c r="J1569" t="s">
        <v>110</v>
      </c>
      <c r="K1569">
        <v>1</v>
      </c>
      <c r="L1569" t="s">
        <v>182</v>
      </c>
    </row>
    <row r="1570" spans="1:12">
      <c r="A1570" t="s">
        <v>260</v>
      </c>
      <c r="B1570" t="s">
        <v>45</v>
      </c>
      <c r="C1570">
        <v>1995</v>
      </c>
      <c r="D1570">
        <v>2020</v>
      </c>
      <c r="E1570" t="s">
        <v>119</v>
      </c>
      <c r="F1570" t="s">
        <v>260</v>
      </c>
      <c r="G1570" t="s">
        <v>146</v>
      </c>
      <c r="H1570" t="s">
        <v>133</v>
      </c>
      <c r="I1570" t="s">
        <v>110</v>
      </c>
      <c r="J1570" t="s">
        <v>110</v>
      </c>
      <c r="K1570">
        <v>1</v>
      </c>
      <c r="L1570" t="s">
        <v>182</v>
      </c>
    </row>
    <row r="1571" spans="1:12">
      <c r="A1571" t="s">
        <v>260</v>
      </c>
      <c r="B1571" t="s">
        <v>45</v>
      </c>
      <c r="C1571">
        <v>2000</v>
      </c>
      <c r="D1571">
        <v>2000</v>
      </c>
      <c r="E1571" t="s">
        <v>119</v>
      </c>
      <c r="F1571" t="s">
        <v>260</v>
      </c>
      <c r="G1571" t="s">
        <v>146</v>
      </c>
      <c r="H1571" t="s">
        <v>133</v>
      </c>
      <c r="I1571" t="s">
        <v>110</v>
      </c>
      <c r="J1571" t="s">
        <v>110</v>
      </c>
      <c r="K1571">
        <v>1</v>
      </c>
      <c r="L1571" t="s">
        <v>182</v>
      </c>
    </row>
    <row r="1572" spans="1:12">
      <c r="A1572" t="s">
        <v>260</v>
      </c>
      <c r="B1572" t="s">
        <v>45</v>
      </c>
      <c r="C1572">
        <v>2000</v>
      </c>
      <c r="D1572">
        <v>2005</v>
      </c>
      <c r="E1572" t="s">
        <v>119</v>
      </c>
      <c r="F1572" t="s">
        <v>260</v>
      </c>
      <c r="G1572" t="s">
        <v>146</v>
      </c>
      <c r="H1572" t="s">
        <v>133</v>
      </c>
      <c r="I1572" t="s">
        <v>110</v>
      </c>
      <c r="J1572" t="s">
        <v>110</v>
      </c>
      <c r="K1572">
        <v>1</v>
      </c>
      <c r="L1572" t="s">
        <v>182</v>
      </c>
    </row>
    <row r="1573" spans="1:12">
      <c r="A1573" t="s">
        <v>260</v>
      </c>
      <c r="B1573" t="s">
        <v>45</v>
      </c>
      <c r="C1573">
        <v>2000</v>
      </c>
      <c r="D1573">
        <v>2010</v>
      </c>
      <c r="E1573" t="s">
        <v>119</v>
      </c>
      <c r="F1573" t="s">
        <v>260</v>
      </c>
      <c r="G1573" t="s">
        <v>146</v>
      </c>
      <c r="H1573" t="s">
        <v>133</v>
      </c>
      <c r="I1573" t="s">
        <v>110</v>
      </c>
      <c r="J1573" t="s">
        <v>110</v>
      </c>
      <c r="K1573">
        <v>1</v>
      </c>
      <c r="L1573" t="s">
        <v>182</v>
      </c>
    </row>
    <row r="1574" spans="1:12">
      <c r="A1574" t="s">
        <v>260</v>
      </c>
      <c r="B1574" t="s">
        <v>45</v>
      </c>
      <c r="C1574">
        <v>2000</v>
      </c>
      <c r="D1574">
        <v>2015</v>
      </c>
      <c r="E1574" t="s">
        <v>119</v>
      </c>
      <c r="F1574" t="s">
        <v>260</v>
      </c>
      <c r="G1574" t="s">
        <v>146</v>
      </c>
      <c r="H1574" t="s">
        <v>133</v>
      </c>
      <c r="I1574" t="s">
        <v>110</v>
      </c>
      <c r="J1574" t="s">
        <v>110</v>
      </c>
      <c r="K1574">
        <v>1</v>
      </c>
      <c r="L1574" t="s">
        <v>182</v>
      </c>
    </row>
    <row r="1575" spans="1:12">
      <c r="A1575" t="s">
        <v>260</v>
      </c>
      <c r="B1575" t="s">
        <v>45</v>
      </c>
      <c r="C1575">
        <v>2000</v>
      </c>
      <c r="D1575">
        <v>2020</v>
      </c>
      <c r="E1575" t="s">
        <v>119</v>
      </c>
      <c r="F1575" t="s">
        <v>260</v>
      </c>
      <c r="G1575" t="s">
        <v>146</v>
      </c>
      <c r="H1575" t="s">
        <v>133</v>
      </c>
      <c r="I1575" t="s">
        <v>110</v>
      </c>
      <c r="J1575" t="s">
        <v>110</v>
      </c>
      <c r="K1575">
        <v>1</v>
      </c>
      <c r="L1575" t="s">
        <v>182</v>
      </c>
    </row>
    <row r="1576" spans="1:12">
      <c r="A1576" t="s">
        <v>260</v>
      </c>
      <c r="B1576" t="s">
        <v>45</v>
      </c>
      <c r="C1576">
        <v>2000</v>
      </c>
      <c r="D1576">
        <v>2025</v>
      </c>
      <c r="E1576" t="s">
        <v>119</v>
      </c>
      <c r="F1576" t="s">
        <v>260</v>
      </c>
      <c r="G1576" t="s">
        <v>146</v>
      </c>
      <c r="H1576" t="s">
        <v>133</v>
      </c>
      <c r="I1576" t="s">
        <v>110</v>
      </c>
      <c r="J1576" t="s">
        <v>110</v>
      </c>
      <c r="K1576">
        <v>1</v>
      </c>
      <c r="L1576" t="s">
        <v>182</v>
      </c>
    </row>
    <row r="1577" spans="1:12">
      <c r="A1577" t="s">
        <v>260</v>
      </c>
      <c r="B1577" t="s">
        <v>45</v>
      </c>
      <c r="C1577">
        <v>2005</v>
      </c>
      <c r="D1577">
        <v>2005</v>
      </c>
      <c r="E1577" t="s">
        <v>119</v>
      </c>
      <c r="F1577" t="s">
        <v>260</v>
      </c>
      <c r="G1577" t="s">
        <v>146</v>
      </c>
      <c r="H1577" t="s">
        <v>133</v>
      </c>
      <c r="I1577" t="s">
        <v>110</v>
      </c>
      <c r="J1577" t="s">
        <v>110</v>
      </c>
      <c r="K1577">
        <v>1</v>
      </c>
      <c r="L1577" t="s">
        <v>182</v>
      </c>
    </row>
    <row r="1578" spans="1:12">
      <c r="A1578" t="s">
        <v>260</v>
      </c>
      <c r="B1578" t="s">
        <v>45</v>
      </c>
      <c r="C1578">
        <v>2005</v>
      </c>
      <c r="D1578">
        <v>2010</v>
      </c>
      <c r="E1578" t="s">
        <v>119</v>
      </c>
      <c r="F1578" t="s">
        <v>260</v>
      </c>
      <c r="G1578" t="s">
        <v>146</v>
      </c>
      <c r="H1578" t="s">
        <v>133</v>
      </c>
      <c r="I1578" t="s">
        <v>110</v>
      </c>
      <c r="J1578" t="s">
        <v>110</v>
      </c>
      <c r="K1578">
        <v>1</v>
      </c>
      <c r="L1578" t="s">
        <v>182</v>
      </c>
    </row>
    <row r="1579" spans="1:12">
      <c r="A1579" t="s">
        <v>260</v>
      </c>
      <c r="B1579" t="s">
        <v>45</v>
      </c>
      <c r="C1579">
        <v>2005</v>
      </c>
      <c r="D1579">
        <v>2015</v>
      </c>
      <c r="E1579" t="s">
        <v>119</v>
      </c>
      <c r="F1579" t="s">
        <v>260</v>
      </c>
      <c r="G1579" t="s">
        <v>146</v>
      </c>
      <c r="H1579" t="s">
        <v>133</v>
      </c>
      <c r="I1579" t="s">
        <v>110</v>
      </c>
      <c r="J1579" t="s">
        <v>110</v>
      </c>
      <c r="K1579">
        <v>1</v>
      </c>
      <c r="L1579" t="s">
        <v>182</v>
      </c>
    </row>
    <row r="1580" spans="1:12">
      <c r="A1580" t="s">
        <v>260</v>
      </c>
      <c r="B1580" t="s">
        <v>45</v>
      </c>
      <c r="C1580">
        <v>2005</v>
      </c>
      <c r="D1580">
        <v>2020</v>
      </c>
      <c r="E1580" t="s">
        <v>119</v>
      </c>
      <c r="F1580" t="s">
        <v>260</v>
      </c>
      <c r="G1580" t="s">
        <v>146</v>
      </c>
      <c r="H1580" t="s">
        <v>133</v>
      </c>
      <c r="I1580" t="s">
        <v>110</v>
      </c>
      <c r="J1580" t="s">
        <v>110</v>
      </c>
      <c r="K1580">
        <v>1</v>
      </c>
      <c r="L1580" t="s">
        <v>182</v>
      </c>
    </row>
    <row r="1581" spans="1:12">
      <c r="A1581" t="s">
        <v>260</v>
      </c>
      <c r="B1581" t="s">
        <v>45</v>
      </c>
      <c r="C1581">
        <v>2005</v>
      </c>
      <c r="D1581">
        <v>2025</v>
      </c>
      <c r="E1581" t="s">
        <v>119</v>
      </c>
      <c r="F1581" t="s">
        <v>260</v>
      </c>
      <c r="G1581" t="s">
        <v>146</v>
      </c>
      <c r="H1581" t="s">
        <v>133</v>
      </c>
      <c r="I1581" t="s">
        <v>110</v>
      </c>
      <c r="J1581" t="s">
        <v>110</v>
      </c>
      <c r="K1581">
        <v>1</v>
      </c>
      <c r="L1581" t="s">
        <v>182</v>
      </c>
    </row>
    <row r="1582" spans="1:12">
      <c r="A1582" t="s">
        <v>260</v>
      </c>
      <c r="B1582" t="s">
        <v>45</v>
      </c>
      <c r="C1582">
        <v>2005</v>
      </c>
      <c r="D1582">
        <v>2030</v>
      </c>
      <c r="E1582" t="s">
        <v>119</v>
      </c>
      <c r="F1582" t="s">
        <v>260</v>
      </c>
      <c r="G1582" t="s">
        <v>146</v>
      </c>
      <c r="H1582" t="s">
        <v>133</v>
      </c>
      <c r="I1582" t="s">
        <v>110</v>
      </c>
      <c r="J1582" t="s">
        <v>110</v>
      </c>
      <c r="K1582">
        <v>1</v>
      </c>
      <c r="L1582" t="s">
        <v>182</v>
      </c>
    </row>
    <row r="1583" spans="1:12">
      <c r="A1583" t="s">
        <v>260</v>
      </c>
      <c r="B1583" t="s">
        <v>45</v>
      </c>
      <c r="C1583">
        <v>2010</v>
      </c>
      <c r="D1583">
        <v>2010</v>
      </c>
      <c r="E1583" t="s">
        <v>119</v>
      </c>
      <c r="F1583" t="s">
        <v>260</v>
      </c>
      <c r="G1583" t="s">
        <v>146</v>
      </c>
      <c r="H1583" t="s">
        <v>133</v>
      </c>
      <c r="I1583" t="s">
        <v>110</v>
      </c>
      <c r="J1583" t="s">
        <v>110</v>
      </c>
      <c r="K1583">
        <v>1</v>
      </c>
      <c r="L1583" t="s">
        <v>182</v>
      </c>
    </row>
    <row r="1584" spans="1:12">
      <c r="A1584" t="s">
        <v>260</v>
      </c>
      <c r="B1584" t="s">
        <v>45</v>
      </c>
      <c r="C1584">
        <v>2010</v>
      </c>
      <c r="D1584">
        <v>2015</v>
      </c>
      <c r="E1584" t="s">
        <v>119</v>
      </c>
      <c r="F1584" t="s">
        <v>260</v>
      </c>
      <c r="G1584" t="s">
        <v>146</v>
      </c>
      <c r="H1584" t="s">
        <v>133</v>
      </c>
      <c r="I1584" t="s">
        <v>110</v>
      </c>
      <c r="J1584" t="s">
        <v>110</v>
      </c>
      <c r="K1584">
        <v>1</v>
      </c>
      <c r="L1584" t="s">
        <v>182</v>
      </c>
    </row>
    <row r="1585" spans="1:12">
      <c r="A1585" t="s">
        <v>260</v>
      </c>
      <c r="B1585" t="s">
        <v>45</v>
      </c>
      <c r="C1585">
        <v>2010</v>
      </c>
      <c r="D1585">
        <v>2020</v>
      </c>
      <c r="E1585" t="s">
        <v>119</v>
      </c>
      <c r="F1585" t="s">
        <v>260</v>
      </c>
      <c r="G1585" t="s">
        <v>146</v>
      </c>
      <c r="H1585" t="s">
        <v>133</v>
      </c>
      <c r="I1585" t="s">
        <v>110</v>
      </c>
      <c r="J1585" t="s">
        <v>110</v>
      </c>
      <c r="K1585">
        <v>1</v>
      </c>
      <c r="L1585" t="s">
        <v>182</v>
      </c>
    </row>
    <row r="1586" spans="1:12">
      <c r="A1586" t="s">
        <v>260</v>
      </c>
      <c r="B1586" t="s">
        <v>45</v>
      </c>
      <c r="C1586">
        <v>2010</v>
      </c>
      <c r="D1586">
        <v>2025</v>
      </c>
      <c r="E1586" t="s">
        <v>119</v>
      </c>
      <c r="F1586" t="s">
        <v>260</v>
      </c>
      <c r="G1586" t="s">
        <v>146</v>
      </c>
      <c r="H1586" t="s">
        <v>133</v>
      </c>
      <c r="I1586" t="s">
        <v>110</v>
      </c>
      <c r="J1586" t="s">
        <v>110</v>
      </c>
      <c r="K1586">
        <v>1</v>
      </c>
      <c r="L1586" t="s">
        <v>182</v>
      </c>
    </row>
    <row r="1587" spans="1:12">
      <c r="A1587" t="s">
        <v>260</v>
      </c>
      <c r="B1587" t="s">
        <v>45</v>
      </c>
      <c r="C1587">
        <v>2010</v>
      </c>
      <c r="D1587">
        <v>2030</v>
      </c>
      <c r="E1587" t="s">
        <v>119</v>
      </c>
      <c r="F1587" t="s">
        <v>260</v>
      </c>
      <c r="G1587" t="s">
        <v>146</v>
      </c>
      <c r="H1587" t="s">
        <v>133</v>
      </c>
      <c r="I1587" t="s">
        <v>110</v>
      </c>
      <c r="J1587" t="s">
        <v>110</v>
      </c>
      <c r="K1587">
        <v>1</v>
      </c>
      <c r="L1587" t="s">
        <v>182</v>
      </c>
    </row>
    <row r="1588" spans="1:12">
      <c r="A1588" t="s">
        <v>260</v>
      </c>
      <c r="B1588" t="s">
        <v>45</v>
      </c>
      <c r="C1588">
        <v>2010</v>
      </c>
      <c r="D1588">
        <v>2035</v>
      </c>
      <c r="E1588" t="s">
        <v>119</v>
      </c>
      <c r="F1588" t="s">
        <v>260</v>
      </c>
      <c r="G1588" t="s">
        <v>146</v>
      </c>
      <c r="H1588" t="s">
        <v>133</v>
      </c>
      <c r="I1588" t="s">
        <v>110</v>
      </c>
      <c r="J1588" t="s">
        <v>110</v>
      </c>
      <c r="K1588">
        <v>1</v>
      </c>
      <c r="L1588" t="s">
        <v>182</v>
      </c>
    </row>
    <row r="1589" spans="1:12">
      <c r="A1589" t="s">
        <v>260</v>
      </c>
      <c r="B1589" t="s">
        <v>45</v>
      </c>
      <c r="C1589">
        <v>2015</v>
      </c>
      <c r="D1589">
        <v>2015</v>
      </c>
      <c r="E1589" t="s">
        <v>119</v>
      </c>
      <c r="F1589" t="s">
        <v>260</v>
      </c>
      <c r="G1589" t="s">
        <v>146</v>
      </c>
      <c r="H1589" t="s">
        <v>133</v>
      </c>
      <c r="I1589" t="s">
        <v>110</v>
      </c>
      <c r="J1589" t="s">
        <v>110</v>
      </c>
      <c r="K1589">
        <v>1</v>
      </c>
      <c r="L1589" t="s">
        <v>182</v>
      </c>
    </row>
    <row r="1590" spans="1:12">
      <c r="A1590" t="s">
        <v>260</v>
      </c>
      <c r="B1590" t="s">
        <v>45</v>
      </c>
      <c r="C1590">
        <v>2015</v>
      </c>
      <c r="D1590">
        <v>2020</v>
      </c>
      <c r="E1590" t="s">
        <v>119</v>
      </c>
      <c r="F1590" t="s">
        <v>260</v>
      </c>
      <c r="G1590" t="s">
        <v>146</v>
      </c>
      <c r="H1590" t="s">
        <v>133</v>
      </c>
      <c r="I1590" t="s">
        <v>110</v>
      </c>
      <c r="J1590" t="s">
        <v>110</v>
      </c>
      <c r="K1590">
        <v>1</v>
      </c>
      <c r="L1590" t="s">
        <v>182</v>
      </c>
    </row>
    <row r="1591" spans="1:12">
      <c r="A1591" t="s">
        <v>260</v>
      </c>
      <c r="B1591" t="s">
        <v>45</v>
      </c>
      <c r="C1591">
        <v>2015</v>
      </c>
      <c r="D1591">
        <v>2025</v>
      </c>
      <c r="E1591" t="s">
        <v>119</v>
      </c>
      <c r="F1591" t="s">
        <v>260</v>
      </c>
      <c r="G1591" t="s">
        <v>146</v>
      </c>
      <c r="H1591" t="s">
        <v>133</v>
      </c>
      <c r="I1591" t="s">
        <v>110</v>
      </c>
      <c r="J1591" t="s">
        <v>110</v>
      </c>
      <c r="K1591">
        <v>1</v>
      </c>
      <c r="L1591" t="s">
        <v>182</v>
      </c>
    </row>
    <row r="1592" spans="1:12">
      <c r="A1592" t="s">
        <v>260</v>
      </c>
      <c r="B1592" t="s">
        <v>45</v>
      </c>
      <c r="C1592">
        <v>2015</v>
      </c>
      <c r="D1592">
        <v>2030</v>
      </c>
      <c r="E1592" t="s">
        <v>119</v>
      </c>
      <c r="F1592" t="s">
        <v>260</v>
      </c>
      <c r="G1592" t="s">
        <v>146</v>
      </c>
      <c r="H1592" t="s">
        <v>133</v>
      </c>
      <c r="I1592" t="s">
        <v>110</v>
      </c>
      <c r="J1592" t="s">
        <v>110</v>
      </c>
      <c r="K1592">
        <v>1</v>
      </c>
      <c r="L1592" t="s">
        <v>182</v>
      </c>
    </row>
    <row r="1593" spans="1:12">
      <c r="A1593" t="s">
        <v>260</v>
      </c>
      <c r="B1593" t="s">
        <v>45</v>
      </c>
      <c r="C1593">
        <v>2015</v>
      </c>
      <c r="D1593">
        <v>2035</v>
      </c>
      <c r="E1593" t="s">
        <v>119</v>
      </c>
      <c r="F1593" t="s">
        <v>260</v>
      </c>
      <c r="G1593" t="s">
        <v>146</v>
      </c>
      <c r="H1593" t="s">
        <v>133</v>
      </c>
      <c r="I1593" t="s">
        <v>110</v>
      </c>
      <c r="J1593" t="s">
        <v>110</v>
      </c>
      <c r="K1593">
        <v>1</v>
      </c>
      <c r="L1593" t="s">
        <v>182</v>
      </c>
    </row>
    <row r="1594" spans="1:12">
      <c r="A1594" t="s">
        <v>260</v>
      </c>
      <c r="B1594" t="s">
        <v>45</v>
      </c>
      <c r="C1594">
        <v>2015</v>
      </c>
      <c r="D1594">
        <v>2040</v>
      </c>
      <c r="E1594" t="s">
        <v>119</v>
      </c>
      <c r="F1594" t="s">
        <v>260</v>
      </c>
      <c r="G1594" t="s">
        <v>146</v>
      </c>
      <c r="H1594" t="s">
        <v>133</v>
      </c>
      <c r="I1594" t="s">
        <v>110</v>
      </c>
      <c r="J1594" t="s">
        <v>110</v>
      </c>
      <c r="K1594">
        <v>1</v>
      </c>
      <c r="L1594" t="s">
        <v>182</v>
      </c>
    </row>
    <row r="1595" spans="1:12">
      <c r="A1595" t="s">
        <v>260</v>
      </c>
      <c r="B1595" t="s">
        <v>45</v>
      </c>
      <c r="C1595">
        <v>2020</v>
      </c>
      <c r="D1595">
        <v>2020</v>
      </c>
      <c r="E1595" t="s">
        <v>119</v>
      </c>
      <c r="F1595" t="s">
        <v>260</v>
      </c>
      <c r="G1595" t="s">
        <v>146</v>
      </c>
      <c r="H1595" t="s">
        <v>133</v>
      </c>
      <c r="I1595" t="s">
        <v>110</v>
      </c>
      <c r="J1595" t="s">
        <v>110</v>
      </c>
      <c r="K1595">
        <v>1</v>
      </c>
      <c r="L1595" t="s">
        <v>182</v>
      </c>
    </row>
    <row r="1596" spans="1:12">
      <c r="A1596" t="s">
        <v>260</v>
      </c>
      <c r="B1596" t="s">
        <v>45</v>
      </c>
      <c r="C1596">
        <v>2020</v>
      </c>
      <c r="D1596">
        <v>2025</v>
      </c>
      <c r="E1596" t="s">
        <v>119</v>
      </c>
      <c r="F1596" t="s">
        <v>260</v>
      </c>
      <c r="G1596" t="s">
        <v>146</v>
      </c>
      <c r="H1596" t="s">
        <v>133</v>
      </c>
      <c r="I1596" t="s">
        <v>110</v>
      </c>
      <c r="J1596" t="s">
        <v>110</v>
      </c>
      <c r="K1596">
        <v>1</v>
      </c>
      <c r="L1596" t="s">
        <v>182</v>
      </c>
    </row>
    <row r="1597" spans="1:12">
      <c r="A1597" t="s">
        <v>260</v>
      </c>
      <c r="B1597" t="s">
        <v>45</v>
      </c>
      <c r="C1597">
        <v>2020</v>
      </c>
      <c r="D1597">
        <v>2030</v>
      </c>
      <c r="E1597" t="s">
        <v>119</v>
      </c>
      <c r="F1597" t="s">
        <v>260</v>
      </c>
      <c r="G1597" t="s">
        <v>146</v>
      </c>
      <c r="H1597" t="s">
        <v>133</v>
      </c>
      <c r="I1597" t="s">
        <v>110</v>
      </c>
      <c r="J1597" t="s">
        <v>110</v>
      </c>
      <c r="K1597">
        <v>1</v>
      </c>
      <c r="L1597" t="s">
        <v>182</v>
      </c>
    </row>
    <row r="1598" spans="1:12">
      <c r="A1598" t="s">
        <v>260</v>
      </c>
      <c r="B1598" t="s">
        <v>45</v>
      </c>
      <c r="C1598">
        <v>2020</v>
      </c>
      <c r="D1598">
        <v>2035</v>
      </c>
      <c r="E1598" t="s">
        <v>119</v>
      </c>
      <c r="F1598" t="s">
        <v>260</v>
      </c>
      <c r="G1598" t="s">
        <v>146</v>
      </c>
      <c r="H1598" t="s">
        <v>133</v>
      </c>
      <c r="I1598" t="s">
        <v>110</v>
      </c>
      <c r="J1598" t="s">
        <v>110</v>
      </c>
      <c r="K1598">
        <v>1</v>
      </c>
      <c r="L1598" t="s">
        <v>182</v>
      </c>
    </row>
    <row r="1599" spans="1:12">
      <c r="A1599" t="s">
        <v>260</v>
      </c>
      <c r="B1599" t="s">
        <v>45</v>
      </c>
      <c r="C1599">
        <v>2020</v>
      </c>
      <c r="D1599">
        <v>2040</v>
      </c>
      <c r="E1599" t="s">
        <v>119</v>
      </c>
      <c r="F1599" t="s">
        <v>260</v>
      </c>
      <c r="G1599" t="s">
        <v>146</v>
      </c>
      <c r="H1599" t="s">
        <v>133</v>
      </c>
      <c r="I1599" t="s">
        <v>110</v>
      </c>
      <c r="J1599" t="s">
        <v>110</v>
      </c>
      <c r="K1599">
        <v>1</v>
      </c>
      <c r="L1599" t="s">
        <v>182</v>
      </c>
    </row>
    <row r="1600" spans="1:12">
      <c r="A1600" t="s">
        <v>260</v>
      </c>
      <c r="B1600" t="s">
        <v>45</v>
      </c>
      <c r="C1600">
        <v>2020</v>
      </c>
      <c r="D1600">
        <v>2045</v>
      </c>
      <c r="E1600" t="s">
        <v>119</v>
      </c>
      <c r="F1600" t="s">
        <v>260</v>
      </c>
      <c r="G1600" t="s">
        <v>146</v>
      </c>
      <c r="H1600" t="s">
        <v>133</v>
      </c>
      <c r="I1600" t="s">
        <v>110</v>
      </c>
      <c r="J1600" t="s">
        <v>110</v>
      </c>
      <c r="K1600">
        <v>1</v>
      </c>
      <c r="L1600" t="s">
        <v>182</v>
      </c>
    </row>
    <row r="1601" spans="1:12">
      <c r="A1601" t="s">
        <v>260</v>
      </c>
      <c r="B1601" t="s">
        <v>45</v>
      </c>
      <c r="C1601">
        <v>2025</v>
      </c>
      <c r="D1601">
        <v>2025</v>
      </c>
      <c r="E1601" t="s">
        <v>119</v>
      </c>
      <c r="F1601" t="s">
        <v>260</v>
      </c>
      <c r="G1601" t="s">
        <v>146</v>
      </c>
      <c r="H1601" t="s">
        <v>133</v>
      </c>
      <c r="I1601" t="s">
        <v>110</v>
      </c>
      <c r="J1601" t="s">
        <v>110</v>
      </c>
      <c r="K1601">
        <v>1</v>
      </c>
      <c r="L1601" t="s">
        <v>182</v>
      </c>
    </row>
    <row r="1602" spans="1:12">
      <c r="A1602" t="s">
        <v>260</v>
      </c>
      <c r="B1602" t="s">
        <v>45</v>
      </c>
      <c r="C1602">
        <v>2025</v>
      </c>
      <c r="D1602">
        <v>2030</v>
      </c>
      <c r="E1602" t="s">
        <v>119</v>
      </c>
      <c r="F1602" t="s">
        <v>260</v>
      </c>
      <c r="G1602" t="s">
        <v>146</v>
      </c>
      <c r="H1602" t="s">
        <v>133</v>
      </c>
      <c r="I1602" t="s">
        <v>110</v>
      </c>
      <c r="J1602" t="s">
        <v>110</v>
      </c>
      <c r="K1602">
        <v>1</v>
      </c>
      <c r="L1602" t="s">
        <v>182</v>
      </c>
    </row>
    <row r="1603" spans="1:12">
      <c r="A1603" t="s">
        <v>260</v>
      </c>
      <c r="B1603" t="s">
        <v>45</v>
      </c>
      <c r="C1603">
        <v>2025</v>
      </c>
      <c r="D1603">
        <v>2035</v>
      </c>
      <c r="E1603" t="s">
        <v>119</v>
      </c>
      <c r="F1603" t="s">
        <v>260</v>
      </c>
      <c r="G1603" t="s">
        <v>146</v>
      </c>
      <c r="H1603" t="s">
        <v>133</v>
      </c>
      <c r="I1603" t="s">
        <v>110</v>
      </c>
      <c r="J1603" t="s">
        <v>110</v>
      </c>
      <c r="K1603">
        <v>1</v>
      </c>
      <c r="L1603" t="s">
        <v>182</v>
      </c>
    </row>
    <row r="1604" spans="1:12">
      <c r="A1604" t="s">
        <v>260</v>
      </c>
      <c r="B1604" t="s">
        <v>45</v>
      </c>
      <c r="C1604">
        <v>2025</v>
      </c>
      <c r="D1604">
        <v>2040</v>
      </c>
      <c r="E1604" t="s">
        <v>119</v>
      </c>
      <c r="F1604" t="s">
        <v>260</v>
      </c>
      <c r="G1604" t="s">
        <v>146</v>
      </c>
      <c r="H1604" t="s">
        <v>133</v>
      </c>
      <c r="I1604" t="s">
        <v>110</v>
      </c>
      <c r="J1604" t="s">
        <v>110</v>
      </c>
      <c r="K1604">
        <v>1</v>
      </c>
      <c r="L1604" t="s">
        <v>182</v>
      </c>
    </row>
    <row r="1605" spans="1:12">
      <c r="A1605" t="s">
        <v>260</v>
      </c>
      <c r="B1605" t="s">
        <v>45</v>
      </c>
      <c r="C1605">
        <v>2025</v>
      </c>
      <c r="D1605">
        <v>2045</v>
      </c>
      <c r="E1605" t="s">
        <v>119</v>
      </c>
      <c r="F1605" t="s">
        <v>260</v>
      </c>
      <c r="G1605" t="s">
        <v>146</v>
      </c>
      <c r="H1605" t="s">
        <v>133</v>
      </c>
      <c r="I1605" t="s">
        <v>110</v>
      </c>
      <c r="J1605" t="s">
        <v>110</v>
      </c>
      <c r="K1605">
        <v>1</v>
      </c>
      <c r="L1605" t="s">
        <v>182</v>
      </c>
    </row>
    <row r="1606" spans="1:12">
      <c r="A1606" t="s">
        <v>260</v>
      </c>
      <c r="B1606" t="s">
        <v>45</v>
      </c>
      <c r="C1606">
        <v>2025</v>
      </c>
      <c r="D1606">
        <v>2050</v>
      </c>
      <c r="E1606" t="s">
        <v>119</v>
      </c>
      <c r="F1606" t="s">
        <v>260</v>
      </c>
      <c r="G1606" t="s">
        <v>146</v>
      </c>
      <c r="H1606" t="s">
        <v>133</v>
      </c>
      <c r="I1606" t="s">
        <v>110</v>
      </c>
      <c r="J1606" t="s">
        <v>110</v>
      </c>
      <c r="K1606">
        <v>1</v>
      </c>
      <c r="L1606" t="s">
        <v>182</v>
      </c>
    </row>
    <row r="1607" spans="1:12">
      <c r="A1607" t="s">
        <v>260</v>
      </c>
      <c r="B1607" t="s">
        <v>45</v>
      </c>
      <c r="C1607">
        <v>2030</v>
      </c>
      <c r="D1607">
        <v>2030</v>
      </c>
      <c r="E1607" t="s">
        <v>119</v>
      </c>
      <c r="F1607" t="s">
        <v>260</v>
      </c>
      <c r="G1607" t="s">
        <v>146</v>
      </c>
      <c r="H1607" t="s">
        <v>133</v>
      </c>
      <c r="I1607" t="s">
        <v>110</v>
      </c>
      <c r="J1607" t="s">
        <v>110</v>
      </c>
      <c r="K1607">
        <v>1</v>
      </c>
      <c r="L1607" t="s">
        <v>182</v>
      </c>
    </row>
    <row r="1608" spans="1:12">
      <c r="A1608" t="s">
        <v>260</v>
      </c>
      <c r="B1608" t="s">
        <v>45</v>
      </c>
      <c r="C1608">
        <v>2030</v>
      </c>
      <c r="D1608">
        <v>2035</v>
      </c>
      <c r="E1608" t="s">
        <v>119</v>
      </c>
      <c r="F1608" t="s">
        <v>260</v>
      </c>
      <c r="G1608" t="s">
        <v>146</v>
      </c>
      <c r="H1608" t="s">
        <v>133</v>
      </c>
      <c r="I1608" t="s">
        <v>110</v>
      </c>
      <c r="J1608" t="s">
        <v>110</v>
      </c>
      <c r="K1608">
        <v>1</v>
      </c>
      <c r="L1608" t="s">
        <v>182</v>
      </c>
    </row>
    <row r="1609" spans="1:12">
      <c r="A1609" t="s">
        <v>260</v>
      </c>
      <c r="B1609" t="s">
        <v>45</v>
      </c>
      <c r="C1609">
        <v>2030</v>
      </c>
      <c r="D1609">
        <v>2040</v>
      </c>
      <c r="E1609" t="s">
        <v>119</v>
      </c>
      <c r="F1609" t="s">
        <v>260</v>
      </c>
      <c r="G1609" t="s">
        <v>146</v>
      </c>
      <c r="H1609" t="s">
        <v>133</v>
      </c>
      <c r="I1609" t="s">
        <v>110</v>
      </c>
      <c r="J1609" t="s">
        <v>110</v>
      </c>
      <c r="K1609">
        <v>1</v>
      </c>
      <c r="L1609" t="s">
        <v>182</v>
      </c>
    </row>
    <row r="1610" spans="1:12">
      <c r="A1610" t="s">
        <v>260</v>
      </c>
      <c r="B1610" t="s">
        <v>45</v>
      </c>
      <c r="C1610">
        <v>2030</v>
      </c>
      <c r="D1610">
        <v>2045</v>
      </c>
      <c r="E1610" t="s">
        <v>119</v>
      </c>
      <c r="F1610" t="s">
        <v>260</v>
      </c>
      <c r="G1610" t="s">
        <v>146</v>
      </c>
      <c r="H1610" t="s">
        <v>133</v>
      </c>
      <c r="I1610" t="s">
        <v>110</v>
      </c>
      <c r="J1610" t="s">
        <v>110</v>
      </c>
      <c r="K1610">
        <v>1</v>
      </c>
      <c r="L1610" t="s">
        <v>182</v>
      </c>
    </row>
    <row r="1611" spans="1:12">
      <c r="A1611" t="s">
        <v>260</v>
      </c>
      <c r="B1611" t="s">
        <v>45</v>
      </c>
      <c r="C1611">
        <v>2030</v>
      </c>
      <c r="D1611">
        <v>2050</v>
      </c>
      <c r="E1611" t="s">
        <v>119</v>
      </c>
      <c r="F1611" t="s">
        <v>260</v>
      </c>
      <c r="G1611" t="s">
        <v>146</v>
      </c>
      <c r="H1611" t="s">
        <v>133</v>
      </c>
      <c r="I1611" t="s">
        <v>110</v>
      </c>
      <c r="J1611" t="s">
        <v>110</v>
      </c>
      <c r="K1611">
        <v>1</v>
      </c>
      <c r="L1611" t="s">
        <v>182</v>
      </c>
    </row>
    <row r="1612" spans="1:12">
      <c r="A1612" t="s">
        <v>260</v>
      </c>
      <c r="B1612" t="s">
        <v>45</v>
      </c>
      <c r="C1612">
        <v>2030</v>
      </c>
      <c r="D1612">
        <v>2055</v>
      </c>
      <c r="E1612" t="s">
        <v>119</v>
      </c>
      <c r="F1612" t="s">
        <v>260</v>
      </c>
      <c r="G1612" t="s">
        <v>146</v>
      </c>
      <c r="H1612" t="s">
        <v>133</v>
      </c>
      <c r="I1612" t="s">
        <v>110</v>
      </c>
      <c r="J1612" t="s">
        <v>110</v>
      </c>
      <c r="K1612">
        <v>1</v>
      </c>
      <c r="L1612" t="s">
        <v>182</v>
      </c>
    </row>
    <row r="1613" spans="1:12">
      <c r="A1613" t="s">
        <v>260</v>
      </c>
      <c r="B1613" t="s">
        <v>45</v>
      </c>
      <c r="C1613">
        <v>2035</v>
      </c>
      <c r="D1613">
        <v>2035</v>
      </c>
      <c r="E1613" t="s">
        <v>119</v>
      </c>
      <c r="F1613" t="s">
        <v>260</v>
      </c>
      <c r="G1613" t="s">
        <v>146</v>
      </c>
      <c r="H1613" t="s">
        <v>133</v>
      </c>
      <c r="I1613" t="s">
        <v>110</v>
      </c>
      <c r="J1613" t="s">
        <v>110</v>
      </c>
      <c r="K1613">
        <v>1</v>
      </c>
      <c r="L1613" t="s">
        <v>182</v>
      </c>
    </row>
    <row r="1614" spans="1:12">
      <c r="A1614" t="s">
        <v>260</v>
      </c>
      <c r="B1614" t="s">
        <v>45</v>
      </c>
      <c r="C1614">
        <v>2035</v>
      </c>
      <c r="D1614">
        <v>2040</v>
      </c>
      <c r="E1614" t="s">
        <v>119</v>
      </c>
      <c r="F1614" t="s">
        <v>260</v>
      </c>
      <c r="G1614" t="s">
        <v>146</v>
      </c>
      <c r="H1614" t="s">
        <v>133</v>
      </c>
      <c r="I1614" t="s">
        <v>110</v>
      </c>
      <c r="J1614" t="s">
        <v>110</v>
      </c>
      <c r="K1614">
        <v>1</v>
      </c>
      <c r="L1614" t="s">
        <v>182</v>
      </c>
    </row>
    <row r="1615" spans="1:12">
      <c r="A1615" t="s">
        <v>260</v>
      </c>
      <c r="B1615" t="s">
        <v>45</v>
      </c>
      <c r="C1615">
        <v>2035</v>
      </c>
      <c r="D1615">
        <v>2045</v>
      </c>
      <c r="E1615" t="s">
        <v>119</v>
      </c>
      <c r="F1615" t="s">
        <v>260</v>
      </c>
      <c r="G1615" t="s">
        <v>146</v>
      </c>
      <c r="H1615" t="s">
        <v>133</v>
      </c>
      <c r="I1615" t="s">
        <v>110</v>
      </c>
      <c r="J1615" t="s">
        <v>110</v>
      </c>
      <c r="K1615">
        <v>1</v>
      </c>
      <c r="L1615" t="s">
        <v>182</v>
      </c>
    </row>
    <row r="1616" spans="1:12">
      <c r="A1616" t="s">
        <v>260</v>
      </c>
      <c r="B1616" t="s">
        <v>45</v>
      </c>
      <c r="C1616">
        <v>2035</v>
      </c>
      <c r="D1616">
        <v>2050</v>
      </c>
      <c r="E1616" t="s">
        <v>119</v>
      </c>
      <c r="F1616" t="s">
        <v>260</v>
      </c>
      <c r="G1616" t="s">
        <v>146</v>
      </c>
      <c r="H1616" t="s">
        <v>133</v>
      </c>
      <c r="I1616" t="s">
        <v>110</v>
      </c>
      <c r="J1616" t="s">
        <v>110</v>
      </c>
      <c r="K1616">
        <v>1</v>
      </c>
      <c r="L1616" t="s">
        <v>182</v>
      </c>
    </row>
    <row r="1617" spans="1:12">
      <c r="A1617" t="s">
        <v>260</v>
      </c>
      <c r="B1617" t="s">
        <v>45</v>
      </c>
      <c r="C1617">
        <v>2035</v>
      </c>
      <c r="D1617">
        <v>2055</v>
      </c>
      <c r="E1617" t="s">
        <v>119</v>
      </c>
      <c r="F1617" t="s">
        <v>260</v>
      </c>
      <c r="G1617" t="s">
        <v>146</v>
      </c>
      <c r="H1617" t="s">
        <v>133</v>
      </c>
      <c r="I1617" t="s">
        <v>110</v>
      </c>
      <c r="J1617" t="s">
        <v>110</v>
      </c>
      <c r="K1617">
        <v>1</v>
      </c>
      <c r="L1617" t="s">
        <v>182</v>
      </c>
    </row>
    <row r="1618" spans="1:12">
      <c r="A1618" t="s">
        <v>260</v>
      </c>
      <c r="B1618" t="s">
        <v>45</v>
      </c>
      <c r="C1618">
        <v>2035</v>
      </c>
      <c r="D1618">
        <v>2060</v>
      </c>
      <c r="E1618" t="s">
        <v>119</v>
      </c>
      <c r="F1618" t="s">
        <v>260</v>
      </c>
      <c r="G1618" t="s">
        <v>146</v>
      </c>
      <c r="H1618" t="s">
        <v>133</v>
      </c>
      <c r="I1618" t="s">
        <v>110</v>
      </c>
      <c r="J1618" t="s">
        <v>110</v>
      </c>
      <c r="K1618">
        <v>1</v>
      </c>
      <c r="L1618" t="s">
        <v>182</v>
      </c>
    </row>
    <row r="1619" spans="1:12">
      <c r="A1619" t="s">
        <v>260</v>
      </c>
      <c r="B1619" t="s">
        <v>45</v>
      </c>
      <c r="C1619">
        <v>2040</v>
      </c>
      <c r="D1619">
        <v>2040</v>
      </c>
      <c r="E1619" t="s">
        <v>119</v>
      </c>
      <c r="F1619" t="s">
        <v>260</v>
      </c>
      <c r="G1619" t="s">
        <v>146</v>
      </c>
      <c r="H1619" t="s">
        <v>133</v>
      </c>
      <c r="I1619" t="s">
        <v>110</v>
      </c>
      <c r="J1619" t="s">
        <v>110</v>
      </c>
      <c r="K1619">
        <v>1</v>
      </c>
      <c r="L1619" t="s">
        <v>182</v>
      </c>
    </row>
    <row r="1620" spans="1:12">
      <c r="A1620" t="s">
        <v>260</v>
      </c>
      <c r="B1620" t="s">
        <v>45</v>
      </c>
      <c r="C1620">
        <v>2040</v>
      </c>
      <c r="D1620">
        <v>2045</v>
      </c>
      <c r="E1620" t="s">
        <v>119</v>
      </c>
      <c r="F1620" t="s">
        <v>260</v>
      </c>
      <c r="G1620" t="s">
        <v>146</v>
      </c>
      <c r="H1620" t="s">
        <v>133</v>
      </c>
      <c r="I1620" t="s">
        <v>110</v>
      </c>
      <c r="J1620" t="s">
        <v>110</v>
      </c>
      <c r="K1620">
        <v>1</v>
      </c>
      <c r="L1620" t="s">
        <v>182</v>
      </c>
    </row>
    <row r="1621" spans="1:12">
      <c r="A1621" t="s">
        <v>260</v>
      </c>
      <c r="B1621" t="s">
        <v>45</v>
      </c>
      <c r="C1621">
        <v>2040</v>
      </c>
      <c r="D1621">
        <v>2050</v>
      </c>
      <c r="E1621" t="s">
        <v>119</v>
      </c>
      <c r="F1621" t="s">
        <v>260</v>
      </c>
      <c r="G1621" t="s">
        <v>146</v>
      </c>
      <c r="H1621" t="s">
        <v>133</v>
      </c>
      <c r="I1621" t="s">
        <v>110</v>
      </c>
      <c r="J1621" t="s">
        <v>110</v>
      </c>
      <c r="K1621">
        <v>1</v>
      </c>
      <c r="L1621" t="s">
        <v>182</v>
      </c>
    </row>
    <row r="1622" spans="1:12">
      <c r="A1622" t="s">
        <v>260</v>
      </c>
      <c r="B1622" t="s">
        <v>45</v>
      </c>
      <c r="C1622">
        <v>2040</v>
      </c>
      <c r="D1622">
        <v>2055</v>
      </c>
      <c r="E1622" t="s">
        <v>119</v>
      </c>
      <c r="F1622" t="s">
        <v>260</v>
      </c>
      <c r="G1622" t="s">
        <v>146</v>
      </c>
      <c r="H1622" t="s">
        <v>133</v>
      </c>
      <c r="I1622" t="s">
        <v>110</v>
      </c>
      <c r="J1622" t="s">
        <v>110</v>
      </c>
      <c r="K1622">
        <v>1</v>
      </c>
      <c r="L1622" t="s">
        <v>182</v>
      </c>
    </row>
    <row r="1623" spans="1:12">
      <c r="A1623" t="s">
        <v>260</v>
      </c>
      <c r="B1623" t="s">
        <v>45</v>
      </c>
      <c r="C1623">
        <v>2040</v>
      </c>
      <c r="D1623">
        <v>2060</v>
      </c>
      <c r="E1623" t="s">
        <v>119</v>
      </c>
      <c r="F1623" t="s">
        <v>260</v>
      </c>
      <c r="G1623" t="s">
        <v>146</v>
      </c>
      <c r="H1623" t="s">
        <v>133</v>
      </c>
      <c r="I1623" t="s">
        <v>110</v>
      </c>
      <c r="J1623" t="s">
        <v>110</v>
      </c>
      <c r="K1623">
        <v>1</v>
      </c>
      <c r="L1623" t="s">
        <v>182</v>
      </c>
    </row>
    <row r="1624" spans="1:12">
      <c r="A1624" t="s">
        <v>260</v>
      </c>
      <c r="B1624" t="s">
        <v>45</v>
      </c>
      <c r="C1624">
        <v>2040</v>
      </c>
      <c r="D1624">
        <v>2065</v>
      </c>
      <c r="E1624" t="s">
        <v>119</v>
      </c>
      <c r="F1624" t="s">
        <v>260</v>
      </c>
      <c r="G1624" t="s">
        <v>146</v>
      </c>
      <c r="H1624" t="s">
        <v>133</v>
      </c>
      <c r="I1624" t="s">
        <v>110</v>
      </c>
      <c r="J1624" t="s">
        <v>110</v>
      </c>
      <c r="K1624">
        <v>1</v>
      </c>
      <c r="L1624" t="s">
        <v>182</v>
      </c>
    </row>
    <row r="1625" spans="1:12">
      <c r="A1625" t="s">
        <v>260</v>
      </c>
      <c r="B1625" t="s">
        <v>45</v>
      </c>
      <c r="C1625">
        <v>2045</v>
      </c>
      <c r="D1625">
        <v>2045</v>
      </c>
      <c r="E1625" t="s">
        <v>119</v>
      </c>
      <c r="F1625" t="s">
        <v>260</v>
      </c>
      <c r="G1625" t="s">
        <v>146</v>
      </c>
      <c r="H1625" t="s">
        <v>133</v>
      </c>
      <c r="I1625" t="s">
        <v>110</v>
      </c>
      <c r="J1625" t="s">
        <v>110</v>
      </c>
      <c r="K1625">
        <v>1</v>
      </c>
      <c r="L1625" t="s">
        <v>182</v>
      </c>
    </row>
    <row r="1626" spans="1:12">
      <c r="A1626" t="s">
        <v>260</v>
      </c>
      <c r="B1626" t="s">
        <v>45</v>
      </c>
      <c r="C1626">
        <v>2045</v>
      </c>
      <c r="D1626">
        <v>2050</v>
      </c>
      <c r="E1626" t="s">
        <v>119</v>
      </c>
      <c r="F1626" t="s">
        <v>260</v>
      </c>
      <c r="G1626" t="s">
        <v>146</v>
      </c>
      <c r="H1626" t="s">
        <v>133</v>
      </c>
      <c r="I1626" t="s">
        <v>110</v>
      </c>
      <c r="J1626" t="s">
        <v>110</v>
      </c>
      <c r="K1626">
        <v>1</v>
      </c>
      <c r="L1626" t="s">
        <v>182</v>
      </c>
    </row>
    <row r="1627" spans="1:12">
      <c r="A1627" t="s">
        <v>260</v>
      </c>
      <c r="B1627" t="s">
        <v>45</v>
      </c>
      <c r="C1627">
        <v>2045</v>
      </c>
      <c r="D1627">
        <v>2055</v>
      </c>
      <c r="E1627" t="s">
        <v>119</v>
      </c>
      <c r="F1627" t="s">
        <v>260</v>
      </c>
      <c r="G1627" t="s">
        <v>146</v>
      </c>
      <c r="H1627" t="s">
        <v>133</v>
      </c>
      <c r="I1627" t="s">
        <v>110</v>
      </c>
      <c r="J1627" t="s">
        <v>110</v>
      </c>
      <c r="K1627">
        <v>1</v>
      </c>
      <c r="L1627" t="s">
        <v>182</v>
      </c>
    </row>
    <row r="1628" spans="1:12">
      <c r="A1628" t="s">
        <v>260</v>
      </c>
      <c r="B1628" t="s">
        <v>45</v>
      </c>
      <c r="C1628">
        <v>2045</v>
      </c>
      <c r="D1628">
        <v>2060</v>
      </c>
      <c r="E1628" t="s">
        <v>119</v>
      </c>
      <c r="F1628" t="s">
        <v>260</v>
      </c>
      <c r="G1628" t="s">
        <v>146</v>
      </c>
      <c r="H1628" t="s">
        <v>133</v>
      </c>
      <c r="I1628" t="s">
        <v>110</v>
      </c>
      <c r="J1628" t="s">
        <v>110</v>
      </c>
      <c r="K1628">
        <v>1</v>
      </c>
      <c r="L1628" t="s">
        <v>182</v>
      </c>
    </row>
    <row r="1629" spans="1:12">
      <c r="A1629" t="s">
        <v>260</v>
      </c>
      <c r="B1629" t="s">
        <v>45</v>
      </c>
      <c r="C1629">
        <v>2045</v>
      </c>
      <c r="D1629">
        <v>2065</v>
      </c>
      <c r="E1629" t="s">
        <v>119</v>
      </c>
      <c r="F1629" t="s">
        <v>260</v>
      </c>
      <c r="G1629" t="s">
        <v>146</v>
      </c>
      <c r="H1629" t="s">
        <v>133</v>
      </c>
      <c r="I1629" t="s">
        <v>110</v>
      </c>
      <c r="J1629" t="s">
        <v>110</v>
      </c>
      <c r="K1629">
        <v>1</v>
      </c>
      <c r="L1629" t="s">
        <v>182</v>
      </c>
    </row>
    <row r="1630" spans="1:12">
      <c r="A1630" t="s">
        <v>260</v>
      </c>
      <c r="B1630" t="s">
        <v>45</v>
      </c>
      <c r="C1630">
        <v>2045</v>
      </c>
      <c r="D1630">
        <v>2070</v>
      </c>
      <c r="E1630" t="s">
        <v>119</v>
      </c>
      <c r="F1630" t="s">
        <v>260</v>
      </c>
      <c r="G1630" t="s">
        <v>146</v>
      </c>
      <c r="H1630" t="s">
        <v>133</v>
      </c>
      <c r="I1630" t="s">
        <v>110</v>
      </c>
      <c r="J1630" t="s">
        <v>110</v>
      </c>
      <c r="K1630">
        <v>1</v>
      </c>
      <c r="L1630" t="s">
        <v>182</v>
      </c>
    </row>
    <row r="1631" spans="1:12">
      <c r="A1631" t="s">
        <v>260</v>
      </c>
      <c r="B1631" t="s">
        <v>45</v>
      </c>
      <c r="C1631">
        <v>2050</v>
      </c>
      <c r="D1631">
        <v>2050</v>
      </c>
      <c r="E1631" t="s">
        <v>119</v>
      </c>
      <c r="F1631" t="s">
        <v>260</v>
      </c>
      <c r="G1631" t="s">
        <v>146</v>
      </c>
      <c r="H1631" t="s">
        <v>133</v>
      </c>
      <c r="I1631" t="s">
        <v>110</v>
      </c>
      <c r="J1631" t="s">
        <v>110</v>
      </c>
      <c r="K1631">
        <v>1</v>
      </c>
      <c r="L1631" t="s">
        <v>182</v>
      </c>
    </row>
    <row r="1632" spans="1:12">
      <c r="A1632" t="s">
        <v>260</v>
      </c>
      <c r="B1632" t="s">
        <v>45</v>
      </c>
      <c r="C1632">
        <v>2050</v>
      </c>
      <c r="D1632">
        <v>2055</v>
      </c>
      <c r="E1632" t="s">
        <v>119</v>
      </c>
      <c r="F1632" t="s">
        <v>260</v>
      </c>
      <c r="G1632" t="s">
        <v>146</v>
      </c>
      <c r="H1632" t="s">
        <v>133</v>
      </c>
      <c r="I1632" t="s">
        <v>110</v>
      </c>
      <c r="J1632" t="s">
        <v>110</v>
      </c>
      <c r="K1632">
        <v>1</v>
      </c>
      <c r="L1632" t="s">
        <v>182</v>
      </c>
    </row>
    <row r="1633" spans="1:12">
      <c r="A1633" t="s">
        <v>260</v>
      </c>
      <c r="B1633" t="s">
        <v>45</v>
      </c>
      <c r="C1633">
        <v>2050</v>
      </c>
      <c r="D1633">
        <v>2060</v>
      </c>
      <c r="E1633" t="s">
        <v>119</v>
      </c>
      <c r="F1633" t="s">
        <v>260</v>
      </c>
      <c r="G1633" t="s">
        <v>146</v>
      </c>
      <c r="H1633" t="s">
        <v>133</v>
      </c>
      <c r="I1633" t="s">
        <v>110</v>
      </c>
      <c r="J1633" t="s">
        <v>110</v>
      </c>
      <c r="K1633">
        <v>1</v>
      </c>
      <c r="L1633" t="s">
        <v>182</v>
      </c>
    </row>
    <row r="1634" spans="1:12">
      <c r="A1634" t="s">
        <v>260</v>
      </c>
      <c r="B1634" t="s">
        <v>45</v>
      </c>
      <c r="C1634">
        <v>2050</v>
      </c>
      <c r="D1634">
        <v>2065</v>
      </c>
      <c r="E1634" t="s">
        <v>119</v>
      </c>
      <c r="F1634" t="s">
        <v>260</v>
      </c>
      <c r="G1634" t="s">
        <v>146</v>
      </c>
      <c r="H1634" t="s">
        <v>133</v>
      </c>
      <c r="I1634" t="s">
        <v>110</v>
      </c>
      <c r="J1634" t="s">
        <v>110</v>
      </c>
      <c r="K1634">
        <v>1</v>
      </c>
      <c r="L1634" t="s">
        <v>182</v>
      </c>
    </row>
    <row r="1635" spans="1:12">
      <c r="A1635" t="s">
        <v>260</v>
      </c>
      <c r="B1635" t="s">
        <v>45</v>
      </c>
      <c r="C1635">
        <v>2050</v>
      </c>
      <c r="D1635">
        <v>2070</v>
      </c>
      <c r="E1635" t="s">
        <v>119</v>
      </c>
      <c r="F1635" t="s">
        <v>260</v>
      </c>
      <c r="G1635" t="s">
        <v>146</v>
      </c>
      <c r="H1635" t="s">
        <v>133</v>
      </c>
      <c r="I1635" t="s">
        <v>110</v>
      </c>
      <c r="J1635" t="s">
        <v>110</v>
      </c>
      <c r="K1635">
        <v>1</v>
      </c>
      <c r="L1635" t="s">
        <v>182</v>
      </c>
    </row>
    <row r="1636" spans="1:12">
      <c r="A1636" t="s">
        <v>260</v>
      </c>
      <c r="B1636" t="s">
        <v>45</v>
      </c>
      <c r="C1636">
        <v>2055</v>
      </c>
      <c r="D1636">
        <v>2055</v>
      </c>
      <c r="E1636" t="s">
        <v>119</v>
      </c>
      <c r="F1636" t="s">
        <v>260</v>
      </c>
      <c r="G1636" t="s">
        <v>146</v>
      </c>
      <c r="H1636" t="s">
        <v>133</v>
      </c>
      <c r="I1636" t="s">
        <v>110</v>
      </c>
      <c r="J1636" t="s">
        <v>110</v>
      </c>
      <c r="K1636">
        <v>1</v>
      </c>
      <c r="L1636" t="s">
        <v>182</v>
      </c>
    </row>
    <row r="1637" spans="1:12">
      <c r="A1637" t="s">
        <v>260</v>
      </c>
      <c r="B1637" t="s">
        <v>45</v>
      </c>
      <c r="C1637">
        <v>2055</v>
      </c>
      <c r="D1637">
        <v>2060</v>
      </c>
      <c r="E1637" t="s">
        <v>119</v>
      </c>
      <c r="F1637" t="s">
        <v>260</v>
      </c>
      <c r="G1637" t="s">
        <v>146</v>
      </c>
      <c r="H1637" t="s">
        <v>133</v>
      </c>
      <c r="I1637" t="s">
        <v>110</v>
      </c>
      <c r="J1637" t="s">
        <v>110</v>
      </c>
      <c r="K1637">
        <v>1</v>
      </c>
      <c r="L1637" t="s">
        <v>182</v>
      </c>
    </row>
    <row r="1638" spans="1:12">
      <c r="A1638" t="s">
        <v>260</v>
      </c>
      <c r="B1638" t="s">
        <v>45</v>
      </c>
      <c r="C1638">
        <v>2055</v>
      </c>
      <c r="D1638">
        <v>2065</v>
      </c>
      <c r="E1638" t="s">
        <v>119</v>
      </c>
      <c r="F1638" t="s">
        <v>260</v>
      </c>
      <c r="G1638" t="s">
        <v>146</v>
      </c>
      <c r="H1638" t="s">
        <v>133</v>
      </c>
      <c r="I1638" t="s">
        <v>110</v>
      </c>
      <c r="J1638" t="s">
        <v>110</v>
      </c>
      <c r="K1638">
        <v>1</v>
      </c>
      <c r="L1638" t="s">
        <v>182</v>
      </c>
    </row>
    <row r="1639" spans="1:12">
      <c r="A1639" t="s">
        <v>260</v>
      </c>
      <c r="B1639" t="s">
        <v>45</v>
      </c>
      <c r="C1639">
        <v>2055</v>
      </c>
      <c r="D1639">
        <v>2070</v>
      </c>
      <c r="E1639" t="s">
        <v>119</v>
      </c>
      <c r="F1639" t="s">
        <v>260</v>
      </c>
      <c r="G1639" t="s">
        <v>146</v>
      </c>
      <c r="H1639" t="s">
        <v>133</v>
      </c>
      <c r="I1639" t="s">
        <v>110</v>
      </c>
      <c r="J1639" t="s">
        <v>110</v>
      </c>
      <c r="K1639">
        <v>1</v>
      </c>
      <c r="L1639" t="s">
        <v>182</v>
      </c>
    </row>
    <row r="1640" spans="1:12">
      <c r="A1640" t="s">
        <v>260</v>
      </c>
      <c r="B1640" t="s">
        <v>45</v>
      </c>
      <c r="C1640">
        <v>2060</v>
      </c>
      <c r="D1640">
        <v>2060</v>
      </c>
      <c r="E1640" t="s">
        <v>119</v>
      </c>
      <c r="F1640" t="s">
        <v>260</v>
      </c>
      <c r="G1640" t="s">
        <v>146</v>
      </c>
      <c r="H1640" t="s">
        <v>133</v>
      </c>
      <c r="I1640" t="s">
        <v>110</v>
      </c>
      <c r="J1640" t="s">
        <v>110</v>
      </c>
      <c r="K1640">
        <v>1</v>
      </c>
      <c r="L1640" t="s">
        <v>182</v>
      </c>
    </row>
    <row r="1641" spans="1:12">
      <c r="A1641" t="s">
        <v>260</v>
      </c>
      <c r="B1641" t="s">
        <v>45</v>
      </c>
      <c r="C1641">
        <v>2060</v>
      </c>
      <c r="D1641">
        <v>2065</v>
      </c>
      <c r="E1641" t="s">
        <v>119</v>
      </c>
      <c r="F1641" t="s">
        <v>260</v>
      </c>
      <c r="G1641" t="s">
        <v>146</v>
      </c>
      <c r="H1641" t="s">
        <v>133</v>
      </c>
      <c r="I1641" t="s">
        <v>110</v>
      </c>
      <c r="J1641" t="s">
        <v>110</v>
      </c>
      <c r="K1641">
        <v>1</v>
      </c>
      <c r="L1641" t="s">
        <v>182</v>
      </c>
    </row>
    <row r="1642" spans="1:12">
      <c r="A1642" t="s">
        <v>260</v>
      </c>
      <c r="B1642" t="s">
        <v>45</v>
      </c>
      <c r="C1642">
        <v>2060</v>
      </c>
      <c r="D1642">
        <v>2070</v>
      </c>
      <c r="E1642" t="s">
        <v>119</v>
      </c>
      <c r="F1642" t="s">
        <v>260</v>
      </c>
      <c r="G1642" t="s">
        <v>146</v>
      </c>
      <c r="H1642" t="s">
        <v>133</v>
      </c>
      <c r="I1642" t="s">
        <v>110</v>
      </c>
      <c r="J1642" t="s">
        <v>110</v>
      </c>
      <c r="K1642">
        <v>1</v>
      </c>
      <c r="L1642" t="s">
        <v>182</v>
      </c>
    </row>
    <row r="1643" spans="1:12">
      <c r="A1643" t="s">
        <v>260</v>
      </c>
      <c r="B1643" t="s">
        <v>45</v>
      </c>
      <c r="C1643">
        <v>2065</v>
      </c>
      <c r="D1643">
        <v>2065</v>
      </c>
      <c r="E1643" t="s">
        <v>119</v>
      </c>
      <c r="F1643" t="s">
        <v>260</v>
      </c>
      <c r="G1643" t="s">
        <v>146</v>
      </c>
      <c r="H1643" t="s">
        <v>133</v>
      </c>
      <c r="I1643" t="s">
        <v>110</v>
      </c>
      <c r="J1643" t="s">
        <v>110</v>
      </c>
      <c r="K1643">
        <v>1</v>
      </c>
      <c r="L1643" t="s">
        <v>182</v>
      </c>
    </row>
    <row r="1644" spans="1:12">
      <c r="A1644" t="s">
        <v>260</v>
      </c>
      <c r="B1644" t="s">
        <v>45</v>
      </c>
      <c r="C1644">
        <v>2065</v>
      </c>
      <c r="D1644">
        <v>2070</v>
      </c>
      <c r="E1644" t="s">
        <v>119</v>
      </c>
      <c r="F1644" t="s">
        <v>260</v>
      </c>
      <c r="G1644" t="s">
        <v>146</v>
      </c>
      <c r="H1644" t="s">
        <v>133</v>
      </c>
      <c r="I1644" t="s">
        <v>110</v>
      </c>
      <c r="J1644" t="s">
        <v>110</v>
      </c>
      <c r="K1644">
        <v>1</v>
      </c>
      <c r="L1644" t="s">
        <v>182</v>
      </c>
    </row>
    <row r="1645" spans="1:12">
      <c r="A1645" t="s">
        <v>260</v>
      </c>
      <c r="B1645" t="s">
        <v>45</v>
      </c>
      <c r="C1645">
        <v>2070</v>
      </c>
      <c r="D1645">
        <v>2070</v>
      </c>
      <c r="E1645" t="s">
        <v>119</v>
      </c>
      <c r="F1645" t="s">
        <v>260</v>
      </c>
      <c r="G1645" t="s">
        <v>146</v>
      </c>
      <c r="H1645" t="s">
        <v>133</v>
      </c>
      <c r="I1645" t="s">
        <v>110</v>
      </c>
      <c r="J1645" t="s">
        <v>110</v>
      </c>
      <c r="K1645">
        <v>1</v>
      </c>
      <c r="L1645" t="s">
        <v>182</v>
      </c>
    </row>
    <row r="1646" spans="1:12">
      <c r="A1646" t="s">
        <v>260</v>
      </c>
      <c r="B1646" t="s">
        <v>49</v>
      </c>
      <c r="C1646">
        <v>1990</v>
      </c>
      <c r="D1646">
        <v>1990</v>
      </c>
      <c r="E1646" t="s">
        <v>119</v>
      </c>
      <c r="F1646" t="s">
        <v>260</v>
      </c>
      <c r="G1646" t="s">
        <v>138</v>
      </c>
      <c r="H1646" t="s">
        <v>134</v>
      </c>
      <c r="I1646" t="s">
        <v>110</v>
      </c>
      <c r="J1646" t="s">
        <v>110</v>
      </c>
      <c r="K1646">
        <v>1</v>
      </c>
      <c r="L1646" t="s">
        <v>182</v>
      </c>
    </row>
    <row r="1647" spans="1:12">
      <c r="A1647" t="s">
        <v>260</v>
      </c>
      <c r="B1647" t="s">
        <v>49</v>
      </c>
      <c r="C1647">
        <v>1995</v>
      </c>
      <c r="D1647">
        <v>1995</v>
      </c>
      <c r="E1647" t="s">
        <v>119</v>
      </c>
      <c r="F1647" t="s">
        <v>260</v>
      </c>
      <c r="G1647" t="s">
        <v>138</v>
      </c>
      <c r="H1647" t="s">
        <v>134</v>
      </c>
      <c r="I1647" t="s">
        <v>110</v>
      </c>
      <c r="J1647" t="s">
        <v>110</v>
      </c>
      <c r="K1647">
        <v>1</v>
      </c>
      <c r="L1647" t="s">
        <v>182</v>
      </c>
    </row>
    <row r="1648" spans="1:12">
      <c r="A1648" t="s">
        <v>260</v>
      </c>
      <c r="B1648" t="s">
        <v>49</v>
      </c>
      <c r="C1648">
        <v>2000</v>
      </c>
      <c r="D1648">
        <v>2000</v>
      </c>
      <c r="E1648" t="s">
        <v>119</v>
      </c>
      <c r="F1648" t="s">
        <v>260</v>
      </c>
      <c r="G1648" t="s">
        <v>138</v>
      </c>
      <c r="H1648" t="s">
        <v>134</v>
      </c>
      <c r="I1648" t="s">
        <v>110</v>
      </c>
      <c r="J1648" t="s">
        <v>110</v>
      </c>
      <c r="K1648">
        <v>1</v>
      </c>
      <c r="L1648" t="s">
        <v>182</v>
      </c>
    </row>
    <row r="1649" spans="1:12">
      <c r="A1649" t="s">
        <v>260</v>
      </c>
      <c r="B1649" t="s">
        <v>49</v>
      </c>
      <c r="C1649">
        <v>2005</v>
      </c>
      <c r="D1649">
        <v>2005</v>
      </c>
      <c r="E1649" t="s">
        <v>119</v>
      </c>
      <c r="F1649" t="s">
        <v>260</v>
      </c>
      <c r="G1649" t="s">
        <v>138</v>
      </c>
      <c r="H1649" t="s">
        <v>134</v>
      </c>
      <c r="I1649" t="s">
        <v>110</v>
      </c>
      <c r="J1649" t="s">
        <v>110</v>
      </c>
      <c r="K1649">
        <v>1</v>
      </c>
      <c r="L1649" t="s">
        <v>182</v>
      </c>
    </row>
    <row r="1650" spans="1:12">
      <c r="A1650" t="s">
        <v>260</v>
      </c>
      <c r="B1650" t="s">
        <v>49</v>
      </c>
      <c r="C1650">
        <v>2010</v>
      </c>
      <c r="D1650">
        <v>2010</v>
      </c>
      <c r="E1650" t="s">
        <v>119</v>
      </c>
      <c r="F1650" t="s">
        <v>260</v>
      </c>
      <c r="G1650" t="s">
        <v>138</v>
      </c>
      <c r="H1650" t="s">
        <v>134</v>
      </c>
      <c r="I1650" t="s">
        <v>110</v>
      </c>
      <c r="J1650" t="s">
        <v>110</v>
      </c>
      <c r="K1650">
        <v>1</v>
      </c>
      <c r="L1650" t="s">
        <v>182</v>
      </c>
    </row>
    <row r="1651" spans="1:12">
      <c r="A1651" t="s">
        <v>260</v>
      </c>
      <c r="B1651" t="s">
        <v>49</v>
      </c>
      <c r="C1651">
        <v>2015</v>
      </c>
      <c r="D1651">
        <v>2015</v>
      </c>
      <c r="E1651" t="s">
        <v>119</v>
      </c>
      <c r="F1651" t="s">
        <v>260</v>
      </c>
      <c r="G1651" t="s">
        <v>138</v>
      </c>
      <c r="H1651" t="s">
        <v>134</v>
      </c>
      <c r="I1651" t="s">
        <v>110</v>
      </c>
      <c r="J1651" t="s">
        <v>110</v>
      </c>
      <c r="K1651">
        <v>1</v>
      </c>
      <c r="L1651" t="s">
        <v>182</v>
      </c>
    </row>
    <row r="1652" spans="1:12">
      <c r="A1652" t="s">
        <v>260</v>
      </c>
      <c r="B1652" t="s">
        <v>49</v>
      </c>
      <c r="C1652">
        <v>2020</v>
      </c>
      <c r="D1652">
        <v>2020</v>
      </c>
      <c r="E1652" t="s">
        <v>119</v>
      </c>
      <c r="F1652" t="s">
        <v>260</v>
      </c>
      <c r="G1652" t="s">
        <v>138</v>
      </c>
      <c r="H1652" t="s">
        <v>134</v>
      </c>
      <c r="I1652" t="s">
        <v>110</v>
      </c>
      <c r="J1652" t="s">
        <v>110</v>
      </c>
      <c r="K1652">
        <v>1</v>
      </c>
      <c r="L1652" t="s">
        <v>182</v>
      </c>
    </row>
    <row r="1653" spans="1:12">
      <c r="A1653" t="s">
        <v>260</v>
      </c>
      <c r="B1653" t="s">
        <v>49</v>
      </c>
      <c r="C1653">
        <v>2025</v>
      </c>
      <c r="D1653">
        <v>2025</v>
      </c>
      <c r="E1653" t="s">
        <v>119</v>
      </c>
      <c r="F1653" t="s">
        <v>260</v>
      </c>
      <c r="G1653" t="s">
        <v>138</v>
      </c>
      <c r="H1653" t="s">
        <v>134</v>
      </c>
      <c r="I1653" t="s">
        <v>110</v>
      </c>
      <c r="J1653" t="s">
        <v>110</v>
      </c>
      <c r="K1653">
        <v>1</v>
      </c>
      <c r="L1653" t="s">
        <v>182</v>
      </c>
    </row>
    <row r="1654" spans="1:12">
      <c r="A1654" t="s">
        <v>260</v>
      </c>
      <c r="B1654" t="s">
        <v>49</v>
      </c>
      <c r="C1654">
        <v>2030</v>
      </c>
      <c r="D1654">
        <v>2030</v>
      </c>
      <c r="E1654" t="s">
        <v>119</v>
      </c>
      <c r="F1654" t="s">
        <v>260</v>
      </c>
      <c r="G1654" t="s">
        <v>138</v>
      </c>
      <c r="H1654" t="s">
        <v>134</v>
      </c>
      <c r="I1654" t="s">
        <v>110</v>
      </c>
      <c r="J1654" t="s">
        <v>110</v>
      </c>
      <c r="K1654">
        <v>1</v>
      </c>
      <c r="L1654" t="s">
        <v>182</v>
      </c>
    </row>
    <row r="1655" spans="1:12">
      <c r="A1655" t="s">
        <v>260</v>
      </c>
      <c r="B1655" t="s">
        <v>49</v>
      </c>
      <c r="C1655">
        <v>2035</v>
      </c>
      <c r="D1655">
        <v>2035</v>
      </c>
      <c r="E1655" t="s">
        <v>119</v>
      </c>
      <c r="F1655" t="s">
        <v>260</v>
      </c>
      <c r="G1655" t="s">
        <v>138</v>
      </c>
      <c r="H1655" t="s">
        <v>134</v>
      </c>
      <c r="I1655" t="s">
        <v>110</v>
      </c>
      <c r="J1655" t="s">
        <v>110</v>
      </c>
      <c r="K1655">
        <v>1</v>
      </c>
      <c r="L1655" t="s">
        <v>182</v>
      </c>
    </row>
    <row r="1656" spans="1:12">
      <c r="A1656" t="s">
        <v>260</v>
      </c>
      <c r="B1656" t="s">
        <v>49</v>
      </c>
      <c r="C1656">
        <v>2040</v>
      </c>
      <c r="D1656">
        <v>2040</v>
      </c>
      <c r="E1656" t="s">
        <v>119</v>
      </c>
      <c r="F1656" t="s">
        <v>260</v>
      </c>
      <c r="G1656" t="s">
        <v>138</v>
      </c>
      <c r="H1656" t="s">
        <v>134</v>
      </c>
      <c r="I1656" t="s">
        <v>110</v>
      </c>
      <c r="J1656" t="s">
        <v>110</v>
      </c>
      <c r="K1656">
        <v>1</v>
      </c>
      <c r="L1656" t="s">
        <v>182</v>
      </c>
    </row>
    <row r="1657" spans="1:12">
      <c r="A1657" t="s">
        <v>260</v>
      </c>
      <c r="B1657" t="s">
        <v>49</v>
      </c>
      <c r="C1657">
        <v>2045</v>
      </c>
      <c r="D1657">
        <v>2045</v>
      </c>
      <c r="E1657" t="s">
        <v>119</v>
      </c>
      <c r="F1657" t="s">
        <v>260</v>
      </c>
      <c r="G1657" t="s">
        <v>138</v>
      </c>
      <c r="H1657" t="s">
        <v>134</v>
      </c>
      <c r="I1657" t="s">
        <v>110</v>
      </c>
      <c r="J1657" t="s">
        <v>110</v>
      </c>
      <c r="K1657">
        <v>1</v>
      </c>
      <c r="L1657" t="s">
        <v>182</v>
      </c>
    </row>
    <row r="1658" spans="1:12">
      <c r="A1658" t="s">
        <v>260</v>
      </c>
      <c r="B1658" t="s">
        <v>49</v>
      </c>
      <c r="C1658">
        <v>2050</v>
      </c>
      <c r="D1658">
        <v>2050</v>
      </c>
      <c r="E1658" t="s">
        <v>119</v>
      </c>
      <c r="F1658" t="s">
        <v>260</v>
      </c>
      <c r="G1658" t="s">
        <v>138</v>
      </c>
      <c r="H1658" t="s">
        <v>134</v>
      </c>
      <c r="I1658" t="s">
        <v>110</v>
      </c>
      <c r="J1658" t="s">
        <v>110</v>
      </c>
      <c r="K1658">
        <v>1</v>
      </c>
      <c r="L1658" t="s">
        <v>182</v>
      </c>
    </row>
    <row r="1659" spans="1:12">
      <c r="A1659" t="s">
        <v>260</v>
      </c>
      <c r="B1659" t="s">
        <v>49</v>
      </c>
      <c r="C1659">
        <v>2055</v>
      </c>
      <c r="D1659">
        <v>2055</v>
      </c>
      <c r="E1659" t="s">
        <v>119</v>
      </c>
      <c r="F1659" t="s">
        <v>260</v>
      </c>
      <c r="G1659" t="s">
        <v>138</v>
      </c>
      <c r="H1659" t="s">
        <v>134</v>
      </c>
      <c r="I1659" t="s">
        <v>110</v>
      </c>
      <c r="J1659" t="s">
        <v>110</v>
      </c>
      <c r="K1659">
        <v>1</v>
      </c>
      <c r="L1659" t="s">
        <v>182</v>
      </c>
    </row>
    <row r="1660" spans="1:12">
      <c r="A1660" t="s">
        <v>260</v>
      </c>
      <c r="B1660" t="s">
        <v>49</v>
      </c>
      <c r="C1660">
        <v>2060</v>
      </c>
      <c r="D1660">
        <v>2060</v>
      </c>
      <c r="E1660" t="s">
        <v>119</v>
      </c>
      <c r="F1660" t="s">
        <v>260</v>
      </c>
      <c r="G1660" t="s">
        <v>138</v>
      </c>
      <c r="H1660" t="s">
        <v>134</v>
      </c>
      <c r="I1660" t="s">
        <v>110</v>
      </c>
      <c r="J1660" t="s">
        <v>110</v>
      </c>
      <c r="K1660">
        <v>1</v>
      </c>
      <c r="L1660" t="s">
        <v>182</v>
      </c>
    </row>
    <row r="1661" spans="1:12">
      <c r="A1661" t="s">
        <v>260</v>
      </c>
      <c r="B1661" t="s">
        <v>49</v>
      </c>
      <c r="C1661">
        <v>2065</v>
      </c>
      <c r="D1661">
        <v>2065</v>
      </c>
      <c r="E1661" t="s">
        <v>119</v>
      </c>
      <c r="F1661" t="s">
        <v>260</v>
      </c>
      <c r="G1661" t="s">
        <v>138</v>
      </c>
      <c r="H1661" t="s">
        <v>134</v>
      </c>
      <c r="I1661" t="s">
        <v>110</v>
      </c>
      <c r="J1661" t="s">
        <v>110</v>
      </c>
      <c r="K1661">
        <v>1</v>
      </c>
      <c r="L1661" t="s">
        <v>182</v>
      </c>
    </row>
    <row r="1662" spans="1:12">
      <c r="A1662" t="s">
        <v>260</v>
      </c>
      <c r="B1662" t="s">
        <v>49</v>
      </c>
      <c r="C1662">
        <v>2070</v>
      </c>
      <c r="D1662">
        <v>2070</v>
      </c>
      <c r="E1662" t="s">
        <v>119</v>
      </c>
      <c r="F1662" t="s">
        <v>260</v>
      </c>
      <c r="G1662" t="s">
        <v>138</v>
      </c>
      <c r="H1662" t="s">
        <v>134</v>
      </c>
      <c r="I1662" t="s">
        <v>110</v>
      </c>
      <c r="J1662" t="s">
        <v>110</v>
      </c>
      <c r="K1662">
        <v>1</v>
      </c>
      <c r="L1662" t="s">
        <v>182</v>
      </c>
    </row>
    <row r="1663" spans="1:12">
      <c r="A1663" t="s">
        <v>260</v>
      </c>
      <c r="B1663" t="s">
        <v>46</v>
      </c>
      <c r="C1663">
        <v>1975</v>
      </c>
      <c r="D1663">
        <v>1990</v>
      </c>
      <c r="E1663" t="s">
        <v>119</v>
      </c>
      <c r="F1663" t="s">
        <v>260</v>
      </c>
      <c r="G1663" t="s">
        <v>149</v>
      </c>
      <c r="H1663" t="s">
        <v>131</v>
      </c>
      <c r="I1663" t="s">
        <v>110</v>
      </c>
      <c r="J1663" t="s">
        <v>110</v>
      </c>
      <c r="K1663">
        <v>1</v>
      </c>
      <c r="L1663" t="s">
        <v>182</v>
      </c>
    </row>
    <row r="1664" spans="1:12">
      <c r="A1664" t="s">
        <v>260</v>
      </c>
      <c r="B1664" t="s">
        <v>46</v>
      </c>
      <c r="C1664">
        <v>1975</v>
      </c>
      <c r="D1664">
        <v>1995</v>
      </c>
      <c r="E1664" t="s">
        <v>119</v>
      </c>
      <c r="F1664" t="s">
        <v>260</v>
      </c>
      <c r="G1664" t="s">
        <v>149</v>
      </c>
      <c r="H1664" t="s">
        <v>131</v>
      </c>
      <c r="I1664" t="s">
        <v>110</v>
      </c>
      <c r="J1664" t="s">
        <v>110</v>
      </c>
      <c r="K1664">
        <v>1</v>
      </c>
      <c r="L1664" t="s">
        <v>182</v>
      </c>
    </row>
    <row r="1665" spans="1:12">
      <c r="A1665" t="s">
        <v>260</v>
      </c>
      <c r="B1665" t="s">
        <v>46</v>
      </c>
      <c r="C1665">
        <v>1975</v>
      </c>
      <c r="D1665">
        <v>2000</v>
      </c>
      <c r="E1665" t="s">
        <v>119</v>
      </c>
      <c r="F1665" t="s">
        <v>260</v>
      </c>
      <c r="G1665" t="s">
        <v>149</v>
      </c>
      <c r="H1665" t="s">
        <v>131</v>
      </c>
      <c r="I1665" t="s">
        <v>110</v>
      </c>
      <c r="J1665" t="s">
        <v>110</v>
      </c>
      <c r="K1665">
        <v>1</v>
      </c>
      <c r="L1665" t="s">
        <v>182</v>
      </c>
    </row>
    <row r="1666" spans="1:12">
      <c r="A1666" t="s">
        <v>260</v>
      </c>
      <c r="B1666" t="s">
        <v>46</v>
      </c>
      <c r="C1666">
        <v>1975</v>
      </c>
      <c r="D1666">
        <v>2005</v>
      </c>
      <c r="E1666" t="s">
        <v>119</v>
      </c>
      <c r="F1666" t="s">
        <v>260</v>
      </c>
      <c r="G1666" t="s">
        <v>149</v>
      </c>
      <c r="H1666" t="s">
        <v>131</v>
      </c>
      <c r="I1666" t="s">
        <v>110</v>
      </c>
      <c r="J1666" t="s">
        <v>110</v>
      </c>
      <c r="K1666">
        <v>1</v>
      </c>
      <c r="L1666" t="s">
        <v>182</v>
      </c>
    </row>
    <row r="1667" spans="1:12">
      <c r="A1667" t="s">
        <v>260</v>
      </c>
      <c r="B1667" t="s">
        <v>46</v>
      </c>
      <c r="C1667">
        <v>1975</v>
      </c>
      <c r="D1667">
        <v>2010</v>
      </c>
      <c r="E1667" t="s">
        <v>119</v>
      </c>
      <c r="F1667" t="s">
        <v>260</v>
      </c>
      <c r="G1667" t="s">
        <v>149</v>
      </c>
      <c r="H1667" t="s">
        <v>131</v>
      </c>
      <c r="I1667" t="s">
        <v>110</v>
      </c>
      <c r="J1667" t="s">
        <v>110</v>
      </c>
      <c r="K1667">
        <v>1</v>
      </c>
      <c r="L1667" t="s">
        <v>182</v>
      </c>
    </row>
    <row r="1668" spans="1:12">
      <c r="A1668" t="s">
        <v>260</v>
      </c>
      <c r="B1668" t="s">
        <v>46</v>
      </c>
      <c r="C1668">
        <v>1980</v>
      </c>
      <c r="D1668">
        <v>1990</v>
      </c>
      <c r="E1668" t="s">
        <v>119</v>
      </c>
      <c r="F1668" t="s">
        <v>260</v>
      </c>
      <c r="G1668" t="s">
        <v>149</v>
      </c>
      <c r="H1668" t="s">
        <v>131</v>
      </c>
      <c r="I1668" t="s">
        <v>110</v>
      </c>
      <c r="J1668" t="s">
        <v>110</v>
      </c>
      <c r="K1668">
        <v>1</v>
      </c>
      <c r="L1668" t="s">
        <v>182</v>
      </c>
    </row>
    <row r="1669" spans="1:12">
      <c r="A1669" t="s">
        <v>260</v>
      </c>
      <c r="B1669" t="s">
        <v>46</v>
      </c>
      <c r="C1669">
        <v>1980</v>
      </c>
      <c r="D1669">
        <v>1995</v>
      </c>
      <c r="E1669" t="s">
        <v>119</v>
      </c>
      <c r="F1669" t="s">
        <v>260</v>
      </c>
      <c r="G1669" t="s">
        <v>149</v>
      </c>
      <c r="H1669" t="s">
        <v>131</v>
      </c>
      <c r="I1669" t="s">
        <v>110</v>
      </c>
      <c r="J1669" t="s">
        <v>110</v>
      </c>
      <c r="K1669">
        <v>1</v>
      </c>
      <c r="L1669" t="s">
        <v>182</v>
      </c>
    </row>
    <row r="1670" spans="1:12">
      <c r="A1670" t="s">
        <v>260</v>
      </c>
      <c r="B1670" t="s">
        <v>46</v>
      </c>
      <c r="C1670">
        <v>1980</v>
      </c>
      <c r="D1670">
        <v>2000</v>
      </c>
      <c r="E1670" t="s">
        <v>119</v>
      </c>
      <c r="F1670" t="s">
        <v>260</v>
      </c>
      <c r="G1670" t="s">
        <v>149</v>
      </c>
      <c r="H1670" t="s">
        <v>131</v>
      </c>
      <c r="I1670" t="s">
        <v>110</v>
      </c>
      <c r="J1670" t="s">
        <v>110</v>
      </c>
      <c r="K1670">
        <v>1</v>
      </c>
      <c r="L1670" t="s">
        <v>182</v>
      </c>
    </row>
    <row r="1671" spans="1:12">
      <c r="A1671" t="s">
        <v>260</v>
      </c>
      <c r="B1671" t="s">
        <v>46</v>
      </c>
      <c r="C1671">
        <v>1980</v>
      </c>
      <c r="D1671">
        <v>2005</v>
      </c>
      <c r="E1671" t="s">
        <v>119</v>
      </c>
      <c r="F1671" t="s">
        <v>260</v>
      </c>
      <c r="G1671" t="s">
        <v>149</v>
      </c>
      <c r="H1671" t="s">
        <v>131</v>
      </c>
      <c r="I1671" t="s">
        <v>110</v>
      </c>
      <c r="J1671" t="s">
        <v>110</v>
      </c>
      <c r="K1671">
        <v>1</v>
      </c>
      <c r="L1671" t="s">
        <v>182</v>
      </c>
    </row>
    <row r="1672" spans="1:12">
      <c r="A1672" t="s">
        <v>260</v>
      </c>
      <c r="B1672" t="s">
        <v>46</v>
      </c>
      <c r="C1672">
        <v>1980</v>
      </c>
      <c r="D1672">
        <v>2010</v>
      </c>
      <c r="E1672" t="s">
        <v>119</v>
      </c>
      <c r="F1672" t="s">
        <v>260</v>
      </c>
      <c r="G1672" t="s">
        <v>149</v>
      </c>
      <c r="H1672" t="s">
        <v>131</v>
      </c>
      <c r="I1672" t="s">
        <v>110</v>
      </c>
      <c r="J1672" t="s">
        <v>110</v>
      </c>
      <c r="K1672">
        <v>1</v>
      </c>
      <c r="L1672" t="s">
        <v>182</v>
      </c>
    </row>
    <row r="1673" spans="1:12">
      <c r="A1673" t="s">
        <v>260</v>
      </c>
      <c r="B1673" t="s">
        <v>46</v>
      </c>
      <c r="C1673">
        <v>1980</v>
      </c>
      <c r="D1673">
        <v>2015</v>
      </c>
      <c r="E1673" t="s">
        <v>119</v>
      </c>
      <c r="F1673" t="s">
        <v>260</v>
      </c>
      <c r="G1673" t="s">
        <v>149</v>
      </c>
      <c r="H1673" t="s">
        <v>131</v>
      </c>
      <c r="I1673" t="s">
        <v>110</v>
      </c>
      <c r="J1673" t="s">
        <v>110</v>
      </c>
      <c r="K1673">
        <v>1</v>
      </c>
      <c r="L1673" t="s">
        <v>182</v>
      </c>
    </row>
    <row r="1674" spans="1:12">
      <c r="A1674" t="s">
        <v>260</v>
      </c>
      <c r="B1674" t="s">
        <v>46</v>
      </c>
      <c r="C1674">
        <v>1985</v>
      </c>
      <c r="D1674">
        <v>1990</v>
      </c>
      <c r="E1674" t="s">
        <v>119</v>
      </c>
      <c r="F1674" t="s">
        <v>260</v>
      </c>
      <c r="G1674" t="s">
        <v>149</v>
      </c>
      <c r="H1674" t="s">
        <v>131</v>
      </c>
      <c r="I1674" t="s">
        <v>110</v>
      </c>
      <c r="J1674" t="s">
        <v>110</v>
      </c>
      <c r="K1674">
        <v>1</v>
      </c>
      <c r="L1674" t="s">
        <v>182</v>
      </c>
    </row>
    <row r="1675" spans="1:12">
      <c r="A1675" t="s">
        <v>260</v>
      </c>
      <c r="B1675" t="s">
        <v>46</v>
      </c>
      <c r="C1675">
        <v>1985</v>
      </c>
      <c r="D1675">
        <v>1995</v>
      </c>
      <c r="E1675" t="s">
        <v>119</v>
      </c>
      <c r="F1675" t="s">
        <v>260</v>
      </c>
      <c r="G1675" t="s">
        <v>149</v>
      </c>
      <c r="H1675" t="s">
        <v>131</v>
      </c>
      <c r="I1675" t="s">
        <v>110</v>
      </c>
      <c r="J1675" t="s">
        <v>110</v>
      </c>
      <c r="K1675">
        <v>1</v>
      </c>
      <c r="L1675" t="s">
        <v>182</v>
      </c>
    </row>
    <row r="1676" spans="1:12">
      <c r="A1676" t="s">
        <v>260</v>
      </c>
      <c r="B1676" t="s">
        <v>46</v>
      </c>
      <c r="C1676">
        <v>1985</v>
      </c>
      <c r="D1676">
        <v>2000</v>
      </c>
      <c r="E1676" t="s">
        <v>119</v>
      </c>
      <c r="F1676" t="s">
        <v>260</v>
      </c>
      <c r="G1676" t="s">
        <v>149</v>
      </c>
      <c r="H1676" t="s">
        <v>131</v>
      </c>
      <c r="I1676" t="s">
        <v>110</v>
      </c>
      <c r="J1676" t="s">
        <v>110</v>
      </c>
      <c r="K1676">
        <v>1</v>
      </c>
      <c r="L1676" t="s">
        <v>182</v>
      </c>
    </row>
    <row r="1677" spans="1:12">
      <c r="A1677" t="s">
        <v>260</v>
      </c>
      <c r="B1677" t="s">
        <v>46</v>
      </c>
      <c r="C1677">
        <v>1985</v>
      </c>
      <c r="D1677">
        <v>2005</v>
      </c>
      <c r="E1677" t="s">
        <v>119</v>
      </c>
      <c r="F1677" t="s">
        <v>260</v>
      </c>
      <c r="G1677" t="s">
        <v>149</v>
      </c>
      <c r="H1677" t="s">
        <v>131</v>
      </c>
      <c r="I1677" t="s">
        <v>110</v>
      </c>
      <c r="J1677" t="s">
        <v>110</v>
      </c>
      <c r="K1677">
        <v>1</v>
      </c>
      <c r="L1677" t="s">
        <v>182</v>
      </c>
    </row>
    <row r="1678" spans="1:12">
      <c r="A1678" t="s">
        <v>260</v>
      </c>
      <c r="B1678" t="s">
        <v>46</v>
      </c>
      <c r="C1678">
        <v>1985</v>
      </c>
      <c r="D1678">
        <v>2010</v>
      </c>
      <c r="E1678" t="s">
        <v>119</v>
      </c>
      <c r="F1678" t="s">
        <v>260</v>
      </c>
      <c r="G1678" t="s">
        <v>149</v>
      </c>
      <c r="H1678" t="s">
        <v>131</v>
      </c>
      <c r="I1678" t="s">
        <v>110</v>
      </c>
      <c r="J1678" t="s">
        <v>110</v>
      </c>
      <c r="K1678">
        <v>1</v>
      </c>
      <c r="L1678" t="s">
        <v>182</v>
      </c>
    </row>
    <row r="1679" spans="1:12">
      <c r="A1679" t="s">
        <v>260</v>
      </c>
      <c r="B1679" t="s">
        <v>46</v>
      </c>
      <c r="C1679">
        <v>1985</v>
      </c>
      <c r="D1679">
        <v>2015</v>
      </c>
      <c r="E1679" t="s">
        <v>119</v>
      </c>
      <c r="F1679" t="s">
        <v>260</v>
      </c>
      <c r="G1679" t="s">
        <v>149</v>
      </c>
      <c r="H1679" t="s">
        <v>131</v>
      </c>
      <c r="I1679" t="s">
        <v>110</v>
      </c>
      <c r="J1679" t="s">
        <v>110</v>
      </c>
      <c r="K1679">
        <v>1</v>
      </c>
      <c r="L1679" t="s">
        <v>182</v>
      </c>
    </row>
    <row r="1680" spans="1:12">
      <c r="A1680" t="s">
        <v>260</v>
      </c>
      <c r="B1680" t="s">
        <v>46</v>
      </c>
      <c r="C1680">
        <v>1985</v>
      </c>
      <c r="D1680">
        <v>2020</v>
      </c>
      <c r="E1680" t="s">
        <v>119</v>
      </c>
      <c r="F1680" t="s">
        <v>260</v>
      </c>
      <c r="G1680" t="s">
        <v>149</v>
      </c>
      <c r="H1680" t="s">
        <v>131</v>
      </c>
      <c r="I1680" t="s">
        <v>110</v>
      </c>
      <c r="J1680" t="s">
        <v>110</v>
      </c>
      <c r="K1680">
        <v>1</v>
      </c>
      <c r="L1680" t="s">
        <v>182</v>
      </c>
    </row>
    <row r="1681" spans="1:12">
      <c r="A1681" t="s">
        <v>260</v>
      </c>
      <c r="B1681" t="s">
        <v>46</v>
      </c>
      <c r="C1681">
        <v>1990</v>
      </c>
      <c r="D1681">
        <v>1990</v>
      </c>
      <c r="E1681" t="s">
        <v>119</v>
      </c>
      <c r="F1681" t="s">
        <v>260</v>
      </c>
      <c r="G1681" t="s">
        <v>149</v>
      </c>
      <c r="H1681" t="s">
        <v>131</v>
      </c>
      <c r="I1681" t="s">
        <v>110</v>
      </c>
      <c r="J1681" t="s">
        <v>110</v>
      </c>
      <c r="K1681">
        <v>1</v>
      </c>
      <c r="L1681" t="s">
        <v>182</v>
      </c>
    </row>
    <row r="1682" spans="1:12">
      <c r="A1682" t="s">
        <v>260</v>
      </c>
      <c r="B1682" t="s">
        <v>46</v>
      </c>
      <c r="C1682">
        <v>1990</v>
      </c>
      <c r="D1682">
        <v>1995</v>
      </c>
      <c r="E1682" t="s">
        <v>119</v>
      </c>
      <c r="F1682" t="s">
        <v>260</v>
      </c>
      <c r="G1682" t="s">
        <v>149</v>
      </c>
      <c r="H1682" t="s">
        <v>131</v>
      </c>
      <c r="I1682" t="s">
        <v>110</v>
      </c>
      <c r="J1682" t="s">
        <v>110</v>
      </c>
      <c r="K1682">
        <v>1</v>
      </c>
      <c r="L1682" t="s">
        <v>182</v>
      </c>
    </row>
    <row r="1683" spans="1:12">
      <c r="A1683" t="s">
        <v>260</v>
      </c>
      <c r="B1683" t="s">
        <v>46</v>
      </c>
      <c r="C1683">
        <v>1990</v>
      </c>
      <c r="D1683">
        <v>2000</v>
      </c>
      <c r="E1683" t="s">
        <v>119</v>
      </c>
      <c r="F1683" t="s">
        <v>260</v>
      </c>
      <c r="G1683" t="s">
        <v>149</v>
      </c>
      <c r="H1683" t="s">
        <v>131</v>
      </c>
      <c r="I1683" t="s">
        <v>110</v>
      </c>
      <c r="J1683" t="s">
        <v>110</v>
      </c>
      <c r="K1683">
        <v>1</v>
      </c>
      <c r="L1683" t="s">
        <v>182</v>
      </c>
    </row>
    <row r="1684" spans="1:12">
      <c r="A1684" t="s">
        <v>260</v>
      </c>
      <c r="B1684" t="s">
        <v>46</v>
      </c>
      <c r="C1684">
        <v>1990</v>
      </c>
      <c r="D1684">
        <v>2005</v>
      </c>
      <c r="E1684" t="s">
        <v>119</v>
      </c>
      <c r="F1684" t="s">
        <v>260</v>
      </c>
      <c r="G1684" t="s">
        <v>149</v>
      </c>
      <c r="H1684" t="s">
        <v>131</v>
      </c>
      <c r="I1684" t="s">
        <v>110</v>
      </c>
      <c r="J1684" t="s">
        <v>110</v>
      </c>
      <c r="K1684">
        <v>1</v>
      </c>
      <c r="L1684" t="s">
        <v>182</v>
      </c>
    </row>
    <row r="1685" spans="1:12">
      <c r="A1685" t="s">
        <v>260</v>
      </c>
      <c r="B1685" t="s">
        <v>46</v>
      </c>
      <c r="C1685">
        <v>1990</v>
      </c>
      <c r="D1685">
        <v>2010</v>
      </c>
      <c r="E1685" t="s">
        <v>119</v>
      </c>
      <c r="F1685" t="s">
        <v>260</v>
      </c>
      <c r="G1685" t="s">
        <v>149</v>
      </c>
      <c r="H1685" t="s">
        <v>131</v>
      </c>
      <c r="I1685" t="s">
        <v>110</v>
      </c>
      <c r="J1685" t="s">
        <v>110</v>
      </c>
      <c r="K1685">
        <v>1</v>
      </c>
      <c r="L1685" t="s">
        <v>182</v>
      </c>
    </row>
    <row r="1686" spans="1:12">
      <c r="A1686" t="s">
        <v>260</v>
      </c>
      <c r="B1686" t="s">
        <v>46</v>
      </c>
      <c r="C1686">
        <v>1990</v>
      </c>
      <c r="D1686">
        <v>2015</v>
      </c>
      <c r="E1686" t="s">
        <v>119</v>
      </c>
      <c r="F1686" t="s">
        <v>260</v>
      </c>
      <c r="G1686" t="s">
        <v>149</v>
      </c>
      <c r="H1686" t="s">
        <v>131</v>
      </c>
      <c r="I1686" t="s">
        <v>110</v>
      </c>
      <c r="J1686" t="s">
        <v>110</v>
      </c>
      <c r="K1686">
        <v>1</v>
      </c>
      <c r="L1686" t="s">
        <v>182</v>
      </c>
    </row>
    <row r="1687" spans="1:12">
      <c r="A1687" t="s">
        <v>260</v>
      </c>
      <c r="B1687" t="s">
        <v>46</v>
      </c>
      <c r="C1687">
        <v>1990</v>
      </c>
      <c r="D1687">
        <v>2020</v>
      </c>
      <c r="E1687" t="s">
        <v>119</v>
      </c>
      <c r="F1687" t="s">
        <v>260</v>
      </c>
      <c r="G1687" t="s">
        <v>149</v>
      </c>
      <c r="H1687" t="s">
        <v>131</v>
      </c>
      <c r="I1687" t="s">
        <v>110</v>
      </c>
      <c r="J1687" t="s">
        <v>110</v>
      </c>
      <c r="K1687">
        <v>1</v>
      </c>
      <c r="L1687" t="s">
        <v>182</v>
      </c>
    </row>
    <row r="1688" spans="1:12">
      <c r="A1688" t="s">
        <v>260</v>
      </c>
      <c r="B1688" t="s">
        <v>46</v>
      </c>
      <c r="C1688">
        <v>1990</v>
      </c>
      <c r="D1688">
        <v>2025</v>
      </c>
      <c r="E1688" t="s">
        <v>119</v>
      </c>
      <c r="F1688" t="s">
        <v>260</v>
      </c>
      <c r="G1688" t="s">
        <v>149</v>
      </c>
      <c r="H1688" t="s">
        <v>131</v>
      </c>
      <c r="I1688" t="s">
        <v>110</v>
      </c>
      <c r="J1688" t="s">
        <v>110</v>
      </c>
      <c r="K1688">
        <v>1</v>
      </c>
      <c r="L1688" t="s">
        <v>182</v>
      </c>
    </row>
    <row r="1689" spans="1:12">
      <c r="A1689" t="s">
        <v>260</v>
      </c>
      <c r="B1689" t="s">
        <v>46</v>
      </c>
      <c r="C1689">
        <v>1995</v>
      </c>
      <c r="D1689">
        <v>1995</v>
      </c>
      <c r="E1689" t="s">
        <v>119</v>
      </c>
      <c r="F1689" t="s">
        <v>260</v>
      </c>
      <c r="G1689" t="s">
        <v>149</v>
      </c>
      <c r="H1689" t="s">
        <v>131</v>
      </c>
      <c r="I1689" t="s">
        <v>110</v>
      </c>
      <c r="J1689" t="s">
        <v>110</v>
      </c>
      <c r="K1689">
        <v>1</v>
      </c>
      <c r="L1689" t="s">
        <v>182</v>
      </c>
    </row>
    <row r="1690" spans="1:12">
      <c r="A1690" t="s">
        <v>260</v>
      </c>
      <c r="B1690" t="s">
        <v>46</v>
      </c>
      <c r="C1690">
        <v>1995</v>
      </c>
      <c r="D1690">
        <v>2000</v>
      </c>
      <c r="E1690" t="s">
        <v>119</v>
      </c>
      <c r="F1690" t="s">
        <v>260</v>
      </c>
      <c r="G1690" t="s">
        <v>149</v>
      </c>
      <c r="H1690" t="s">
        <v>131</v>
      </c>
      <c r="I1690" t="s">
        <v>110</v>
      </c>
      <c r="J1690" t="s">
        <v>110</v>
      </c>
      <c r="K1690">
        <v>1</v>
      </c>
      <c r="L1690" t="s">
        <v>182</v>
      </c>
    </row>
    <row r="1691" spans="1:12">
      <c r="A1691" t="s">
        <v>260</v>
      </c>
      <c r="B1691" t="s">
        <v>46</v>
      </c>
      <c r="C1691">
        <v>1995</v>
      </c>
      <c r="D1691">
        <v>2005</v>
      </c>
      <c r="E1691" t="s">
        <v>119</v>
      </c>
      <c r="F1691" t="s">
        <v>260</v>
      </c>
      <c r="G1691" t="s">
        <v>149</v>
      </c>
      <c r="H1691" t="s">
        <v>131</v>
      </c>
      <c r="I1691" t="s">
        <v>110</v>
      </c>
      <c r="J1691" t="s">
        <v>110</v>
      </c>
      <c r="K1691">
        <v>1</v>
      </c>
      <c r="L1691" t="s">
        <v>182</v>
      </c>
    </row>
    <row r="1692" spans="1:12">
      <c r="A1692" t="s">
        <v>260</v>
      </c>
      <c r="B1692" t="s">
        <v>46</v>
      </c>
      <c r="C1692">
        <v>1995</v>
      </c>
      <c r="D1692">
        <v>2010</v>
      </c>
      <c r="E1692" t="s">
        <v>119</v>
      </c>
      <c r="F1692" t="s">
        <v>260</v>
      </c>
      <c r="G1692" t="s">
        <v>149</v>
      </c>
      <c r="H1692" t="s">
        <v>131</v>
      </c>
      <c r="I1692" t="s">
        <v>110</v>
      </c>
      <c r="J1692" t="s">
        <v>110</v>
      </c>
      <c r="K1692">
        <v>1</v>
      </c>
      <c r="L1692" t="s">
        <v>182</v>
      </c>
    </row>
    <row r="1693" spans="1:12">
      <c r="A1693" t="s">
        <v>260</v>
      </c>
      <c r="B1693" t="s">
        <v>46</v>
      </c>
      <c r="C1693">
        <v>1995</v>
      </c>
      <c r="D1693">
        <v>2015</v>
      </c>
      <c r="E1693" t="s">
        <v>119</v>
      </c>
      <c r="F1693" t="s">
        <v>260</v>
      </c>
      <c r="G1693" t="s">
        <v>149</v>
      </c>
      <c r="H1693" t="s">
        <v>131</v>
      </c>
      <c r="I1693" t="s">
        <v>110</v>
      </c>
      <c r="J1693" t="s">
        <v>110</v>
      </c>
      <c r="K1693">
        <v>1</v>
      </c>
      <c r="L1693" t="s">
        <v>182</v>
      </c>
    </row>
    <row r="1694" spans="1:12">
      <c r="A1694" t="s">
        <v>260</v>
      </c>
      <c r="B1694" t="s">
        <v>46</v>
      </c>
      <c r="C1694">
        <v>1995</v>
      </c>
      <c r="D1694">
        <v>2020</v>
      </c>
      <c r="E1694" t="s">
        <v>119</v>
      </c>
      <c r="F1694" t="s">
        <v>260</v>
      </c>
      <c r="G1694" t="s">
        <v>149</v>
      </c>
      <c r="H1694" t="s">
        <v>131</v>
      </c>
      <c r="I1694" t="s">
        <v>110</v>
      </c>
      <c r="J1694" t="s">
        <v>110</v>
      </c>
      <c r="K1694">
        <v>1</v>
      </c>
      <c r="L1694" t="s">
        <v>182</v>
      </c>
    </row>
    <row r="1695" spans="1:12">
      <c r="A1695" t="s">
        <v>260</v>
      </c>
      <c r="B1695" t="s">
        <v>46</v>
      </c>
      <c r="C1695">
        <v>1995</v>
      </c>
      <c r="D1695">
        <v>2025</v>
      </c>
      <c r="E1695" t="s">
        <v>119</v>
      </c>
      <c r="F1695" t="s">
        <v>260</v>
      </c>
      <c r="G1695" t="s">
        <v>149</v>
      </c>
      <c r="H1695" t="s">
        <v>131</v>
      </c>
      <c r="I1695" t="s">
        <v>110</v>
      </c>
      <c r="J1695" t="s">
        <v>110</v>
      </c>
      <c r="K1695">
        <v>1</v>
      </c>
      <c r="L1695" t="s">
        <v>182</v>
      </c>
    </row>
    <row r="1696" spans="1:12">
      <c r="A1696" t="s">
        <v>260</v>
      </c>
      <c r="B1696" t="s">
        <v>46</v>
      </c>
      <c r="C1696">
        <v>1995</v>
      </c>
      <c r="D1696">
        <v>2030</v>
      </c>
      <c r="E1696" t="s">
        <v>119</v>
      </c>
      <c r="F1696" t="s">
        <v>260</v>
      </c>
      <c r="G1696" t="s">
        <v>149</v>
      </c>
      <c r="H1696" t="s">
        <v>131</v>
      </c>
      <c r="I1696" t="s">
        <v>110</v>
      </c>
      <c r="J1696" t="s">
        <v>110</v>
      </c>
      <c r="K1696">
        <v>1</v>
      </c>
      <c r="L1696" t="s">
        <v>182</v>
      </c>
    </row>
    <row r="1697" spans="1:12">
      <c r="A1697" t="s">
        <v>260</v>
      </c>
      <c r="B1697" t="s">
        <v>46</v>
      </c>
      <c r="C1697">
        <v>2000</v>
      </c>
      <c r="D1697">
        <v>2000</v>
      </c>
      <c r="E1697" t="s">
        <v>119</v>
      </c>
      <c r="F1697" t="s">
        <v>260</v>
      </c>
      <c r="G1697" t="s">
        <v>149</v>
      </c>
      <c r="H1697" t="s">
        <v>131</v>
      </c>
      <c r="I1697" t="s">
        <v>110</v>
      </c>
      <c r="J1697" t="s">
        <v>110</v>
      </c>
      <c r="K1697">
        <v>1</v>
      </c>
      <c r="L1697" t="s">
        <v>182</v>
      </c>
    </row>
    <row r="1698" spans="1:12">
      <c r="A1698" t="s">
        <v>260</v>
      </c>
      <c r="B1698" t="s">
        <v>46</v>
      </c>
      <c r="C1698">
        <v>2000</v>
      </c>
      <c r="D1698">
        <v>2005</v>
      </c>
      <c r="E1698" t="s">
        <v>119</v>
      </c>
      <c r="F1698" t="s">
        <v>260</v>
      </c>
      <c r="G1698" t="s">
        <v>149</v>
      </c>
      <c r="H1698" t="s">
        <v>131</v>
      </c>
      <c r="I1698" t="s">
        <v>110</v>
      </c>
      <c r="J1698" t="s">
        <v>110</v>
      </c>
      <c r="K1698">
        <v>1</v>
      </c>
      <c r="L1698" t="s">
        <v>182</v>
      </c>
    </row>
    <row r="1699" spans="1:12">
      <c r="A1699" t="s">
        <v>260</v>
      </c>
      <c r="B1699" t="s">
        <v>46</v>
      </c>
      <c r="C1699">
        <v>2000</v>
      </c>
      <c r="D1699">
        <v>2010</v>
      </c>
      <c r="E1699" t="s">
        <v>119</v>
      </c>
      <c r="F1699" t="s">
        <v>260</v>
      </c>
      <c r="G1699" t="s">
        <v>149</v>
      </c>
      <c r="H1699" t="s">
        <v>131</v>
      </c>
      <c r="I1699" t="s">
        <v>110</v>
      </c>
      <c r="J1699" t="s">
        <v>110</v>
      </c>
      <c r="K1699">
        <v>1</v>
      </c>
      <c r="L1699" t="s">
        <v>182</v>
      </c>
    </row>
    <row r="1700" spans="1:12">
      <c r="A1700" t="s">
        <v>260</v>
      </c>
      <c r="B1700" t="s">
        <v>46</v>
      </c>
      <c r="C1700">
        <v>2000</v>
      </c>
      <c r="D1700">
        <v>2015</v>
      </c>
      <c r="E1700" t="s">
        <v>119</v>
      </c>
      <c r="F1700" t="s">
        <v>260</v>
      </c>
      <c r="G1700" t="s">
        <v>149</v>
      </c>
      <c r="H1700" t="s">
        <v>131</v>
      </c>
      <c r="I1700" t="s">
        <v>110</v>
      </c>
      <c r="J1700" t="s">
        <v>110</v>
      </c>
      <c r="K1700">
        <v>1</v>
      </c>
      <c r="L1700" t="s">
        <v>182</v>
      </c>
    </row>
    <row r="1701" spans="1:12">
      <c r="A1701" t="s">
        <v>260</v>
      </c>
      <c r="B1701" t="s">
        <v>46</v>
      </c>
      <c r="C1701">
        <v>2000</v>
      </c>
      <c r="D1701">
        <v>2020</v>
      </c>
      <c r="E1701" t="s">
        <v>119</v>
      </c>
      <c r="F1701" t="s">
        <v>260</v>
      </c>
      <c r="G1701" t="s">
        <v>149</v>
      </c>
      <c r="H1701" t="s">
        <v>131</v>
      </c>
      <c r="I1701" t="s">
        <v>110</v>
      </c>
      <c r="J1701" t="s">
        <v>110</v>
      </c>
      <c r="K1701">
        <v>1</v>
      </c>
      <c r="L1701" t="s">
        <v>182</v>
      </c>
    </row>
    <row r="1702" spans="1:12">
      <c r="A1702" t="s">
        <v>260</v>
      </c>
      <c r="B1702" t="s">
        <v>46</v>
      </c>
      <c r="C1702">
        <v>2000</v>
      </c>
      <c r="D1702">
        <v>2025</v>
      </c>
      <c r="E1702" t="s">
        <v>119</v>
      </c>
      <c r="F1702" t="s">
        <v>260</v>
      </c>
      <c r="G1702" t="s">
        <v>149</v>
      </c>
      <c r="H1702" t="s">
        <v>131</v>
      </c>
      <c r="I1702" t="s">
        <v>110</v>
      </c>
      <c r="J1702" t="s">
        <v>110</v>
      </c>
      <c r="K1702">
        <v>1</v>
      </c>
      <c r="L1702" t="s">
        <v>182</v>
      </c>
    </row>
    <row r="1703" spans="1:12">
      <c r="A1703" t="s">
        <v>260</v>
      </c>
      <c r="B1703" t="s">
        <v>46</v>
      </c>
      <c r="C1703">
        <v>2000</v>
      </c>
      <c r="D1703">
        <v>2030</v>
      </c>
      <c r="E1703" t="s">
        <v>119</v>
      </c>
      <c r="F1703" t="s">
        <v>260</v>
      </c>
      <c r="G1703" t="s">
        <v>149</v>
      </c>
      <c r="H1703" t="s">
        <v>131</v>
      </c>
      <c r="I1703" t="s">
        <v>110</v>
      </c>
      <c r="J1703" t="s">
        <v>110</v>
      </c>
      <c r="K1703">
        <v>1</v>
      </c>
      <c r="L1703" t="s">
        <v>182</v>
      </c>
    </row>
    <row r="1704" spans="1:12">
      <c r="A1704" t="s">
        <v>260</v>
      </c>
      <c r="B1704" t="s">
        <v>46</v>
      </c>
      <c r="C1704">
        <v>2000</v>
      </c>
      <c r="D1704">
        <v>2035</v>
      </c>
      <c r="E1704" t="s">
        <v>119</v>
      </c>
      <c r="F1704" t="s">
        <v>260</v>
      </c>
      <c r="G1704" t="s">
        <v>149</v>
      </c>
      <c r="H1704" t="s">
        <v>131</v>
      </c>
      <c r="I1704" t="s">
        <v>110</v>
      </c>
      <c r="J1704" t="s">
        <v>110</v>
      </c>
      <c r="K1704">
        <v>1</v>
      </c>
      <c r="L1704" t="s">
        <v>182</v>
      </c>
    </row>
    <row r="1705" spans="1:12">
      <c r="A1705" t="s">
        <v>260</v>
      </c>
      <c r="B1705" t="s">
        <v>46</v>
      </c>
      <c r="C1705">
        <v>2005</v>
      </c>
      <c r="D1705">
        <v>2005</v>
      </c>
      <c r="E1705" t="s">
        <v>119</v>
      </c>
      <c r="F1705" t="s">
        <v>260</v>
      </c>
      <c r="G1705" t="s">
        <v>149</v>
      </c>
      <c r="H1705" t="s">
        <v>131</v>
      </c>
      <c r="I1705" t="s">
        <v>110</v>
      </c>
      <c r="J1705" t="s">
        <v>110</v>
      </c>
      <c r="K1705">
        <v>1</v>
      </c>
      <c r="L1705" t="s">
        <v>182</v>
      </c>
    </row>
    <row r="1706" spans="1:12">
      <c r="A1706" t="s">
        <v>260</v>
      </c>
      <c r="B1706" t="s">
        <v>46</v>
      </c>
      <c r="C1706">
        <v>2005</v>
      </c>
      <c r="D1706">
        <v>2010</v>
      </c>
      <c r="E1706" t="s">
        <v>119</v>
      </c>
      <c r="F1706" t="s">
        <v>260</v>
      </c>
      <c r="G1706" t="s">
        <v>149</v>
      </c>
      <c r="H1706" t="s">
        <v>131</v>
      </c>
      <c r="I1706" t="s">
        <v>110</v>
      </c>
      <c r="J1706" t="s">
        <v>110</v>
      </c>
      <c r="K1706">
        <v>1</v>
      </c>
      <c r="L1706" t="s">
        <v>182</v>
      </c>
    </row>
    <row r="1707" spans="1:12">
      <c r="A1707" t="s">
        <v>260</v>
      </c>
      <c r="B1707" t="s">
        <v>46</v>
      </c>
      <c r="C1707">
        <v>2005</v>
      </c>
      <c r="D1707">
        <v>2015</v>
      </c>
      <c r="E1707" t="s">
        <v>119</v>
      </c>
      <c r="F1707" t="s">
        <v>260</v>
      </c>
      <c r="G1707" t="s">
        <v>149</v>
      </c>
      <c r="H1707" t="s">
        <v>131</v>
      </c>
      <c r="I1707" t="s">
        <v>110</v>
      </c>
      <c r="J1707" t="s">
        <v>110</v>
      </c>
      <c r="K1707">
        <v>1</v>
      </c>
      <c r="L1707" t="s">
        <v>182</v>
      </c>
    </row>
    <row r="1708" spans="1:12">
      <c r="A1708" t="s">
        <v>260</v>
      </c>
      <c r="B1708" t="s">
        <v>46</v>
      </c>
      <c r="C1708">
        <v>2005</v>
      </c>
      <c r="D1708">
        <v>2020</v>
      </c>
      <c r="E1708" t="s">
        <v>119</v>
      </c>
      <c r="F1708" t="s">
        <v>260</v>
      </c>
      <c r="G1708" t="s">
        <v>149</v>
      </c>
      <c r="H1708" t="s">
        <v>131</v>
      </c>
      <c r="I1708" t="s">
        <v>110</v>
      </c>
      <c r="J1708" t="s">
        <v>110</v>
      </c>
      <c r="K1708">
        <v>1</v>
      </c>
      <c r="L1708" t="s">
        <v>182</v>
      </c>
    </row>
    <row r="1709" spans="1:12">
      <c r="A1709" t="s">
        <v>260</v>
      </c>
      <c r="B1709" t="s">
        <v>46</v>
      </c>
      <c r="C1709">
        <v>2005</v>
      </c>
      <c r="D1709">
        <v>2025</v>
      </c>
      <c r="E1709" t="s">
        <v>119</v>
      </c>
      <c r="F1709" t="s">
        <v>260</v>
      </c>
      <c r="G1709" t="s">
        <v>149</v>
      </c>
      <c r="H1709" t="s">
        <v>131</v>
      </c>
      <c r="I1709" t="s">
        <v>110</v>
      </c>
      <c r="J1709" t="s">
        <v>110</v>
      </c>
      <c r="K1709">
        <v>1</v>
      </c>
      <c r="L1709" t="s">
        <v>182</v>
      </c>
    </row>
    <row r="1710" spans="1:12">
      <c r="A1710" t="s">
        <v>260</v>
      </c>
      <c r="B1710" t="s">
        <v>46</v>
      </c>
      <c r="C1710">
        <v>2005</v>
      </c>
      <c r="D1710">
        <v>2030</v>
      </c>
      <c r="E1710" t="s">
        <v>119</v>
      </c>
      <c r="F1710" t="s">
        <v>260</v>
      </c>
      <c r="G1710" t="s">
        <v>149</v>
      </c>
      <c r="H1710" t="s">
        <v>131</v>
      </c>
      <c r="I1710" t="s">
        <v>110</v>
      </c>
      <c r="J1710" t="s">
        <v>110</v>
      </c>
      <c r="K1710">
        <v>1</v>
      </c>
      <c r="L1710" t="s">
        <v>182</v>
      </c>
    </row>
    <row r="1711" spans="1:12">
      <c r="A1711" t="s">
        <v>260</v>
      </c>
      <c r="B1711" t="s">
        <v>46</v>
      </c>
      <c r="C1711">
        <v>2005</v>
      </c>
      <c r="D1711">
        <v>2035</v>
      </c>
      <c r="E1711" t="s">
        <v>119</v>
      </c>
      <c r="F1711" t="s">
        <v>260</v>
      </c>
      <c r="G1711" t="s">
        <v>149</v>
      </c>
      <c r="H1711" t="s">
        <v>131</v>
      </c>
      <c r="I1711" t="s">
        <v>110</v>
      </c>
      <c r="J1711" t="s">
        <v>110</v>
      </c>
      <c r="K1711">
        <v>1</v>
      </c>
      <c r="L1711" t="s">
        <v>182</v>
      </c>
    </row>
    <row r="1712" spans="1:12">
      <c r="A1712" t="s">
        <v>260</v>
      </c>
      <c r="B1712" t="s">
        <v>46</v>
      </c>
      <c r="C1712">
        <v>2005</v>
      </c>
      <c r="D1712">
        <v>2040</v>
      </c>
      <c r="E1712" t="s">
        <v>119</v>
      </c>
      <c r="F1712" t="s">
        <v>260</v>
      </c>
      <c r="G1712" t="s">
        <v>149</v>
      </c>
      <c r="H1712" t="s">
        <v>131</v>
      </c>
      <c r="I1712" t="s">
        <v>110</v>
      </c>
      <c r="J1712" t="s">
        <v>110</v>
      </c>
      <c r="K1712">
        <v>1</v>
      </c>
      <c r="L1712" t="s">
        <v>182</v>
      </c>
    </row>
    <row r="1713" spans="1:12">
      <c r="A1713" t="s">
        <v>260</v>
      </c>
      <c r="B1713" t="s">
        <v>46</v>
      </c>
      <c r="C1713">
        <v>2010</v>
      </c>
      <c r="D1713">
        <v>2010</v>
      </c>
      <c r="E1713" t="s">
        <v>119</v>
      </c>
      <c r="F1713" t="s">
        <v>260</v>
      </c>
      <c r="G1713" t="s">
        <v>149</v>
      </c>
      <c r="H1713" t="s">
        <v>131</v>
      </c>
      <c r="I1713" t="s">
        <v>110</v>
      </c>
      <c r="J1713" t="s">
        <v>110</v>
      </c>
      <c r="K1713">
        <v>1</v>
      </c>
      <c r="L1713" t="s">
        <v>182</v>
      </c>
    </row>
    <row r="1714" spans="1:12">
      <c r="A1714" t="s">
        <v>260</v>
      </c>
      <c r="B1714" t="s">
        <v>46</v>
      </c>
      <c r="C1714">
        <v>2010</v>
      </c>
      <c r="D1714">
        <v>2015</v>
      </c>
      <c r="E1714" t="s">
        <v>119</v>
      </c>
      <c r="F1714" t="s">
        <v>260</v>
      </c>
      <c r="G1714" t="s">
        <v>149</v>
      </c>
      <c r="H1714" t="s">
        <v>131</v>
      </c>
      <c r="I1714" t="s">
        <v>110</v>
      </c>
      <c r="J1714" t="s">
        <v>110</v>
      </c>
      <c r="K1714">
        <v>1</v>
      </c>
      <c r="L1714" t="s">
        <v>182</v>
      </c>
    </row>
    <row r="1715" spans="1:12">
      <c r="A1715" t="s">
        <v>260</v>
      </c>
      <c r="B1715" t="s">
        <v>46</v>
      </c>
      <c r="C1715">
        <v>2010</v>
      </c>
      <c r="D1715">
        <v>2020</v>
      </c>
      <c r="E1715" t="s">
        <v>119</v>
      </c>
      <c r="F1715" t="s">
        <v>260</v>
      </c>
      <c r="G1715" t="s">
        <v>149</v>
      </c>
      <c r="H1715" t="s">
        <v>131</v>
      </c>
      <c r="I1715" t="s">
        <v>110</v>
      </c>
      <c r="J1715" t="s">
        <v>110</v>
      </c>
      <c r="K1715">
        <v>1</v>
      </c>
      <c r="L1715" t="s">
        <v>182</v>
      </c>
    </row>
    <row r="1716" spans="1:12">
      <c r="A1716" t="s">
        <v>260</v>
      </c>
      <c r="B1716" t="s">
        <v>46</v>
      </c>
      <c r="C1716">
        <v>2010</v>
      </c>
      <c r="D1716">
        <v>2025</v>
      </c>
      <c r="E1716" t="s">
        <v>119</v>
      </c>
      <c r="F1716" t="s">
        <v>260</v>
      </c>
      <c r="G1716" t="s">
        <v>149</v>
      </c>
      <c r="H1716" t="s">
        <v>131</v>
      </c>
      <c r="I1716" t="s">
        <v>110</v>
      </c>
      <c r="J1716" t="s">
        <v>110</v>
      </c>
      <c r="K1716">
        <v>1</v>
      </c>
      <c r="L1716" t="s">
        <v>182</v>
      </c>
    </row>
    <row r="1717" spans="1:12">
      <c r="A1717" t="s">
        <v>260</v>
      </c>
      <c r="B1717" t="s">
        <v>46</v>
      </c>
      <c r="C1717">
        <v>2010</v>
      </c>
      <c r="D1717">
        <v>2030</v>
      </c>
      <c r="E1717" t="s">
        <v>119</v>
      </c>
      <c r="F1717" t="s">
        <v>260</v>
      </c>
      <c r="G1717" t="s">
        <v>149</v>
      </c>
      <c r="H1717" t="s">
        <v>131</v>
      </c>
      <c r="I1717" t="s">
        <v>110</v>
      </c>
      <c r="J1717" t="s">
        <v>110</v>
      </c>
      <c r="K1717">
        <v>1</v>
      </c>
      <c r="L1717" t="s">
        <v>182</v>
      </c>
    </row>
    <row r="1718" spans="1:12">
      <c r="A1718" t="s">
        <v>260</v>
      </c>
      <c r="B1718" t="s">
        <v>46</v>
      </c>
      <c r="C1718">
        <v>2010</v>
      </c>
      <c r="D1718">
        <v>2035</v>
      </c>
      <c r="E1718" t="s">
        <v>119</v>
      </c>
      <c r="F1718" t="s">
        <v>260</v>
      </c>
      <c r="G1718" t="s">
        <v>149</v>
      </c>
      <c r="H1718" t="s">
        <v>131</v>
      </c>
      <c r="I1718" t="s">
        <v>110</v>
      </c>
      <c r="J1718" t="s">
        <v>110</v>
      </c>
      <c r="K1718">
        <v>1</v>
      </c>
      <c r="L1718" t="s">
        <v>182</v>
      </c>
    </row>
    <row r="1719" spans="1:12">
      <c r="A1719" t="s">
        <v>260</v>
      </c>
      <c r="B1719" t="s">
        <v>46</v>
      </c>
      <c r="C1719">
        <v>2010</v>
      </c>
      <c r="D1719">
        <v>2040</v>
      </c>
      <c r="E1719" t="s">
        <v>119</v>
      </c>
      <c r="F1719" t="s">
        <v>260</v>
      </c>
      <c r="G1719" t="s">
        <v>149</v>
      </c>
      <c r="H1719" t="s">
        <v>131</v>
      </c>
      <c r="I1719" t="s">
        <v>110</v>
      </c>
      <c r="J1719" t="s">
        <v>110</v>
      </c>
      <c r="K1719">
        <v>1</v>
      </c>
      <c r="L1719" t="s">
        <v>182</v>
      </c>
    </row>
    <row r="1720" spans="1:12">
      <c r="A1720" t="s">
        <v>260</v>
      </c>
      <c r="B1720" t="s">
        <v>46</v>
      </c>
      <c r="C1720">
        <v>2010</v>
      </c>
      <c r="D1720">
        <v>2045</v>
      </c>
      <c r="E1720" t="s">
        <v>119</v>
      </c>
      <c r="F1720" t="s">
        <v>260</v>
      </c>
      <c r="G1720" t="s">
        <v>149</v>
      </c>
      <c r="H1720" t="s">
        <v>131</v>
      </c>
      <c r="I1720" t="s">
        <v>110</v>
      </c>
      <c r="J1720" t="s">
        <v>110</v>
      </c>
      <c r="K1720">
        <v>1</v>
      </c>
      <c r="L1720" t="s">
        <v>182</v>
      </c>
    </row>
    <row r="1721" spans="1:12">
      <c r="A1721" t="s">
        <v>260</v>
      </c>
      <c r="B1721" t="s">
        <v>46</v>
      </c>
      <c r="C1721">
        <v>2015</v>
      </c>
      <c r="D1721">
        <v>2015</v>
      </c>
      <c r="E1721" t="s">
        <v>119</v>
      </c>
      <c r="F1721" t="s">
        <v>260</v>
      </c>
      <c r="G1721" t="s">
        <v>149</v>
      </c>
      <c r="H1721" t="s">
        <v>131</v>
      </c>
      <c r="I1721" t="s">
        <v>110</v>
      </c>
      <c r="J1721" t="s">
        <v>110</v>
      </c>
      <c r="K1721">
        <v>1</v>
      </c>
      <c r="L1721" t="s">
        <v>182</v>
      </c>
    </row>
    <row r="1722" spans="1:12">
      <c r="A1722" t="s">
        <v>260</v>
      </c>
      <c r="B1722" t="s">
        <v>46</v>
      </c>
      <c r="C1722">
        <v>2015</v>
      </c>
      <c r="D1722">
        <v>2020</v>
      </c>
      <c r="E1722" t="s">
        <v>119</v>
      </c>
      <c r="F1722" t="s">
        <v>260</v>
      </c>
      <c r="G1722" t="s">
        <v>149</v>
      </c>
      <c r="H1722" t="s">
        <v>131</v>
      </c>
      <c r="I1722" t="s">
        <v>110</v>
      </c>
      <c r="J1722" t="s">
        <v>110</v>
      </c>
      <c r="K1722">
        <v>1</v>
      </c>
      <c r="L1722" t="s">
        <v>182</v>
      </c>
    </row>
    <row r="1723" spans="1:12">
      <c r="A1723" t="s">
        <v>260</v>
      </c>
      <c r="B1723" t="s">
        <v>46</v>
      </c>
      <c r="C1723">
        <v>2015</v>
      </c>
      <c r="D1723">
        <v>2025</v>
      </c>
      <c r="E1723" t="s">
        <v>119</v>
      </c>
      <c r="F1723" t="s">
        <v>260</v>
      </c>
      <c r="G1723" t="s">
        <v>149</v>
      </c>
      <c r="H1723" t="s">
        <v>131</v>
      </c>
      <c r="I1723" t="s">
        <v>110</v>
      </c>
      <c r="J1723" t="s">
        <v>110</v>
      </c>
      <c r="K1723">
        <v>1</v>
      </c>
      <c r="L1723" t="s">
        <v>182</v>
      </c>
    </row>
    <row r="1724" spans="1:12">
      <c r="A1724" t="s">
        <v>260</v>
      </c>
      <c r="B1724" t="s">
        <v>46</v>
      </c>
      <c r="C1724">
        <v>2015</v>
      </c>
      <c r="D1724">
        <v>2030</v>
      </c>
      <c r="E1724" t="s">
        <v>119</v>
      </c>
      <c r="F1724" t="s">
        <v>260</v>
      </c>
      <c r="G1724" t="s">
        <v>149</v>
      </c>
      <c r="H1724" t="s">
        <v>131</v>
      </c>
      <c r="I1724" t="s">
        <v>110</v>
      </c>
      <c r="J1724" t="s">
        <v>110</v>
      </c>
      <c r="K1724">
        <v>1</v>
      </c>
      <c r="L1724" t="s">
        <v>182</v>
      </c>
    </row>
    <row r="1725" spans="1:12">
      <c r="A1725" t="s">
        <v>260</v>
      </c>
      <c r="B1725" t="s">
        <v>46</v>
      </c>
      <c r="C1725">
        <v>2015</v>
      </c>
      <c r="D1725">
        <v>2035</v>
      </c>
      <c r="E1725" t="s">
        <v>119</v>
      </c>
      <c r="F1725" t="s">
        <v>260</v>
      </c>
      <c r="G1725" t="s">
        <v>149</v>
      </c>
      <c r="H1725" t="s">
        <v>131</v>
      </c>
      <c r="I1725" t="s">
        <v>110</v>
      </c>
      <c r="J1725" t="s">
        <v>110</v>
      </c>
      <c r="K1725">
        <v>1</v>
      </c>
      <c r="L1725" t="s">
        <v>182</v>
      </c>
    </row>
    <row r="1726" spans="1:12">
      <c r="A1726" t="s">
        <v>260</v>
      </c>
      <c r="B1726" t="s">
        <v>46</v>
      </c>
      <c r="C1726">
        <v>2015</v>
      </c>
      <c r="D1726">
        <v>2040</v>
      </c>
      <c r="E1726" t="s">
        <v>119</v>
      </c>
      <c r="F1726" t="s">
        <v>260</v>
      </c>
      <c r="G1726" t="s">
        <v>149</v>
      </c>
      <c r="H1726" t="s">
        <v>131</v>
      </c>
      <c r="I1726" t="s">
        <v>110</v>
      </c>
      <c r="J1726" t="s">
        <v>110</v>
      </c>
      <c r="K1726">
        <v>1</v>
      </c>
      <c r="L1726" t="s">
        <v>182</v>
      </c>
    </row>
    <row r="1727" spans="1:12">
      <c r="A1727" t="s">
        <v>260</v>
      </c>
      <c r="B1727" t="s">
        <v>46</v>
      </c>
      <c r="C1727">
        <v>2015</v>
      </c>
      <c r="D1727">
        <v>2045</v>
      </c>
      <c r="E1727" t="s">
        <v>119</v>
      </c>
      <c r="F1727" t="s">
        <v>260</v>
      </c>
      <c r="G1727" t="s">
        <v>149</v>
      </c>
      <c r="H1727" t="s">
        <v>131</v>
      </c>
      <c r="I1727" t="s">
        <v>110</v>
      </c>
      <c r="J1727" t="s">
        <v>110</v>
      </c>
      <c r="K1727">
        <v>1</v>
      </c>
      <c r="L1727" t="s">
        <v>182</v>
      </c>
    </row>
    <row r="1728" spans="1:12">
      <c r="A1728" t="s">
        <v>260</v>
      </c>
      <c r="B1728" t="s">
        <v>46</v>
      </c>
      <c r="C1728">
        <v>2015</v>
      </c>
      <c r="D1728">
        <v>2050</v>
      </c>
      <c r="E1728" t="s">
        <v>119</v>
      </c>
      <c r="F1728" t="s">
        <v>260</v>
      </c>
      <c r="G1728" t="s">
        <v>149</v>
      </c>
      <c r="H1728" t="s">
        <v>131</v>
      </c>
      <c r="I1728" t="s">
        <v>110</v>
      </c>
      <c r="J1728" t="s">
        <v>110</v>
      </c>
      <c r="K1728">
        <v>1</v>
      </c>
      <c r="L1728" t="s">
        <v>182</v>
      </c>
    </row>
    <row r="1729" spans="1:12">
      <c r="A1729" t="s">
        <v>260</v>
      </c>
      <c r="B1729" t="s">
        <v>46</v>
      </c>
      <c r="C1729">
        <v>2020</v>
      </c>
      <c r="D1729">
        <v>2020</v>
      </c>
      <c r="E1729" t="s">
        <v>119</v>
      </c>
      <c r="F1729" t="s">
        <v>260</v>
      </c>
      <c r="G1729" t="s">
        <v>149</v>
      </c>
      <c r="H1729" t="s">
        <v>131</v>
      </c>
      <c r="I1729" t="s">
        <v>110</v>
      </c>
      <c r="J1729" t="s">
        <v>110</v>
      </c>
      <c r="K1729">
        <v>1</v>
      </c>
      <c r="L1729" t="s">
        <v>182</v>
      </c>
    </row>
    <row r="1730" spans="1:12">
      <c r="A1730" t="s">
        <v>260</v>
      </c>
      <c r="B1730" t="s">
        <v>46</v>
      </c>
      <c r="C1730">
        <v>2020</v>
      </c>
      <c r="D1730">
        <v>2025</v>
      </c>
      <c r="E1730" t="s">
        <v>119</v>
      </c>
      <c r="F1730" t="s">
        <v>260</v>
      </c>
      <c r="G1730" t="s">
        <v>149</v>
      </c>
      <c r="H1730" t="s">
        <v>131</v>
      </c>
      <c r="I1730" t="s">
        <v>110</v>
      </c>
      <c r="J1730" t="s">
        <v>110</v>
      </c>
      <c r="K1730">
        <v>1</v>
      </c>
      <c r="L1730" t="s">
        <v>182</v>
      </c>
    </row>
    <row r="1731" spans="1:12">
      <c r="A1731" t="s">
        <v>260</v>
      </c>
      <c r="B1731" t="s">
        <v>46</v>
      </c>
      <c r="C1731">
        <v>2020</v>
      </c>
      <c r="D1731">
        <v>2030</v>
      </c>
      <c r="E1731" t="s">
        <v>119</v>
      </c>
      <c r="F1731" t="s">
        <v>260</v>
      </c>
      <c r="G1731" t="s">
        <v>149</v>
      </c>
      <c r="H1731" t="s">
        <v>131</v>
      </c>
      <c r="I1731" t="s">
        <v>110</v>
      </c>
      <c r="J1731" t="s">
        <v>110</v>
      </c>
      <c r="K1731">
        <v>1</v>
      </c>
      <c r="L1731" t="s">
        <v>182</v>
      </c>
    </row>
    <row r="1732" spans="1:12">
      <c r="A1732" t="s">
        <v>260</v>
      </c>
      <c r="B1732" t="s">
        <v>46</v>
      </c>
      <c r="C1732">
        <v>2020</v>
      </c>
      <c r="D1732">
        <v>2035</v>
      </c>
      <c r="E1732" t="s">
        <v>119</v>
      </c>
      <c r="F1732" t="s">
        <v>260</v>
      </c>
      <c r="G1732" t="s">
        <v>149</v>
      </c>
      <c r="H1732" t="s">
        <v>131</v>
      </c>
      <c r="I1732" t="s">
        <v>110</v>
      </c>
      <c r="J1732" t="s">
        <v>110</v>
      </c>
      <c r="K1732">
        <v>1</v>
      </c>
      <c r="L1732" t="s">
        <v>182</v>
      </c>
    </row>
    <row r="1733" spans="1:12">
      <c r="A1733" t="s">
        <v>260</v>
      </c>
      <c r="B1733" t="s">
        <v>46</v>
      </c>
      <c r="C1733">
        <v>2020</v>
      </c>
      <c r="D1733">
        <v>2040</v>
      </c>
      <c r="E1733" t="s">
        <v>119</v>
      </c>
      <c r="F1733" t="s">
        <v>260</v>
      </c>
      <c r="G1733" t="s">
        <v>149</v>
      </c>
      <c r="H1733" t="s">
        <v>131</v>
      </c>
      <c r="I1733" t="s">
        <v>110</v>
      </c>
      <c r="J1733" t="s">
        <v>110</v>
      </c>
      <c r="K1733">
        <v>1</v>
      </c>
      <c r="L1733" t="s">
        <v>182</v>
      </c>
    </row>
    <row r="1734" spans="1:12">
      <c r="A1734" t="s">
        <v>260</v>
      </c>
      <c r="B1734" t="s">
        <v>46</v>
      </c>
      <c r="C1734">
        <v>2020</v>
      </c>
      <c r="D1734">
        <v>2045</v>
      </c>
      <c r="E1734" t="s">
        <v>119</v>
      </c>
      <c r="F1734" t="s">
        <v>260</v>
      </c>
      <c r="G1734" t="s">
        <v>149</v>
      </c>
      <c r="H1734" t="s">
        <v>131</v>
      </c>
      <c r="I1734" t="s">
        <v>110</v>
      </c>
      <c r="J1734" t="s">
        <v>110</v>
      </c>
      <c r="K1734">
        <v>1</v>
      </c>
      <c r="L1734" t="s">
        <v>182</v>
      </c>
    </row>
    <row r="1735" spans="1:12">
      <c r="A1735" t="s">
        <v>260</v>
      </c>
      <c r="B1735" t="s">
        <v>46</v>
      </c>
      <c r="C1735">
        <v>2020</v>
      </c>
      <c r="D1735">
        <v>2050</v>
      </c>
      <c r="E1735" t="s">
        <v>119</v>
      </c>
      <c r="F1735" t="s">
        <v>260</v>
      </c>
      <c r="G1735" t="s">
        <v>149</v>
      </c>
      <c r="H1735" t="s">
        <v>131</v>
      </c>
      <c r="I1735" t="s">
        <v>110</v>
      </c>
      <c r="J1735" t="s">
        <v>110</v>
      </c>
      <c r="K1735">
        <v>1</v>
      </c>
      <c r="L1735" t="s">
        <v>182</v>
      </c>
    </row>
    <row r="1736" spans="1:12">
      <c r="A1736" t="s">
        <v>260</v>
      </c>
      <c r="B1736" t="s">
        <v>46</v>
      </c>
      <c r="C1736">
        <v>2020</v>
      </c>
      <c r="D1736">
        <v>2055</v>
      </c>
      <c r="E1736" t="s">
        <v>119</v>
      </c>
      <c r="F1736" t="s">
        <v>260</v>
      </c>
      <c r="G1736" t="s">
        <v>149</v>
      </c>
      <c r="H1736" t="s">
        <v>131</v>
      </c>
      <c r="I1736" t="s">
        <v>110</v>
      </c>
      <c r="J1736" t="s">
        <v>110</v>
      </c>
      <c r="K1736">
        <v>1</v>
      </c>
      <c r="L1736" t="s">
        <v>182</v>
      </c>
    </row>
    <row r="1737" spans="1:12">
      <c r="A1737" t="s">
        <v>260</v>
      </c>
      <c r="B1737" t="s">
        <v>46</v>
      </c>
      <c r="C1737">
        <v>2025</v>
      </c>
      <c r="D1737">
        <v>2025</v>
      </c>
      <c r="E1737" t="s">
        <v>119</v>
      </c>
      <c r="F1737" t="s">
        <v>260</v>
      </c>
      <c r="G1737" t="s">
        <v>149</v>
      </c>
      <c r="H1737" t="s">
        <v>131</v>
      </c>
      <c r="I1737" t="s">
        <v>110</v>
      </c>
      <c r="J1737" t="s">
        <v>110</v>
      </c>
      <c r="K1737">
        <v>1</v>
      </c>
      <c r="L1737" t="s">
        <v>182</v>
      </c>
    </row>
    <row r="1738" spans="1:12">
      <c r="A1738" t="s">
        <v>260</v>
      </c>
      <c r="B1738" t="s">
        <v>46</v>
      </c>
      <c r="C1738">
        <v>2025</v>
      </c>
      <c r="D1738">
        <v>2030</v>
      </c>
      <c r="E1738" t="s">
        <v>119</v>
      </c>
      <c r="F1738" t="s">
        <v>260</v>
      </c>
      <c r="G1738" t="s">
        <v>149</v>
      </c>
      <c r="H1738" t="s">
        <v>131</v>
      </c>
      <c r="I1738" t="s">
        <v>110</v>
      </c>
      <c r="J1738" t="s">
        <v>110</v>
      </c>
      <c r="K1738">
        <v>1</v>
      </c>
      <c r="L1738" t="s">
        <v>182</v>
      </c>
    </row>
    <row r="1739" spans="1:12">
      <c r="A1739" t="s">
        <v>260</v>
      </c>
      <c r="B1739" t="s">
        <v>46</v>
      </c>
      <c r="C1739">
        <v>2025</v>
      </c>
      <c r="D1739">
        <v>2035</v>
      </c>
      <c r="E1739" t="s">
        <v>119</v>
      </c>
      <c r="F1739" t="s">
        <v>260</v>
      </c>
      <c r="G1739" t="s">
        <v>149</v>
      </c>
      <c r="H1739" t="s">
        <v>131</v>
      </c>
      <c r="I1739" t="s">
        <v>110</v>
      </c>
      <c r="J1739" t="s">
        <v>110</v>
      </c>
      <c r="K1739">
        <v>1</v>
      </c>
      <c r="L1739" t="s">
        <v>182</v>
      </c>
    </row>
    <row r="1740" spans="1:12">
      <c r="A1740" t="s">
        <v>260</v>
      </c>
      <c r="B1740" t="s">
        <v>46</v>
      </c>
      <c r="C1740">
        <v>2025</v>
      </c>
      <c r="D1740">
        <v>2040</v>
      </c>
      <c r="E1740" t="s">
        <v>119</v>
      </c>
      <c r="F1740" t="s">
        <v>260</v>
      </c>
      <c r="G1740" t="s">
        <v>149</v>
      </c>
      <c r="H1740" t="s">
        <v>131</v>
      </c>
      <c r="I1740" t="s">
        <v>110</v>
      </c>
      <c r="J1740" t="s">
        <v>110</v>
      </c>
      <c r="K1740">
        <v>1</v>
      </c>
      <c r="L1740" t="s">
        <v>182</v>
      </c>
    </row>
    <row r="1741" spans="1:12">
      <c r="A1741" t="s">
        <v>260</v>
      </c>
      <c r="B1741" t="s">
        <v>46</v>
      </c>
      <c r="C1741">
        <v>2025</v>
      </c>
      <c r="D1741">
        <v>2045</v>
      </c>
      <c r="E1741" t="s">
        <v>119</v>
      </c>
      <c r="F1741" t="s">
        <v>260</v>
      </c>
      <c r="G1741" t="s">
        <v>149</v>
      </c>
      <c r="H1741" t="s">
        <v>131</v>
      </c>
      <c r="I1741" t="s">
        <v>110</v>
      </c>
      <c r="J1741" t="s">
        <v>110</v>
      </c>
      <c r="K1741">
        <v>1</v>
      </c>
      <c r="L1741" t="s">
        <v>182</v>
      </c>
    </row>
    <row r="1742" spans="1:12">
      <c r="A1742" t="s">
        <v>260</v>
      </c>
      <c r="B1742" t="s">
        <v>46</v>
      </c>
      <c r="C1742">
        <v>2025</v>
      </c>
      <c r="D1742">
        <v>2050</v>
      </c>
      <c r="E1742" t="s">
        <v>119</v>
      </c>
      <c r="F1742" t="s">
        <v>260</v>
      </c>
      <c r="G1742" t="s">
        <v>149</v>
      </c>
      <c r="H1742" t="s">
        <v>131</v>
      </c>
      <c r="I1742" t="s">
        <v>110</v>
      </c>
      <c r="J1742" t="s">
        <v>110</v>
      </c>
      <c r="K1742">
        <v>1</v>
      </c>
      <c r="L1742" t="s">
        <v>182</v>
      </c>
    </row>
    <row r="1743" spans="1:12">
      <c r="A1743" t="s">
        <v>260</v>
      </c>
      <c r="B1743" t="s">
        <v>46</v>
      </c>
      <c r="C1743">
        <v>2025</v>
      </c>
      <c r="D1743">
        <v>2055</v>
      </c>
      <c r="E1743" t="s">
        <v>119</v>
      </c>
      <c r="F1743" t="s">
        <v>260</v>
      </c>
      <c r="G1743" t="s">
        <v>149</v>
      </c>
      <c r="H1743" t="s">
        <v>131</v>
      </c>
      <c r="I1743" t="s">
        <v>110</v>
      </c>
      <c r="J1743" t="s">
        <v>110</v>
      </c>
      <c r="K1743">
        <v>1</v>
      </c>
      <c r="L1743" t="s">
        <v>182</v>
      </c>
    </row>
    <row r="1744" spans="1:12">
      <c r="A1744" t="s">
        <v>260</v>
      </c>
      <c r="B1744" t="s">
        <v>46</v>
      </c>
      <c r="C1744">
        <v>2025</v>
      </c>
      <c r="D1744">
        <v>2060</v>
      </c>
      <c r="E1744" t="s">
        <v>119</v>
      </c>
      <c r="F1744" t="s">
        <v>260</v>
      </c>
      <c r="G1744" t="s">
        <v>149</v>
      </c>
      <c r="H1744" t="s">
        <v>131</v>
      </c>
      <c r="I1744" t="s">
        <v>110</v>
      </c>
      <c r="J1744" t="s">
        <v>110</v>
      </c>
      <c r="K1744">
        <v>1</v>
      </c>
      <c r="L1744" t="s">
        <v>182</v>
      </c>
    </row>
    <row r="1745" spans="1:12">
      <c r="A1745" t="s">
        <v>260</v>
      </c>
      <c r="B1745" t="s">
        <v>46</v>
      </c>
      <c r="C1745">
        <v>2030</v>
      </c>
      <c r="D1745">
        <v>2030</v>
      </c>
      <c r="E1745" t="s">
        <v>119</v>
      </c>
      <c r="F1745" t="s">
        <v>260</v>
      </c>
      <c r="G1745" t="s">
        <v>149</v>
      </c>
      <c r="H1745" t="s">
        <v>131</v>
      </c>
      <c r="I1745" t="s">
        <v>110</v>
      </c>
      <c r="J1745" t="s">
        <v>110</v>
      </c>
      <c r="K1745">
        <v>1</v>
      </c>
      <c r="L1745" t="s">
        <v>182</v>
      </c>
    </row>
    <row r="1746" spans="1:12">
      <c r="A1746" t="s">
        <v>260</v>
      </c>
      <c r="B1746" t="s">
        <v>46</v>
      </c>
      <c r="C1746">
        <v>2030</v>
      </c>
      <c r="D1746">
        <v>2035</v>
      </c>
      <c r="E1746" t="s">
        <v>119</v>
      </c>
      <c r="F1746" t="s">
        <v>260</v>
      </c>
      <c r="G1746" t="s">
        <v>149</v>
      </c>
      <c r="H1746" t="s">
        <v>131</v>
      </c>
      <c r="I1746" t="s">
        <v>110</v>
      </c>
      <c r="J1746" t="s">
        <v>110</v>
      </c>
      <c r="K1746">
        <v>1</v>
      </c>
      <c r="L1746" t="s">
        <v>182</v>
      </c>
    </row>
    <row r="1747" spans="1:12">
      <c r="A1747" t="s">
        <v>260</v>
      </c>
      <c r="B1747" t="s">
        <v>46</v>
      </c>
      <c r="C1747">
        <v>2030</v>
      </c>
      <c r="D1747">
        <v>2040</v>
      </c>
      <c r="E1747" t="s">
        <v>119</v>
      </c>
      <c r="F1747" t="s">
        <v>260</v>
      </c>
      <c r="G1747" t="s">
        <v>149</v>
      </c>
      <c r="H1747" t="s">
        <v>131</v>
      </c>
      <c r="I1747" t="s">
        <v>110</v>
      </c>
      <c r="J1747" t="s">
        <v>110</v>
      </c>
      <c r="K1747">
        <v>1</v>
      </c>
      <c r="L1747" t="s">
        <v>182</v>
      </c>
    </row>
    <row r="1748" spans="1:12">
      <c r="A1748" t="s">
        <v>260</v>
      </c>
      <c r="B1748" t="s">
        <v>46</v>
      </c>
      <c r="C1748">
        <v>2030</v>
      </c>
      <c r="D1748">
        <v>2045</v>
      </c>
      <c r="E1748" t="s">
        <v>119</v>
      </c>
      <c r="F1748" t="s">
        <v>260</v>
      </c>
      <c r="G1748" t="s">
        <v>149</v>
      </c>
      <c r="H1748" t="s">
        <v>131</v>
      </c>
      <c r="I1748" t="s">
        <v>110</v>
      </c>
      <c r="J1748" t="s">
        <v>110</v>
      </c>
      <c r="K1748">
        <v>1</v>
      </c>
      <c r="L1748" t="s">
        <v>182</v>
      </c>
    </row>
    <row r="1749" spans="1:12">
      <c r="A1749" t="s">
        <v>260</v>
      </c>
      <c r="B1749" t="s">
        <v>46</v>
      </c>
      <c r="C1749">
        <v>2030</v>
      </c>
      <c r="D1749">
        <v>2050</v>
      </c>
      <c r="E1749" t="s">
        <v>119</v>
      </c>
      <c r="F1749" t="s">
        <v>260</v>
      </c>
      <c r="G1749" t="s">
        <v>149</v>
      </c>
      <c r="H1749" t="s">
        <v>131</v>
      </c>
      <c r="I1749" t="s">
        <v>110</v>
      </c>
      <c r="J1749" t="s">
        <v>110</v>
      </c>
      <c r="K1749">
        <v>1</v>
      </c>
      <c r="L1749" t="s">
        <v>182</v>
      </c>
    </row>
    <row r="1750" spans="1:12">
      <c r="A1750" t="s">
        <v>260</v>
      </c>
      <c r="B1750" t="s">
        <v>46</v>
      </c>
      <c r="C1750">
        <v>2030</v>
      </c>
      <c r="D1750">
        <v>2055</v>
      </c>
      <c r="E1750" t="s">
        <v>119</v>
      </c>
      <c r="F1750" t="s">
        <v>260</v>
      </c>
      <c r="G1750" t="s">
        <v>149</v>
      </c>
      <c r="H1750" t="s">
        <v>131</v>
      </c>
      <c r="I1750" t="s">
        <v>110</v>
      </c>
      <c r="J1750" t="s">
        <v>110</v>
      </c>
      <c r="K1750">
        <v>1</v>
      </c>
      <c r="L1750" t="s">
        <v>182</v>
      </c>
    </row>
    <row r="1751" spans="1:12">
      <c r="A1751" t="s">
        <v>260</v>
      </c>
      <c r="B1751" t="s">
        <v>46</v>
      </c>
      <c r="C1751">
        <v>2030</v>
      </c>
      <c r="D1751">
        <v>2060</v>
      </c>
      <c r="E1751" t="s">
        <v>119</v>
      </c>
      <c r="F1751" t="s">
        <v>260</v>
      </c>
      <c r="G1751" t="s">
        <v>149</v>
      </c>
      <c r="H1751" t="s">
        <v>131</v>
      </c>
      <c r="I1751" t="s">
        <v>110</v>
      </c>
      <c r="J1751" t="s">
        <v>110</v>
      </c>
      <c r="K1751">
        <v>1</v>
      </c>
      <c r="L1751" t="s">
        <v>182</v>
      </c>
    </row>
    <row r="1752" spans="1:12">
      <c r="A1752" t="s">
        <v>260</v>
      </c>
      <c r="B1752" t="s">
        <v>46</v>
      </c>
      <c r="C1752">
        <v>2030</v>
      </c>
      <c r="D1752">
        <v>2065</v>
      </c>
      <c r="E1752" t="s">
        <v>119</v>
      </c>
      <c r="F1752" t="s">
        <v>260</v>
      </c>
      <c r="G1752" t="s">
        <v>149</v>
      </c>
      <c r="H1752" t="s">
        <v>131</v>
      </c>
      <c r="I1752" t="s">
        <v>110</v>
      </c>
      <c r="J1752" t="s">
        <v>110</v>
      </c>
      <c r="K1752">
        <v>1</v>
      </c>
      <c r="L1752" t="s">
        <v>182</v>
      </c>
    </row>
    <row r="1753" spans="1:12">
      <c r="A1753" t="s">
        <v>260</v>
      </c>
      <c r="B1753" t="s">
        <v>46</v>
      </c>
      <c r="C1753">
        <v>2035</v>
      </c>
      <c r="D1753">
        <v>2035</v>
      </c>
      <c r="E1753" t="s">
        <v>119</v>
      </c>
      <c r="F1753" t="s">
        <v>260</v>
      </c>
      <c r="G1753" t="s">
        <v>149</v>
      </c>
      <c r="H1753" t="s">
        <v>131</v>
      </c>
      <c r="I1753" t="s">
        <v>110</v>
      </c>
      <c r="J1753" t="s">
        <v>110</v>
      </c>
      <c r="K1753">
        <v>1</v>
      </c>
      <c r="L1753" t="s">
        <v>182</v>
      </c>
    </row>
    <row r="1754" spans="1:12">
      <c r="A1754" t="s">
        <v>260</v>
      </c>
      <c r="B1754" t="s">
        <v>46</v>
      </c>
      <c r="C1754">
        <v>2035</v>
      </c>
      <c r="D1754">
        <v>2040</v>
      </c>
      <c r="E1754" t="s">
        <v>119</v>
      </c>
      <c r="F1754" t="s">
        <v>260</v>
      </c>
      <c r="G1754" t="s">
        <v>149</v>
      </c>
      <c r="H1754" t="s">
        <v>131</v>
      </c>
      <c r="I1754" t="s">
        <v>110</v>
      </c>
      <c r="J1754" t="s">
        <v>110</v>
      </c>
      <c r="K1754">
        <v>1</v>
      </c>
      <c r="L1754" t="s">
        <v>182</v>
      </c>
    </row>
    <row r="1755" spans="1:12">
      <c r="A1755" t="s">
        <v>260</v>
      </c>
      <c r="B1755" t="s">
        <v>46</v>
      </c>
      <c r="C1755">
        <v>2035</v>
      </c>
      <c r="D1755">
        <v>2045</v>
      </c>
      <c r="E1755" t="s">
        <v>119</v>
      </c>
      <c r="F1755" t="s">
        <v>260</v>
      </c>
      <c r="G1755" t="s">
        <v>149</v>
      </c>
      <c r="H1755" t="s">
        <v>131</v>
      </c>
      <c r="I1755" t="s">
        <v>110</v>
      </c>
      <c r="J1755" t="s">
        <v>110</v>
      </c>
      <c r="K1755">
        <v>1</v>
      </c>
      <c r="L1755" t="s">
        <v>182</v>
      </c>
    </row>
    <row r="1756" spans="1:12">
      <c r="A1756" t="s">
        <v>260</v>
      </c>
      <c r="B1756" t="s">
        <v>46</v>
      </c>
      <c r="C1756">
        <v>2035</v>
      </c>
      <c r="D1756">
        <v>2050</v>
      </c>
      <c r="E1756" t="s">
        <v>119</v>
      </c>
      <c r="F1756" t="s">
        <v>260</v>
      </c>
      <c r="G1756" t="s">
        <v>149</v>
      </c>
      <c r="H1756" t="s">
        <v>131</v>
      </c>
      <c r="I1756" t="s">
        <v>110</v>
      </c>
      <c r="J1756" t="s">
        <v>110</v>
      </c>
      <c r="K1756">
        <v>1</v>
      </c>
      <c r="L1756" t="s">
        <v>182</v>
      </c>
    </row>
    <row r="1757" spans="1:12">
      <c r="A1757" t="s">
        <v>260</v>
      </c>
      <c r="B1757" t="s">
        <v>46</v>
      </c>
      <c r="C1757">
        <v>2035</v>
      </c>
      <c r="D1757">
        <v>2055</v>
      </c>
      <c r="E1757" t="s">
        <v>119</v>
      </c>
      <c r="F1757" t="s">
        <v>260</v>
      </c>
      <c r="G1757" t="s">
        <v>149</v>
      </c>
      <c r="H1757" t="s">
        <v>131</v>
      </c>
      <c r="I1757" t="s">
        <v>110</v>
      </c>
      <c r="J1757" t="s">
        <v>110</v>
      </c>
      <c r="K1757">
        <v>1</v>
      </c>
      <c r="L1757" t="s">
        <v>182</v>
      </c>
    </row>
    <row r="1758" spans="1:12">
      <c r="A1758" t="s">
        <v>260</v>
      </c>
      <c r="B1758" t="s">
        <v>46</v>
      </c>
      <c r="C1758">
        <v>2035</v>
      </c>
      <c r="D1758">
        <v>2060</v>
      </c>
      <c r="E1758" t="s">
        <v>119</v>
      </c>
      <c r="F1758" t="s">
        <v>260</v>
      </c>
      <c r="G1758" t="s">
        <v>149</v>
      </c>
      <c r="H1758" t="s">
        <v>131</v>
      </c>
      <c r="I1758" t="s">
        <v>110</v>
      </c>
      <c r="J1758" t="s">
        <v>110</v>
      </c>
      <c r="K1758">
        <v>1</v>
      </c>
      <c r="L1758" t="s">
        <v>182</v>
      </c>
    </row>
    <row r="1759" spans="1:12">
      <c r="A1759" t="s">
        <v>260</v>
      </c>
      <c r="B1759" t="s">
        <v>46</v>
      </c>
      <c r="C1759">
        <v>2035</v>
      </c>
      <c r="D1759">
        <v>2065</v>
      </c>
      <c r="E1759" t="s">
        <v>119</v>
      </c>
      <c r="F1759" t="s">
        <v>260</v>
      </c>
      <c r="G1759" t="s">
        <v>149</v>
      </c>
      <c r="H1759" t="s">
        <v>131</v>
      </c>
      <c r="I1759" t="s">
        <v>110</v>
      </c>
      <c r="J1759" t="s">
        <v>110</v>
      </c>
      <c r="K1759">
        <v>1</v>
      </c>
      <c r="L1759" t="s">
        <v>182</v>
      </c>
    </row>
    <row r="1760" spans="1:12">
      <c r="A1760" t="s">
        <v>260</v>
      </c>
      <c r="B1760" t="s">
        <v>46</v>
      </c>
      <c r="C1760">
        <v>2035</v>
      </c>
      <c r="D1760">
        <v>2070</v>
      </c>
      <c r="E1760" t="s">
        <v>119</v>
      </c>
      <c r="F1760" t="s">
        <v>260</v>
      </c>
      <c r="G1760" t="s">
        <v>149</v>
      </c>
      <c r="H1760" t="s">
        <v>131</v>
      </c>
      <c r="I1760" t="s">
        <v>110</v>
      </c>
      <c r="J1760" t="s">
        <v>110</v>
      </c>
      <c r="K1760">
        <v>1</v>
      </c>
      <c r="L1760" t="s">
        <v>182</v>
      </c>
    </row>
    <row r="1761" spans="1:12">
      <c r="A1761" t="s">
        <v>260</v>
      </c>
      <c r="B1761" t="s">
        <v>46</v>
      </c>
      <c r="C1761">
        <v>2040</v>
      </c>
      <c r="D1761">
        <v>2040</v>
      </c>
      <c r="E1761" t="s">
        <v>119</v>
      </c>
      <c r="F1761" t="s">
        <v>260</v>
      </c>
      <c r="G1761" t="s">
        <v>149</v>
      </c>
      <c r="H1761" t="s">
        <v>131</v>
      </c>
      <c r="I1761" t="s">
        <v>110</v>
      </c>
      <c r="J1761" t="s">
        <v>110</v>
      </c>
      <c r="K1761">
        <v>1</v>
      </c>
      <c r="L1761" t="s">
        <v>182</v>
      </c>
    </row>
    <row r="1762" spans="1:12">
      <c r="A1762" t="s">
        <v>260</v>
      </c>
      <c r="B1762" t="s">
        <v>46</v>
      </c>
      <c r="C1762">
        <v>2040</v>
      </c>
      <c r="D1762">
        <v>2045</v>
      </c>
      <c r="E1762" t="s">
        <v>119</v>
      </c>
      <c r="F1762" t="s">
        <v>260</v>
      </c>
      <c r="G1762" t="s">
        <v>149</v>
      </c>
      <c r="H1762" t="s">
        <v>131</v>
      </c>
      <c r="I1762" t="s">
        <v>110</v>
      </c>
      <c r="J1762" t="s">
        <v>110</v>
      </c>
      <c r="K1762">
        <v>1</v>
      </c>
      <c r="L1762" t="s">
        <v>182</v>
      </c>
    </row>
    <row r="1763" spans="1:12">
      <c r="A1763" t="s">
        <v>260</v>
      </c>
      <c r="B1763" t="s">
        <v>46</v>
      </c>
      <c r="C1763">
        <v>2040</v>
      </c>
      <c r="D1763">
        <v>2050</v>
      </c>
      <c r="E1763" t="s">
        <v>119</v>
      </c>
      <c r="F1763" t="s">
        <v>260</v>
      </c>
      <c r="G1763" t="s">
        <v>149</v>
      </c>
      <c r="H1763" t="s">
        <v>131</v>
      </c>
      <c r="I1763" t="s">
        <v>110</v>
      </c>
      <c r="J1763" t="s">
        <v>110</v>
      </c>
      <c r="K1763">
        <v>1</v>
      </c>
      <c r="L1763" t="s">
        <v>182</v>
      </c>
    </row>
    <row r="1764" spans="1:12">
      <c r="A1764" t="s">
        <v>260</v>
      </c>
      <c r="B1764" t="s">
        <v>46</v>
      </c>
      <c r="C1764">
        <v>2040</v>
      </c>
      <c r="D1764">
        <v>2055</v>
      </c>
      <c r="E1764" t="s">
        <v>119</v>
      </c>
      <c r="F1764" t="s">
        <v>260</v>
      </c>
      <c r="G1764" t="s">
        <v>149</v>
      </c>
      <c r="H1764" t="s">
        <v>131</v>
      </c>
      <c r="I1764" t="s">
        <v>110</v>
      </c>
      <c r="J1764" t="s">
        <v>110</v>
      </c>
      <c r="K1764">
        <v>1</v>
      </c>
      <c r="L1764" t="s">
        <v>182</v>
      </c>
    </row>
    <row r="1765" spans="1:12">
      <c r="A1765" t="s">
        <v>260</v>
      </c>
      <c r="B1765" t="s">
        <v>46</v>
      </c>
      <c r="C1765">
        <v>2040</v>
      </c>
      <c r="D1765">
        <v>2060</v>
      </c>
      <c r="E1765" t="s">
        <v>119</v>
      </c>
      <c r="F1765" t="s">
        <v>260</v>
      </c>
      <c r="G1765" t="s">
        <v>149</v>
      </c>
      <c r="H1765" t="s">
        <v>131</v>
      </c>
      <c r="I1765" t="s">
        <v>110</v>
      </c>
      <c r="J1765" t="s">
        <v>110</v>
      </c>
      <c r="K1765">
        <v>1</v>
      </c>
      <c r="L1765" t="s">
        <v>182</v>
      </c>
    </row>
    <row r="1766" spans="1:12">
      <c r="A1766" t="s">
        <v>260</v>
      </c>
      <c r="B1766" t="s">
        <v>46</v>
      </c>
      <c r="C1766">
        <v>2040</v>
      </c>
      <c r="D1766">
        <v>2065</v>
      </c>
      <c r="E1766" t="s">
        <v>119</v>
      </c>
      <c r="F1766" t="s">
        <v>260</v>
      </c>
      <c r="G1766" t="s">
        <v>149</v>
      </c>
      <c r="H1766" t="s">
        <v>131</v>
      </c>
      <c r="I1766" t="s">
        <v>110</v>
      </c>
      <c r="J1766" t="s">
        <v>110</v>
      </c>
      <c r="K1766">
        <v>1</v>
      </c>
      <c r="L1766" t="s">
        <v>182</v>
      </c>
    </row>
    <row r="1767" spans="1:12">
      <c r="A1767" t="s">
        <v>260</v>
      </c>
      <c r="B1767" t="s">
        <v>46</v>
      </c>
      <c r="C1767">
        <v>2040</v>
      </c>
      <c r="D1767">
        <v>2070</v>
      </c>
      <c r="E1767" t="s">
        <v>119</v>
      </c>
      <c r="F1767" t="s">
        <v>260</v>
      </c>
      <c r="G1767" t="s">
        <v>149</v>
      </c>
      <c r="H1767" t="s">
        <v>131</v>
      </c>
      <c r="I1767" t="s">
        <v>110</v>
      </c>
      <c r="J1767" t="s">
        <v>110</v>
      </c>
      <c r="K1767">
        <v>1</v>
      </c>
      <c r="L1767" t="s">
        <v>182</v>
      </c>
    </row>
    <row r="1768" spans="1:12">
      <c r="A1768" t="s">
        <v>260</v>
      </c>
      <c r="B1768" t="s">
        <v>46</v>
      </c>
      <c r="C1768">
        <v>2045</v>
      </c>
      <c r="D1768">
        <v>2045</v>
      </c>
      <c r="E1768" t="s">
        <v>119</v>
      </c>
      <c r="F1768" t="s">
        <v>260</v>
      </c>
      <c r="G1768" t="s">
        <v>149</v>
      </c>
      <c r="H1768" t="s">
        <v>131</v>
      </c>
      <c r="I1768" t="s">
        <v>110</v>
      </c>
      <c r="J1768" t="s">
        <v>110</v>
      </c>
      <c r="K1768">
        <v>1</v>
      </c>
      <c r="L1768" t="s">
        <v>182</v>
      </c>
    </row>
    <row r="1769" spans="1:12">
      <c r="A1769" t="s">
        <v>260</v>
      </c>
      <c r="B1769" t="s">
        <v>46</v>
      </c>
      <c r="C1769">
        <v>2045</v>
      </c>
      <c r="D1769">
        <v>2050</v>
      </c>
      <c r="E1769" t="s">
        <v>119</v>
      </c>
      <c r="F1769" t="s">
        <v>260</v>
      </c>
      <c r="G1769" t="s">
        <v>149</v>
      </c>
      <c r="H1769" t="s">
        <v>131</v>
      </c>
      <c r="I1769" t="s">
        <v>110</v>
      </c>
      <c r="J1769" t="s">
        <v>110</v>
      </c>
      <c r="K1769">
        <v>1</v>
      </c>
      <c r="L1769" t="s">
        <v>182</v>
      </c>
    </row>
    <row r="1770" spans="1:12">
      <c r="A1770" t="s">
        <v>260</v>
      </c>
      <c r="B1770" t="s">
        <v>46</v>
      </c>
      <c r="C1770">
        <v>2045</v>
      </c>
      <c r="D1770">
        <v>2055</v>
      </c>
      <c r="E1770" t="s">
        <v>119</v>
      </c>
      <c r="F1770" t="s">
        <v>260</v>
      </c>
      <c r="G1770" t="s">
        <v>149</v>
      </c>
      <c r="H1770" t="s">
        <v>131</v>
      </c>
      <c r="I1770" t="s">
        <v>110</v>
      </c>
      <c r="J1770" t="s">
        <v>110</v>
      </c>
      <c r="K1770">
        <v>1</v>
      </c>
      <c r="L1770" t="s">
        <v>182</v>
      </c>
    </row>
    <row r="1771" spans="1:12">
      <c r="A1771" t="s">
        <v>260</v>
      </c>
      <c r="B1771" t="s">
        <v>46</v>
      </c>
      <c r="C1771">
        <v>2045</v>
      </c>
      <c r="D1771">
        <v>2060</v>
      </c>
      <c r="E1771" t="s">
        <v>119</v>
      </c>
      <c r="F1771" t="s">
        <v>260</v>
      </c>
      <c r="G1771" t="s">
        <v>149</v>
      </c>
      <c r="H1771" t="s">
        <v>131</v>
      </c>
      <c r="I1771" t="s">
        <v>110</v>
      </c>
      <c r="J1771" t="s">
        <v>110</v>
      </c>
      <c r="K1771">
        <v>1</v>
      </c>
      <c r="L1771" t="s">
        <v>182</v>
      </c>
    </row>
    <row r="1772" spans="1:12">
      <c r="A1772" t="s">
        <v>260</v>
      </c>
      <c r="B1772" t="s">
        <v>46</v>
      </c>
      <c r="C1772">
        <v>2045</v>
      </c>
      <c r="D1772">
        <v>2065</v>
      </c>
      <c r="E1772" t="s">
        <v>119</v>
      </c>
      <c r="F1772" t="s">
        <v>260</v>
      </c>
      <c r="G1772" t="s">
        <v>149</v>
      </c>
      <c r="H1772" t="s">
        <v>131</v>
      </c>
      <c r="I1772" t="s">
        <v>110</v>
      </c>
      <c r="J1772" t="s">
        <v>110</v>
      </c>
      <c r="K1772">
        <v>1</v>
      </c>
      <c r="L1772" t="s">
        <v>182</v>
      </c>
    </row>
    <row r="1773" spans="1:12">
      <c r="A1773" t="s">
        <v>260</v>
      </c>
      <c r="B1773" t="s">
        <v>46</v>
      </c>
      <c r="C1773">
        <v>2045</v>
      </c>
      <c r="D1773">
        <v>2070</v>
      </c>
      <c r="E1773" t="s">
        <v>119</v>
      </c>
      <c r="F1773" t="s">
        <v>260</v>
      </c>
      <c r="G1773" t="s">
        <v>149</v>
      </c>
      <c r="H1773" t="s">
        <v>131</v>
      </c>
      <c r="I1773" t="s">
        <v>110</v>
      </c>
      <c r="J1773" t="s">
        <v>110</v>
      </c>
      <c r="K1773">
        <v>1</v>
      </c>
      <c r="L1773" t="s">
        <v>182</v>
      </c>
    </row>
    <row r="1774" spans="1:12">
      <c r="A1774" t="s">
        <v>260</v>
      </c>
      <c r="B1774" t="s">
        <v>46</v>
      </c>
      <c r="C1774">
        <v>2050</v>
      </c>
      <c r="D1774">
        <v>2050</v>
      </c>
      <c r="E1774" t="s">
        <v>119</v>
      </c>
      <c r="F1774" t="s">
        <v>260</v>
      </c>
      <c r="G1774" t="s">
        <v>149</v>
      </c>
      <c r="H1774" t="s">
        <v>131</v>
      </c>
      <c r="I1774" t="s">
        <v>110</v>
      </c>
      <c r="J1774" t="s">
        <v>110</v>
      </c>
      <c r="K1774">
        <v>1</v>
      </c>
      <c r="L1774" t="s">
        <v>182</v>
      </c>
    </row>
    <row r="1775" spans="1:12">
      <c r="A1775" t="s">
        <v>260</v>
      </c>
      <c r="B1775" t="s">
        <v>46</v>
      </c>
      <c r="C1775">
        <v>2050</v>
      </c>
      <c r="D1775">
        <v>2055</v>
      </c>
      <c r="E1775" t="s">
        <v>119</v>
      </c>
      <c r="F1775" t="s">
        <v>260</v>
      </c>
      <c r="G1775" t="s">
        <v>149</v>
      </c>
      <c r="H1775" t="s">
        <v>131</v>
      </c>
      <c r="I1775" t="s">
        <v>110</v>
      </c>
      <c r="J1775" t="s">
        <v>110</v>
      </c>
      <c r="K1775">
        <v>1</v>
      </c>
      <c r="L1775" t="s">
        <v>182</v>
      </c>
    </row>
    <row r="1776" spans="1:12">
      <c r="A1776" t="s">
        <v>260</v>
      </c>
      <c r="B1776" t="s">
        <v>46</v>
      </c>
      <c r="C1776">
        <v>2050</v>
      </c>
      <c r="D1776">
        <v>2060</v>
      </c>
      <c r="E1776" t="s">
        <v>119</v>
      </c>
      <c r="F1776" t="s">
        <v>260</v>
      </c>
      <c r="G1776" t="s">
        <v>149</v>
      </c>
      <c r="H1776" t="s">
        <v>131</v>
      </c>
      <c r="I1776" t="s">
        <v>110</v>
      </c>
      <c r="J1776" t="s">
        <v>110</v>
      </c>
      <c r="K1776">
        <v>1</v>
      </c>
      <c r="L1776" t="s">
        <v>182</v>
      </c>
    </row>
    <row r="1777" spans="1:12">
      <c r="A1777" t="s">
        <v>260</v>
      </c>
      <c r="B1777" t="s">
        <v>46</v>
      </c>
      <c r="C1777">
        <v>2050</v>
      </c>
      <c r="D1777">
        <v>2065</v>
      </c>
      <c r="E1777" t="s">
        <v>119</v>
      </c>
      <c r="F1777" t="s">
        <v>260</v>
      </c>
      <c r="G1777" t="s">
        <v>149</v>
      </c>
      <c r="H1777" t="s">
        <v>131</v>
      </c>
      <c r="I1777" t="s">
        <v>110</v>
      </c>
      <c r="J1777" t="s">
        <v>110</v>
      </c>
      <c r="K1777">
        <v>1</v>
      </c>
      <c r="L1777" t="s">
        <v>182</v>
      </c>
    </row>
    <row r="1778" spans="1:12">
      <c r="A1778" t="s">
        <v>260</v>
      </c>
      <c r="B1778" t="s">
        <v>46</v>
      </c>
      <c r="C1778">
        <v>2050</v>
      </c>
      <c r="D1778">
        <v>2070</v>
      </c>
      <c r="E1778" t="s">
        <v>119</v>
      </c>
      <c r="F1778" t="s">
        <v>260</v>
      </c>
      <c r="G1778" t="s">
        <v>149</v>
      </c>
      <c r="H1778" t="s">
        <v>131</v>
      </c>
      <c r="I1778" t="s">
        <v>110</v>
      </c>
      <c r="J1778" t="s">
        <v>110</v>
      </c>
      <c r="K1778">
        <v>1</v>
      </c>
      <c r="L1778" t="s">
        <v>182</v>
      </c>
    </row>
    <row r="1779" spans="1:12">
      <c r="A1779" t="s">
        <v>260</v>
      </c>
      <c r="B1779" t="s">
        <v>46</v>
      </c>
      <c r="C1779">
        <v>2055</v>
      </c>
      <c r="D1779">
        <v>2055</v>
      </c>
      <c r="E1779" t="s">
        <v>119</v>
      </c>
      <c r="F1779" t="s">
        <v>260</v>
      </c>
      <c r="G1779" t="s">
        <v>149</v>
      </c>
      <c r="H1779" t="s">
        <v>131</v>
      </c>
      <c r="I1779" t="s">
        <v>110</v>
      </c>
      <c r="J1779" t="s">
        <v>110</v>
      </c>
      <c r="K1779">
        <v>1</v>
      </c>
      <c r="L1779" t="s">
        <v>182</v>
      </c>
    </row>
    <row r="1780" spans="1:12">
      <c r="A1780" t="s">
        <v>260</v>
      </c>
      <c r="B1780" t="s">
        <v>46</v>
      </c>
      <c r="C1780">
        <v>2055</v>
      </c>
      <c r="D1780">
        <v>2060</v>
      </c>
      <c r="E1780" t="s">
        <v>119</v>
      </c>
      <c r="F1780" t="s">
        <v>260</v>
      </c>
      <c r="G1780" t="s">
        <v>149</v>
      </c>
      <c r="H1780" t="s">
        <v>131</v>
      </c>
      <c r="I1780" t="s">
        <v>110</v>
      </c>
      <c r="J1780" t="s">
        <v>110</v>
      </c>
      <c r="K1780">
        <v>1</v>
      </c>
      <c r="L1780" t="s">
        <v>182</v>
      </c>
    </row>
    <row r="1781" spans="1:12">
      <c r="A1781" t="s">
        <v>260</v>
      </c>
      <c r="B1781" t="s">
        <v>46</v>
      </c>
      <c r="C1781">
        <v>2055</v>
      </c>
      <c r="D1781">
        <v>2065</v>
      </c>
      <c r="E1781" t="s">
        <v>119</v>
      </c>
      <c r="F1781" t="s">
        <v>260</v>
      </c>
      <c r="G1781" t="s">
        <v>149</v>
      </c>
      <c r="H1781" t="s">
        <v>131</v>
      </c>
      <c r="I1781" t="s">
        <v>110</v>
      </c>
      <c r="J1781" t="s">
        <v>110</v>
      </c>
      <c r="K1781">
        <v>1</v>
      </c>
      <c r="L1781" t="s">
        <v>182</v>
      </c>
    </row>
    <row r="1782" spans="1:12">
      <c r="A1782" t="s">
        <v>260</v>
      </c>
      <c r="B1782" t="s">
        <v>46</v>
      </c>
      <c r="C1782">
        <v>2055</v>
      </c>
      <c r="D1782">
        <v>2070</v>
      </c>
      <c r="E1782" t="s">
        <v>119</v>
      </c>
      <c r="F1782" t="s">
        <v>260</v>
      </c>
      <c r="G1782" t="s">
        <v>149</v>
      </c>
      <c r="H1782" t="s">
        <v>131</v>
      </c>
      <c r="I1782" t="s">
        <v>110</v>
      </c>
      <c r="J1782" t="s">
        <v>110</v>
      </c>
      <c r="K1782">
        <v>1</v>
      </c>
      <c r="L1782" t="s">
        <v>182</v>
      </c>
    </row>
    <row r="1783" spans="1:12">
      <c r="A1783" t="s">
        <v>260</v>
      </c>
      <c r="B1783" t="s">
        <v>46</v>
      </c>
      <c r="C1783">
        <v>2060</v>
      </c>
      <c r="D1783">
        <v>2060</v>
      </c>
      <c r="E1783" t="s">
        <v>119</v>
      </c>
      <c r="F1783" t="s">
        <v>260</v>
      </c>
      <c r="G1783" t="s">
        <v>149</v>
      </c>
      <c r="H1783" t="s">
        <v>131</v>
      </c>
      <c r="I1783" t="s">
        <v>110</v>
      </c>
      <c r="J1783" t="s">
        <v>110</v>
      </c>
      <c r="K1783">
        <v>1</v>
      </c>
      <c r="L1783" t="s">
        <v>182</v>
      </c>
    </row>
    <row r="1784" spans="1:12">
      <c r="A1784" t="s">
        <v>260</v>
      </c>
      <c r="B1784" t="s">
        <v>46</v>
      </c>
      <c r="C1784">
        <v>2060</v>
      </c>
      <c r="D1784">
        <v>2065</v>
      </c>
      <c r="E1784" t="s">
        <v>119</v>
      </c>
      <c r="F1784" t="s">
        <v>260</v>
      </c>
      <c r="G1784" t="s">
        <v>149</v>
      </c>
      <c r="H1784" t="s">
        <v>131</v>
      </c>
      <c r="I1784" t="s">
        <v>110</v>
      </c>
      <c r="J1784" t="s">
        <v>110</v>
      </c>
      <c r="K1784">
        <v>1</v>
      </c>
      <c r="L1784" t="s">
        <v>182</v>
      </c>
    </row>
    <row r="1785" spans="1:12">
      <c r="A1785" t="s">
        <v>260</v>
      </c>
      <c r="B1785" t="s">
        <v>46</v>
      </c>
      <c r="C1785">
        <v>2060</v>
      </c>
      <c r="D1785">
        <v>2070</v>
      </c>
      <c r="E1785" t="s">
        <v>119</v>
      </c>
      <c r="F1785" t="s">
        <v>260</v>
      </c>
      <c r="G1785" t="s">
        <v>149</v>
      </c>
      <c r="H1785" t="s">
        <v>131</v>
      </c>
      <c r="I1785" t="s">
        <v>110</v>
      </c>
      <c r="J1785" t="s">
        <v>110</v>
      </c>
      <c r="K1785">
        <v>1</v>
      </c>
      <c r="L1785" t="s">
        <v>182</v>
      </c>
    </row>
    <row r="1786" spans="1:12">
      <c r="A1786" t="s">
        <v>260</v>
      </c>
      <c r="B1786" t="s">
        <v>46</v>
      </c>
      <c r="C1786">
        <v>2065</v>
      </c>
      <c r="D1786">
        <v>2065</v>
      </c>
      <c r="E1786" t="s">
        <v>119</v>
      </c>
      <c r="F1786" t="s">
        <v>260</v>
      </c>
      <c r="G1786" t="s">
        <v>149</v>
      </c>
      <c r="H1786" t="s">
        <v>131</v>
      </c>
      <c r="I1786" t="s">
        <v>110</v>
      </c>
      <c r="J1786" t="s">
        <v>110</v>
      </c>
      <c r="K1786">
        <v>1</v>
      </c>
      <c r="L1786" t="s">
        <v>182</v>
      </c>
    </row>
    <row r="1787" spans="1:12">
      <c r="A1787" t="s">
        <v>260</v>
      </c>
      <c r="B1787" t="s">
        <v>46</v>
      </c>
      <c r="C1787">
        <v>2065</v>
      </c>
      <c r="D1787">
        <v>2070</v>
      </c>
      <c r="E1787" t="s">
        <v>119</v>
      </c>
      <c r="F1787" t="s">
        <v>260</v>
      </c>
      <c r="G1787" t="s">
        <v>149</v>
      </c>
      <c r="H1787" t="s">
        <v>131</v>
      </c>
      <c r="I1787" t="s">
        <v>110</v>
      </c>
      <c r="J1787" t="s">
        <v>110</v>
      </c>
      <c r="K1787">
        <v>1</v>
      </c>
      <c r="L1787" t="s">
        <v>182</v>
      </c>
    </row>
    <row r="1788" spans="1:12">
      <c r="A1788" t="s">
        <v>260</v>
      </c>
      <c r="B1788" t="s">
        <v>46</v>
      </c>
      <c r="C1788">
        <v>2070</v>
      </c>
      <c r="D1788">
        <v>2070</v>
      </c>
      <c r="E1788" t="s">
        <v>119</v>
      </c>
      <c r="F1788" t="s">
        <v>260</v>
      </c>
      <c r="G1788" t="s">
        <v>149</v>
      </c>
      <c r="H1788" t="s">
        <v>131</v>
      </c>
      <c r="I1788" t="s">
        <v>110</v>
      </c>
      <c r="J1788" t="s">
        <v>110</v>
      </c>
      <c r="K1788">
        <v>1</v>
      </c>
      <c r="L1788" t="s">
        <v>182</v>
      </c>
    </row>
    <row r="1789" spans="1:12">
      <c r="A1789" t="s">
        <v>260</v>
      </c>
      <c r="B1789" t="s">
        <v>50</v>
      </c>
      <c r="C1789">
        <v>1995</v>
      </c>
      <c r="D1789">
        <v>1995</v>
      </c>
      <c r="E1789" t="s">
        <v>119</v>
      </c>
      <c r="F1789" t="s">
        <v>260</v>
      </c>
      <c r="G1789" t="s">
        <v>142</v>
      </c>
      <c r="H1789" t="s">
        <v>134</v>
      </c>
      <c r="I1789" t="s">
        <v>110</v>
      </c>
      <c r="J1789" t="s">
        <v>110</v>
      </c>
      <c r="K1789">
        <v>1</v>
      </c>
      <c r="L1789" t="s">
        <v>182</v>
      </c>
    </row>
    <row r="1790" spans="1:12">
      <c r="A1790" t="s">
        <v>260</v>
      </c>
      <c r="B1790" t="s">
        <v>50</v>
      </c>
      <c r="C1790">
        <v>2000</v>
      </c>
      <c r="D1790">
        <v>2000</v>
      </c>
      <c r="E1790" t="s">
        <v>119</v>
      </c>
      <c r="F1790" t="s">
        <v>260</v>
      </c>
      <c r="G1790" t="s">
        <v>142</v>
      </c>
      <c r="H1790" t="s">
        <v>134</v>
      </c>
      <c r="I1790" t="s">
        <v>110</v>
      </c>
      <c r="J1790" t="s">
        <v>110</v>
      </c>
      <c r="K1790">
        <v>1</v>
      </c>
      <c r="L1790" t="s">
        <v>182</v>
      </c>
    </row>
    <row r="1791" spans="1:12">
      <c r="A1791" t="s">
        <v>260</v>
      </c>
      <c r="B1791" t="s">
        <v>50</v>
      </c>
      <c r="C1791">
        <v>2005</v>
      </c>
      <c r="D1791">
        <v>2005</v>
      </c>
      <c r="E1791" t="s">
        <v>119</v>
      </c>
      <c r="F1791" t="s">
        <v>260</v>
      </c>
      <c r="G1791" t="s">
        <v>142</v>
      </c>
      <c r="H1791" t="s">
        <v>134</v>
      </c>
      <c r="I1791" t="s">
        <v>110</v>
      </c>
      <c r="J1791" t="s">
        <v>110</v>
      </c>
      <c r="K1791">
        <v>1</v>
      </c>
      <c r="L1791" t="s">
        <v>182</v>
      </c>
    </row>
    <row r="1792" spans="1:12">
      <c r="A1792" t="s">
        <v>260</v>
      </c>
      <c r="B1792" t="s">
        <v>50</v>
      </c>
      <c r="C1792">
        <v>2010</v>
      </c>
      <c r="D1792">
        <v>2010</v>
      </c>
      <c r="E1792" t="s">
        <v>119</v>
      </c>
      <c r="F1792" t="s">
        <v>260</v>
      </c>
      <c r="G1792" t="s">
        <v>142</v>
      </c>
      <c r="H1792" t="s">
        <v>134</v>
      </c>
      <c r="I1792" t="s">
        <v>110</v>
      </c>
      <c r="J1792" t="s">
        <v>110</v>
      </c>
      <c r="K1792">
        <v>1</v>
      </c>
      <c r="L1792" t="s">
        <v>182</v>
      </c>
    </row>
    <row r="1793" spans="1:12">
      <c r="A1793" t="s">
        <v>260</v>
      </c>
      <c r="B1793" t="s">
        <v>50</v>
      </c>
      <c r="C1793">
        <v>2015</v>
      </c>
      <c r="D1793">
        <v>2015</v>
      </c>
      <c r="E1793" t="s">
        <v>119</v>
      </c>
      <c r="F1793" t="s">
        <v>260</v>
      </c>
      <c r="G1793" t="s">
        <v>142</v>
      </c>
      <c r="H1793" t="s">
        <v>134</v>
      </c>
      <c r="I1793" t="s">
        <v>110</v>
      </c>
      <c r="J1793" t="s">
        <v>110</v>
      </c>
      <c r="K1793">
        <v>1</v>
      </c>
      <c r="L1793" t="s">
        <v>182</v>
      </c>
    </row>
    <row r="1794" spans="1:12">
      <c r="A1794" t="s">
        <v>260</v>
      </c>
      <c r="B1794" t="s">
        <v>50</v>
      </c>
      <c r="C1794">
        <v>2020</v>
      </c>
      <c r="D1794">
        <v>2020</v>
      </c>
      <c r="E1794" t="s">
        <v>119</v>
      </c>
      <c r="F1794" t="s">
        <v>260</v>
      </c>
      <c r="G1794" t="s">
        <v>142</v>
      </c>
      <c r="H1794" t="s">
        <v>134</v>
      </c>
      <c r="I1794" t="s">
        <v>110</v>
      </c>
      <c r="J1794" t="s">
        <v>110</v>
      </c>
      <c r="K1794">
        <v>1</v>
      </c>
      <c r="L1794" t="s">
        <v>182</v>
      </c>
    </row>
    <row r="1795" spans="1:12">
      <c r="A1795" t="s">
        <v>260</v>
      </c>
      <c r="B1795" t="s">
        <v>50</v>
      </c>
      <c r="C1795">
        <v>2025</v>
      </c>
      <c r="D1795">
        <v>2025</v>
      </c>
      <c r="E1795" t="s">
        <v>119</v>
      </c>
      <c r="F1795" t="s">
        <v>260</v>
      </c>
      <c r="G1795" t="s">
        <v>142</v>
      </c>
      <c r="H1795" t="s">
        <v>134</v>
      </c>
      <c r="I1795" t="s">
        <v>110</v>
      </c>
      <c r="J1795" t="s">
        <v>110</v>
      </c>
      <c r="K1795">
        <v>1</v>
      </c>
      <c r="L1795" t="s">
        <v>182</v>
      </c>
    </row>
    <row r="1796" spans="1:12">
      <c r="A1796" t="s">
        <v>260</v>
      </c>
      <c r="B1796" t="s">
        <v>50</v>
      </c>
      <c r="C1796">
        <v>2030</v>
      </c>
      <c r="D1796">
        <v>2030</v>
      </c>
      <c r="E1796" t="s">
        <v>119</v>
      </c>
      <c r="F1796" t="s">
        <v>260</v>
      </c>
      <c r="G1796" t="s">
        <v>142</v>
      </c>
      <c r="H1796" t="s">
        <v>134</v>
      </c>
      <c r="I1796" t="s">
        <v>110</v>
      </c>
      <c r="J1796" t="s">
        <v>110</v>
      </c>
      <c r="K1796">
        <v>1</v>
      </c>
      <c r="L1796" t="s">
        <v>182</v>
      </c>
    </row>
    <row r="1797" spans="1:12">
      <c r="A1797" t="s">
        <v>260</v>
      </c>
      <c r="B1797" t="s">
        <v>50</v>
      </c>
      <c r="C1797">
        <v>2035</v>
      </c>
      <c r="D1797">
        <v>2035</v>
      </c>
      <c r="E1797" t="s">
        <v>119</v>
      </c>
      <c r="F1797" t="s">
        <v>260</v>
      </c>
      <c r="G1797" t="s">
        <v>142</v>
      </c>
      <c r="H1797" t="s">
        <v>134</v>
      </c>
      <c r="I1797" t="s">
        <v>110</v>
      </c>
      <c r="J1797" t="s">
        <v>110</v>
      </c>
      <c r="K1797">
        <v>1</v>
      </c>
      <c r="L1797" t="s">
        <v>182</v>
      </c>
    </row>
    <row r="1798" spans="1:12">
      <c r="A1798" t="s">
        <v>260</v>
      </c>
      <c r="B1798" t="s">
        <v>50</v>
      </c>
      <c r="C1798">
        <v>2040</v>
      </c>
      <c r="D1798">
        <v>2040</v>
      </c>
      <c r="E1798" t="s">
        <v>119</v>
      </c>
      <c r="F1798" t="s">
        <v>260</v>
      </c>
      <c r="G1798" t="s">
        <v>142</v>
      </c>
      <c r="H1798" t="s">
        <v>134</v>
      </c>
      <c r="I1798" t="s">
        <v>110</v>
      </c>
      <c r="J1798" t="s">
        <v>110</v>
      </c>
      <c r="K1798">
        <v>1</v>
      </c>
      <c r="L1798" t="s">
        <v>182</v>
      </c>
    </row>
    <row r="1799" spans="1:12">
      <c r="A1799" t="s">
        <v>260</v>
      </c>
      <c r="B1799" t="s">
        <v>50</v>
      </c>
      <c r="C1799">
        <v>2045</v>
      </c>
      <c r="D1799">
        <v>2045</v>
      </c>
      <c r="E1799" t="s">
        <v>119</v>
      </c>
      <c r="F1799" t="s">
        <v>260</v>
      </c>
      <c r="G1799" t="s">
        <v>142</v>
      </c>
      <c r="H1799" t="s">
        <v>134</v>
      </c>
      <c r="I1799" t="s">
        <v>110</v>
      </c>
      <c r="J1799" t="s">
        <v>110</v>
      </c>
      <c r="K1799">
        <v>1</v>
      </c>
      <c r="L1799" t="s">
        <v>182</v>
      </c>
    </row>
    <row r="1800" spans="1:12">
      <c r="A1800" t="s">
        <v>260</v>
      </c>
      <c r="B1800" t="s">
        <v>50</v>
      </c>
      <c r="C1800">
        <v>2050</v>
      </c>
      <c r="D1800">
        <v>2050</v>
      </c>
      <c r="E1800" t="s">
        <v>119</v>
      </c>
      <c r="F1800" t="s">
        <v>260</v>
      </c>
      <c r="G1800" t="s">
        <v>142</v>
      </c>
      <c r="H1800" t="s">
        <v>134</v>
      </c>
      <c r="I1800" t="s">
        <v>110</v>
      </c>
      <c r="J1800" t="s">
        <v>110</v>
      </c>
      <c r="K1800">
        <v>1</v>
      </c>
      <c r="L1800" t="s">
        <v>182</v>
      </c>
    </row>
    <row r="1801" spans="1:12">
      <c r="A1801" t="s">
        <v>260</v>
      </c>
      <c r="B1801" t="s">
        <v>50</v>
      </c>
      <c r="C1801">
        <v>2055</v>
      </c>
      <c r="D1801">
        <v>2055</v>
      </c>
      <c r="E1801" t="s">
        <v>119</v>
      </c>
      <c r="F1801" t="s">
        <v>260</v>
      </c>
      <c r="G1801" t="s">
        <v>142</v>
      </c>
      <c r="H1801" t="s">
        <v>134</v>
      </c>
      <c r="I1801" t="s">
        <v>110</v>
      </c>
      <c r="J1801" t="s">
        <v>110</v>
      </c>
      <c r="K1801">
        <v>1</v>
      </c>
      <c r="L1801" t="s">
        <v>182</v>
      </c>
    </row>
    <row r="1802" spans="1:12">
      <c r="A1802" t="s">
        <v>260</v>
      </c>
      <c r="B1802" t="s">
        <v>50</v>
      </c>
      <c r="C1802">
        <v>2060</v>
      </c>
      <c r="D1802">
        <v>2060</v>
      </c>
      <c r="E1802" t="s">
        <v>119</v>
      </c>
      <c r="F1802" t="s">
        <v>260</v>
      </c>
      <c r="G1802" t="s">
        <v>142</v>
      </c>
      <c r="H1802" t="s">
        <v>134</v>
      </c>
      <c r="I1802" t="s">
        <v>110</v>
      </c>
      <c r="J1802" t="s">
        <v>110</v>
      </c>
      <c r="K1802">
        <v>1</v>
      </c>
      <c r="L1802" t="s">
        <v>182</v>
      </c>
    </row>
    <row r="1803" spans="1:12">
      <c r="A1803" t="s">
        <v>260</v>
      </c>
      <c r="B1803" t="s">
        <v>50</v>
      </c>
      <c r="C1803">
        <v>2065</v>
      </c>
      <c r="D1803">
        <v>2065</v>
      </c>
      <c r="E1803" t="s">
        <v>119</v>
      </c>
      <c r="F1803" t="s">
        <v>260</v>
      </c>
      <c r="G1803" t="s">
        <v>142</v>
      </c>
      <c r="H1803" t="s">
        <v>134</v>
      </c>
      <c r="I1803" t="s">
        <v>110</v>
      </c>
      <c r="J1803" t="s">
        <v>110</v>
      </c>
      <c r="K1803">
        <v>1</v>
      </c>
      <c r="L1803" t="s">
        <v>182</v>
      </c>
    </row>
    <row r="1804" spans="1:12">
      <c r="A1804" t="s">
        <v>260</v>
      </c>
      <c r="B1804" t="s">
        <v>50</v>
      </c>
      <c r="C1804">
        <v>2070</v>
      </c>
      <c r="D1804">
        <v>2070</v>
      </c>
      <c r="E1804" t="s">
        <v>119</v>
      </c>
      <c r="F1804" t="s">
        <v>260</v>
      </c>
      <c r="G1804" t="s">
        <v>142</v>
      </c>
      <c r="H1804" t="s">
        <v>134</v>
      </c>
      <c r="I1804" t="s">
        <v>110</v>
      </c>
      <c r="J1804" t="s">
        <v>110</v>
      </c>
      <c r="K1804">
        <v>1</v>
      </c>
      <c r="L1804" t="s">
        <v>182</v>
      </c>
    </row>
    <row r="1805" spans="1:12">
      <c r="A1805" t="s">
        <v>260</v>
      </c>
      <c r="B1805" t="s">
        <v>101</v>
      </c>
      <c r="C1805">
        <v>1955</v>
      </c>
      <c r="D1805">
        <v>1955</v>
      </c>
      <c r="E1805" t="s">
        <v>119</v>
      </c>
      <c r="F1805" t="s">
        <v>260</v>
      </c>
      <c r="G1805" t="s">
        <v>146</v>
      </c>
      <c r="H1805" t="s">
        <v>133</v>
      </c>
      <c r="I1805" t="s">
        <v>110</v>
      </c>
      <c r="J1805" t="s">
        <v>110</v>
      </c>
      <c r="K1805">
        <v>1</v>
      </c>
      <c r="L1805" t="s">
        <v>182</v>
      </c>
    </row>
    <row r="1806" spans="1:12">
      <c r="A1806" t="s">
        <v>260</v>
      </c>
      <c r="B1806" t="s">
        <v>101</v>
      </c>
      <c r="C1806">
        <v>1955</v>
      </c>
      <c r="D1806">
        <v>1960</v>
      </c>
      <c r="E1806" t="s">
        <v>119</v>
      </c>
      <c r="F1806" t="s">
        <v>260</v>
      </c>
      <c r="G1806" t="s">
        <v>146</v>
      </c>
      <c r="H1806" t="s">
        <v>133</v>
      </c>
      <c r="I1806" t="s">
        <v>110</v>
      </c>
      <c r="J1806" t="s">
        <v>110</v>
      </c>
      <c r="K1806">
        <v>1</v>
      </c>
      <c r="L1806" t="s">
        <v>182</v>
      </c>
    </row>
    <row r="1807" spans="1:12">
      <c r="A1807" t="s">
        <v>260</v>
      </c>
      <c r="B1807" t="s">
        <v>101</v>
      </c>
      <c r="C1807">
        <v>1955</v>
      </c>
      <c r="D1807">
        <v>1965</v>
      </c>
      <c r="E1807" t="s">
        <v>119</v>
      </c>
      <c r="F1807" t="s">
        <v>260</v>
      </c>
      <c r="G1807" t="s">
        <v>146</v>
      </c>
      <c r="H1807" t="s">
        <v>133</v>
      </c>
      <c r="I1807" t="s">
        <v>110</v>
      </c>
      <c r="J1807" t="s">
        <v>110</v>
      </c>
      <c r="K1807">
        <v>1</v>
      </c>
      <c r="L1807" t="s">
        <v>182</v>
      </c>
    </row>
    <row r="1808" spans="1:12">
      <c r="A1808" t="s">
        <v>260</v>
      </c>
      <c r="B1808" t="s">
        <v>101</v>
      </c>
      <c r="C1808">
        <v>1955</v>
      </c>
      <c r="D1808">
        <v>1970</v>
      </c>
      <c r="E1808" t="s">
        <v>119</v>
      </c>
      <c r="F1808" t="s">
        <v>260</v>
      </c>
      <c r="G1808" t="s">
        <v>146</v>
      </c>
      <c r="H1808" t="s">
        <v>133</v>
      </c>
      <c r="I1808" t="s">
        <v>110</v>
      </c>
      <c r="J1808" t="s">
        <v>110</v>
      </c>
      <c r="K1808">
        <v>1</v>
      </c>
      <c r="L1808" t="s">
        <v>182</v>
      </c>
    </row>
    <row r="1809" spans="1:12">
      <c r="A1809" t="s">
        <v>260</v>
      </c>
      <c r="B1809" t="s">
        <v>101</v>
      </c>
      <c r="C1809">
        <v>1955</v>
      </c>
      <c r="D1809">
        <v>1975</v>
      </c>
      <c r="E1809" t="s">
        <v>119</v>
      </c>
      <c r="F1809" t="s">
        <v>260</v>
      </c>
      <c r="G1809" t="s">
        <v>146</v>
      </c>
      <c r="H1809" t="s">
        <v>133</v>
      </c>
      <c r="I1809" t="s">
        <v>110</v>
      </c>
      <c r="J1809" t="s">
        <v>110</v>
      </c>
      <c r="K1809">
        <v>1</v>
      </c>
      <c r="L1809" t="s">
        <v>182</v>
      </c>
    </row>
    <row r="1810" spans="1:12">
      <c r="A1810" t="s">
        <v>260</v>
      </c>
      <c r="B1810" t="s">
        <v>101</v>
      </c>
      <c r="C1810">
        <v>1955</v>
      </c>
      <c r="D1810">
        <v>1980</v>
      </c>
      <c r="E1810" t="s">
        <v>119</v>
      </c>
      <c r="F1810" t="s">
        <v>260</v>
      </c>
      <c r="G1810" t="s">
        <v>146</v>
      </c>
      <c r="H1810" t="s">
        <v>133</v>
      </c>
      <c r="I1810" t="s">
        <v>110</v>
      </c>
      <c r="J1810" t="s">
        <v>110</v>
      </c>
      <c r="K1810">
        <v>1</v>
      </c>
      <c r="L1810" t="s">
        <v>182</v>
      </c>
    </row>
    <row r="1811" spans="1:12">
      <c r="A1811" t="s">
        <v>260</v>
      </c>
      <c r="B1811" t="s">
        <v>101</v>
      </c>
      <c r="C1811">
        <v>1955</v>
      </c>
      <c r="D1811">
        <v>1985</v>
      </c>
      <c r="E1811" t="s">
        <v>119</v>
      </c>
      <c r="F1811" t="s">
        <v>260</v>
      </c>
      <c r="G1811" t="s">
        <v>146</v>
      </c>
      <c r="H1811" t="s">
        <v>133</v>
      </c>
      <c r="I1811" t="s">
        <v>110</v>
      </c>
      <c r="J1811" t="s">
        <v>110</v>
      </c>
      <c r="K1811">
        <v>1</v>
      </c>
      <c r="L1811" t="s">
        <v>182</v>
      </c>
    </row>
    <row r="1812" spans="1:12">
      <c r="A1812" t="s">
        <v>260</v>
      </c>
      <c r="B1812" t="s">
        <v>101</v>
      </c>
      <c r="C1812">
        <v>1955</v>
      </c>
      <c r="D1812">
        <v>1990</v>
      </c>
      <c r="E1812" t="s">
        <v>119</v>
      </c>
      <c r="F1812" t="s">
        <v>260</v>
      </c>
      <c r="G1812" t="s">
        <v>146</v>
      </c>
      <c r="H1812" t="s">
        <v>133</v>
      </c>
      <c r="I1812" t="s">
        <v>110</v>
      </c>
      <c r="J1812" t="s">
        <v>110</v>
      </c>
      <c r="K1812">
        <v>1</v>
      </c>
      <c r="L1812" t="s">
        <v>182</v>
      </c>
    </row>
    <row r="1813" spans="1:12">
      <c r="A1813" t="s">
        <v>260</v>
      </c>
      <c r="B1813" t="s">
        <v>101</v>
      </c>
      <c r="C1813">
        <v>1955</v>
      </c>
      <c r="D1813">
        <v>1995</v>
      </c>
      <c r="E1813" t="s">
        <v>119</v>
      </c>
      <c r="F1813" t="s">
        <v>260</v>
      </c>
      <c r="G1813" t="s">
        <v>146</v>
      </c>
      <c r="H1813" t="s">
        <v>133</v>
      </c>
      <c r="I1813" t="s">
        <v>110</v>
      </c>
      <c r="J1813" t="s">
        <v>110</v>
      </c>
      <c r="K1813">
        <v>1</v>
      </c>
      <c r="L1813" t="s">
        <v>182</v>
      </c>
    </row>
    <row r="1814" spans="1:12">
      <c r="A1814" t="s">
        <v>260</v>
      </c>
      <c r="B1814" t="s">
        <v>101</v>
      </c>
      <c r="C1814">
        <v>1955</v>
      </c>
      <c r="D1814">
        <v>2000</v>
      </c>
      <c r="E1814" t="s">
        <v>119</v>
      </c>
      <c r="F1814" t="s">
        <v>260</v>
      </c>
      <c r="G1814" t="s">
        <v>146</v>
      </c>
      <c r="H1814" t="s">
        <v>133</v>
      </c>
      <c r="I1814" t="s">
        <v>110</v>
      </c>
      <c r="J1814" t="s">
        <v>110</v>
      </c>
      <c r="K1814">
        <v>1</v>
      </c>
      <c r="L1814" t="s">
        <v>182</v>
      </c>
    </row>
    <row r="1815" spans="1:12">
      <c r="A1815" t="s">
        <v>260</v>
      </c>
      <c r="B1815" t="s">
        <v>101</v>
      </c>
      <c r="C1815">
        <v>1955</v>
      </c>
      <c r="D1815">
        <v>2005</v>
      </c>
      <c r="E1815" t="s">
        <v>119</v>
      </c>
      <c r="F1815" t="s">
        <v>260</v>
      </c>
      <c r="G1815" t="s">
        <v>146</v>
      </c>
      <c r="H1815" t="s">
        <v>133</v>
      </c>
      <c r="I1815" t="s">
        <v>110</v>
      </c>
      <c r="J1815" t="s">
        <v>110</v>
      </c>
      <c r="K1815">
        <v>1</v>
      </c>
      <c r="L1815" t="s">
        <v>182</v>
      </c>
    </row>
    <row r="1816" spans="1:12">
      <c r="A1816" t="s">
        <v>260</v>
      </c>
      <c r="B1816" t="s">
        <v>101</v>
      </c>
      <c r="C1816">
        <v>1955</v>
      </c>
      <c r="D1816">
        <v>2010</v>
      </c>
      <c r="E1816" t="s">
        <v>119</v>
      </c>
      <c r="F1816" t="s">
        <v>260</v>
      </c>
      <c r="G1816" t="s">
        <v>146</v>
      </c>
      <c r="H1816" t="s">
        <v>133</v>
      </c>
      <c r="I1816" t="s">
        <v>110</v>
      </c>
      <c r="J1816" t="s">
        <v>110</v>
      </c>
      <c r="K1816">
        <v>1</v>
      </c>
      <c r="L1816" t="s">
        <v>182</v>
      </c>
    </row>
    <row r="1817" spans="1:12">
      <c r="A1817" t="s">
        <v>260</v>
      </c>
      <c r="B1817" t="s">
        <v>101</v>
      </c>
      <c r="C1817">
        <v>1960</v>
      </c>
      <c r="D1817">
        <v>1960</v>
      </c>
      <c r="E1817" t="s">
        <v>119</v>
      </c>
      <c r="F1817" t="s">
        <v>260</v>
      </c>
      <c r="G1817" t="s">
        <v>146</v>
      </c>
      <c r="H1817" t="s">
        <v>133</v>
      </c>
      <c r="I1817" t="s">
        <v>110</v>
      </c>
      <c r="J1817" t="s">
        <v>110</v>
      </c>
      <c r="K1817">
        <v>1</v>
      </c>
      <c r="L1817" t="s">
        <v>182</v>
      </c>
    </row>
    <row r="1818" spans="1:12">
      <c r="A1818" t="s">
        <v>260</v>
      </c>
      <c r="B1818" t="s">
        <v>101</v>
      </c>
      <c r="C1818">
        <v>1960</v>
      </c>
      <c r="D1818">
        <v>1965</v>
      </c>
      <c r="E1818" t="s">
        <v>119</v>
      </c>
      <c r="F1818" t="s">
        <v>260</v>
      </c>
      <c r="G1818" t="s">
        <v>146</v>
      </c>
      <c r="H1818" t="s">
        <v>133</v>
      </c>
      <c r="I1818" t="s">
        <v>110</v>
      </c>
      <c r="J1818" t="s">
        <v>110</v>
      </c>
      <c r="K1818">
        <v>1</v>
      </c>
      <c r="L1818" t="s">
        <v>182</v>
      </c>
    </row>
    <row r="1819" spans="1:12">
      <c r="A1819" t="s">
        <v>260</v>
      </c>
      <c r="B1819" t="s">
        <v>101</v>
      </c>
      <c r="C1819">
        <v>1960</v>
      </c>
      <c r="D1819">
        <v>1970</v>
      </c>
      <c r="E1819" t="s">
        <v>119</v>
      </c>
      <c r="F1819" t="s">
        <v>260</v>
      </c>
      <c r="G1819" t="s">
        <v>146</v>
      </c>
      <c r="H1819" t="s">
        <v>133</v>
      </c>
      <c r="I1819" t="s">
        <v>110</v>
      </c>
      <c r="J1819" t="s">
        <v>110</v>
      </c>
      <c r="K1819">
        <v>1</v>
      </c>
      <c r="L1819" t="s">
        <v>182</v>
      </c>
    </row>
    <row r="1820" spans="1:12">
      <c r="A1820" t="s">
        <v>260</v>
      </c>
      <c r="B1820" t="s">
        <v>101</v>
      </c>
      <c r="C1820">
        <v>1960</v>
      </c>
      <c r="D1820">
        <v>1975</v>
      </c>
      <c r="E1820" t="s">
        <v>119</v>
      </c>
      <c r="F1820" t="s">
        <v>260</v>
      </c>
      <c r="G1820" t="s">
        <v>146</v>
      </c>
      <c r="H1820" t="s">
        <v>133</v>
      </c>
      <c r="I1820" t="s">
        <v>110</v>
      </c>
      <c r="J1820" t="s">
        <v>110</v>
      </c>
      <c r="K1820">
        <v>1</v>
      </c>
      <c r="L1820" t="s">
        <v>182</v>
      </c>
    </row>
    <row r="1821" spans="1:12">
      <c r="A1821" t="s">
        <v>260</v>
      </c>
      <c r="B1821" t="s">
        <v>101</v>
      </c>
      <c r="C1821">
        <v>1960</v>
      </c>
      <c r="D1821">
        <v>1980</v>
      </c>
      <c r="E1821" t="s">
        <v>119</v>
      </c>
      <c r="F1821" t="s">
        <v>260</v>
      </c>
      <c r="G1821" t="s">
        <v>146</v>
      </c>
      <c r="H1821" t="s">
        <v>133</v>
      </c>
      <c r="I1821" t="s">
        <v>110</v>
      </c>
      <c r="J1821" t="s">
        <v>110</v>
      </c>
      <c r="K1821">
        <v>1</v>
      </c>
      <c r="L1821" t="s">
        <v>182</v>
      </c>
    </row>
    <row r="1822" spans="1:12">
      <c r="A1822" t="s">
        <v>260</v>
      </c>
      <c r="B1822" t="s">
        <v>101</v>
      </c>
      <c r="C1822">
        <v>1960</v>
      </c>
      <c r="D1822">
        <v>1985</v>
      </c>
      <c r="E1822" t="s">
        <v>119</v>
      </c>
      <c r="F1822" t="s">
        <v>260</v>
      </c>
      <c r="G1822" t="s">
        <v>146</v>
      </c>
      <c r="H1822" t="s">
        <v>133</v>
      </c>
      <c r="I1822" t="s">
        <v>110</v>
      </c>
      <c r="J1822" t="s">
        <v>110</v>
      </c>
      <c r="K1822">
        <v>1</v>
      </c>
      <c r="L1822" t="s">
        <v>182</v>
      </c>
    </row>
    <row r="1823" spans="1:12">
      <c r="A1823" t="s">
        <v>260</v>
      </c>
      <c r="B1823" t="s">
        <v>101</v>
      </c>
      <c r="C1823">
        <v>1960</v>
      </c>
      <c r="D1823">
        <v>1990</v>
      </c>
      <c r="E1823" t="s">
        <v>119</v>
      </c>
      <c r="F1823" t="s">
        <v>260</v>
      </c>
      <c r="G1823" t="s">
        <v>146</v>
      </c>
      <c r="H1823" t="s">
        <v>133</v>
      </c>
      <c r="I1823" t="s">
        <v>110</v>
      </c>
      <c r="J1823" t="s">
        <v>110</v>
      </c>
      <c r="K1823">
        <v>1</v>
      </c>
      <c r="L1823" t="s">
        <v>182</v>
      </c>
    </row>
    <row r="1824" spans="1:12">
      <c r="A1824" t="s">
        <v>260</v>
      </c>
      <c r="B1824" t="s">
        <v>101</v>
      </c>
      <c r="C1824">
        <v>1960</v>
      </c>
      <c r="D1824">
        <v>1995</v>
      </c>
      <c r="E1824" t="s">
        <v>119</v>
      </c>
      <c r="F1824" t="s">
        <v>260</v>
      </c>
      <c r="G1824" t="s">
        <v>146</v>
      </c>
      <c r="H1824" t="s">
        <v>133</v>
      </c>
      <c r="I1824" t="s">
        <v>110</v>
      </c>
      <c r="J1824" t="s">
        <v>110</v>
      </c>
      <c r="K1824">
        <v>1</v>
      </c>
      <c r="L1824" t="s">
        <v>182</v>
      </c>
    </row>
    <row r="1825" spans="1:12">
      <c r="A1825" t="s">
        <v>260</v>
      </c>
      <c r="B1825" t="s">
        <v>101</v>
      </c>
      <c r="C1825">
        <v>1960</v>
      </c>
      <c r="D1825">
        <v>2000</v>
      </c>
      <c r="E1825" t="s">
        <v>119</v>
      </c>
      <c r="F1825" t="s">
        <v>260</v>
      </c>
      <c r="G1825" t="s">
        <v>146</v>
      </c>
      <c r="H1825" t="s">
        <v>133</v>
      </c>
      <c r="I1825" t="s">
        <v>110</v>
      </c>
      <c r="J1825" t="s">
        <v>110</v>
      </c>
      <c r="K1825">
        <v>1</v>
      </c>
      <c r="L1825" t="s">
        <v>182</v>
      </c>
    </row>
    <row r="1826" spans="1:12">
      <c r="A1826" t="s">
        <v>260</v>
      </c>
      <c r="B1826" t="s">
        <v>101</v>
      </c>
      <c r="C1826">
        <v>1960</v>
      </c>
      <c r="D1826">
        <v>2005</v>
      </c>
      <c r="E1826" t="s">
        <v>119</v>
      </c>
      <c r="F1826" t="s">
        <v>260</v>
      </c>
      <c r="G1826" t="s">
        <v>146</v>
      </c>
      <c r="H1826" t="s">
        <v>133</v>
      </c>
      <c r="I1826" t="s">
        <v>110</v>
      </c>
      <c r="J1826" t="s">
        <v>110</v>
      </c>
      <c r="K1826">
        <v>1</v>
      </c>
      <c r="L1826" t="s">
        <v>182</v>
      </c>
    </row>
    <row r="1827" spans="1:12">
      <c r="A1827" t="s">
        <v>260</v>
      </c>
      <c r="B1827" t="s">
        <v>101</v>
      </c>
      <c r="C1827">
        <v>1960</v>
      </c>
      <c r="D1827">
        <v>2010</v>
      </c>
      <c r="E1827" t="s">
        <v>119</v>
      </c>
      <c r="F1827" t="s">
        <v>260</v>
      </c>
      <c r="G1827" t="s">
        <v>146</v>
      </c>
      <c r="H1827" t="s">
        <v>133</v>
      </c>
      <c r="I1827" t="s">
        <v>110</v>
      </c>
      <c r="J1827" t="s">
        <v>110</v>
      </c>
      <c r="K1827">
        <v>1</v>
      </c>
      <c r="L1827" t="s">
        <v>182</v>
      </c>
    </row>
    <row r="1828" spans="1:12">
      <c r="A1828" t="s">
        <v>260</v>
      </c>
      <c r="B1828" t="s">
        <v>101</v>
      </c>
      <c r="C1828">
        <v>1960</v>
      </c>
      <c r="D1828">
        <v>2015</v>
      </c>
      <c r="E1828" t="s">
        <v>119</v>
      </c>
      <c r="F1828" t="s">
        <v>260</v>
      </c>
      <c r="G1828" t="s">
        <v>146</v>
      </c>
      <c r="H1828" t="s">
        <v>133</v>
      </c>
      <c r="I1828" t="s">
        <v>110</v>
      </c>
      <c r="J1828" t="s">
        <v>110</v>
      </c>
      <c r="K1828">
        <v>1</v>
      </c>
      <c r="L1828" t="s">
        <v>182</v>
      </c>
    </row>
    <row r="1829" spans="1:12">
      <c r="A1829" t="s">
        <v>260</v>
      </c>
      <c r="B1829" t="s">
        <v>101</v>
      </c>
      <c r="C1829">
        <v>1965</v>
      </c>
      <c r="D1829">
        <v>1965</v>
      </c>
      <c r="E1829" t="s">
        <v>119</v>
      </c>
      <c r="F1829" t="s">
        <v>260</v>
      </c>
      <c r="G1829" t="s">
        <v>146</v>
      </c>
      <c r="H1829" t="s">
        <v>133</v>
      </c>
      <c r="I1829" t="s">
        <v>110</v>
      </c>
      <c r="J1829" t="s">
        <v>110</v>
      </c>
      <c r="K1829">
        <v>1</v>
      </c>
      <c r="L1829" t="s">
        <v>182</v>
      </c>
    </row>
    <row r="1830" spans="1:12">
      <c r="A1830" t="s">
        <v>260</v>
      </c>
      <c r="B1830" t="s">
        <v>101</v>
      </c>
      <c r="C1830">
        <v>1965</v>
      </c>
      <c r="D1830">
        <v>1970</v>
      </c>
      <c r="E1830" t="s">
        <v>119</v>
      </c>
      <c r="F1830" t="s">
        <v>260</v>
      </c>
      <c r="G1830" t="s">
        <v>146</v>
      </c>
      <c r="H1830" t="s">
        <v>133</v>
      </c>
      <c r="I1830" t="s">
        <v>110</v>
      </c>
      <c r="J1830" t="s">
        <v>110</v>
      </c>
      <c r="K1830">
        <v>1</v>
      </c>
      <c r="L1830" t="s">
        <v>182</v>
      </c>
    </row>
    <row r="1831" spans="1:12">
      <c r="A1831" t="s">
        <v>260</v>
      </c>
      <c r="B1831" t="s">
        <v>101</v>
      </c>
      <c r="C1831">
        <v>1965</v>
      </c>
      <c r="D1831">
        <v>1975</v>
      </c>
      <c r="E1831" t="s">
        <v>119</v>
      </c>
      <c r="F1831" t="s">
        <v>260</v>
      </c>
      <c r="G1831" t="s">
        <v>146</v>
      </c>
      <c r="H1831" t="s">
        <v>133</v>
      </c>
      <c r="I1831" t="s">
        <v>110</v>
      </c>
      <c r="J1831" t="s">
        <v>110</v>
      </c>
      <c r="K1831">
        <v>1</v>
      </c>
      <c r="L1831" t="s">
        <v>182</v>
      </c>
    </row>
    <row r="1832" spans="1:12">
      <c r="A1832" t="s">
        <v>260</v>
      </c>
      <c r="B1832" t="s">
        <v>101</v>
      </c>
      <c r="C1832">
        <v>1965</v>
      </c>
      <c r="D1832">
        <v>1980</v>
      </c>
      <c r="E1832" t="s">
        <v>119</v>
      </c>
      <c r="F1832" t="s">
        <v>260</v>
      </c>
      <c r="G1832" t="s">
        <v>146</v>
      </c>
      <c r="H1832" t="s">
        <v>133</v>
      </c>
      <c r="I1832" t="s">
        <v>110</v>
      </c>
      <c r="J1832" t="s">
        <v>110</v>
      </c>
      <c r="K1832">
        <v>1</v>
      </c>
      <c r="L1832" t="s">
        <v>182</v>
      </c>
    </row>
    <row r="1833" spans="1:12">
      <c r="A1833" t="s">
        <v>260</v>
      </c>
      <c r="B1833" t="s">
        <v>101</v>
      </c>
      <c r="C1833">
        <v>1965</v>
      </c>
      <c r="D1833">
        <v>1985</v>
      </c>
      <c r="E1833" t="s">
        <v>119</v>
      </c>
      <c r="F1833" t="s">
        <v>260</v>
      </c>
      <c r="G1833" t="s">
        <v>146</v>
      </c>
      <c r="H1833" t="s">
        <v>133</v>
      </c>
      <c r="I1833" t="s">
        <v>110</v>
      </c>
      <c r="J1833" t="s">
        <v>110</v>
      </c>
      <c r="K1833">
        <v>1</v>
      </c>
      <c r="L1833" t="s">
        <v>182</v>
      </c>
    </row>
    <row r="1834" spans="1:12">
      <c r="A1834" t="s">
        <v>260</v>
      </c>
      <c r="B1834" t="s">
        <v>101</v>
      </c>
      <c r="C1834">
        <v>1965</v>
      </c>
      <c r="D1834">
        <v>1990</v>
      </c>
      <c r="E1834" t="s">
        <v>119</v>
      </c>
      <c r="F1834" t="s">
        <v>260</v>
      </c>
      <c r="G1834" t="s">
        <v>146</v>
      </c>
      <c r="H1834" t="s">
        <v>133</v>
      </c>
      <c r="I1834" t="s">
        <v>110</v>
      </c>
      <c r="J1834" t="s">
        <v>110</v>
      </c>
      <c r="K1834">
        <v>1</v>
      </c>
      <c r="L1834" t="s">
        <v>182</v>
      </c>
    </row>
    <row r="1835" spans="1:12">
      <c r="A1835" t="s">
        <v>260</v>
      </c>
      <c r="B1835" t="s">
        <v>101</v>
      </c>
      <c r="C1835">
        <v>1965</v>
      </c>
      <c r="D1835">
        <v>1995</v>
      </c>
      <c r="E1835" t="s">
        <v>119</v>
      </c>
      <c r="F1835" t="s">
        <v>260</v>
      </c>
      <c r="G1835" t="s">
        <v>146</v>
      </c>
      <c r="H1835" t="s">
        <v>133</v>
      </c>
      <c r="I1835" t="s">
        <v>110</v>
      </c>
      <c r="J1835" t="s">
        <v>110</v>
      </c>
      <c r="K1835">
        <v>1</v>
      </c>
      <c r="L1835" t="s">
        <v>182</v>
      </c>
    </row>
    <row r="1836" spans="1:12">
      <c r="A1836" t="s">
        <v>260</v>
      </c>
      <c r="B1836" t="s">
        <v>101</v>
      </c>
      <c r="C1836">
        <v>1965</v>
      </c>
      <c r="D1836">
        <v>2000</v>
      </c>
      <c r="E1836" t="s">
        <v>119</v>
      </c>
      <c r="F1836" t="s">
        <v>260</v>
      </c>
      <c r="G1836" t="s">
        <v>146</v>
      </c>
      <c r="H1836" t="s">
        <v>133</v>
      </c>
      <c r="I1836" t="s">
        <v>110</v>
      </c>
      <c r="J1836" t="s">
        <v>110</v>
      </c>
      <c r="K1836">
        <v>1</v>
      </c>
      <c r="L1836" t="s">
        <v>182</v>
      </c>
    </row>
    <row r="1837" spans="1:12">
      <c r="A1837" t="s">
        <v>260</v>
      </c>
      <c r="B1837" t="s">
        <v>101</v>
      </c>
      <c r="C1837">
        <v>1965</v>
      </c>
      <c r="D1837">
        <v>2005</v>
      </c>
      <c r="E1837" t="s">
        <v>119</v>
      </c>
      <c r="F1837" t="s">
        <v>260</v>
      </c>
      <c r="G1837" t="s">
        <v>146</v>
      </c>
      <c r="H1837" t="s">
        <v>133</v>
      </c>
      <c r="I1837" t="s">
        <v>110</v>
      </c>
      <c r="J1837" t="s">
        <v>110</v>
      </c>
      <c r="K1837">
        <v>1</v>
      </c>
      <c r="L1837" t="s">
        <v>182</v>
      </c>
    </row>
    <row r="1838" spans="1:12">
      <c r="A1838" t="s">
        <v>260</v>
      </c>
      <c r="B1838" t="s">
        <v>101</v>
      </c>
      <c r="C1838">
        <v>1965</v>
      </c>
      <c r="D1838">
        <v>2010</v>
      </c>
      <c r="E1838" t="s">
        <v>119</v>
      </c>
      <c r="F1838" t="s">
        <v>260</v>
      </c>
      <c r="G1838" t="s">
        <v>146</v>
      </c>
      <c r="H1838" t="s">
        <v>133</v>
      </c>
      <c r="I1838" t="s">
        <v>110</v>
      </c>
      <c r="J1838" t="s">
        <v>110</v>
      </c>
      <c r="K1838">
        <v>1</v>
      </c>
      <c r="L1838" t="s">
        <v>182</v>
      </c>
    </row>
    <row r="1839" spans="1:12">
      <c r="A1839" t="s">
        <v>260</v>
      </c>
      <c r="B1839" t="s">
        <v>101</v>
      </c>
      <c r="C1839">
        <v>1965</v>
      </c>
      <c r="D1839">
        <v>2015</v>
      </c>
      <c r="E1839" t="s">
        <v>119</v>
      </c>
      <c r="F1839" t="s">
        <v>260</v>
      </c>
      <c r="G1839" t="s">
        <v>146</v>
      </c>
      <c r="H1839" t="s">
        <v>133</v>
      </c>
      <c r="I1839" t="s">
        <v>110</v>
      </c>
      <c r="J1839" t="s">
        <v>110</v>
      </c>
      <c r="K1839">
        <v>1</v>
      </c>
      <c r="L1839" t="s">
        <v>182</v>
      </c>
    </row>
    <row r="1840" spans="1:12">
      <c r="A1840" t="s">
        <v>260</v>
      </c>
      <c r="B1840" t="s">
        <v>101</v>
      </c>
      <c r="C1840">
        <v>1965</v>
      </c>
      <c r="D1840">
        <v>2020</v>
      </c>
      <c r="E1840" t="s">
        <v>119</v>
      </c>
      <c r="F1840" t="s">
        <v>260</v>
      </c>
      <c r="G1840" t="s">
        <v>146</v>
      </c>
      <c r="H1840" t="s">
        <v>133</v>
      </c>
      <c r="I1840" t="s">
        <v>110</v>
      </c>
      <c r="J1840" t="s">
        <v>110</v>
      </c>
      <c r="K1840">
        <v>1</v>
      </c>
      <c r="L1840" t="s">
        <v>182</v>
      </c>
    </row>
    <row r="1841" spans="1:12">
      <c r="A1841" t="s">
        <v>260</v>
      </c>
      <c r="B1841" t="s">
        <v>101</v>
      </c>
      <c r="C1841">
        <v>1970</v>
      </c>
      <c r="D1841">
        <v>1970</v>
      </c>
      <c r="E1841" t="s">
        <v>119</v>
      </c>
      <c r="F1841" t="s">
        <v>260</v>
      </c>
      <c r="G1841" t="s">
        <v>146</v>
      </c>
      <c r="H1841" t="s">
        <v>133</v>
      </c>
      <c r="I1841" t="s">
        <v>110</v>
      </c>
      <c r="J1841" t="s">
        <v>110</v>
      </c>
      <c r="K1841">
        <v>1</v>
      </c>
      <c r="L1841" t="s">
        <v>182</v>
      </c>
    </row>
    <row r="1842" spans="1:12">
      <c r="A1842" t="s">
        <v>260</v>
      </c>
      <c r="B1842" t="s">
        <v>101</v>
      </c>
      <c r="C1842">
        <v>1970</v>
      </c>
      <c r="D1842">
        <v>1975</v>
      </c>
      <c r="E1842" t="s">
        <v>119</v>
      </c>
      <c r="F1842" t="s">
        <v>260</v>
      </c>
      <c r="G1842" t="s">
        <v>146</v>
      </c>
      <c r="H1842" t="s">
        <v>133</v>
      </c>
      <c r="I1842" t="s">
        <v>110</v>
      </c>
      <c r="J1842" t="s">
        <v>110</v>
      </c>
      <c r="K1842">
        <v>1</v>
      </c>
      <c r="L1842" t="s">
        <v>182</v>
      </c>
    </row>
    <row r="1843" spans="1:12">
      <c r="A1843" t="s">
        <v>260</v>
      </c>
      <c r="B1843" t="s">
        <v>101</v>
      </c>
      <c r="C1843">
        <v>1970</v>
      </c>
      <c r="D1843">
        <v>1980</v>
      </c>
      <c r="E1843" t="s">
        <v>119</v>
      </c>
      <c r="F1843" t="s">
        <v>260</v>
      </c>
      <c r="G1843" t="s">
        <v>146</v>
      </c>
      <c r="H1843" t="s">
        <v>133</v>
      </c>
      <c r="I1843" t="s">
        <v>110</v>
      </c>
      <c r="J1843" t="s">
        <v>110</v>
      </c>
      <c r="K1843">
        <v>1</v>
      </c>
      <c r="L1843" t="s">
        <v>182</v>
      </c>
    </row>
    <row r="1844" spans="1:12">
      <c r="A1844" t="s">
        <v>260</v>
      </c>
      <c r="B1844" t="s">
        <v>101</v>
      </c>
      <c r="C1844">
        <v>1970</v>
      </c>
      <c r="D1844">
        <v>1985</v>
      </c>
      <c r="E1844" t="s">
        <v>119</v>
      </c>
      <c r="F1844" t="s">
        <v>260</v>
      </c>
      <c r="G1844" t="s">
        <v>146</v>
      </c>
      <c r="H1844" t="s">
        <v>133</v>
      </c>
      <c r="I1844" t="s">
        <v>110</v>
      </c>
      <c r="J1844" t="s">
        <v>110</v>
      </c>
      <c r="K1844">
        <v>1</v>
      </c>
      <c r="L1844" t="s">
        <v>182</v>
      </c>
    </row>
    <row r="1845" spans="1:12">
      <c r="A1845" t="s">
        <v>260</v>
      </c>
      <c r="B1845" t="s">
        <v>101</v>
      </c>
      <c r="C1845">
        <v>1970</v>
      </c>
      <c r="D1845">
        <v>1990</v>
      </c>
      <c r="E1845" t="s">
        <v>119</v>
      </c>
      <c r="F1845" t="s">
        <v>260</v>
      </c>
      <c r="G1845" t="s">
        <v>146</v>
      </c>
      <c r="H1845" t="s">
        <v>133</v>
      </c>
      <c r="I1845" t="s">
        <v>110</v>
      </c>
      <c r="J1845" t="s">
        <v>110</v>
      </c>
      <c r="K1845">
        <v>1</v>
      </c>
      <c r="L1845" t="s">
        <v>182</v>
      </c>
    </row>
    <row r="1846" spans="1:12">
      <c r="A1846" t="s">
        <v>260</v>
      </c>
      <c r="B1846" t="s">
        <v>101</v>
      </c>
      <c r="C1846">
        <v>1970</v>
      </c>
      <c r="D1846">
        <v>1995</v>
      </c>
      <c r="E1846" t="s">
        <v>119</v>
      </c>
      <c r="F1846" t="s">
        <v>260</v>
      </c>
      <c r="G1846" t="s">
        <v>146</v>
      </c>
      <c r="H1846" t="s">
        <v>133</v>
      </c>
      <c r="I1846" t="s">
        <v>110</v>
      </c>
      <c r="J1846" t="s">
        <v>110</v>
      </c>
      <c r="K1846">
        <v>1</v>
      </c>
      <c r="L1846" t="s">
        <v>182</v>
      </c>
    </row>
    <row r="1847" spans="1:12">
      <c r="A1847" t="s">
        <v>260</v>
      </c>
      <c r="B1847" t="s">
        <v>101</v>
      </c>
      <c r="C1847">
        <v>1970</v>
      </c>
      <c r="D1847">
        <v>2000</v>
      </c>
      <c r="E1847" t="s">
        <v>119</v>
      </c>
      <c r="F1847" t="s">
        <v>260</v>
      </c>
      <c r="G1847" t="s">
        <v>146</v>
      </c>
      <c r="H1847" t="s">
        <v>133</v>
      </c>
      <c r="I1847" t="s">
        <v>110</v>
      </c>
      <c r="J1847" t="s">
        <v>110</v>
      </c>
      <c r="K1847">
        <v>1</v>
      </c>
      <c r="L1847" t="s">
        <v>182</v>
      </c>
    </row>
    <row r="1848" spans="1:12">
      <c r="A1848" t="s">
        <v>260</v>
      </c>
      <c r="B1848" t="s">
        <v>101</v>
      </c>
      <c r="C1848">
        <v>1970</v>
      </c>
      <c r="D1848">
        <v>2005</v>
      </c>
      <c r="E1848" t="s">
        <v>119</v>
      </c>
      <c r="F1848" t="s">
        <v>260</v>
      </c>
      <c r="G1848" t="s">
        <v>146</v>
      </c>
      <c r="H1848" t="s">
        <v>133</v>
      </c>
      <c r="I1848" t="s">
        <v>110</v>
      </c>
      <c r="J1848" t="s">
        <v>110</v>
      </c>
      <c r="K1848">
        <v>1</v>
      </c>
      <c r="L1848" t="s">
        <v>182</v>
      </c>
    </row>
    <row r="1849" spans="1:12">
      <c r="A1849" t="s">
        <v>260</v>
      </c>
      <c r="B1849" t="s">
        <v>101</v>
      </c>
      <c r="C1849">
        <v>1970</v>
      </c>
      <c r="D1849">
        <v>2010</v>
      </c>
      <c r="E1849" t="s">
        <v>119</v>
      </c>
      <c r="F1849" t="s">
        <v>260</v>
      </c>
      <c r="G1849" t="s">
        <v>146</v>
      </c>
      <c r="H1849" t="s">
        <v>133</v>
      </c>
      <c r="I1849" t="s">
        <v>110</v>
      </c>
      <c r="J1849" t="s">
        <v>110</v>
      </c>
      <c r="K1849">
        <v>1</v>
      </c>
      <c r="L1849" t="s">
        <v>182</v>
      </c>
    </row>
    <row r="1850" spans="1:12">
      <c r="A1850" t="s">
        <v>260</v>
      </c>
      <c r="B1850" t="s">
        <v>101</v>
      </c>
      <c r="C1850">
        <v>1970</v>
      </c>
      <c r="D1850">
        <v>2015</v>
      </c>
      <c r="E1850" t="s">
        <v>119</v>
      </c>
      <c r="F1850" t="s">
        <v>260</v>
      </c>
      <c r="G1850" t="s">
        <v>146</v>
      </c>
      <c r="H1850" t="s">
        <v>133</v>
      </c>
      <c r="I1850" t="s">
        <v>110</v>
      </c>
      <c r="J1850" t="s">
        <v>110</v>
      </c>
      <c r="K1850">
        <v>1</v>
      </c>
      <c r="L1850" t="s">
        <v>182</v>
      </c>
    </row>
    <row r="1851" spans="1:12">
      <c r="A1851" t="s">
        <v>260</v>
      </c>
      <c r="B1851" t="s">
        <v>101</v>
      </c>
      <c r="C1851">
        <v>1970</v>
      </c>
      <c r="D1851">
        <v>2020</v>
      </c>
      <c r="E1851" t="s">
        <v>119</v>
      </c>
      <c r="F1851" t="s">
        <v>260</v>
      </c>
      <c r="G1851" t="s">
        <v>146</v>
      </c>
      <c r="H1851" t="s">
        <v>133</v>
      </c>
      <c r="I1851" t="s">
        <v>110</v>
      </c>
      <c r="J1851" t="s">
        <v>110</v>
      </c>
      <c r="K1851">
        <v>1</v>
      </c>
      <c r="L1851" t="s">
        <v>182</v>
      </c>
    </row>
    <row r="1852" spans="1:12">
      <c r="A1852" t="s">
        <v>260</v>
      </c>
      <c r="B1852" t="s">
        <v>101</v>
      </c>
      <c r="C1852">
        <v>1970</v>
      </c>
      <c r="D1852">
        <v>2025</v>
      </c>
      <c r="E1852" t="s">
        <v>119</v>
      </c>
      <c r="F1852" t="s">
        <v>260</v>
      </c>
      <c r="G1852" t="s">
        <v>146</v>
      </c>
      <c r="H1852" t="s">
        <v>133</v>
      </c>
      <c r="I1852" t="s">
        <v>110</v>
      </c>
      <c r="J1852" t="s">
        <v>110</v>
      </c>
      <c r="K1852">
        <v>1</v>
      </c>
      <c r="L1852" t="s">
        <v>182</v>
      </c>
    </row>
    <row r="1853" spans="1:12">
      <c r="A1853" t="s">
        <v>260</v>
      </c>
      <c r="B1853" t="s">
        <v>101</v>
      </c>
      <c r="C1853">
        <v>1975</v>
      </c>
      <c r="D1853">
        <v>1975</v>
      </c>
      <c r="E1853" t="s">
        <v>119</v>
      </c>
      <c r="F1853" t="s">
        <v>260</v>
      </c>
      <c r="G1853" t="s">
        <v>146</v>
      </c>
      <c r="H1853" t="s">
        <v>133</v>
      </c>
      <c r="I1853" t="s">
        <v>110</v>
      </c>
      <c r="J1853" t="s">
        <v>110</v>
      </c>
      <c r="K1853">
        <v>1</v>
      </c>
      <c r="L1853" t="s">
        <v>182</v>
      </c>
    </row>
    <row r="1854" spans="1:12">
      <c r="A1854" t="s">
        <v>260</v>
      </c>
      <c r="B1854" t="s">
        <v>101</v>
      </c>
      <c r="C1854">
        <v>1975</v>
      </c>
      <c r="D1854">
        <v>1980</v>
      </c>
      <c r="E1854" t="s">
        <v>119</v>
      </c>
      <c r="F1854" t="s">
        <v>260</v>
      </c>
      <c r="G1854" t="s">
        <v>146</v>
      </c>
      <c r="H1854" t="s">
        <v>133</v>
      </c>
      <c r="I1854" t="s">
        <v>110</v>
      </c>
      <c r="J1854" t="s">
        <v>110</v>
      </c>
      <c r="K1854">
        <v>1</v>
      </c>
      <c r="L1854" t="s">
        <v>182</v>
      </c>
    </row>
    <row r="1855" spans="1:12">
      <c r="A1855" t="s">
        <v>260</v>
      </c>
      <c r="B1855" t="s">
        <v>101</v>
      </c>
      <c r="C1855">
        <v>1975</v>
      </c>
      <c r="D1855">
        <v>1985</v>
      </c>
      <c r="E1855" t="s">
        <v>119</v>
      </c>
      <c r="F1855" t="s">
        <v>260</v>
      </c>
      <c r="G1855" t="s">
        <v>146</v>
      </c>
      <c r="H1855" t="s">
        <v>133</v>
      </c>
      <c r="I1855" t="s">
        <v>110</v>
      </c>
      <c r="J1855" t="s">
        <v>110</v>
      </c>
      <c r="K1855">
        <v>1</v>
      </c>
      <c r="L1855" t="s">
        <v>182</v>
      </c>
    </row>
    <row r="1856" spans="1:12">
      <c r="A1856" t="s">
        <v>260</v>
      </c>
      <c r="B1856" t="s">
        <v>101</v>
      </c>
      <c r="C1856">
        <v>1975</v>
      </c>
      <c r="D1856">
        <v>1990</v>
      </c>
      <c r="E1856" t="s">
        <v>119</v>
      </c>
      <c r="F1856" t="s">
        <v>260</v>
      </c>
      <c r="G1856" t="s">
        <v>146</v>
      </c>
      <c r="H1856" t="s">
        <v>133</v>
      </c>
      <c r="I1856" t="s">
        <v>110</v>
      </c>
      <c r="J1856" t="s">
        <v>110</v>
      </c>
      <c r="K1856">
        <v>1</v>
      </c>
      <c r="L1856" t="s">
        <v>182</v>
      </c>
    </row>
    <row r="1857" spans="1:12">
      <c r="A1857" t="s">
        <v>260</v>
      </c>
      <c r="B1857" t="s">
        <v>101</v>
      </c>
      <c r="C1857">
        <v>1975</v>
      </c>
      <c r="D1857">
        <v>1995</v>
      </c>
      <c r="E1857" t="s">
        <v>119</v>
      </c>
      <c r="F1857" t="s">
        <v>260</v>
      </c>
      <c r="G1857" t="s">
        <v>146</v>
      </c>
      <c r="H1857" t="s">
        <v>133</v>
      </c>
      <c r="I1857" t="s">
        <v>110</v>
      </c>
      <c r="J1857" t="s">
        <v>110</v>
      </c>
      <c r="K1857">
        <v>1</v>
      </c>
      <c r="L1857" t="s">
        <v>182</v>
      </c>
    </row>
    <row r="1858" spans="1:12">
      <c r="A1858" t="s">
        <v>260</v>
      </c>
      <c r="B1858" t="s">
        <v>101</v>
      </c>
      <c r="C1858">
        <v>1975</v>
      </c>
      <c r="D1858">
        <v>2000</v>
      </c>
      <c r="E1858" t="s">
        <v>119</v>
      </c>
      <c r="F1858" t="s">
        <v>260</v>
      </c>
      <c r="G1858" t="s">
        <v>146</v>
      </c>
      <c r="H1858" t="s">
        <v>133</v>
      </c>
      <c r="I1858" t="s">
        <v>110</v>
      </c>
      <c r="J1858" t="s">
        <v>110</v>
      </c>
      <c r="K1858">
        <v>1</v>
      </c>
      <c r="L1858" t="s">
        <v>182</v>
      </c>
    </row>
    <row r="1859" spans="1:12">
      <c r="A1859" t="s">
        <v>260</v>
      </c>
      <c r="B1859" t="s">
        <v>101</v>
      </c>
      <c r="C1859">
        <v>1975</v>
      </c>
      <c r="D1859">
        <v>2005</v>
      </c>
      <c r="E1859" t="s">
        <v>119</v>
      </c>
      <c r="F1859" t="s">
        <v>260</v>
      </c>
      <c r="G1859" t="s">
        <v>146</v>
      </c>
      <c r="H1859" t="s">
        <v>133</v>
      </c>
      <c r="I1859" t="s">
        <v>110</v>
      </c>
      <c r="J1859" t="s">
        <v>110</v>
      </c>
      <c r="K1859">
        <v>1</v>
      </c>
      <c r="L1859" t="s">
        <v>182</v>
      </c>
    </row>
    <row r="1860" spans="1:12">
      <c r="A1860" t="s">
        <v>260</v>
      </c>
      <c r="B1860" t="s">
        <v>101</v>
      </c>
      <c r="C1860">
        <v>1975</v>
      </c>
      <c r="D1860">
        <v>2010</v>
      </c>
      <c r="E1860" t="s">
        <v>119</v>
      </c>
      <c r="F1860" t="s">
        <v>260</v>
      </c>
      <c r="G1860" t="s">
        <v>146</v>
      </c>
      <c r="H1860" t="s">
        <v>133</v>
      </c>
      <c r="I1860" t="s">
        <v>110</v>
      </c>
      <c r="J1860" t="s">
        <v>110</v>
      </c>
      <c r="K1860">
        <v>1</v>
      </c>
      <c r="L1860" t="s">
        <v>182</v>
      </c>
    </row>
    <row r="1861" spans="1:12">
      <c r="A1861" t="s">
        <v>260</v>
      </c>
      <c r="B1861" t="s">
        <v>101</v>
      </c>
      <c r="C1861">
        <v>1975</v>
      </c>
      <c r="D1861">
        <v>2015</v>
      </c>
      <c r="E1861" t="s">
        <v>119</v>
      </c>
      <c r="F1861" t="s">
        <v>260</v>
      </c>
      <c r="G1861" t="s">
        <v>146</v>
      </c>
      <c r="H1861" t="s">
        <v>133</v>
      </c>
      <c r="I1861" t="s">
        <v>110</v>
      </c>
      <c r="J1861" t="s">
        <v>110</v>
      </c>
      <c r="K1861">
        <v>1</v>
      </c>
      <c r="L1861" t="s">
        <v>182</v>
      </c>
    </row>
    <row r="1862" spans="1:12">
      <c r="A1862" t="s">
        <v>260</v>
      </c>
      <c r="B1862" t="s">
        <v>101</v>
      </c>
      <c r="C1862">
        <v>1975</v>
      </c>
      <c r="D1862">
        <v>2020</v>
      </c>
      <c r="E1862" t="s">
        <v>119</v>
      </c>
      <c r="F1862" t="s">
        <v>260</v>
      </c>
      <c r="G1862" t="s">
        <v>146</v>
      </c>
      <c r="H1862" t="s">
        <v>133</v>
      </c>
      <c r="I1862" t="s">
        <v>110</v>
      </c>
      <c r="J1862" t="s">
        <v>110</v>
      </c>
      <c r="K1862">
        <v>1</v>
      </c>
      <c r="L1862" t="s">
        <v>182</v>
      </c>
    </row>
    <row r="1863" spans="1:12">
      <c r="A1863" t="s">
        <v>260</v>
      </c>
      <c r="B1863" t="s">
        <v>101</v>
      </c>
      <c r="C1863">
        <v>1975</v>
      </c>
      <c r="D1863">
        <v>2025</v>
      </c>
      <c r="E1863" t="s">
        <v>119</v>
      </c>
      <c r="F1863" t="s">
        <v>260</v>
      </c>
      <c r="G1863" t="s">
        <v>146</v>
      </c>
      <c r="H1863" t="s">
        <v>133</v>
      </c>
      <c r="I1863" t="s">
        <v>110</v>
      </c>
      <c r="J1863" t="s">
        <v>110</v>
      </c>
      <c r="K1863">
        <v>1</v>
      </c>
      <c r="L1863" t="s">
        <v>182</v>
      </c>
    </row>
    <row r="1864" spans="1:12">
      <c r="A1864" t="s">
        <v>260</v>
      </c>
      <c r="B1864" t="s">
        <v>101</v>
      </c>
      <c r="C1864">
        <v>1975</v>
      </c>
      <c r="D1864">
        <v>2030</v>
      </c>
      <c r="E1864" t="s">
        <v>119</v>
      </c>
      <c r="F1864" t="s">
        <v>260</v>
      </c>
      <c r="G1864" t="s">
        <v>146</v>
      </c>
      <c r="H1864" t="s">
        <v>133</v>
      </c>
      <c r="I1864" t="s">
        <v>110</v>
      </c>
      <c r="J1864" t="s">
        <v>110</v>
      </c>
      <c r="K1864">
        <v>1</v>
      </c>
      <c r="L1864" t="s">
        <v>182</v>
      </c>
    </row>
    <row r="1865" spans="1:12">
      <c r="A1865" t="s">
        <v>260</v>
      </c>
      <c r="B1865" t="s">
        <v>101</v>
      </c>
      <c r="C1865">
        <v>1980</v>
      </c>
      <c r="D1865">
        <v>1980</v>
      </c>
      <c r="E1865" t="s">
        <v>119</v>
      </c>
      <c r="F1865" t="s">
        <v>260</v>
      </c>
      <c r="G1865" t="s">
        <v>146</v>
      </c>
      <c r="H1865" t="s">
        <v>133</v>
      </c>
      <c r="I1865" t="s">
        <v>110</v>
      </c>
      <c r="J1865" t="s">
        <v>110</v>
      </c>
      <c r="K1865">
        <v>1</v>
      </c>
      <c r="L1865" t="s">
        <v>182</v>
      </c>
    </row>
    <row r="1866" spans="1:12">
      <c r="A1866" t="s">
        <v>260</v>
      </c>
      <c r="B1866" t="s">
        <v>101</v>
      </c>
      <c r="C1866">
        <v>1980</v>
      </c>
      <c r="D1866">
        <v>1985</v>
      </c>
      <c r="E1866" t="s">
        <v>119</v>
      </c>
      <c r="F1866" t="s">
        <v>260</v>
      </c>
      <c r="G1866" t="s">
        <v>146</v>
      </c>
      <c r="H1866" t="s">
        <v>133</v>
      </c>
      <c r="I1866" t="s">
        <v>110</v>
      </c>
      <c r="J1866" t="s">
        <v>110</v>
      </c>
      <c r="K1866">
        <v>1</v>
      </c>
      <c r="L1866" t="s">
        <v>182</v>
      </c>
    </row>
    <row r="1867" spans="1:12">
      <c r="A1867" t="s">
        <v>260</v>
      </c>
      <c r="B1867" t="s">
        <v>101</v>
      </c>
      <c r="C1867">
        <v>1980</v>
      </c>
      <c r="D1867">
        <v>1990</v>
      </c>
      <c r="E1867" t="s">
        <v>119</v>
      </c>
      <c r="F1867" t="s">
        <v>260</v>
      </c>
      <c r="G1867" t="s">
        <v>146</v>
      </c>
      <c r="H1867" t="s">
        <v>133</v>
      </c>
      <c r="I1867" t="s">
        <v>110</v>
      </c>
      <c r="J1867" t="s">
        <v>110</v>
      </c>
      <c r="K1867">
        <v>1</v>
      </c>
      <c r="L1867" t="s">
        <v>182</v>
      </c>
    </row>
    <row r="1868" spans="1:12">
      <c r="A1868" t="s">
        <v>260</v>
      </c>
      <c r="B1868" t="s">
        <v>101</v>
      </c>
      <c r="C1868">
        <v>1980</v>
      </c>
      <c r="D1868">
        <v>1995</v>
      </c>
      <c r="E1868" t="s">
        <v>119</v>
      </c>
      <c r="F1868" t="s">
        <v>260</v>
      </c>
      <c r="G1868" t="s">
        <v>146</v>
      </c>
      <c r="H1868" t="s">
        <v>133</v>
      </c>
      <c r="I1868" t="s">
        <v>110</v>
      </c>
      <c r="J1868" t="s">
        <v>110</v>
      </c>
      <c r="K1868">
        <v>1</v>
      </c>
      <c r="L1868" t="s">
        <v>182</v>
      </c>
    </row>
    <row r="1869" spans="1:12">
      <c r="A1869" t="s">
        <v>260</v>
      </c>
      <c r="B1869" t="s">
        <v>101</v>
      </c>
      <c r="C1869">
        <v>1980</v>
      </c>
      <c r="D1869">
        <v>2000</v>
      </c>
      <c r="E1869" t="s">
        <v>119</v>
      </c>
      <c r="F1869" t="s">
        <v>260</v>
      </c>
      <c r="G1869" t="s">
        <v>146</v>
      </c>
      <c r="H1869" t="s">
        <v>133</v>
      </c>
      <c r="I1869" t="s">
        <v>110</v>
      </c>
      <c r="J1869" t="s">
        <v>110</v>
      </c>
      <c r="K1869">
        <v>1</v>
      </c>
      <c r="L1869" t="s">
        <v>182</v>
      </c>
    </row>
    <row r="1870" spans="1:12">
      <c r="A1870" t="s">
        <v>260</v>
      </c>
      <c r="B1870" t="s">
        <v>101</v>
      </c>
      <c r="C1870">
        <v>1980</v>
      </c>
      <c r="D1870">
        <v>2005</v>
      </c>
      <c r="E1870" t="s">
        <v>119</v>
      </c>
      <c r="F1870" t="s">
        <v>260</v>
      </c>
      <c r="G1870" t="s">
        <v>146</v>
      </c>
      <c r="H1870" t="s">
        <v>133</v>
      </c>
      <c r="I1870" t="s">
        <v>110</v>
      </c>
      <c r="J1870" t="s">
        <v>110</v>
      </c>
      <c r="K1870">
        <v>1</v>
      </c>
      <c r="L1870" t="s">
        <v>182</v>
      </c>
    </row>
    <row r="1871" spans="1:12">
      <c r="A1871" t="s">
        <v>260</v>
      </c>
      <c r="B1871" t="s">
        <v>101</v>
      </c>
      <c r="C1871">
        <v>1980</v>
      </c>
      <c r="D1871">
        <v>2010</v>
      </c>
      <c r="E1871" t="s">
        <v>119</v>
      </c>
      <c r="F1871" t="s">
        <v>260</v>
      </c>
      <c r="G1871" t="s">
        <v>146</v>
      </c>
      <c r="H1871" t="s">
        <v>133</v>
      </c>
      <c r="I1871" t="s">
        <v>110</v>
      </c>
      <c r="J1871" t="s">
        <v>110</v>
      </c>
      <c r="K1871">
        <v>1</v>
      </c>
      <c r="L1871" t="s">
        <v>182</v>
      </c>
    </row>
    <row r="1872" spans="1:12">
      <c r="A1872" t="s">
        <v>260</v>
      </c>
      <c r="B1872" t="s">
        <v>101</v>
      </c>
      <c r="C1872">
        <v>1980</v>
      </c>
      <c r="D1872">
        <v>2015</v>
      </c>
      <c r="E1872" t="s">
        <v>119</v>
      </c>
      <c r="F1872" t="s">
        <v>260</v>
      </c>
      <c r="G1872" t="s">
        <v>146</v>
      </c>
      <c r="H1872" t="s">
        <v>133</v>
      </c>
      <c r="I1872" t="s">
        <v>110</v>
      </c>
      <c r="J1872" t="s">
        <v>110</v>
      </c>
      <c r="K1872">
        <v>1</v>
      </c>
      <c r="L1872" t="s">
        <v>182</v>
      </c>
    </row>
    <row r="1873" spans="1:12">
      <c r="A1873" t="s">
        <v>260</v>
      </c>
      <c r="B1873" t="s">
        <v>101</v>
      </c>
      <c r="C1873">
        <v>1980</v>
      </c>
      <c r="D1873">
        <v>2020</v>
      </c>
      <c r="E1873" t="s">
        <v>119</v>
      </c>
      <c r="F1873" t="s">
        <v>260</v>
      </c>
      <c r="G1873" t="s">
        <v>146</v>
      </c>
      <c r="H1873" t="s">
        <v>133</v>
      </c>
      <c r="I1873" t="s">
        <v>110</v>
      </c>
      <c r="J1873" t="s">
        <v>110</v>
      </c>
      <c r="K1873">
        <v>1</v>
      </c>
      <c r="L1873" t="s">
        <v>182</v>
      </c>
    </row>
    <row r="1874" spans="1:12">
      <c r="A1874" t="s">
        <v>260</v>
      </c>
      <c r="B1874" t="s">
        <v>101</v>
      </c>
      <c r="C1874">
        <v>1980</v>
      </c>
      <c r="D1874">
        <v>2025</v>
      </c>
      <c r="E1874" t="s">
        <v>119</v>
      </c>
      <c r="F1874" t="s">
        <v>260</v>
      </c>
      <c r="G1874" t="s">
        <v>146</v>
      </c>
      <c r="H1874" t="s">
        <v>133</v>
      </c>
      <c r="I1874" t="s">
        <v>110</v>
      </c>
      <c r="J1874" t="s">
        <v>110</v>
      </c>
      <c r="K1874">
        <v>1</v>
      </c>
      <c r="L1874" t="s">
        <v>182</v>
      </c>
    </row>
    <row r="1875" spans="1:12">
      <c r="A1875" t="s">
        <v>260</v>
      </c>
      <c r="B1875" t="s">
        <v>101</v>
      </c>
      <c r="C1875">
        <v>1980</v>
      </c>
      <c r="D1875">
        <v>2030</v>
      </c>
      <c r="E1875" t="s">
        <v>119</v>
      </c>
      <c r="F1875" t="s">
        <v>260</v>
      </c>
      <c r="G1875" t="s">
        <v>146</v>
      </c>
      <c r="H1875" t="s">
        <v>133</v>
      </c>
      <c r="I1875" t="s">
        <v>110</v>
      </c>
      <c r="J1875" t="s">
        <v>110</v>
      </c>
      <c r="K1875">
        <v>1</v>
      </c>
      <c r="L1875" t="s">
        <v>182</v>
      </c>
    </row>
    <row r="1876" spans="1:12">
      <c r="A1876" t="s">
        <v>260</v>
      </c>
      <c r="B1876" t="s">
        <v>101</v>
      </c>
      <c r="C1876">
        <v>1980</v>
      </c>
      <c r="D1876">
        <v>2035</v>
      </c>
      <c r="E1876" t="s">
        <v>119</v>
      </c>
      <c r="F1876" t="s">
        <v>260</v>
      </c>
      <c r="G1876" t="s">
        <v>146</v>
      </c>
      <c r="H1876" t="s">
        <v>133</v>
      </c>
      <c r="I1876" t="s">
        <v>110</v>
      </c>
      <c r="J1876" t="s">
        <v>110</v>
      </c>
      <c r="K1876">
        <v>1</v>
      </c>
      <c r="L1876" t="s">
        <v>182</v>
      </c>
    </row>
    <row r="1877" spans="1:12">
      <c r="A1877" t="s">
        <v>260</v>
      </c>
      <c r="B1877" t="s">
        <v>101</v>
      </c>
      <c r="C1877">
        <v>1985</v>
      </c>
      <c r="D1877">
        <v>1985</v>
      </c>
      <c r="E1877" t="s">
        <v>119</v>
      </c>
      <c r="F1877" t="s">
        <v>260</v>
      </c>
      <c r="G1877" t="s">
        <v>146</v>
      </c>
      <c r="H1877" t="s">
        <v>133</v>
      </c>
      <c r="I1877" t="s">
        <v>110</v>
      </c>
      <c r="J1877" t="s">
        <v>110</v>
      </c>
      <c r="K1877">
        <v>1</v>
      </c>
      <c r="L1877" t="s">
        <v>182</v>
      </c>
    </row>
    <row r="1878" spans="1:12">
      <c r="A1878" t="s">
        <v>260</v>
      </c>
      <c r="B1878" t="s">
        <v>101</v>
      </c>
      <c r="C1878">
        <v>1985</v>
      </c>
      <c r="D1878">
        <v>1990</v>
      </c>
      <c r="E1878" t="s">
        <v>119</v>
      </c>
      <c r="F1878" t="s">
        <v>260</v>
      </c>
      <c r="G1878" t="s">
        <v>146</v>
      </c>
      <c r="H1878" t="s">
        <v>133</v>
      </c>
      <c r="I1878" t="s">
        <v>110</v>
      </c>
      <c r="J1878" t="s">
        <v>110</v>
      </c>
      <c r="K1878">
        <v>1</v>
      </c>
      <c r="L1878" t="s">
        <v>182</v>
      </c>
    </row>
    <row r="1879" spans="1:12">
      <c r="A1879" t="s">
        <v>260</v>
      </c>
      <c r="B1879" t="s">
        <v>101</v>
      </c>
      <c r="C1879">
        <v>1985</v>
      </c>
      <c r="D1879">
        <v>1995</v>
      </c>
      <c r="E1879" t="s">
        <v>119</v>
      </c>
      <c r="F1879" t="s">
        <v>260</v>
      </c>
      <c r="G1879" t="s">
        <v>146</v>
      </c>
      <c r="H1879" t="s">
        <v>133</v>
      </c>
      <c r="I1879" t="s">
        <v>110</v>
      </c>
      <c r="J1879" t="s">
        <v>110</v>
      </c>
      <c r="K1879">
        <v>1</v>
      </c>
      <c r="L1879" t="s">
        <v>182</v>
      </c>
    </row>
    <row r="1880" spans="1:12">
      <c r="A1880" t="s">
        <v>260</v>
      </c>
      <c r="B1880" t="s">
        <v>101</v>
      </c>
      <c r="C1880">
        <v>1985</v>
      </c>
      <c r="D1880">
        <v>2000</v>
      </c>
      <c r="E1880" t="s">
        <v>119</v>
      </c>
      <c r="F1880" t="s">
        <v>260</v>
      </c>
      <c r="G1880" t="s">
        <v>146</v>
      </c>
      <c r="H1880" t="s">
        <v>133</v>
      </c>
      <c r="I1880" t="s">
        <v>110</v>
      </c>
      <c r="J1880" t="s">
        <v>110</v>
      </c>
      <c r="K1880">
        <v>1</v>
      </c>
      <c r="L1880" t="s">
        <v>182</v>
      </c>
    </row>
    <row r="1881" spans="1:12">
      <c r="A1881" t="s">
        <v>260</v>
      </c>
      <c r="B1881" t="s">
        <v>101</v>
      </c>
      <c r="C1881">
        <v>1985</v>
      </c>
      <c r="D1881">
        <v>2005</v>
      </c>
      <c r="E1881" t="s">
        <v>119</v>
      </c>
      <c r="F1881" t="s">
        <v>260</v>
      </c>
      <c r="G1881" t="s">
        <v>146</v>
      </c>
      <c r="H1881" t="s">
        <v>133</v>
      </c>
      <c r="I1881" t="s">
        <v>110</v>
      </c>
      <c r="J1881" t="s">
        <v>110</v>
      </c>
      <c r="K1881">
        <v>1</v>
      </c>
      <c r="L1881" t="s">
        <v>182</v>
      </c>
    </row>
    <row r="1882" spans="1:12">
      <c r="A1882" t="s">
        <v>260</v>
      </c>
      <c r="B1882" t="s">
        <v>101</v>
      </c>
      <c r="C1882">
        <v>1985</v>
      </c>
      <c r="D1882">
        <v>2010</v>
      </c>
      <c r="E1882" t="s">
        <v>119</v>
      </c>
      <c r="F1882" t="s">
        <v>260</v>
      </c>
      <c r="G1882" t="s">
        <v>146</v>
      </c>
      <c r="H1882" t="s">
        <v>133</v>
      </c>
      <c r="I1882" t="s">
        <v>110</v>
      </c>
      <c r="J1882" t="s">
        <v>110</v>
      </c>
      <c r="K1882">
        <v>1</v>
      </c>
      <c r="L1882" t="s">
        <v>182</v>
      </c>
    </row>
    <row r="1883" spans="1:12">
      <c r="A1883" t="s">
        <v>260</v>
      </c>
      <c r="B1883" t="s">
        <v>101</v>
      </c>
      <c r="C1883">
        <v>1985</v>
      </c>
      <c r="D1883">
        <v>2015</v>
      </c>
      <c r="E1883" t="s">
        <v>119</v>
      </c>
      <c r="F1883" t="s">
        <v>260</v>
      </c>
      <c r="G1883" t="s">
        <v>146</v>
      </c>
      <c r="H1883" t="s">
        <v>133</v>
      </c>
      <c r="I1883" t="s">
        <v>110</v>
      </c>
      <c r="J1883" t="s">
        <v>110</v>
      </c>
      <c r="K1883">
        <v>1</v>
      </c>
      <c r="L1883" t="s">
        <v>182</v>
      </c>
    </row>
    <row r="1884" spans="1:12">
      <c r="A1884" t="s">
        <v>260</v>
      </c>
      <c r="B1884" t="s">
        <v>101</v>
      </c>
      <c r="C1884">
        <v>1985</v>
      </c>
      <c r="D1884">
        <v>2020</v>
      </c>
      <c r="E1884" t="s">
        <v>119</v>
      </c>
      <c r="F1884" t="s">
        <v>260</v>
      </c>
      <c r="G1884" t="s">
        <v>146</v>
      </c>
      <c r="H1884" t="s">
        <v>133</v>
      </c>
      <c r="I1884" t="s">
        <v>110</v>
      </c>
      <c r="J1884" t="s">
        <v>110</v>
      </c>
      <c r="K1884">
        <v>1</v>
      </c>
      <c r="L1884" t="s">
        <v>182</v>
      </c>
    </row>
    <row r="1885" spans="1:12">
      <c r="A1885" t="s">
        <v>260</v>
      </c>
      <c r="B1885" t="s">
        <v>101</v>
      </c>
      <c r="C1885">
        <v>1985</v>
      </c>
      <c r="D1885">
        <v>2025</v>
      </c>
      <c r="E1885" t="s">
        <v>119</v>
      </c>
      <c r="F1885" t="s">
        <v>260</v>
      </c>
      <c r="G1885" t="s">
        <v>146</v>
      </c>
      <c r="H1885" t="s">
        <v>133</v>
      </c>
      <c r="I1885" t="s">
        <v>110</v>
      </c>
      <c r="J1885" t="s">
        <v>110</v>
      </c>
      <c r="K1885">
        <v>1</v>
      </c>
      <c r="L1885" t="s">
        <v>182</v>
      </c>
    </row>
    <row r="1886" spans="1:12">
      <c r="A1886" t="s">
        <v>260</v>
      </c>
      <c r="B1886" t="s">
        <v>101</v>
      </c>
      <c r="C1886">
        <v>1985</v>
      </c>
      <c r="D1886">
        <v>2030</v>
      </c>
      <c r="E1886" t="s">
        <v>119</v>
      </c>
      <c r="F1886" t="s">
        <v>260</v>
      </c>
      <c r="G1886" t="s">
        <v>146</v>
      </c>
      <c r="H1886" t="s">
        <v>133</v>
      </c>
      <c r="I1886" t="s">
        <v>110</v>
      </c>
      <c r="J1886" t="s">
        <v>110</v>
      </c>
      <c r="K1886">
        <v>1</v>
      </c>
      <c r="L1886" t="s">
        <v>182</v>
      </c>
    </row>
    <row r="1887" spans="1:12">
      <c r="A1887" t="s">
        <v>260</v>
      </c>
      <c r="B1887" t="s">
        <v>101</v>
      </c>
      <c r="C1887">
        <v>1985</v>
      </c>
      <c r="D1887">
        <v>2035</v>
      </c>
      <c r="E1887" t="s">
        <v>119</v>
      </c>
      <c r="F1887" t="s">
        <v>260</v>
      </c>
      <c r="G1887" t="s">
        <v>146</v>
      </c>
      <c r="H1887" t="s">
        <v>133</v>
      </c>
      <c r="I1887" t="s">
        <v>110</v>
      </c>
      <c r="J1887" t="s">
        <v>110</v>
      </c>
      <c r="K1887">
        <v>1</v>
      </c>
      <c r="L1887" t="s">
        <v>182</v>
      </c>
    </row>
    <row r="1888" spans="1:12">
      <c r="A1888" t="s">
        <v>260</v>
      </c>
      <c r="B1888" t="s">
        <v>101</v>
      </c>
      <c r="C1888">
        <v>1985</v>
      </c>
      <c r="D1888">
        <v>2040</v>
      </c>
      <c r="E1888" t="s">
        <v>119</v>
      </c>
      <c r="F1888" t="s">
        <v>260</v>
      </c>
      <c r="G1888" t="s">
        <v>146</v>
      </c>
      <c r="H1888" t="s">
        <v>133</v>
      </c>
      <c r="I1888" t="s">
        <v>110</v>
      </c>
      <c r="J1888" t="s">
        <v>110</v>
      </c>
      <c r="K1888">
        <v>1</v>
      </c>
      <c r="L1888" t="s">
        <v>182</v>
      </c>
    </row>
    <row r="1889" spans="1:12">
      <c r="A1889" t="s">
        <v>260</v>
      </c>
      <c r="B1889" t="s">
        <v>101</v>
      </c>
      <c r="C1889">
        <v>1990</v>
      </c>
      <c r="D1889">
        <v>1990</v>
      </c>
      <c r="E1889" t="s">
        <v>119</v>
      </c>
      <c r="F1889" t="s">
        <v>260</v>
      </c>
      <c r="G1889" t="s">
        <v>146</v>
      </c>
      <c r="H1889" t="s">
        <v>133</v>
      </c>
      <c r="I1889" t="s">
        <v>110</v>
      </c>
      <c r="J1889" t="s">
        <v>110</v>
      </c>
      <c r="K1889">
        <v>1</v>
      </c>
      <c r="L1889" t="s">
        <v>182</v>
      </c>
    </row>
    <row r="1890" spans="1:12">
      <c r="A1890" t="s">
        <v>260</v>
      </c>
      <c r="B1890" t="s">
        <v>101</v>
      </c>
      <c r="C1890">
        <v>1990</v>
      </c>
      <c r="D1890">
        <v>1995</v>
      </c>
      <c r="E1890" t="s">
        <v>119</v>
      </c>
      <c r="F1890" t="s">
        <v>260</v>
      </c>
      <c r="G1890" t="s">
        <v>146</v>
      </c>
      <c r="H1890" t="s">
        <v>133</v>
      </c>
      <c r="I1890" t="s">
        <v>110</v>
      </c>
      <c r="J1890" t="s">
        <v>110</v>
      </c>
      <c r="K1890">
        <v>1</v>
      </c>
      <c r="L1890" t="s">
        <v>182</v>
      </c>
    </row>
    <row r="1891" spans="1:12">
      <c r="A1891" t="s">
        <v>260</v>
      </c>
      <c r="B1891" t="s">
        <v>101</v>
      </c>
      <c r="C1891">
        <v>1990</v>
      </c>
      <c r="D1891">
        <v>2000</v>
      </c>
      <c r="E1891" t="s">
        <v>119</v>
      </c>
      <c r="F1891" t="s">
        <v>260</v>
      </c>
      <c r="G1891" t="s">
        <v>146</v>
      </c>
      <c r="H1891" t="s">
        <v>133</v>
      </c>
      <c r="I1891" t="s">
        <v>110</v>
      </c>
      <c r="J1891" t="s">
        <v>110</v>
      </c>
      <c r="K1891">
        <v>1</v>
      </c>
      <c r="L1891" t="s">
        <v>182</v>
      </c>
    </row>
    <row r="1892" spans="1:12">
      <c r="A1892" t="s">
        <v>260</v>
      </c>
      <c r="B1892" t="s">
        <v>101</v>
      </c>
      <c r="C1892">
        <v>1990</v>
      </c>
      <c r="D1892">
        <v>2005</v>
      </c>
      <c r="E1892" t="s">
        <v>119</v>
      </c>
      <c r="F1892" t="s">
        <v>260</v>
      </c>
      <c r="G1892" t="s">
        <v>146</v>
      </c>
      <c r="H1892" t="s">
        <v>133</v>
      </c>
      <c r="I1892" t="s">
        <v>110</v>
      </c>
      <c r="J1892" t="s">
        <v>110</v>
      </c>
      <c r="K1892">
        <v>1</v>
      </c>
      <c r="L1892" t="s">
        <v>182</v>
      </c>
    </row>
    <row r="1893" spans="1:12">
      <c r="A1893" t="s">
        <v>260</v>
      </c>
      <c r="B1893" t="s">
        <v>101</v>
      </c>
      <c r="C1893">
        <v>1990</v>
      </c>
      <c r="D1893">
        <v>2010</v>
      </c>
      <c r="E1893" t="s">
        <v>119</v>
      </c>
      <c r="F1893" t="s">
        <v>260</v>
      </c>
      <c r="G1893" t="s">
        <v>146</v>
      </c>
      <c r="H1893" t="s">
        <v>133</v>
      </c>
      <c r="I1893" t="s">
        <v>110</v>
      </c>
      <c r="J1893" t="s">
        <v>110</v>
      </c>
      <c r="K1893">
        <v>1</v>
      </c>
      <c r="L1893" t="s">
        <v>182</v>
      </c>
    </row>
    <row r="1894" spans="1:12">
      <c r="A1894" t="s">
        <v>260</v>
      </c>
      <c r="B1894" t="s">
        <v>101</v>
      </c>
      <c r="C1894">
        <v>1990</v>
      </c>
      <c r="D1894">
        <v>2015</v>
      </c>
      <c r="E1894" t="s">
        <v>119</v>
      </c>
      <c r="F1894" t="s">
        <v>260</v>
      </c>
      <c r="G1894" t="s">
        <v>146</v>
      </c>
      <c r="H1894" t="s">
        <v>133</v>
      </c>
      <c r="I1894" t="s">
        <v>110</v>
      </c>
      <c r="J1894" t="s">
        <v>110</v>
      </c>
      <c r="K1894">
        <v>1</v>
      </c>
      <c r="L1894" t="s">
        <v>182</v>
      </c>
    </row>
    <row r="1895" spans="1:12">
      <c r="A1895" t="s">
        <v>260</v>
      </c>
      <c r="B1895" t="s">
        <v>101</v>
      </c>
      <c r="C1895">
        <v>1990</v>
      </c>
      <c r="D1895">
        <v>2020</v>
      </c>
      <c r="E1895" t="s">
        <v>119</v>
      </c>
      <c r="F1895" t="s">
        <v>260</v>
      </c>
      <c r="G1895" t="s">
        <v>146</v>
      </c>
      <c r="H1895" t="s">
        <v>133</v>
      </c>
      <c r="I1895" t="s">
        <v>110</v>
      </c>
      <c r="J1895" t="s">
        <v>110</v>
      </c>
      <c r="K1895">
        <v>1</v>
      </c>
      <c r="L1895" t="s">
        <v>182</v>
      </c>
    </row>
    <row r="1896" spans="1:12">
      <c r="A1896" t="s">
        <v>260</v>
      </c>
      <c r="B1896" t="s">
        <v>101</v>
      </c>
      <c r="C1896">
        <v>1990</v>
      </c>
      <c r="D1896">
        <v>2025</v>
      </c>
      <c r="E1896" t="s">
        <v>119</v>
      </c>
      <c r="F1896" t="s">
        <v>260</v>
      </c>
      <c r="G1896" t="s">
        <v>146</v>
      </c>
      <c r="H1896" t="s">
        <v>133</v>
      </c>
      <c r="I1896" t="s">
        <v>110</v>
      </c>
      <c r="J1896" t="s">
        <v>110</v>
      </c>
      <c r="K1896">
        <v>1</v>
      </c>
      <c r="L1896" t="s">
        <v>182</v>
      </c>
    </row>
    <row r="1897" spans="1:12">
      <c r="A1897" t="s">
        <v>260</v>
      </c>
      <c r="B1897" t="s">
        <v>101</v>
      </c>
      <c r="C1897">
        <v>1990</v>
      </c>
      <c r="D1897">
        <v>2030</v>
      </c>
      <c r="E1897" t="s">
        <v>119</v>
      </c>
      <c r="F1897" t="s">
        <v>260</v>
      </c>
      <c r="G1897" t="s">
        <v>146</v>
      </c>
      <c r="H1897" t="s">
        <v>133</v>
      </c>
      <c r="I1897" t="s">
        <v>110</v>
      </c>
      <c r="J1897" t="s">
        <v>110</v>
      </c>
      <c r="K1897">
        <v>1</v>
      </c>
      <c r="L1897" t="s">
        <v>182</v>
      </c>
    </row>
    <row r="1898" spans="1:12">
      <c r="A1898" t="s">
        <v>260</v>
      </c>
      <c r="B1898" t="s">
        <v>101</v>
      </c>
      <c r="C1898">
        <v>1990</v>
      </c>
      <c r="D1898">
        <v>2035</v>
      </c>
      <c r="E1898" t="s">
        <v>119</v>
      </c>
      <c r="F1898" t="s">
        <v>260</v>
      </c>
      <c r="G1898" t="s">
        <v>146</v>
      </c>
      <c r="H1898" t="s">
        <v>133</v>
      </c>
      <c r="I1898" t="s">
        <v>110</v>
      </c>
      <c r="J1898" t="s">
        <v>110</v>
      </c>
      <c r="K1898">
        <v>1</v>
      </c>
      <c r="L1898" t="s">
        <v>182</v>
      </c>
    </row>
    <row r="1899" spans="1:12">
      <c r="A1899" t="s">
        <v>260</v>
      </c>
      <c r="B1899" t="s">
        <v>101</v>
      </c>
      <c r="C1899">
        <v>1990</v>
      </c>
      <c r="D1899">
        <v>2040</v>
      </c>
      <c r="E1899" t="s">
        <v>119</v>
      </c>
      <c r="F1899" t="s">
        <v>260</v>
      </c>
      <c r="G1899" t="s">
        <v>146</v>
      </c>
      <c r="H1899" t="s">
        <v>133</v>
      </c>
      <c r="I1899" t="s">
        <v>110</v>
      </c>
      <c r="J1899" t="s">
        <v>110</v>
      </c>
      <c r="K1899">
        <v>1</v>
      </c>
      <c r="L1899" t="s">
        <v>182</v>
      </c>
    </row>
    <row r="1900" spans="1:12">
      <c r="A1900" t="s">
        <v>260</v>
      </c>
      <c r="B1900" t="s">
        <v>101</v>
      </c>
      <c r="C1900">
        <v>1990</v>
      </c>
      <c r="D1900">
        <v>2045</v>
      </c>
      <c r="E1900" t="s">
        <v>119</v>
      </c>
      <c r="F1900" t="s">
        <v>260</v>
      </c>
      <c r="G1900" t="s">
        <v>146</v>
      </c>
      <c r="H1900" t="s">
        <v>133</v>
      </c>
      <c r="I1900" t="s">
        <v>110</v>
      </c>
      <c r="J1900" t="s">
        <v>110</v>
      </c>
      <c r="K1900">
        <v>1</v>
      </c>
      <c r="L1900" t="s">
        <v>182</v>
      </c>
    </row>
    <row r="1901" spans="1:12">
      <c r="A1901" t="s">
        <v>260</v>
      </c>
      <c r="B1901" t="s">
        <v>101</v>
      </c>
      <c r="C1901">
        <v>1995</v>
      </c>
      <c r="D1901">
        <v>1995</v>
      </c>
      <c r="E1901" t="s">
        <v>119</v>
      </c>
      <c r="F1901" t="s">
        <v>260</v>
      </c>
      <c r="G1901" t="s">
        <v>146</v>
      </c>
      <c r="H1901" t="s">
        <v>133</v>
      </c>
      <c r="I1901" t="s">
        <v>110</v>
      </c>
      <c r="J1901" t="s">
        <v>110</v>
      </c>
      <c r="K1901">
        <v>1</v>
      </c>
      <c r="L1901" t="s">
        <v>182</v>
      </c>
    </row>
    <row r="1902" spans="1:12">
      <c r="A1902" t="s">
        <v>260</v>
      </c>
      <c r="B1902" t="s">
        <v>101</v>
      </c>
      <c r="C1902">
        <v>1995</v>
      </c>
      <c r="D1902">
        <v>2000</v>
      </c>
      <c r="E1902" t="s">
        <v>119</v>
      </c>
      <c r="F1902" t="s">
        <v>260</v>
      </c>
      <c r="G1902" t="s">
        <v>146</v>
      </c>
      <c r="H1902" t="s">
        <v>133</v>
      </c>
      <c r="I1902" t="s">
        <v>110</v>
      </c>
      <c r="J1902" t="s">
        <v>110</v>
      </c>
      <c r="K1902">
        <v>1</v>
      </c>
      <c r="L1902" t="s">
        <v>182</v>
      </c>
    </row>
    <row r="1903" spans="1:12">
      <c r="A1903" t="s">
        <v>260</v>
      </c>
      <c r="B1903" t="s">
        <v>101</v>
      </c>
      <c r="C1903">
        <v>1995</v>
      </c>
      <c r="D1903">
        <v>2005</v>
      </c>
      <c r="E1903" t="s">
        <v>119</v>
      </c>
      <c r="F1903" t="s">
        <v>260</v>
      </c>
      <c r="G1903" t="s">
        <v>146</v>
      </c>
      <c r="H1903" t="s">
        <v>133</v>
      </c>
      <c r="I1903" t="s">
        <v>110</v>
      </c>
      <c r="J1903" t="s">
        <v>110</v>
      </c>
      <c r="K1903">
        <v>1</v>
      </c>
      <c r="L1903" t="s">
        <v>182</v>
      </c>
    </row>
    <row r="1904" spans="1:12">
      <c r="A1904" t="s">
        <v>260</v>
      </c>
      <c r="B1904" t="s">
        <v>101</v>
      </c>
      <c r="C1904">
        <v>1995</v>
      </c>
      <c r="D1904">
        <v>2010</v>
      </c>
      <c r="E1904" t="s">
        <v>119</v>
      </c>
      <c r="F1904" t="s">
        <v>260</v>
      </c>
      <c r="G1904" t="s">
        <v>146</v>
      </c>
      <c r="H1904" t="s">
        <v>133</v>
      </c>
      <c r="I1904" t="s">
        <v>110</v>
      </c>
      <c r="J1904" t="s">
        <v>110</v>
      </c>
      <c r="K1904">
        <v>1</v>
      </c>
      <c r="L1904" t="s">
        <v>182</v>
      </c>
    </row>
    <row r="1905" spans="1:12">
      <c r="A1905" t="s">
        <v>260</v>
      </c>
      <c r="B1905" t="s">
        <v>101</v>
      </c>
      <c r="C1905">
        <v>1995</v>
      </c>
      <c r="D1905">
        <v>2015</v>
      </c>
      <c r="E1905" t="s">
        <v>119</v>
      </c>
      <c r="F1905" t="s">
        <v>260</v>
      </c>
      <c r="G1905" t="s">
        <v>146</v>
      </c>
      <c r="H1905" t="s">
        <v>133</v>
      </c>
      <c r="I1905" t="s">
        <v>110</v>
      </c>
      <c r="J1905" t="s">
        <v>110</v>
      </c>
      <c r="K1905">
        <v>1</v>
      </c>
      <c r="L1905" t="s">
        <v>182</v>
      </c>
    </row>
    <row r="1906" spans="1:12">
      <c r="A1906" t="s">
        <v>260</v>
      </c>
      <c r="B1906" t="s">
        <v>101</v>
      </c>
      <c r="C1906">
        <v>1995</v>
      </c>
      <c r="D1906">
        <v>2020</v>
      </c>
      <c r="E1906" t="s">
        <v>119</v>
      </c>
      <c r="F1906" t="s">
        <v>260</v>
      </c>
      <c r="G1906" t="s">
        <v>146</v>
      </c>
      <c r="H1906" t="s">
        <v>133</v>
      </c>
      <c r="I1906" t="s">
        <v>110</v>
      </c>
      <c r="J1906" t="s">
        <v>110</v>
      </c>
      <c r="K1906">
        <v>1</v>
      </c>
      <c r="L1906" t="s">
        <v>182</v>
      </c>
    </row>
    <row r="1907" spans="1:12">
      <c r="A1907" t="s">
        <v>260</v>
      </c>
      <c r="B1907" t="s">
        <v>101</v>
      </c>
      <c r="C1907">
        <v>1995</v>
      </c>
      <c r="D1907">
        <v>2025</v>
      </c>
      <c r="E1907" t="s">
        <v>119</v>
      </c>
      <c r="F1907" t="s">
        <v>260</v>
      </c>
      <c r="G1907" t="s">
        <v>146</v>
      </c>
      <c r="H1907" t="s">
        <v>133</v>
      </c>
      <c r="I1907" t="s">
        <v>110</v>
      </c>
      <c r="J1907" t="s">
        <v>110</v>
      </c>
      <c r="K1907">
        <v>1</v>
      </c>
      <c r="L1907" t="s">
        <v>182</v>
      </c>
    </row>
    <row r="1908" spans="1:12">
      <c r="A1908" t="s">
        <v>260</v>
      </c>
      <c r="B1908" t="s">
        <v>101</v>
      </c>
      <c r="C1908">
        <v>1995</v>
      </c>
      <c r="D1908">
        <v>2030</v>
      </c>
      <c r="E1908" t="s">
        <v>119</v>
      </c>
      <c r="F1908" t="s">
        <v>260</v>
      </c>
      <c r="G1908" t="s">
        <v>146</v>
      </c>
      <c r="H1908" t="s">
        <v>133</v>
      </c>
      <c r="I1908" t="s">
        <v>110</v>
      </c>
      <c r="J1908" t="s">
        <v>110</v>
      </c>
      <c r="K1908">
        <v>1</v>
      </c>
      <c r="L1908" t="s">
        <v>182</v>
      </c>
    </row>
    <row r="1909" spans="1:12">
      <c r="A1909" t="s">
        <v>260</v>
      </c>
      <c r="B1909" t="s">
        <v>101</v>
      </c>
      <c r="C1909">
        <v>1995</v>
      </c>
      <c r="D1909">
        <v>2035</v>
      </c>
      <c r="E1909" t="s">
        <v>119</v>
      </c>
      <c r="F1909" t="s">
        <v>260</v>
      </c>
      <c r="G1909" t="s">
        <v>146</v>
      </c>
      <c r="H1909" t="s">
        <v>133</v>
      </c>
      <c r="I1909" t="s">
        <v>110</v>
      </c>
      <c r="J1909" t="s">
        <v>110</v>
      </c>
      <c r="K1909">
        <v>1</v>
      </c>
      <c r="L1909" t="s">
        <v>182</v>
      </c>
    </row>
    <row r="1910" spans="1:12">
      <c r="A1910" t="s">
        <v>260</v>
      </c>
      <c r="B1910" t="s">
        <v>101</v>
      </c>
      <c r="C1910">
        <v>1995</v>
      </c>
      <c r="D1910">
        <v>2040</v>
      </c>
      <c r="E1910" t="s">
        <v>119</v>
      </c>
      <c r="F1910" t="s">
        <v>260</v>
      </c>
      <c r="G1910" t="s">
        <v>146</v>
      </c>
      <c r="H1910" t="s">
        <v>133</v>
      </c>
      <c r="I1910" t="s">
        <v>110</v>
      </c>
      <c r="J1910" t="s">
        <v>110</v>
      </c>
      <c r="K1910">
        <v>1</v>
      </c>
      <c r="L1910" t="s">
        <v>182</v>
      </c>
    </row>
    <row r="1911" spans="1:12">
      <c r="A1911" t="s">
        <v>260</v>
      </c>
      <c r="B1911" t="s">
        <v>101</v>
      </c>
      <c r="C1911">
        <v>1995</v>
      </c>
      <c r="D1911">
        <v>2045</v>
      </c>
      <c r="E1911" t="s">
        <v>119</v>
      </c>
      <c r="F1911" t="s">
        <v>260</v>
      </c>
      <c r="G1911" t="s">
        <v>146</v>
      </c>
      <c r="H1911" t="s">
        <v>133</v>
      </c>
      <c r="I1911" t="s">
        <v>110</v>
      </c>
      <c r="J1911" t="s">
        <v>110</v>
      </c>
      <c r="K1911">
        <v>1</v>
      </c>
      <c r="L1911" t="s">
        <v>182</v>
      </c>
    </row>
    <row r="1912" spans="1:12">
      <c r="A1912" t="s">
        <v>260</v>
      </c>
      <c r="B1912" t="s">
        <v>101</v>
      </c>
      <c r="C1912">
        <v>1995</v>
      </c>
      <c r="D1912">
        <v>2050</v>
      </c>
      <c r="E1912" t="s">
        <v>119</v>
      </c>
      <c r="F1912" t="s">
        <v>260</v>
      </c>
      <c r="G1912" t="s">
        <v>146</v>
      </c>
      <c r="H1912" t="s">
        <v>133</v>
      </c>
      <c r="I1912" t="s">
        <v>110</v>
      </c>
      <c r="J1912" t="s">
        <v>110</v>
      </c>
      <c r="K1912">
        <v>1</v>
      </c>
      <c r="L1912" t="s">
        <v>182</v>
      </c>
    </row>
    <row r="1913" spans="1:12">
      <c r="A1913" t="s">
        <v>260</v>
      </c>
      <c r="B1913" t="s">
        <v>101</v>
      </c>
      <c r="C1913">
        <v>2000</v>
      </c>
      <c r="D1913">
        <v>2000</v>
      </c>
      <c r="E1913" t="s">
        <v>119</v>
      </c>
      <c r="F1913" t="s">
        <v>260</v>
      </c>
      <c r="G1913" t="s">
        <v>146</v>
      </c>
      <c r="H1913" t="s">
        <v>133</v>
      </c>
      <c r="I1913" t="s">
        <v>110</v>
      </c>
      <c r="J1913" t="s">
        <v>110</v>
      </c>
      <c r="K1913">
        <v>1</v>
      </c>
      <c r="L1913" t="s">
        <v>182</v>
      </c>
    </row>
    <row r="1914" spans="1:12">
      <c r="A1914" t="s">
        <v>260</v>
      </c>
      <c r="B1914" t="s">
        <v>101</v>
      </c>
      <c r="C1914">
        <v>2000</v>
      </c>
      <c r="D1914">
        <v>2005</v>
      </c>
      <c r="E1914" t="s">
        <v>119</v>
      </c>
      <c r="F1914" t="s">
        <v>260</v>
      </c>
      <c r="G1914" t="s">
        <v>146</v>
      </c>
      <c r="H1914" t="s">
        <v>133</v>
      </c>
      <c r="I1914" t="s">
        <v>110</v>
      </c>
      <c r="J1914" t="s">
        <v>110</v>
      </c>
      <c r="K1914">
        <v>1</v>
      </c>
      <c r="L1914" t="s">
        <v>182</v>
      </c>
    </row>
    <row r="1915" spans="1:12">
      <c r="A1915" t="s">
        <v>260</v>
      </c>
      <c r="B1915" t="s">
        <v>101</v>
      </c>
      <c r="C1915">
        <v>2000</v>
      </c>
      <c r="D1915">
        <v>2010</v>
      </c>
      <c r="E1915" t="s">
        <v>119</v>
      </c>
      <c r="F1915" t="s">
        <v>260</v>
      </c>
      <c r="G1915" t="s">
        <v>146</v>
      </c>
      <c r="H1915" t="s">
        <v>133</v>
      </c>
      <c r="I1915" t="s">
        <v>110</v>
      </c>
      <c r="J1915" t="s">
        <v>110</v>
      </c>
      <c r="K1915">
        <v>1</v>
      </c>
      <c r="L1915" t="s">
        <v>182</v>
      </c>
    </row>
    <row r="1916" spans="1:12">
      <c r="A1916" t="s">
        <v>260</v>
      </c>
      <c r="B1916" t="s">
        <v>101</v>
      </c>
      <c r="C1916">
        <v>2000</v>
      </c>
      <c r="D1916">
        <v>2015</v>
      </c>
      <c r="E1916" t="s">
        <v>119</v>
      </c>
      <c r="F1916" t="s">
        <v>260</v>
      </c>
      <c r="G1916" t="s">
        <v>146</v>
      </c>
      <c r="H1916" t="s">
        <v>133</v>
      </c>
      <c r="I1916" t="s">
        <v>110</v>
      </c>
      <c r="J1916" t="s">
        <v>110</v>
      </c>
      <c r="K1916">
        <v>1</v>
      </c>
      <c r="L1916" t="s">
        <v>182</v>
      </c>
    </row>
    <row r="1917" spans="1:12">
      <c r="A1917" t="s">
        <v>260</v>
      </c>
      <c r="B1917" t="s">
        <v>101</v>
      </c>
      <c r="C1917">
        <v>2000</v>
      </c>
      <c r="D1917">
        <v>2020</v>
      </c>
      <c r="E1917" t="s">
        <v>119</v>
      </c>
      <c r="F1917" t="s">
        <v>260</v>
      </c>
      <c r="G1917" t="s">
        <v>146</v>
      </c>
      <c r="H1917" t="s">
        <v>133</v>
      </c>
      <c r="I1917" t="s">
        <v>110</v>
      </c>
      <c r="J1917" t="s">
        <v>110</v>
      </c>
      <c r="K1917">
        <v>1</v>
      </c>
      <c r="L1917" t="s">
        <v>182</v>
      </c>
    </row>
    <row r="1918" spans="1:12">
      <c r="A1918" t="s">
        <v>260</v>
      </c>
      <c r="B1918" t="s">
        <v>101</v>
      </c>
      <c r="C1918">
        <v>2000</v>
      </c>
      <c r="D1918">
        <v>2025</v>
      </c>
      <c r="E1918" t="s">
        <v>119</v>
      </c>
      <c r="F1918" t="s">
        <v>260</v>
      </c>
      <c r="G1918" t="s">
        <v>146</v>
      </c>
      <c r="H1918" t="s">
        <v>133</v>
      </c>
      <c r="I1918" t="s">
        <v>110</v>
      </c>
      <c r="J1918" t="s">
        <v>110</v>
      </c>
      <c r="K1918">
        <v>1</v>
      </c>
      <c r="L1918" t="s">
        <v>182</v>
      </c>
    </row>
    <row r="1919" spans="1:12">
      <c r="A1919" t="s">
        <v>260</v>
      </c>
      <c r="B1919" t="s">
        <v>101</v>
      </c>
      <c r="C1919">
        <v>2000</v>
      </c>
      <c r="D1919">
        <v>2030</v>
      </c>
      <c r="E1919" t="s">
        <v>119</v>
      </c>
      <c r="F1919" t="s">
        <v>260</v>
      </c>
      <c r="G1919" t="s">
        <v>146</v>
      </c>
      <c r="H1919" t="s">
        <v>133</v>
      </c>
      <c r="I1919" t="s">
        <v>110</v>
      </c>
      <c r="J1919" t="s">
        <v>110</v>
      </c>
      <c r="K1919">
        <v>1</v>
      </c>
      <c r="L1919" t="s">
        <v>182</v>
      </c>
    </row>
    <row r="1920" spans="1:12">
      <c r="A1920" t="s">
        <v>260</v>
      </c>
      <c r="B1920" t="s">
        <v>101</v>
      </c>
      <c r="C1920">
        <v>2000</v>
      </c>
      <c r="D1920">
        <v>2035</v>
      </c>
      <c r="E1920" t="s">
        <v>119</v>
      </c>
      <c r="F1920" t="s">
        <v>260</v>
      </c>
      <c r="G1920" t="s">
        <v>146</v>
      </c>
      <c r="H1920" t="s">
        <v>133</v>
      </c>
      <c r="I1920" t="s">
        <v>110</v>
      </c>
      <c r="J1920" t="s">
        <v>110</v>
      </c>
      <c r="K1920">
        <v>1</v>
      </c>
      <c r="L1920" t="s">
        <v>182</v>
      </c>
    </row>
    <row r="1921" spans="1:12">
      <c r="A1921" t="s">
        <v>260</v>
      </c>
      <c r="B1921" t="s">
        <v>101</v>
      </c>
      <c r="C1921">
        <v>2000</v>
      </c>
      <c r="D1921">
        <v>2040</v>
      </c>
      <c r="E1921" t="s">
        <v>119</v>
      </c>
      <c r="F1921" t="s">
        <v>260</v>
      </c>
      <c r="G1921" t="s">
        <v>146</v>
      </c>
      <c r="H1921" t="s">
        <v>133</v>
      </c>
      <c r="I1921" t="s">
        <v>110</v>
      </c>
      <c r="J1921" t="s">
        <v>110</v>
      </c>
      <c r="K1921">
        <v>1</v>
      </c>
      <c r="L1921" t="s">
        <v>182</v>
      </c>
    </row>
    <row r="1922" spans="1:12">
      <c r="A1922" t="s">
        <v>260</v>
      </c>
      <c r="B1922" t="s">
        <v>101</v>
      </c>
      <c r="C1922">
        <v>2000</v>
      </c>
      <c r="D1922">
        <v>2045</v>
      </c>
      <c r="E1922" t="s">
        <v>119</v>
      </c>
      <c r="F1922" t="s">
        <v>260</v>
      </c>
      <c r="G1922" t="s">
        <v>146</v>
      </c>
      <c r="H1922" t="s">
        <v>133</v>
      </c>
      <c r="I1922" t="s">
        <v>110</v>
      </c>
      <c r="J1922" t="s">
        <v>110</v>
      </c>
      <c r="K1922">
        <v>1</v>
      </c>
      <c r="L1922" t="s">
        <v>182</v>
      </c>
    </row>
    <row r="1923" spans="1:12">
      <c r="A1923" t="s">
        <v>260</v>
      </c>
      <c r="B1923" t="s">
        <v>101</v>
      </c>
      <c r="C1923">
        <v>2000</v>
      </c>
      <c r="D1923">
        <v>2050</v>
      </c>
      <c r="E1923" t="s">
        <v>119</v>
      </c>
      <c r="F1923" t="s">
        <v>260</v>
      </c>
      <c r="G1923" t="s">
        <v>146</v>
      </c>
      <c r="H1923" t="s">
        <v>133</v>
      </c>
      <c r="I1923" t="s">
        <v>110</v>
      </c>
      <c r="J1923" t="s">
        <v>110</v>
      </c>
      <c r="K1923">
        <v>1</v>
      </c>
      <c r="L1923" t="s">
        <v>182</v>
      </c>
    </row>
    <row r="1924" spans="1:12">
      <c r="A1924" t="s">
        <v>260</v>
      </c>
      <c r="B1924" t="s">
        <v>101</v>
      </c>
      <c r="C1924">
        <v>2000</v>
      </c>
      <c r="D1924">
        <v>2055</v>
      </c>
      <c r="E1924" t="s">
        <v>119</v>
      </c>
      <c r="F1924" t="s">
        <v>260</v>
      </c>
      <c r="G1924" t="s">
        <v>146</v>
      </c>
      <c r="H1924" t="s">
        <v>133</v>
      </c>
      <c r="I1924" t="s">
        <v>110</v>
      </c>
      <c r="J1924" t="s">
        <v>110</v>
      </c>
      <c r="K1924">
        <v>1</v>
      </c>
      <c r="L1924" t="s">
        <v>182</v>
      </c>
    </row>
    <row r="1925" spans="1:12">
      <c r="A1925" t="s">
        <v>260</v>
      </c>
      <c r="B1925" t="s">
        <v>101</v>
      </c>
      <c r="C1925">
        <v>2005</v>
      </c>
      <c r="D1925">
        <v>2005</v>
      </c>
      <c r="E1925" t="s">
        <v>119</v>
      </c>
      <c r="F1925" t="s">
        <v>260</v>
      </c>
      <c r="G1925" t="s">
        <v>146</v>
      </c>
      <c r="H1925" t="s">
        <v>133</v>
      </c>
      <c r="I1925" t="s">
        <v>110</v>
      </c>
      <c r="J1925" t="s">
        <v>110</v>
      </c>
      <c r="K1925">
        <v>1</v>
      </c>
      <c r="L1925" t="s">
        <v>182</v>
      </c>
    </row>
    <row r="1926" spans="1:12">
      <c r="A1926" t="s">
        <v>260</v>
      </c>
      <c r="B1926" t="s">
        <v>101</v>
      </c>
      <c r="C1926">
        <v>2005</v>
      </c>
      <c r="D1926">
        <v>2010</v>
      </c>
      <c r="E1926" t="s">
        <v>119</v>
      </c>
      <c r="F1926" t="s">
        <v>260</v>
      </c>
      <c r="G1926" t="s">
        <v>146</v>
      </c>
      <c r="H1926" t="s">
        <v>133</v>
      </c>
      <c r="I1926" t="s">
        <v>110</v>
      </c>
      <c r="J1926" t="s">
        <v>110</v>
      </c>
      <c r="K1926">
        <v>1</v>
      </c>
      <c r="L1926" t="s">
        <v>182</v>
      </c>
    </row>
    <row r="1927" spans="1:12">
      <c r="A1927" t="s">
        <v>260</v>
      </c>
      <c r="B1927" t="s">
        <v>101</v>
      </c>
      <c r="C1927">
        <v>2005</v>
      </c>
      <c r="D1927">
        <v>2015</v>
      </c>
      <c r="E1927" t="s">
        <v>119</v>
      </c>
      <c r="F1927" t="s">
        <v>260</v>
      </c>
      <c r="G1927" t="s">
        <v>146</v>
      </c>
      <c r="H1927" t="s">
        <v>133</v>
      </c>
      <c r="I1927" t="s">
        <v>110</v>
      </c>
      <c r="J1927" t="s">
        <v>110</v>
      </c>
      <c r="K1927">
        <v>1</v>
      </c>
      <c r="L1927" t="s">
        <v>182</v>
      </c>
    </row>
    <row r="1928" spans="1:12">
      <c r="A1928" t="s">
        <v>260</v>
      </c>
      <c r="B1928" t="s">
        <v>101</v>
      </c>
      <c r="C1928">
        <v>2005</v>
      </c>
      <c r="D1928">
        <v>2020</v>
      </c>
      <c r="E1928" t="s">
        <v>119</v>
      </c>
      <c r="F1928" t="s">
        <v>260</v>
      </c>
      <c r="G1928" t="s">
        <v>146</v>
      </c>
      <c r="H1928" t="s">
        <v>133</v>
      </c>
      <c r="I1928" t="s">
        <v>110</v>
      </c>
      <c r="J1928" t="s">
        <v>110</v>
      </c>
      <c r="K1928">
        <v>1</v>
      </c>
      <c r="L1928" t="s">
        <v>182</v>
      </c>
    </row>
    <row r="1929" spans="1:12">
      <c r="A1929" t="s">
        <v>260</v>
      </c>
      <c r="B1929" t="s">
        <v>101</v>
      </c>
      <c r="C1929">
        <v>2005</v>
      </c>
      <c r="D1929">
        <v>2025</v>
      </c>
      <c r="E1929" t="s">
        <v>119</v>
      </c>
      <c r="F1929" t="s">
        <v>260</v>
      </c>
      <c r="G1929" t="s">
        <v>146</v>
      </c>
      <c r="H1929" t="s">
        <v>133</v>
      </c>
      <c r="I1929" t="s">
        <v>110</v>
      </c>
      <c r="J1929" t="s">
        <v>110</v>
      </c>
      <c r="K1929">
        <v>1</v>
      </c>
      <c r="L1929" t="s">
        <v>182</v>
      </c>
    </row>
    <row r="1930" spans="1:12">
      <c r="A1930" t="s">
        <v>260</v>
      </c>
      <c r="B1930" t="s">
        <v>101</v>
      </c>
      <c r="C1930">
        <v>2005</v>
      </c>
      <c r="D1930">
        <v>2030</v>
      </c>
      <c r="E1930" t="s">
        <v>119</v>
      </c>
      <c r="F1930" t="s">
        <v>260</v>
      </c>
      <c r="G1930" t="s">
        <v>146</v>
      </c>
      <c r="H1930" t="s">
        <v>133</v>
      </c>
      <c r="I1930" t="s">
        <v>110</v>
      </c>
      <c r="J1930" t="s">
        <v>110</v>
      </c>
      <c r="K1930">
        <v>1</v>
      </c>
      <c r="L1930" t="s">
        <v>182</v>
      </c>
    </row>
    <row r="1931" spans="1:12">
      <c r="A1931" t="s">
        <v>260</v>
      </c>
      <c r="B1931" t="s">
        <v>101</v>
      </c>
      <c r="C1931">
        <v>2005</v>
      </c>
      <c r="D1931">
        <v>2035</v>
      </c>
      <c r="E1931" t="s">
        <v>119</v>
      </c>
      <c r="F1931" t="s">
        <v>260</v>
      </c>
      <c r="G1931" t="s">
        <v>146</v>
      </c>
      <c r="H1931" t="s">
        <v>133</v>
      </c>
      <c r="I1931" t="s">
        <v>110</v>
      </c>
      <c r="J1931" t="s">
        <v>110</v>
      </c>
      <c r="K1931">
        <v>1</v>
      </c>
      <c r="L1931" t="s">
        <v>182</v>
      </c>
    </row>
    <row r="1932" spans="1:12">
      <c r="A1932" t="s">
        <v>260</v>
      </c>
      <c r="B1932" t="s">
        <v>101</v>
      </c>
      <c r="C1932">
        <v>2005</v>
      </c>
      <c r="D1932">
        <v>2040</v>
      </c>
      <c r="E1932" t="s">
        <v>119</v>
      </c>
      <c r="F1932" t="s">
        <v>260</v>
      </c>
      <c r="G1932" t="s">
        <v>146</v>
      </c>
      <c r="H1932" t="s">
        <v>133</v>
      </c>
      <c r="I1932" t="s">
        <v>110</v>
      </c>
      <c r="J1932" t="s">
        <v>110</v>
      </c>
      <c r="K1932">
        <v>1</v>
      </c>
      <c r="L1932" t="s">
        <v>182</v>
      </c>
    </row>
    <row r="1933" spans="1:12">
      <c r="A1933" t="s">
        <v>260</v>
      </c>
      <c r="B1933" t="s">
        <v>101</v>
      </c>
      <c r="C1933">
        <v>2005</v>
      </c>
      <c r="D1933">
        <v>2045</v>
      </c>
      <c r="E1933" t="s">
        <v>119</v>
      </c>
      <c r="F1933" t="s">
        <v>260</v>
      </c>
      <c r="G1933" t="s">
        <v>146</v>
      </c>
      <c r="H1933" t="s">
        <v>133</v>
      </c>
      <c r="I1933" t="s">
        <v>110</v>
      </c>
      <c r="J1933" t="s">
        <v>110</v>
      </c>
      <c r="K1933">
        <v>1</v>
      </c>
      <c r="L1933" t="s">
        <v>182</v>
      </c>
    </row>
    <row r="1934" spans="1:12">
      <c r="A1934" t="s">
        <v>260</v>
      </c>
      <c r="B1934" t="s">
        <v>101</v>
      </c>
      <c r="C1934">
        <v>2005</v>
      </c>
      <c r="D1934">
        <v>2050</v>
      </c>
      <c r="E1934" t="s">
        <v>119</v>
      </c>
      <c r="F1934" t="s">
        <v>260</v>
      </c>
      <c r="G1934" t="s">
        <v>146</v>
      </c>
      <c r="H1934" t="s">
        <v>133</v>
      </c>
      <c r="I1934" t="s">
        <v>110</v>
      </c>
      <c r="J1934" t="s">
        <v>110</v>
      </c>
      <c r="K1934">
        <v>1</v>
      </c>
      <c r="L1934" t="s">
        <v>182</v>
      </c>
    </row>
    <row r="1935" spans="1:12">
      <c r="A1935" t="s">
        <v>260</v>
      </c>
      <c r="B1935" t="s">
        <v>101</v>
      </c>
      <c r="C1935">
        <v>2005</v>
      </c>
      <c r="D1935">
        <v>2055</v>
      </c>
      <c r="E1935" t="s">
        <v>119</v>
      </c>
      <c r="F1935" t="s">
        <v>260</v>
      </c>
      <c r="G1935" t="s">
        <v>146</v>
      </c>
      <c r="H1935" t="s">
        <v>133</v>
      </c>
      <c r="I1935" t="s">
        <v>110</v>
      </c>
      <c r="J1935" t="s">
        <v>110</v>
      </c>
      <c r="K1935">
        <v>1</v>
      </c>
      <c r="L1935" t="s">
        <v>182</v>
      </c>
    </row>
    <row r="1936" spans="1:12">
      <c r="A1936" t="s">
        <v>260</v>
      </c>
      <c r="B1936" t="s">
        <v>101</v>
      </c>
      <c r="C1936">
        <v>2005</v>
      </c>
      <c r="D1936">
        <v>2060</v>
      </c>
      <c r="E1936" t="s">
        <v>119</v>
      </c>
      <c r="F1936" t="s">
        <v>260</v>
      </c>
      <c r="G1936" t="s">
        <v>146</v>
      </c>
      <c r="H1936" t="s">
        <v>133</v>
      </c>
      <c r="I1936" t="s">
        <v>110</v>
      </c>
      <c r="J1936" t="s">
        <v>110</v>
      </c>
      <c r="K1936">
        <v>1</v>
      </c>
      <c r="L1936" t="s">
        <v>182</v>
      </c>
    </row>
    <row r="1937" spans="1:12">
      <c r="A1937" t="s">
        <v>260</v>
      </c>
      <c r="B1937" t="s">
        <v>101</v>
      </c>
      <c r="C1937">
        <v>2010</v>
      </c>
      <c r="D1937">
        <v>2010</v>
      </c>
      <c r="E1937" t="s">
        <v>119</v>
      </c>
      <c r="F1937" t="s">
        <v>260</v>
      </c>
      <c r="G1937" t="s">
        <v>146</v>
      </c>
      <c r="H1937" t="s">
        <v>133</v>
      </c>
      <c r="I1937" t="s">
        <v>110</v>
      </c>
      <c r="J1937" t="s">
        <v>110</v>
      </c>
      <c r="K1937">
        <v>1</v>
      </c>
      <c r="L1937" t="s">
        <v>182</v>
      </c>
    </row>
    <row r="1938" spans="1:12">
      <c r="A1938" t="s">
        <v>260</v>
      </c>
      <c r="B1938" t="s">
        <v>101</v>
      </c>
      <c r="C1938">
        <v>2010</v>
      </c>
      <c r="D1938">
        <v>2015</v>
      </c>
      <c r="E1938" t="s">
        <v>119</v>
      </c>
      <c r="F1938" t="s">
        <v>260</v>
      </c>
      <c r="G1938" t="s">
        <v>146</v>
      </c>
      <c r="H1938" t="s">
        <v>133</v>
      </c>
      <c r="I1938" t="s">
        <v>110</v>
      </c>
      <c r="J1938" t="s">
        <v>110</v>
      </c>
      <c r="K1938">
        <v>1</v>
      </c>
      <c r="L1938" t="s">
        <v>182</v>
      </c>
    </row>
    <row r="1939" spans="1:12">
      <c r="A1939" t="s">
        <v>260</v>
      </c>
      <c r="B1939" t="s">
        <v>101</v>
      </c>
      <c r="C1939">
        <v>2010</v>
      </c>
      <c r="D1939">
        <v>2020</v>
      </c>
      <c r="E1939" t="s">
        <v>119</v>
      </c>
      <c r="F1939" t="s">
        <v>260</v>
      </c>
      <c r="G1939" t="s">
        <v>146</v>
      </c>
      <c r="H1939" t="s">
        <v>133</v>
      </c>
      <c r="I1939" t="s">
        <v>110</v>
      </c>
      <c r="J1939" t="s">
        <v>110</v>
      </c>
      <c r="K1939">
        <v>1</v>
      </c>
      <c r="L1939" t="s">
        <v>182</v>
      </c>
    </row>
    <row r="1940" spans="1:12">
      <c r="A1940" t="s">
        <v>260</v>
      </c>
      <c r="B1940" t="s">
        <v>101</v>
      </c>
      <c r="C1940">
        <v>2010</v>
      </c>
      <c r="D1940">
        <v>2025</v>
      </c>
      <c r="E1940" t="s">
        <v>119</v>
      </c>
      <c r="F1940" t="s">
        <v>260</v>
      </c>
      <c r="G1940" t="s">
        <v>146</v>
      </c>
      <c r="H1940" t="s">
        <v>133</v>
      </c>
      <c r="I1940" t="s">
        <v>110</v>
      </c>
      <c r="J1940" t="s">
        <v>110</v>
      </c>
      <c r="K1940">
        <v>1</v>
      </c>
      <c r="L1940" t="s">
        <v>182</v>
      </c>
    </row>
    <row r="1941" spans="1:12">
      <c r="A1941" t="s">
        <v>260</v>
      </c>
      <c r="B1941" t="s">
        <v>101</v>
      </c>
      <c r="C1941">
        <v>2010</v>
      </c>
      <c r="D1941">
        <v>2030</v>
      </c>
      <c r="E1941" t="s">
        <v>119</v>
      </c>
      <c r="F1941" t="s">
        <v>260</v>
      </c>
      <c r="G1941" t="s">
        <v>146</v>
      </c>
      <c r="H1941" t="s">
        <v>133</v>
      </c>
      <c r="I1941" t="s">
        <v>110</v>
      </c>
      <c r="J1941" t="s">
        <v>110</v>
      </c>
      <c r="K1941">
        <v>1</v>
      </c>
      <c r="L1941" t="s">
        <v>182</v>
      </c>
    </row>
    <row r="1942" spans="1:12">
      <c r="A1942" t="s">
        <v>260</v>
      </c>
      <c r="B1942" t="s">
        <v>101</v>
      </c>
      <c r="C1942">
        <v>2010</v>
      </c>
      <c r="D1942">
        <v>2035</v>
      </c>
      <c r="E1942" t="s">
        <v>119</v>
      </c>
      <c r="F1942" t="s">
        <v>260</v>
      </c>
      <c r="G1942" t="s">
        <v>146</v>
      </c>
      <c r="H1942" t="s">
        <v>133</v>
      </c>
      <c r="I1942" t="s">
        <v>110</v>
      </c>
      <c r="J1942" t="s">
        <v>110</v>
      </c>
      <c r="K1942">
        <v>1</v>
      </c>
      <c r="L1942" t="s">
        <v>182</v>
      </c>
    </row>
    <row r="1943" spans="1:12">
      <c r="A1943" t="s">
        <v>260</v>
      </c>
      <c r="B1943" t="s">
        <v>101</v>
      </c>
      <c r="C1943">
        <v>2010</v>
      </c>
      <c r="D1943">
        <v>2040</v>
      </c>
      <c r="E1943" t="s">
        <v>119</v>
      </c>
      <c r="F1943" t="s">
        <v>260</v>
      </c>
      <c r="G1943" t="s">
        <v>146</v>
      </c>
      <c r="H1943" t="s">
        <v>133</v>
      </c>
      <c r="I1943" t="s">
        <v>110</v>
      </c>
      <c r="J1943" t="s">
        <v>110</v>
      </c>
      <c r="K1943">
        <v>1</v>
      </c>
      <c r="L1943" t="s">
        <v>182</v>
      </c>
    </row>
    <row r="1944" spans="1:12">
      <c r="A1944" t="s">
        <v>260</v>
      </c>
      <c r="B1944" t="s">
        <v>101</v>
      </c>
      <c r="C1944">
        <v>2010</v>
      </c>
      <c r="D1944">
        <v>2045</v>
      </c>
      <c r="E1944" t="s">
        <v>119</v>
      </c>
      <c r="F1944" t="s">
        <v>260</v>
      </c>
      <c r="G1944" t="s">
        <v>146</v>
      </c>
      <c r="H1944" t="s">
        <v>133</v>
      </c>
      <c r="I1944" t="s">
        <v>110</v>
      </c>
      <c r="J1944" t="s">
        <v>110</v>
      </c>
      <c r="K1944">
        <v>1</v>
      </c>
      <c r="L1944" t="s">
        <v>182</v>
      </c>
    </row>
    <row r="1945" spans="1:12">
      <c r="A1945" t="s">
        <v>260</v>
      </c>
      <c r="B1945" t="s">
        <v>101</v>
      </c>
      <c r="C1945">
        <v>2010</v>
      </c>
      <c r="D1945">
        <v>2050</v>
      </c>
      <c r="E1945" t="s">
        <v>119</v>
      </c>
      <c r="F1945" t="s">
        <v>260</v>
      </c>
      <c r="G1945" t="s">
        <v>146</v>
      </c>
      <c r="H1945" t="s">
        <v>133</v>
      </c>
      <c r="I1945" t="s">
        <v>110</v>
      </c>
      <c r="J1945" t="s">
        <v>110</v>
      </c>
      <c r="K1945">
        <v>1</v>
      </c>
      <c r="L1945" t="s">
        <v>182</v>
      </c>
    </row>
    <row r="1946" spans="1:12">
      <c r="A1946" t="s">
        <v>260</v>
      </c>
      <c r="B1946" t="s">
        <v>101</v>
      </c>
      <c r="C1946">
        <v>2010</v>
      </c>
      <c r="D1946">
        <v>2055</v>
      </c>
      <c r="E1946" t="s">
        <v>119</v>
      </c>
      <c r="F1946" t="s">
        <v>260</v>
      </c>
      <c r="G1946" t="s">
        <v>146</v>
      </c>
      <c r="H1946" t="s">
        <v>133</v>
      </c>
      <c r="I1946" t="s">
        <v>110</v>
      </c>
      <c r="J1946" t="s">
        <v>110</v>
      </c>
      <c r="K1946">
        <v>1</v>
      </c>
      <c r="L1946" t="s">
        <v>182</v>
      </c>
    </row>
    <row r="1947" spans="1:12">
      <c r="A1947" t="s">
        <v>260</v>
      </c>
      <c r="B1947" t="s">
        <v>101</v>
      </c>
      <c r="C1947">
        <v>2010</v>
      </c>
      <c r="D1947">
        <v>2060</v>
      </c>
      <c r="E1947" t="s">
        <v>119</v>
      </c>
      <c r="F1947" t="s">
        <v>260</v>
      </c>
      <c r="G1947" t="s">
        <v>146</v>
      </c>
      <c r="H1947" t="s">
        <v>133</v>
      </c>
      <c r="I1947" t="s">
        <v>110</v>
      </c>
      <c r="J1947" t="s">
        <v>110</v>
      </c>
      <c r="K1947">
        <v>1</v>
      </c>
      <c r="L1947" t="s">
        <v>182</v>
      </c>
    </row>
    <row r="1948" spans="1:12">
      <c r="A1948" t="s">
        <v>260</v>
      </c>
      <c r="B1948" t="s">
        <v>101</v>
      </c>
      <c r="C1948">
        <v>2010</v>
      </c>
      <c r="D1948">
        <v>2065</v>
      </c>
      <c r="E1948" t="s">
        <v>119</v>
      </c>
      <c r="F1948" t="s">
        <v>260</v>
      </c>
      <c r="G1948" t="s">
        <v>146</v>
      </c>
      <c r="H1948" t="s">
        <v>133</v>
      </c>
      <c r="I1948" t="s">
        <v>110</v>
      </c>
      <c r="J1948" t="s">
        <v>110</v>
      </c>
      <c r="K1948">
        <v>1</v>
      </c>
      <c r="L1948" t="s">
        <v>182</v>
      </c>
    </row>
    <row r="1949" spans="1:12">
      <c r="A1949" t="s">
        <v>260</v>
      </c>
      <c r="B1949" t="s">
        <v>101</v>
      </c>
      <c r="C1949">
        <v>2015</v>
      </c>
      <c r="D1949">
        <v>2015</v>
      </c>
      <c r="E1949" t="s">
        <v>119</v>
      </c>
      <c r="F1949" t="s">
        <v>260</v>
      </c>
      <c r="G1949" t="s">
        <v>146</v>
      </c>
      <c r="H1949" t="s">
        <v>133</v>
      </c>
      <c r="I1949" t="s">
        <v>110</v>
      </c>
      <c r="J1949" t="s">
        <v>110</v>
      </c>
      <c r="K1949">
        <v>1</v>
      </c>
      <c r="L1949" t="s">
        <v>182</v>
      </c>
    </row>
    <row r="1950" spans="1:12">
      <c r="A1950" t="s">
        <v>260</v>
      </c>
      <c r="B1950" t="s">
        <v>101</v>
      </c>
      <c r="C1950">
        <v>2015</v>
      </c>
      <c r="D1950">
        <v>2020</v>
      </c>
      <c r="E1950" t="s">
        <v>119</v>
      </c>
      <c r="F1950" t="s">
        <v>260</v>
      </c>
      <c r="G1950" t="s">
        <v>146</v>
      </c>
      <c r="H1950" t="s">
        <v>133</v>
      </c>
      <c r="I1950" t="s">
        <v>110</v>
      </c>
      <c r="J1950" t="s">
        <v>110</v>
      </c>
      <c r="K1950">
        <v>1</v>
      </c>
      <c r="L1950" t="s">
        <v>182</v>
      </c>
    </row>
    <row r="1951" spans="1:12">
      <c r="A1951" t="s">
        <v>260</v>
      </c>
      <c r="B1951" t="s">
        <v>101</v>
      </c>
      <c r="C1951">
        <v>2015</v>
      </c>
      <c r="D1951">
        <v>2025</v>
      </c>
      <c r="E1951" t="s">
        <v>119</v>
      </c>
      <c r="F1951" t="s">
        <v>260</v>
      </c>
      <c r="G1951" t="s">
        <v>146</v>
      </c>
      <c r="H1951" t="s">
        <v>133</v>
      </c>
      <c r="I1951" t="s">
        <v>110</v>
      </c>
      <c r="J1951" t="s">
        <v>110</v>
      </c>
      <c r="K1951">
        <v>1</v>
      </c>
      <c r="L1951" t="s">
        <v>182</v>
      </c>
    </row>
    <row r="1952" spans="1:12">
      <c r="A1952" t="s">
        <v>260</v>
      </c>
      <c r="B1952" t="s">
        <v>101</v>
      </c>
      <c r="C1952">
        <v>2015</v>
      </c>
      <c r="D1952">
        <v>2030</v>
      </c>
      <c r="E1952" t="s">
        <v>119</v>
      </c>
      <c r="F1952" t="s">
        <v>260</v>
      </c>
      <c r="G1952" t="s">
        <v>146</v>
      </c>
      <c r="H1952" t="s">
        <v>133</v>
      </c>
      <c r="I1952" t="s">
        <v>110</v>
      </c>
      <c r="J1952" t="s">
        <v>110</v>
      </c>
      <c r="K1952">
        <v>1</v>
      </c>
      <c r="L1952" t="s">
        <v>182</v>
      </c>
    </row>
    <row r="1953" spans="1:12">
      <c r="A1953" t="s">
        <v>260</v>
      </c>
      <c r="B1953" t="s">
        <v>101</v>
      </c>
      <c r="C1953">
        <v>2015</v>
      </c>
      <c r="D1953">
        <v>2035</v>
      </c>
      <c r="E1953" t="s">
        <v>119</v>
      </c>
      <c r="F1953" t="s">
        <v>260</v>
      </c>
      <c r="G1953" t="s">
        <v>146</v>
      </c>
      <c r="H1953" t="s">
        <v>133</v>
      </c>
      <c r="I1953" t="s">
        <v>110</v>
      </c>
      <c r="J1953" t="s">
        <v>110</v>
      </c>
      <c r="K1953">
        <v>1</v>
      </c>
      <c r="L1953" t="s">
        <v>182</v>
      </c>
    </row>
    <row r="1954" spans="1:12">
      <c r="A1954" t="s">
        <v>260</v>
      </c>
      <c r="B1954" t="s">
        <v>101</v>
      </c>
      <c r="C1954">
        <v>2015</v>
      </c>
      <c r="D1954">
        <v>2040</v>
      </c>
      <c r="E1954" t="s">
        <v>119</v>
      </c>
      <c r="F1954" t="s">
        <v>260</v>
      </c>
      <c r="G1954" t="s">
        <v>146</v>
      </c>
      <c r="H1954" t="s">
        <v>133</v>
      </c>
      <c r="I1954" t="s">
        <v>110</v>
      </c>
      <c r="J1954" t="s">
        <v>110</v>
      </c>
      <c r="K1954">
        <v>1</v>
      </c>
      <c r="L1954" t="s">
        <v>182</v>
      </c>
    </row>
    <row r="1955" spans="1:12">
      <c r="A1955" t="s">
        <v>260</v>
      </c>
      <c r="B1955" t="s">
        <v>101</v>
      </c>
      <c r="C1955">
        <v>2015</v>
      </c>
      <c r="D1955">
        <v>2045</v>
      </c>
      <c r="E1955" t="s">
        <v>119</v>
      </c>
      <c r="F1955" t="s">
        <v>260</v>
      </c>
      <c r="G1955" t="s">
        <v>146</v>
      </c>
      <c r="H1955" t="s">
        <v>133</v>
      </c>
      <c r="I1955" t="s">
        <v>110</v>
      </c>
      <c r="J1955" t="s">
        <v>110</v>
      </c>
      <c r="K1955">
        <v>1</v>
      </c>
      <c r="L1955" t="s">
        <v>182</v>
      </c>
    </row>
    <row r="1956" spans="1:12">
      <c r="A1956" t="s">
        <v>260</v>
      </c>
      <c r="B1956" t="s">
        <v>101</v>
      </c>
      <c r="C1956">
        <v>2015</v>
      </c>
      <c r="D1956">
        <v>2050</v>
      </c>
      <c r="E1956" t="s">
        <v>119</v>
      </c>
      <c r="F1956" t="s">
        <v>260</v>
      </c>
      <c r="G1956" t="s">
        <v>146</v>
      </c>
      <c r="H1956" t="s">
        <v>133</v>
      </c>
      <c r="I1956" t="s">
        <v>110</v>
      </c>
      <c r="J1956" t="s">
        <v>110</v>
      </c>
      <c r="K1956">
        <v>1</v>
      </c>
      <c r="L1956" t="s">
        <v>182</v>
      </c>
    </row>
    <row r="1957" spans="1:12">
      <c r="A1957" t="s">
        <v>260</v>
      </c>
      <c r="B1957" t="s">
        <v>101</v>
      </c>
      <c r="C1957">
        <v>2015</v>
      </c>
      <c r="D1957">
        <v>2055</v>
      </c>
      <c r="E1957" t="s">
        <v>119</v>
      </c>
      <c r="F1957" t="s">
        <v>260</v>
      </c>
      <c r="G1957" t="s">
        <v>146</v>
      </c>
      <c r="H1957" t="s">
        <v>133</v>
      </c>
      <c r="I1957" t="s">
        <v>110</v>
      </c>
      <c r="J1957" t="s">
        <v>110</v>
      </c>
      <c r="K1957">
        <v>1</v>
      </c>
      <c r="L1957" t="s">
        <v>182</v>
      </c>
    </row>
    <row r="1958" spans="1:12">
      <c r="A1958" t="s">
        <v>260</v>
      </c>
      <c r="B1958" t="s">
        <v>101</v>
      </c>
      <c r="C1958">
        <v>2015</v>
      </c>
      <c r="D1958">
        <v>2060</v>
      </c>
      <c r="E1958" t="s">
        <v>119</v>
      </c>
      <c r="F1958" t="s">
        <v>260</v>
      </c>
      <c r="G1958" t="s">
        <v>146</v>
      </c>
      <c r="H1958" t="s">
        <v>133</v>
      </c>
      <c r="I1958" t="s">
        <v>110</v>
      </c>
      <c r="J1958" t="s">
        <v>110</v>
      </c>
      <c r="K1958">
        <v>1</v>
      </c>
      <c r="L1958" t="s">
        <v>182</v>
      </c>
    </row>
    <row r="1959" spans="1:12">
      <c r="A1959" t="s">
        <v>260</v>
      </c>
      <c r="B1959" t="s">
        <v>101</v>
      </c>
      <c r="C1959">
        <v>2015</v>
      </c>
      <c r="D1959">
        <v>2065</v>
      </c>
      <c r="E1959" t="s">
        <v>119</v>
      </c>
      <c r="F1959" t="s">
        <v>260</v>
      </c>
      <c r="G1959" t="s">
        <v>146</v>
      </c>
      <c r="H1959" t="s">
        <v>133</v>
      </c>
      <c r="I1959" t="s">
        <v>110</v>
      </c>
      <c r="J1959" t="s">
        <v>110</v>
      </c>
      <c r="K1959">
        <v>1</v>
      </c>
      <c r="L1959" t="s">
        <v>182</v>
      </c>
    </row>
    <row r="1960" spans="1:12">
      <c r="A1960" t="s">
        <v>260</v>
      </c>
      <c r="B1960" t="s">
        <v>101</v>
      </c>
      <c r="C1960">
        <v>2015</v>
      </c>
      <c r="D1960">
        <v>2070</v>
      </c>
      <c r="E1960" t="s">
        <v>119</v>
      </c>
      <c r="F1960" t="s">
        <v>260</v>
      </c>
      <c r="G1960" t="s">
        <v>146</v>
      </c>
      <c r="H1960" t="s">
        <v>133</v>
      </c>
      <c r="I1960" t="s">
        <v>110</v>
      </c>
      <c r="J1960" t="s">
        <v>110</v>
      </c>
      <c r="K1960">
        <v>1</v>
      </c>
      <c r="L1960" t="s">
        <v>182</v>
      </c>
    </row>
    <row r="1961" spans="1:12">
      <c r="A1961" t="s">
        <v>260</v>
      </c>
      <c r="B1961" t="s">
        <v>101</v>
      </c>
      <c r="C1961">
        <v>2020</v>
      </c>
      <c r="D1961">
        <v>2020</v>
      </c>
      <c r="E1961" t="s">
        <v>119</v>
      </c>
      <c r="F1961" t="s">
        <v>260</v>
      </c>
      <c r="G1961" t="s">
        <v>146</v>
      </c>
      <c r="H1961" t="s">
        <v>133</v>
      </c>
      <c r="I1961" t="s">
        <v>110</v>
      </c>
      <c r="J1961" t="s">
        <v>110</v>
      </c>
      <c r="K1961">
        <v>1</v>
      </c>
      <c r="L1961" t="s">
        <v>182</v>
      </c>
    </row>
    <row r="1962" spans="1:12">
      <c r="A1962" t="s">
        <v>260</v>
      </c>
      <c r="B1962" t="s">
        <v>101</v>
      </c>
      <c r="C1962">
        <v>2020</v>
      </c>
      <c r="D1962">
        <v>2025</v>
      </c>
      <c r="E1962" t="s">
        <v>119</v>
      </c>
      <c r="F1962" t="s">
        <v>260</v>
      </c>
      <c r="G1962" t="s">
        <v>146</v>
      </c>
      <c r="H1962" t="s">
        <v>133</v>
      </c>
      <c r="I1962" t="s">
        <v>110</v>
      </c>
      <c r="J1962" t="s">
        <v>110</v>
      </c>
      <c r="K1962">
        <v>1</v>
      </c>
      <c r="L1962" t="s">
        <v>182</v>
      </c>
    </row>
    <row r="1963" spans="1:12">
      <c r="A1963" t="s">
        <v>260</v>
      </c>
      <c r="B1963" t="s">
        <v>101</v>
      </c>
      <c r="C1963">
        <v>2020</v>
      </c>
      <c r="D1963">
        <v>2030</v>
      </c>
      <c r="E1963" t="s">
        <v>119</v>
      </c>
      <c r="F1963" t="s">
        <v>260</v>
      </c>
      <c r="G1963" t="s">
        <v>146</v>
      </c>
      <c r="H1963" t="s">
        <v>133</v>
      </c>
      <c r="I1963" t="s">
        <v>110</v>
      </c>
      <c r="J1963" t="s">
        <v>110</v>
      </c>
      <c r="K1963">
        <v>1</v>
      </c>
      <c r="L1963" t="s">
        <v>182</v>
      </c>
    </row>
    <row r="1964" spans="1:12">
      <c r="A1964" t="s">
        <v>260</v>
      </c>
      <c r="B1964" t="s">
        <v>101</v>
      </c>
      <c r="C1964">
        <v>2020</v>
      </c>
      <c r="D1964">
        <v>2035</v>
      </c>
      <c r="E1964" t="s">
        <v>119</v>
      </c>
      <c r="F1964" t="s">
        <v>260</v>
      </c>
      <c r="G1964" t="s">
        <v>146</v>
      </c>
      <c r="H1964" t="s">
        <v>133</v>
      </c>
      <c r="I1964" t="s">
        <v>110</v>
      </c>
      <c r="J1964" t="s">
        <v>110</v>
      </c>
      <c r="K1964">
        <v>1</v>
      </c>
      <c r="L1964" t="s">
        <v>182</v>
      </c>
    </row>
    <row r="1965" spans="1:12">
      <c r="A1965" t="s">
        <v>260</v>
      </c>
      <c r="B1965" t="s">
        <v>101</v>
      </c>
      <c r="C1965">
        <v>2020</v>
      </c>
      <c r="D1965">
        <v>2040</v>
      </c>
      <c r="E1965" t="s">
        <v>119</v>
      </c>
      <c r="F1965" t="s">
        <v>260</v>
      </c>
      <c r="G1965" t="s">
        <v>146</v>
      </c>
      <c r="H1965" t="s">
        <v>133</v>
      </c>
      <c r="I1965" t="s">
        <v>110</v>
      </c>
      <c r="J1965" t="s">
        <v>110</v>
      </c>
      <c r="K1965">
        <v>1</v>
      </c>
      <c r="L1965" t="s">
        <v>182</v>
      </c>
    </row>
    <row r="1966" spans="1:12">
      <c r="A1966" t="s">
        <v>260</v>
      </c>
      <c r="B1966" t="s">
        <v>101</v>
      </c>
      <c r="C1966">
        <v>2020</v>
      </c>
      <c r="D1966">
        <v>2045</v>
      </c>
      <c r="E1966" t="s">
        <v>119</v>
      </c>
      <c r="F1966" t="s">
        <v>260</v>
      </c>
      <c r="G1966" t="s">
        <v>146</v>
      </c>
      <c r="H1966" t="s">
        <v>133</v>
      </c>
      <c r="I1966" t="s">
        <v>110</v>
      </c>
      <c r="J1966" t="s">
        <v>110</v>
      </c>
      <c r="K1966">
        <v>1</v>
      </c>
      <c r="L1966" t="s">
        <v>182</v>
      </c>
    </row>
    <row r="1967" spans="1:12">
      <c r="A1967" t="s">
        <v>260</v>
      </c>
      <c r="B1967" t="s">
        <v>101</v>
      </c>
      <c r="C1967">
        <v>2020</v>
      </c>
      <c r="D1967">
        <v>2050</v>
      </c>
      <c r="E1967" t="s">
        <v>119</v>
      </c>
      <c r="F1967" t="s">
        <v>260</v>
      </c>
      <c r="G1967" t="s">
        <v>146</v>
      </c>
      <c r="H1967" t="s">
        <v>133</v>
      </c>
      <c r="I1967" t="s">
        <v>110</v>
      </c>
      <c r="J1967" t="s">
        <v>110</v>
      </c>
      <c r="K1967">
        <v>1</v>
      </c>
      <c r="L1967" t="s">
        <v>182</v>
      </c>
    </row>
    <row r="1968" spans="1:12">
      <c r="A1968" t="s">
        <v>260</v>
      </c>
      <c r="B1968" t="s">
        <v>101</v>
      </c>
      <c r="C1968">
        <v>2020</v>
      </c>
      <c r="D1968">
        <v>2055</v>
      </c>
      <c r="E1968" t="s">
        <v>119</v>
      </c>
      <c r="F1968" t="s">
        <v>260</v>
      </c>
      <c r="G1968" t="s">
        <v>146</v>
      </c>
      <c r="H1968" t="s">
        <v>133</v>
      </c>
      <c r="I1968" t="s">
        <v>110</v>
      </c>
      <c r="J1968" t="s">
        <v>110</v>
      </c>
      <c r="K1968">
        <v>1</v>
      </c>
      <c r="L1968" t="s">
        <v>182</v>
      </c>
    </row>
    <row r="1969" spans="1:12">
      <c r="A1969" t="s">
        <v>260</v>
      </c>
      <c r="B1969" t="s">
        <v>101</v>
      </c>
      <c r="C1969">
        <v>2020</v>
      </c>
      <c r="D1969">
        <v>2060</v>
      </c>
      <c r="E1969" t="s">
        <v>119</v>
      </c>
      <c r="F1969" t="s">
        <v>260</v>
      </c>
      <c r="G1969" t="s">
        <v>146</v>
      </c>
      <c r="H1969" t="s">
        <v>133</v>
      </c>
      <c r="I1969" t="s">
        <v>110</v>
      </c>
      <c r="J1969" t="s">
        <v>110</v>
      </c>
      <c r="K1969">
        <v>1</v>
      </c>
      <c r="L1969" t="s">
        <v>182</v>
      </c>
    </row>
    <row r="1970" spans="1:12">
      <c r="A1970" t="s">
        <v>260</v>
      </c>
      <c r="B1970" t="s">
        <v>101</v>
      </c>
      <c r="C1970">
        <v>2020</v>
      </c>
      <c r="D1970">
        <v>2065</v>
      </c>
      <c r="E1970" t="s">
        <v>119</v>
      </c>
      <c r="F1970" t="s">
        <v>260</v>
      </c>
      <c r="G1970" t="s">
        <v>146</v>
      </c>
      <c r="H1970" t="s">
        <v>133</v>
      </c>
      <c r="I1970" t="s">
        <v>110</v>
      </c>
      <c r="J1970" t="s">
        <v>110</v>
      </c>
      <c r="K1970">
        <v>1</v>
      </c>
      <c r="L1970" t="s">
        <v>182</v>
      </c>
    </row>
    <row r="1971" spans="1:12">
      <c r="A1971" t="s">
        <v>260</v>
      </c>
      <c r="B1971" t="s">
        <v>101</v>
      </c>
      <c r="C1971">
        <v>2020</v>
      </c>
      <c r="D1971">
        <v>2070</v>
      </c>
      <c r="E1971" t="s">
        <v>119</v>
      </c>
      <c r="F1971" t="s">
        <v>260</v>
      </c>
      <c r="G1971" t="s">
        <v>146</v>
      </c>
      <c r="H1971" t="s">
        <v>133</v>
      </c>
      <c r="I1971" t="s">
        <v>110</v>
      </c>
      <c r="J1971" t="s">
        <v>110</v>
      </c>
      <c r="K1971">
        <v>1</v>
      </c>
      <c r="L1971" t="s">
        <v>182</v>
      </c>
    </row>
    <row r="1972" spans="1:12">
      <c r="A1972" t="s">
        <v>260</v>
      </c>
      <c r="B1972" t="s">
        <v>101</v>
      </c>
      <c r="C1972">
        <v>2025</v>
      </c>
      <c r="D1972">
        <v>2025</v>
      </c>
      <c r="E1972" t="s">
        <v>119</v>
      </c>
      <c r="F1972" t="s">
        <v>260</v>
      </c>
      <c r="G1972" t="s">
        <v>146</v>
      </c>
      <c r="H1972" t="s">
        <v>133</v>
      </c>
      <c r="I1972" t="s">
        <v>110</v>
      </c>
      <c r="J1972" t="s">
        <v>110</v>
      </c>
      <c r="K1972">
        <v>1</v>
      </c>
      <c r="L1972" t="s">
        <v>182</v>
      </c>
    </row>
    <row r="1973" spans="1:12">
      <c r="A1973" t="s">
        <v>260</v>
      </c>
      <c r="B1973" t="s">
        <v>101</v>
      </c>
      <c r="C1973">
        <v>2025</v>
      </c>
      <c r="D1973">
        <v>2030</v>
      </c>
      <c r="E1973" t="s">
        <v>119</v>
      </c>
      <c r="F1973" t="s">
        <v>260</v>
      </c>
      <c r="G1973" t="s">
        <v>146</v>
      </c>
      <c r="H1973" t="s">
        <v>133</v>
      </c>
      <c r="I1973" t="s">
        <v>110</v>
      </c>
      <c r="J1973" t="s">
        <v>110</v>
      </c>
      <c r="K1973">
        <v>1</v>
      </c>
      <c r="L1973" t="s">
        <v>182</v>
      </c>
    </row>
    <row r="1974" spans="1:12">
      <c r="A1974" t="s">
        <v>260</v>
      </c>
      <c r="B1974" t="s">
        <v>101</v>
      </c>
      <c r="C1974">
        <v>2025</v>
      </c>
      <c r="D1974">
        <v>2035</v>
      </c>
      <c r="E1974" t="s">
        <v>119</v>
      </c>
      <c r="F1974" t="s">
        <v>260</v>
      </c>
      <c r="G1974" t="s">
        <v>146</v>
      </c>
      <c r="H1974" t="s">
        <v>133</v>
      </c>
      <c r="I1974" t="s">
        <v>110</v>
      </c>
      <c r="J1974" t="s">
        <v>110</v>
      </c>
      <c r="K1974">
        <v>1</v>
      </c>
      <c r="L1974" t="s">
        <v>182</v>
      </c>
    </row>
    <row r="1975" spans="1:12">
      <c r="A1975" t="s">
        <v>260</v>
      </c>
      <c r="B1975" t="s">
        <v>101</v>
      </c>
      <c r="C1975">
        <v>2025</v>
      </c>
      <c r="D1975">
        <v>2040</v>
      </c>
      <c r="E1975" t="s">
        <v>119</v>
      </c>
      <c r="F1975" t="s">
        <v>260</v>
      </c>
      <c r="G1975" t="s">
        <v>146</v>
      </c>
      <c r="H1975" t="s">
        <v>133</v>
      </c>
      <c r="I1975" t="s">
        <v>110</v>
      </c>
      <c r="J1975" t="s">
        <v>110</v>
      </c>
      <c r="K1975">
        <v>1</v>
      </c>
      <c r="L1975" t="s">
        <v>182</v>
      </c>
    </row>
    <row r="1976" spans="1:12">
      <c r="A1976" t="s">
        <v>260</v>
      </c>
      <c r="B1976" t="s">
        <v>101</v>
      </c>
      <c r="C1976">
        <v>2025</v>
      </c>
      <c r="D1976">
        <v>2045</v>
      </c>
      <c r="E1976" t="s">
        <v>119</v>
      </c>
      <c r="F1976" t="s">
        <v>260</v>
      </c>
      <c r="G1976" t="s">
        <v>146</v>
      </c>
      <c r="H1976" t="s">
        <v>133</v>
      </c>
      <c r="I1976" t="s">
        <v>110</v>
      </c>
      <c r="J1976" t="s">
        <v>110</v>
      </c>
      <c r="K1976">
        <v>1</v>
      </c>
      <c r="L1976" t="s">
        <v>182</v>
      </c>
    </row>
    <row r="1977" spans="1:12">
      <c r="A1977" t="s">
        <v>260</v>
      </c>
      <c r="B1977" t="s">
        <v>101</v>
      </c>
      <c r="C1977">
        <v>2025</v>
      </c>
      <c r="D1977">
        <v>2050</v>
      </c>
      <c r="E1977" t="s">
        <v>119</v>
      </c>
      <c r="F1977" t="s">
        <v>260</v>
      </c>
      <c r="G1977" t="s">
        <v>146</v>
      </c>
      <c r="H1977" t="s">
        <v>133</v>
      </c>
      <c r="I1977" t="s">
        <v>110</v>
      </c>
      <c r="J1977" t="s">
        <v>110</v>
      </c>
      <c r="K1977">
        <v>1</v>
      </c>
      <c r="L1977" t="s">
        <v>182</v>
      </c>
    </row>
    <row r="1978" spans="1:12">
      <c r="A1978" t="s">
        <v>260</v>
      </c>
      <c r="B1978" t="s">
        <v>101</v>
      </c>
      <c r="C1978">
        <v>2025</v>
      </c>
      <c r="D1978">
        <v>2055</v>
      </c>
      <c r="E1978" t="s">
        <v>119</v>
      </c>
      <c r="F1978" t="s">
        <v>260</v>
      </c>
      <c r="G1978" t="s">
        <v>146</v>
      </c>
      <c r="H1978" t="s">
        <v>133</v>
      </c>
      <c r="I1978" t="s">
        <v>110</v>
      </c>
      <c r="J1978" t="s">
        <v>110</v>
      </c>
      <c r="K1978">
        <v>1</v>
      </c>
      <c r="L1978" t="s">
        <v>182</v>
      </c>
    </row>
    <row r="1979" spans="1:12">
      <c r="A1979" t="s">
        <v>260</v>
      </c>
      <c r="B1979" t="s">
        <v>101</v>
      </c>
      <c r="C1979">
        <v>2025</v>
      </c>
      <c r="D1979">
        <v>2060</v>
      </c>
      <c r="E1979" t="s">
        <v>119</v>
      </c>
      <c r="F1979" t="s">
        <v>260</v>
      </c>
      <c r="G1979" t="s">
        <v>146</v>
      </c>
      <c r="H1979" t="s">
        <v>133</v>
      </c>
      <c r="I1979" t="s">
        <v>110</v>
      </c>
      <c r="J1979" t="s">
        <v>110</v>
      </c>
      <c r="K1979">
        <v>1</v>
      </c>
      <c r="L1979" t="s">
        <v>182</v>
      </c>
    </row>
    <row r="1980" spans="1:12">
      <c r="A1980" t="s">
        <v>260</v>
      </c>
      <c r="B1980" t="s">
        <v>101</v>
      </c>
      <c r="C1980">
        <v>2025</v>
      </c>
      <c r="D1980">
        <v>2065</v>
      </c>
      <c r="E1980" t="s">
        <v>119</v>
      </c>
      <c r="F1980" t="s">
        <v>260</v>
      </c>
      <c r="G1980" t="s">
        <v>146</v>
      </c>
      <c r="H1980" t="s">
        <v>133</v>
      </c>
      <c r="I1980" t="s">
        <v>110</v>
      </c>
      <c r="J1980" t="s">
        <v>110</v>
      </c>
      <c r="K1980">
        <v>1</v>
      </c>
      <c r="L1980" t="s">
        <v>182</v>
      </c>
    </row>
    <row r="1981" spans="1:12">
      <c r="A1981" t="s">
        <v>260</v>
      </c>
      <c r="B1981" t="s">
        <v>101</v>
      </c>
      <c r="C1981">
        <v>2025</v>
      </c>
      <c r="D1981">
        <v>2070</v>
      </c>
      <c r="E1981" t="s">
        <v>119</v>
      </c>
      <c r="F1981" t="s">
        <v>260</v>
      </c>
      <c r="G1981" t="s">
        <v>146</v>
      </c>
      <c r="H1981" t="s">
        <v>133</v>
      </c>
      <c r="I1981" t="s">
        <v>110</v>
      </c>
      <c r="J1981" t="s">
        <v>110</v>
      </c>
      <c r="K1981">
        <v>1</v>
      </c>
      <c r="L1981" t="s">
        <v>182</v>
      </c>
    </row>
    <row r="1982" spans="1:12">
      <c r="A1982" t="s">
        <v>260</v>
      </c>
      <c r="B1982" t="s">
        <v>101</v>
      </c>
      <c r="C1982">
        <v>2030</v>
      </c>
      <c r="D1982">
        <v>2030</v>
      </c>
      <c r="E1982" t="s">
        <v>119</v>
      </c>
      <c r="F1982" t="s">
        <v>260</v>
      </c>
      <c r="G1982" t="s">
        <v>146</v>
      </c>
      <c r="H1982" t="s">
        <v>133</v>
      </c>
      <c r="I1982" t="s">
        <v>110</v>
      </c>
      <c r="J1982" t="s">
        <v>110</v>
      </c>
      <c r="K1982">
        <v>1</v>
      </c>
      <c r="L1982" t="s">
        <v>182</v>
      </c>
    </row>
    <row r="1983" spans="1:12">
      <c r="A1983" t="s">
        <v>260</v>
      </c>
      <c r="B1983" t="s">
        <v>101</v>
      </c>
      <c r="C1983">
        <v>2030</v>
      </c>
      <c r="D1983">
        <v>2035</v>
      </c>
      <c r="E1983" t="s">
        <v>119</v>
      </c>
      <c r="F1983" t="s">
        <v>260</v>
      </c>
      <c r="G1983" t="s">
        <v>146</v>
      </c>
      <c r="H1983" t="s">
        <v>133</v>
      </c>
      <c r="I1983" t="s">
        <v>110</v>
      </c>
      <c r="J1983" t="s">
        <v>110</v>
      </c>
      <c r="K1983">
        <v>1</v>
      </c>
      <c r="L1983" t="s">
        <v>182</v>
      </c>
    </row>
    <row r="1984" spans="1:12">
      <c r="A1984" t="s">
        <v>260</v>
      </c>
      <c r="B1984" t="s">
        <v>101</v>
      </c>
      <c r="C1984">
        <v>2030</v>
      </c>
      <c r="D1984">
        <v>2040</v>
      </c>
      <c r="E1984" t="s">
        <v>119</v>
      </c>
      <c r="F1984" t="s">
        <v>260</v>
      </c>
      <c r="G1984" t="s">
        <v>146</v>
      </c>
      <c r="H1984" t="s">
        <v>133</v>
      </c>
      <c r="I1984" t="s">
        <v>110</v>
      </c>
      <c r="J1984" t="s">
        <v>110</v>
      </c>
      <c r="K1984">
        <v>1</v>
      </c>
      <c r="L1984" t="s">
        <v>182</v>
      </c>
    </row>
    <row r="1985" spans="1:12">
      <c r="A1985" t="s">
        <v>260</v>
      </c>
      <c r="B1985" t="s">
        <v>101</v>
      </c>
      <c r="C1985">
        <v>2030</v>
      </c>
      <c r="D1985">
        <v>2045</v>
      </c>
      <c r="E1985" t="s">
        <v>119</v>
      </c>
      <c r="F1985" t="s">
        <v>260</v>
      </c>
      <c r="G1985" t="s">
        <v>146</v>
      </c>
      <c r="H1985" t="s">
        <v>133</v>
      </c>
      <c r="I1985" t="s">
        <v>110</v>
      </c>
      <c r="J1985" t="s">
        <v>110</v>
      </c>
      <c r="K1985">
        <v>1</v>
      </c>
      <c r="L1985" t="s">
        <v>182</v>
      </c>
    </row>
    <row r="1986" spans="1:12">
      <c r="A1986" t="s">
        <v>260</v>
      </c>
      <c r="B1986" t="s">
        <v>101</v>
      </c>
      <c r="C1986">
        <v>2030</v>
      </c>
      <c r="D1986">
        <v>2050</v>
      </c>
      <c r="E1986" t="s">
        <v>119</v>
      </c>
      <c r="F1986" t="s">
        <v>260</v>
      </c>
      <c r="G1986" t="s">
        <v>146</v>
      </c>
      <c r="H1986" t="s">
        <v>133</v>
      </c>
      <c r="I1986" t="s">
        <v>110</v>
      </c>
      <c r="J1986" t="s">
        <v>110</v>
      </c>
      <c r="K1986">
        <v>1</v>
      </c>
      <c r="L1986" t="s">
        <v>182</v>
      </c>
    </row>
    <row r="1987" spans="1:12">
      <c r="A1987" t="s">
        <v>260</v>
      </c>
      <c r="B1987" t="s">
        <v>101</v>
      </c>
      <c r="C1987">
        <v>2030</v>
      </c>
      <c r="D1987">
        <v>2055</v>
      </c>
      <c r="E1987" t="s">
        <v>119</v>
      </c>
      <c r="F1987" t="s">
        <v>260</v>
      </c>
      <c r="G1987" t="s">
        <v>146</v>
      </c>
      <c r="H1987" t="s">
        <v>133</v>
      </c>
      <c r="I1987" t="s">
        <v>110</v>
      </c>
      <c r="J1987" t="s">
        <v>110</v>
      </c>
      <c r="K1987">
        <v>1</v>
      </c>
      <c r="L1987" t="s">
        <v>182</v>
      </c>
    </row>
    <row r="1988" spans="1:12">
      <c r="A1988" t="s">
        <v>260</v>
      </c>
      <c r="B1988" t="s">
        <v>101</v>
      </c>
      <c r="C1988">
        <v>2030</v>
      </c>
      <c r="D1988">
        <v>2060</v>
      </c>
      <c r="E1988" t="s">
        <v>119</v>
      </c>
      <c r="F1988" t="s">
        <v>260</v>
      </c>
      <c r="G1988" t="s">
        <v>146</v>
      </c>
      <c r="H1988" t="s">
        <v>133</v>
      </c>
      <c r="I1988" t="s">
        <v>110</v>
      </c>
      <c r="J1988" t="s">
        <v>110</v>
      </c>
      <c r="K1988">
        <v>1</v>
      </c>
      <c r="L1988" t="s">
        <v>182</v>
      </c>
    </row>
    <row r="1989" spans="1:12">
      <c r="A1989" t="s">
        <v>260</v>
      </c>
      <c r="B1989" t="s">
        <v>101</v>
      </c>
      <c r="C1989">
        <v>2030</v>
      </c>
      <c r="D1989">
        <v>2065</v>
      </c>
      <c r="E1989" t="s">
        <v>119</v>
      </c>
      <c r="F1989" t="s">
        <v>260</v>
      </c>
      <c r="G1989" t="s">
        <v>146</v>
      </c>
      <c r="H1989" t="s">
        <v>133</v>
      </c>
      <c r="I1989" t="s">
        <v>110</v>
      </c>
      <c r="J1989" t="s">
        <v>110</v>
      </c>
      <c r="K1989">
        <v>1</v>
      </c>
      <c r="L1989" t="s">
        <v>182</v>
      </c>
    </row>
    <row r="1990" spans="1:12">
      <c r="A1990" t="s">
        <v>260</v>
      </c>
      <c r="B1990" t="s">
        <v>101</v>
      </c>
      <c r="C1990">
        <v>2030</v>
      </c>
      <c r="D1990">
        <v>2070</v>
      </c>
      <c r="E1990" t="s">
        <v>119</v>
      </c>
      <c r="F1990" t="s">
        <v>260</v>
      </c>
      <c r="G1990" t="s">
        <v>146</v>
      </c>
      <c r="H1990" t="s">
        <v>133</v>
      </c>
      <c r="I1990" t="s">
        <v>110</v>
      </c>
      <c r="J1990" t="s">
        <v>110</v>
      </c>
      <c r="K1990">
        <v>1</v>
      </c>
      <c r="L1990" t="s">
        <v>182</v>
      </c>
    </row>
    <row r="1991" spans="1:12">
      <c r="A1991" t="s">
        <v>260</v>
      </c>
      <c r="B1991" t="s">
        <v>101</v>
      </c>
      <c r="C1991">
        <v>2035</v>
      </c>
      <c r="D1991">
        <v>2035</v>
      </c>
      <c r="E1991" t="s">
        <v>119</v>
      </c>
      <c r="F1991" t="s">
        <v>260</v>
      </c>
      <c r="G1991" t="s">
        <v>146</v>
      </c>
      <c r="H1991" t="s">
        <v>133</v>
      </c>
      <c r="I1991" t="s">
        <v>110</v>
      </c>
      <c r="J1991" t="s">
        <v>110</v>
      </c>
      <c r="K1991">
        <v>1</v>
      </c>
      <c r="L1991" t="s">
        <v>182</v>
      </c>
    </row>
    <row r="1992" spans="1:12">
      <c r="A1992" t="s">
        <v>260</v>
      </c>
      <c r="B1992" t="s">
        <v>101</v>
      </c>
      <c r="C1992">
        <v>2035</v>
      </c>
      <c r="D1992">
        <v>2040</v>
      </c>
      <c r="E1992" t="s">
        <v>119</v>
      </c>
      <c r="F1992" t="s">
        <v>260</v>
      </c>
      <c r="G1992" t="s">
        <v>146</v>
      </c>
      <c r="H1992" t="s">
        <v>133</v>
      </c>
      <c r="I1992" t="s">
        <v>110</v>
      </c>
      <c r="J1992" t="s">
        <v>110</v>
      </c>
      <c r="K1992">
        <v>1</v>
      </c>
      <c r="L1992" t="s">
        <v>182</v>
      </c>
    </row>
    <row r="1993" spans="1:12">
      <c r="A1993" t="s">
        <v>260</v>
      </c>
      <c r="B1993" t="s">
        <v>101</v>
      </c>
      <c r="C1993">
        <v>2035</v>
      </c>
      <c r="D1993">
        <v>2045</v>
      </c>
      <c r="E1993" t="s">
        <v>119</v>
      </c>
      <c r="F1993" t="s">
        <v>260</v>
      </c>
      <c r="G1993" t="s">
        <v>146</v>
      </c>
      <c r="H1993" t="s">
        <v>133</v>
      </c>
      <c r="I1993" t="s">
        <v>110</v>
      </c>
      <c r="J1993" t="s">
        <v>110</v>
      </c>
      <c r="K1993">
        <v>1</v>
      </c>
      <c r="L1993" t="s">
        <v>182</v>
      </c>
    </row>
    <row r="1994" spans="1:12">
      <c r="A1994" t="s">
        <v>260</v>
      </c>
      <c r="B1994" t="s">
        <v>101</v>
      </c>
      <c r="C1994">
        <v>2035</v>
      </c>
      <c r="D1994">
        <v>2050</v>
      </c>
      <c r="E1994" t="s">
        <v>119</v>
      </c>
      <c r="F1994" t="s">
        <v>260</v>
      </c>
      <c r="G1994" t="s">
        <v>146</v>
      </c>
      <c r="H1994" t="s">
        <v>133</v>
      </c>
      <c r="I1994" t="s">
        <v>110</v>
      </c>
      <c r="J1994" t="s">
        <v>110</v>
      </c>
      <c r="K1994">
        <v>1</v>
      </c>
      <c r="L1994" t="s">
        <v>182</v>
      </c>
    </row>
    <row r="1995" spans="1:12">
      <c r="A1995" t="s">
        <v>260</v>
      </c>
      <c r="B1995" t="s">
        <v>101</v>
      </c>
      <c r="C1995">
        <v>2035</v>
      </c>
      <c r="D1995">
        <v>2055</v>
      </c>
      <c r="E1995" t="s">
        <v>119</v>
      </c>
      <c r="F1995" t="s">
        <v>260</v>
      </c>
      <c r="G1995" t="s">
        <v>146</v>
      </c>
      <c r="H1995" t="s">
        <v>133</v>
      </c>
      <c r="I1995" t="s">
        <v>110</v>
      </c>
      <c r="J1995" t="s">
        <v>110</v>
      </c>
      <c r="K1995">
        <v>1</v>
      </c>
      <c r="L1995" t="s">
        <v>182</v>
      </c>
    </row>
    <row r="1996" spans="1:12">
      <c r="A1996" t="s">
        <v>260</v>
      </c>
      <c r="B1996" t="s">
        <v>101</v>
      </c>
      <c r="C1996">
        <v>2035</v>
      </c>
      <c r="D1996">
        <v>2060</v>
      </c>
      <c r="E1996" t="s">
        <v>119</v>
      </c>
      <c r="F1996" t="s">
        <v>260</v>
      </c>
      <c r="G1996" t="s">
        <v>146</v>
      </c>
      <c r="H1996" t="s">
        <v>133</v>
      </c>
      <c r="I1996" t="s">
        <v>110</v>
      </c>
      <c r="J1996" t="s">
        <v>110</v>
      </c>
      <c r="K1996">
        <v>1</v>
      </c>
      <c r="L1996" t="s">
        <v>182</v>
      </c>
    </row>
    <row r="1997" spans="1:12">
      <c r="A1997" t="s">
        <v>260</v>
      </c>
      <c r="B1997" t="s">
        <v>101</v>
      </c>
      <c r="C1997">
        <v>2035</v>
      </c>
      <c r="D1997">
        <v>2065</v>
      </c>
      <c r="E1997" t="s">
        <v>119</v>
      </c>
      <c r="F1997" t="s">
        <v>260</v>
      </c>
      <c r="G1997" t="s">
        <v>146</v>
      </c>
      <c r="H1997" t="s">
        <v>133</v>
      </c>
      <c r="I1997" t="s">
        <v>110</v>
      </c>
      <c r="J1997" t="s">
        <v>110</v>
      </c>
      <c r="K1997">
        <v>1</v>
      </c>
      <c r="L1997" t="s">
        <v>182</v>
      </c>
    </row>
    <row r="1998" spans="1:12">
      <c r="A1998" t="s">
        <v>260</v>
      </c>
      <c r="B1998" t="s">
        <v>101</v>
      </c>
      <c r="C1998">
        <v>2035</v>
      </c>
      <c r="D1998">
        <v>2070</v>
      </c>
      <c r="E1998" t="s">
        <v>119</v>
      </c>
      <c r="F1998" t="s">
        <v>260</v>
      </c>
      <c r="G1998" t="s">
        <v>146</v>
      </c>
      <c r="H1998" t="s">
        <v>133</v>
      </c>
      <c r="I1998" t="s">
        <v>110</v>
      </c>
      <c r="J1998" t="s">
        <v>110</v>
      </c>
      <c r="K1998">
        <v>1</v>
      </c>
      <c r="L1998" t="s">
        <v>182</v>
      </c>
    </row>
    <row r="1999" spans="1:12">
      <c r="A1999" t="s">
        <v>260</v>
      </c>
      <c r="B1999" t="s">
        <v>101</v>
      </c>
      <c r="C1999">
        <v>2040</v>
      </c>
      <c r="D1999">
        <v>2040</v>
      </c>
      <c r="E1999" t="s">
        <v>119</v>
      </c>
      <c r="F1999" t="s">
        <v>260</v>
      </c>
      <c r="G1999" t="s">
        <v>146</v>
      </c>
      <c r="H1999" t="s">
        <v>133</v>
      </c>
      <c r="I1999" t="s">
        <v>110</v>
      </c>
      <c r="J1999" t="s">
        <v>110</v>
      </c>
      <c r="K1999">
        <v>1</v>
      </c>
      <c r="L1999" t="s">
        <v>182</v>
      </c>
    </row>
    <row r="2000" spans="1:12">
      <c r="A2000" t="s">
        <v>260</v>
      </c>
      <c r="B2000" t="s">
        <v>101</v>
      </c>
      <c r="C2000">
        <v>2040</v>
      </c>
      <c r="D2000">
        <v>2045</v>
      </c>
      <c r="E2000" t="s">
        <v>119</v>
      </c>
      <c r="F2000" t="s">
        <v>260</v>
      </c>
      <c r="G2000" t="s">
        <v>146</v>
      </c>
      <c r="H2000" t="s">
        <v>133</v>
      </c>
      <c r="I2000" t="s">
        <v>110</v>
      </c>
      <c r="J2000" t="s">
        <v>110</v>
      </c>
      <c r="K2000">
        <v>1</v>
      </c>
      <c r="L2000" t="s">
        <v>182</v>
      </c>
    </row>
    <row r="2001" spans="1:12">
      <c r="A2001" t="s">
        <v>260</v>
      </c>
      <c r="B2001" t="s">
        <v>101</v>
      </c>
      <c r="C2001">
        <v>2040</v>
      </c>
      <c r="D2001">
        <v>2050</v>
      </c>
      <c r="E2001" t="s">
        <v>119</v>
      </c>
      <c r="F2001" t="s">
        <v>260</v>
      </c>
      <c r="G2001" t="s">
        <v>146</v>
      </c>
      <c r="H2001" t="s">
        <v>133</v>
      </c>
      <c r="I2001" t="s">
        <v>110</v>
      </c>
      <c r="J2001" t="s">
        <v>110</v>
      </c>
      <c r="K2001">
        <v>1</v>
      </c>
      <c r="L2001" t="s">
        <v>182</v>
      </c>
    </row>
    <row r="2002" spans="1:12">
      <c r="A2002" t="s">
        <v>260</v>
      </c>
      <c r="B2002" t="s">
        <v>101</v>
      </c>
      <c r="C2002">
        <v>2040</v>
      </c>
      <c r="D2002">
        <v>2055</v>
      </c>
      <c r="E2002" t="s">
        <v>119</v>
      </c>
      <c r="F2002" t="s">
        <v>260</v>
      </c>
      <c r="G2002" t="s">
        <v>146</v>
      </c>
      <c r="H2002" t="s">
        <v>133</v>
      </c>
      <c r="I2002" t="s">
        <v>110</v>
      </c>
      <c r="J2002" t="s">
        <v>110</v>
      </c>
      <c r="K2002">
        <v>1</v>
      </c>
      <c r="L2002" t="s">
        <v>182</v>
      </c>
    </row>
    <row r="2003" spans="1:12">
      <c r="A2003" t="s">
        <v>260</v>
      </c>
      <c r="B2003" t="s">
        <v>101</v>
      </c>
      <c r="C2003">
        <v>2040</v>
      </c>
      <c r="D2003">
        <v>2060</v>
      </c>
      <c r="E2003" t="s">
        <v>119</v>
      </c>
      <c r="F2003" t="s">
        <v>260</v>
      </c>
      <c r="G2003" t="s">
        <v>146</v>
      </c>
      <c r="H2003" t="s">
        <v>133</v>
      </c>
      <c r="I2003" t="s">
        <v>110</v>
      </c>
      <c r="J2003" t="s">
        <v>110</v>
      </c>
      <c r="K2003">
        <v>1</v>
      </c>
      <c r="L2003" t="s">
        <v>182</v>
      </c>
    </row>
    <row r="2004" spans="1:12">
      <c r="A2004" t="s">
        <v>260</v>
      </c>
      <c r="B2004" t="s">
        <v>101</v>
      </c>
      <c r="C2004">
        <v>2040</v>
      </c>
      <c r="D2004">
        <v>2065</v>
      </c>
      <c r="E2004" t="s">
        <v>119</v>
      </c>
      <c r="F2004" t="s">
        <v>260</v>
      </c>
      <c r="G2004" t="s">
        <v>146</v>
      </c>
      <c r="H2004" t="s">
        <v>133</v>
      </c>
      <c r="I2004" t="s">
        <v>110</v>
      </c>
      <c r="J2004" t="s">
        <v>110</v>
      </c>
      <c r="K2004">
        <v>1</v>
      </c>
      <c r="L2004" t="s">
        <v>182</v>
      </c>
    </row>
    <row r="2005" spans="1:12">
      <c r="A2005" t="s">
        <v>260</v>
      </c>
      <c r="B2005" t="s">
        <v>101</v>
      </c>
      <c r="C2005">
        <v>2040</v>
      </c>
      <c r="D2005">
        <v>2070</v>
      </c>
      <c r="E2005" t="s">
        <v>119</v>
      </c>
      <c r="F2005" t="s">
        <v>260</v>
      </c>
      <c r="G2005" t="s">
        <v>146</v>
      </c>
      <c r="H2005" t="s">
        <v>133</v>
      </c>
      <c r="I2005" t="s">
        <v>110</v>
      </c>
      <c r="J2005" t="s">
        <v>110</v>
      </c>
      <c r="K2005">
        <v>1</v>
      </c>
      <c r="L2005" t="s">
        <v>182</v>
      </c>
    </row>
    <row r="2006" spans="1:12">
      <c r="A2006" t="s">
        <v>260</v>
      </c>
      <c r="B2006" t="s">
        <v>101</v>
      </c>
      <c r="C2006">
        <v>2045</v>
      </c>
      <c r="D2006">
        <v>2045</v>
      </c>
      <c r="E2006" t="s">
        <v>119</v>
      </c>
      <c r="F2006" t="s">
        <v>260</v>
      </c>
      <c r="G2006" t="s">
        <v>146</v>
      </c>
      <c r="H2006" t="s">
        <v>133</v>
      </c>
      <c r="I2006" t="s">
        <v>110</v>
      </c>
      <c r="J2006" t="s">
        <v>110</v>
      </c>
      <c r="K2006">
        <v>1</v>
      </c>
      <c r="L2006" t="s">
        <v>182</v>
      </c>
    </row>
    <row r="2007" spans="1:12">
      <c r="A2007" t="s">
        <v>260</v>
      </c>
      <c r="B2007" t="s">
        <v>101</v>
      </c>
      <c r="C2007">
        <v>2045</v>
      </c>
      <c r="D2007">
        <v>2050</v>
      </c>
      <c r="E2007" t="s">
        <v>119</v>
      </c>
      <c r="F2007" t="s">
        <v>260</v>
      </c>
      <c r="G2007" t="s">
        <v>146</v>
      </c>
      <c r="H2007" t="s">
        <v>133</v>
      </c>
      <c r="I2007" t="s">
        <v>110</v>
      </c>
      <c r="J2007" t="s">
        <v>110</v>
      </c>
      <c r="K2007">
        <v>1</v>
      </c>
      <c r="L2007" t="s">
        <v>182</v>
      </c>
    </row>
    <row r="2008" spans="1:12">
      <c r="A2008" t="s">
        <v>260</v>
      </c>
      <c r="B2008" t="s">
        <v>101</v>
      </c>
      <c r="C2008">
        <v>2045</v>
      </c>
      <c r="D2008">
        <v>2055</v>
      </c>
      <c r="E2008" t="s">
        <v>119</v>
      </c>
      <c r="F2008" t="s">
        <v>260</v>
      </c>
      <c r="G2008" t="s">
        <v>146</v>
      </c>
      <c r="H2008" t="s">
        <v>133</v>
      </c>
      <c r="I2008" t="s">
        <v>110</v>
      </c>
      <c r="J2008" t="s">
        <v>110</v>
      </c>
      <c r="K2008">
        <v>1</v>
      </c>
      <c r="L2008" t="s">
        <v>182</v>
      </c>
    </row>
    <row r="2009" spans="1:12">
      <c r="A2009" t="s">
        <v>260</v>
      </c>
      <c r="B2009" t="s">
        <v>101</v>
      </c>
      <c r="C2009">
        <v>2045</v>
      </c>
      <c r="D2009">
        <v>2060</v>
      </c>
      <c r="E2009" t="s">
        <v>119</v>
      </c>
      <c r="F2009" t="s">
        <v>260</v>
      </c>
      <c r="G2009" t="s">
        <v>146</v>
      </c>
      <c r="H2009" t="s">
        <v>133</v>
      </c>
      <c r="I2009" t="s">
        <v>110</v>
      </c>
      <c r="J2009" t="s">
        <v>110</v>
      </c>
      <c r="K2009">
        <v>1</v>
      </c>
      <c r="L2009" t="s">
        <v>182</v>
      </c>
    </row>
    <row r="2010" spans="1:12">
      <c r="A2010" t="s">
        <v>260</v>
      </c>
      <c r="B2010" t="s">
        <v>101</v>
      </c>
      <c r="C2010">
        <v>2045</v>
      </c>
      <c r="D2010">
        <v>2065</v>
      </c>
      <c r="E2010" t="s">
        <v>119</v>
      </c>
      <c r="F2010" t="s">
        <v>260</v>
      </c>
      <c r="G2010" t="s">
        <v>146</v>
      </c>
      <c r="H2010" t="s">
        <v>133</v>
      </c>
      <c r="I2010" t="s">
        <v>110</v>
      </c>
      <c r="J2010" t="s">
        <v>110</v>
      </c>
      <c r="K2010">
        <v>1</v>
      </c>
      <c r="L2010" t="s">
        <v>182</v>
      </c>
    </row>
    <row r="2011" spans="1:12">
      <c r="A2011" t="s">
        <v>260</v>
      </c>
      <c r="B2011" t="s">
        <v>101</v>
      </c>
      <c r="C2011">
        <v>2045</v>
      </c>
      <c r="D2011">
        <v>2070</v>
      </c>
      <c r="E2011" t="s">
        <v>119</v>
      </c>
      <c r="F2011" t="s">
        <v>260</v>
      </c>
      <c r="G2011" t="s">
        <v>146</v>
      </c>
      <c r="H2011" t="s">
        <v>133</v>
      </c>
      <c r="I2011" t="s">
        <v>110</v>
      </c>
      <c r="J2011" t="s">
        <v>110</v>
      </c>
      <c r="K2011">
        <v>1</v>
      </c>
      <c r="L2011" t="s">
        <v>182</v>
      </c>
    </row>
    <row r="2012" spans="1:12">
      <c r="A2012" t="s">
        <v>260</v>
      </c>
      <c r="B2012" t="s">
        <v>101</v>
      </c>
      <c r="C2012">
        <v>2050</v>
      </c>
      <c r="D2012">
        <v>2050</v>
      </c>
      <c r="E2012" t="s">
        <v>119</v>
      </c>
      <c r="F2012" t="s">
        <v>260</v>
      </c>
      <c r="G2012" t="s">
        <v>146</v>
      </c>
      <c r="H2012" t="s">
        <v>133</v>
      </c>
      <c r="I2012" t="s">
        <v>110</v>
      </c>
      <c r="J2012" t="s">
        <v>110</v>
      </c>
      <c r="K2012">
        <v>1</v>
      </c>
      <c r="L2012" t="s">
        <v>182</v>
      </c>
    </row>
    <row r="2013" spans="1:12">
      <c r="A2013" t="s">
        <v>260</v>
      </c>
      <c r="B2013" t="s">
        <v>101</v>
      </c>
      <c r="C2013">
        <v>2050</v>
      </c>
      <c r="D2013">
        <v>2055</v>
      </c>
      <c r="E2013" t="s">
        <v>119</v>
      </c>
      <c r="F2013" t="s">
        <v>260</v>
      </c>
      <c r="G2013" t="s">
        <v>146</v>
      </c>
      <c r="H2013" t="s">
        <v>133</v>
      </c>
      <c r="I2013" t="s">
        <v>110</v>
      </c>
      <c r="J2013" t="s">
        <v>110</v>
      </c>
      <c r="K2013">
        <v>1</v>
      </c>
      <c r="L2013" t="s">
        <v>182</v>
      </c>
    </row>
    <row r="2014" spans="1:12">
      <c r="A2014" t="s">
        <v>260</v>
      </c>
      <c r="B2014" t="s">
        <v>101</v>
      </c>
      <c r="C2014">
        <v>2050</v>
      </c>
      <c r="D2014">
        <v>2060</v>
      </c>
      <c r="E2014" t="s">
        <v>119</v>
      </c>
      <c r="F2014" t="s">
        <v>260</v>
      </c>
      <c r="G2014" t="s">
        <v>146</v>
      </c>
      <c r="H2014" t="s">
        <v>133</v>
      </c>
      <c r="I2014" t="s">
        <v>110</v>
      </c>
      <c r="J2014" t="s">
        <v>110</v>
      </c>
      <c r="K2014">
        <v>1</v>
      </c>
      <c r="L2014" t="s">
        <v>182</v>
      </c>
    </row>
    <row r="2015" spans="1:12">
      <c r="A2015" t="s">
        <v>260</v>
      </c>
      <c r="B2015" t="s">
        <v>101</v>
      </c>
      <c r="C2015">
        <v>2050</v>
      </c>
      <c r="D2015">
        <v>2065</v>
      </c>
      <c r="E2015" t="s">
        <v>119</v>
      </c>
      <c r="F2015" t="s">
        <v>260</v>
      </c>
      <c r="G2015" t="s">
        <v>146</v>
      </c>
      <c r="H2015" t="s">
        <v>133</v>
      </c>
      <c r="I2015" t="s">
        <v>110</v>
      </c>
      <c r="J2015" t="s">
        <v>110</v>
      </c>
      <c r="K2015">
        <v>1</v>
      </c>
      <c r="L2015" t="s">
        <v>182</v>
      </c>
    </row>
    <row r="2016" spans="1:12">
      <c r="A2016" t="s">
        <v>260</v>
      </c>
      <c r="B2016" t="s">
        <v>101</v>
      </c>
      <c r="C2016">
        <v>2050</v>
      </c>
      <c r="D2016">
        <v>2070</v>
      </c>
      <c r="E2016" t="s">
        <v>119</v>
      </c>
      <c r="F2016" t="s">
        <v>260</v>
      </c>
      <c r="G2016" t="s">
        <v>146</v>
      </c>
      <c r="H2016" t="s">
        <v>133</v>
      </c>
      <c r="I2016" t="s">
        <v>110</v>
      </c>
      <c r="J2016" t="s">
        <v>110</v>
      </c>
      <c r="K2016">
        <v>1</v>
      </c>
      <c r="L2016" t="s">
        <v>182</v>
      </c>
    </row>
    <row r="2017" spans="1:12">
      <c r="A2017" t="s">
        <v>260</v>
      </c>
      <c r="B2017" t="s">
        <v>101</v>
      </c>
      <c r="C2017">
        <v>2055</v>
      </c>
      <c r="D2017">
        <v>2055</v>
      </c>
      <c r="E2017" t="s">
        <v>119</v>
      </c>
      <c r="F2017" t="s">
        <v>260</v>
      </c>
      <c r="G2017" t="s">
        <v>146</v>
      </c>
      <c r="H2017" t="s">
        <v>133</v>
      </c>
      <c r="I2017" t="s">
        <v>110</v>
      </c>
      <c r="J2017" t="s">
        <v>110</v>
      </c>
      <c r="K2017">
        <v>1</v>
      </c>
      <c r="L2017" t="s">
        <v>182</v>
      </c>
    </row>
    <row r="2018" spans="1:12">
      <c r="A2018" t="s">
        <v>260</v>
      </c>
      <c r="B2018" t="s">
        <v>101</v>
      </c>
      <c r="C2018">
        <v>2055</v>
      </c>
      <c r="D2018">
        <v>2060</v>
      </c>
      <c r="E2018" t="s">
        <v>119</v>
      </c>
      <c r="F2018" t="s">
        <v>260</v>
      </c>
      <c r="G2018" t="s">
        <v>146</v>
      </c>
      <c r="H2018" t="s">
        <v>133</v>
      </c>
      <c r="I2018" t="s">
        <v>110</v>
      </c>
      <c r="J2018" t="s">
        <v>110</v>
      </c>
      <c r="K2018">
        <v>1</v>
      </c>
      <c r="L2018" t="s">
        <v>182</v>
      </c>
    </row>
    <row r="2019" spans="1:12">
      <c r="A2019" t="s">
        <v>260</v>
      </c>
      <c r="B2019" t="s">
        <v>101</v>
      </c>
      <c r="C2019">
        <v>2055</v>
      </c>
      <c r="D2019">
        <v>2065</v>
      </c>
      <c r="E2019" t="s">
        <v>119</v>
      </c>
      <c r="F2019" t="s">
        <v>260</v>
      </c>
      <c r="G2019" t="s">
        <v>146</v>
      </c>
      <c r="H2019" t="s">
        <v>133</v>
      </c>
      <c r="I2019" t="s">
        <v>110</v>
      </c>
      <c r="J2019" t="s">
        <v>110</v>
      </c>
      <c r="K2019">
        <v>1</v>
      </c>
      <c r="L2019" t="s">
        <v>182</v>
      </c>
    </row>
    <row r="2020" spans="1:12">
      <c r="A2020" t="s">
        <v>260</v>
      </c>
      <c r="B2020" t="s">
        <v>101</v>
      </c>
      <c r="C2020">
        <v>2055</v>
      </c>
      <c r="D2020">
        <v>2070</v>
      </c>
      <c r="E2020" t="s">
        <v>119</v>
      </c>
      <c r="F2020" t="s">
        <v>260</v>
      </c>
      <c r="G2020" t="s">
        <v>146</v>
      </c>
      <c r="H2020" t="s">
        <v>133</v>
      </c>
      <c r="I2020" t="s">
        <v>110</v>
      </c>
      <c r="J2020" t="s">
        <v>110</v>
      </c>
      <c r="K2020">
        <v>1</v>
      </c>
      <c r="L2020" t="s">
        <v>182</v>
      </c>
    </row>
    <row r="2021" spans="1:12">
      <c r="A2021" t="s">
        <v>260</v>
      </c>
      <c r="B2021" t="s">
        <v>101</v>
      </c>
      <c r="C2021">
        <v>2060</v>
      </c>
      <c r="D2021">
        <v>2060</v>
      </c>
      <c r="E2021" t="s">
        <v>119</v>
      </c>
      <c r="F2021" t="s">
        <v>260</v>
      </c>
      <c r="G2021" t="s">
        <v>146</v>
      </c>
      <c r="H2021" t="s">
        <v>133</v>
      </c>
      <c r="I2021" t="s">
        <v>110</v>
      </c>
      <c r="J2021" t="s">
        <v>110</v>
      </c>
      <c r="K2021">
        <v>1</v>
      </c>
      <c r="L2021" t="s">
        <v>182</v>
      </c>
    </row>
    <row r="2022" spans="1:12">
      <c r="A2022" t="s">
        <v>260</v>
      </c>
      <c r="B2022" t="s">
        <v>101</v>
      </c>
      <c r="C2022">
        <v>2060</v>
      </c>
      <c r="D2022">
        <v>2065</v>
      </c>
      <c r="E2022" t="s">
        <v>119</v>
      </c>
      <c r="F2022" t="s">
        <v>260</v>
      </c>
      <c r="G2022" t="s">
        <v>146</v>
      </c>
      <c r="H2022" t="s">
        <v>133</v>
      </c>
      <c r="I2022" t="s">
        <v>110</v>
      </c>
      <c r="J2022" t="s">
        <v>110</v>
      </c>
      <c r="K2022">
        <v>1</v>
      </c>
      <c r="L2022" t="s">
        <v>182</v>
      </c>
    </row>
    <row r="2023" spans="1:12">
      <c r="A2023" t="s">
        <v>260</v>
      </c>
      <c r="B2023" t="s">
        <v>101</v>
      </c>
      <c r="C2023">
        <v>2060</v>
      </c>
      <c r="D2023">
        <v>2070</v>
      </c>
      <c r="E2023" t="s">
        <v>119</v>
      </c>
      <c r="F2023" t="s">
        <v>260</v>
      </c>
      <c r="G2023" t="s">
        <v>146</v>
      </c>
      <c r="H2023" t="s">
        <v>133</v>
      </c>
      <c r="I2023" t="s">
        <v>110</v>
      </c>
      <c r="J2023" t="s">
        <v>110</v>
      </c>
      <c r="K2023">
        <v>1</v>
      </c>
      <c r="L2023" t="s">
        <v>182</v>
      </c>
    </row>
    <row r="2024" spans="1:12">
      <c r="A2024" t="s">
        <v>260</v>
      </c>
      <c r="B2024" t="s">
        <v>101</v>
      </c>
      <c r="C2024">
        <v>2065</v>
      </c>
      <c r="D2024">
        <v>2065</v>
      </c>
      <c r="E2024" t="s">
        <v>119</v>
      </c>
      <c r="F2024" t="s">
        <v>260</v>
      </c>
      <c r="G2024" t="s">
        <v>146</v>
      </c>
      <c r="H2024" t="s">
        <v>133</v>
      </c>
      <c r="I2024" t="s">
        <v>110</v>
      </c>
      <c r="J2024" t="s">
        <v>110</v>
      </c>
      <c r="K2024">
        <v>1</v>
      </c>
      <c r="L2024" t="s">
        <v>182</v>
      </c>
    </row>
    <row r="2025" spans="1:12">
      <c r="A2025" t="s">
        <v>260</v>
      </c>
      <c r="B2025" t="s">
        <v>101</v>
      </c>
      <c r="C2025">
        <v>2065</v>
      </c>
      <c r="D2025">
        <v>2070</v>
      </c>
      <c r="E2025" t="s">
        <v>119</v>
      </c>
      <c r="F2025" t="s">
        <v>260</v>
      </c>
      <c r="G2025" t="s">
        <v>146</v>
      </c>
      <c r="H2025" t="s">
        <v>133</v>
      </c>
      <c r="I2025" t="s">
        <v>110</v>
      </c>
      <c r="J2025" t="s">
        <v>110</v>
      </c>
      <c r="K2025">
        <v>1</v>
      </c>
      <c r="L2025" t="s">
        <v>182</v>
      </c>
    </row>
    <row r="2026" spans="1:12">
      <c r="A2026" t="s">
        <v>260</v>
      </c>
      <c r="B2026" t="s">
        <v>101</v>
      </c>
      <c r="C2026">
        <v>2070</v>
      </c>
      <c r="D2026">
        <v>2070</v>
      </c>
      <c r="E2026" t="s">
        <v>119</v>
      </c>
      <c r="F2026" t="s">
        <v>260</v>
      </c>
      <c r="G2026" t="s">
        <v>146</v>
      </c>
      <c r="H2026" t="s">
        <v>133</v>
      </c>
      <c r="I2026" t="s">
        <v>110</v>
      </c>
      <c r="J2026" t="s">
        <v>110</v>
      </c>
      <c r="K2026">
        <v>1</v>
      </c>
      <c r="L2026" t="s">
        <v>182</v>
      </c>
    </row>
    <row r="2027" spans="1:12">
      <c r="A2027" t="s">
        <v>260</v>
      </c>
      <c r="B2027" t="s">
        <v>35</v>
      </c>
      <c r="C2027">
        <v>2010</v>
      </c>
      <c r="D2027">
        <v>2010</v>
      </c>
      <c r="E2027" t="s">
        <v>119</v>
      </c>
      <c r="F2027" t="s">
        <v>260</v>
      </c>
      <c r="G2027" t="s">
        <v>146</v>
      </c>
      <c r="H2027" t="s">
        <v>133</v>
      </c>
      <c r="I2027" t="s">
        <v>110</v>
      </c>
      <c r="J2027" t="s">
        <v>110</v>
      </c>
      <c r="K2027">
        <v>1</v>
      </c>
      <c r="L2027" t="s">
        <v>182</v>
      </c>
    </row>
    <row r="2028" spans="1:12">
      <c r="A2028" t="s">
        <v>260</v>
      </c>
      <c r="B2028" t="s">
        <v>35</v>
      </c>
      <c r="C2028">
        <v>2010</v>
      </c>
      <c r="D2028">
        <v>2015</v>
      </c>
      <c r="E2028" t="s">
        <v>119</v>
      </c>
      <c r="F2028" t="s">
        <v>260</v>
      </c>
      <c r="G2028" t="s">
        <v>146</v>
      </c>
      <c r="H2028" t="s">
        <v>133</v>
      </c>
      <c r="I2028" t="s">
        <v>110</v>
      </c>
      <c r="J2028" t="s">
        <v>110</v>
      </c>
      <c r="K2028">
        <v>1</v>
      </c>
      <c r="L2028" t="s">
        <v>182</v>
      </c>
    </row>
    <row r="2029" spans="1:12">
      <c r="A2029" t="s">
        <v>260</v>
      </c>
      <c r="B2029" t="s">
        <v>35</v>
      </c>
      <c r="C2029">
        <v>2010</v>
      </c>
      <c r="D2029">
        <v>2020</v>
      </c>
      <c r="E2029" t="s">
        <v>119</v>
      </c>
      <c r="F2029" t="s">
        <v>260</v>
      </c>
      <c r="G2029" t="s">
        <v>146</v>
      </c>
      <c r="H2029" t="s">
        <v>133</v>
      </c>
      <c r="I2029" t="s">
        <v>110</v>
      </c>
      <c r="J2029" t="s">
        <v>110</v>
      </c>
      <c r="K2029">
        <v>1</v>
      </c>
      <c r="L2029" t="s">
        <v>182</v>
      </c>
    </row>
    <row r="2030" spans="1:12">
      <c r="A2030" t="s">
        <v>260</v>
      </c>
      <c r="B2030" t="s">
        <v>35</v>
      </c>
      <c r="C2030">
        <v>2010</v>
      </c>
      <c r="D2030">
        <v>2025</v>
      </c>
      <c r="E2030" t="s">
        <v>119</v>
      </c>
      <c r="F2030" t="s">
        <v>260</v>
      </c>
      <c r="G2030" t="s">
        <v>146</v>
      </c>
      <c r="H2030" t="s">
        <v>133</v>
      </c>
      <c r="I2030" t="s">
        <v>110</v>
      </c>
      <c r="J2030" t="s">
        <v>110</v>
      </c>
      <c r="K2030">
        <v>1</v>
      </c>
      <c r="L2030" t="s">
        <v>182</v>
      </c>
    </row>
    <row r="2031" spans="1:12">
      <c r="A2031" t="s">
        <v>260</v>
      </c>
      <c r="B2031" t="s">
        <v>35</v>
      </c>
      <c r="C2031">
        <v>2010</v>
      </c>
      <c r="D2031">
        <v>2030</v>
      </c>
      <c r="E2031" t="s">
        <v>119</v>
      </c>
      <c r="F2031" t="s">
        <v>260</v>
      </c>
      <c r="G2031" t="s">
        <v>146</v>
      </c>
      <c r="H2031" t="s">
        <v>133</v>
      </c>
      <c r="I2031" t="s">
        <v>110</v>
      </c>
      <c r="J2031" t="s">
        <v>110</v>
      </c>
      <c r="K2031">
        <v>1</v>
      </c>
      <c r="L2031" t="s">
        <v>182</v>
      </c>
    </row>
    <row r="2032" spans="1:12">
      <c r="A2032" t="s">
        <v>260</v>
      </c>
      <c r="B2032" t="s">
        <v>35</v>
      </c>
      <c r="C2032">
        <v>2010</v>
      </c>
      <c r="D2032">
        <v>2035</v>
      </c>
      <c r="E2032" t="s">
        <v>119</v>
      </c>
      <c r="F2032" t="s">
        <v>260</v>
      </c>
      <c r="G2032" t="s">
        <v>146</v>
      </c>
      <c r="H2032" t="s">
        <v>133</v>
      </c>
      <c r="I2032" t="s">
        <v>110</v>
      </c>
      <c r="J2032" t="s">
        <v>110</v>
      </c>
      <c r="K2032">
        <v>1</v>
      </c>
      <c r="L2032" t="s">
        <v>182</v>
      </c>
    </row>
    <row r="2033" spans="1:12">
      <c r="A2033" t="s">
        <v>260</v>
      </c>
      <c r="B2033" t="s">
        <v>35</v>
      </c>
      <c r="C2033">
        <v>2015</v>
      </c>
      <c r="D2033">
        <v>2015</v>
      </c>
      <c r="E2033" t="s">
        <v>119</v>
      </c>
      <c r="F2033" t="s">
        <v>260</v>
      </c>
      <c r="G2033" t="s">
        <v>146</v>
      </c>
      <c r="H2033" t="s">
        <v>133</v>
      </c>
      <c r="I2033" t="s">
        <v>110</v>
      </c>
      <c r="J2033" t="s">
        <v>110</v>
      </c>
      <c r="K2033">
        <v>1</v>
      </c>
      <c r="L2033" t="s">
        <v>182</v>
      </c>
    </row>
    <row r="2034" spans="1:12">
      <c r="A2034" t="s">
        <v>260</v>
      </c>
      <c r="B2034" t="s">
        <v>35</v>
      </c>
      <c r="C2034">
        <v>2015</v>
      </c>
      <c r="D2034">
        <v>2020</v>
      </c>
      <c r="E2034" t="s">
        <v>119</v>
      </c>
      <c r="F2034" t="s">
        <v>260</v>
      </c>
      <c r="G2034" t="s">
        <v>146</v>
      </c>
      <c r="H2034" t="s">
        <v>133</v>
      </c>
      <c r="I2034" t="s">
        <v>110</v>
      </c>
      <c r="J2034" t="s">
        <v>110</v>
      </c>
      <c r="K2034">
        <v>1</v>
      </c>
      <c r="L2034" t="s">
        <v>182</v>
      </c>
    </row>
    <row r="2035" spans="1:12">
      <c r="A2035" t="s">
        <v>260</v>
      </c>
      <c r="B2035" t="s">
        <v>35</v>
      </c>
      <c r="C2035">
        <v>2015</v>
      </c>
      <c r="D2035">
        <v>2025</v>
      </c>
      <c r="E2035" t="s">
        <v>119</v>
      </c>
      <c r="F2035" t="s">
        <v>260</v>
      </c>
      <c r="G2035" t="s">
        <v>146</v>
      </c>
      <c r="H2035" t="s">
        <v>133</v>
      </c>
      <c r="I2035" t="s">
        <v>110</v>
      </c>
      <c r="J2035" t="s">
        <v>110</v>
      </c>
      <c r="K2035">
        <v>1</v>
      </c>
      <c r="L2035" t="s">
        <v>182</v>
      </c>
    </row>
    <row r="2036" spans="1:12">
      <c r="A2036" t="s">
        <v>260</v>
      </c>
      <c r="B2036" t="s">
        <v>35</v>
      </c>
      <c r="C2036">
        <v>2015</v>
      </c>
      <c r="D2036">
        <v>2030</v>
      </c>
      <c r="E2036" t="s">
        <v>119</v>
      </c>
      <c r="F2036" t="s">
        <v>260</v>
      </c>
      <c r="G2036" t="s">
        <v>146</v>
      </c>
      <c r="H2036" t="s">
        <v>133</v>
      </c>
      <c r="I2036" t="s">
        <v>110</v>
      </c>
      <c r="J2036" t="s">
        <v>110</v>
      </c>
      <c r="K2036">
        <v>1</v>
      </c>
      <c r="L2036" t="s">
        <v>182</v>
      </c>
    </row>
    <row r="2037" spans="1:12">
      <c r="A2037" t="s">
        <v>260</v>
      </c>
      <c r="B2037" t="s">
        <v>35</v>
      </c>
      <c r="C2037">
        <v>2015</v>
      </c>
      <c r="D2037">
        <v>2035</v>
      </c>
      <c r="E2037" t="s">
        <v>119</v>
      </c>
      <c r="F2037" t="s">
        <v>260</v>
      </c>
      <c r="G2037" t="s">
        <v>146</v>
      </c>
      <c r="H2037" t="s">
        <v>133</v>
      </c>
      <c r="I2037" t="s">
        <v>110</v>
      </c>
      <c r="J2037" t="s">
        <v>110</v>
      </c>
      <c r="K2037">
        <v>1</v>
      </c>
      <c r="L2037" t="s">
        <v>182</v>
      </c>
    </row>
    <row r="2038" spans="1:12">
      <c r="A2038" t="s">
        <v>260</v>
      </c>
      <c r="B2038" t="s">
        <v>35</v>
      </c>
      <c r="C2038">
        <v>2015</v>
      </c>
      <c r="D2038">
        <v>2040</v>
      </c>
      <c r="E2038" t="s">
        <v>119</v>
      </c>
      <c r="F2038" t="s">
        <v>260</v>
      </c>
      <c r="G2038" t="s">
        <v>146</v>
      </c>
      <c r="H2038" t="s">
        <v>133</v>
      </c>
      <c r="I2038" t="s">
        <v>110</v>
      </c>
      <c r="J2038" t="s">
        <v>110</v>
      </c>
      <c r="K2038">
        <v>1</v>
      </c>
      <c r="L2038" t="s">
        <v>182</v>
      </c>
    </row>
    <row r="2039" spans="1:12">
      <c r="A2039" t="s">
        <v>260</v>
      </c>
      <c r="B2039" t="s">
        <v>35</v>
      </c>
      <c r="C2039">
        <v>2020</v>
      </c>
      <c r="D2039">
        <v>2020</v>
      </c>
      <c r="E2039" t="s">
        <v>119</v>
      </c>
      <c r="F2039" t="s">
        <v>260</v>
      </c>
      <c r="G2039" t="s">
        <v>146</v>
      </c>
      <c r="H2039" t="s">
        <v>133</v>
      </c>
      <c r="I2039" t="s">
        <v>110</v>
      </c>
      <c r="J2039" t="s">
        <v>110</v>
      </c>
      <c r="K2039">
        <v>1</v>
      </c>
      <c r="L2039" t="s">
        <v>182</v>
      </c>
    </row>
    <row r="2040" spans="1:12">
      <c r="A2040" t="s">
        <v>260</v>
      </c>
      <c r="B2040" t="s">
        <v>35</v>
      </c>
      <c r="C2040">
        <v>2020</v>
      </c>
      <c r="D2040">
        <v>2025</v>
      </c>
      <c r="E2040" t="s">
        <v>119</v>
      </c>
      <c r="F2040" t="s">
        <v>260</v>
      </c>
      <c r="G2040" t="s">
        <v>146</v>
      </c>
      <c r="H2040" t="s">
        <v>133</v>
      </c>
      <c r="I2040" t="s">
        <v>110</v>
      </c>
      <c r="J2040" t="s">
        <v>110</v>
      </c>
      <c r="K2040">
        <v>1</v>
      </c>
      <c r="L2040" t="s">
        <v>182</v>
      </c>
    </row>
    <row r="2041" spans="1:12">
      <c r="A2041" t="s">
        <v>260</v>
      </c>
      <c r="B2041" t="s">
        <v>35</v>
      </c>
      <c r="C2041">
        <v>2020</v>
      </c>
      <c r="D2041">
        <v>2030</v>
      </c>
      <c r="E2041" t="s">
        <v>119</v>
      </c>
      <c r="F2041" t="s">
        <v>260</v>
      </c>
      <c r="G2041" t="s">
        <v>146</v>
      </c>
      <c r="H2041" t="s">
        <v>133</v>
      </c>
      <c r="I2041" t="s">
        <v>110</v>
      </c>
      <c r="J2041" t="s">
        <v>110</v>
      </c>
      <c r="K2041">
        <v>1</v>
      </c>
      <c r="L2041" t="s">
        <v>182</v>
      </c>
    </row>
    <row r="2042" spans="1:12">
      <c r="A2042" t="s">
        <v>260</v>
      </c>
      <c r="B2042" t="s">
        <v>35</v>
      </c>
      <c r="C2042">
        <v>2020</v>
      </c>
      <c r="D2042">
        <v>2035</v>
      </c>
      <c r="E2042" t="s">
        <v>119</v>
      </c>
      <c r="F2042" t="s">
        <v>260</v>
      </c>
      <c r="G2042" t="s">
        <v>146</v>
      </c>
      <c r="H2042" t="s">
        <v>133</v>
      </c>
      <c r="I2042" t="s">
        <v>110</v>
      </c>
      <c r="J2042" t="s">
        <v>110</v>
      </c>
      <c r="K2042">
        <v>1</v>
      </c>
      <c r="L2042" t="s">
        <v>182</v>
      </c>
    </row>
    <row r="2043" spans="1:12">
      <c r="A2043" t="s">
        <v>260</v>
      </c>
      <c r="B2043" t="s">
        <v>35</v>
      </c>
      <c r="C2043">
        <v>2020</v>
      </c>
      <c r="D2043">
        <v>2040</v>
      </c>
      <c r="E2043" t="s">
        <v>119</v>
      </c>
      <c r="F2043" t="s">
        <v>260</v>
      </c>
      <c r="G2043" t="s">
        <v>146</v>
      </c>
      <c r="H2043" t="s">
        <v>133</v>
      </c>
      <c r="I2043" t="s">
        <v>110</v>
      </c>
      <c r="J2043" t="s">
        <v>110</v>
      </c>
      <c r="K2043">
        <v>1</v>
      </c>
      <c r="L2043" t="s">
        <v>182</v>
      </c>
    </row>
    <row r="2044" spans="1:12">
      <c r="A2044" t="s">
        <v>260</v>
      </c>
      <c r="B2044" t="s">
        <v>35</v>
      </c>
      <c r="C2044">
        <v>2020</v>
      </c>
      <c r="D2044">
        <v>2045</v>
      </c>
      <c r="E2044" t="s">
        <v>119</v>
      </c>
      <c r="F2044" t="s">
        <v>260</v>
      </c>
      <c r="G2044" t="s">
        <v>146</v>
      </c>
      <c r="H2044" t="s">
        <v>133</v>
      </c>
      <c r="I2044" t="s">
        <v>110</v>
      </c>
      <c r="J2044" t="s">
        <v>110</v>
      </c>
      <c r="K2044">
        <v>1</v>
      </c>
      <c r="L2044" t="s">
        <v>182</v>
      </c>
    </row>
    <row r="2045" spans="1:12">
      <c r="A2045" t="s">
        <v>260</v>
      </c>
      <c r="B2045" t="s">
        <v>35</v>
      </c>
      <c r="C2045">
        <v>2025</v>
      </c>
      <c r="D2045">
        <v>2025</v>
      </c>
      <c r="E2045" t="s">
        <v>119</v>
      </c>
      <c r="F2045" t="s">
        <v>260</v>
      </c>
      <c r="G2045" t="s">
        <v>146</v>
      </c>
      <c r="H2045" t="s">
        <v>133</v>
      </c>
      <c r="I2045" t="s">
        <v>110</v>
      </c>
      <c r="J2045" t="s">
        <v>110</v>
      </c>
      <c r="K2045">
        <v>1</v>
      </c>
      <c r="L2045" t="s">
        <v>182</v>
      </c>
    </row>
    <row r="2046" spans="1:12">
      <c r="A2046" t="s">
        <v>260</v>
      </c>
      <c r="B2046" t="s">
        <v>35</v>
      </c>
      <c r="C2046">
        <v>2025</v>
      </c>
      <c r="D2046">
        <v>2030</v>
      </c>
      <c r="E2046" t="s">
        <v>119</v>
      </c>
      <c r="F2046" t="s">
        <v>260</v>
      </c>
      <c r="G2046" t="s">
        <v>146</v>
      </c>
      <c r="H2046" t="s">
        <v>133</v>
      </c>
      <c r="I2046" t="s">
        <v>110</v>
      </c>
      <c r="J2046" t="s">
        <v>110</v>
      </c>
      <c r="K2046">
        <v>1</v>
      </c>
      <c r="L2046" t="s">
        <v>182</v>
      </c>
    </row>
    <row r="2047" spans="1:12">
      <c r="A2047" t="s">
        <v>260</v>
      </c>
      <c r="B2047" t="s">
        <v>35</v>
      </c>
      <c r="C2047">
        <v>2025</v>
      </c>
      <c r="D2047">
        <v>2035</v>
      </c>
      <c r="E2047" t="s">
        <v>119</v>
      </c>
      <c r="F2047" t="s">
        <v>260</v>
      </c>
      <c r="G2047" t="s">
        <v>146</v>
      </c>
      <c r="H2047" t="s">
        <v>133</v>
      </c>
      <c r="I2047" t="s">
        <v>110</v>
      </c>
      <c r="J2047" t="s">
        <v>110</v>
      </c>
      <c r="K2047">
        <v>1</v>
      </c>
      <c r="L2047" t="s">
        <v>182</v>
      </c>
    </row>
    <row r="2048" spans="1:12">
      <c r="A2048" t="s">
        <v>260</v>
      </c>
      <c r="B2048" t="s">
        <v>35</v>
      </c>
      <c r="C2048">
        <v>2025</v>
      </c>
      <c r="D2048">
        <v>2040</v>
      </c>
      <c r="E2048" t="s">
        <v>119</v>
      </c>
      <c r="F2048" t="s">
        <v>260</v>
      </c>
      <c r="G2048" t="s">
        <v>146</v>
      </c>
      <c r="H2048" t="s">
        <v>133</v>
      </c>
      <c r="I2048" t="s">
        <v>110</v>
      </c>
      <c r="J2048" t="s">
        <v>110</v>
      </c>
      <c r="K2048">
        <v>1</v>
      </c>
      <c r="L2048" t="s">
        <v>182</v>
      </c>
    </row>
    <row r="2049" spans="1:12">
      <c r="A2049" t="s">
        <v>260</v>
      </c>
      <c r="B2049" t="s">
        <v>35</v>
      </c>
      <c r="C2049">
        <v>2025</v>
      </c>
      <c r="D2049">
        <v>2045</v>
      </c>
      <c r="E2049" t="s">
        <v>119</v>
      </c>
      <c r="F2049" t="s">
        <v>260</v>
      </c>
      <c r="G2049" t="s">
        <v>146</v>
      </c>
      <c r="H2049" t="s">
        <v>133</v>
      </c>
      <c r="I2049" t="s">
        <v>110</v>
      </c>
      <c r="J2049" t="s">
        <v>110</v>
      </c>
      <c r="K2049">
        <v>1</v>
      </c>
      <c r="L2049" t="s">
        <v>182</v>
      </c>
    </row>
    <row r="2050" spans="1:12">
      <c r="A2050" t="s">
        <v>260</v>
      </c>
      <c r="B2050" t="s">
        <v>35</v>
      </c>
      <c r="C2050">
        <v>2025</v>
      </c>
      <c r="D2050">
        <v>2050</v>
      </c>
      <c r="E2050" t="s">
        <v>119</v>
      </c>
      <c r="F2050" t="s">
        <v>260</v>
      </c>
      <c r="G2050" t="s">
        <v>146</v>
      </c>
      <c r="H2050" t="s">
        <v>133</v>
      </c>
      <c r="I2050" t="s">
        <v>110</v>
      </c>
      <c r="J2050" t="s">
        <v>110</v>
      </c>
      <c r="K2050">
        <v>1</v>
      </c>
      <c r="L2050" t="s">
        <v>182</v>
      </c>
    </row>
    <row r="2051" spans="1:12">
      <c r="A2051" t="s">
        <v>260</v>
      </c>
      <c r="B2051" t="s">
        <v>35</v>
      </c>
      <c r="C2051">
        <v>2030</v>
      </c>
      <c r="D2051">
        <v>2030</v>
      </c>
      <c r="E2051" t="s">
        <v>119</v>
      </c>
      <c r="F2051" t="s">
        <v>260</v>
      </c>
      <c r="G2051" t="s">
        <v>146</v>
      </c>
      <c r="H2051" t="s">
        <v>133</v>
      </c>
      <c r="I2051" t="s">
        <v>110</v>
      </c>
      <c r="J2051" t="s">
        <v>110</v>
      </c>
      <c r="K2051">
        <v>1</v>
      </c>
      <c r="L2051" t="s">
        <v>182</v>
      </c>
    </row>
    <row r="2052" spans="1:12">
      <c r="A2052" t="s">
        <v>260</v>
      </c>
      <c r="B2052" t="s">
        <v>35</v>
      </c>
      <c r="C2052">
        <v>2030</v>
      </c>
      <c r="D2052">
        <v>2035</v>
      </c>
      <c r="E2052" t="s">
        <v>119</v>
      </c>
      <c r="F2052" t="s">
        <v>260</v>
      </c>
      <c r="G2052" t="s">
        <v>146</v>
      </c>
      <c r="H2052" t="s">
        <v>133</v>
      </c>
      <c r="I2052" t="s">
        <v>110</v>
      </c>
      <c r="J2052" t="s">
        <v>110</v>
      </c>
      <c r="K2052">
        <v>1</v>
      </c>
      <c r="L2052" t="s">
        <v>182</v>
      </c>
    </row>
    <row r="2053" spans="1:12">
      <c r="A2053" t="s">
        <v>260</v>
      </c>
      <c r="B2053" t="s">
        <v>35</v>
      </c>
      <c r="C2053">
        <v>2030</v>
      </c>
      <c r="D2053">
        <v>2040</v>
      </c>
      <c r="E2053" t="s">
        <v>119</v>
      </c>
      <c r="F2053" t="s">
        <v>260</v>
      </c>
      <c r="G2053" t="s">
        <v>146</v>
      </c>
      <c r="H2053" t="s">
        <v>133</v>
      </c>
      <c r="I2053" t="s">
        <v>110</v>
      </c>
      <c r="J2053" t="s">
        <v>110</v>
      </c>
      <c r="K2053">
        <v>1</v>
      </c>
      <c r="L2053" t="s">
        <v>182</v>
      </c>
    </row>
    <row r="2054" spans="1:12">
      <c r="A2054" t="s">
        <v>260</v>
      </c>
      <c r="B2054" t="s">
        <v>35</v>
      </c>
      <c r="C2054">
        <v>2030</v>
      </c>
      <c r="D2054">
        <v>2045</v>
      </c>
      <c r="E2054" t="s">
        <v>119</v>
      </c>
      <c r="F2054" t="s">
        <v>260</v>
      </c>
      <c r="G2054" t="s">
        <v>146</v>
      </c>
      <c r="H2054" t="s">
        <v>133</v>
      </c>
      <c r="I2054" t="s">
        <v>110</v>
      </c>
      <c r="J2054" t="s">
        <v>110</v>
      </c>
      <c r="K2054">
        <v>1</v>
      </c>
      <c r="L2054" t="s">
        <v>182</v>
      </c>
    </row>
    <row r="2055" spans="1:12">
      <c r="A2055" t="s">
        <v>260</v>
      </c>
      <c r="B2055" t="s">
        <v>35</v>
      </c>
      <c r="C2055">
        <v>2030</v>
      </c>
      <c r="D2055">
        <v>2050</v>
      </c>
      <c r="E2055" t="s">
        <v>119</v>
      </c>
      <c r="F2055" t="s">
        <v>260</v>
      </c>
      <c r="G2055" t="s">
        <v>146</v>
      </c>
      <c r="H2055" t="s">
        <v>133</v>
      </c>
      <c r="I2055" t="s">
        <v>110</v>
      </c>
      <c r="J2055" t="s">
        <v>110</v>
      </c>
      <c r="K2055">
        <v>1</v>
      </c>
      <c r="L2055" t="s">
        <v>182</v>
      </c>
    </row>
    <row r="2056" spans="1:12">
      <c r="A2056" t="s">
        <v>260</v>
      </c>
      <c r="B2056" t="s">
        <v>35</v>
      </c>
      <c r="C2056">
        <v>2030</v>
      </c>
      <c r="D2056">
        <v>2055</v>
      </c>
      <c r="E2056" t="s">
        <v>119</v>
      </c>
      <c r="F2056" t="s">
        <v>260</v>
      </c>
      <c r="G2056" t="s">
        <v>146</v>
      </c>
      <c r="H2056" t="s">
        <v>133</v>
      </c>
      <c r="I2056" t="s">
        <v>110</v>
      </c>
      <c r="J2056" t="s">
        <v>110</v>
      </c>
      <c r="K2056">
        <v>1</v>
      </c>
      <c r="L2056" t="s">
        <v>182</v>
      </c>
    </row>
    <row r="2057" spans="1:12">
      <c r="A2057" t="s">
        <v>260</v>
      </c>
      <c r="B2057" t="s">
        <v>35</v>
      </c>
      <c r="C2057">
        <v>2035</v>
      </c>
      <c r="D2057">
        <v>2035</v>
      </c>
      <c r="E2057" t="s">
        <v>119</v>
      </c>
      <c r="F2057" t="s">
        <v>260</v>
      </c>
      <c r="G2057" t="s">
        <v>146</v>
      </c>
      <c r="H2057" t="s">
        <v>133</v>
      </c>
      <c r="I2057" t="s">
        <v>110</v>
      </c>
      <c r="J2057" t="s">
        <v>110</v>
      </c>
      <c r="K2057">
        <v>1</v>
      </c>
      <c r="L2057" t="s">
        <v>182</v>
      </c>
    </row>
    <row r="2058" spans="1:12">
      <c r="A2058" t="s">
        <v>260</v>
      </c>
      <c r="B2058" t="s">
        <v>35</v>
      </c>
      <c r="C2058">
        <v>2035</v>
      </c>
      <c r="D2058">
        <v>2040</v>
      </c>
      <c r="E2058" t="s">
        <v>119</v>
      </c>
      <c r="F2058" t="s">
        <v>260</v>
      </c>
      <c r="G2058" t="s">
        <v>146</v>
      </c>
      <c r="H2058" t="s">
        <v>133</v>
      </c>
      <c r="I2058" t="s">
        <v>110</v>
      </c>
      <c r="J2058" t="s">
        <v>110</v>
      </c>
      <c r="K2058">
        <v>1</v>
      </c>
      <c r="L2058" t="s">
        <v>182</v>
      </c>
    </row>
    <row r="2059" spans="1:12">
      <c r="A2059" t="s">
        <v>260</v>
      </c>
      <c r="B2059" t="s">
        <v>35</v>
      </c>
      <c r="C2059">
        <v>2035</v>
      </c>
      <c r="D2059">
        <v>2045</v>
      </c>
      <c r="E2059" t="s">
        <v>119</v>
      </c>
      <c r="F2059" t="s">
        <v>260</v>
      </c>
      <c r="G2059" t="s">
        <v>146</v>
      </c>
      <c r="H2059" t="s">
        <v>133</v>
      </c>
      <c r="I2059" t="s">
        <v>110</v>
      </c>
      <c r="J2059" t="s">
        <v>110</v>
      </c>
      <c r="K2059">
        <v>1</v>
      </c>
      <c r="L2059" t="s">
        <v>182</v>
      </c>
    </row>
    <row r="2060" spans="1:12">
      <c r="A2060" t="s">
        <v>260</v>
      </c>
      <c r="B2060" t="s">
        <v>35</v>
      </c>
      <c r="C2060">
        <v>2035</v>
      </c>
      <c r="D2060">
        <v>2050</v>
      </c>
      <c r="E2060" t="s">
        <v>119</v>
      </c>
      <c r="F2060" t="s">
        <v>260</v>
      </c>
      <c r="G2060" t="s">
        <v>146</v>
      </c>
      <c r="H2060" t="s">
        <v>133</v>
      </c>
      <c r="I2060" t="s">
        <v>110</v>
      </c>
      <c r="J2060" t="s">
        <v>110</v>
      </c>
      <c r="K2060">
        <v>1</v>
      </c>
      <c r="L2060" t="s">
        <v>182</v>
      </c>
    </row>
    <row r="2061" spans="1:12">
      <c r="A2061" t="s">
        <v>260</v>
      </c>
      <c r="B2061" t="s">
        <v>35</v>
      </c>
      <c r="C2061">
        <v>2035</v>
      </c>
      <c r="D2061">
        <v>2055</v>
      </c>
      <c r="E2061" t="s">
        <v>119</v>
      </c>
      <c r="F2061" t="s">
        <v>260</v>
      </c>
      <c r="G2061" t="s">
        <v>146</v>
      </c>
      <c r="H2061" t="s">
        <v>133</v>
      </c>
      <c r="I2061" t="s">
        <v>110</v>
      </c>
      <c r="J2061" t="s">
        <v>110</v>
      </c>
      <c r="K2061">
        <v>1</v>
      </c>
      <c r="L2061" t="s">
        <v>182</v>
      </c>
    </row>
    <row r="2062" spans="1:12">
      <c r="A2062" t="s">
        <v>260</v>
      </c>
      <c r="B2062" t="s">
        <v>35</v>
      </c>
      <c r="C2062">
        <v>2035</v>
      </c>
      <c r="D2062">
        <v>2060</v>
      </c>
      <c r="E2062" t="s">
        <v>119</v>
      </c>
      <c r="F2062" t="s">
        <v>260</v>
      </c>
      <c r="G2062" t="s">
        <v>146</v>
      </c>
      <c r="H2062" t="s">
        <v>133</v>
      </c>
      <c r="I2062" t="s">
        <v>110</v>
      </c>
      <c r="J2062" t="s">
        <v>110</v>
      </c>
      <c r="K2062">
        <v>1</v>
      </c>
      <c r="L2062" t="s">
        <v>182</v>
      </c>
    </row>
    <row r="2063" spans="1:12">
      <c r="A2063" t="s">
        <v>260</v>
      </c>
      <c r="B2063" t="s">
        <v>35</v>
      </c>
      <c r="C2063">
        <v>2040</v>
      </c>
      <c r="D2063">
        <v>2040</v>
      </c>
      <c r="E2063" t="s">
        <v>119</v>
      </c>
      <c r="F2063" t="s">
        <v>260</v>
      </c>
      <c r="G2063" t="s">
        <v>146</v>
      </c>
      <c r="H2063" t="s">
        <v>133</v>
      </c>
      <c r="I2063" t="s">
        <v>110</v>
      </c>
      <c r="J2063" t="s">
        <v>110</v>
      </c>
      <c r="K2063">
        <v>1</v>
      </c>
      <c r="L2063" t="s">
        <v>182</v>
      </c>
    </row>
    <row r="2064" spans="1:12">
      <c r="A2064" t="s">
        <v>260</v>
      </c>
      <c r="B2064" t="s">
        <v>35</v>
      </c>
      <c r="C2064">
        <v>2040</v>
      </c>
      <c r="D2064">
        <v>2045</v>
      </c>
      <c r="E2064" t="s">
        <v>119</v>
      </c>
      <c r="F2064" t="s">
        <v>260</v>
      </c>
      <c r="G2064" t="s">
        <v>146</v>
      </c>
      <c r="H2064" t="s">
        <v>133</v>
      </c>
      <c r="I2064" t="s">
        <v>110</v>
      </c>
      <c r="J2064" t="s">
        <v>110</v>
      </c>
      <c r="K2064">
        <v>1</v>
      </c>
      <c r="L2064" t="s">
        <v>182</v>
      </c>
    </row>
    <row r="2065" spans="1:12">
      <c r="A2065" t="s">
        <v>260</v>
      </c>
      <c r="B2065" t="s">
        <v>35</v>
      </c>
      <c r="C2065">
        <v>2040</v>
      </c>
      <c r="D2065">
        <v>2050</v>
      </c>
      <c r="E2065" t="s">
        <v>119</v>
      </c>
      <c r="F2065" t="s">
        <v>260</v>
      </c>
      <c r="G2065" t="s">
        <v>146</v>
      </c>
      <c r="H2065" t="s">
        <v>133</v>
      </c>
      <c r="I2065" t="s">
        <v>110</v>
      </c>
      <c r="J2065" t="s">
        <v>110</v>
      </c>
      <c r="K2065">
        <v>1</v>
      </c>
      <c r="L2065" t="s">
        <v>182</v>
      </c>
    </row>
    <row r="2066" spans="1:12">
      <c r="A2066" t="s">
        <v>260</v>
      </c>
      <c r="B2066" t="s">
        <v>35</v>
      </c>
      <c r="C2066">
        <v>2040</v>
      </c>
      <c r="D2066">
        <v>2055</v>
      </c>
      <c r="E2066" t="s">
        <v>119</v>
      </c>
      <c r="F2066" t="s">
        <v>260</v>
      </c>
      <c r="G2066" t="s">
        <v>146</v>
      </c>
      <c r="H2066" t="s">
        <v>133</v>
      </c>
      <c r="I2066" t="s">
        <v>110</v>
      </c>
      <c r="J2066" t="s">
        <v>110</v>
      </c>
      <c r="K2066">
        <v>1</v>
      </c>
      <c r="L2066" t="s">
        <v>182</v>
      </c>
    </row>
    <row r="2067" spans="1:12">
      <c r="A2067" t="s">
        <v>260</v>
      </c>
      <c r="B2067" t="s">
        <v>35</v>
      </c>
      <c r="C2067">
        <v>2040</v>
      </c>
      <c r="D2067">
        <v>2060</v>
      </c>
      <c r="E2067" t="s">
        <v>119</v>
      </c>
      <c r="F2067" t="s">
        <v>260</v>
      </c>
      <c r="G2067" t="s">
        <v>146</v>
      </c>
      <c r="H2067" t="s">
        <v>133</v>
      </c>
      <c r="I2067" t="s">
        <v>110</v>
      </c>
      <c r="J2067" t="s">
        <v>110</v>
      </c>
      <c r="K2067">
        <v>1</v>
      </c>
      <c r="L2067" t="s">
        <v>182</v>
      </c>
    </row>
    <row r="2068" spans="1:12">
      <c r="A2068" t="s">
        <v>260</v>
      </c>
      <c r="B2068" t="s">
        <v>35</v>
      </c>
      <c r="C2068">
        <v>2040</v>
      </c>
      <c r="D2068">
        <v>2065</v>
      </c>
      <c r="E2068" t="s">
        <v>119</v>
      </c>
      <c r="F2068" t="s">
        <v>260</v>
      </c>
      <c r="G2068" t="s">
        <v>146</v>
      </c>
      <c r="H2068" t="s">
        <v>133</v>
      </c>
      <c r="I2068" t="s">
        <v>110</v>
      </c>
      <c r="J2068" t="s">
        <v>110</v>
      </c>
      <c r="K2068">
        <v>1</v>
      </c>
      <c r="L2068" t="s">
        <v>182</v>
      </c>
    </row>
    <row r="2069" spans="1:12">
      <c r="A2069" t="s">
        <v>260</v>
      </c>
      <c r="B2069" t="s">
        <v>35</v>
      </c>
      <c r="C2069">
        <v>2045</v>
      </c>
      <c r="D2069">
        <v>2045</v>
      </c>
      <c r="E2069" t="s">
        <v>119</v>
      </c>
      <c r="F2069" t="s">
        <v>260</v>
      </c>
      <c r="G2069" t="s">
        <v>146</v>
      </c>
      <c r="H2069" t="s">
        <v>133</v>
      </c>
      <c r="I2069" t="s">
        <v>110</v>
      </c>
      <c r="J2069" t="s">
        <v>110</v>
      </c>
      <c r="K2069">
        <v>1</v>
      </c>
      <c r="L2069" t="s">
        <v>182</v>
      </c>
    </row>
    <row r="2070" spans="1:12">
      <c r="A2070" t="s">
        <v>260</v>
      </c>
      <c r="B2070" t="s">
        <v>35</v>
      </c>
      <c r="C2070">
        <v>2045</v>
      </c>
      <c r="D2070">
        <v>2050</v>
      </c>
      <c r="E2070" t="s">
        <v>119</v>
      </c>
      <c r="F2070" t="s">
        <v>260</v>
      </c>
      <c r="G2070" t="s">
        <v>146</v>
      </c>
      <c r="H2070" t="s">
        <v>133</v>
      </c>
      <c r="I2070" t="s">
        <v>110</v>
      </c>
      <c r="J2070" t="s">
        <v>110</v>
      </c>
      <c r="K2070">
        <v>1</v>
      </c>
      <c r="L2070" t="s">
        <v>182</v>
      </c>
    </row>
    <row r="2071" spans="1:12">
      <c r="A2071" t="s">
        <v>260</v>
      </c>
      <c r="B2071" t="s">
        <v>35</v>
      </c>
      <c r="C2071">
        <v>2045</v>
      </c>
      <c r="D2071">
        <v>2055</v>
      </c>
      <c r="E2071" t="s">
        <v>119</v>
      </c>
      <c r="F2071" t="s">
        <v>260</v>
      </c>
      <c r="G2071" t="s">
        <v>146</v>
      </c>
      <c r="H2071" t="s">
        <v>133</v>
      </c>
      <c r="I2071" t="s">
        <v>110</v>
      </c>
      <c r="J2071" t="s">
        <v>110</v>
      </c>
      <c r="K2071">
        <v>1</v>
      </c>
      <c r="L2071" t="s">
        <v>182</v>
      </c>
    </row>
    <row r="2072" spans="1:12">
      <c r="A2072" t="s">
        <v>260</v>
      </c>
      <c r="B2072" t="s">
        <v>35</v>
      </c>
      <c r="C2072">
        <v>2045</v>
      </c>
      <c r="D2072">
        <v>2060</v>
      </c>
      <c r="E2072" t="s">
        <v>119</v>
      </c>
      <c r="F2072" t="s">
        <v>260</v>
      </c>
      <c r="G2072" t="s">
        <v>146</v>
      </c>
      <c r="H2072" t="s">
        <v>133</v>
      </c>
      <c r="I2072" t="s">
        <v>110</v>
      </c>
      <c r="J2072" t="s">
        <v>110</v>
      </c>
      <c r="K2072">
        <v>1</v>
      </c>
      <c r="L2072" t="s">
        <v>182</v>
      </c>
    </row>
    <row r="2073" spans="1:12">
      <c r="A2073" t="s">
        <v>260</v>
      </c>
      <c r="B2073" t="s">
        <v>35</v>
      </c>
      <c r="C2073">
        <v>2045</v>
      </c>
      <c r="D2073">
        <v>2065</v>
      </c>
      <c r="E2073" t="s">
        <v>119</v>
      </c>
      <c r="F2073" t="s">
        <v>260</v>
      </c>
      <c r="G2073" t="s">
        <v>146</v>
      </c>
      <c r="H2073" t="s">
        <v>133</v>
      </c>
      <c r="I2073" t="s">
        <v>110</v>
      </c>
      <c r="J2073" t="s">
        <v>110</v>
      </c>
      <c r="K2073">
        <v>1</v>
      </c>
      <c r="L2073" t="s">
        <v>182</v>
      </c>
    </row>
    <row r="2074" spans="1:12">
      <c r="A2074" t="s">
        <v>260</v>
      </c>
      <c r="B2074" t="s">
        <v>35</v>
      </c>
      <c r="C2074">
        <v>2045</v>
      </c>
      <c r="D2074">
        <v>2070</v>
      </c>
      <c r="E2074" t="s">
        <v>119</v>
      </c>
      <c r="F2074" t="s">
        <v>260</v>
      </c>
      <c r="G2074" t="s">
        <v>146</v>
      </c>
      <c r="H2074" t="s">
        <v>133</v>
      </c>
      <c r="I2074" t="s">
        <v>110</v>
      </c>
      <c r="J2074" t="s">
        <v>110</v>
      </c>
      <c r="K2074">
        <v>1</v>
      </c>
      <c r="L2074" t="s">
        <v>182</v>
      </c>
    </row>
    <row r="2075" spans="1:12">
      <c r="A2075" t="s">
        <v>260</v>
      </c>
      <c r="B2075" t="s">
        <v>35</v>
      </c>
      <c r="C2075">
        <v>2050</v>
      </c>
      <c r="D2075">
        <v>2050</v>
      </c>
      <c r="E2075" t="s">
        <v>119</v>
      </c>
      <c r="F2075" t="s">
        <v>260</v>
      </c>
      <c r="G2075" t="s">
        <v>146</v>
      </c>
      <c r="H2075" t="s">
        <v>133</v>
      </c>
      <c r="I2075" t="s">
        <v>110</v>
      </c>
      <c r="J2075" t="s">
        <v>110</v>
      </c>
      <c r="K2075">
        <v>1</v>
      </c>
      <c r="L2075" t="s">
        <v>182</v>
      </c>
    </row>
    <row r="2076" spans="1:12">
      <c r="A2076" t="s">
        <v>260</v>
      </c>
      <c r="B2076" t="s">
        <v>35</v>
      </c>
      <c r="C2076">
        <v>2050</v>
      </c>
      <c r="D2076">
        <v>2055</v>
      </c>
      <c r="E2076" t="s">
        <v>119</v>
      </c>
      <c r="F2076" t="s">
        <v>260</v>
      </c>
      <c r="G2076" t="s">
        <v>146</v>
      </c>
      <c r="H2076" t="s">
        <v>133</v>
      </c>
      <c r="I2076" t="s">
        <v>110</v>
      </c>
      <c r="J2076" t="s">
        <v>110</v>
      </c>
      <c r="K2076">
        <v>1</v>
      </c>
      <c r="L2076" t="s">
        <v>182</v>
      </c>
    </row>
    <row r="2077" spans="1:12">
      <c r="A2077" t="s">
        <v>260</v>
      </c>
      <c r="B2077" t="s">
        <v>35</v>
      </c>
      <c r="C2077">
        <v>2050</v>
      </c>
      <c r="D2077">
        <v>2060</v>
      </c>
      <c r="E2077" t="s">
        <v>119</v>
      </c>
      <c r="F2077" t="s">
        <v>260</v>
      </c>
      <c r="G2077" t="s">
        <v>146</v>
      </c>
      <c r="H2077" t="s">
        <v>133</v>
      </c>
      <c r="I2077" t="s">
        <v>110</v>
      </c>
      <c r="J2077" t="s">
        <v>110</v>
      </c>
      <c r="K2077">
        <v>1</v>
      </c>
      <c r="L2077" t="s">
        <v>182</v>
      </c>
    </row>
    <row r="2078" spans="1:12">
      <c r="A2078" t="s">
        <v>260</v>
      </c>
      <c r="B2078" t="s">
        <v>35</v>
      </c>
      <c r="C2078">
        <v>2050</v>
      </c>
      <c r="D2078">
        <v>2065</v>
      </c>
      <c r="E2078" t="s">
        <v>119</v>
      </c>
      <c r="F2078" t="s">
        <v>260</v>
      </c>
      <c r="G2078" t="s">
        <v>146</v>
      </c>
      <c r="H2078" t="s">
        <v>133</v>
      </c>
      <c r="I2078" t="s">
        <v>110</v>
      </c>
      <c r="J2078" t="s">
        <v>110</v>
      </c>
      <c r="K2078">
        <v>1</v>
      </c>
      <c r="L2078" t="s">
        <v>182</v>
      </c>
    </row>
    <row r="2079" spans="1:12">
      <c r="A2079" t="s">
        <v>260</v>
      </c>
      <c r="B2079" t="s">
        <v>35</v>
      </c>
      <c r="C2079">
        <v>2050</v>
      </c>
      <c r="D2079">
        <v>2070</v>
      </c>
      <c r="E2079" t="s">
        <v>119</v>
      </c>
      <c r="F2079" t="s">
        <v>260</v>
      </c>
      <c r="G2079" t="s">
        <v>146</v>
      </c>
      <c r="H2079" t="s">
        <v>133</v>
      </c>
      <c r="I2079" t="s">
        <v>110</v>
      </c>
      <c r="J2079" t="s">
        <v>110</v>
      </c>
      <c r="K2079">
        <v>1</v>
      </c>
      <c r="L2079" t="s">
        <v>182</v>
      </c>
    </row>
    <row r="2080" spans="1:12">
      <c r="A2080" t="s">
        <v>260</v>
      </c>
      <c r="B2080" t="s">
        <v>35</v>
      </c>
      <c r="C2080">
        <v>2055</v>
      </c>
      <c r="D2080">
        <v>2055</v>
      </c>
      <c r="E2080" t="s">
        <v>119</v>
      </c>
      <c r="F2080" t="s">
        <v>260</v>
      </c>
      <c r="G2080" t="s">
        <v>146</v>
      </c>
      <c r="H2080" t="s">
        <v>133</v>
      </c>
      <c r="I2080" t="s">
        <v>110</v>
      </c>
      <c r="J2080" t="s">
        <v>110</v>
      </c>
      <c r="K2080">
        <v>1</v>
      </c>
      <c r="L2080" t="s">
        <v>182</v>
      </c>
    </row>
    <row r="2081" spans="1:12">
      <c r="A2081" t="s">
        <v>260</v>
      </c>
      <c r="B2081" t="s">
        <v>35</v>
      </c>
      <c r="C2081">
        <v>2055</v>
      </c>
      <c r="D2081">
        <v>2060</v>
      </c>
      <c r="E2081" t="s">
        <v>119</v>
      </c>
      <c r="F2081" t="s">
        <v>260</v>
      </c>
      <c r="G2081" t="s">
        <v>146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>
      <c r="A2082" t="s">
        <v>260</v>
      </c>
      <c r="B2082" t="s">
        <v>35</v>
      </c>
      <c r="C2082">
        <v>2055</v>
      </c>
      <c r="D2082">
        <v>2065</v>
      </c>
      <c r="E2082" t="s">
        <v>119</v>
      </c>
      <c r="F2082" t="s">
        <v>260</v>
      </c>
      <c r="G2082" t="s">
        <v>146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>
      <c r="A2083" t="s">
        <v>260</v>
      </c>
      <c r="B2083" t="s">
        <v>35</v>
      </c>
      <c r="C2083">
        <v>2055</v>
      </c>
      <c r="D2083">
        <v>2070</v>
      </c>
      <c r="E2083" t="s">
        <v>119</v>
      </c>
      <c r="F2083" t="s">
        <v>260</v>
      </c>
      <c r="G2083" t="s">
        <v>146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>
      <c r="A2084" t="s">
        <v>260</v>
      </c>
      <c r="B2084" t="s">
        <v>35</v>
      </c>
      <c r="C2084">
        <v>2060</v>
      </c>
      <c r="D2084">
        <v>2060</v>
      </c>
      <c r="E2084" t="s">
        <v>119</v>
      </c>
      <c r="F2084" t="s">
        <v>260</v>
      </c>
      <c r="G2084" t="s">
        <v>146</v>
      </c>
      <c r="H2084" t="s">
        <v>133</v>
      </c>
      <c r="I2084" t="s">
        <v>110</v>
      </c>
      <c r="J2084" t="s">
        <v>110</v>
      </c>
      <c r="K2084">
        <v>1</v>
      </c>
      <c r="L2084" t="s">
        <v>182</v>
      </c>
    </row>
    <row r="2085" spans="1:12">
      <c r="A2085" t="s">
        <v>260</v>
      </c>
      <c r="B2085" t="s">
        <v>35</v>
      </c>
      <c r="C2085">
        <v>2060</v>
      </c>
      <c r="D2085">
        <v>2065</v>
      </c>
      <c r="E2085" t="s">
        <v>119</v>
      </c>
      <c r="F2085" t="s">
        <v>260</v>
      </c>
      <c r="G2085" t="s">
        <v>146</v>
      </c>
      <c r="H2085" t="s">
        <v>133</v>
      </c>
      <c r="I2085" t="s">
        <v>110</v>
      </c>
      <c r="J2085" t="s">
        <v>110</v>
      </c>
      <c r="K2085">
        <v>1</v>
      </c>
      <c r="L2085" t="s">
        <v>182</v>
      </c>
    </row>
    <row r="2086" spans="1:12">
      <c r="A2086" t="s">
        <v>260</v>
      </c>
      <c r="B2086" t="s">
        <v>35</v>
      </c>
      <c r="C2086">
        <v>2060</v>
      </c>
      <c r="D2086">
        <v>2070</v>
      </c>
      <c r="E2086" t="s">
        <v>119</v>
      </c>
      <c r="F2086" t="s">
        <v>260</v>
      </c>
      <c r="G2086" t="s">
        <v>146</v>
      </c>
      <c r="H2086" t="s">
        <v>133</v>
      </c>
      <c r="I2086" t="s">
        <v>110</v>
      </c>
      <c r="J2086" t="s">
        <v>110</v>
      </c>
      <c r="K2086">
        <v>1</v>
      </c>
      <c r="L2086" t="s">
        <v>182</v>
      </c>
    </row>
    <row r="2087" spans="1:12">
      <c r="A2087" t="s">
        <v>260</v>
      </c>
      <c r="B2087" t="s">
        <v>35</v>
      </c>
      <c r="C2087">
        <v>2065</v>
      </c>
      <c r="D2087">
        <v>2065</v>
      </c>
      <c r="E2087" t="s">
        <v>119</v>
      </c>
      <c r="F2087" t="s">
        <v>260</v>
      </c>
      <c r="G2087" t="s">
        <v>146</v>
      </c>
      <c r="H2087" t="s">
        <v>133</v>
      </c>
      <c r="I2087" t="s">
        <v>110</v>
      </c>
      <c r="J2087" t="s">
        <v>110</v>
      </c>
      <c r="K2087">
        <v>1</v>
      </c>
      <c r="L2087" t="s">
        <v>182</v>
      </c>
    </row>
    <row r="2088" spans="1:12">
      <c r="A2088" t="s">
        <v>260</v>
      </c>
      <c r="B2088" t="s">
        <v>35</v>
      </c>
      <c r="C2088">
        <v>2065</v>
      </c>
      <c r="D2088">
        <v>2070</v>
      </c>
      <c r="E2088" t="s">
        <v>119</v>
      </c>
      <c r="F2088" t="s">
        <v>260</v>
      </c>
      <c r="G2088" t="s">
        <v>146</v>
      </c>
      <c r="H2088" t="s">
        <v>133</v>
      </c>
      <c r="I2088" t="s">
        <v>110</v>
      </c>
      <c r="J2088" t="s">
        <v>110</v>
      </c>
      <c r="K2088">
        <v>1</v>
      </c>
      <c r="L2088" t="s">
        <v>182</v>
      </c>
    </row>
    <row r="2089" spans="1:12">
      <c r="A2089" t="s">
        <v>260</v>
      </c>
      <c r="B2089" t="s">
        <v>35</v>
      </c>
      <c r="C2089">
        <v>2070</v>
      </c>
      <c r="D2089">
        <v>2070</v>
      </c>
      <c r="E2089" t="s">
        <v>119</v>
      </c>
      <c r="F2089" t="s">
        <v>260</v>
      </c>
      <c r="G2089" t="s">
        <v>146</v>
      </c>
      <c r="H2089" t="s">
        <v>133</v>
      </c>
      <c r="I2089" t="s">
        <v>110</v>
      </c>
      <c r="J2089" t="s">
        <v>110</v>
      </c>
      <c r="K2089">
        <v>1</v>
      </c>
      <c r="L2089" t="s">
        <v>182</v>
      </c>
    </row>
    <row r="2090" spans="1:12">
      <c r="A2090" t="s">
        <v>260</v>
      </c>
      <c r="B2090" t="s">
        <v>36</v>
      </c>
      <c r="C2090">
        <v>2020</v>
      </c>
      <c r="D2090">
        <v>2020</v>
      </c>
      <c r="E2090" t="s">
        <v>119</v>
      </c>
      <c r="F2090" t="s">
        <v>260</v>
      </c>
      <c r="G2090" t="s">
        <v>146</v>
      </c>
      <c r="H2090" t="s">
        <v>133</v>
      </c>
      <c r="I2090" t="s">
        <v>110</v>
      </c>
      <c r="J2090" t="s">
        <v>110</v>
      </c>
      <c r="K2090">
        <v>1</v>
      </c>
      <c r="L2090" t="s">
        <v>182</v>
      </c>
    </row>
    <row r="2091" spans="1:12">
      <c r="A2091" t="s">
        <v>260</v>
      </c>
      <c r="B2091" t="s">
        <v>36</v>
      </c>
      <c r="C2091">
        <v>2020</v>
      </c>
      <c r="D2091">
        <v>2025</v>
      </c>
      <c r="E2091" t="s">
        <v>119</v>
      </c>
      <c r="F2091" t="s">
        <v>260</v>
      </c>
      <c r="G2091" t="s">
        <v>146</v>
      </c>
      <c r="H2091" t="s">
        <v>133</v>
      </c>
      <c r="I2091" t="s">
        <v>110</v>
      </c>
      <c r="J2091" t="s">
        <v>110</v>
      </c>
      <c r="K2091">
        <v>1</v>
      </c>
      <c r="L2091" t="s">
        <v>182</v>
      </c>
    </row>
    <row r="2092" spans="1:12">
      <c r="A2092" t="s">
        <v>260</v>
      </c>
      <c r="B2092" t="s">
        <v>36</v>
      </c>
      <c r="C2092">
        <v>2020</v>
      </c>
      <c r="D2092">
        <v>2030</v>
      </c>
      <c r="E2092" t="s">
        <v>119</v>
      </c>
      <c r="F2092" t="s">
        <v>260</v>
      </c>
      <c r="G2092" t="s">
        <v>146</v>
      </c>
      <c r="H2092" t="s">
        <v>133</v>
      </c>
      <c r="I2092" t="s">
        <v>110</v>
      </c>
      <c r="J2092" t="s">
        <v>110</v>
      </c>
      <c r="K2092">
        <v>1</v>
      </c>
      <c r="L2092" t="s">
        <v>182</v>
      </c>
    </row>
    <row r="2093" spans="1:12">
      <c r="A2093" t="s">
        <v>260</v>
      </c>
      <c r="B2093" t="s">
        <v>36</v>
      </c>
      <c r="C2093">
        <v>2020</v>
      </c>
      <c r="D2093">
        <v>2035</v>
      </c>
      <c r="E2093" t="s">
        <v>119</v>
      </c>
      <c r="F2093" t="s">
        <v>260</v>
      </c>
      <c r="G2093" t="s">
        <v>146</v>
      </c>
      <c r="H2093" t="s">
        <v>133</v>
      </c>
      <c r="I2093" t="s">
        <v>110</v>
      </c>
      <c r="J2093" t="s">
        <v>110</v>
      </c>
      <c r="K2093">
        <v>1</v>
      </c>
      <c r="L2093" t="s">
        <v>182</v>
      </c>
    </row>
    <row r="2094" spans="1:12">
      <c r="A2094" t="s">
        <v>260</v>
      </c>
      <c r="B2094" t="s">
        <v>36</v>
      </c>
      <c r="C2094">
        <v>2020</v>
      </c>
      <c r="D2094">
        <v>2040</v>
      </c>
      <c r="E2094" t="s">
        <v>119</v>
      </c>
      <c r="F2094" t="s">
        <v>260</v>
      </c>
      <c r="G2094" t="s">
        <v>146</v>
      </c>
      <c r="H2094" t="s">
        <v>133</v>
      </c>
      <c r="I2094" t="s">
        <v>110</v>
      </c>
      <c r="J2094" t="s">
        <v>110</v>
      </c>
      <c r="K2094">
        <v>1</v>
      </c>
      <c r="L2094" t="s">
        <v>182</v>
      </c>
    </row>
    <row r="2095" spans="1:12">
      <c r="A2095" t="s">
        <v>260</v>
      </c>
      <c r="B2095" t="s">
        <v>36</v>
      </c>
      <c r="C2095">
        <v>2020</v>
      </c>
      <c r="D2095">
        <v>2045</v>
      </c>
      <c r="E2095" t="s">
        <v>119</v>
      </c>
      <c r="F2095" t="s">
        <v>260</v>
      </c>
      <c r="G2095" t="s">
        <v>146</v>
      </c>
      <c r="H2095" t="s">
        <v>133</v>
      </c>
      <c r="I2095" t="s">
        <v>110</v>
      </c>
      <c r="J2095" t="s">
        <v>110</v>
      </c>
      <c r="K2095">
        <v>1</v>
      </c>
      <c r="L2095" t="s">
        <v>182</v>
      </c>
    </row>
    <row r="2096" spans="1:12">
      <c r="A2096" t="s">
        <v>260</v>
      </c>
      <c r="B2096" t="s">
        <v>36</v>
      </c>
      <c r="C2096">
        <v>2025</v>
      </c>
      <c r="D2096">
        <v>2025</v>
      </c>
      <c r="E2096" t="s">
        <v>119</v>
      </c>
      <c r="F2096" t="s">
        <v>260</v>
      </c>
      <c r="G2096" t="s">
        <v>146</v>
      </c>
      <c r="H2096" t="s">
        <v>133</v>
      </c>
      <c r="I2096" t="s">
        <v>110</v>
      </c>
      <c r="J2096" t="s">
        <v>110</v>
      </c>
      <c r="K2096">
        <v>1</v>
      </c>
      <c r="L2096" t="s">
        <v>182</v>
      </c>
    </row>
    <row r="2097" spans="1:12">
      <c r="A2097" t="s">
        <v>260</v>
      </c>
      <c r="B2097" t="s">
        <v>36</v>
      </c>
      <c r="C2097">
        <v>2025</v>
      </c>
      <c r="D2097">
        <v>2030</v>
      </c>
      <c r="E2097" t="s">
        <v>119</v>
      </c>
      <c r="F2097" t="s">
        <v>260</v>
      </c>
      <c r="G2097" t="s">
        <v>146</v>
      </c>
      <c r="H2097" t="s">
        <v>133</v>
      </c>
      <c r="I2097" t="s">
        <v>110</v>
      </c>
      <c r="J2097" t="s">
        <v>110</v>
      </c>
      <c r="K2097">
        <v>1</v>
      </c>
      <c r="L2097" t="s">
        <v>182</v>
      </c>
    </row>
    <row r="2098" spans="1:12">
      <c r="A2098" t="s">
        <v>260</v>
      </c>
      <c r="B2098" t="s">
        <v>36</v>
      </c>
      <c r="C2098">
        <v>2025</v>
      </c>
      <c r="D2098">
        <v>2035</v>
      </c>
      <c r="E2098" t="s">
        <v>119</v>
      </c>
      <c r="F2098" t="s">
        <v>260</v>
      </c>
      <c r="G2098" t="s">
        <v>146</v>
      </c>
      <c r="H2098" t="s">
        <v>133</v>
      </c>
      <c r="I2098" t="s">
        <v>110</v>
      </c>
      <c r="J2098" t="s">
        <v>110</v>
      </c>
      <c r="K2098">
        <v>1</v>
      </c>
      <c r="L2098" t="s">
        <v>182</v>
      </c>
    </row>
    <row r="2099" spans="1:12">
      <c r="A2099" t="s">
        <v>260</v>
      </c>
      <c r="B2099" t="s">
        <v>36</v>
      </c>
      <c r="C2099">
        <v>2025</v>
      </c>
      <c r="D2099">
        <v>2040</v>
      </c>
      <c r="E2099" t="s">
        <v>119</v>
      </c>
      <c r="F2099" t="s">
        <v>260</v>
      </c>
      <c r="G2099" t="s">
        <v>146</v>
      </c>
      <c r="H2099" t="s">
        <v>133</v>
      </c>
      <c r="I2099" t="s">
        <v>110</v>
      </c>
      <c r="J2099" t="s">
        <v>110</v>
      </c>
      <c r="K2099">
        <v>1</v>
      </c>
      <c r="L2099" t="s">
        <v>182</v>
      </c>
    </row>
    <row r="2100" spans="1:12">
      <c r="A2100" t="s">
        <v>260</v>
      </c>
      <c r="B2100" t="s">
        <v>36</v>
      </c>
      <c r="C2100">
        <v>2025</v>
      </c>
      <c r="D2100">
        <v>2045</v>
      </c>
      <c r="E2100" t="s">
        <v>119</v>
      </c>
      <c r="F2100" t="s">
        <v>260</v>
      </c>
      <c r="G2100" t="s">
        <v>146</v>
      </c>
      <c r="H2100" t="s">
        <v>133</v>
      </c>
      <c r="I2100" t="s">
        <v>110</v>
      </c>
      <c r="J2100" t="s">
        <v>110</v>
      </c>
      <c r="K2100">
        <v>1</v>
      </c>
      <c r="L2100" t="s">
        <v>182</v>
      </c>
    </row>
    <row r="2101" spans="1:12">
      <c r="A2101" t="s">
        <v>260</v>
      </c>
      <c r="B2101" t="s">
        <v>36</v>
      </c>
      <c r="C2101">
        <v>2025</v>
      </c>
      <c r="D2101">
        <v>2050</v>
      </c>
      <c r="E2101" t="s">
        <v>119</v>
      </c>
      <c r="F2101" t="s">
        <v>260</v>
      </c>
      <c r="G2101" t="s">
        <v>146</v>
      </c>
      <c r="H2101" t="s">
        <v>133</v>
      </c>
      <c r="I2101" t="s">
        <v>110</v>
      </c>
      <c r="J2101" t="s">
        <v>110</v>
      </c>
      <c r="K2101">
        <v>1</v>
      </c>
      <c r="L2101" t="s">
        <v>182</v>
      </c>
    </row>
    <row r="2102" spans="1:12">
      <c r="A2102" t="s">
        <v>260</v>
      </c>
      <c r="B2102" t="s">
        <v>36</v>
      </c>
      <c r="C2102">
        <v>2030</v>
      </c>
      <c r="D2102">
        <v>2030</v>
      </c>
      <c r="E2102" t="s">
        <v>119</v>
      </c>
      <c r="F2102" t="s">
        <v>260</v>
      </c>
      <c r="G2102" t="s">
        <v>146</v>
      </c>
      <c r="H2102" t="s">
        <v>133</v>
      </c>
      <c r="I2102" t="s">
        <v>110</v>
      </c>
      <c r="J2102" t="s">
        <v>110</v>
      </c>
      <c r="K2102">
        <v>1</v>
      </c>
      <c r="L2102" t="s">
        <v>182</v>
      </c>
    </row>
    <row r="2103" spans="1:12">
      <c r="A2103" t="s">
        <v>260</v>
      </c>
      <c r="B2103" t="s">
        <v>36</v>
      </c>
      <c r="C2103">
        <v>2030</v>
      </c>
      <c r="D2103">
        <v>2035</v>
      </c>
      <c r="E2103" t="s">
        <v>119</v>
      </c>
      <c r="F2103" t="s">
        <v>260</v>
      </c>
      <c r="G2103" t="s">
        <v>146</v>
      </c>
      <c r="H2103" t="s">
        <v>133</v>
      </c>
      <c r="I2103" t="s">
        <v>110</v>
      </c>
      <c r="J2103" t="s">
        <v>110</v>
      </c>
      <c r="K2103">
        <v>1</v>
      </c>
      <c r="L2103" t="s">
        <v>182</v>
      </c>
    </row>
    <row r="2104" spans="1:12">
      <c r="A2104" t="s">
        <v>260</v>
      </c>
      <c r="B2104" t="s">
        <v>36</v>
      </c>
      <c r="C2104">
        <v>2030</v>
      </c>
      <c r="D2104">
        <v>2040</v>
      </c>
      <c r="E2104" t="s">
        <v>119</v>
      </c>
      <c r="F2104" t="s">
        <v>260</v>
      </c>
      <c r="G2104" t="s">
        <v>146</v>
      </c>
      <c r="H2104" t="s">
        <v>133</v>
      </c>
      <c r="I2104" t="s">
        <v>110</v>
      </c>
      <c r="J2104" t="s">
        <v>110</v>
      </c>
      <c r="K2104">
        <v>1</v>
      </c>
      <c r="L2104" t="s">
        <v>182</v>
      </c>
    </row>
    <row r="2105" spans="1:12">
      <c r="A2105" t="s">
        <v>260</v>
      </c>
      <c r="B2105" t="s">
        <v>36</v>
      </c>
      <c r="C2105">
        <v>2030</v>
      </c>
      <c r="D2105">
        <v>2045</v>
      </c>
      <c r="E2105" t="s">
        <v>119</v>
      </c>
      <c r="F2105" t="s">
        <v>260</v>
      </c>
      <c r="G2105" t="s">
        <v>146</v>
      </c>
      <c r="H2105" t="s">
        <v>133</v>
      </c>
      <c r="I2105" t="s">
        <v>110</v>
      </c>
      <c r="J2105" t="s">
        <v>110</v>
      </c>
      <c r="K2105">
        <v>1</v>
      </c>
      <c r="L2105" t="s">
        <v>182</v>
      </c>
    </row>
    <row r="2106" spans="1:12">
      <c r="A2106" t="s">
        <v>260</v>
      </c>
      <c r="B2106" t="s">
        <v>36</v>
      </c>
      <c r="C2106">
        <v>2030</v>
      </c>
      <c r="D2106">
        <v>2050</v>
      </c>
      <c r="E2106" t="s">
        <v>119</v>
      </c>
      <c r="F2106" t="s">
        <v>260</v>
      </c>
      <c r="G2106" t="s">
        <v>146</v>
      </c>
      <c r="H2106" t="s">
        <v>133</v>
      </c>
      <c r="I2106" t="s">
        <v>110</v>
      </c>
      <c r="J2106" t="s">
        <v>110</v>
      </c>
      <c r="K2106">
        <v>1</v>
      </c>
      <c r="L2106" t="s">
        <v>182</v>
      </c>
    </row>
    <row r="2107" spans="1:12">
      <c r="A2107" t="s">
        <v>260</v>
      </c>
      <c r="B2107" t="s">
        <v>36</v>
      </c>
      <c r="C2107">
        <v>2030</v>
      </c>
      <c r="D2107">
        <v>2055</v>
      </c>
      <c r="E2107" t="s">
        <v>119</v>
      </c>
      <c r="F2107" t="s">
        <v>260</v>
      </c>
      <c r="G2107" t="s">
        <v>146</v>
      </c>
      <c r="H2107" t="s">
        <v>133</v>
      </c>
      <c r="I2107" t="s">
        <v>110</v>
      </c>
      <c r="J2107" t="s">
        <v>110</v>
      </c>
      <c r="K2107">
        <v>1</v>
      </c>
      <c r="L2107" t="s">
        <v>182</v>
      </c>
    </row>
    <row r="2108" spans="1:12">
      <c r="A2108" t="s">
        <v>260</v>
      </c>
      <c r="B2108" t="s">
        <v>36</v>
      </c>
      <c r="C2108">
        <v>2035</v>
      </c>
      <c r="D2108">
        <v>2035</v>
      </c>
      <c r="E2108" t="s">
        <v>119</v>
      </c>
      <c r="F2108" t="s">
        <v>260</v>
      </c>
      <c r="G2108" t="s">
        <v>146</v>
      </c>
      <c r="H2108" t="s">
        <v>133</v>
      </c>
      <c r="I2108" t="s">
        <v>110</v>
      </c>
      <c r="J2108" t="s">
        <v>110</v>
      </c>
      <c r="K2108">
        <v>1</v>
      </c>
      <c r="L2108" t="s">
        <v>182</v>
      </c>
    </row>
    <row r="2109" spans="1:12">
      <c r="A2109" t="s">
        <v>260</v>
      </c>
      <c r="B2109" t="s">
        <v>36</v>
      </c>
      <c r="C2109">
        <v>2035</v>
      </c>
      <c r="D2109">
        <v>2040</v>
      </c>
      <c r="E2109" t="s">
        <v>119</v>
      </c>
      <c r="F2109" t="s">
        <v>260</v>
      </c>
      <c r="G2109" t="s">
        <v>146</v>
      </c>
      <c r="H2109" t="s">
        <v>133</v>
      </c>
      <c r="I2109" t="s">
        <v>110</v>
      </c>
      <c r="J2109" t="s">
        <v>110</v>
      </c>
      <c r="K2109">
        <v>1</v>
      </c>
      <c r="L2109" t="s">
        <v>182</v>
      </c>
    </row>
    <row r="2110" spans="1:12">
      <c r="A2110" t="s">
        <v>260</v>
      </c>
      <c r="B2110" t="s">
        <v>36</v>
      </c>
      <c r="C2110">
        <v>2035</v>
      </c>
      <c r="D2110">
        <v>2045</v>
      </c>
      <c r="E2110" t="s">
        <v>119</v>
      </c>
      <c r="F2110" t="s">
        <v>260</v>
      </c>
      <c r="G2110" t="s">
        <v>146</v>
      </c>
      <c r="H2110" t="s">
        <v>133</v>
      </c>
      <c r="I2110" t="s">
        <v>110</v>
      </c>
      <c r="J2110" t="s">
        <v>110</v>
      </c>
      <c r="K2110">
        <v>1</v>
      </c>
      <c r="L2110" t="s">
        <v>182</v>
      </c>
    </row>
    <row r="2111" spans="1:12">
      <c r="A2111" t="s">
        <v>260</v>
      </c>
      <c r="B2111" t="s">
        <v>36</v>
      </c>
      <c r="C2111">
        <v>2035</v>
      </c>
      <c r="D2111">
        <v>2050</v>
      </c>
      <c r="E2111" t="s">
        <v>119</v>
      </c>
      <c r="F2111" t="s">
        <v>260</v>
      </c>
      <c r="G2111" t="s">
        <v>146</v>
      </c>
      <c r="H2111" t="s">
        <v>133</v>
      </c>
      <c r="I2111" t="s">
        <v>110</v>
      </c>
      <c r="J2111" t="s">
        <v>110</v>
      </c>
      <c r="K2111">
        <v>1</v>
      </c>
      <c r="L2111" t="s">
        <v>182</v>
      </c>
    </row>
    <row r="2112" spans="1:12">
      <c r="A2112" t="s">
        <v>260</v>
      </c>
      <c r="B2112" t="s">
        <v>36</v>
      </c>
      <c r="C2112">
        <v>2035</v>
      </c>
      <c r="D2112">
        <v>2055</v>
      </c>
      <c r="E2112" t="s">
        <v>119</v>
      </c>
      <c r="F2112" t="s">
        <v>260</v>
      </c>
      <c r="G2112" t="s">
        <v>146</v>
      </c>
      <c r="H2112" t="s">
        <v>133</v>
      </c>
      <c r="I2112" t="s">
        <v>110</v>
      </c>
      <c r="J2112" t="s">
        <v>110</v>
      </c>
      <c r="K2112">
        <v>1</v>
      </c>
      <c r="L2112" t="s">
        <v>182</v>
      </c>
    </row>
    <row r="2113" spans="1:12">
      <c r="A2113" t="s">
        <v>260</v>
      </c>
      <c r="B2113" t="s">
        <v>36</v>
      </c>
      <c r="C2113">
        <v>2035</v>
      </c>
      <c r="D2113">
        <v>2060</v>
      </c>
      <c r="E2113" t="s">
        <v>119</v>
      </c>
      <c r="F2113" t="s">
        <v>260</v>
      </c>
      <c r="G2113" t="s">
        <v>146</v>
      </c>
      <c r="H2113" t="s">
        <v>133</v>
      </c>
      <c r="I2113" t="s">
        <v>110</v>
      </c>
      <c r="J2113" t="s">
        <v>110</v>
      </c>
      <c r="K2113">
        <v>1</v>
      </c>
      <c r="L2113" t="s">
        <v>182</v>
      </c>
    </row>
    <row r="2114" spans="1:12">
      <c r="A2114" t="s">
        <v>260</v>
      </c>
      <c r="B2114" t="s">
        <v>36</v>
      </c>
      <c r="C2114">
        <v>2040</v>
      </c>
      <c r="D2114">
        <v>2040</v>
      </c>
      <c r="E2114" t="s">
        <v>119</v>
      </c>
      <c r="F2114" t="s">
        <v>260</v>
      </c>
      <c r="G2114" t="s">
        <v>146</v>
      </c>
      <c r="H2114" t="s">
        <v>133</v>
      </c>
      <c r="I2114" t="s">
        <v>110</v>
      </c>
      <c r="J2114" t="s">
        <v>110</v>
      </c>
      <c r="K2114">
        <v>1</v>
      </c>
      <c r="L2114" t="s">
        <v>182</v>
      </c>
    </row>
    <row r="2115" spans="1:12">
      <c r="A2115" t="s">
        <v>260</v>
      </c>
      <c r="B2115" t="s">
        <v>36</v>
      </c>
      <c r="C2115">
        <v>2040</v>
      </c>
      <c r="D2115">
        <v>2045</v>
      </c>
      <c r="E2115" t="s">
        <v>119</v>
      </c>
      <c r="F2115" t="s">
        <v>260</v>
      </c>
      <c r="G2115" t="s">
        <v>146</v>
      </c>
      <c r="H2115" t="s">
        <v>133</v>
      </c>
      <c r="I2115" t="s">
        <v>110</v>
      </c>
      <c r="J2115" t="s">
        <v>110</v>
      </c>
      <c r="K2115">
        <v>1</v>
      </c>
      <c r="L2115" t="s">
        <v>182</v>
      </c>
    </row>
    <row r="2116" spans="1:12">
      <c r="A2116" t="s">
        <v>260</v>
      </c>
      <c r="B2116" t="s">
        <v>36</v>
      </c>
      <c r="C2116">
        <v>2040</v>
      </c>
      <c r="D2116">
        <v>2050</v>
      </c>
      <c r="E2116" t="s">
        <v>119</v>
      </c>
      <c r="F2116" t="s">
        <v>260</v>
      </c>
      <c r="G2116" t="s">
        <v>146</v>
      </c>
      <c r="H2116" t="s">
        <v>133</v>
      </c>
      <c r="I2116" t="s">
        <v>110</v>
      </c>
      <c r="J2116" t="s">
        <v>110</v>
      </c>
      <c r="K2116">
        <v>1</v>
      </c>
      <c r="L2116" t="s">
        <v>182</v>
      </c>
    </row>
    <row r="2117" spans="1:12">
      <c r="A2117" t="s">
        <v>260</v>
      </c>
      <c r="B2117" t="s">
        <v>36</v>
      </c>
      <c r="C2117">
        <v>2040</v>
      </c>
      <c r="D2117">
        <v>2055</v>
      </c>
      <c r="E2117" t="s">
        <v>119</v>
      </c>
      <c r="F2117" t="s">
        <v>260</v>
      </c>
      <c r="G2117" t="s">
        <v>146</v>
      </c>
      <c r="H2117" t="s">
        <v>133</v>
      </c>
      <c r="I2117" t="s">
        <v>110</v>
      </c>
      <c r="J2117" t="s">
        <v>110</v>
      </c>
      <c r="K2117">
        <v>1</v>
      </c>
      <c r="L2117" t="s">
        <v>182</v>
      </c>
    </row>
    <row r="2118" spans="1:12">
      <c r="A2118" t="s">
        <v>260</v>
      </c>
      <c r="B2118" t="s">
        <v>36</v>
      </c>
      <c r="C2118">
        <v>2040</v>
      </c>
      <c r="D2118">
        <v>2060</v>
      </c>
      <c r="E2118" t="s">
        <v>119</v>
      </c>
      <c r="F2118" t="s">
        <v>260</v>
      </c>
      <c r="G2118" t="s">
        <v>146</v>
      </c>
      <c r="H2118" t="s">
        <v>133</v>
      </c>
      <c r="I2118" t="s">
        <v>110</v>
      </c>
      <c r="J2118" t="s">
        <v>110</v>
      </c>
      <c r="K2118">
        <v>1</v>
      </c>
      <c r="L2118" t="s">
        <v>182</v>
      </c>
    </row>
    <row r="2119" spans="1:12">
      <c r="A2119" t="s">
        <v>260</v>
      </c>
      <c r="B2119" t="s">
        <v>36</v>
      </c>
      <c r="C2119">
        <v>2040</v>
      </c>
      <c r="D2119">
        <v>2065</v>
      </c>
      <c r="E2119" t="s">
        <v>119</v>
      </c>
      <c r="F2119" t="s">
        <v>260</v>
      </c>
      <c r="G2119" t="s">
        <v>146</v>
      </c>
      <c r="H2119" t="s">
        <v>133</v>
      </c>
      <c r="I2119" t="s">
        <v>110</v>
      </c>
      <c r="J2119" t="s">
        <v>110</v>
      </c>
      <c r="K2119">
        <v>1</v>
      </c>
      <c r="L2119" t="s">
        <v>182</v>
      </c>
    </row>
    <row r="2120" spans="1:12">
      <c r="A2120" t="s">
        <v>260</v>
      </c>
      <c r="B2120" t="s">
        <v>36</v>
      </c>
      <c r="C2120">
        <v>2045</v>
      </c>
      <c r="D2120">
        <v>2045</v>
      </c>
      <c r="E2120" t="s">
        <v>119</v>
      </c>
      <c r="F2120" t="s">
        <v>260</v>
      </c>
      <c r="G2120" t="s">
        <v>146</v>
      </c>
      <c r="H2120" t="s">
        <v>133</v>
      </c>
      <c r="I2120" t="s">
        <v>110</v>
      </c>
      <c r="J2120" t="s">
        <v>110</v>
      </c>
      <c r="K2120">
        <v>1</v>
      </c>
      <c r="L2120" t="s">
        <v>182</v>
      </c>
    </row>
    <row r="2121" spans="1:12">
      <c r="A2121" t="s">
        <v>260</v>
      </c>
      <c r="B2121" t="s">
        <v>36</v>
      </c>
      <c r="C2121">
        <v>2045</v>
      </c>
      <c r="D2121">
        <v>2050</v>
      </c>
      <c r="E2121" t="s">
        <v>119</v>
      </c>
      <c r="F2121" t="s">
        <v>260</v>
      </c>
      <c r="G2121" t="s">
        <v>146</v>
      </c>
      <c r="H2121" t="s">
        <v>133</v>
      </c>
      <c r="I2121" t="s">
        <v>110</v>
      </c>
      <c r="J2121" t="s">
        <v>110</v>
      </c>
      <c r="K2121">
        <v>1</v>
      </c>
      <c r="L2121" t="s">
        <v>182</v>
      </c>
    </row>
    <row r="2122" spans="1:12">
      <c r="A2122" t="s">
        <v>260</v>
      </c>
      <c r="B2122" t="s">
        <v>36</v>
      </c>
      <c r="C2122">
        <v>2045</v>
      </c>
      <c r="D2122">
        <v>2055</v>
      </c>
      <c r="E2122" t="s">
        <v>119</v>
      </c>
      <c r="F2122" t="s">
        <v>260</v>
      </c>
      <c r="G2122" t="s">
        <v>146</v>
      </c>
      <c r="H2122" t="s">
        <v>133</v>
      </c>
      <c r="I2122" t="s">
        <v>110</v>
      </c>
      <c r="J2122" t="s">
        <v>110</v>
      </c>
      <c r="K2122">
        <v>1</v>
      </c>
      <c r="L2122" t="s">
        <v>182</v>
      </c>
    </row>
    <row r="2123" spans="1:12">
      <c r="A2123" t="s">
        <v>260</v>
      </c>
      <c r="B2123" t="s">
        <v>36</v>
      </c>
      <c r="C2123">
        <v>2045</v>
      </c>
      <c r="D2123">
        <v>2060</v>
      </c>
      <c r="E2123" t="s">
        <v>119</v>
      </c>
      <c r="F2123" t="s">
        <v>260</v>
      </c>
      <c r="G2123" t="s">
        <v>146</v>
      </c>
      <c r="H2123" t="s">
        <v>133</v>
      </c>
      <c r="I2123" t="s">
        <v>110</v>
      </c>
      <c r="J2123" t="s">
        <v>110</v>
      </c>
      <c r="K2123">
        <v>1</v>
      </c>
      <c r="L2123" t="s">
        <v>182</v>
      </c>
    </row>
    <row r="2124" spans="1:12">
      <c r="A2124" t="s">
        <v>260</v>
      </c>
      <c r="B2124" t="s">
        <v>36</v>
      </c>
      <c r="C2124">
        <v>2045</v>
      </c>
      <c r="D2124">
        <v>2065</v>
      </c>
      <c r="E2124" t="s">
        <v>119</v>
      </c>
      <c r="F2124" t="s">
        <v>260</v>
      </c>
      <c r="G2124" t="s">
        <v>146</v>
      </c>
      <c r="H2124" t="s">
        <v>133</v>
      </c>
      <c r="I2124" t="s">
        <v>110</v>
      </c>
      <c r="J2124" t="s">
        <v>110</v>
      </c>
      <c r="K2124">
        <v>1</v>
      </c>
      <c r="L2124" t="s">
        <v>182</v>
      </c>
    </row>
    <row r="2125" spans="1:12">
      <c r="A2125" t="s">
        <v>260</v>
      </c>
      <c r="B2125" t="s">
        <v>36</v>
      </c>
      <c r="C2125">
        <v>2045</v>
      </c>
      <c r="D2125">
        <v>2070</v>
      </c>
      <c r="E2125" t="s">
        <v>119</v>
      </c>
      <c r="F2125" t="s">
        <v>260</v>
      </c>
      <c r="G2125" t="s">
        <v>146</v>
      </c>
      <c r="H2125" t="s">
        <v>133</v>
      </c>
      <c r="I2125" t="s">
        <v>110</v>
      </c>
      <c r="J2125" t="s">
        <v>110</v>
      </c>
      <c r="K2125">
        <v>1</v>
      </c>
      <c r="L2125" t="s">
        <v>182</v>
      </c>
    </row>
    <row r="2126" spans="1:12">
      <c r="A2126" t="s">
        <v>260</v>
      </c>
      <c r="B2126" t="s">
        <v>36</v>
      </c>
      <c r="C2126">
        <v>2050</v>
      </c>
      <c r="D2126">
        <v>2050</v>
      </c>
      <c r="E2126" t="s">
        <v>119</v>
      </c>
      <c r="F2126" t="s">
        <v>260</v>
      </c>
      <c r="G2126" t="s">
        <v>146</v>
      </c>
      <c r="H2126" t="s">
        <v>133</v>
      </c>
      <c r="I2126" t="s">
        <v>110</v>
      </c>
      <c r="J2126" t="s">
        <v>110</v>
      </c>
      <c r="K2126">
        <v>1</v>
      </c>
      <c r="L2126" t="s">
        <v>182</v>
      </c>
    </row>
    <row r="2127" spans="1:12">
      <c r="A2127" t="s">
        <v>260</v>
      </c>
      <c r="B2127" t="s">
        <v>36</v>
      </c>
      <c r="C2127">
        <v>2050</v>
      </c>
      <c r="D2127">
        <v>2055</v>
      </c>
      <c r="E2127" t="s">
        <v>119</v>
      </c>
      <c r="F2127" t="s">
        <v>260</v>
      </c>
      <c r="G2127" t="s">
        <v>146</v>
      </c>
      <c r="H2127" t="s">
        <v>133</v>
      </c>
      <c r="I2127" t="s">
        <v>110</v>
      </c>
      <c r="J2127" t="s">
        <v>110</v>
      </c>
      <c r="K2127">
        <v>1</v>
      </c>
      <c r="L2127" t="s">
        <v>182</v>
      </c>
    </row>
    <row r="2128" spans="1:12">
      <c r="A2128" t="s">
        <v>260</v>
      </c>
      <c r="B2128" t="s">
        <v>36</v>
      </c>
      <c r="C2128">
        <v>2050</v>
      </c>
      <c r="D2128">
        <v>2060</v>
      </c>
      <c r="E2128" t="s">
        <v>119</v>
      </c>
      <c r="F2128" t="s">
        <v>260</v>
      </c>
      <c r="G2128" t="s">
        <v>146</v>
      </c>
      <c r="H2128" t="s">
        <v>133</v>
      </c>
      <c r="I2128" t="s">
        <v>110</v>
      </c>
      <c r="J2128" t="s">
        <v>110</v>
      </c>
      <c r="K2128">
        <v>1</v>
      </c>
      <c r="L2128" t="s">
        <v>182</v>
      </c>
    </row>
    <row r="2129" spans="1:12">
      <c r="A2129" t="s">
        <v>260</v>
      </c>
      <c r="B2129" t="s">
        <v>36</v>
      </c>
      <c r="C2129">
        <v>2050</v>
      </c>
      <c r="D2129">
        <v>2065</v>
      </c>
      <c r="E2129" t="s">
        <v>119</v>
      </c>
      <c r="F2129" t="s">
        <v>260</v>
      </c>
      <c r="G2129" t="s">
        <v>146</v>
      </c>
      <c r="H2129" t="s">
        <v>133</v>
      </c>
      <c r="I2129" t="s">
        <v>110</v>
      </c>
      <c r="J2129" t="s">
        <v>110</v>
      </c>
      <c r="K2129">
        <v>1</v>
      </c>
      <c r="L2129" t="s">
        <v>182</v>
      </c>
    </row>
    <row r="2130" spans="1:12">
      <c r="A2130" t="s">
        <v>260</v>
      </c>
      <c r="B2130" t="s">
        <v>36</v>
      </c>
      <c r="C2130">
        <v>2050</v>
      </c>
      <c r="D2130">
        <v>2070</v>
      </c>
      <c r="E2130" t="s">
        <v>119</v>
      </c>
      <c r="F2130" t="s">
        <v>260</v>
      </c>
      <c r="G2130" t="s">
        <v>146</v>
      </c>
      <c r="H2130" t="s">
        <v>133</v>
      </c>
      <c r="I2130" t="s">
        <v>110</v>
      </c>
      <c r="J2130" t="s">
        <v>110</v>
      </c>
      <c r="K2130">
        <v>1</v>
      </c>
      <c r="L2130" t="s">
        <v>182</v>
      </c>
    </row>
    <row r="2131" spans="1:12">
      <c r="A2131" t="s">
        <v>260</v>
      </c>
      <c r="B2131" t="s">
        <v>36</v>
      </c>
      <c r="C2131">
        <v>2055</v>
      </c>
      <c r="D2131">
        <v>2055</v>
      </c>
      <c r="E2131" t="s">
        <v>119</v>
      </c>
      <c r="F2131" t="s">
        <v>260</v>
      </c>
      <c r="G2131" t="s">
        <v>146</v>
      </c>
      <c r="H2131" t="s">
        <v>133</v>
      </c>
      <c r="I2131" t="s">
        <v>110</v>
      </c>
      <c r="J2131" t="s">
        <v>110</v>
      </c>
      <c r="K2131">
        <v>1</v>
      </c>
      <c r="L2131" t="s">
        <v>182</v>
      </c>
    </row>
    <row r="2132" spans="1:12">
      <c r="A2132" t="s">
        <v>260</v>
      </c>
      <c r="B2132" t="s">
        <v>36</v>
      </c>
      <c r="C2132">
        <v>2055</v>
      </c>
      <c r="D2132">
        <v>2060</v>
      </c>
      <c r="E2132" t="s">
        <v>119</v>
      </c>
      <c r="F2132" t="s">
        <v>260</v>
      </c>
      <c r="G2132" t="s">
        <v>146</v>
      </c>
      <c r="H2132" t="s">
        <v>133</v>
      </c>
      <c r="I2132" t="s">
        <v>110</v>
      </c>
      <c r="J2132" t="s">
        <v>110</v>
      </c>
      <c r="K2132">
        <v>1</v>
      </c>
      <c r="L2132" t="s">
        <v>182</v>
      </c>
    </row>
    <row r="2133" spans="1:12">
      <c r="A2133" t="s">
        <v>260</v>
      </c>
      <c r="B2133" t="s">
        <v>36</v>
      </c>
      <c r="C2133">
        <v>2055</v>
      </c>
      <c r="D2133">
        <v>2065</v>
      </c>
      <c r="E2133" t="s">
        <v>119</v>
      </c>
      <c r="F2133" t="s">
        <v>260</v>
      </c>
      <c r="G2133" t="s">
        <v>146</v>
      </c>
      <c r="H2133" t="s">
        <v>133</v>
      </c>
      <c r="I2133" t="s">
        <v>110</v>
      </c>
      <c r="J2133" t="s">
        <v>110</v>
      </c>
      <c r="K2133">
        <v>1</v>
      </c>
      <c r="L2133" t="s">
        <v>182</v>
      </c>
    </row>
    <row r="2134" spans="1:12">
      <c r="A2134" t="s">
        <v>260</v>
      </c>
      <c r="B2134" t="s">
        <v>36</v>
      </c>
      <c r="C2134">
        <v>2055</v>
      </c>
      <c r="D2134">
        <v>2070</v>
      </c>
      <c r="E2134" t="s">
        <v>119</v>
      </c>
      <c r="F2134" t="s">
        <v>260</v>
      </c>
      <c r="G2134" t="s">
        <v>146</v>
      </c>
      <c r="H2134" t="s">
        <v>133</v>
      </c>
      <c r="I2134" t="s">
        <v>110</v>
      </c>
      <c r="J2134" t="s">
        <v>110</v>
      </c>
      <c r="K2134">
        <v>1</v>
      </c>
      <c r="L2134" t="s">
        <v>182</v>
      </c>
    </row>
    <row r="2135" spans="1:12">
      <c r="A2135" t="s">
        <v>260</v>
      </c>
      <c r="B2135" t="s">
        <v>36</v>
      </c>
      <c r="C2135">
        <v>2060</v>
      </c>
      <c r="D2135">
        <v>2060</v>
      </c>
      <c r="E2135" t="s">
        <v>119</v>
      </c>
      <c r="F2135" t="s">
        <v>260</v>
      </c>
      <c r="G2135" t="s">
        <v>146</v>
      </c>
      <c r="H2135" t="s">
        <v>133</v>
      </c>
      <c r="I2135" t="s">
        <v>110</v>
      </c>
      <c r="J2135" t="s">
        <v>110</v>
      </c>
      <c r="K2135">
        <v>1</v>
      </c>
      <c r="L2135" t="s">
        <v>182</v>
      </c>
    </row>
    <row r="2136" spans="1:12">
      <c r="A2136" t="s">
        <v>260</v>
      </c>
      <c r="B2136" t="s">
        <v>36</v>
      </c>
      <c r="C2136">
        <v>2060</v>
      </c>
      <c r="D2136">
        <v>2065</v>
      </c>
      <c r="E2136" t="s">
        <v>119</v>
      </c>
      <c r="F2136" t="s">
        <v>260</v>
      </c>
      <c r="G2136" t="s">
        <v>146</v>
      </c>
      <c r="H2136" t="s">
        <v>133</v>
      </c>
      <c r="I2136" t="s">
        <v>110</v>
      </c>
      <c r="J2136" t="s">
        <v>110</v>
      </c>
      <c r="K2136">
        <v>1</v>
      </c>
      <c r="L2136" t="s">
        <v>182</v>
      </c>
    </row>
    <row r="2137" spans="1:12">
      <c r="A2137" t="s">
        <v>260</v>
      </c>
      <c r="B2137" t="s">
        <v>36</v>
      </c>
      <c r="C2137">
        <v>2060</v>
      </c>
      <c r="D2137">
        <v>2070</v>
      </c>
      <c r="E2137" t="s">
        <v>119</v>
      </c>
      <c r="F2137" t="s">
        <v>260</v>
      </c>
      <c r="G2137" t="s">
        <v>146</v>
      </c>
      <c r="H2137" t="s">
        <v>133</v>
      </c>
      <c r="I2137" t="s">
        <v>110</v>
      </c>
      <c r="J2137" t="s">
        <v>110</v>
      </c>
      <c r="K2137">
        <v>1</v>
      </c>
      <c r="L2137" t="s">
        <v>182</v>
      </c>
    </row>
    <row r="2138" spans="1:12">
      <c r="A2138" t="s">
        <v>260</v>
      </c>
      <c r="B2138" t="s">
        <v>36</v>
      </c>
      <c r="C2138">
        <v>2065</v>
      </c>
      <c r="D2138">
        <v>2065</v>
      </c>
      <c r="E2138" t="s">
        <v>119</v>
      </c>
      <c r="F2138" t="s">
        <v>260</v>
      </c>
      <c r="G2138" t="s">
        <v>146</v>
      </c>
      <c r="H2138" t="s">
        <v>133</v>
      </c>
      <c r="I2138" t="s">
        <v>110</v>
      </c>
      <c r="J2138" t="s">
        <v>110</v>
      </c>
      <c r="K2138">
        <v>1</v>
      </c>
      <c r="L2138" t="s">
        <v>182</v>
      </c>
    </row>
    <row r="2139" spans="1:12">
      <c r="A2139" t="s">
        <v>260</v>
      </c>
      <c r="B2139" t="s">
        <v>36</v>
      </c>
      <c r="C2139">
        <v>2065</v>
      </c>
      <c r="D2139">
        <v>2070</v>
      </c>
      <c r="E2139" t="s">
        <v>119</v>
      </c>
      <c r="F2139" t="s">
        <v>260</v>
      </c>
      <c r="G2139" t="s">
        <v>146</v>
      </c>
      <c r="H2139" t="s">
        <v>133</v>
      </c>
      <c r="I2139" t="s">
        <v>110</v>
      </c>
      <c r="J2139" t="s">
        <v>110</v>
      </c>
      <c r="K2139">
        <v>1</v>
      </c>
      <c r="L2139" t="s">
        <v>182</v>
      </c>
    </row>
    <row r="2140" spans="1:12">
      <c r="A2140" t="s">
        <v>260</v>
      </c>
      <c r="B2140" t="s">
        <v>36</v>
      </c>
      <c r="C2140">
        <v>2070</v>
      </c>
      <c r="D2140">
        <v>2070</v>
      </c>
      <c r="E2140" t="s">
        <v>119</v>
      </c>
      <c r="F2140" t="s">
        <v>260</v>
      </c>
      <c r="G2140" t="s">
        <v>146</v>
      </c>
      <c r="H2140" t="s">
        <v>133</v>
      </c>
      <c r="I2140" t="s">
        <v>110</v>
      </c>
      <c r="J2140" t="s">
        <v>110</v>
      </c>
      <c r="K2140">
        <v>1</v>
      </c>
      <c r="L2140" t="s">
        <v>182</v>
      </c>
    </row>
    <row r="2141" spans="1:12">
      <c r="A2141" t="s">
        <v>260</v>
      </c>
      <c r="B2141" t="s">
        <v>60</v>
      </c>
      <c r="C2141">
        <v>1990</v>
      </c>
      <c r="D2141">
        <v>1990</v>
      </c>
      <c r="E2141" t="s">
        <v>119</v>
      </c>
      <c r="F2141" t="s">
        <v>260</v>
      </c>
      <c r="G2141" t="s">
        <v>143</v>
      </c>
      <c r="H2141" t="s">
        <v>134</v>
      </c>
      <c r="I2141" t="s">
        <v>110</v>
      </c>
      <c r="J2141" t="s">
        <v>110</v>
      </c>
      <c r="K2141">
        <v>1</v>
      </c>
      <c r="L2141" t="s">
        <v>182</v>
      </c>
    </row>
    <row r="2142" spans="1:12">
      <c r="A2142" t="s">
        <v>260</v>
      </c>
      <c r="B2142" t="s">
        <v>60</v>
      </c>
      <c r="C2142">
        <v>1995</v>
      </c>
      <c r="D2142">
        <v>1995</v>
      </c>
      <c r="E2142" t="s">
        <v>119</v>
      </c>
      <c r="F2142" t="s">
        <v>260</v>
      </c>
      <c r="G2142" t="s">
        <v>143</v>
      </c>
      <c r="H2142" t="s">
        <v>134</v>
      </c>
      <c r="I2142" t="s">
        <v>110</v>
      </c>
      <c r="J2142" t="s">
        <v>110</v>
      </c>
      <c r="K2142">
        <v>1</v>
      </c>
      <c r="L2142" t="s">
        <v>182</v>
      </c>
    </row>
    <row r="2143" spans="1:12">
      <c r="A2143" t="s">
        <v>260</v>
      </c>
      <c r="B2143" t="s">
        <v>60</v>
      </c>
      <c r="C2143">
        <v>2000</v>
      </c>
      <c r="D2143">
        <v>2000</v>
      </c>
      <c r="E2143" t="s">
        <v>119</v>
      </c>
      <c r="F2143" t="s">
        <v>260</v>
      </c>
      <c r="G2143" t="s">
        <v>143</v>
      </c>
      <c r="H2143" t="s">
        <v>134</v>
      </c>
      <c r="I2143" t="s">
        <v>110</v>
      </c>
      <c r="J2143" t="s">
        <v>110</v>
      </c>
      <c r="K2143">
        <v>1</v>
      </c>
      <c r="L2143" t="s">
        <v>182</v>
      </c>
    </row>
    <row r="2144" spans="1:12">
      <c r="A2144" t="s">
        <v>260</v>
      </c>
      <c r="B2144" t="s">
        <v>60</v>
      </c>
      <c r="C2144">
        <v>2005</v>
      </c>
      <c r="D2144">
        <v>2005</v>
      </c>
      <c r="E2144" t="s">
        <v>119</v>
      </c>
      <c r="F2144" t="s">
        <v>260</v>
      </c>
      <c r="G2144" t="s">
        <v>143</v>
      </c>
      <c r="H2144" t="s">
        <v>134</v>
      </c>
      <c r="I2144" t="s">
        <v>110</v>
      </c>
      <c r="J2144" t="s">
        <v>110</v>
      </c>
      <c r="K2144">
        <v>1</v>
      </c>
      <c r="L2144" t="s">
        <v>182</v>
      </c>
    </row>
    <row r="2145" spans="1:12">
      <c r="A2145" t="s">
        <v>260</v>
      </c>
      <c r="B2145" t="s">
        <v>60</v>
      </c>
      <c r="C2145">
        <v>2010</v>
      </c>
      <c r="D2145">
        <v>2010</v>
      </c>
      <c r="E2145" t="s">
        <v>119</v>
      </c>
      <c r="F2145" t="s">
        <v>260</v>
      </c>
      <c r="G2145" t="s">
        <v>143</v>
      </c>
      <c r="H2145" t="s">
        <v>134</v>
      </c>
      <c r="I2145" t="s">
        <v>110</v>
      </c>
      <c r="J2145" t="s">
        <v>110</v>
      </c>
      <c r="K2145">
        <v>1</v>
      </c>
      <c r="L2145" t="s">
        <v>182</v>
      </c>
    </row>
    <row r="2146" spans="1:12">
      <c r="A2146" t="s">
        <v>260</v>
      </c>
      <c r="B2146" t="s">
        <v>60</v>
      </c>
      <c r="C2146">
        <v>2015</v>
      </c>
      <c r="D2146">
        <v>2015</v>
      </c>
      <c r="E2146" t="s">
        <v>119</v>
      </c>
      <c r="F2146" t="s">
        <v>260</v>
      </c>
      <c r="G2146" t="s">
        <v>143</v>
      </c>
      <c r="H2146" t="s">
        <v>134</v>
      </c>
      <c r="I2146" t="s">
        <v>110</v>
      </c>
      <c r="J2146" t="s">
        <v>110</v>
      </c>
      <c r="K2146">
        <v>1</v>
      </c>
      <c r="L2146" t="s">
        <v>182</v>
      </c>
    </row>
    <row r="2147" spans="1:12">
      <c r="A2147" t="s">
        <v>260</v>
      </c>
      <c r="B2147" t="s">
        <v>60</v>
      </c>
      <c r="C2147">
        <v>2020</v>
      </c>
      <c r="D2147">
        <v>2020</v>
      </c>
      <c r="E2147" t="s">
        <v>119</v>
      </c>
      <c r="F2147" t="s">
        <v>260</v>
      </c>
      <c r="G2147" t="s">
        <v>143</v>
      </c>
      <c r="H2147" t="s">
        <v>134</v>
      </c>
      <c r="I2147" t="s">
        <v>110</v>
      </c>
      <c r="J2147" t="s">
        <v>110</v>
      </c>
      <c r="K2147">
        <v>1</v>
      </c>
      <c r="L2147" t="s">
        <v>182</v>
      </c>
    </row>
    <row r="2148" spans="1:12">
      <c r="A2148" t="s">
        <v>260</v>
      </c>
      <c r="B2148" t="s">
        <v>60</v>
      </c>
      <c r="C2148">
        <v>2025</v>
      </c>
      <c r="D2148">
        <v>2025</v>
      </c>
      <c r="E2148" t="s">
        <v>119</v>
      </c>
      <c r="F2148" t="s">
        <v>260</v>
      </c>
      <c r="G2148" t="s">
        <v>143</v>
      </c>
      <c r="H2148" t="s">
        <v>134</v>
      </c>
      <c r="I2148" t="s">
        <v>110</v>
      </c>
      <c r="J2148" t="s">
        <v>110</v>
      </c>
      <c r="K2148">
        <v>1</v>
      </c>
      <c r="L2148" t="s">
        <v>182</v>
      </c>
    </row>
    <row r="2149" spans="1:12">
      <c r="A2149" t="s">
        <v>260</v>
      </c>
      <c r="B2149" t="s">
        <v>60</v>
      </c>
      <c r="C2149">
        <v>2030</v>
      </c>
      <c r="D2149">
        <v>2030</v>
      </c>
      <c r="E2149" t="s">
        <v>119</v>
      </c>
      <c r="F2149" t="s">
        <v>260</v>
      </c>
      <c r="G2149" t="s">
        <v>143</v>
      </c>
      <c r="H2149" t="s">
        <v>134</v>
      </c>
      <c r="I2149" t="s">
        <v>110</v>
      </c>
      <c r="J2149" t="s">
        <v>110</v>
      </c>
      <c r="K2149">
        <v>1</v>
      </c>
      <c r="L2149" t="s">
        <v>182</v>
      </c>
    </row>
    <row r="2150" spans="1:12">
      <c r="A2150" t="s">
        <v>260</v>
      </c>
      <c r="B2150" t="s">
        <v>60</v>
      </c>
      <c r="C2150">
        <v>2035</v>
      </c>
      <c r="D2150">
        <v>2035</v>
      </c>
      <c r="E2150" t="s">
        <v>119</v>
      </c>
      <c r="F2150" t="s">
        <v>260</v>
      </c>
      <c r="G2150" t="s">
        <v>143</v>
      </c>
      <c r="H2150" t="s">
        <v>134</v>
      </c>
      <c r="I2150" t="s">
        <v>110</v>
      </c>
      <c r="J2150" t="s">
        <v>110</v>
      </c>
      <c r="K2150">
        <v>1</v>
      </c>
      <c r="L2150" t="s">
        <v>182</v>
      </c>
    </row>
    <row r="2151" spans="1:12">
      <c r="A2151" t="s">
        <v>260</v>
      </c>
      <c r="B2151" t="s">
        <v>60</v>
      </c>
      <c r="C2151">
        <v>2040</v>
      </c>
      <c r="D2151">
        <v>2040</v>
      </c>
      <c r="E2151" t="s">
        <v>119</v>
      </c>
      <c r="F2151" t="s">
        <v>260</v>
      </c>
      <c r="G2151" t="s">
        <v>143</v>
      </c>
      <c r="H2151" t="s">
        <v>134</v>
      </c>
      <c r="I2151" t="s">
        <v>110</v>
      </c>
      <c r="J2151" t="s">
        <v>110</v>
      </c>
      <c r="K2151">
        <v>1</v>
      </c>
      <c r="L2151" t="s">
        <v>182</v>
      </c>
    </row>
    <row r="2152" spans="1:12">
      <c r="A2152" t="s">
        <v>260</v>
      </c>
      <c r="B2152" t="s">
        <v>60</v>
      </c>
      <c r="C2152">
        <v>2045</v>
      </c>
      <c r="D2152">
        <v>2045</v>
      </c>
      <c r="E2152" t="s">
        <v>119</v>
      </c>
      <c r="F2152" t="s">
        <v>260</v>
      </c>
      <c r="G2152" t="s">
        <v>143</v>
      </c>
      <c r="H2152" t="s">
        <v>134</v>
      </c>
      <c r="I2152" t="s">
        <v>110</v>
      </c>
      <c r="J2152" t="s">
        <v>110</v>
      </c>
      <c r="K2152">
        <v>1</v>
      </c>
      <c r="L2152" t="s">
        <v>182</v>
      </c>
    </row>
    <row r="2153" spans="1:12">
      <c r="A2153" t="s">
        <v>260</v>
      </c>
      <c r="B2153" t="s">
        <v>60</v>
      </c>
      <c r="C2153">
        <v>2050</v>
      </c>
      <c r="D2153">
        <v>2050</v>
      </c>
      <c r="E2153" t="s">
        <v>119</v>
      </c>
      <c r="F2153" t="s">
        <v>260</v>
      </c>
      <c r="G2153" t="s">
        <v>143</v>
      </c>
      <c r="H2153" t="s">
        <v>134</v>
      </c>
      <c r="I2153" t="s">
        <v>110</v>
      </c>
      <c r="J2153" t="s">
        <v>110</v>
      </c>
      <c r="K2153">
        <v>1</v>
      </c>
      <c r="L2153" t="s">
        <v>182</v>
      </c>
    </row>
    <row r="2154" spans="1:12">
      <c r="A2154" t="s">
        <v>260</v>
      </c>
      <c r="B2154" t="s">
        <v>60</v>
      </c>
      <c r="C2154">
        <v>2055</v>
      </c>
      <c r="D2154">
        <v>2055</v>
      </c>
      <c r="E2154" t="s">
        <v>119</v>
      </c>
      <c r="F2154" t="s">
        <v>260</v>
      </c>
      <c r="G2154" t="s">
        <v>143</v>
      </c>
      <c r="H2154" t="s">
        <v>134</v>
      </c>
      <c r="I2154" t="s">
        <v>110</v>
      </c>
      <c r="J2154" t="s">
        <v>110</v>
      </c>
      <c r="K2154">
        <v>1</v>
      </c>
      <c r="L2154" t="s">
        <v>182</v>
      </c>
    </row>
    <row r="2155" spans="1:12">
      <c r="A2155" t="s">
        <v>260</v>
      </c>
      <c r="B2155" t="s">
        <v>60</v>
      </c>
      <c r="C2155">
        <v>2060</v>
      </c>
      <c r="D2155">
        <v>2060</v>
      </c>
      <c r="E2155" t="s">
        <v>119</v>
      </c>
      <c r="F2155" t="s">
        <v>260</v>
      </c>
      <c r="G2155" t="s">
        <v>143</v>
      </c>
      <c r="H2155" t="s">
        <v>134</v>
      </c>
      <c r="I2155" t="s">
        <v>110</v>
      </c>
      <c r="J2155" t="s">
        <v>110</v>
      </c>
      <c r="K2155">
        <v>1</v>
      </c>
      <c r="L2155" t="s">
        <v>182</v>
      </c>
    </row>
    <row r="2156" spans="1:12">
      <c r="A2156" t="s">
        <v>260</v>
      </c>
      <c r="B2156" t="s">
        <v>60</v>
      </c>
      <c r="C2156">
        <v>2065</v>
      </c>
      <c r="D2156">
        <v>2065</v>
      </c>
      <c r="E2156" t="s">
        <v>119</v>
      </c>
      <c r="F2156" t="s">
        <v>260</v>
      </c>
      <c r="G2156" t="s">
        <v>143</v>
      </c>
      <c r="H2156" t="s">
        <v>134</v>
      </c>
      <c r="I2156" t="s">
        <v>110</v>
      </c>
      <c r="J2156" t="s">
        <v>110</v>
      </c>
      <c r="K2156">
        <v>1</v>
      </c>
      <c r="L2156" t="s">
        <v>182</v>
      </c>
    </row>
    <row r="2157" spans="1:12">
      <c r="A2157" t="s">
        <v>260</v>
      </c>
      <c r="B2157" t="s">
        <v>60</v>
      </c>
      <c r="C2157">
        <v>2070</v>
      </c>
      <c r="D2157">
        <v>2070</v>
      </c>
      <c r="E2157" t="s">
        <v>119</v>
      </c>
      <c r="F2157" t="s">
        <v>260</v>
      </c>
      <c r="G2157" t="s">
        <v>143</v>
      </c>
      <c r="H2157" t="s">
        <v>134</v>
      </c>
      <c r="I2157" t="s">
        <v>110</v>
      </c>
      <c r="J2157" t="s">
        <v>110</v>
      </c>
      <c r="K2157">
        <v>1</v>
      </c>
      <c r="L2157" t="s">
        <v>182</v>
      </c>
    </row>
    <row r="2158" spans="1:12">
      <c r="A2158" t="s">
        <v>260</v>
      </c>
      <c r="B2158" t="s">
        <v>61</v>
      </c>
      <c r="C2158">
        <v>1990</v>
      </c>
      <c r="D2158">
        <v>1990</v>
      </c>
      <c r="E2158" t="s">
        <v>119</v>
      </c>
      <c r="F2158" t="s">
        <v>260</v>
      </c>
      <c r="G2158" t="s">
        <v>140</v>
      </c>
      <c r="H2158" t="s">
        <v>134</v>
      </c>
      <c r="I2158" t="s">
        <v>110</v>
      </c>
      <c r="J2158" t="s">
        <v>110</v>
      </c>
      <c r="K2158">
        <v>1</v>
      </c>
      <c r="L2158" t="s">
        <v>182</v>
      </c>
    </row>
    <row r="2159" spans="1:12">
      <c r="A2159" t="s">
        <v>260</v>
      </c>
      <c r="B2159" t="s">
        <v>61</v>
      </c>
      <c r="C2159">
        <v>1990</v>
      </c>
      <c r="D2159">
        <v>1995</v>
      </c>
      <c r="E2159" t="s">
        <v>119</v>
      </c>
      <c r="F2159" t="s">
        <v>260</v>
      </c>
      <c r="G2159" t="s">
        <v>140</v>
      </c>
      <c r="H2159" t="s">
        <v>134</v>
      </c>
      <c r="I2159" t="s">
        <v>110</v>
      </c>
      <c r="J2159" t="s">
        <v>110</v>
      </c>
      <c r="K2159">
        <v>1</v>
      </c>
      <c r="L2159" t="s">
        <v>182</v>
      </c>
    </row>
    <row r="2160" spans="1:12">
      <c r="A2160" t="s">
        <v>260</v>
      </c>
      <c r="B2160" t="s">
        <v>61</v>
      </c>
      <c r="C2160">
        <v>1990</v>
      </c>
      <c r="D2160">
        <v>2000</v>
      </c>
      <c r="E2160" t="s">
        <v>119</v>
      </c>
      <c r="F2160" t="s">
        <v>260</v>
      </c>
      <c r="G2160" t="s">
        <v>140</v>
      </c>
      <c r="H2160" t="s">
        <v>134</v>
      </c>
      <c r="I2160" t="s">
        <v>110</v>
      </c>
      <c r="J2160" t="s">
        <v>110</v>
      </c>
      <c r="K2160">
        <v>1</v>
      </c>
      <c r="L2160" t="s">
        <v>182</v>
      </c>
    </row>
    <row r="2161" spans="1:12">
      <c r="A2161" t="s">
        <v>260</v>
      </c>
      <c r="B2161" t="s">
        <v>61</v>
      </c>
      <c r="C2161">
        <v>1990</v>
      </c>
      <c r="D2161">
        <v>2005</v>
      </c>
      <c r="E2161" t="s">
        <v>119</v>
      </c>
      <c r="F2161" t="s">
        <v>260</v>
      </c>
      <c r="G2161" t="s">
        <v>140</v>
      </c>
      <c r="H2161" t="s">
        <v>134</v>
      </c>
      <c r="I2161" t="s">
        <v>110</v>
      </c>
      <c r="J2161" t="s">
        <v>110</v>
      </c>
      <c r="K2161">
        <v>1</v>
      </c>
      <c r="L2161" t="s">
        <v>182</v>
      </c>
    </row>
    <row r="2162" spans="1:12">
      <c r="A2162" t="s">
        <v>260</v>
      </c>
      <c r="B2162" t="s">
        <v>61</v>
      </c>
      <c r="C2162">
        <v>1990</v>
      </c>
      <c r="D2162">
        <v>2010</v>
      </c>
      <c r="E2162" t="s">
        <v>119</v>
      </c>
      <c r="F2162" t="s">
        <v>260</v>
      </c>
      <c r="G2162" t="s">
        <v>140</v>
      </c>
      <c r="H2162" t="s">
        <v>134</v>
      </c>
      <c r="I2162" t="s">
        <v>110</v>
      </c>
      <c r="J2162" t="s">
        <v>110</v>
      </c>
      <c r="K2162">
        <v>1</v>
      </c>
      <c r="L2162" t="s">
        <v>182</v>
      </c>
    </row>
    <row r="2163" spans="1:12">
      <c r="A2163" t="s">
        <v>260</v>
      </c>
      <c r="B2163" t="s">
        <v>61</v>
      </c>
      <c r="C2163">
        <v>1995</v>
      </c>
      <c r="D2163">
        <v>1995</v>
      </c>
      <c r="E2163" t="s">
        <v>119</v>
      </c>
      <c r="F2163" t="s">
        <v>260</v>
      </c>
      <c r="G2163" t="s">
        <v>140</v>
      </c>
      <c r="H2163" t="s">
        <v>134</v>
      </c>
      <c r="I2163" t="s">
        <v>110</v>
      </c>
      <c r="J2163" t="s">
        <v>110</v>
      </c>
      <c r="K2163">
        <v>1</v>
      </c>
      <c r="L2163" t="s">
        <v>182</v>
      </c>
    </row>
    <row r="2164" spans="1:12">
      <c r="A2164" t="s">
        <v>260</v>
      </c>
      <c r="B2164" t="s">
        <v>61</v>
      </c>
      <c r="C2164">
        <v>1995</v>
      </c>
      <c r="D2164">
        <v>2000</v>
      </c>
      <c r="E2164" t="s">
        <v>119</v>
      </c>
      <c r="F2164" t="s">
        <v>260</v>
      </c>
      <c r="G2164" t="s">
        <v>140</v>
      </c>
      <c r="H2164" t="s">
        <v>134</v>
      </c>
      <c r="I2164" t="s">
        <v>110</v>
      </c>
      <c r="J2164" t="s">
        <v>110</v>
      </c>
      <c r="K2164">
        <v>1</v>
      </c>
      <c r="L2164" t="s">
        <v>182</v>
      </c>
    </row>
    <row r="2165" spans="1:12">
      <c r="A2165" t="s">
        <v>260</v>
      </c>
      <c r="B2165" t="s">
        <v>61</v>
      </c>
      <c r="C2165">
        <v>1995</v>
      </c>
      <c r="D2165">
        <v>2005</v>
      </c>
      <c r="E2165" t="s">
        <v>119</v>
      </c>
      <c r="F2165" t="s">
        <v>260</v>
      </c>
      <c r="G2165" t="s">
        <v>140</v>
      </c>
      <c r="H2165" t="s">
        <v>134</v>
      </c>
      <c r="I2165" t="s">
        <v>110</v>
      </c>
      <c r="J2165" t="s">
        <v>110</v>
      </c>
      <c r="K2165">
        <v>1</v>
      </c>
      <c r="L2165" t="s">
        <v>182</v>
      </c>
    </row>
    <row r="2166" spans="1:12">
      <c r="A2166" t="s">
        <v>260</v>
      </c>
      <c r="B2166" t="s">
        <v>61</v>
      </c>
      <c r="C2166">
        <v>1995</v>
      </c>
      <c r="D2166">
        <v>2010</v>
      </c>
      <c r="E2166" t="s">
        <v>119</v>
      </c>
      <c r="F2166" t="s">
        <v>260</v>
      </c>
      <c r="G2166" t="s">
        <v>140</v>
      </c>
      <c r="H2166" t="s">
        <v>134</v>
      </c>
      <c r="I2166" t="s">
        <v>110</v>
      </c>
      <c r="J2166" t="s">
        <v>110</v>
      </c>
      <c r="K2166">
        <v>1</v>
      </c>
      <c r="L2166" t="s">
        <v>182</v>
      </c>
    </row>
    <row r="2167" spans="1:12">
      <c r="A2167" t="s">
        <v>260</v>
      </c>
      <c r="B2167" t="s">
        <v>61</v>
      </c>
      <c r="C2167">
        <v>1995</v>
      </c>
      <c r="D2167">
        <v>2015</v>
      </c>
      <c r="E2167" t="s">
        <v>119</v>
      </c>
      <c r="F2167" t="s">
        <v>260</v>
      </c>
      <c r="G2167" t="s">
        <v>140</v>
      </c>
      <c r="H2167" t="s">
        <v>134</v>
      </c>
      <c r="I2167" t="s">
        <v>110</v>
      </c>
      <c r="J2167" t="s">
        <v>110</v>
      </c>
      <c r="K2167">
        <v>1</v>
      </c>
      <c r="L2167" t="s">
        <v>182</v>
      </c>
    </row>
    <row r="2168" spans="1:12">
      <c r="A2168" t="s">
        <v>260</v>
      </c>
      <c r="B2168" t="s">
        <v>61</v>
      </c>
      <c r="C2168">
        <v>2000</v>
      </c>
      <c r="D2168">
        <v>2000</v>
      </c>
      <c r="E2168" t="s">
        <v>119</v>
      </c>
      <c r="F2168" t="s">
        <v>260</v>
      </c>
      <c r="G2168" t="s">
        <v>140</v>
      </c>
      <c r="H2168" t="s">
        <v>134</v>
      </c>
      <c r="I2168" t="s">
        <v>110</v>
      </c>
      <c r="J2168" t="s">
        <v>110</v>
      </c>
      <c r="K2168">
        <v>1</v>
      </c>
      <c r="L2168" t="s">
        <v>182</v>
      </c>
    </row>
    <row r="2169" spans="1:12">
      <c r="A2169" t="s">
        <v>260</v>
      </c>
      <c r="B2169" t="s">
        <v>61</v>
      </c>
      <c r="C2169">
        <v>2000</v>
      </c>
      <c r="D2169">
        <v>2005</v>
      </c>
      <c r="E2169" t="s">
        <v>119</v>
      </c>
      <c r="F2169" t="s">
        <v>260</v>
      </c>
      <c r="G2169" t="s">
        <v>140</v>
      </c>
      <c r="H2169" t="s">
        <v>134</v>
      </c>
      <c r="I2169" t="s">
        <v>110</v>
      </c>
      <c r="J2169" t="s">
        <v>110</v>
      </c>
      <c r="K2169">
        <v>1</v>
      </c>
      <c r="L2169" t="s">
        <v>182</v>
      </c>
    </row>
    <row r="2170" spans="1:12">
      <c r="A2170" t="s">
        <v>260</v>
      </c>
      <c r="B2170" t="s">
        <v>61</v>
      </c>
      <c r="C2170">
        <v>2000</v>
      </c>
      <c r="D2170">
        <v>2010</v>
      </c>
      <c r="E2170" t="s">
        <v>119</v>
      </c>
      <c r="F2170" t="s">
        <v>260</v>
      </c>
      <c r="G2170" t="s">
        <v>140</v>
      </c>
      <c r="H2170" t="s">
        <v>134</v>
      </c>
      <c r="I2170" t="s">
        <v>110</v>
      </c>
      <c r="J2170" t="s">
        <v>110</v>
      </c>
      <c r="K2170">
        <v>1</v>
      </c>
      <c r="L2170" t="s">
        <v>182</v>
      </c>
    </row>
    <row r="2171" spans="1:12">
      <c r="A2171" t="s">
        <v>260</v>
      </c>
      <c r="B2171" t="s">
        <v>61</v>
      </c>
      <c r="C2171">
        <v>2000</v>
      </c>
      <c r="D2171">
        <v>2015</v>
      </c>
      <c r="E2171" t="s">
        <v>119</v>
      </c>
      <c r="F2171" t="s">
        <v>260</v>
      </c>
      <c r="G2171" t="s">
        <v>140</v>
      </c>
      <c r="H2171" t="s">
        <v>134</v>
      </c>
      <c r="I2171" t="s">
        <v>110</v>
      </c>
      <c r="J2171" t="s">
        <v>110</v>
      </c>
      <c r="K2171">
        <v>1</v>
      </c>
      <c r="L2171" t="s">
        <v>182</v>
      </c>
    </row>
    <row r="2172" spans="1:12">
      <c r="A2172" t="s">
        <v>260</v>
      </c>
      <c r="B2172" t="s">
        <v>61</v>
      </c>
      <c r="C2172">
        <v>2000</v>
      </c>
      <c r="D2172">
        <v>2020</v>
      </c>
      <c r="E2172" t="s">
        <v>119</v>
      </c>
      <c r="F2172" t="s">
        <v>260</v>
      </c>
      <c r="G2172" t="s">
        <v>140</v>
      </c>
      <c r="H2172" t="s">
        <v>134</v>
      </c>
      <c r="I2172" t="s">
        <v>110</v>
      </c>
      <c r="J2172" t="s">
        <v>110</v>
      </c>
      <c r="K2172">
        <v>1</v>
      </c>
      <c r="L2172" t="s">
        <v>182</v>
      </c>
    </row>
    <row r="2173" spans="1:12">
      <c r="A2173" t="s">
        <v>260</v>
      </c>
      <c r="B2173" t="s">
        <v>61</v>
      </c>
      <c r="C2173">
        <v>2005</v>
      </c>
      <c r="D2173">
        <v>2005</v>
      </c>
      <c r="E2173" t="s">
        <v>119</v>
      </c>
      <c r="F2173" t="s">
        <v>260</v>
      </c>
      <c r="G2173" t="s">
        <v>140</v>
      </c>
      <c r="H2173" t="s">
        <v>134</v>
      </c>
      <c r="I2173" t="s">
        <v>110</v>
      </c>
      <c r="J2173" t="s">
        <v>110</v>
      </c>
      <c r="K2173">
        <v>1</v>
      </c>
      <c r="L2173" t="s">
        <v>182</v>
      </c>
    </row>
    <row r="2174" spans="1:12">
      <c r="A2174" t="s">
        <v>260</v>
      </c>
      <c r="B2174" t="s">
        <v>61</v>
      </c>
      <c r="C2174">
        <v>2005</v>
      </c>
      <c r="D2174">
        <v>2010</v>
      </c>
      <c r="E2174" t="s">
        <v>119</v>
      </c>
      <c r="F2174" t="s">
        <v>260</v>
      </c>
      <c r="G2174" t="s">
        <v>140</v>
      </c>
      <c r="H2174" t="s">
        <v>134</v>
      </c>
      <c r="I2174" t="s">
        <v>110</v>
      </c>
      <c r="J2174" t="s">
        <v>110</v>
      </c>
      <c r="K2174">
        <v>1</v>
      </c>
      <c r="L2174" t="s">
        <v>182</v>
      </c>
    </row>
    <row r="2175" spans="1:12">
      <c r="A2175" t="s">
        <v>260</v>
      </c>
      <c r="B2175" t="s">
        <v>61</v>
      </c>
      <c r="C2175">
        <v>2005</v>
      </c>
      <c r="D2175">
        <v>2015</v>
      </c>
      <c r="E2175" t="s">
        <v>119</v>
      </c>
      <c r="F2175" t="s">
        <v>260</v>
      </c>
      <c r="G2175" t="s">
        <v>140</v>
      </c>
      <c r="H2175" t="s">
        <v>134</v>
      </c>
      <c r="I2175" t="s">
        <v>110</v>
      </c>
      <c r="J2175" t="s">
        <v>110</v>
      </c>
      <c r="K2175">
        <v>1</v>
      </c>
      <c r="L2175" t="s">
        <v>182</v>
      </c>
    </row>
    <row r="2176" spans="1:12">
      <c r="A2176" t="s">
        <v>260</v>
      </c>
      <c r="B2176" t="s">
        <v>61</v>
      </c>
      <c r="C2176">
        <v>2005</v>
      </c>
      <c r="D2176">
        <v>2020</v>
      </c>
      <c r="E2176" t="s">
        <v>119</v>
      </c>
      <c r="F2176" t="s">
        <v>260</v>
      </c>
      <c r="G2176" t="s">
        <v>140</v>
      </c>
      <c r="H2176" t="s">
        <v>134</v>
      </c>
      <c r="I2176" t="s">
        <v>110</v>
      </c>
      <c r="J2176" t="s">
        <v>110</v>
      </c>
      <c r="K2176">
        <v>1</v>
      </c>
      <c r="L2176" t="s">
        <v>182</v>
      </c>
    </row>
    <row r="2177" spans="1:12">
      <c r="A2177" t="s">
        <v>260</v>
      </c>
      <c r="B2177" t="s">
        <v>61</v>
      </c>
      <c r="C2177">
        <v>2005</v>
      </c>
      <c r="D2177">
        <v>2025</v>
      </c>
      <c r="E2177" t="s">
        <v>119</v>
      </c>
      <c r="F2177" t="s">
        <v>260</v>
      </c>
      <c r="G2177" t="s">
        <v>140</v>
      </c>
      <c r="H2177" t="s">
        <v>134</v>
      </c>
      <c r="I2177" t="s">
        <v>110</v>
      </c>
      <c r="J2177" t="s">
        <v>110</v>
      </c>
      <c r="K2177">
        <v>1</v>
      </c>
      <c r="L2177" t="s">
        <v>182</v>
      </c>
    </row>
    <row r="2178" spans="1:12">
      <c r="A2178" t="s">
        <v>260</v>
      </c>
      <c r="B2178" t="s">
        <v>61</v>
      </c>
      <c r="C2178">
        <v>2010</v>
      </c>
      <c r="D2178">
        <v>2010</v>
      </c>
      <c r="E2178" t="s">
        <v>119</v>
      </c>
      <c r="F2178" t="s">
        <v>260</v>
      </c>
      <c r="G2178" t="s">
        <v>140</v>
      </c>
      <c r="H2178" t="s">
        <v>134</v>
      </c>
      <c r="I2178" t="s">
        <v>110</v>
      </c>
      <c r="J2178" t="s">
        <v>110</v>
      </c>
      <c r="K2178">
        <v>1</v>
      </c>
      <c r="L2178" t="s">
        <v>182</v>
      </c>
    </row>
    <row r="2179" spans="1:12">
      <c r="A2179" t="s">
        <v>260</v>
      </c>
      <c r="B2179" t="s">
        <v>61</v>
      </c>
      <c r="C2179">
        <v>2010</v>
      </c>
      <c r="D2179">
        <v>2015</v>
      </c>
      <c r="E2179" t="s">
        <v>119</v>
      </c>
      <c r="F2179" t="s">
        <v>260</v>
      </c>
      <c r="G2179" t="s">
        <v>140</v>
      </c>
      <c r="H2179" t="s">
        <v>134</v>
      </c>
      <c r="I2179" t="s">
        <v>110</v>
      </c>
      <c r="J2179" t="s">
        <v>110</v>
      </c>
      <c r="K2179">
        <v>1</v>
      </c>
      <c r="L2179" t="s">
        <v>182</v>
      </c>
    </row>
    <row r="2180" spans="1:12">
      <c r="A2180" t="s">
        <v>260</v>
      </c>
      <c r="B2180" t="s">
        <v>61</v>
      </c>
      <c r="C2180">
        <v>2010</v>
      </c>
      <c r="D2180">
        <v>2020</v>
      </c>
      <c r="E2180" t="s">
        <v>119</v>
      </c>
      <c r="F2180" t="s">
        <v>260</v>
      </c>
      <c r="G2180" t="s">
        <v>140</v>
      </c>
      <c r="H2180" t="s">
        <v>134</v>
      </c>
      <c r="I2180" t="s">
        <v>110</v>
      </c>
      <c r="J2180" t="s">
        <v>110</v>
      </c>
      <c r="K2180">
        <v>1</v>
      </c>
      <c r="L2180" t="s">
        <v>182</v>
      </c>
    </row>
    <row r="2181" spans="1:12">
      <c r="A2181" t="s">
        <v>260</v>
      </c>
      <c r="B2181" t="s">
        <v>61</v>
      </c>
      <c r="C2181">
        <v>2010</v>
      </c>
      <c r="D2181">
        <v>2025</v>
      </c>
      <c r="E2181" t="s">
        <v>119</v>
      </c>
      <c r="F2181" t="s">
        <v>260</v>
      </c>
      <c r="G2181" t="s">
        <v>140</v>
      </c>
      <c r="H2181" t="s">
        <v>134</v>
      </c>
      <c r="I2181" t="s">
        <v>110</v>
      </c>
      <c r="J2181" t="s">
        <v>110</v>
      </c>
      <c r="K2181">
        <v>1</v>
      </c>
      <c r="L2181" t="s">
        <v>182</v>
      </c>
    </row>
    <row r="2182" spans="1:12">
      <c r="A2182" t="s">
        <v>260</v>
      </c>
      <c r="B2182" t="s">
        <v>61</v>
      </c>
      <c r="C2182">
        <v>2010</v>
      </c>
      <c r="D2182">
        <v>2030</v>
      </c>
      <c r="E2182" t="s">
        <v>119</v>
      </c>
      <c r="F2182" t="s">
        <v>260</v>
      </c>
      <c r="G2182" t="s">
        <v>140</v>
      </c>
      <c r="H2182" t="s">
        <v>134</v>
      </c>
      <c r="I2182" t="s">
        <v>110</v>
      </c>
      <c r="J2182" t="s">
        <v>110</v>
      </c>
      <c r="K2182">
        <v>1</v>
      </c>
      <c r="L2182" t="s">
        <v>182</v>
      </c>
    </row>
    <row r="2183" spans="1:12">
      <c r="A2183" t="s">
        <v>260</v>
      </c>
      <c r="B2183" t="s">
        <v>61</v>
      </c>
      <c r="C2183">
        <v>2015</v>
      </c>
      <c r="D2183">
        <v>2015</v>
      </c>
      <c r="E2183" t="s">
        <v>119</v>
      </c>
      <c r="F2183" t="s">
        <v>260</v>
      </c>
      <c r="G2183" t="s">
        <v>140</v>
      </c>
      <c r="H2183" t="s">
        <v>134</v>
      </c>
      <c r="I2183" t="s">
        <v>110</v>
      </c>
      <c r="J2183" t="s">
        <v>110</v>
      </c>
      <c r="K2183">
        <v>1</v>
      </c>
      <c r="L2183" t="s">
        <v>182</v>
      </c>
    </row>
    <row r="2184" spans="1:12">
      <c r="A2184" t="s">
        <v>260</v>
      </c>
      <c r="B2184" t="s">
        <v>61</v>
      </c>
      <c r="C2184">
        <v>2015</v>
      </c>
      <c r="D2184">
        <v>2020</v>
      </c>
      <c r="E2184" t="s">
        <v>119</v>
      </c>
      <c r="F2184" t="s">
        <v>260</v>
      </c>
      <c r="G2184" t="s">
        <v>140</v>
      </c>
      <c r="H2184" t="s">
        <v>134</v>
      </c>
      <c r="I2184" t="s">
        <v>110</v>
      </c>
      <c r="J2184" t="s">
        <v>110</v>
      </c>
      <c r="K2184">
        <v>1</v>
      </c>
      <c r="L2184" t="s">
        <v>182</v>
      </c>
    </row>
    <row r="2185" spans="1:12">
      <c r="A2185" t="s">
        <v>260</v>
      </c>
      <c r="B2185" t="s">
        <v>61</v>
      </c>
      <c r="C2185">
        <v>2015</v>
      </c>
      <c r="D2185">
        <v>2025</v>
      </c>
      <c r="E2185" t="s">
        <v>119</v>
      </c>
      <c r="F2185" t="s">
        <v>260</v>
      </c>
      <c r="G2185" t="s">
        <v>140</v>
      </c>
      <c r="H2185" t="s">
        <v>134</v>
      </c>
      <c r="I2185" t="s">
        <v>110</v>
      </c>
      <c r="J2185" t="s">
        <v>110</v>
      </c>
      <c r="K2185">
        <v>1</v>
      </c>
      <c r="L2185" t="s">
        <v>182</v>
      </c>
    </row>
    <row r="2186" spans="1:12">
      <c r="A2186" t="s">
        <v>260</v>
      </c>
      <c r="B2186" t="s">
        <v>61</v>
      </c>
      <c r="C2186">
        <v>2015</v>
      </c>
      <c r="D2186">
        <v>2030</v>
      </c>
      <c r="E2186" t="s">
        <v>119</v>
      </c>
      <c r="F2186" t="s">
        <v>260</v>
      </c>
      <c r="G2186" t="s">
        <v>140</v>
      </c>
      <c r="H2186" t="s">
        <v>134</v>
      </c>
      <c r="I2186" t="s">
        <v>110</v>
      </c>
      <c r="J2186" t="s">
        <v>110</v>
      </c>
      <c r="K2186">
        <v>1</v>
      </c>
      <c r="L2186" t="s">
        <v>182</v>
      </c>
    </row>
    <row r="2187" spans="1:12">
      <c r="A2187" t="s">
        <v>260</v>
      </c>
      <c r="B2187" t="s">
        <v>61</v>
      </c>
      <c r="C2187">
        <v>2015</v>
      </c>
      <c r="D2187">
        <v>2035</v>
      </c>
      <c r="E2187" t="s">
        <v>119</v>
      </c>
      <c r="F2187" t="s">
        <v>260</v>
      </c>
      <c r="G2187" t="s">
        <v>140</v>
      </c>
      <c r="H2187" t="s">
        <v>134</v>
      </c>
      <c r="I2187" t="s">
        <v>110</v>
      </c>
      <c r="J2187" t="s">
        <v>110</v>
      </c>
      <c r="K2187">
        <v>1</v>
      </c>
      <c r="L2187" t="s">
        <v>182</v>
      </c>
    </row>
    <row r="2188" spans="1:12">
      <c r="A2188" t="s">
        <v>260</v>
      </c>
      <c r="B2188" t="s">
        <v>61</v>
      </c>
      <c r="C2188">
        <v>2020</v>
      </c>
      <c r="D2188">
        <v>2020</v>
      </c>
      <c r="E2188" t="s">
        <v>119</v>
      </c>
      <c r="F2188" t="s">
        <v>260</v>
      </c>
      <c r="G2188" t="s">
        <v>140</v>
      </c>
      <c r="H2188" t="s">
        <v>134</v>
      </c>
      <c r="I2188" t="s">
        <v>110</v>
      </c>
      <c r="J2188" t="s">
        <v>110</v>
      </c>
      <c r="K2188">
        <v>1</v>
      </c>
      <c r="L2188" t="s">
        <v>182</v>
      </c>
    </row>
    <row r="2189" spans="1:12">
      <c r="A2189" t="s">
        <v>260</v>
      </c>
      <c r="B2189" t="s">
        <v>61</v>
      </c>
      <c r="C2189">
        <v>2020</v>
      </c>
      <c r="D2189">
        <v>2025</v>
      </c>
      <c r="E2189" t="s">
        <v>119</v>
      </c>
      <c r="F2189" t="s">
        <v>260</v>
      </c>
      <c r="G2189" t="s">
        <v>140</v>
      </c>
      <c r="H2189" t="s">
        <v>134</v>
      </c>
      <c r="I2189" t="s">
        <v>110</v>
      </c>
      <c r="J2189" t="s">
        <v>110</v>
      </c>
      <c r="K2189">
        <v>1</v>
      </c>
      <c r="L2189" t="s">
        <v>182</v>
      </c>
    </row>
    <row r="2190" spans="1:12">
      <c r="A2190" t="s">
        <v>260</v>
      </c>
      <c r="B2190" t="s">
        <v>61</v>
      </c>
      <c r="C2190">
        <v>2020</v>
      </c>
      <c r="D2190">
        <v>2030</v>
      </c>
      <c r="E2190" t="s">
        <v>119</v>
      </c>
      <c r="F2190" t="s">
        <v>260</v>
      </c>
      <c r="G2190" t="s">
        <v>140</v>
      </c>
      <c r="H2190" t="s">
        <v>134</v>
      </c>
      <c r="I2190" t="s">
        <v>110</v>
      </c>
      <c r="J2190" t="s">
        <v>110</v>
      </c>
      <c r="K2190">
        <v>1</v>
      </c>
      <c r="L2190" t="s">
        <v>182</v>
      </c>
    </row>
    <row r="2191" spans="1:12">
      <c r="A2191" t="s">
        <v>260</v>
      </c>
      <c r="B2191" t="s">
        <v>61</v>
      </c>
      <c r="C2191">
        <v>2020</v>
      </c>
      <c r="D2191">
        <v>2035</v>
      </c>
      <c r="E2191" t="s">
        <v>119</v>
      </c>
      <c r="F2191" t="s">
        <v>260</v>
      </c>
      <c r="G2191" t="s">
        <v>140</v>
      </c>
      <c r="H2191" t="s">
        <v>134</v>
      </c>
      <c r="I2191" t="s">
        <v>110</v>
      </c>
      <c r="J2191" t="s">
        <v>110</v>
      </c>
      <c r="K2191">
        <v>1</v>
      </c>
      <c r="L2191" t="s">
        <v>182</v>
      </c>
    </row>
    <row r="2192" spans="1:12">
      <c r="A2192" t="s">
        <v>260</v>
      </c>
      <c r="B2192" t="s">
        <v>61</v>
      </c>
      <c r="C2192">
        <v>2020</v>
      </c>
      <c r="D2192">
        <v>2040</v>
      </c>
      <c r="E2192" t="s">
        <v>119</v>
      </c>
      <c r="F2192" t="s">
        <v>260</v>
      </c>
      <c r="G2192" t="s">
        <v>140</v>
      </c>
      <c r="H2192" t="s">
        <v>134</v>
      </c>
      <c r="I2192" t="s">
        <v>110</v>
      </c>
      <c r="J2192" t="s">
        <v>110</v>
      </c>
      <c r="K2192">
        <v>1</v>
      </c>
      <c r="L2192" t="s">
        <v>182</v>
      </c>
    </row>
    <row r="2193" spans="1:12">
      <c r="A2193" t="s">
        <v>260</v>
      </c>
      <c r="B2193" t="s">
        <v>61</v>
      </c>
      <c r="C2193">
        <v>2025</v>
      </c>
      <c r="D2193">
        <v>2025</v>
      </c>
      <c r="E2193" t="s">
        <v>119</v>
      </c>
      <c r="F2193" t="s">
        <v>260</v>
      </c>
      <c r="G2193" t="s">
        <v>140</v>
      </c>
      <c r="H2193" t="s">
        <v>134</v>
      </c>
      <c r="I2193" t="s">
        <v>110</v>
      </c>
      <c r="J2193" t="s">
        <v>110</v>
      </c>
      <c r="K2193">
        <v>1</v>
      </c>
      <c r="L2193" t="s">
        <v>182</v>
      </c>
    </row>
    <row r="2194" spans="1:12">
      <c r="A2194" t="s">
        <v>260</v>
      </c>
      <c r="B2194" t="s">
        <v>61</v>
      </c>
      <c r="C2194">
        <v>2025</v>
      </c>
      <c r="D2194">
        <v>2030</v>
      </c>
      <c r="E2194" t="s">
        <v>119</v>
      </c>
      <c r="F2194" t="s">
        <v>260</v>
      </c>
      <c r="G2194" t="s">
        <v>140</v>
      </c>
      <c r="H2194" t="s">
        <v>134</v>
      </c>
      <c r="I2194" t="s">
        <v>110</v>
      </c>
      <c r="J2194" t="s">
        <v>110</v>
      </c>
      <c r="K2194">
        <v>1</v>
      </c>
      <c r="L2194" t="s">
        <v>182</v>
      </c>
    </row>
    <row r="2195" spans="1:12">
      <c r="A2195" t="s">
        <v>260</v>
      </c>
      <c r="B2195" t="s">
        <v>61</v>
      </c>
      <c r="C2195">
        <v>2025</v>
      </c>
      <c r="D2195">
        <v>2035</v>
      </c>
      <c r="E2195" t="s">
        <v>119</v>
      </c>
      <c r="F2195" t="s">
        <v>260</v>
      </c>
      <c r="G2195" t="s">
        <v>140</v>
      </c>
      <c r="H2195" t="s">
        <v>134</v>
      </c>
      <c r="I2195" t="s">
        <v>110</v>
      </c>
      <c r="J2195" t="s">
        <v>110</v>
      </c>
      <c r="K2195">
        <v>1</v>
      </c>
      <c r="L2195" t="s">
        <v>182</v>
      </c>
    </row>
    <row r="2196" spans="1:12">
      <c r="A2196" t="s">
        <v>260</v>
      </c>
      <c r="B2196" t="s">
        <v>61</v>
      </c>
      <c r="C2196">
        <v>2025</v>
      </c>
      <c r="D2196">
        <v>2040</v>
      </c>
      <c r="E2196" t="s">
        <v>119</v>
      </c>
      <c r="F2196" t="s">
        <v>260</v>
      </c>
      <c r="G2196" t="s">
        <v>140</v>
      </c>
      <c r="H2196" t="s">
        <v>134</v>
      </c>
      <c r="I2196" t="s">
        <v>110</v>
      </c>
      <c r="J2196" t="s">
        <v>110</v>
      </c>
      <c r="K2196">
        <v>1</v>
      </c>
      <c r="L2196" t="s">
        <v>182</v>
      </c>
    </row>
    <row r="2197" spans="1:12">
      <c r="A2197" t="s">
        <v>260</v>
      </c>
      <c r="B2197" t="s">
        <v>61</v>
      </c>
      <c r="C2197">
        <v>2025</v>
      </c>
      <c r="D2197">
        <v>2045</v>
      </c>
      <c r="E2197" t="s">
        <v>119</v>
      </c>
      <c r="F2197" t="s">
        <v>260</v>
      </c>
      <c r="G2197" t="s">
        <v>140</v>
      </c>
      <c r="H2197" t="s">
        <v>134</v>
      </c>
      <c r="I2197" t="s">
        <v>110</v>
      </c>
      <c r="J2197" t="s">
        <v>110</v>
      </c>
      <c r="K2197">
        <v>1</v>
      </c>
      <c r="L2197" t="s">
        <v>182</v>
      </c>
    </row>
    <row r="2198" spans="1:12">
      <c r="A2198" t="s">
        <v>260</v>
      </c>
      <c r="B2198" t="s">
        <v>61</v>
      </c>
      <c r="C2198">
        <v>2030</v>
      </c>
      <c r="D2198">
        <v>2030</v>
      </c>
      <c r="E2198" t="s">
        <v>119</v>
      </c>
      <c r="F2198" t="s">
        <v>260</v>
      </c>
      <c r="G2198" t="s">
        <v>140</v>
      </c>
      <c r="H2198" t="s">
        <v>134</v>
      </c>
      <c r="I2198" t="s">
        <v>110</v>
      </c>
      <c r="J2198" t="s">
        <v>110</v>
      </c>
      <c r="K2198">
        <v>1</v>
      </c>
      <c r="L2198" t="s">
        <v>182</v>
      </c>
    </row>
    <row r="2199" spans="1:12">
      <c r="A2199" t="s">
        <v>260</v>
      </c>
      <c r="B2199" t="s">
        <v>61</v>
      </c>
      <c r="C2199">
        <v>2030</v>
      </c>
      <c r="D2199">
        <v>2035</v>
      </c>
      <c r="E2199" t="s">
        <v>119</v>
      </c>
      <c r="F2199" t="s">
        <v>260</v>
      </c>
      <c r="G2199" t="s">
        <v>140</v>
      </c>
      <c r="H2199" t="s">
        <v>134</v>
      </c>
      <c r="I2199" t="s">
        <v>110</v>
      </c>
      <c r="J2199" t="s">
        <v>110</v>
      </c>
      <c r="K2199">
        <v>1</v>
      </c>
      <c r="L2199" t="s">
        <v>182</v>
      </c>
    </row>
    <row r="2200" spans="1:12">
      <c r="A2200" t="s">
        <v>260</v>
      </c>
      <c r="B2200" t="s">
        <v>61</v>
      </c>
      <c r="C2200">
        <v>2030</v>
      </c>
      <c r="D2200">
        <v>2040</v>
      </c>
      <c r="E2200" t="s">
        <v>119</v>
      </c>
      <c r="F2200" t="s">
        <v>260</v>
      </c>
      <c r="G2200" t="s">
        <v>140</v>
      </c>
      <c r="H2200" t="s">
        <v>134</v>
      </c>
      <c r="I2200" t="s">
        <v>110</v>
      </c>
      <c r="J2200" t="s">
        <v>110</v>
      </c>
      <c r="K2200">
        <v>1</v>
      </c>
      <c r="L2200" t="s">
        <v>182</v>
      </c>
    </row>
    <row r="2201" spans="1:12">
      <c r="A2201" t="s">
        <v>260</v>
      </c>
      <c r="B2201" t="s">
        <v>61</v>
      </c>
      <c r="C2201">
        <v>2030</v>
      </c>
      <c r="D2201">
        <v>2045</v>
      </c>
      <c r="E2201" t="s">
        <v>119</v>
      </c>
      <c r="F2201" t="s">
        <v>260</v>
      </c>
      <c r="G2201" t="s">
        <v>140</v>
      </c>
      <c r="H2201" t="s">
        <v>134</v>
      </c>
      <c r="I2201" t="s">
        <v>110</v>
      </c>
      <c r="J2201" t="s">
        <v>110</v>
      </c>
      <c r="K2201">
        <v>1</v>
      </c>
      <c r="L2201" t="s">
        <v>182</v>
      </c>
    </row>
    <row r="2202" spans="1:12">
      <c r="A2202" t="s">
        <v>260</v>
      </c>
      <c r="B2202" t="s">
        <v>61</v>
      </c>
      <c r="C2202">
        <v>2030</v>
      </c>
      <c r="D2202">
        <v>2050</v>
      </c>
      <c r="E2202" t="s">
        <v>119</v>
      </c>
      <c r="F2202" t="s">
        <v>260</v>
      </c>
      <c r="G2202" t="s">
        <v>140</v>
      </c>
      <c r="H2202" t="s">
        <v>134</v>
      </c>
      <c r="I2202" t="s">
        <v>110</v>
      </c>
      <c r="J2202" t="s">
        <v>110</v>
      </c>
      <c r="K2202">
        <v>1</v>
      </c>
      <c r="L2202" t="s">
        <v>182</v>
      </c>
    </row>
    <row r="2203" spans="1:12">
      <c r="A2203" t="s">
        <v>260</v>
      </c>
      <c r="B2203" t="s">
        <v>61</v>
      </c>
      <c r="C2203">
        <v>2035</v>
      </c>
      <c r="D2203">
        <v>2035</v>
      </c>
      <c r="E2203" t="s">
        <v>119</v>
      </c>
      <c r="F2203" t="s">
        <v>260</v>
      </c>
      <c r="G2203" t="s">
        <v>140</v>
      </c>
      <c r="H2203" t="s">
        <v>134</v>
      </c>
      <c r="I2203" t="s">
        <v>110</v>
      </c>
      <c r="J2203" t="s">
        <v>110</v>
      </c>
      <c r="K2203">
        <v>1</v>
      </c>
      <c r="L2203" t="s">
        <v>182</v>
      </c>
    </row>
    <row r="2204" spans="1:12">
      <c r="A2204" t="s">
        <v>260</v>
      </c>
      <c r="B2204" t="s">
        <v>61</v>
      </c>
      <c r="C2204">
        <v>2035</v>
      </c>
      <c r="D2204">
        <v>2040</v>
      </c>
      <c r="E2204" t="s">
        <v>119</v>
      </c>
      <c r="F2204" t="s">
        <v>260</v>
      </c>
      <c r="G2204" t="s">
        <v>140</v>
      </c>
      <c r="H2204" t="s">
        <v>134</v>
      </c>
      <c r="I2204" t="s">
        <v>110</v>
      </c>
      <c r="J2204" t="s">
        <v>110</v>
      </c>
      <c r="K2204">
        <v>1</v>
      </c>
      <c r="L2204" t="s">
        <v>182</v>
      </c>
    </row>
    <row r="2205" spans="1:12">
      <c r="A2205" t="s">
        <v>260</v>
      </c>
      <c r="B2205" t="s">
        <v>61</v>
      </c>
      <c r="C2205">
        <v>2035</v>
      </c>
      <c r="D2205">
        <v>2045</v>
      </c>
      <c r="E2205" t="s">
        <v>119</v>
      </c>
      <c r="F2205" t="s">
        <v>260</v>
      </c>
      <c r="G2205" t="s">
        <v>140</v>
      </c>
      <c r="H2205" t="s">
        <v>134</v>
      </c>
      <c r="I2205" t="s">
        <v>110</v>
      </c>
      <c r="J2205" t="s">
        <v>110</v>
      </c>
      <c r="K2205">
        <v>1</v>
      </c>
      <c r="L2205" t="s">
        <v>182</v>
      </c>
    </row>
    <row r="2206" spans="1:12">
      <c r="A2206" t="s">
        <v>260</v>
      </c>
      <c r="B2206" t="s">
        <v>61</v>
      </c>
      <c r="C2206">
        <v>2035</v>
      </c>
      <c r="D2206">
        <v>2050</v>
      </c>
      <c r="E2206" t="s">
        <v>119</v>
      </c>
      <c r="F2206" t="s">
        <v>260</v>
      </c>
      <c r="G2206" t="s">
        <v>140</v>
      </c>
      <c r="H2206" t="s">
        <v>134</v>
      </c>
      <c r="I2206" t="s">
        <v>110</v>
      </c>
      <c r="J2206" t="s">
        <v>110</v>
      </c>
      <c r="K2206">
        <v>1</v>
      </c>
      <c r="L2206" t="s">
        <v>182</v>
      </c>
    </row>
    <row r="2207" spans="1:12">
      <c r="A2207" t="s">
        <v>260</v>
      </c>
      <c r="B2207" t="s">
        <v>61</v>
      </c>
      <c r="C2207">
        <v>2035</v>
      </c>
      <c r="D2207">
        <v>2055</v>
      </c>
      <c r="E2207" t="s">
        <v>119</v>
      </c>
      <c r="F2207" t="s">
        <v>260</v>
      </c>
      <c r="G2207" t="s">
        <v>140</v>
      </c>
      <c r="H2207" t="s">
        <v>134</v>
      </c>
      <c r="I2207" t="s">
        <v>110</v>
      </c>
      <c r="J2207" t="s">
        <v>110</v>
      </c>
      <c r="K2207">
        <v>1</v>
      </c>
      <c r="L2207" t="s">
        <v>182</v>
      </c>
    </row>
    <row r="2208" spans="1:12">
      <c r="A2208" t="s">
        <v>260</v>
      </c>
      <c r="B2208" t="s">
        <v>61</v>
      </c>
      <c r="C2208">
        <v>2040</v>
      </c>
      <c r="D2208">
        <v>2040</v>
      </c>
      <c r="E2208" t="s">
        <v>119</v>
      </c>
      <c r="F2208" t="s">
        <v>260</v>
      </c>
      <c r="G2208" t="s">
        <v>140</v>
      </c>
      <c r="H2208" t="s">
        <v>134</v>
      </c>
      <c r="I2208" t="s">
        <v>110</v>
      </c>
      <c r="J2208" t="s">
        <v>110</v>
      </c>
      <c r="K2208">
        <v>1</v>
      </c>
      <c r="L2208" t="s">
        <v>182</v>
      </c>
    </row>
    <row r="2209" spans="1:12">
      <c r="A2209" t="s">
        <v>260</v>
      </c>
      <c r="B2209" t="s">
        <v>61</v>
      </c>
      <c r="C2209">
        <v>2040</v>
      </c>
      <c r="D2209">
        <v>2045</v>
      </c>
      <c r="E2209" t="s">
        <v>119</v>
      </c>
      <c r="F2209" t="s">
        <v>260</v>
      </c>
      <c r="G2209" t="s">
        <v>140</v>
      </c>
      <c r="H2209" t="s">
        <v>134</v>
      </c>
      <c r="I2209" t="s">
        <v>110</v>
      </c>
      <c r="J2209" t="s">
        <v>110</v>
      </c>
      <c r="K2209">
        <v>1</v>
      </c>
      <c r="L2209" t="s">
        <v>182</v>
      </c>
    </row>
    <row r="2210" spans="1:12">
      <c r="A2210" t="s">
        <v>260</v>
      </c>
      <c r="B2210" t="s">
        <v>61</v>
      </c>
      <c r="C2210">
        <v>2040</v>
      </c>
      <c r="D2210">
        <v>2050</v>
      </c>
      <c r="E2210" t="s">
        <v>119</v>
      </c>
      <c r="F2210" t="s">
        <v>260</v>
      </c>
      <c r="G2210" t="s">
        <v>140</v>
      </c>
      <c r="H2210" t="s">
        <v>134</v>
      </c>
      <c r="I2210" t="s">
        <v>110</v>
      </c>
      <c r="J2210" t="s">
        <v>110</v>
      </c>
      <c r="K2210">
        <v>1</v>
      </c>
      <c r="L2210" t="s">
        <v>182</v>
      </c>
    </row>
    <row r="2211" spans="1:12">
      <c r="A2211" t="s">
        <v>260</v>
      </c>
      <c r="B2211" t="s">
        <v>61</v>
      </c>
      <c r="C2211">
        <v>2040</v>
      </c>
      <c r="D2211">
        <v>2055</v>
      </c>
      <c r="E2211" t="s">
        <v>119</v>
      </c>
      <c r="F2211" t="s">
        <v>260</v>
      </c>
      <c r="G2211" t="s">
        <v>140</v>
      </c>
      <c r="H2211" t="s">
        <v>134</v>
      </c>
      <c r="I2211" t="s">
        <v>110</v>
      </c>
      <c r="J2211" t="s">
        <v>110</v>
      </c>
      <c r="K2211">
        <v>1</v>
      </c>
      <c r="L2211" t="s">
        <v>182</v>
      </c>
    </row>
    <row r="2212" spans="1:12">
      <c r="A2212" t="s">
        <v>260</v>
      </c>
      <c r="B2212" t="s">
        <v>61</v>
      </c>
      <c r="C2212">
        <v>2040</v>
      </c>
      <c r="D2212">
        <v>2060</v>
      </c>
      <c r="E2212" t="s">
        <v>119</v>
      </c>
      <c r="F2212" t="s">
        <v>260</v>
      </c>
      <c r="G2212" t="s">
        <v>140</v>
      </c>
      <c r="H2212" t="s">
        <v>134</v>
      </c>
      <c r="I2212" t="s">
        <v>110</v>
      </c>
      <c r="J2212" t="s">
        <v>110</v>
      </c>
      <c r="K2212">
        <v>1</v>
      </c>
      <c r="L2212" t="s">
        <v>182</v>
      </c>
    </row>
    <row r="2213" spans="1:12">
      <c r="A2213" t="s">
        <v>260</v>
      </c>
      <c r="B2213" t="s">
        <v>61</v>
      </c>
      <c r="C2213">
        <v>2045</v>
      </c>
      <c r="D2213">
        <v>2045</v>
      </c>
      <c r="E2213" t="s">
        <v>119</v>
      </c>
      <c r="F2213" t="s">
        <v>260</v>
      </c>
      <c r="G2213" t="s">
        <v>140</v>
      </c>
      <c r="H2213" t="s">
        <v>134</v>
      </c>
      <c r="I2213" t="s">
        <v>110</v>
      </c>
      <c r="J2213" t="s">
        <v>110</v>
      </c>
      <c r="K2213">
        <v>1</v>
      </c>
      <c r="L2213" t="s">
        <v>182</v>
      </c>
    </row>
    <row r="2214" spans="1:12">
      <c r="A2214" t="s">
        <v>260</v>
      </c>
      <c r="B2214" t="s">
        <v>61</v>
      </c>
      <c r="C2214">
        <v>2045</v>
      </c>
      <c r="D2214">
        <v>2050</v>
      </c>
      <c r="E2214" t="s">
        <v>119</v>
      </c>
      <c r="F2214" t="s">
        <v>260</v>
      </c>
      <c r="G2214" t="s">
        <v>140</v>
      </c>
      <c r="H2214" t="s">
        <v>134</v>
      </c>
      <c r="I2214" t="s">
        <v>110</v>
      </c>
      <c r="J2214" t="s">
        <v>110</v>
      </c>
      <c r="K2214">
        <v>1</v>
      </c>
      <c r="L2214" t="s">
        <v>182</v>
      </c>
    </row>
    <row r="2215" spans="1:12">
      <c r="A2215" t="s">
        <v>260</v>
      </c>
      <c r="B2215" t="s">
        <v>61</v>
      </c>
      <c r="C2215">
        <v>2045</v>
      </c>
      <c r="D2215">
        <v>2055</v>
      </c>
      <c r="E2215" t="s">
        <v>119</v>
      </c>
      <c r="F2215" t="s">
        <v>260</v>
      </c>
      <c r="G2215" t="s">
        <v>140</v>
      </c>
      <c r="H2215" t="s">
        <v>134</v>
      </c>
      <c r="I2215" t="s">
        <v>110</v>
      </c>
      <c r="J2215" t="s">
        <v>110</v>
      </c>
      <c r="K2215">
        <v>1</v>
      </c>
      <c r="L2215" t="s">
        <v>182</v>
      </c>
    </row>
    <row r="2216" spans="1:12">
      <c r="A2216" t="s">
        <v>260</v>
      </c>
      <c r="B2216" t="s">
        <v>61</v>
      </c>
      <c r="C2216">
        <v>2045</v>
      </c>
      <c r="D2216">
        <v>2060</v>
      </c>
      <c r="E2216" t="s">
        <v>119</v>
      </c>
      <c r="F2216" t="s">
        <v>260</v>
      </c>
      <c r="G2216" t="s">
        <v>140</v>
      </c>
      <c r="H2216" t="s">
        <v>134</v>
      </c>
      <c r="I2216" t="s">
        <v>110</v>
      </c>
      <c r="J2216" t="s">
        <v>110</v>
      </c>
      <c r="K2216">
        <v>1</v>
      </c>
      <c r="L2216" t="s">
        <v>182</v>
      </c>
    </row>
    <row r="2217" spans="1:12">
      <c r="A2217" t="s">
        <v>260</v>
      </c>
      <c r="B2217" t="s">
        <v>61</v>
      </c>
      <c r="C2217">
        <v>2045</v>
      </c>
      <c r="D2217">
        <v>2065</v>
      </c>
      <c r="E2217" t="s">
        <v>119</v>
      </c>
      <c r="F2217" t="s">
        <v>260</v>
      </c>
      <c r="G2217" t="s">
        <v>140</v>
      </c>
      <c r="H2217" t="s">
        <v>134</v>
      </c>
      <c r="I2217" t="s">
        <v>110</v>
      </c>
      <c r="J2217" t="s">
        <v>110</v>
      </c>
      <c r="K2217">
        <v>1</v>
      </c>
      <c r="L2217" t="s">
        <v>182</v>
      </c>
    </row>
    <row r="2218" spans="1:12">
      <c r="A2218" t="s">
        <v>260</v>
      </c>
      <c r="B2218" t="s">
        <v>61</v>
      </c>
      <c r="C2218">
        <v>2050</v>
      </c>
      <c r="D2218">
        <v>2050</v>
      </c>
      <c r="E2218" t="s">
        <v>119</v>
      </c>
      <c r="F2218" t="s">
        <v>260</v>
      </c>
      <c r="G2218" t="s">
        <v>140</v>
      </c>
      <c r="H2218" t="s">
        <v>134</v>
      </c>
      <c r="I2218" t="s">
        <v>110</v>
      </c>
      <c r="J2218" t="s">
        <v>110</v>
      </c>
      <c r="K2218">
        <v>1</v>
      </c>
      <c r="L2218" t="s">
        <v>182</v>
      </c>
    </row>
    <row r="2219" spans="1:12">
      <c r="A2219" t="s">
        <v>260</v>
      </c>
      <c r="B2219" t="s">
        <v>61</v>
      </c>
      <c r="C2219">
        <v>2050</v>
      </c>
      <c r="D2219">
        <v>2055</v>
      </c>
      <c r="E2219" t="s">
        <v>119</v>
      </c>
      <c r="F2219" t="s">
        <v>260</v>
      </c>
      <c r="G2219" t="s">
        <v>140</v>
      </c>
      <c r="H2219" t="s">
        <v>134</v>
      </c>
      <c r="I2219" t="s">
        <v>110</v>
      </c>
      <c r="J2219" t="s">
        <v>110</v>
      </c>
      <c r="K2219">
        <v>1</v>
      </c>
      <c r="L2219" t="s">
        <v>182</v>
      </c>
    </row>
    <row r="2220" spans="1:12">
      <c r="A2220" t="s">
        <v>260</v>
      </c>
      <c r="B2220" t="s">
        <v>61</v>
      </c>
      <c r="C2220">
        <v>2050</v>
      </c>
      <c r="D2220">
        <v>2060</v>
      </c>
      <c r="E2220" t="s">
        <v>119</v>
      </c>
      <c r="F2220" t="s">
        <v>260</v>
      </c>
      <c r="G2220" t="s">
        <v>140</v>
      </c>
      <c r="H2220" t="s">
        <v>134</v>
      </c>
      <c r="I2220" t="s">
        <v>110</v>
      </c>
      <c r="J2220" t="s">
        <v>110</v>
      </c>
      <c r="K2220">
        <v>1</v>
      </c>
      <c r="L2220" t="s">
        <v>182</v>
      </c>
    </row>
    <row r="2221" spans="1:12">
      <c r="A2221" t="s">
        <v>260</v>
      </c>
      <c r="B2221" t="s">
        <v>61</v>
      </c>
      <c r="C2221">
        <v>2050</v>
      </c>
      <c r="D2221">
        <v>2065</v>
      </c>
      <c r="E2221" t="s">
        <v>119</v>
      </c>
      <c r="F2221" t="s">
        <v>260</v>
      </c>
      <c r="G2221" t="s">
        <v>140</v>
      </c>
      <c r="H2221" t="s">
        <v>134</v>
      </c>
      <c r="I2221" t="s">
        <v>110</v>
      </c>
      <c r="J2221" t="s">
        <v>110</v>
      </c>
      <c r="K2221">
        <v>1</v>
      </c>
      <c r="L2221" t="s">
        <v>182</v>
      </c>
    </row>
    <row r="2222" spans="1:12">
      <c r="A2222" t="s">
        <v>260</v>
      </c>
      <c r="B2222" t="s">
        <v>61</v>
      </c>
      <c r="C2222">
        <v>2050</v>
      </c>
      <c r="D2222">
        <v>2070</v>
      </c>
      <c r="E2222" t="s">
        <v>119</v>
      </c>
      <c r="F2222" t="s">
        <v>260</v>
      </c>
      <c r="G2222" t="s">
        <v>140</v>
      </c>
      <c r="H2222" t="s">
        <v>134</v>
      </c>
      <c r="I2222" t="s">
        <v>110</v>
      </c>
      <c r="J2222" t="s">
        <v>110</v>
      </c>
      <c r="K2222">
        <v>1</v>
      </c>
      <c r="L2222" t="s">
        <v>182</v>
      </c>
    </row>
    <row r="2223" spans="1:12">
      <c r="A2223" t="s">
        <v>260</v>
      </c>
      <c r="B2223" t="s">
        <v>61</v>
      </c>
      <c r="C2223">
        <v>2055</v>
      </c>
      <c r="D2223">
        <v>2055</v>
      </c>
      <c r="E2223" t="s">
        <v>119</v>
      </c>
      <c r="F2223" t="s">
        <v>260</v>
      </c>
      <c r="G2223" t="s">
        <v>140</v>
      </c>
      <c r="H2223" t="s">
        <v>134</v>
      </c>
      <c r="I2223" t="s">
        <v>110</v>
      </c>
      <c r="J2223" t="s">
        <v>110</v>
      </c>
      <c r="K2223">
        <v>1</v>
      </c>
      <c r="L2223" t="s">
        <v>182</v>
      </c>
    </row>
    <row r="2224" spans="1:12">
      <c r="A2224" t="s">
        <v>260</v>
      </c>
      <c r="B2224" t="s">
        <v>61</v>
      </c>
      <c r="C2224">
        <v>2055</v>
      </c>
      <c r="D2224">
        <v>2060</v>
      </c>
      <c r="E2224" t="s">
        <v>119</v>
      </c>
      <c r="F2224" t="s">
        <v>260</v>
      </c>
      <c r="G2224" t="s">
        <v>140</v>
      </c>
      <c r="H2224" t="s">
        <v>134</v>
      </c>
      <c r="I2224" t="s">
        <v>110</v>
      </c>
      <c r="J2224" t="s">
        <v>110</v>
      </c>
      <c r="K2224">
        <v>1</v>
      </c>
      <c r="L2224" t="s">
        <v>182</v>
      </c>
    </row>
    <row r="2225" spans="1:12">
      <c r="A2225" t="s">
        <v>260</v>
      </c>
      <c r="B2225" t="s">
        <v>61</v>
      </c>
      <c r="C2225">
        <v>2055</v>
      </c>
      <c r="D2225">
        <v>2065</v>
      </c>
      <c r="E2225" t="s">
        <v>119</v>
      </c>
      <c r="F2225" t="s">
        <v>260</v>
      </c>
      <c r="G2225" t="s">
        <v>140</v>
      </c>
      <c r="H2225" t="s">
        <v>134</v>
      </c>
      <c r="I2225" t="s">
        <v>110</v>
      </c>
      <c r="J2225" t="s">
        <v>110</v>
      </c>
      <c r="K2225">
        <v>1</v>
      </c>
      <c r="L2225" t="s">
        <v>182</v>
      </c>
    </row>
    <row r="2226" spans="1:12">
      <c r="A2226" t="s">
        <v>260</v>
      </c>
      <c r="B2226" t="s">
        <v>61</v>
      </c>
      <c r="C2226">
        <v>2055</v>
      </c>
      <c r="D2226">
        <v>2070</v>
      </c>
      <c r="E2226" t="s">
        <v>119</v>
      </c>
      <c r="F2226" t="s">
        <v>260</v>
      </c>
      <c r="G2226" t="s">
        <v>140</v>
      </c>
      <c r="H2226" t="s">
        <v>134</v>
      </c>
      <c r="I2226" t="s">
        <v>110</v>
      </c>
      <c r="J2226" t="s">
        <v>110</v>
      </c>
      <c r="K2226">
        <v>1</v>
      </c>
      <c r="L2226" t="s">
        <v>182</v>
      </c>
    </row>
    <row r="2227" spans="1:12">
      <c r="A2227" t="s">
        <v>260</v>
      </c>
      <c r="B2227" t="s">
        <v>61</v>
      </c>
      <c r="C2227">
        <v>2060</v>
      </c>
      <c r="D2227">
        <v>2060</v>
      </c>
      <c r="E2227" t="s">
        <v>119</v>
      </c>
      <c r="F2227" t="s">
        <v>260</v>
      </c>
      <c r="G2227" t="s">
        <v>140</v>
      </c>
      <c r="H2227" t="s">
        <v>134</v>
      </c>
      <c r="I2227" t="s">
        <v>110</v>
      </c>
      <c r="J2227" t="s">
        <v>110</v>
      </c>
      <c r="K2227">
        <v>1</v>
      </c>
      <c r="L2227" t="s">
        <v>182</v>
      </c>
    </row>
    <row r="2228" spans="1:12">
      <c r="A2228" t="s">
        <v>260</v>
      </c>
      <c r="B2228" t="s">
        <v>61</v>
      </c>
      <c r="C2228">
        <v>2060</v>
      </c>
      <c r="D2228">
        <v>2065</v>
      </c>
      <c r="E2228" t="s">
        <v>119</v>
      </c>
      <c r="F2228" t="s">
        <v>260</v>
      </c>
      <c r="G2228" t="s">
        <v>140</v>
      </c>
      <c r="H2228" t="s">
        <v>134</v>
      </c>
      <c r="I2228" t="s">
        <v>110</v>
      </c>
      <c r="J2228" t="s">
        <v>110</v>
      </c>
      <c r="K2228">
        <v>1</v>
      </c>
      <c r="L2228" t="s">
        <v>182</v>
      </c>
    </row>
    <row r="2229" spans="1:12">
      <c r="A2229" t="s">
        <v>260</v>
      </c>
      <c r="B2229" t="s">
        <v>61</v>
      </c>
      <c r="C2229">
        <v>2060</v>
      </c>
      <c r="D2229">
        <v>2070</v>
      </c>
      <c r="E2229" t="s">
        <v>119</v>
      </c>
      <c r="F2229" t="s">
        <v>260</v>
      </c>
      <c r="G2229" t="s">
        <v>140</v>
      </c>
      <c r="H2229" t="s">
        <v>134</v>
      </c>
      <c r="I2229" t="s">
        <v>110</v>
      </c>
      <c r="J2229" t="s">
        <v>110</v>
      </c>
      <c r="K2229">
        <v>1</v>
      </c>
      <c r="L2229" t="s">
        <v>182</v>
      </c>
    </row>
    <row r="2230" spans="1:12">
      <c r="A2230" t="s">
        <v>260</v>
      </c>
      <c r="B2230" t="s">
        <v>61</v>
      </c>
      <c r="C2230">
        <v>2065</v>
      </c>
      <c r="D2230">
        <v>2065</v>
      </c>
      <c r="E2230" t="s">
        <v>119</v>
      </c>
      <c r="F2230" t="s">
        <v>260</v>
      </c>
      <c r="G2230" t="s">
        <v>140</v>
      </c>
      <c r="H2230" t="s">
        <v>134</v>
      </c>
      <c r="I2230" t="s">
        <v>110</v>
      </c>
      <c r="J2230" t="s">
        <v>110</v>
      </c>
      <c r="K2230">
        <v>1</v>
      </c>
      <c r="L2230" t="s">
        <v>182</v>
      </c>
    </row>
    <row r="2231" spans="1:12">
      <c r="A2231" t="s">
        <v>260</v>
      </c>
      <c r="B2231" t="s">
        <v>61</v>
      </c>
      <c r="C2231">
        <v>2065</v>
      </c>
      <c r="D2231">
        <v>2070</v>
      </c>
      <c r="E2231" t="s">
        <v>119</v>
      </c>
      <c r="F2231" t="s">
        <v>260</v>
      </c>
      <c r="G2231" t="s">
        <v>140</v>
      </c>
      <c r="H2231" t="s">
        <v>134</v>
      </c>
      <c r="I2231" t="s">
        <v>110</v>
      </c>
      <c r="J2231" t="s">
        <v>110</v>
      </c>
      <c r="K2231">
        <v>1</v>
      </c>
      <c r="L2231" t="s">
        <v>182</v>
      </c>
    </row>
    <row r="2232" spans="1:12">
      <c r="A2232" t="s">
        <v>260</v>
      </c>
      <c r="B2232" t="s">
        <v>61</v>
      </c>
      <c r="C2232">
        <v>2070</v>
      </c>
      <c r="D2232">
        <v>2070</v>
      </c>
      <c r="E2232" t="s">
        <v>119</v>
      </c>
      <c r="F2232" t="s">
        <v>260</v>
      </c>
      <c r="G2232" t="s">
        <v>140</v>
      </c>
      <c r="H2232" t="s">
        <v>134</v>
      </c>
      <c r="I2232" t="s">
        <v>110</v>
      </c>
      <c r="J2232" t="s">
        <v>110</v>
      </c>
      <c r="K2232">
        <v>1</v>
      </c>
      <c r="L2232" t="s">
        <v>182</v>
      </c>
    </row>
    <row r="2233" spans="1:12">
      <c r="A2233" t="s">
        <v>260</v>
      </c>
      <c r="B2233" t="s">
        <v>93</v>
      </c>
      <c r="C2233">
        <v>2010</v>
      </c>
      <c r="D2233">
        <v>2010</v>
      </c>
      <c r="E2233" t="s">
        <v>119</v>
      </c>
      <c r="F2233" t="s">
        <v>260</v>
      </c>
      <c r="G2233" t="s">
        <v>147</v>
      </c>
      <c r="H2233" t="s">
        <v>133</v>
      </c>
      <c r="I2233" t="s">
        <v>110</v>
      </c>
      <c r="J2233" t="s">
        <v>110</v>
      </c>
      <c r="K2233">
        <v>1</v>
      </c>
      <c r="L2233" t="s">
        <v>182</v>
      </c>
    </row>
    <row r="2234" spans="1:12">
      <c r="A2234" t="s">
        <v>260</v>
      </c>
      <c r="B2234" t="s">
        <v>93</v>
      </c>
      <c r="C2234">
        <v>2015</v>
      </c>
      <c r="D2234">
        <v>2015</v>
      </c>
      <c r="E2234" t="s">
        <v>119</v>
      </c>
      <c r="F2234" t="s">
        <v>260</v>
      </c>
      <c r="G2234" t="s">
        <v>147</v>
      </c>
      <c r="H2234" t="s">
        <v>133</v>
      </c>
      <c r="I2234" t="s">
        <v>110</v>
      </c>
      <c r="J2234" t="s">
        <v>110</v>
      </c>
      <c r="K2234">
        <v>1</v>
      </c>
      <c r="L2234" t="s">
        <v>182</v>
      </c>
    </row>
    <row r="2235" spans="1:12">
      <c r="A2235" t="s">
        <v>260</v>
      </c>
      <c r="B2235" t="s">
        <v>93</v>
      </c>
      <c r="C2235">
        <v>2020</v>
      </c>
      <c r="D2235">
        <v>2020</v>
      </c>
      <c r="E2235" t="s">
        <v>119</v>
      </c>
      <c r="F2235" t="s">
        <v>260</v>
      </c>
      <c r="G2235" t="s">
        <v>147</v>
      </c>
      <c r="H2235" t="s">
        <v>133</v>
      </c>
      <c r="I2235" t="s">
        <v>110</v>
      </c>
      <c r="J2235" t="s">
        <v>110</v>
      </c>
      <c r="K2235">
        <v>1</v>
      </c>
      <c r="L2235" t="s">
        <v>182</v>
      </c>
    </row>
    <row r="2236" spans="1:12">
      <c r="A2236" t="s">
        <v>260</v>
      </c>
      <c r="B2236" t="s">
        <v>93</v>
      </c>
      <c r="C2236">
        <v>2025</v>
      </c>
      <c r="D2236">
        <v>2025</v>
      </c>
      <c r="E2236" t="s">
        <v>119</v>
      </c>
      <c r="F2236" t="s">
        <v>260</v>
      </c>
      <c r="G2236" t="s">
        <v>147</v>
      </c>
      <c r="H2236" t="s">
        <v>133</v>
      </c>
      <c r="I2236" t="s">
        <v>110</v>
      </c>
      <c r="J2236" t="s">
        <v>110</v>
      </c>
      <c r="K2236">
        <v>1</v>
      </c>
      <c r="L2236" t="s">
        <v>182</v>
      </c>
    </row>
    <row r="2237" spans="1:12">
      <c r="A2237" t="s">
        <v>260</v>
      </c>
      <c r="B2237" t="s">
        <v>93</v>
      </c>
      <c r="C2237">
        <v>2030</v>
      </c>
      <c r="D2237">
        <v>2030</v>
      </c>
      <c r="E2237" t="s">
        <v>119</v>
      </c>
      <c r="F2237" t="s">
        <v>260</v>
      </c>
      <c r="G2237" t="s">
        <v>147</v>
      </c>
      <c r="H2237" t="s">
        <v>133</v>
      </c>
      <c r="I2237" t="s">
        <v>110</v>
      </c>
      <c r="J2237" t="s">
        <v>110</v>
      </c>
      <c r="K2237">
        <v>1</v>
      </c>
      <c r="L2237" t="s">
        <v>182</v>
      </c>
    </row>
    <row r="2238" spans="1:12">
      <c r="A2238" t="s">
        <v>260</v>
      </c>
      <c r="B2238" t="s">
        <v>93</v>
      </c>
      <c r="C2238">
        <v>2035</v>
      </c>
      <c r="D2238">
        <v>2035</v>
      </c>
      <c r="E2238" t="s">
        <v>119</v>
      </c>
      <c r="F2238" t="s">
        <v>260</v>
      </c>
      <c r="G2238" t="s">
        <v>147</v>
      </c>
      <c r="H2238" t="s">
        <v>133</v>
      </c>
      <c r="I2238" t="s">
        <v>110</v>
      </c>
      <c r="J2238" t="s">
        <v>110</v>
      </c>
      <c r="K2238">
        <v>1</v>
      </c>
      <c r="L2238" t="s">
        <v>182</v>
      </c>
    </row>
    <row r="2239" spans="1:12">
      <c r="A2239" t="s">
        <v>260</v>
      </c>
      <c r="B2239" t="s">
        <v>93</v>
      </c>
      <c r="C2239">
        <v>2040</v>
      </c>
      <c r="D2239">
        <v>2040</v>
      </c>
      <c r="E2239" t="s">
        <v>119</v>
      </c>
      <c r="F2239" t="s">
        <v>260</v>
      </c>
      <c r="G2239" t="s">
        <v>147</v>
      </c>
      <c r="H2239" t="s">
        <v>133</v>
      </c>
      <c r="I2239" t="s">
        <v>110</v>
      </c>
      <c r="J2239" t="s">
        <v>110</v>
      </c>
      <c r="K2239">
        <v>1</v>
      </c>
      <c r="L2239" t="s">
        <v>182</v>
      </c>
    </row>
    <row r="2240" spans="1:12">
      <c r="A2240" t="s">
        <v>260</v>
      </c>
      <c r="B2240" t="s">
        <v>93</v>
      </c>
      <c r="C2240">
        <v>2045</v>
      </c>
      <c r="D2240">
        <v>2045</v>
      </c>
      <c r="E2240" t="s">
        <v>119</v>
      </c>
      <c r="F2240" t="s">
        <v>260</v>
      </c>
      <c r="G2240" t="s">
        <v>147</v>
      </c>
      <c r="H2240" t="s">
        <v>133</v>
      </c>
      <c r="I2240" t="s">
        <v>110</v>
      </c>
      <c r="J2240" t="s">
        <v>110</v>
      </c>
      <c r="K2240">
        <v>1</v>
      </c>
      <c r="L2240" t="s">
        <v>182</v>
      </c>
    </row>
    <row r="2241" spans="1:12">
      <c r="A2241" t="s">
        <v>260</v>
      </c>
      <c r="B2241" t="s">
        <v>93</v>
      </c>
      <c r="C2241">
        <v>2050</v>
      </c>
      <c r="D2241">
        <v>2050</v>
      </c>
      <c r="E2241" t="s">
        <v>119</v>
      </c>
      <c r="F2241" t="s">
        <v>260</v>
      </c>
      <c r="G2241" t="s">
        <v>147</v>
      </c>
      <c r="H2241" t="s">
        <v>133</v>
      </c>
      <c r="I2241" t="s">
        <v>110</v>
      </c>
      <c r="J2241" t="s">
        <v>110</v>
      </c>
      <c r="K2241">
        <v>1</v>
      </c>
      <c r="L2241" t="s">
        <v>182</v>
      </c>
    </row>
    <row r="2242" spans="1:12">
      <c r="A2242" t="s">
        <v>260</v>
      </c>
      <c r="B2242" t="s">
        <v>93</v>
      </c>
      <c r="C2242">
        <v>2055</v>
      </c>
      <c r="D2242">
        <v>2055</v>
      </c>
      <c r="E2242" t="s">
        <v>119</v>
      </c>
      <c r="F2242" t="s">
        <v>260</v>
      </c>
      <c r="G2242" t="s">
        <v>147</v>
      </c>
      <c r="H2242" t="s">
        <v>133</v>
      </c>
      <c r="I2242" t="s">
        <v>110</v>
      </c>
      <c r="J2242" t="s">
        <v>110</v>
      </c>
      <c r="K2242">
        <v>1</v>
      </c>
      <c r="L2242" t="s">
        <v>182</v>
      </c>
    </row>
    <row r="2243" spans="1:12">
      <c r="A2243" t="s">
        <v>260</v>
      </c>
      <c r="B2243" t="s">
        <v>93</v>
      </c>
      <c r="C2243">
        <v>2060</v>
      </c>
      <c r="D2243">
        <v>2060</v>
      </c>
      <c r="E2243" t="s">
        <v>119</v>
      </c>
      <c r="F2243" t="s">
        <v>260</v>
      </c>
      <c r="G2243" t="s">
        <v>147</v>
      </c>
      <c r="H2243" t="s">
        <v>133</v>
      </c>
      <c r="I2243" t="s">
        <v>110</v>
      </c>
      <c r="J2243" t="s">
        <v>110</v>
      </c>
      <c r="K2243">
        <v>1</v>
      </c>
      <c r="L2243" t="s">
        <v>182</v>
      </c>
    </row>
    <row r="2244" spans="1:12">
      <c r="A2244" t="s">
        <v>260</v>
      </c>
      <c r="B2244" t="s">
        <v>93</v>
      </c>
      <c r="C2244">
        <v>2065</v>
      </c>
      <c r="D2244">
        <v>2065</v>
      </c>
      <c r="E2244" t="s">
        <v>119</v>
      </c>
      <c r="F2244" t="s">
        <v>260</v>
      </c>
      <c r="G2244" t="s">
        <v>147</v>
      </c>
      <c r="H2244" t="s">
        <v>133</v>
      </c>
      <c r="I2244" t="s">
        <v>110</v>
      </c>
      <c r="J2244" t="s">
        <v>110</v>
      </c>
      <c r="K2244">
        <v>1</v>
      </c>
      <c r="L2244" t="s">
        <v>182</v>
      </c>
    </row>
    <row r="2245" spans="1:12">
      <c r="A2245" t="s">
        <v>260</v>
      </c>
      <c r="B2245" t="s">
        <v>93</v>
      </c>
      <c r="C2245">
        <v>2070</v>
      </c>
      <c r="D2245">
        <v>2070</v>
      </c>
      <c r="E2245" t="s">
        <v>119</v>
      </c>
      <c r="F2245" t="s">
        <v>260</v>
      </c>
      <c r="G2245" t="s">
        <v>147</v>
      </c>
      <c r="H2245" t="s">
        <v>133</v>
      </c>
      <c r="I2245" t="s">
        <v>110</v>
      </c>
      <c r="J2245" t="s">
        <v>110</v>
      </c>
      <c r="K2245">
        <v>1</v>
      </c>
      <c r="L2245" t="s">
        <v>182</v>
      </c>
    </row>
    <row r="2246" spans="1:12">
      <c r="A2246" t="s">
        <v>260</v>
      </c>
      <c r="B2246" t="s">
        <v>58</v>
      </c>
      <c r="C2246">
        <v>1990</v>
      </c>
      <c r="D2246">
        <v>1990</v>
      </c>
      <c r="E2246" t="s">
        <v>119</v>
      </c>
      <c r="F2246" t="s">
        <v>260</v>
      </c>
      <c r="G2246" t="s">
        <v>146</v>
      </c>
      <c r="H2246" t="s">
        <v>133</v>
      </c>
      <c r="I2246" t="s">
        <v>110</v>
      </c>
      <c r="J2246" t="s">
        <v>110</v>
      </c>
      <c r="K2246">
        <v>1</v>
      </c>
      <c r="L2246" t="s">
        <v>182</v>
      </c>
    </row>
    <row r="2247" spans="1:12">
      <c r="A2247" t="s">
        <v>260</v>
      </c>
      <c r="B2247" t="s">
        <v>58</v>
      </c>
      <c r="C2247">
        <v>1990</v>
      </c>
      <c r="D2247">
        <v>1995</v>
      </c>
      <c r="E2247" t="s">
        <v>119</v>
      </c>
      <c r="F2247" t="s">
        <v>260</v>
      </c>
      <c r="G2247" t="s">
        <v>146</v>
      </c>
      <c r="H2247" t="s">
        <v>133</v>
      </c>
      <c r="I2247" t="s">
        <v>110</v>
      </c>
      <c r="J2247" t="s">
        <v>110</v>
      </c>
      <c r="K2247">
        <v>1</v>
      </c>
      <c r="L2247" t="s">
        <v>182</v>
      </c>
    </row>
    <row r="2248" spans="1:12">
      <c r="A2248" t="s">
        <v>260</v>
      </c>
      <c r="B2248" t="s">
        <v>58</v>
      </c>
      <c r="C2248">
        <v>1990</v>
      </c>
      <c r="D2248">
        <v>2000</v>
      </c>
      <c r="E2248" t="s">
        <v>119</v>
      </c>
      <c r="F2248" t="s">
        <v>260</v>
      </c>
      <c r="G2248" t="s">
        <v>146</v>
      </c>
      <c r="H2248" t="s">
        <v>133</v>
      </c>
      <c r="I2248" t="s">
        <v>110</v>
      </c>
      <c r="J2248" t="s">
        <v>110</v>
      </c>
      <c r="K2248">
        <v>1</v>
      </c>
      <c r="L2248" t="s">
        <v>182</v>
      </c>
    </row>
    <row r="2249" spans="1:12">
      <c r="A2249" t="s">
        <v>260</v>
      </c>
      <c r="B2249" t="s">
        <v>58</v>
      </c>
      <c r="C2249">
        <v>1990</v>
      </c>
      <c r="D2249">
        <v>2005</v>
      </c>
      <c r="E2249" t="s">
        <v>119</v>
      </c>
      <c r="F2249" t="s">
        <v>260</v>
      </c>
      <c r="G2249" t="s">
        <v>146</v>
      </c>
      <c r="H2249" t="s">
        <v>133</v>
      </c>
      <c r="I2249" t="s">
        <v>110</v>
      </c>
      <c r="J2249" t="s">
        <v>110</v>
      </c>
      <c r="K2249">
        <v>1</v>
      </c>
      <c r="L2249" t="s">
        <v>182</v>
      </c>
    </row>
    <row r="2250" spans="1:12">
      <c r="A2250" t="s">
        <v>260</v>
      </c>
      <c r="B2250" t="s">
        <v>58</v>
      </c>
      <c r="C2250">
        <v>1990</v>
      </c>
      <c r="D2250">
        <v>2010</v>
      </c>
      <c r="E2250" t="s">
        <v>119</v>
      </c>
      <c r="F2250" t="s">
        <v>260</v>
      </c>
      <c r="G2250" t="s">
        <v>146</v>
      </c>
      <c r="H2250" t="s">
        <v>133</v>
      </c>
      <c r="I2250" t="s">
        <v>110</v>
      </c>
      <c r="J2250" t="s">
        <v>110</v>
      </c>
      <c r="K2250">
        <v>1</v>
      </c>
      <c r="L2250" t="s">
        <v>182</v>
      </c>
    </row>
    <row r="2251" spans="1:12">
      <c r="A2251" t="s">
        <v>260</v>
      </c>
      <c r="B2251" t="s">
        <v>58</v>
      </c>
      <c r="C2251">
        <v>1990</v>
      </c>
      <c r="D2251">
        <v>2015</v>
      </c>
      <c r="E2251" t="s">
        <v>119</v>
      </c>
      <c r="F2251" t="s">
        <v>260</v>
      </c>
      <c r="G2251" t="s">
        <v>146</v>
      </c>
      <c r="H2251" t="s">
        <v>133</v>
      </c>
      <c r="I2251" t="s">
        <v>110</v>
      </c>
      <c r="J2251" t="s">
        <v>110</v>
      </c>
      <c r="K2251">
        <v>1</v>
      </c>
      <c r="L2251" t="s">
        <v>182</v>
      </c>
    </row>
    <row r="2252" spans="1:12">
      <c r="A2252" t="s">
        <v>260</v>
      </c>
      <c r="B2252" t="s">
        <v>58</v>
      </c>
      <c r="C2252">
        <v>1995</v>
      </c>
      <c r="D2252">
        <v>1995</v>
      </c>
      <c r="E2252" t="s">
        <v>119</v>
      </c>
      <c r="F2252" t="s">
        <v>260</v>
      </c>
      <c r="G2252" t="s">
        <v>146</v>
      </c>
      <c r="H2252" t="s">
        <v>133</v>
      </c>
      <c r="I2252" t="s">
        <v>110</v>
      </c>
      <c r="J2252" t="s">
        <v>110</v>
      </c>
      <c r="K2252">
        <v>1</v>
      </c>
      <c r="L2252" t="s">
        <v>182</v>
      </c>
    </row>
    <row r="2253" spans="1:12">
      <c r="A2253" t="s">
        <v>260</v>
      </c>
      <c r="B2253" t="s">
        <v>58</v>
      </c>
      <c r="C2253">
        <v>1995</v>
      </c>
      <c r="D2253">
        <v>2000</v>
      </c>
      <c r="E2253" t="s">
        <v>119</v>
      </c>
      <c r="F2253" t="s">
        <v>260</v>
      </c>
      <c r="G2253" t="s">
        <v>146</v>
      </c>
      <c r="H2253" t="s">
        <v>133</v>
      </c>
      <c r="I2253" t="s">
        <v>110</v>
      </c>
      <c r="J2253" t="s">
        <v>110</v>
      </c>
      <c r="K2253">
        <v>1</v>
      </c>
      <c r="L2253" t="s">
        <v>182</v>
      </c>
    </row>
    <row r="2254" spans="1:12">
      <c r="A2254" t="s">
        <v>260</v>
      </c>
      <c r="B2254" t="s">
        <v>58</v>
      </c>
      <c r="C2254">
        <v>1995</v>
      </c>
      <c r="D2254">
        <v>2005</v>
      </c>
      <c r="E2254" t="s">
        <v>119</v>
      </c>
      <c r="F2254" t="s">
        <v>260</v>
      </c>
      <c r="G2254" t="s">
        <v>146</v>
      </c>
      <c r="H2254" t="s">
        <v>133</v>
      </c>
      <c r="I2254" t="s">
        <v>110</v>
      </c>
      <c r="J2254" t="s">
        <v>110</v>
      </c>
      <c r="K2254">
        <v>1</v>
      </c>
      <c r="L2254" t="s">
        <v>182</v>
      </c>
    </row>
    <row r="2255" spans="1:12">
      <c r="A2255" t="s">
        <v>260</v>
      </c>
      <c r="B2255" t="s">
        <v>58</v>
      </c>
      <c r="C2255">
        <v>1995</v>
      </c>
      <c r="D2255">
        <v>2010</v>
      </c>
      <c r="E2255" t="s">
        <v>119</v>
      </c>
      <c r="F2255" t="s">
        <v>260</v>
      </c>
      <c r="G2255" t="s">
        <v>146</v>
      </c>
      <c r="H2255" t="s">
        <v>133</v>
      </c>
      <c r="I2255" t="s">
        <v>110</v>
      </c>
      <c r="J2255" t="s">
        <v>110</v>
      </c>
      <c r="K2255">
        <v>1</v>
      </c>
      <c r="L2255" t="s">
        <v>182</v>
      </c>
    </row>
    <row r="2256" spans="1:12">
      <c r="A2256" t="s">
        <v>260</v>
      </c>
      <c r="B2256" t="s">
        <v>58</v>
      </c>
      <c r="C2256">
        <v>1995</v>
      </c>
      <c r="D2256">
        <v>2015</v>
      </c>
      <c r="E2256" t="s">
        <v>119</v>
      </c>
      <c r="F2256" t="s">
        <v>260</v>
      </c>
      <c r="G2256" t="s">
        <v>146</v>
      </c>
      <c r="H2256" t="s">
        <v>133</v>
      </c>
      <c r="I2256" t="s">
        <v>110</v>
      </c>
      <c r="J2256" t="s">
        <v>110</v>
      </c>
      <c r="K2256">
        <v>1</v>
      </c>
      <c r="L2256" t="s">
        <v>182</v>
      </c>
    </row>
    <row r="2257" spans="1:12">
      <c r="A2257" t="s">
        <v>260</v>
      </c>
      <c r="B2257" t="s">
        <v>58</v>
      </c>
      <c r="C2257">
        <v>1995</v>
      </c>
      <c r="D2257">
        <v>2020</v>
      </c>
      <c r="E2257" t="s">
        <v>119</v>
      </c>
      <c r="F2257" t="s">
        <v>260</v>
      </c>
      <c r="G2257" t="s">
        <v>146</v>
      </c>
      <c r="H2257" t="s">
        <v>133</v>
      </c>
      <c r="I2257" t="s">
        <v>110</v>
      </c>
      <c r="J2257" t="s">
        <v>110</v>
      </c>
      <c r="K2257">
        <v>1</v>
      </c>
      <c r="L2257" t="s">
        <v>182</v>
      </c>
    </row>
    <row r="2258" spans="1:12">
      <c r="A2258" t="s">
        <v>260</v>
      </c>
      <c r="B2258" t="s">
        <v>58</v>
      </c>
      <c r="C2258">
        <v>2000</v>
      </c>
      <c r="D2258">
        <v>2000</v>
      </c>
      <c r="E2258" t="s">
        <v>119</v>
      </c>
      <c r="F2258" t="s">
        <v>260</v>
      </c>
      <c r="G2258" t="s">
        <v>146</v>
      </c>
      <c r="H2258" t="s">
        <v>133</v>
      </c>
      <c r="I2258" t="s">
        <v>110</v>
      </c>
      <c r="J2258" t="s">
        <v>110</v>
      </c>
      <c r="K2258">
        <v>1</v>
      </c>
      <c r="L2258" t="s">
        <v>182</v>
      </c>
    </row>
    <row r="2259" spans="1:12">
      <c r="A2259" t="s">
        <v>260</v>
      </c>
      <c r="B2259" t="s">
        <v>58</v>
      </c>
      <c r="C2259">
        <v>2000</v>
      </c>
      <c r="D2259">
        <v>2005</v>
      </c>
      <c r="E2259" t="s">
        <v>119</v>
      </c>
      <c r="F2259" t="s">
        <v>260</v>
      </c>
      <c r="G2259" t="s">
        <v>146</v>
      </c>
      <c r="H2259" t="s">
        <v>133</v>
      </c>
      <c r="I2259" t="s">
        <v>110</v>
      </c>
      <c r="J2259" t="s">
        <v>110</v>
      </c>
      <c r="K2259">
        <v>1</v>
      </c>
      <c r="L2259" t="s">
        <v>182</v>
      </c>
    </row>
    <row r="2260" spans="1:12">
      <c r="A2260" t="s">
        <v>260</v>
      </c>
      <c r="B2260" t="s">
        <v>58</v>
      </c>
      <c r="C2260">
        <v>2000</v>
      </c>
      <c r="D2260">
        <v>2010</v>
      </c>
      <c r="E2260" t="s">
        <v>119</v>
      </c>
      <c r="F2260" t="s">
        <v>260</v>
      </c>
      <c r="G2260" t="s">
        <v>146</v>
      </c>
      <c r="H2260" t="s">
        <v>133</v>
      </c>
      <c r="I2260" t="s">
        <v>110</v>
      </c>
      <c r="J2260" t="s">
        <v>110</v>
      </c>
      <c r="K2260">
        <v>1</v>
      </c>
      <c r="L2260" t="s">
        <v>182</v>
      </c>
    </row>
    <row r="2261" spans="1:12">
      <c r="A2261" t="s">
        <v>260</v>
      </c>
      <c r="B2261" t="s">
        <v>58</v>
      </c>
      <c r="C2261">
        <v>2000</v>
      </c>
      <c r="D2261">
        <v>2015</v>
      </c>
      <c r="E2261" t="s">
        <v>119</v>
      </c>
      <c r="F2261" t="s">
        <v>260</v>
      </c>
      <c r="G2261" t="s">
        <v>146</v>
      </c>
      <c r="H2261" t="s">
        <v>133</v>
      </c>
      <c r="I2261" t="s">
        <v>110</v>
      </c>
      <c r="J2261" t="s">
        <v>110</v>
      </c>
      <c r="K2261">
        <v>1</v>
      </c>
      <c r="L2261" t="s">
        <v>182</v>
      </c>
    </row>
    <row r="2262" spans="1:12">
      <c r="A2262" t="s">
        <v>260</v>
      </c>
      <c r="B2262" t="s">
        <v>58</v>
      </c>
      <c r="C2262">
        <v>2000</v>
      </c>
      <c r="D2262">
        <v>2020</v>
      </c>
      <c r="E2262" t="s">
        <v>119</v>
      </c>
      <c r="F2262" t="s">
        <v>260</v>
      </c>
      <c r="G2262" t="s">
        <v>146</v>
      </c>
      <c r="H2262" t="s">
        <v>133</v>
      </c>
      <c r="I2262" t="s">
        <v>110</v>
      </c>
      <c r="J2262" t="s">
        <v>110</v>
      </c>
      <c r="K2262">
        <v>1</v>
      </c>
      <c r="L2262" t="s">
        <v>182</v>
      </c>
    </row>
    <row r="2263" spans="1:12">
      <c r="A2263" t="s">
        <v>260</v>
      </c>
      <c r="B2263" t="s">
        <v>58</v>
      </c>
      <c r="C2263">
        <v>2000</v>
      </c>
      <c r="D2263">
        <v>2025</v>
      </c>
      <c r="E2263" t="s">
        <v>119</v>
      </c>
      <c r="F2263" t="s">
        <v>260</v>
      </c>
      <c r="G2263" t="s">
        <v>146</v>
      </c>
      <c r="H2263" t="s">
        <v>133</v>
      </c>
      <c r="I2263" t="s">
        <v>110</v>
      </c>
      <c r="J2263" t="s">
        <v>110</v>
      </c>
      <c r="K2263">
        <v>1</v>
      </c>
      <c r="L2263" t="s">
        <v>182</v>
      </c>
    </row>
    <row r="2264" spans="1:12">
      <c r="A2264" t="s">
        <v>260</v>
      </c>
      <c r="B2264" t="s">
        <v>58</v>
      </c>
      <c r="C2264">
        <v>2005</v>
      </c>
      <c r="D2264">
        <v>2005</v>
      </c>
      <c r="E2264" t="s">
        <v>119</v>
      </c>
      <c r="F2264" t="s">
        <v>260</v>
      </c>
      <c r="G2264" t="s">
        <v>146</v>
      </c>
      <c r="H2264" t="s">
        <v>133</v>
      </c>
      <c r="I2264" t="s">
        <v>110</v>
      </c>
      <c r="J2264" t="s">
        <v>110</v>
      </c>
      <c r="K2264">
        <v>1</v>
      </c>
      <c r="L2264" t="s">
        <v>182</v>
      </c>
    </row>
    <row r="2265" spans="1:12">
      <c r="A2265" t="s">
        <v>260</v>
      </c>
      <c r="B2265" t="s">
        <v>58</v>
      </c>
      <c r="C2265">
        <v>2005</v>
      </c>
      <c r="D2265">
        <v>2010</v>
      </c>
      <c r="E2265" t="s">
        <v>119</v>
      </c>
      <c r="F2265" t="s">
        <v>260</v>
      </c>
      <c r="G2265" t="s">
        <v>146</v>
      </c>
      <c r="H2265" t="s">
        <v>133</v>
      </c>
      <c r="I2265" t="s">
        <v>110</v>
      </c>
      <c r="J2265" t="s">
        <v>110</v>
      </c>
      <c r="K2265">
        <v>1</v>
      </c>
      <c r="L2265" t="s">
        <v>182</v>
      </c>
    </row>
    <row r="2266" spans="1:12">
      <c r="A2266" t="s">
        <v>260</v>
      </c>
      <c r="B2266" t="s">
        <v>58</v>
      </c>
      <c r="C2266">
        <v>2005</v>
      </c>
      <c r="D2266">
        <v>2015</v>
      </c>
      <c r="E2266" t="s">
        <v>119</v>
      </c>
      <c r="F2266" t="s">
        <v>260</v>
      </c>
      <c r="G2266" t="s">
        <v>146</v>
      </c>
      <c r="H2266" t="s">
        <v>133</v>
      </c>
      <c r="I2266" t="s">
        <v>110</v>
      </c>
      <c r="J2266" t="s">
        <v>110</v>
      </c>
      <c r="K2266">
        <v>1</v>
      </c>
      <c r="L2266" t="s">
        <v>182</v>
      </c>
    </row>
    <row r="2267" spans="1:12">
      <c r="A2267" t="s">
        <v>260</v>
      </c>
      <c r="B2267" t="s">
        <v>58</v>
      </c>
      <c r="C2267">
        <v>2005</v>
      </c>
      <c r="D2267">
        <v>2020</v>
      </c>
      <c r="E2267" t="s">
        <v>119</v>
      </c>
      <c r="F2267" t="s">
        <v>260</v>
      </c>
      <c r="G2267" t="s">
        <v>146</v>
      </c>
      <c r="H2267" t="s">
        <v>133</v>
      </c>
      <c r="I2267" t="s">
        <v>110</v>
      </c>
      <c r="J2267" t="s">
        <v>110</v>
      </c>
      <c r="K2267">
        <v>1</v>
      </c>
      <c r="L2267" t="s">
        <v>182</v>
      </c>
    </row>
    <row r="2268" spans="1:12">
      <c r="A2268" t="s">
        <v>260</v>
      </c>
      <c r="B2268" t="s">
        <v>58</v>
      </c>
      <c r="C2268">
        <v>2005</v>
      </c>
      <c r="D2268">
        <v>2025</v>
      </c>
      <c r="E2268" t="s">
        <v>119</v>
      </c>
      <c r="F2268" t="s">
        <v>260</v>
      </c>
      <c r="G2268" t="s">
        <v>146</v>
      </c>
      <c r="H2268" t="s">
        <v>133</v>
      </c>
      <c r="I2268" t="s">
        <v>110</v>
      </c>
      <c r="J2268" t="s">
        <v>110</v>
      </c>
      <c r="K2268">
        <v>1</v>
      </c>
      <c r="L2268" t="s">
        <v>182</v>
      </c>
    </row>
    <row r="2269" spans="1:12">
      <c r="A2269" t="s">
        <v>260</v>
      </c>
      <c r="B2269" t="s">
        <v>58</v>
      </c>
      <c r="C2269">
        <v>2005</v>
      </c>
      <c r="D2269">
        <v>2030</v>
      </c>
      <c r="E2269" t="s">
        <v>119</v>
      </c>
      <c r="F2269" t="s">
        <v>260</v>
      </c>
      <c r="G2269" t="s">
        <v>146</v>
      </c>
      <c r="H2269" t="s">
        <v>133</v>
      </c>
      <c r="I2269" t="s">
        <v>110</v>
      </c>
      <c r="J2269" t="s">
        <v>110</v>
      </c>
      <c r="K2269">
        <v>1</v>
      </c>
      <c r="L2269" t="s">
        <v>182</v>
      </c>
    </row>
    <row r="2270" spans="1:12">
      <c r="A2270" t="s">
        <v>260</v>
      </c>
      <c r="B2270" t="s">
        <v>58</v>
      </c>
      <c r="C2270">
        <v>2010</v>
      </c>
      <c r="D2270">
        <v>2010</v>
      </c>
      <c r="E2270" t="s">
        <v>119</v>
      </c>
      <c r="F2270" t="s">
        <v>260</v>
      </c>
      <c r="G2270" t="s">
        <v>146</v>
      </c>
      <c r="H2270" t="s">
        <v>133</v>
      </c>
      <c r="I2270" t="s">
        <v>110</v>
      </c>
      <c r="J2270" t="s">
        <v>110</v>
      </c>
      <c r="K2270">
        <v>1</v>
      </c>
      <c r="L2270" t="s">
        <v>182</v>
      </c>
    </row>
    <row r="2271" spans="1:12">
      <c r="A2271" t="s">
        <v>260</v>
      </c>
      <c r="B2271" t="s">
        <v>58</v>
      </c>
      <c r="C2271">
        <v>2010</v>
      </c>
      <c r="D2271">
        <v>2015</v>
      </c>
      <c r="E2271" t="s">
        <v>119</v>
      </c>
      <c r="F2271" t="s">
        <v>260</v>
      </c>
      <c r="G2271" t="s">
        <v>146</v>
      </c>
      <c r="H2271" t="s">
        <v>133</v>
      </c>
      <c r="I2271" t="s">
        <v>110</v>
      </c>
      <c r="J2271" t="s">
        <v>110</v>
      </c>
      <c r="K2271">
        <v>1</v>
      </c>
      <c r="L2271" t="s">
        <v>182</v>
      </c>
    </row>
    <row r="2272" spans="1:12">
      <c r="A2272" t="s">
        <v>260</v>
      </c>
      <c r="B2272" t="s">
        <v>58</v>
      </c>
      <c r="C2272">
        <v>2010</v>
      </c>
      <c r="D2272">
        <v>2020</v>
      </c>
      <c r="E2272" t="s">
        <v>119</v>
      </c>
      <c r="F2272" t="s">
        <v>260</v>
      </c>
      <c r="G2272" t="s">
        <v>146</v>
      </c>
      <c r="H2272" t="s">
        <v>133</v>
      </c>
      <c r="I2272" t="s">
        <v>110</v>
      </c>
      <c r="J2272" t="s">
        <v>110</v>
      </c>
      <c r="K2272">
        <v>1</v>
      </c>
      <c r="L2272" t="s">
        <v>182</v>
      </c>
    </row>
    <row r="2273" spans="1:12">
      <c r="A2273" t="s">
        <v>260</v>
      </c>
      <c r="B2273" t="s">
        <v>58</v>
      </c>
      <c r="C2273">
        <v>2010</v>
      </c>
      <c r="D2273">
        <v>2025</v>
      </c>
      <c r="E2273" t="s">
        <v>119</v>
      </c>
      <c r="F2273" t="s">
        <v>260</v>
      </c>
      <c r="G2273" t="s">
        <v>146</v>
      </c>
      <c r="H2273" t="s">
        <v>133</v>
      </c>
      <c r="I2273" t="s">
        <v>110</v>
      </c>
      <c r="J2273" t="s">
        <v>110</v>
      </c>
      <c r="K2273">
        <v>1</v>
      </c>
      <c r="L2273" t="s">
        <v>182</v>
      </c>
    </row>
    <row r="2274" spans="1:12">
      <c r="A2274" t="s">
        <v>260</v>
      </c>
      <c r="B2274" t="s">
        <v>58</v>
      </c>
      <c r="C2274">
        <v>2010</v>
      </c>
      <c r="D2274">
        <v>2030</v>
      </c>
      <c r="E2274" t="s">
        <v>119</v>
      </c>
      <c r="F2274" t="s">
        <v>260</v>
      </c>
      <c r="G2274" t="s">
        <v>146</v>
      </c>
      <c r="H2274" t="s">
        <v>133</v>
      </c>
      <c r="I2274" t="s">
        <v>110</v>
      </c>
      <c r="J2274" t="s">
        <v>110</v>
      </c>
      <c r="K2274">
        <v>1</v>
      </c>
      <c r="L2274" t="s">
        <v>182</v>
      </c>
    </row>
    <row r="2275" spans="1:12">
      <c r="A2275" t="s">
        <v>260</v>
      </c>
      <c r="B2275" t="s">
        <v>58</v>
      </c>
      <c r="C2275">
        <v>2010</v>
      </c>
      <c r="D2275">
        <v>2035</v>
      </c>
      <c r="E2275" t="s">
        <v>119</v>
      </c>
      <c r="F2275" t="s">
        <v>260</v>
      </c>
      <c r="G2275" t="s">
        <v>146</v>
      </c>
      <c r="H2275" t="s">
        <v>133</v>
      </c>
      <c r="I2275" t="s">
        <v>110</v>
      </c>
      <c r="J2275" t="s">
        <v>110</v>
      </c>
      <c r="K2275">
        <v>1</v>
      </c>
      <c r="L2275" t="s">
        <v>182</v>
      </c>
    </row>
    <row r="2276" spans="1:12">
      <c r="A2276" t="s">
        <v>260</v>
      </c>
      <c r="B2276" t="s">
        <v>58</v>
      </c>
      <c r="C2276">
        <v>2015</v>
      </c>
      <c r="D2276">
        <v>2015</v>
      </c>
      <c r="E2276" t="s">
        <v>119</v>
      </c>
      <c r="F2276" t="s">
        <v>260</v>
      </c>
      <c r="G2276" t="s">
        <v>146</v>
      </c>
      <c r="H2276" t="s">
        <v>133</v>
      </c>
      <c r="I2276" t="s">
        <v>110</v>
      </c>
      <c r="J2276" t="s">
        <v>110</v>
      </c>
      <c r="K2276">
        <v>1</v>
      </c>
      <c r="L2276" t="s">
        <v>182</v>
      </c>
    </row>
    <row r="2277" spans="1:12">
      <c r="A2277" t="s">
        <v>260</v>
      </c>
      <c r="B2277" t="s">
        <v>58</v>
      </c>
      <c r="C2277">
        <v>2015</v>
      </c>
      <c r="D2277">
        <v>2020</v>
      </c>
      <c r="E2277" t="s">
        <v>119</v>
      </c>
      <c r="F2277" t="s">
        <v>260</v>
      </c>
      <c r="G2277" t="s">
        <v>146</v>
      </c>
      <c r="H2277" t="s">
        <v>133</v>
      </c>
      <c r="I2277" t="s">
        <v>110</v>
      </c>
      <c r="J2277" t="s">
        <v>110</v>
      </c>
      <c r="K2277">
        <v>1</v>
      </c>
      <c r="L2277" t="s">
        <v>182</v>
      </c>
    </row>
    <row r="2278" spans="1:12">
      <c r="A2278" t="s">
        <v>260</v>
      </c>
      <c r="B2278" t="s">
        <v>58</v>
      </c>
      <c r="C2278">
        <v>2015</v>
      </c>
      <c r="D2278">
        <v>2025</v>
      </c>
      <c r="E2278" t="s">
        <v>119</v>
      </c>
      <c r="F2278" t="s">
        <v>260</v>
      </c>
      <c r="G2278" t="s">
        <v>146</v>
      </c>
      <c r="H2278" t="s">
        <v>133</v>
      </c>
      <c r="I2278" t="s">
        <v>110</v>
      </c>
      <c r="J2278" t="s">
        <v>110</v>
      </c>
      <c r="K2278">
        <v>1</v>
      </c>
      <c r="L2278" t="s">
        <v>182</v>
      </c>
    </row>
    <row r="2279" spans="1:12">
      <c r="A2279" t="s">
        <v>260</v>
      </c>
      <c r="B2279" t="s">
        <v>58</v>
      </c>
      <c r="C2279">
        <v>2015</v>
      </c>
      <c r="D2279">
        <v>2030</v>
      </c>
      <c r="E2279" t="s">
        <v>119</v>
      </c>
      <c r="F2279" t="s">
        <v>260</v>
      </c>
      <c r="G2279" t="s">
        <v>146</v>
      </c>
      <c r="H2279" t="s">
        <v>133</v>
      </c>
      <c r="I2279" t="s">
        <v>110</v>
      </c>
      <c r="J2279" t="s">
        <v>110</v>
      </c>
      <c r="K2279">
        <v>1</v>
      </c>
      <c r="L2279" t="s">
        <v>182</v>
      </c>
    </row>
    <row r="2280" spans="1:12">
      <c r="A2280" t="s">
        <v>260</v>
      </c>
      <c r="B2280" t="s">
        <v>58</v>
      </c>
      <c r="C2280">
        <v>2015</v>
      </c>
      <c r="D2280">
        <v>2035</v>
      </c>
      <c r="E2280" t="s">
        <v>119</v>
      </c>
      <c r="F2280" t="s">
        <v>260</v>
      </c>
      <c r="G2280" t="s">
        <v>146</v>
      </c>
      <c r="H2280" t="s">
        <v>133</v>
      </c>
      <c r="I2280" t="s">
        <v>110</v>
      </c>
      <c r="J2280" t="s">
        <v>110</v>
      </c>
      <c r="K2280">
        <v>1</v>
      </c>
      <c r="L2280" t="s">
        <v>182</v>
      </c>
    </row>
    <row r="2281" spans="1:12">
      <c r="A2281" t="s">
        <v>260</v>
      </c>
      <c r="B2281" t="s">
        <v>58</v>
      </c>
      <c r="C2281">
        <v>2015</v>
      </c>
      <c r="D2281">
        <v>2040</v>
      </c>
      <c r="E2281" t="s">
        <v>119</v>
      </c>
      <c r="F2281" t="s">
        <v>260</v>
      </c>
      <c r="G2281" t="s">
        <v>146</v>
      </c>
      <c r="H2281" t="s">
        <v>133</v>
      </c>
      <c r="I2281" t="s">
        <v>110</v>
      </c>
      <c r="J2281" t="s">
        <v>110</v>
      </c>
      <c r="K2281">
        <v>1</v>
      </c>
      <c r="L2281" t="s">
        <v>182</v>
      </c>
    </row>
    <row r="2282" spans="1:12">
      <c r="A2282" t="s">
        <v>260</v>
      </c>
      <c r="B2282" t="s">
        <v>58</v>
      </c>
      <c r="C2282">
        <v>2020</v>
      </c>
      <c r="D2282">
        <v>2020</v>
      </c>
      <c r="E2282" t="s">
        <v>119</v>
      </c>
      <c r="F2282" t="s">
        <v>260</v>
      </c>
      <c r="G2282" t="s">
        <v>146</v>
      </c>
      <c r="H2282" t="s">
        <v>133</v>
      </c>
      <c r="I2282" t="s">
        <v>110</v>
      </c>
      <c r="J2282" t="s">
        <v>110</v>
      </c>
      <c r="K2282">
        <v>1</v>
      </c>
      <c r="L2282" t="s">
        <v>182</v>
      </c>
    </row>
    <row r="2283" spans="1:12">
      <c r="A2283" t="s">
        <v>260</v>
      </c>
      <c r="B2283" t="s">
        <v>58</v>
      </c>
      <c r="C2283">
        <v>2020</v>
      </c>
      <c r="D2283">
        <v>2025</v>
      </c>
      <c r="E2283" t="s">
        <v>119</v>
      </c>
      <c r="F2283" t="s">
        <v>260</v>
      </c>
      <c r="G2283" t="s">
        <v>146</v>
      </c>
      <c r="H2283" t="s">
        <v>133</v>
      </c>
      <c r="I2283" t="s">
        <v>110</v>
      </c>
      <c r="J2283" t="s">
        <v>110</v>
      </c>
      <c r="K2283">
        <v>1</v>
      </c>
      <c r="L2283" t="s">
        <v>182</v>
      </c>
    </row>
    <row r="2284" spans="1:12">
      <c r="A2284" t="s">
        <v>260</v>
      </c>
      <c r="B2284" t="s">
        <v>58</v>
      </c>
      <c r="C2284">
        <v>2020</v>
      </c>
      <c r="D2284">
        <v>2030</v>
      </c>
      <c r="E2284" t="s">
        <v>119</v>
      </c>
      <c r="F2284" t="s">
        <v>260</v>
      </c>
      <c r="G2284" t="s">
        <v>146</v>
      </c>
      <c r="H2284" t="s">
        <v>133</v>
      </c>
      <c r="I2284" t="s">
        <v>110</v>
      </c>
      <c r="J2284" t="s">
        <v>110</v>
      </c>
      <c r="K2284">
        <v>1</v>
      </c>
      <c r="L2284" t="s">
        <v>182</v>
      </c>
    </row>
    <row r="2285" spans="1:12">
      <c r="A2285" t="s">
        <v>260</v>
      </c>
      <c r="B2285" t="s">
        <v>58</v>
      </c>
      <c r="C2285">
        <v>2020</v>
      </c>
      <c r="D2285">
        <v>2035</v>
      </c>
      <c r="E2285" t="s">
        <v>119</v>
      </c>
      <c r="F2285" t="s">
        <v>260</v>
      </c>
      <c r="G2285" t="s">
        <v>146</v>
      </c>
      <c r="H2285" t="s">
        <v>133</v>
      </c>
      <c r="I2285" t="s">
        <v>110</v>
      </c>
      <c r="J2285" t="s">
        <v>110</v>
      </c>
      <c r="K2285">
        <v>1</v>
      </c>
      <c r="L2285" t="s">
        <v>182</v>
      </c>
    </row>
    <row r="2286" spans="1:12">
      <c r="A2286" t="s">
        <v>260</v>
      </c>
      <c r="B2286" t="s">
        <v>58</v>
      </c>
      <c r="C2286">
        <v>2020</v>
      </c>
      <c r="D2286">
        <v>2040</v>
      </c>
      <c r="E2286" t="s">
        <v>119</v>
      </c>
      <c r="F2286" t="s">
        <v>260</v>
      </c>
      <c r="G2286" t="s">
        <v>146</v>
      </c>
      <c r="H2286" t="s">
        <v>133</v>
      </c>
      <c r="I2286" t="s">
        <v>110</v>
      </c>
      <c r="J2286" t="s">
        <v>110</v>
      </c>
      <c r="K2286">
        <v>1</v>
      </c>
      <c r="L2286" t="s">
        <v>182</v>
      </c>
    </row>
    <row r="2287" spans="1:12">
      <c r="A2287" t="s">
        <v>260</v>
      </c>
      <c r="B2287" t="s">
        <v>58</v>
      </c>
      <c r="C2287">
        <v>2020</v>
      </c>
      <c r="D2287">
        <v>2045</v>
      </c>
      <c r="E2287" t="s">
        <v>119</v>
      </c>
      <c r="F2287" t="s">
        <v>260</v>
      </c>
      <c r="G2287" t="s">
        <v>146</v>
      </c>
      <c r="H2287" t="s">
        <v>133</v>
      </c>
      <c r="I2287" t="s">
        <v>110</v>
      </c>
      <c r="J2287" t="s">
        <v>110</v>
      </c>
      <c r="K2287">
        <v>1</v>
      </c>
      <c r="L2287" t="s">
        <v>182</v>
      </c>
    </row>
    <row r="2288" spans="1:12">
      <c r="A2288" t="s">
        <v>260</v>
      </c>
      <c r="B2288" t="s">
        <v>58</v>
      </c>
      <c r="C2288">
        <v>2025</v>
      </c>
      <c r="D2288">
        <v>2025</v>
      </c>
      <c r="E2288" t="s">
        <v>119</v>
      </c>
      <c r="F2288" t="s">
        <v>260</v>
      </c>
      <c r="G2288" t="s">
        <v>146</v>
      </c>
      <c r="H2288" t="s">
        <v>133</v>
      </c>
      <c r="I2288" t="s">
        <v>110</v>
      </c>
      <c r="J2288" t="s">
        <v>110</v>
      </c>
      <c r="K2288">
        <v>1</v>
      </c>
      <c r="L2288" t="s">
        <v>182</v>
      </c>
    </row>
    <row r="2289" spans="1:12">
      <c r="A2289" t="s">
        <v>260</v>
      </c>
      <c r="B2289" t="s">
        <v>58</v>
      </c>
      <c r="C2289">
        <v>2025</v>
      </c>
      <c r="D2289">
        <v>2030</v>
      </c>
      <c r="E2289" t="s">
        <v>119</v>
      </c>
      <c r="F2289" t="s">
        <v>260</v>
      </c>
      <c r="G2289" t="s">
        <v>146</v>
      </c>
      <c r="H2289" t="s">
        <v>133</v>
      </c>
      <c r="I2289" t="s">
        <v>110</v>
      </c>
      <c r="J2289" t="s">
        <v>110</v>
      </c>
      <c r="K2289">
        <v>1</v>
      </c>
      <c r="L2289" t="s">
        <v>182</v>
      </c>
    </row>
    <row r="2290" spans="1:12">
      <c r="A2290" t="s">
        <v>260</v>
      </c>
      <c r="B2290" t="s">
        <v>58</v>
      </c>
      <c r="C2290">
        <v>2025</v>
      </c>
      <c r="D2290">
        <v>2035</v>
      </c>
      <c r="E2290" t="s">
        <v>119</v>
      </c>
      <c r="F2290" t="s">
        <v>260</v>
      </c>
      <c r="G2290" t="s">
        <v>146</v>
      </c>
      <c r="H2290" t="s">
        <v>133</v>
      </c>
      <c r="I2290" t="s">
        <v>110</v>
      </c>
      <c r="J2290" t="s">
        <v>110</v>
      </c>
      <c r="K2290">
        <v>1</v>
      </c>
      <c r="L2290" t="s">
        <v>182</v>
      </c>
    </row>
    <row r="2291" spans="1:12">
      <c r="A2291" t="s">
        <v>260</v>
      </c>
      <c r="B2291" t="s">
        <v>58</v>
      </c>
      <c r="C2291">
        <v>2025</v>
      </c>
      <c r="D2291">
        <v>2040</v>
      </c>
      <c r="E2291" t="s">
        <v>119</v>
      </c>
      <c r="F2291" t="s">
        <v>260</v>
      </c>
      <c r="G2291" t="s">
        <v>146</v>
      </c>
      <c r="H2291" t="s">
        <v>133</v>
      </c>
      <c r="I2291" t="s">
        <v>110</v>
      </c>
      <c r="J2291" t="s">
        <v>110</v>
      </c>
      <c r="K2291">
        <v>1</v>
      </c>
      <c r="L2291" t="s">
        <v>182</v>
      </c>
    </row>
    <row r="2292" spans="1:12">
      <c r="A2292" t="s">
        <v>260</v>
      </c>
      <c r="B2292" t="s">
        <v>58</v>
      </c>
      <c r="C2292">
        <v>2025</v>
      </c>
      <c r="D2292">
        <v>2045</v>
      </c>
      <c r="E2292" t="s">
        <v>119</v>
      </c>
      <c r="F2292" t="s">
        <v>260</v>
      </c>
      <c r="G2292" t="s">
        <v>146</v>
      </c>
      <c r="H2292" t="s">
        <v>133</v>
      </c>
      <c r="I2292" t="s">
        <v>110</v>
      </c>
      <c r="J2292" t="s">
        <v>110</v>
      </c>
      <c r="K2292">
        <v>1</v>
      </c>
      <c r="L2292" t="s">
        <v>182</v>
      </c>
    </row>
    <row r="2293" spans="1:12">
      <c r="A2293" t="s">
        <v>260</v>
      </c>
      <c r="B2293" t="s">
        <v>58</v>
      </c>
      <c r="C2293">
        <v>2025</v>
      </c>
      <c r="D2293">
        <v>2050</v>
      </c>
      <c r="E2293" t="s">
        <v>119</v>
      </c>
      <c r="F2293" t="s">
        <v>260</v>
      </c>
      <c r="G2293" t="s">
        <v>146</v>
      </c>
      <c r="H2293" t="s">
        <v>133</v>
      </c>
      <c r="I2293" t="s">
        <v>110</v>
      </c>
      <c r="J2293" t="s">
        <v>110</v>
      </c>
      <c r="K2293">
        <v>1</v>
      </c>
      <c r="L2293" t="s">
        <v>182</v>
      </c>
    </row>
    <row r="2294" spans="1:12">
      <c r="A2294" t="s">
        <v>260</v>
      </c>
      <c r="B2294" t="s">
        <v>58</v>
      </c>
      <c r="C2294">
        <v>2030</v>
      </c>
      <c r="D2294">
        <v>2030</v>
      </c>
      <c r="E2294" t="s">
        <v>119</v>
      </c>
      <c r="F2294" t="s">
        <v>260</v>
      </c>
      <c r="G2294" t="s">
        <v>146</v>
      </c>
      <c r="H2294" t="s">
        <v>133</v>
      </c>
      <c r="I2294" t="s">
        <v>110</v>
      </c>
      <c r="J2294" t="s">
        <v>110</v>
      </c>
      <c r="K2294">
        <v>1</v>
      </c>
      <c r="L2294" t="s">
        <v>182</v>
      </c>
    </row>
    <row r="2295" spans="1:12">
      <c r="A2295" t="s">
        <v>260</v>
      </c>
      <c r="B2295" t="s">
        <v>58</v>
      </c>
      <c r="C2295">
        <v>2030</v>
      </c>
      <c r="D2295">
        <v>2035</v>
      </c>
      <c r="E2295" t="s">
        <v>119</v>
      </c>
      <c r="F2295" t="s">
        <v>260</v>
      </c>
      <c r="G2295" t="s">
        <v>146</v>
      </c>
      <c r="H2295" t="s">
        <v>133</v>
      </c>
      <c r="I2295" t="s">
        <v>110</v>
      </c>
      <c r="J2295" t="s">
        <v>110</v>
      </c>
      <c r="K2295">
        <v>1</v>
      </c>
      <c r="L2295" t="s">
        <v>182</v>
      </c>
    </row>
    <row r="2296" spans="1:12">
      <c r="A2296" t="s">
        <v>260</v>
      </c>
      <c r="B2296" t="s">
        <v>58</v>
      </c>
      <c r="C2296">
        <v>2030</v>
      </c>
      <c r="D2296">
        <v>2040</v>
      </c>
      <c r="E2296" t="s">
        <v>119</v>
      </c>
      <c r="F2296" t="s">
        <v>260</v>
      </c>
      <c r="G2296" t="s">
        <v>146</v>
      </c>
      <c r="H2296" t="s">
        <v>133</v>
      </c>
      <c r="I2296" t="s">
        <v>110</v>
      </c>
      <c r="J2296" t="s">
        <v>110</v>
      </c>
      <c r="K2296">
        <v>1</v>
      </c>
      <c r="L2296" t="s">
        <v>182</v>
      </c>
    </row>
    <row r="2297" spans="1:12">
      <c r="A2297" t="s">
        <v>260</v>
      </c>
      <c r="B2297" t="s">
        <v>58</v>
      </c>
      <c r="C2297">
        <v>2030</v>
      </c>
      <c r="D2297">
        <v>2045</v>
      </c>
      <c r="E2297" t="s">
        <v>119</v>
      </c>
      <c r="F2297" t="s">
        <v>260</v>
      </c>
      <c r="G2297" t="s">
        <v>146</v>
      </c>
      <c r="H2297" t="s">
        <v>133</v>
      </c>
      <c r="I2297" t="s">
        <v>110</v>
      </c>
      <c r="J2297" t="s">
        <v>110</v>
      </c>
      <c r="K2297">
        <v>1</v>
      </c>
      <c r="L2297" t="s">
        <v>182</v>
      </c>
    </row>
    <row r="2298" spans="1:12">
      <c r="A2298" t="s">
        <v>260</v>
      </c>
      <c r="B2298" t="s">
        <v>58</v>
      </c>
      <c r="C2298">
        <v>2030</v>
      </c>
      <c r="D2298">
        <v>2050</v>
      </c>
      <c r="E2298" t="s">
        <v>119</v>
      </c>
      <c r="F2298" t="s">
        <v>260</v>
      </c>
      <c r="G2298" t="s">
        <v>146</v>
      </c>
      <c r="H2298" t="s">
        <v>133</v>
      </c>
      <c r="I2298" t="s">
        <v>110</v>
      </c>
      <c r="J2298" t="s">
        <v>110</v>
      </c>
      <c r="K2298">
        <v>1</v>
      </c>
      <c r="L2298" t="s">
        <v>182</v>
      </c>
    </row>
    <row r="2299" spans="1:12">
      <c r="A2299" t="s">
        <v>260</v>
      </c>
      <c r="B2299" t="s">
        <v>58</v>
      </c>
      <c r="C2299">
        <v>2030</v>
      </c>
      <c r="D2299">
        <v>2055</v>
      </c>
      <c r="E2299" t="s">
        <v>119</v>
      </c>
      <c r="F2299" t="s">
        <v>260</v>
      </c>
      <c r="G2299" t="s">
        <v>146</v>
      </c>
      <c r="H2299" t="s">
        <v>133</v>
      </c>
      <c r="I2299" t="s">
        <v>110</v>
      </c>
      <c r="J2299" t="s">
        <v>110</v>
      </c>
      <c r="K2299">
        <v>1</v>
      </c>
      <c r="L2299" t="s">
        <v>182</v>
      </c>
    </row>
    <row r="2300" spans="1:12">
      <c r="A2300" t="s">
        <v>260</v>
      </c>
      <c r="B2300" t="s">
        <v>58</v>
      </c>
      <c r="C2300">
        <v>2035</v>
      </c>
      <c r="D2300">
        <v>2035</v>
      </c>
      <c r="E2300" t="s">
        <v>119</v>
      </c>
      <c r="F2300" t="s">
        <v>260</v>
      </c>
      <c r="G2300" t="s">
        <v>146</v>
      </c>
      <c r="H2300" t="s">
        <v>133</v>
      </c>
      <c r="I2300" t="s">
        <v>110</v>
      </c>
      <c r="J2300" t="s">
        <v>110</v>
      </c>
      <c r="K2300">
        <v>1</v>
      </c>
      <c r="L2300" t="s">
        <v>182</v>
      </c>
    </row>
    <row r="2301" spans="1:12">
      <c r="A2301" t="s">
        <v>260</v>
      </c>
      <c r="B2301" t="s">
        <v>58</v>
      </c>
      <c r="C2301">
        <v>2035</v>
      </c>
      <c r="D2301">
        <v>2040</v>
      </c>
      <c r="E2301" t="s">
        <v>119</v>
      </c>
      <c r="F2301" t="s">
        <v>260</v>
      </c>
      <c r="G2301" t="s">
        <v>146</v>
      </c>
      <c r="H2301" t="s">
        <v>133</v>
      </c>
      <c r="I2301" t="s">
        <v>110</v>
      </c>
      <c r="J2301" t="s">
        <v>110</v>
      </c>
      <c r="K2301">
        <v>1</v>
      </c>
      <c r="L2301" t="s">
        <v>182</v>
      </c>
    </row>
    <row r="2302" spans="1:12">
      <c r="A2302" t="s">
        <v>260</v>
      </c>
      <c r="B2302" t="s">
        <v>58</v>
      </c>
      <c r="C2302">
        <v>2035</v>
      </c>
      <c r="D2302">
        <v>2045</v>
      </c>
      <c r="E2302" t="s">
        <v>119</v>
      </c>
      <c r="F2302" t="s">
        <v>260</v>
      </c>
      <c r="G2302" t="s">
        <v>146</v>
      </c>
      <c r="H2302" t="s">
        <v>133</v>
      </c>
      <c r="I2302" t="s">
        <v>110</v>
      </c>
      <c r="J2302" t="s">
        <v>110</v>
      </c>
      <c r="K2302">
        <v>1</v>
      </c>
      <c r="L2302" t="s">
        <v>182</v>
      </c>
    </row>
    <row r="2303" spans="1:12">
      <c r="A2303" t="s">
        <v>260</v>
      </c>
      <c r="B2303" t="s">
        <v>58</v>
      </c>
      <c r="C2303">
        <v>2035</v>
      </c>
      <c r="D2303">
        <v>2050</v>
      </c>
      <c r="E2303" t="s">
        <v>119</v>
      </c>
      <c r="F2303" t="s">
        <v>260</v>
      </c>
      <c r="G2303" t="s">
        <v>146</v>
      </c>
      <c r="H2303" t="s">
        <v>133</v>
      </c>
      <c r="I2303" t="s">
        <v>110</v>
      </c>
      <c r="J2303" t="s">
        <v>110</v>
      </c>
      <c r="K2303">
        <v>1</v>
      </c>
      <c r="L2303" t="s">
        <v>182</v>
      </c>
    </row>
    <row r="2304" spans="1:12">
      <c r="A2304" t="s">
        <v>260</v>
      </c>
      <c r="B2304" t="s">
        <v>58</v>
      </c>
      <c r="C2304">
        <v>2035</v>
      </c>
      <c r="D2304">
        <v>2055</v>
      </c>
      <c r="E2304" t="s">
        <v>119</v>
      </c>
      <c r="F2304" t="s">
        <v>260</v>
      </c>
      <c r="G2304" t="s">
        <v>146</v>
      </c>
      <c r="H2304" t="s">
        <v>133</v>
      </c>
      <c r="I2304" t="s">
        <v>110</v>
      </c>
      <c r="J2304" t="s">
        <v>110</v>
      </c>
      <c r="K2304">
        <v>1</v>
      </c>
      <c r="L2304" t="s">
        <v>182</v>
      </c>
    </row>
    <row r="2305" spans="1:12">
      <c r="A2305" t="s">
        <v>260</v>
      </c>
      <c r="B2305" t="s">
        <v>58</v>
      </c>
      <c r="C2305">
        <v>2035</v>
      </c>
      <c r="D2305">
        <v>2060</v>
      </c>
      <c r="E2305" t="s">
        <v>119</v>
      </c>
      <c r="F2305" t="s">
        <v>260</v>
      </c>
      <c r="G2305" t="s">
        <v>146</v>
      </c>
      <c r="H2305" t="s">
        <v>133</v>
      </c>
      <c r="I2305" t="s">
        <v>110</v>
      </c>
      <c r="J2305" t="s">
        <v>110</v>
      </c>
      <c r="K2305">
        <v>1</v>
      </c>
      <c r="L2305" t="s">
        <v>182</v>
      </c>
    </row>
    <row r="2306" spans="1:12">
      <c r="A2306" t="s">
        <v>260</v>
      </c>
      <c r="B2306" t="s">
        <v>58</v>
      </c>
      <c r="C2306">
        <v>2040</v>
      </c>
      <c r="D2306">
        <v>2040</v>
      </c>
      <c r="E2306" t="s">
        <v>119</v>
      </c>
      <c r="F2306" t="s">
        <v>260</v>
      </c>
      <c r="G2306" t="s">
        <v>146</v>
      </c>
      <c r="H2306" t="s">
        <v>133</v>
      </c>
      <c r="I2306" t="s">
        <v>110</v>
      </c>
      <c r="J2306" t="s">
        <v>110</v>
      </c>
      <c r="K2306">
        <v>1</v>
      </c>
      <c r="L2306" t="s">
        <v>182</v>
      </c>
    </row>
    <row r="2307" spans="1:12">
      <c r="A2307" t="s">
        <v>260</v>
      </c>
      <c r="B2307" t="s">
        <v>58</v>
      </c>
      <c r="C2307">
        <v>2040</v>
      </c>
      <c r="D2307">
        <v>2045</v>
      </c>
      <c r="E2307" t="s">
        <v>119</v>
      </c>
      <c r="F2307" t="s">
        <v>260</v>
      </c>
      <c r="G2307" t="s">
        <v>146</v>
      </c>
      <c r="H2307" t="s">
        <v>133</v>
      </c>
      <c r="I2307" t="s">
        <v>110</v>
      </c>
      <c r="J2307" t="s">
        <v>110</v>
      </c>
      <c r="K2307">
        <v>1</v>
      </c>
      <c r="L2307" t="s">
        <v>182</v>
      </c>
    </row>
    <row r="2308" spans="1:12">
      <c r="A2308" t="s">
        <v>260</v>
      </c>
      <c r="B2308" t="s">
        <v>58</v>
      </c>
      <c r="C2308">
        <v>2040</v>
      </c>
      <c r="D2308">
        <v>2050</v>
      </c>
      <c r="E2308" t="s">
        <v>119</v>
      </c>
      <c r="F2308" t="s">
        <v>260</v>
      </c>
      <c r="G2308" t="s">
        <v>146</v>
      </c>
      <c r="H2308" t="s">
        <v>133</v>
      </c>
      <c r="I2308" t="s">
        <v>110</v>
      </c>
      <c r="J2308" t="s">
        <v>110</v>
      </c>
      <c r="K2308">
        <v>1</v>
      </c>
      <c r="L2308" t="s">
        <v>182</v>
      </c>
    </row>
    <row r="2309" spans="1:12">
      <c r="A2309" t="s">
        <v>260</v>
      </c>
      <c r="B2309" t="s">
        <v>58</v>
      </c>
      <c r="C2309">
        <v>2040</v>
      </c>
      <c r="D2309">
        <v>2055</v>
      </c>
      <c r="E2309" t="s">
        <v>119</v>
      </c>
      <c r="F2309" t="s">
        <v>260</v>
      </c>
      <c r="G2309" t="s">
        <v>146</v>
      </c>
      <c r="H2309" t="s">
        <v>133</v>
      </c>
      <c r="I2309" t="s">
        <v>110</v>
      </c>
      <c r="J2309" t="s">
        <v>110</v>
      </c>
      <c r="K2309">
        <v>1</v>
      </c>
      <c r="L2309" t="s">
        <v>182</v>
      </c>
    </row>
    <row r="2310" spans="1:12">
      <c r="A2310" t="s">
        <v>260</v>
      </c>
      <c r="B2310" t="s">
        <v>58</v>
      </c>
      <c r="C2310">
        <v>2040</v>
      </c>
      <c r="D2310">
        <v>2060</v>
      </c>
      <c r="E2310" t="s">
        <v>119</v>
      </c>
      <c r="F2310" t="s">
        <v>260</v>
      </c>
      <c r="G2310" t="s">
        <v>146</v>
      </c>
      <c r="H2310" t="s">
        <v>133</v>
      </c>
      <c r="I2310" t="s">
        <v>110</v>
      </c>
      <c r="J2310" t="s">
        <v>110</v>
      </c>
      <c r="K2310">
        <v>1</v>
      </c>
      <c r="L2310" t="s">
        <v>182</v>
      </c>
    </row>
    <row r="2311" spans="1:12">
      <c r="A2311" t="s">
        <v>260</v>
      </c>
      <c r="B2311" t="s">
        <v>58</v>
      </c>
      <c r="C2311">
        <v>2040</v>
      </c>
      <c r="D2311">
        <v>2065</v>
      </c>
      <c r="E2311" t="s">
        <v>119</v>
      </c>
      <c r="F2311" t="s">
        <v>260</v>
      </c>
      <c r="G2311" t="s">
        <v>146</v>
      </c>
      <c r="H2311" t="s">
        <v>133</v>
      </c>
      <c r="I2311" t="s">
        <v>110</v>
      </c>
      <c r="J2311" t="s">
        <v>110</v>
      </c>
      <c r="K2311">
        <v>1</v>
      </c>
      <c r="L2311" t="s">
        <v>182</v>
      </c>
    </row>
    <row r="2312" spans="1:12">
      <c r="A2312" t="s">
        <v>260</v>
      </c>
      <c r="B2312" t="s">
        <v>58</v>
      </c>
      <c r="C2312">
        <v>2045</v>
      </c>
      <c r="D2312">
        <v>2045</v>
      </c>
      <c r="E2312" t="s">
        <v>119</v>
      </c>
      <c r="F2312" t="s">
        <v>260</v>
      </c>
      <c r="G2312" t="s">
        <v>146</v>
      </c>
      <c r="H2312" t="s">
        <v>133</v>
      </c>
      <c r="I2312" t="s">
        <v>110</v>
      </c>
      <c r="J2312" t="s">
        <v>110</v>
      </c>
      <c r="K2312">
        <v>1</v>
      </c>
      <c r="L2312" t="s">
        <v>182</v>
      </c>
    </row>
    <row r="2313" spans="1:12">
      <c r="A2313" t="s">
        <v>260</v>
      </c>
      <c r="B2313" t="s">
        <v>58</v>
      </c>
      <c r="C2313">
        <v>2045</v>
      </c>
      <c r="D2313">
        <v>2050</v>
      </c>
      <c r="E2313" t="s">
        <v>119</v>
      </c>
      <c r="F2313" t="s">
        <v>260</v>
      </c>
      <c r="G2313" t="s">
        <v>146</v>
      </c>
      <c r="H2313" t="s">
        <v>133</v>
      </c>
      <c r="I2313" t="s">
        <v>110</v>
      </c>
      <c r="J2313" t="s">
        <v>110</v>
      </c>
      <c r="K2313">
        <v>1</v>
      </c>
      <c r="L2313" t="s">
        <v>182</v>
      </c>
    </row>
    <row r="2314" spans="1:12">
      <c r="A2314" t="s">
        <v>260</v>
      </c>
      <c r="B2314" t="s">
        <v>58</v>
      </c>
      <c r="C2314">
        <v>2045</v>
      </c>
      <c r="D2314">
        <v>2055</v>
      </c>
      <c r="E2314" t="s">
        <v>119</v>
      </c>
      <c r="F2314" t="s">
        <v>260</v>
      </c>
      <c r="G2314" t="s">
        <v>146</v>
      </c>
      <c r="H2314" t="s">
        <v>133</v>
      </c>
      <c r="I2314" t="s">
        <v>110</v>
      </c>
      <c r="J2314" t="s">
        <v>110</v>
      </c>
      <c r="K2314">
        <v>1</v>
      </c>
      <c r="L2314" t="s">
        <v>182</v>
      </c>
    </row>
    <row r="2315" spans="1:12">
      <c r="A2315" t="s">
        <v>260</v>
      </c>
      <c r="B2315" t="s">
        <v>58</v>
      </c>
      <c r="C2315">
        <v>2045</v>
      </c>
      <c r="D2315">
        <v>2060</v>
      </c>
      <c r="E2315" t="s">
        <v>119</v>
      </c>
      <c r="F2315" t="s">
        <v>260</v>
      </c>
      <c r="G2315" t="s">
        <v>146</v>
      </c>
      <c r="H2315" t="s">
        <v>133</v>
      </c>
      <c r="I2315" t="s">
        <v>110</v>
      </c>
      <c r="J2315" t="s">
        <v>110</v>
      </c>
      <c r="K2315">
        <v>1</v>
      </c>
      <c r="L2315" t="s">
        <v>182</v>
      </c>
    </row>
    <row r="2316" spans="1:12">
      <c r="A2316" t="s">
        <v>260</v>
      </c>
      <c r="B2316" t="s">
        <v>58</v>
      </c>
      <c r="C2316">
        <v>2045</v>
      </c>
      <c r="D2316">
        <v>2065</v>
      </c>
      <c r="E2316" t="s">
        <v>119</v>
      </c>
      <c r="F2316" t="s">
        <v>260</v>
      </c>
      <c r="G2316" t="s">
        <v>146</v>
      </c>
      <c r="H2316" t="s">
        <v>133</v>
      </c>
      <c r="I2316" t="s">
        <v>110</v>
      </c>
      <c r="J2316" t="s">
        <v>110</v>
      </c>
      <c r="K2316">
        <v>1</v>
      </c>
      <c r="L2316" t="s">
        <v>182</v>
      </c>
    </row>
    <row r="2317" spans="1:12">
      <c r="A2317" t="s">
        <v>260</v>
      </c>
      <c r="B2317" t="s">
        <v>58</v>
      </c>
      <c r="C2317">
        <v>2045</v>
      </c>
      <c r="D2317">
        <v>2070</v>
      </c>
      <c r="E2317" t="s">
        <v>119</v>
      </c>
      <c r="F2317" t="s">
        <v>260</v>
      </c>
      <c r="G2317" t="s">
        <v>146</v>
      </c>
      <c r="H2317" t="s">
        <v>133</v>
      </c>
      <c r="I2317" t="s">
        <v>110</v>
      </c>
      <c r="J2317" t="s">
        <v>110</v>
      </c>
      <c r="K2317">
        <v>1</v>
      </c>
      <c r="L2317" t="s">
        <v>182</v>
      </c>
    </row>
    <row r="2318" spans="1:12">
      <c r="A2318" t="s">
        <v>260</v>
      </c>
      <c r="B2318" t="s">
        <v>58</v>
      </c>
      <c r="C2318">
        <v>2050</v>
      </c>
      <c r="D2318">
        <v>2050</v>
      </c>
      <c r="E2318" t="s">
        <v>119</v>
      </c>
      <c r="F2318" t="s">
        <v>260</v>
      </c>
      <c r="G2318" t="s">
        <v>146</v>
      </c>
      <c r="H2318" t="s">
        <v>133</v>
      </c>
      <c r="I2318" t="s">
        <v>110</v>
      </c>
      <c r="J2318" t="s">
        <v>110</v>
      </c>
      <c r="K2318">
        <v>1</v>
      </c>
      <c r="L2318" t="s">
        <v>182</v>
      </c>
    </row>
    <row r="2319" spans="1:12">
      <c r="A2319" t="s">
        <v>260</v>
      </c>
      <c r="B2319" t="s">
        <v>58</v>
      </c>
      <c r="C2319">
        <v>2050</v>
      </c>
      <c r="D2319">
        <v>2055</v>
      </c>
      <c r="E2319" t="s">
        <v>119</v>
      </c>
      <c r="F2319" t="s">
        <v>260</v>
      </c>
      <c r="G2319" t="s">
        <v>146</v>
      </c>
      <c r="H2319" t="s">
        <v>133</v>
      </c>
      <c r="I2319" t="s">
        <v>110</v>
      </c>
      <c r="J2319" t="s">
        <v>110</v>
      </c>
      <c r="K2319">
        <v>1</v>
      </c>
      <c r="L2319" t="s">
        <v>182</v>
      </c>
    </row>
    <row r="2320" spans="1:12">
      <c r="A2320" t="s">
        <v>260</v>
      </c>
      <c r="B2320" t="s">
        <v>58</v>
      </c>
      <c r="C2320">
        <v>2050</v>
      </c>
      <c r="D2320">
        <v>2060</v>
      </c>
      <c r="E2320" t="s">
        <v>119</v>
      </c>
      <c r="F2320" t="s">
        <v>260</v>
      </c>
      <c r="G2320" t="s">
        <v>146</v>
      </c>
      <c r="H2320" t="s">
        <v>133</v>
      </c>
      <c r="I2320" t="s">
        <v>110</v>
      </c>
      <c r="J2320" t="s">
        <v>110</v>
      </c>
      <c r="K2320">
        <v>1</v>
      </c>
      <c r="L2320" t="s">
        <v>182</v>
      </c>
    </row>
    <row r="2321" spans="1:12">
      <c r="A2321" t="s">
        <v>260</v>
      </c>
      <c r="B2321" t="s">
        <v>58</v>
      </c>
      <c r="C2321">
        <v>2050</v>
      </c>
      <c r="D2321">
        <v>2065</v>
      </c>
      <c r="E2321" t="s">
        <v>119</v>
      </c>
      <c r="F2321" t="s">
        <v>260</v>
      </c>
      <c r="G2321" t="s">
        <v>146</v>
      </c>
      <c r="H2321" t="s">
        <v>133</v>
      </c>
      <c r="I2321" t="s">
        <v>110</v>
      </c>
      <c r="J2321" t="s">
        <v>110</v>
      </c>
      <c r="K2321">
        <v>1</v>
      </c>
      <c r="L2321" t="s">
        <v>182</v>
      </c>
    </row>
    <row r="2322" spans="1:12">
      <c r="A2322" t="s">
        <v>260</v>
      </c>
      <c r="B2322" t="s">
        <v>58</v>
      </c>
      <c r="C2322">
        <v>2050</v>
      </c>
      <c r="D2322">
        <v>2070</v>
      </c>
      <c r="E2322" t="s">
        <v>119</v>
      </c>
      <c r="F2322" t="s">
        <v>260</v>
      </c>
      <c r="G2322" t="s">
        <v>146</v>
      </c>
      <c r="H2322" t="s">
        <v>133</v>
      </c>
      <c r="I2322" t="s">
        <v>110</v>
      </c>
      <c r="J2322" t="s">
        <v>110</v>
      </c>
      <c r="K2322">
        <v>1</v>
      </c>
      <c r="L2322" t="s">
        <v>182</v>
      </c>
    </row>
    <row r="2323" spans="1:12">
      <c r="A2323" t="s">
        <v>260</v>
      </c>
      <c r="B2323" t="s">
        <v>58</v>
      </c>
      <c r="C2323">
        <v>2055</v>
      </c>
      <c r="D2323">
        <v>2055</v>
      </c>
      <c r="E2323" t="s">
        <v>119</v>
      </c>
      <c r="F2323" t="s">
        <v>260</v>
      </c>
      <c r="G2323" t="s">
        <v>146</v>
      </c>
      <c r="H2323" t="s">
        <v>133</v>
      </c>
      <c r="I2323" t="s">
        <v>110</v>
      </c>
      <c r="J2323" t="s">
        <v>110</v>
      </c>
      <c r="K2323">
        <v>1</v>
      </c>
      <c r="L2323" t="s">
        <v>182</v>
      </c>
    </row>
    <row r="2324" spans="1:12">
      <c r="A2324" t="s">
        <v>260</v>
      </c>
      <c r="B2324" t="s">
        <v>58</v>
      </c>
      <c r="C2324">
        <v>2055</v>
      </c>
      <c r="D2324">
        <v>2060</v>
      </c>
      <c r="E2324" t="s">
        <v>119</v>
      </c>
      <c r="F2324" t="s">
        <v>260</v>
      </c>
      <c r="G2324" t="s">
        <v>146</v>
      </c>
      <c r="H2324" t="s">
        <v>133</v>
      </c>
      <c r="I2324" t="s">
        <v>110</v>
      </c>
      <c r="J2324" t="s">
        <v>110</v>
      </c>
      <c r="K2324">
        <v>1</v>
      </c>
      <c r="L2324" t="s">
        <v>182</v>
      </c>
    </row>
    <row r="2325" spans="1:12">
      <c r="A2325" t="s">
        <v>260</v>
      </c>
      <c r="B2325" t="s">
        <v>58</v>
      </c>
      <c r="C2325">
        <v>2055</v>
      </c>
      <c r="D2325">
        <v>2065</v>
      </c>
      <c r="E2325" t="s">
        <v>119</v>
      </c>
      <c r="F2325" t="s">
        <v>260</v>
      </c>
      <c r="G2325" t="s">
        <v>146</v>
      </c>
      <c r="H2325" t="s">
        <v>133</v>
      </c>
      <c r="I2325" t="s">
        <v>110</v>
      </c>
      <c r="J2325" t="s">
        <v>110</v>
      </c>
      <c r="K2325">
        <v>1</v>
      </c>
      <c r="L2325" t="s">
        <v>182</v>
      </c>
    </row>
    <row r="2326" spans="1:12">
      <c r="A2326" t="s">
        <v>260</v>
      </c>
      <c r="B2326" t="s">
        <v>58</v>
      </c>
      <c r="C2326">
        <v>2055</v>
      </c>
      <c r="D2326">
        <v>2070</v>
      </c>
      <c r="E2326" t="s">
        <v>119</v>
      </c>
      <c r="F2326" t="s">
        <v>260</v>
      </c>
      <c r="G2326" t="s">
        <v>146</v>
      </c>
      <c r="H2326" t="s">
        <v>133</v>
      </c>
      <c r="I2326" t="s">
        <v>110</v>
      </c>
      <c r="J2326" t="s">
        <v>110</v>
      </c>
      <c r="K2326">
        <v>1</v>
      </c>
      <c r="L2326" t="s">
        <v>182</v>
      </c>
    </row>
    <row r="2327" spans="1:12">
      <c r="A2327" t="s">
        <v>260</v>
      </c>
      <c r="B2327" t="s">
        <v>58</v>
      </c>
      <c r="C2327">
        <v>2060</v>
      </c>
      <c r="D2327">
        <v>2060</v>
      </c>
      <c r="E2327" t="s">
        <v>119</v>
      </c>
      <c r="F2327" t="s">
        <v>260</v>
      </c>
      <c r="G2327" t="s">
        <v>146</v>
      </c>
      <c r="H2327" t="s">
        <v>133</v>
      </c>
      <c r="I2327" t="s">
        <v>110</v>
      </c>
      <c r="J2327" t="s">
        <v>110</v>
      </c>
      <c r="K2327">
        <v>1</v>
      </c>
      <c r="L2327" t="s">
        <v>182</v>
      </c>
    </row>
    <row r="2328" spans="1:12">
      <c r="A2328" t="s">
        <v>260</v>
      </c>
      <c r="B2328" t="s">
        <v>58</v>
      </c>
      <c r="C2328">
        <v>2060</v>
      </c>
      <c r="D2328">
        <v>2065</v>
      </c>
      <c r="E2328" t="s">
        <v>119</v>
      </c>
      <c r="F2328" t="s">
        <v>260</v>
      </c>
      <c r="G2328" t="s">
        <v>146</v>
      </c>
      <c r="H2328" t="s">
        <v>133</v>
      </c>
      <c r="I2328" t="s">
        <v>110</v>
      </c>
      <c r="J2328" t="s">
        <v>110</v>
      </c>
      <c r="K2328">
        <v>1</v>
      </c>
      <c r="L2328" t="s">
        <v>182</v>
      </c>
    </row>
    <row r="2329" spans="1:12">
      <c r="A2329" t="s">
        <v>260</v>
      </c>
      <c r="B2329" t="s">
        <v>58</v>
      </c>
      <c r="C2329">
        <v>2060</v>
      </c>
      <c r="D2329">
        <v>2070</v>
      </c>
      <c r="E2329" t="s">
        <v>119</v>
      </c>
      <c r="F2329" t="s">
        <v>260</v>
      </c>
      <c r="G2329" t="s">
        <v>146</v>
      </c>
      <c r="H2329" t="s">
        <v>133</v>
      </c>
      <c r="I2329" t="s">
        <v>110</v>
      </c>
      <c r="J2329" t="s">
        <v>110</v>
      </c>
      <c r="K2329">
        <v>1</v>
      </c>
      <c r="L2329" t="s">
        <v>182</v>
      </c>
    </row>
    <row r="2330" spans="1:12">
      <c r="A2330" t="s">
        <v>260</v>
      </c>
      <c r="B2330" t="s">
        <v>58</v>
      </c>
      <c r="C2330">
        <v>2065</v>
      </c>
      <c r="D2330">
        <v>2065</v>
      </c>
      <c r="E2330" t="s">
        <v>119</v>
      </c>
      <c r="F2330" t="s">
        <v>260</v>
      </c>
      <c r="G2330" t="s">
        <v>146</v>
      </c>
      <c r="H2330" t="s">
        <v>133</v>
      </c>
      <c r="I2330" t="s">
        <v>110</v>
      </c>
      <c r="J2330" t="s">
        <v>110</v>
      </c>
      <c r="K2330">
        <v>1</v>
      </c>
      <c r="L2330" t="s">
        <v>182</v>
      </c>
    </row>
    <row r="2331" spans="1:12">
      <c r="A2331" t="s">
        <v>260</v>
      </c>
      <c r="B2331" t="s">
        <v>58</v>
      </c>
      <c r="C2331">
        <v>2065</v>
      </c>
      <c r="D2331">
        <v>2070</v>
      </c>
      <c r="E2331" t="s">
        <v>119</v>
      </c>
      <c r="F2331" t="s">
        <v>260</v>
      </c>
      <c r="G2331" t="s">
        <v>146</v>
      </c>
      <c r="H2331" t="s">
        <v>133</v>
      </c>
      <c r="I2331" t="s">
        <v>110</v>
      </c>
      <c r="J2331" t="s">
        <v>110</v>
      </c>
      <c r="K2331">
        <v>1</v>
      </c>
      <c r="L2331" t="s">
        <v>182</v>
      </c>
    </row>
    <row r="2332" spans="1:12">
      <c r="A2332" t="s">
        <v>260</v>
      </c>
      <c r="B2332" t="s">
        <v>58</v>
      </c>
      <c r="C2332">
        <v>2070</v>
      </c>
      <c r="D2332">
        <v>2070</v>
      </c>
      <c r="E2332" t="s">
        <v>119</v>
      </c>
      <c r="F2332" t="s">
        <v>260</v>
      </c>
      <c r="G2332" t="s">
        <v>146</v>
      </c>
      <c r="H2332" t="s">
        <v>133</v>
      </c>
      <c r="I2332" t="s">
        <v>110</v>
      </c>
      <c r="J2332" t="s">
        <v>110</v>
      </c>
      <c r="K2332">
        <v>1</v>
      </c>
      <c r="L2332" t="s">
        <v>182</v>
      </c>
    </row>
    <row r="2333" spans="1:12">
      <c r="A2333" t="s">
        <v>260</v>
      </c>
      <c r="B2333" t="s">
        <v>62</v>
      </c>
      <c r="C2333">
        <v>1990</v>
      </c>
      <c r="D2333">
        <v>1990</v>
      </c>
      <c r="E2333" t="s">
        <v>119</v>
      </c>
      <c r="F2333" t="s">
        <v>260</v>
      </c>
      <c r="G2333" t="s">
        <v>138</v>
      </c>
      <c r="H2333" t="s">
        <v>134</v>
      </c>
      <c r="I2333" t="s">
        <v>110</v>
      </c>
      <c r="J2333" t="s">
        <v>110</v>
      </c>
      <c r="K2333">
        <v>1</v>
      </c>
      <c r="L2333" t="s">
        <v>182</v>
      </c>
    </row>
    <row r="2334" spans="1:12">
      <c r="A2334" t="s">
        <v>260</v>
      </c>
      <c r="B2334" t="s">
        <v>62</v>
      </c>
      <c r="C2334">
        <v>1995</v>
      </c>
      <c r="D2334">
        <v>1995</v>
      </c>
      <c r="E2334" t="s">
        <v>119</v>
      </c>
      <c r="F2334" t="s">
        <v>260</v>
      </c>
      <c r="G2334" t="s">
        <v>138</v>
      </c>
      <c r="H2334" t="s">
        <v>134</v>
      </c>
      <c r="I2334" t="s">
        <v>110</v>
      </c>
      <c r="J2334" t="s">
        <v>110</v>
      </c>
      <c r="K2334">
        <v>1</v>
      </c>
      <c r="L2334" t="s">
        <v>182</v>
      </c>
    </row>
    <row r="2335" spans="1:12">
      <c r="A2335" t="s">
        <v>260</v>
      </c>
      <c r="B2335" t="s">
        <v>62</v>
      </c>
      <c r="C2335">
        <v>2000</v>
      </c>
      <c r="D2335">
        <v>2000</v>
      </c>
      <c r="E2335" t="s">
        <v>119</v>
      </c>
      <c r="F2335" t="s">
        <v>260</v>
      </c>
      <c r="G2335" t="s">
        <v>138</v>
      </c>
      <c r="H2335" t="s">
        <v>134</v>
      </c>
      <c r="I2335" t="s">
        <v>110</v>
      </c>
      <c r="J2335" t="s">
        <v>110</v>
      </c>
      <c r="K2335">
        <v>1</v>
      </c>
      <c r="L2335" t="s">
        <v>182</v>
      </c>
    </row>
    <row r="2336" spans="1:12">
      <c r="A2336" t="s">
        <v>260</v>
      </c>
      <c r="B2336" t="s">
        <v>62</v>
      </c>
      <c r="C2336">
        <v>2005</v>
      </c>
      <c r="D2336">
        <v>2005</v>
      </c>
      <c r="E2336" t="s">
        <v>119</v>
      </c>
      <c r="F2336" t="s">
        <v>260</v>
      </c>
      <c r="G2336" t="s">
        <v>138</v>
      </c>
      <c r="H2336" t="s">
        <v>134</v>
      </c>
      <c r="I2336" t="s">
        <v>110</v>
      </c>
      <c r="J2336" t="s">
        <v>110</v>
      </c>
      <c r="K2336">
        <v>1</v>
      </c>
      <c r="L2336" t="s">
        <v>182</v>
      </c>
    </row>
    <row r="2337" spans="1:12">
      <c r="A2337" t="s">
        <v>260</v>
      </c>
      <c r="B2337" t="s">
        <v>62</v>
      </c>
      <c r="C2337">
        <v>2010</v>
      </c>
      <c r="D2337">
        <v>2010</v>
      </c>
      <c r="E2337" t="s">
        <v>119</v>
      </c>
      <c r="F2337" t="s">
        <v>260</v>
      </c>
      <c r="G2337" t="s">
        <v>138</v>
      </c>
      <c r="H2337" t="s">
        <v>134</v>
      </c>
      <c r="I2337" t="s">
        <v>110</v>
      </c>
      <c r="J2337" t="s">
        <v>110</v>
      </c>
      <c r="K2337">
        <v>1</v>
      </c>
      <c r="L2337" t="s">
        <v>182</v>
      </c>
    </row>
    <row r="2338" spans="1:12">
      <c r="A2338" t="s">
        <v>260</v>
      </c>
      <c r="B2338" t="s">
        <v>62</v>
      </c>
      <c r="C2338">
        <v>2015</v>
      </c>
      <c r="D2338">
        <v>2015</v>
      </c>
      <c r="E2338" t="s">
        <v>119</v>
      </c>
      <c r="F2338" t="s">
        <v>260</v>
      </c>
      <c r="G2338" t="s">
        <v>138</v>
      </c>
      <c r="H2338" t="s">
        <v>134</v>
      </c>
      <c r="I2338" t="s">
        <v>110</v>
      </c>
      <c r="J2338" t="s">
        <v>110</v>
      </c>
      <c r="K2338">
        <v>1</v>
      </c>
      <c r="L2338" t="s">
        <v>182</v>
      </c>
    </row>
    <row r="2339" spans="1:12">
      <c r="A2339" t="s">
        <v>260</v>
      </c>
      <c r="B2339" t="s">
        <v>62</v>
      </c>
      <c r="C2339">
        <v>2020</v>
      </c>
      <c r="D2339">
        <v>2020</v>
      </c>
      <c r="E2339" t="s">
        <v>119</v>
      </c>
      <c r="F2339" t="s">
        <v>260</v>
      </c>
      <c r="G2339" t="s">
        <v>138</v>
      </c>
      <c r="H2339" t="s">
        <v>134</v>
      </c>
      <c r="I2339" t="s">
        <v>110</v>
      </c>
      <c r="J2339" t="s">
        <v>110</v>
      </c>
      <c r="K2339">
        <v>1</v>
      </c>
      <c r="L2339" t="s">
        <v>182</v>
      </c>
    </row>
    <row r="2340" spans="1:12">
      <c r="A2340" t="s">
        <v>260</v>
      </c>
      <c r="B2340" t="s">
        <v>62</v>
      </c>
      <c r="C2340">
        <v>2025</v>
      </c>
      <c r="D2340">
        <v>2025</v>
      </c>
      <c r="E2340" t="s">
        <v>119</v>
      </c>
      <c r="F2340" t="s">
        <v>260</v>
      </c>
      <c r="G2340" t="s">
        <v>138</v>
      </c>
      <c r="H2340" t="s">
        <v>134</v>
      </c>
      <c r="I2340" t="s">
        <v>110</v>
      </c>
      <c r="J2340" t="s">
        <v>110</v>
      </c>
      <c r="K2340">
        <v>1</v>
      </c>
      <c r="L2340" t="s">
        <v>182</v>
      </c>
    </row>
    <row r="2341" spans="1:12">
      <c r="A2341" t="s">
        <v>260</v>
      </c>
      <c r="B2341" t="s">
        <v>62</v>
      </c>
      <c r="C2341">
        <v>2030</v>
      </c>
      <c r="D2341">
        <v>2030</v>
      </c>
      <c r="E2341" t="s">
        <v>119</v>
      </c>
      <c r="F2341" t="s">
        <v>260</v>
      </c>
      <c r="G2341" t="s">
        <v>138</v>
      </c>
      <c r="H2341" t="s">
        <v>134</v>
      </c>
      <c r="I2341" t="s">
        <v>110</v>
      </c>
      <c r="J2341" t="s">
        <v>110</v>
      </c>
      <c r="K2341">
        <v>1</v>
      </c>
      <c r="L2341" t="s">
        <v>182</v>
      </c>
    </row>
    <row r="2342" spans="1:12">
      <c r="A2342" t="s">
        <v>260</v>
      </c>
      <c r="B2342" t="s">
        <v>62</v>
      </c>
      <c r="C2342">
        <v>2035</v>
      </c>
      <c r="D2342">
        <v>2035</v>
      </c>
      <c r="E2342" t="s">
        <v>119</v>
      </c>
      <c r="F2342" t="s">
        <v>260</v>
      </c>
      <c r="G2342" t="s">
        <v>138</v>
      </c>
      <c r="H2342" t="s">
        <v>134</v>
      </c>
      <c r="I2342" t="s">
        <v>110</v>
      </c>
      <c r="J2342" t="s">
        <v>110</v>
      </c>
      <c r="K2342">
        <v>1</v>
      </c>
      <c r="L2342" t="s">
        <v>182</v>
      </c>
    </row>
    <row r="2343" spans="1:12">
      <c r="A2343" t="s">
        <v>260</v>
      </c>
      <c r="B2343" t="s">
        <v>62</v>
      </c>
      <c r="C2343">
        <v>2040</v>
      </c>
      <c r="D2343">
        <v>2040</v>
      </c>
      <c r="E2343" t="s">
        <v>119</v>
      </c>
      <c r="F2343" t="s">
        <v>260</v>
      </c>
      <c r="G2343" t="s">
        <v>138</v>
      </c>
      <c r="H2343" t="s">
        <v>134</v>
      </c>
      <c r="I2343" t="s">
        <v>110</v>
      </c>
      <c r="J2343" t="s">
        <v>110</v>
      </c>
      <c r="K2343">
        <v>1</v>
      </c>
      <c r="L2343" t="s">
        <v>182</v>
      </c>
    </row>
    <row r="2344" spans="1:12">
      <c r="A2344" t="s">
        <v>260</v>
      </c>
      <c r="B2344" t="s">
        <v>62</v>
      </c>
      <c r="C2344">
        <v>2045</v>
      </c>
      <c r="D2344">
        <v>2045</v>
      </c>
      <c r="E2344" t="s">
        <v>119</v>
      </c>
      <c r="F2344" t="s">
        <v>260</v>
      </c>
      <c r="G2344" t="s">
        <v>138</v>
      </c>
      <c r="H2344" t="s">
        <v>134</v>
      </c>
      <c r="I2344" t="s">
        <v>110</v>
      </c>
      <c r="J2344" t="s">
        <v>110</v>
      </c>
      <c r="K2344">
        <v>1</v>
      </c>
      <c r="L2344" t="s">
        <v>182</v>
      </c>
    </row>
    <row r="2345" spans="1:12">
      <c r="A2345" t="s">
        <v>260</v>
      </c>
      <c r="B2345" t="s">
        <v>62</v>
      </c>
      <c r="C2345">
        <v>2050</v>
      </c>
      <c r="D2345">
        <v>2050</v>
      </c>
      <c r="E2345" t="s">
        <v>119</v>
      </c>
      <c r="F2345" t="s">
        <v>260</v>
      </c>
      <c r="G2345" t="s">
        <v>138</v>
      </c>
      <c r="H2345" t="s">
        <v>134</v>
      </c>
      <c r="I2345" t="s">
        <v>110</v>
      </c>
      <c r="J2345" t="s">
        <v>110</v>
      </c>
      <c r="K2345">
        <v>1</v>
      </c>
      <c r="L2345" t="s">
        <v>182</v>
      </c>
    </row>
    <row r="2346" spans="1:12">
      <c r="A2346" t="s">
        <v>260</v>
      </c>
      <c r="B2346" t="s">
        <v>62</v>
      </c>
      <c r="C2346">
        <v>2055</v>
      </c>
      <c r="D2346">
        <v>2055</v>
      </c>
      <c r="E2346" t="s">
        <v>119</v>
      </c>
      <c r="F2346" t="s">
        <v>260</v>
      </c>
      <c r="G2346" t="s">
        <v>138</v>
      </c>
      <c r="H2346" t="s">
        <v>134</v>
      </c>
      <c r="I2346" t="s">
        <v>110</v>
      </c>
      <c r="J2346" t="s">
        <v>110</v>
      </c>
      <c r="K2346">
        <v>1</v>
      </c>
      <c r="L2346" t="s">
        <v>182</v>
      </c>
    </row>
    <row r="2347" spans="1:12">
      <c r="A2347" t="s">
        <v>260</v>
      </c>
      <c r="B2347" t="s">
        <v>62</v>
      </c>
      <c r="C2347">
        <v>2060</v>
      </c>
      <c r="D2347">
        <v>2060</v>
      </c>
      <c r="E2347" t="s">
        <v>119</v>
      </c>
      <c r="F2347" t="s">
        <v>260</v>
      </c>
      <c r="G2347" t="s">
        <v>138</v>
      </c>
      <c r="H2347" t="s">
        <v>134</v>
      </c>
      <c r="I2347" t="s">
        <v>110</v>
      </c>
      <c r="J2347" t="s">
        <v>110</v>
      </c>
      <c r="K2347">
        <v>1</v>
      </c>
      <c r="L2347" t="s">
        <v>182</v>
      </c>
    </row>
    <row r="2348" spans="1:12">
      <c r="A2348" t="s">
        <v>260</v>
      </c>
      <c r="B2348" t="s">
        <v>62</v>
      </c>
      <c r="C2348">
        <v>2065</v>
      </c>
      <c r="D2348">
        <v>2065</v>
      </c>
      <c r="E2348" t="s">
        <v>119</v>
      </c>
      <c r="F2348" t="s">
        <v>260</v>
      </c>
      <c r="G2348" t="s">
        <v>138</v>
      </c>
      <c r="H2348" t="s">
        <v>134</v>
      </c>
      <c r="I2348" t="s">
        <v>110</v>
      </c>
      <c r="J2348" t="s">
        <v>110</v>
      </c>
      <c r="K2348">
        <v>1</v>
      </c>
      <c r="L2348" t="s">
        <v>182</v>
      </c>
    </row>
    <row r="2349" spans="1:12">
      <c r="A2349" t="s">
        <v>260</v>
      </c>
      <c r="B2349" t="s">
        <v>62</v>
      </c>
      <c r="C2349">
        <v>2070</v>
      </c>
      <c r="D2349">
        <v>2070</v>
      </c>
      <c r="E2349" t="s">
        <v>119</v>
      </c>
      <c r="F2349" t="s">
        <v>260</v>
      </c>
      <c r="G2349" t="s">
        <v>138</v>
      </c>
      <c r="H2349" t="s">
        <v>134</v>
      </c>
      <c r="I2349" t="s">
        <v>110</v>
      </c>
      <c r="J2349" t="s">
        <v>110</v>
      </c>
      <c r="K2349">
        <v>1</v>
      </c>
      <c r="L2349" t="s">
        <v>182</v>
      </c>
    </row>
    <row r="2350" spans="1:12">
      <c r="A2350" t="s">
        <v>260</v>
      </c>
      <c r="B2350" t="s">
        <v>59</v>
      </c>
      <c r="C2350">
        <v>1990</v>
      </c>
      <c r="D2350">
        <v>1990</v>
      </c>
      <c r="E2350" t="s">
        <v>119</v>
      </c>
      <c r="F2350" t="s">
        <v>260</v>
      </c>
      <c r="G2350" t="s">
        <v>147</v>
      </c>
      <c r="H2350" t="s">
        <v>131</v>
      </c>
      <c r="I2350" t="s">
        <v>110</v>
      </c>
      <c r="J2350" t="s">
        <v>110</v>
      </c>
      <c r="K2350">
        <v>1</v>
      </c>
      <c r="L2350" t="s">
        <v>182</v>
      </c>
    </row>
    <row r="2351" spans="1:12">
      <c r="A2351" t="s">
        <v>260</v>
      </c>
      <c r="B2351" t="s">
        <v>59</v>
      </c>
      <c r="C2351">
        <v>1995</v>
      </c>
      <c r="D2351">
        <v>1995</v>
      </c>
      <c r="E2351" t="s">
        <v>119</v>
      </c>
      <c r="F2351" t="s">
        <v>260</v>
      </c>
      <c r="G2351" t="s">
        <v>147</v>
      </c>
      <c r="H2351" t="s">
        <v>131</v>
      </c>
      <c r="I2351" t="s">
        <v>110</v>
      </c>
      <c r="J2351" t="s">
        <v>110</v>
      </c>
      <c r="K2351">
        <v>1</v>
      </c>
      <c r="L2351" t="s">
        <v>182</v>
      </c>
    </row>
    <row r="2352" spans="1:12">
      <c r="A2352" t="s">
        <v>260</v>
      </c>
      <c r="B2352" t="s">
        <v>59</v>
      </c>
      <c r="C2352">
        <v>2000</v>
      </c>
      <c r="D2352">
        <v>2000</v>
      </c>
      <c r="E2352" t="s">
        <v>119</v>
      </c>
      <c r="F2352" t="s">
        <v>260</v>
      </c>
      <c r="G2352" t="s">
        <v>147</v>
      </c>
      <c r="H2352" t="s">
        <v>131</v>
      </c>
      <c r="I2352" t="s">
        <v>110</v>
      </c>
      <c r="J2352" t="s">
        <v>110</v>
      </c>
      <c r="K2352">
        <v>1</v>
      </c>
      <c r="L2352" t="s">
        <v>182</v>
      </c>
    </row>
    <row r="2353" spans="1:12">
      <c r="A2353" t="s">
        <v>260</v>
      </c>
      <c r="B2353" t="s">
        <v>59</v>
      </c>
      <c r="C2353">
        <v>2005</v>
      </c>
      <c r="D2353">
        <v>2005</v>
      </c>
      <c r="E2353" t="s">
        <v>119</v>
      </c>
      <c r="F2353" t="s">
        <v>260</v>
      </c>
      <c r="G2353" t="s">
        <v>147</v>
      </c>
      <c r="H2353" t="s">
        <v>131</v>
      </c>
      <c r="I2353" t="s">
        <v>110</v>
      </c>
      <c r="J2353" t="s">
        <v>110</v>
      </c>
      <c r="K2353">
        <v>1</v>
      </c>
      <c r="L2353" t="s">
        <v>182</v>
      </c>
    </row>
    <row r="2354" spans="1:12">
      <c r="A2354" t="s">
        <v>260</v>
      </c>
      <c r="B2354" t="s">
        <v>59</v>
      </c>
      <c r="C2354">
        <v>2010</v>
      </c>
      <c r="D2354">
        <v>2010</v>
      </c>
      <c r="E2354" t="s">
        <v>119</v>
      </c>
      <c r="F2354" t="s">
        <v>260</v>
      </c>
      <c r="G2354" t="s">
        <v>147</v>
      </c>
      <c r="H2354" t="s">
        <v>131</v>
      </c>
      <c r="I2354" t="s">
        <v>110</v>
      </c>
      <c r="J2354" t="s">
        <v>110</v>
      </c>
      <c r="K2354">
        <v>1</v>
      </c>
      <c r="L2354" t="s">
        <v>182</v>
      </c>
    </row>
    <row r="2355" spans="1:12">
      <c r="A2355" t="s">
        <v>260</v>
      </c>
      <c r="B2355" t="s">
        <v>59</v>
      </c>
      <c r="C2355">
        <v>2015</v>
      </c>
      <c r="D2355">
        <v>2015</v>
      </c>
      <c r="E2355" t="s">
        <v>119</v>
      </c>
      <c r="F2355" t="s">
        <v>260</v>
      </c>
      <c r="G2355" t="s">
        <v>147</v>
      </c>
      <c r="H2355" t="s">
        <v>131</v>
      </c>
      <c r="I2355" t="s">
        <v>110</v>
      </c>
      <c r="J2355" t="s">
        <v>110</v>
      </c>
      <c r="K2355">
        <v>1</v>
      </c>
      <c r="L2355" t="s">
        <v>182</v>
      </c>
    </row>
    <row r="2356" spans="1:12">
      <c r="A2356" t="s">
        <v>260</v>
      </c>
      <c r="B2356" t="s">
        <v>59</v>
      </c>
      <c r="C2356">
        <v>2020</v>
      </c>
      <c r="D2356">
        <v>2020</v>
      </c>
      <c r="E2356" t="s">
        <v>119</v>
      </c>
      <c r="F2356" t="s">
        <v>260</v>
      </c>
      <c r="G2356" t="s">
        <v>147</v>
      </c>
      <c r="H2356" t="s">
        <v>131</v>
      </c>
      <c r="I2356" t="s">
        <v>110</v>
      </c>
      <c r="J2356" t="s">
        <v>110</v>
      </c>
      <c r="K2356">
        <v>1</v>
      </c>
      <c r="L2356" t="s">
        <v>182</v>
      </c>
    </row>
    <row r="2357" spans="1:12">
      <c r="A2357" t="s">
        <v>260</v>
      </c>
      <c r="B2357" t="s">
        <v>59</v>
      </c>
      <c r="C2357">
        <v>2025</v>
      </c>
      <c r="D2357">
        <v>2025</v>
      </c>
      <c r="E2357" t="s">
        <v>119</v>
      </c>
      <c r="F2357" t="s">
        <v>260</v>
      </c>
      <c r="G2357" t="s">
        <v>147</v>
      </c>
      <c r="H2357" t="s">
        <v>131</v>
      </c>
      <c r="I2357" t="s">
        <v>110</v>
      </c>
      <c r="J2357" t="s">
        <v>110</v>
      </c>
      <c r="K2357">
        <v>1</v>
      </c>
      <c r="L2357" t="s">
        <v>182</v>
      </c>
    </row>
    <row r="2358" spans="1:12">
      <c r="A2358" t="s">
        <v>260</v>
      </c>
      <c r="B2358" t="s">
        <v>59</v>
      </c>
      <c r="C2358">
        <v>2030</v>
      </c>
      <c r="D2358">
        <v>2030</v>
      </c>
      <c r="E2358" t="s">
        <v>119</v>
      </c>
      <c r="F2358" t="s">
        <v>260</v>
      </c>
      <c r="G2358" t="s">
        <v>147</v>
      </c>
      <c r="H2358" t="s">
        <v>131</v>
      </c>
      <c r="I2358" t="s">
        <v>110</v>
      </c>
      <c r="J2358" t="s">
        <v>110</v>
      </c>
      <c r="K2358">
        <v>1</v>
      </c>
      <c r="L2358" t="s">
        <v>182</v>
      </c>
    </row>
    <row r="2359" spans="1:12">
      <c r="A2359" t="s">
        <v>260</v>
      </c>
      <c r="B2359" t="s">
        <v>59</v>
      </c>
      <c r="C2359">
        <v>2035</v>
      </c>
      <c r="D2359">
        <v>2035</v>
      </c>
      <c r="E2359" t="s">
        <v>119</v>
      </c>
      <c r="F2359" t="s">
        <v>260</v>
      </c>
      <c r="G2359" t="s">
        <v>147</v>
      </c>
      <c r="H2359" t="s">
        <v>131</v>
      </c>
      <c r="I2359" t="s">
        <v>110</v>
      </c>
      <c r="J2359" t="s">
        <v>110</v>
      </c>
      <c r="K2359">
        <v>1</v>
      </c>
      <c r="L2359" t="s">
        <v>182</v>
      </c>
    </row>
    <row r="2360" spans="1:12">
      <c r="A2360" t="s">
        <v>260</v>
      </c>
      <c r="B2360" t="s">
        <v>59</v>
      </c>
      <c r="C2360">
        <v>2040</v>
      </c>
      <c r="D2360">
        <v>2040</v>
      </c>
      <c r="E2360" t="s">
        <v>119</v>
      </c>
      <c r="F2360" t="s">
        <v>260</v>
      </c>
      <c r="G2360" t="s">
        <v>147</v>
      </c>
      <c r="H2360" t="s">
        <v>131</v>
      </c>
      <c r="I2360" t="s">
        <v>110</v>
      </c>
      <c r="J2360" t="s">
        <v>110</v>
      </c>
      <c r="K2360">
        <v>1</v>
      </c>
      <c r="L2360" t="s">
        <v>182</v>
      </c>
    </row>
    <row r="2361" spans="1:12">
      <c r="A2361" t="s">
        <v>260</v>
      </c>
      <c r="B2361" t="s">
        <v>59</v>
      </c>
      <c r="C2361">
        <v>2045</v>
      </c>
      <c r="D2361">
        <v>2045</v>
      </c>
      <c r="E2361" t="s">
        <v>119</v>
      </c>
      <c r="F2361" t="s">
        <v>260</v>
      </c>
      <c r="G2361" t="s">
        <v>147</v>
      </c>
      <c r="H2361" t="s">
        <v>131</v>
      </c>
      <c r="I2361" t="s">
        <v>110</v>
      </c>
      <c r="J2361" t="s">
        <v>110</v>
      </c>
      <c r="K2361">
        <v>1</v>
      </c>
      <c r="L2361" t="s">
        <v>182</v>
      </c>
    </row>
    <row r="2362" spans="1:12">
      <c r="A2362" t="s">
        <v>260</v>
      </c>
      <c r="B2362" t="s">
        <v>59</v>
      </c>
      <c r="C2362">
        <v>2050</v>
      </c>
      <c r="D2362">
        <v>2050</v>
      </c>
      <c r="E2362" t="s">
        <v>119</v>
      </c>
      <c r="F2362" t="s">
        <v>260</v>
      </c>
      <c r="G2362" t="s">
        <v>147</v>
      </c>
      <c r="H2362" t="s">
        <v>131</v>
      </c>
      <c r="I2362" t="s">
        <v>110</v>
      </c>
      <c r="J2362" t="s">
        <v>110</v>
      </c>
      <c r="K2362">
        <v>1</v>
      </c>
      <c r="L2362" t="s">
        <v>182</v>
      </c>
    </row>
    <row r="2363" spans="1:12">
      <c r="A2363" t="s">
        <v>260</v>
      </c>
      <c r="B2363" t="s">
        <v>59</v>
      </c>
      <c r="C2363">
        <v>2055</v>
      </c>
      <c r="D2363">
        <v>2055</v>
      </c>
      <c r="E2363" t="s">
        <v>119</v>
      </c>
      <c r="F2363" t="s">
        <v>260</v>
      </c>
      <c r="G2363" t="s">
        <v>147</v>
      </c>
      <c r="H2363" t="s">
        <v>131</v>
      </c>
      <c r="I2363" t="s">
        <v>110</v>
      </c>
      <c r="J2363" t="s">
        <v>110</v>
      </c>
      <c r="K2363">
        <v>1</v>
      </c>
      <c r="L2363" t="s">
        <v>182</v>
      </c>
    </row>
    <row r="2364" spans="1:12">
      <c r="A2364" t="s">
        <v>260</v>
      </c>
      <c r="B2364" t="s">
        <v>59</v>
      </c>
      <c r="C2364">
        <v>2060</v>
      </c>
      <c r="D2364">
        <v>2060</v>
      </c>
      <c r="E2364" t="s">
        <v>119</v>
      </c>
      <c r="F2364" t="s">
        <v>260</v>
      </c>
      <c r="G2364" t="s">
        <v>147</v>
      </c>
      <c r="H2364" t="s">
        <v>131</v>
      </c>
      <c r="I2364" t="s">
        <v>110</v>
      </c>
      <c r="J2364" t="s">
        <v>110</v>
      </c>
      <c r="K2364">
        <v>1</v>
      </c>
      <c r="L2364" t="s">
        <v>182</v>
      </c>
    </row>
    <row r="2365" spans="1:12">
      <c r="A2365" t="s">
        <v>260</v>
      </c>
      <c r="B2365" t="s">
        <v>59</v>
      </c>
      <c r="C2365">
        <v>2065</v>
      </c>
      <c r="D2365">
        <v>2065</v>
      </c>
      <c r="E2365" t="s">
        <v>119</v>
      </c>
      <c r="F2365" t="s">
        <v>260</v>
      </c>
      <c r="G2365" t="s">
        <v>147</v>
      </c>
      <c r="H2365" t="s">
        <v>131</v>
      </c>
      <c r="I2365" t="s">
        <v>110</v>
      </c>
      <c r="J2365" t="s">
        <v>110</v>
      </c>
      <c r="K2365">
        <v>1</v>
      </c>
      <c r="L2365" t="s">
        <v>182</v>
      </c>
    </row>
    <row r="2366" spans="1:12">
      <c r="A2366" t="s">
        <v>260</v>
      </c>
      <c r="B2366" t="s">
        <v>59</v>
      </c>
      <c r="C2366">
        <v>2070</v>
      </c>
      <c r="D2366">
        <v>2070</v>
      </c>
      <c r="E2366" t="s">
        <v>119</v>
      </c>
      <c r="F2366" t="s">
        <v>260</v>
      </c>
      <c r="G2366" t="s">
        <v>147</v>
      </c>
      <c r="H2366" t="s">
        <v>131</v>
      </c>
      <c r="I2366" t="s">
        <v>110</v>
      </c>
      <c r="J2366" t="s">
        <v>110</v>
      </c>
      <c r="K2366">
        <v>1</v>
      </c>
      <c r="L2366" t="s">
        <v>182</v>
      </c>
    </row>
    <row r="2367" spans="1:12">
      <c r="A2367" t="s">
        <v>260</v>
      </c>
      <c r="B2367" t="s">
        <v>63</v>
      </c>
      <c r="C2367">
        <v>1990</v>
      </c>
      <c r="D2367">
        <v>1990</v>
      </c>
      <c r="E2367" t="s">
        <v>119</v>
      </c>
      <c r="F2367" t="s">
        <v>260</v>
      </c>
      <c r="G2367" t="s">
        <v>142</v>
      </c>
      <c r="H2367" t="s">
        <v>134</v>
      </c>
      <c r="I2367" t="s">
        <v>110</v>
      </c>
      <c r="J2367" t="s">
        <v>110</v>
      </c>
      <c r="K2367">
        <v>1</v>
      </c>
      <c r="L2367" t="s">
        <v>182</v>
      </c>
    </row>
    <row r="2368" spans="1:12">
      <c r="A2368" t="s">
        <v>260</v>
      </c>
      <c r="B2368" t="s">
        <v>63</v>
      </c>
      <c r="C2368">
        <v>1995</v>
      </c>
      <c r="D2368">
        <v>1995</v>
      </c>
      <c r="E2368" t="s">
        <v>119</v>
      </c>
      <c r="F2368" t="s">
        <v>260</v>
      </c>
      <c r="G2368" t="s">
        <v>142</v>
      </c>
      <c r="H2368" t="s">
        <v>134</v>
      </c>
      <c r="I2368" t="s">
        <v>110</v>
      </c>
      <c r="J2368" t="s">
        <v>110</v>
      </c>
      <c r="K2368">
        <v>1</v>
      </c>
      <c r="L2368" t="s">
        <v>182</v>
      </c>
    </row>
    <row r="2369" spans="1:12">
      <c r="A2369" t="s">
        <v>260</v>
      </c>
      <c r="B2369" t="s">
        <v>63</v>
      </c>
      <c r="C2369">
        <v>2000</v>
      </c>
      <c r="D2369">
        <v>2000</v>
      </c>
      <c r="E2369" t="s">
        <v>119</v>
      </c>
      <c r="F2369" t="s">
        <v>260</v>
      </c>
      <c r="G2369" t="s">
        <v>142</v>
      </c>
      <c r="H2369" t="s">
        <v>134</v>
      </c>
      <c r="I2369" t="s">
        <v>110</v>
      </c>
      <c r="J2369" t="s">
        <v>110</v>
      </c>
      <c r="K2369">
        <v>1</v>
      </c>
      <c r="L2369" t="s">
        <v>182</v>
      </c>
    </row>
    <row r="2370" spans="1:12">
      <c r="A2370" t="s">
        <v>260</v>
      </c>
      <c r="B2370" t="s">
        <v>63</v>
      </c>
      <c r="C2370">
        <v>2005</v>
      </c>
      <c r="D2370">
        <v>2005</v>
      </c>
      <c r="E2370" t="s">
        <v>119</v>
      </c>
      <c r="F2370" t="s">
        <v>260</v>
      </c>
      <c r="G2370" t="s">
        <v>142</v>
      </c>
      <c r="H2370" t="s">
        <v>134</v>
      </c>
      <c r="I2370" t="s">
        <v>110</v>
      </c>
      <c r="J2370" t="s">
        <v>110</v>
      </c>
      <c r="K2370">
        <v>1</v>
      </c>
      <c r="L2370" t="s">
        <v>182</v>
      </c>
    </row>
    <row r="2371" spans="1:12">
      <c r="A2371" t="s">
        <v>260</v>
      </c>
      <c r="B2371" t="s">
        <v>63</v>
      </c>
      <c r="C2371">
        <v>2010</v>
      </c>
      <c r="D2371">
        <v>2010</v>
      </c>
      <c r="E2371" t="s">
        <v>119</v>
      </c>
      <c r="F2371" t="s">
        <v>260</v>
      </c>
      <c r="G2371" t="s">
        <v>142</v>
      </c>
      <c r="H2371" t="s">
        <v>134</v>
      </c>
      <c r="I2371" t="s">
        <v>110</v>
      </c>
      <c r="J2371" t="s">
        <v>110</v>
      </c>
      <c r="K2371">
        <v>1</v>
      </c>
      <c r="L2371" t="s">
        <v>182</v>
      </c>
    </row>
    <row r="2372" spans="1:12">
      <c r="A2372" t="s">
        <v>260</v>
      </c>
      <c r="B2372" t="s">
        <v>63</v>
      </c>
      <c r="C2372">
        <v>2015</v>
      </c>
      <c r="D2372">
        <v>2015</v>
      </c>
      <c r="E2372" t="s">
        <v>119</v>
      </c>
      <c r="F2372" t="s">
        <v>260</v>
      </c>
      <c r="G2372" t="s">
        <v>142</v>
      </c>
      <c r="H2372" t="s">
        <v>134</v>
      </c>
      <c r="I2372" t="s">
        <v>110</v>
      </c>
      <c r="J2372" t="s">
        <v>110</v>
      </c>
      <c r="K2372">
        <v>1</v>
      </c>
      <c r="L2372" t="s">
        <v>182</v>
      </c>
    </row>
    <row r="2373" spans="1:12">
      <c r="A2373" t="s">
        <v>260</v>
      </c>
      <c r="B2373" t="s">
        <v>63</v>
      </c>
      <c r="C2373">
        <v>2020</v>
      </c>
      <c r="D2373">
        <v>2020</v>
      </c>
      <c r="E2373" t="s">
        <v>119</v>
      </c>
      <c r="F2373" t="s">
        <v>260</v>
      </c>
      <c r="G2373" t="s">
        <v>142</v>
      </c>
      <c r="H2373" t="s">
        <v>134</v>
      </c>
      <c r="I2373" t="s">
        <v>110</v>
      </c>
      <c r="J2373" t="s">
        <v>110</v>
      </c>
      <c r="K2373">
        <v>1</v>
      </c>
      <c r="L2373" t="s">
        <v>182</v>
      </c>
    </row>
    <row r="2374" spans="1:12">
      <c r="A2374" t="s">
        <v>260</v>
      </c>
      <c r="B2374" t="s">
        <v>63</v>
      </c>
      <c r="C2374">
        <v>2025</v>
      </c>
      <c r="D2374">
        <v>2025</v>
      </c>
      <c r="E2374" t="s">
        <v>119</v>
      </c>
      <c r="F2374" t="s">
        <v>260</v>
      </c>
      <c r="G2374" t="s">
        <v>142</v>
      </c>
      <c r="H2374" t="s">
        <v>134</v>
      </c>
      <c r="I2374" t="s">
        <v>110</v>
      </c>
      <c r="J2374" t="s">
        <v>110</v>
      </c>
      <c r="K2374">
        <v>1</v>
      </c>
      <c r="L2374" t="s">
        <v>182</v>
      </c>
    </row>
    <row r="2375" spans="1:12">
      <c r="A2375" t="s">
        <v>260</v>
      </c>
      <c r="B2375" t="s">
        <v>63</v>
      </c>
      <c r="C2375">
        <v>2030</v>
      </c>
      <c r="D2375">
        <v>2030</v>
      </c>
      <c r="E2375" t="s">
        <v>119</v>
      </c>
      <c r="F2375" t="s">
        <v>260</v>
      </c>
      <c r="G2375" t="s">
        <v>142</v>
      </c>
      <c r="H2375" t="s">
        <v>134</v>
      </c>
      <c r="I2375" t="s">
        <v>110</v>
      </c>
      <c r="J2375" t="s">
        <v>110</v>
      </c>
      <c r="K2375">
        <v>1</v>
      </c>
      <c r="L2375" t="s">
        <v>182</v>
      </c>
    </row>
    <row r="2376" spans="1:12">
      <c r="A2376" t="s">
        <v>260</v>
      </c>
      <c r="B2376" t="s">
        <v>63</v>
      </c>
      <c r="C2376">
        <v>2035</v>
      </c>
      <c r="D2376">
        <v>2035</v>
      </c>
      <c r="E2376" t="s">
        <v>119</v>
      </c>
      <c r="F2376" t="s">
        <v>260</v>
      </c>
      <c r="G2376" t="s">
        <v>142</v>
      </c>
      <c r="H2376" t="s">
        <v>134</v>
      </c>
      <c r="I2376" t="s">
        <v>110</v>
      </c>
      <c r="J2376" t="s">
        <v>110</v>
      </c>
      <c r="K2376">
        <v>1</v>
      </c>
      <c r="L2376" t="s">
        <v>182</v>
      </c>
    </row>
    <row r="2377" spans="1:12">
      <c r="A2377" t="s">
        <v>260</v>
      </c>
      <c r="B2377" t="s">
        <v>63</v>
      </c>
      <c r="C2377">
        <v>2040</v>
      </c>
      <c r="D2377">
        <v>2040</v>
      </c>
      <c r="E2377" t="s">
        <v>119</v>
      </c>
      <c r="F2377" t="s">
        <v>260</v>
      </c>
      <c r="G2377" t="s">
        <v>142</v>
      </c>
      <c r="H2377" t="s">
        <v>134</v>
      </c>
      <c r="I2377" t="s">
        <v>110</v>
      </c>
      <c r="J2377" t="s">
        <v>110</v>
      </c>
      <c r="K2377">
        <v>1</v>
      </c>
      <c r="L2377" t="s">
        <v>182</v>
      </c>
    </row>
    <row r="2378" spans="1:12">
      <c r="A2378" t="s">
        <v>260</v>
      </c>
      <c r="B2378" t="s">
        <v>63</v>
      </c>
      <c r="C2378">
        <v>2045</v>
      </c>
      <c r="D2378">
        <v>2045</v>
      </c>
      <c r="E2378" t="s">
        <v>119</v>
      </c>
      <c r="F2378" t="s">
        <v>260</v>
      </c>
      <c r="G2378" t="s">
        <v>142</v>
      </c>
      <c r="H2378" t="s">
        <v>134</v>
      </c>
      <c r="I2378" t="s">
        <v>110</v>
      </c>
      <c r="J2378" t="s">
        <v>110</v>
      </c>
      <c r="K2378">
        <v>1</v>
      </c>
      <c r="L2378" t="s">
        <v>182</v>
      </c>
    </row>
    <row r="2379" spans="1:12">
      <c r="A2379" t="s">
        <v>260</v>
      </c>
      <c r="B2379" t="s">
        <v>63</v>
      </c>
      <c r="C2379">
        <v>2050</v>
      </c>
      <c r="D2379">
        <v>2050</v>
      </c>
      <c r="E2379" t="s">
        <v>119</v>
      </c>
      <c r="F2379" t="s">
        <v>260</v>
      </c>
      <c r="G2379" t="s">
        <v>142</v>
      </c>
      <c r="H2379" t="s">
        <v>134</v>
      </c>
      <c r="I2379" t="s">
        <v>110</v>
      </c>
      <c r="J2379" t="s">
        <v>110</v>
      </c>
      <c r="K2379">
        <v>1</v>
      </c>
      <c r="L2379" t="s">
        <v>182</v>
      </c>
    </row>
    <row r="2380" spans="1:12">
      <c r="A2380" t="s">
        <v>260</v>
      </c>
      <c r="B2380" t="s">
        <v>63</v>
      </c>
      <c r="C2380">
        <v>2055</v>
      </c>
      <c r="D2380">
        <v>2055</v>
      </c>
      <c r="E2380" t="s">
        <v>119</v>
      </c>
      <c r="F2380" t="s">
        <v>260</v>
      </c>
      <c r="G2380" t="s">
        <v>142</v>
      </c>
      <c r="H2380" t="s">
        <v>134</v>
      </c>
      <c r="I2380" t="s">
        <v>110</v>
      </c>
      <c r="J2380" t="s">
        <v>110</v>
      </c>
      <c r="K2380">
        <v>1</v>
      </c>
      <c r="L2380" t="s">
        <v>182</v>
      </c>
    </row>
    <row r="2381" spans="1:12">
      <c r="A2381" t="s">
        <v>260</v>
      </c>
      <c r="B2381" t="s">
        <v>63</v>
      </c>
      <c r="C2381">
        <v>2060</v>
      </c>
      <c r="D2381">
        <v>2060</v>
      </c>
      <c r="E2381" t="s">
        <v>119</v>
      </c>
      <c r="F2381" t="s">
        <v>260</v>
      </c>
      <c r="G2381" t="s">
        <v>142</v>
      </c>
      <c r="H2381" t="s">
        <v>134</v>
      </c>
      <c r="I2381" t="s">
        <v>110</v>
      </c>
      <c r="J2381" t="s">
        <v>110</v>
      </c>
      <c r="K2381">
        <v>1</v>
      </c>
      <c r="L2381" t="s">
        <v>182</v>
      </c>
    </row>
    <row r="2382" spans="1:12">
      <c r="A2382" t="s">
        <v>260</v>
      </c>
      <c r="B2382" t="s">
        <v>63</v>
      </c>
      <c r="C2382">
        <v>2065</v>
      </c>
      <c r="D2382">
        <v>2065</v>
      </c>
      <c r="E2382" t="s">
        <v>119</v>
      </c>
      <c r="F2382" t="s">
        <v>260</v>
      </c>
      <c r="G2382" t="s">
        <v>142</v>
      </c>
      <c r="H2382" t="s">
        <v>134</v>
      </c>
      <c r="I2382" t="s">
        <v>110</v>
      </c>
      <c r="J2382" t="s">
        <v>110</v>
      </c>
      <c r="K2382">
        <v>1</v>
      </c>
      <c r="L2382" t="s">
        <v>182</v>
      </c>
    </row>
    <row r="2383" spans="1:12">
      <c r="A2383" t="s">
        <v>260</v>
      </c>
      <c r="B2383" t="s">
        <v>63</v>
      </c>
      <c r="C2383">
        <v>2070</v>
      </c>
      <c r="D2383">
        <v>2070</v>
      </c>
      <c r="E2383" t="s">
        <v>119</v>
      </c>
      <c r="F2383" t="s">
        <v>260</v>
      </c>
      <c r="G2383" t="s">
        <v>142</v>
      </c>
      <c r="H2383" t="s">
        <v>134</v>
      </c>
      <c r="I2383" t="s">
        <v>110</v>
      </c>
      <c r="J2383" t="s">
        <v>110</v>
      </c>
      <c r="K2383">
        <v>1</v>
      </c>
      <c r="L2383" t="s">
        <v>182</v>
      </c>
    </row>
    <row r="2384" spans="1:12">
      <c r="A2384" t="s">
        <v>260</v>
      </c>
      <c r="B2384" t="s">
        <v>69</v>
      </c>
      <c r="C2384">
        <v>2020</v>
      </c>
      <c r="D2384">
        <v>2020</v>
      </c>
      <c r="E2384" t="s">
        <v>119</v>
      </c>
      <c r="F2384" t="s">
        <v>260</v>
      </c>
      <c r="G2384" t="s">
        <v>146</v>
      </c>
      <c r="H2384" t="s">
        <v>133</v>
      </c>
      <c r="I2384" t="s">
        <v>110</v>
      </c>
      <c r="J2384" t="s">
        <v>110</v>
      </c>
      <c r="K2384">
        <v>3.8461539894342422E-2</v>
      </c>
      <c r="L2384" t="s">
        <v>182</v>
      </c>
    </row>
    <row r="2385" spans="1:12">
      <c r="A2385" t="s">
        <v>260</v>
      </c>
      <c r="B2385" t="s">
        <v>69</v>
      </c>
      <c r="C2385">
        <v>2020</v>
      </c>
      <c r="D2385">
        <v>2025</v>
      </c>
      <c r="E2385" t="s">
        <v>119</v>
      </c>
      <c r="F2385" t="s">
        <v>260</v>
      </c>
      <c r="G2385" t="s">
        <v>146</v>
      </c>
      <c r="H2385" t="s">
        <v>133</v>
      </c>
      <c r="I2385" t="s">
        <v>110</v>
      </c>
      <c r="J2385" t="s">
        <v>110</v>
      </c>
      <c r="K2385">
        <v>3.8461539894342422E-2</v>
      </c>
      <c r="L2385" t="s">
        <v>182</v>
      </c>
    </row>
    <row r="2386" spans="1:12">
      <c r="A2386" t="s">
        <v>260</v>
      </c>
      <c r="B2386" t="s">
        <v>69</v>
      </c>
      <c r="C2386">
        <v>2020</v>
      </c>
      <c r="D2386">
        <v>2030</v>
      </c>
      <c r="E2386" t="s">
        <v>119</v>
      </c>
      <c r="F2386" t="s">
        <v>260</v>
      </c>
      <c r="G2386" t="s">
        <v>146</v>
      </c>
      <c r="H2386" t="s">
        <v>133</v>
      </c>
      <c r="I2386" t="s">
        <v>110</v>
      </c>
      <c r="J2386" t="s">
        <v>110</v>
      </c>
      <c r="K2386">
        <v>3.8461539894342422E-2</v>
      </c>
      <c r="L2386" t="s">
        <v>182</v>
      </c>
    </row>
    <row r="2387" spans="1:12">
      <c r="A2387" t="s">
        <v>260</v>
      </c>
      <c r="B2387" t="s">
        <v>69</v>
      </c>
      <c r="C2387">
        <v>2020</v>
      </c>
      <c r="D2387">
        <v>2035</v>
      </c>
      <c r="E2387" t="s">
        <v>119</v>
      </c>
      <c r="F2387" t="s">
        <v>260</v>
      </c>
      <c r="G2387" t="s">
        <v>146</v>
      </c>
      <c r="H2387" t="s">
        <v>133</v>
      </c>
      <c r="I2387" t="s">
        <v>110</v>
      </c>
      <c r="J2387" t="s">
        <v>110</v>
      </c>
      <c r="K2387">
        <v>3.8461539894342422E-2</v>
      </c>
      <c r="L2387" t="s">
        <v>182</v>
      </c>
    </row>
    <row r="2388" spans="1:12">
      <c r="A2388" t="s">
        <v>260</v>
      </c>
      <c r="B2388" t="s">
        <v>69</v>
      </c>
      <c r="C2388">
        <v>2020</v>
      </c>
      <c r="D2388">
        <v>2040</v>
      </c>
      <c r="E2388" t="s">
        <v>119</v>
      </c>
      <c r="F2388" t="s">
        <v>260</v>
      </c>
      <c r="G2388" t="s">
        <v>146</v>
      </c>
      <c r="H2388" t="s">
        <v>133</v>
      </c>
      <c r="I2388" t="s">
        <v>110</v>
      </c>
      <c r="J2388" t="s">
        <v>110</v>
      </c>
      <c r="K2388">
        <v>3.8461539894342422E-2</v>
      </c>
      <c r="L2388" t="s">
        <v>182</v>
      </c>
    </row>
    <row r="2389" spans="1:12">
      <c r="A2389" t="s">
        <v>260</v>
      </c>
      <c r="B2389" t="s">
        <v>69</v>
      </c>
      <c r="C2389">
        <v>2025</v>
      </c>
      <c r="D2389">
        <v>2025</v>
      </c>
      <c r="E2389" t="s">
        <v>119</v>
      </c>
      <c r="F2389" t="s">
        <v>260</v>
      </c>
      <c r="G2389" t="s">
        <v>146</v>
      </c>
      <c r="H2389" t="s">
        <v>133</v>
      </c>
      <c r="I2389" t="s">
        <v>110</v>
      </c>
      <c r="J2389" t="s">
        <v>110</v>
      </c>
      <c r="K2389">
        <v>3.8461539894342422E-2</v>
      </c>
      <c r="L2389" t="s">
        <v>182</v>
      </c>
    </row>
    <row r="2390" spans="1:12">
      <c r="A2390" t="s">
        <v>260</v>
      </c>
      <c r="B2390" t="s">
        <v>69</v>
      </c>
      <c r="C2390">
        <v>2025</v>
      </c>
      <c r="D2390">
        <v>2030</v>
      </c>
      <c r="E2390" t="s">
        <v>119</v>
      </c>
      <c r="F2390" t="s">
        <v>260</v>
      </c>
      <c r="G2390" t="s">
        <v>146</v>
      </c>
      <c r="H2390" t="s">
        <v>133</v>
      </c>
      <c r="I2390" t="s">
        <v>110</v>
      </c>
      <c r="J2390" t="s">
        <v>110</v>
      </c>
      <c r="K2390">
        <v>3.8461539894342422E-2</v>
      </c>
      <c r="L2390" t="s">
        <v>182</v>
      </c>
    </row>
    <row r="2391" spans="1:12">
      <c r="A2391" t="s">
        <v>260</v>
      </c>
      <c r="B2391" t="s">
        <v>69</v>
      </c>
      <c r="C2391">
        <v>2025</v>
      </c>
      <c r="D2391">
        <v>2035</v>
      </c>
      <c r="E2391" t="s">
        <v>119</v>
      </c>
      <c r="F2391" t="s">
        <v>260</v>
      </c>
      <c r="G2391" t="s">
        <v>146</v>
      </c>
      <c r="H2391" t="s">
        <v>133</v>
      </c>
      <c r="I2391" t="s">
        <v>110</v>
      </c>
      <c r="J2391" t="s">
        <v>110</v>
      </c>
      <c r="K2391">
        <v>3.8461539894342422E-2</v>
      </c>
      <c r="L2391" t="s">
        <v>182</v>
      </c>
    </row>
    <row r="2392" spans="1:12">
      <c r="A2392" t="s">
        <v>260</v>
      </c>
      <c r="B2392" t="s">
        <v>69</v>
      </c>
      <c r="C2392">
        <v>2025</v>
      </c>
      <c r="D2392">
        <v>2040</v>
      </c>
      <c r="E2392" t="s">
        <v>119</v>
      </c>
      <c r="F2392" t="s">
        <v>260</v>
      </c>
      <c r="G2392" t="s">
        <v>146</v>
      </c>
      <c r="H2392" t="s">
        <v>133</v>
      </c>
      <c r="I2392" t="s">
        <v>110</v>
      </c>
      <c r="J2392" t="s">
        <v>110</v>
      </c>
      <c r="K2392">
        <v>3.8461539894342422E-2</v>
      </c>
      <c r="L2392" t="s">
        <v>182</v>
      </c>
    </row>
    <row r="2393" spans="1:12">
      <c r="A2393" t="s">
        <v>260</v>
      </c>
      <c r="B2393" t="s">
        <v>69</v>
      </c>
      <c r="C2393">
        <v>2025</v>
      </c>
      <c r="D2393">
        <v>2045</v>
      </c>
      <c r="E2393" t="s">
        <v>119</v>
      </c>
      <c r="F2393" t="s">
        <v>260</v>
      </c>
      <c r="G2393" t="s">
        <v>146</v>
      </c>
      <c r="H2393" t="s">
        <v>133</v>
      </c>
      <c r="I2393" t="s">
        <v>110</v>
      </c>
      <c r="J2393" t="s">
        <v>110</v>
      </c>
      <c r="K2393">
        <v>3.8461539894342422E-2</v>
      </c>
      <c r="L2393" t="s">
        <v>182</v>
      </c>
    </row>
    <row r="2394" spans="1:12">
      <c r="A2394" t="s">
        <v>260</v>
      </c>
      <c r="B2394" t="s">
        <v>69</v>
      </c>
      <c r="C2394">
        <v>2030</v>
      </c>
      <c r="D2394">
        <v>2030</v>
      </c>
      <c r="E2394" t="s">
        <v>119</v>
      </c>
      <c r="F2394" t="s">
        <v>260</v>
      </c>
      <c r="G2394" t="s">
        <v>146</v>
      </c>
      <c r="H2394" t="s">
        <v>133</v>
      </c>
      <c r="I2394" t="s">
        <v>110</v>
      </c>
      <c r="J2394" t="s">
        <v>110</v>
      </c>
      <c r="K2394">
        <v>3.8461539894342422E-2</v>
      </c>
      <c r="L2394" t="s">
        <v>182</v>
      </c>
    </row>
    <row r="2395" spans="1:12">
      <c r="A2395" t="s">
        <v>260</v>
      </c>
      <c r="B2395" t="s">
        <v>69</v>
      </c>
      <c r="C2395">
        <v>2030</v>
      </c>
      <c r="D2395">
        <v>2035</v>
      </c>
      <c r="E2395" t="s">
        <v>119</v>
      </c>
      <c r="F2395" t="s">
        <v>260</v>
      </c>
      <c r="G2395" t="s">
        <v>146</v>
      </c>
      <c r="H2395" t="s">
        <v>133</v>
      </c>
      <c r="I2395" t="s">
        <v>110</v>
      </c>
      <c r="J2395" t="s">
        <v>110</v>
      </c>
      <c r="K2395">
        <v>3.8461539894342422E-2</v>
      </c>
      <c r="L2395" t="s">
        <v>182</v>
      </c>
    </row>
    <row r="2396" spans="1:12">
      <c r="A2396" t="s">
        <v>260</v>
      </c>
      <c r="B2396" t="s">
        <v>69</v>
      </c>
      <c r="C2396">
        <v>2030</v>
      </c>
      <c r="D2396">
        <v>2040</v>
      </c>
      <c r="E2396" t="s">
        <v>119</v>
      </c>
      <c r="F2396" t="s">
        <v>260</v>
      </c>
      <c r="G2396" t="s">
        <v>146</v>
      </c>
      <c r="H2396" t="s">
        <v>133</v>
      </c>
      <c r="I2396" t="s">
        <v>110</v>
      </c>
      <c r="J2396" t="s">
        <v>110</v>
      </c>
      <c r="K2396">
        <v>3.8461539894342422E-2</v>
      </c>
      <c r="L2396" t="s">
        <v>182</v>
      </c>
    </row>
    <row r="2397" spans="1:12">
      <c r="A2397" t="s">
        <v>260</v>
      </c>
      <c r="B2397" t="s">
        <v>69</v>
      </c>
      <c r="C2397">
        <v>2030</v>
      </c>
      <c r="D2397">
        <v>2045</v>
      </c>
      <c r="E2397" t="s">
        <v>119</v>
      </c>
      <c r="F2397" t="s">
        <v>260</v>
      </c>
      <c r="G2397" t="s">
        <v>146</v>
      </c>
      <c r="H2397" t="s">
        <v>133</v>
      </c>
      <c r="I2397" t="s">
        <v>110</v>
      </c>
      <c r="J2397" t="s">
        <v>110</v>
      </c>
      <c r="K2397">
        <v>3.8461539894342422E-2</v>
      </c>
      <c r="L2397" t="s">
        <v>182</v>
      </c>
    </row>
    <row r="2398" spans="1:12">
      <c r="A2398" t="s">
        <v>260</v>
      </c>
      <c r="B2398" t="s">
        <v>69</v>
      </c>
      <c r="C2398">
        <v>2030</v>
      </c>
      <c r="D2398">
        <v>2050</v>
      </c>
      <c r="E2398" t="s">
        <v>119</v>
      </c>
      <c r="F2398" t="s">
        <v>260</v>
      </c>
      <c r="G2398" t="s">
        <v>146</v>
      </c>
      <c r="H2398" t="s">
        <v>133</v>
      </c>
      <c r="I2398" t="s">
        <v>110</v>
      </c>
      <c r="J2398" t="s">
        <v>110</v>
      </c>
      <c r="K2398">
        <v>3.8461539894342422E-2</v>
      </c>
      <c r="L2398" t="s">
        <v>182</v>
      </c>
    </row>
    <row r="2399" spans="1:12">
      <c r="A2399" t="s">
        <v>260</v>
      </c>
      <c r="B2399" t="s">
        <v>69</v>
      </c>
      <c r="C2399">
        <v>2035</v>
      </c>
      <c r="D2399">
        <v>2035</v>
      </c>
      <c r="E2399" t="s">
        <v>119</v>
      </c>
      <c r="F2399" t="s">
        <v>260</v>
      </c>
      <c r="G2399" t="s">
        <v>146</v>
      </c>
      <c r="H2399" t="s">
        <v>133</v>
      </c>
      <c r="I2399" t="s">
        <v>110</v>
      </c>
      <c r="J2399" t="s">
        <v>110</v>
      </c>
      <c r="K2399">
        <v>3.8461539894342422E-2</v>
      </c>
      <c r="L2399" t="s">
        <v>182</v>
      </c>
    </row>
    <row r="2400" spans="1:12">
      <c r="A2400" t="s">
        <v>260</v>
      </c>
      <c r="B2400" t="s">
        <v>69</v>
      </c>
      <c r="C2400">
        <v>2035</v>
      </c>
      <c r="D2400">
        <v>2040</v>
      </c>
      <c r="E2400" t="s">
        <v>119</v>
      </c>
      <c r="F2400" t="s">
        <v>260</v>
      </c>
      <c r="G2400" t="s">
        <v>146</v>
      </c>
      <c r="H2400" t="s">
        <v>133</v>
      </c>
      <c r="I2400" t="s">
        <v>110</v>
      </c>
      <c r="J2400" t="s">
        <v>110</v>
      </c>
      <c r="K2400">
        <v>3.8461539894342422E-2</v>
      </c>
      <c r="L2400" t="s">
        <v>182</v>
      </c>
    </row>
    <row r="2401" spans="1:12">
      <c r="A2401" t="s">
        <v>260</v>
      </c>
      <c r="B2401" t="s">
        <v>69</v>
      </c>
      <c r="C2401">
        <v>2035</v>
      </c>
      <c r="D2401">
        <v>2045</v>
      </c>
      <c r="E2401" t="s">
        <v>119</v>
      </c>
      <c r="F2401" t="s">
        <v>260</v>
      </c>
      <c r="G2401" t="s">
        <v>146</v>
      </c>
      <c r="H2401" t="s">
        <v>133</v>
      </c>
      <c r="I2401" t="s">
        <v>110</v>
      </c>
      <c r="J2401" t="s">
        <v>110</v>
      </c>
      <c r="K2401">
        <v>3.8461539894342422E-2</v>
      </c>
      <c r="L2401" t="s">
        <v>182</v>
      </c>
    </row>
    <row r="2402" spans="1:12">
      <c r="A2402" t="s">
        <v>260</v>
      </c>
      <c r="B2402" t="s">
        <v>69</v>
      </c>
      <c r="C2402">
        <v>2035</v>
      </c>
      <c r="D2402">
        <v>2050</v>
      </c>
      <c r="E2402" t="s">
        <v>119</v>
      </c>
      <c r="F2402" t="s">
        <v>260</v>
      </c>
      <c r="G2402" t="s">
        <v>146</v>
      </c>
      <c r="H2402" t="s">
        <v>133</v>
      </c>
      <c r="I2402" t="s">
        <v>110</v>
      </c>
      <c r="J2402" t="s">
        <v>110</v>
      </c>
      <c r="K2402">
        <v>3.8461539894342422E-2</v>
      </c>
      <c r="L2402" t="s">
        <v>182</v>
      </c>
    </row>
    <row r="2403" spans="1:12">
      <c r="A2403" t="s">
        <v>260</v>
      </c>
      <c r="B2403" t="s">
        <v>69</v>
      </c>
      <c r="C2403">
        <v>2035</v>
      </c>
      <c r="D2403">
        <v>2055</v>
      </c>
      <c r="E2403" t="s">
        <v>119</v>
      </c>
      <c r="F2403" t="s">
        <v>260</v>
      </c>
      <c r="G2403" t="s">
        <v>146</v>
      </c>
      <c r="H2403" t="s">
        <v>133</v>
      </c>
      <c r="I2403" t="s">
        <v>110</v>
      </c>
      <c r="J2403" t="s">
        <v>110</v>
      </c>
      <c r="K2403">
        <v>3.8461539894342422E-2</v>
      </c>
      <c r="L2403" t="s">
        <v>182</v>
      </c>
    </row>
    <row r="2404" spans="1:12">
      <c r="A2404" t="s">
        <v>260</v>
      </c>
      <c r="B2404" t="s">
        <v>69</v>
      </c>
      <c r="C2404">
        <v>2040</v>
      </c>
      <c r="D2404">
        <v>2040</v>
      </c>
      <c r="E2404" t="s">
        <v>119</v>
      </c>
      <c r="F2404" t="s">
        <v>260</v>
      </c>
      <c r="G2404" t="s">
        <v>146</v>
      </c>
      <c r="H2404" t="s">
        <v>133</v>
      </c>
      <c r="I2404" t="s">
        <v>110</v>
      </c>
      <c r="J2404" t="s">
        <v>110</v>
      </c>
      <c r="K2404">
        <v>3.8461539894342422E-2</v>
      </c>
      <c r="L2404" t="s">
        <v>182</v>
      </c>
    </row>
    <row r="2405" spans="1:12">
      <c r="A2405" t="s">
        <v>260</v>
      </c>
      <c r="B2405" t="s">
        <v>69</v>
      </c>
      <c r="C2405">
        <v>2040</v>
      </c>
      <c r="D2405">
        <v>2045</v>
      </c>
      <c r="E2405" t="s">
        <v>119</v>
      </c>
      <c r="F2405" t="s">
        <v>260</v>
      </c>
      <c r="G2405" t="s">
        <v>146</v>
      </c>
      <c r="H2405" t="s">
        <v>133</v>
      </c>
      <c r="I2405" t="s">
        <v>110</v>
      </c>
      <c r="J2405" t="s">
        <v>110</v>
      </c>
      <c r="K2405">
        <v>3.8461539894342422E-2</v>
      </c>
      <c r="L2405" t="s">
        <v>182</v>
      </c>
    </row>
    <row r="2406" spans="1:12">
      <c r="A2406" t="s">
        <v>260</v>
      </c>
      <c r="B2406" t="s">
        <v>69</v>
      </c>
      <c r="C2406">
        <v>2040</v>
      </c>
      <c r="D2406">
        <v>2050</v>
      </c>
      <c r="E2406" t="s">
        <v>119</v>
      </c>
      <c r="F2406" t="s">
        <v>260</v>
      </c>
      <c r="G2406" t="s">
        <v>146</v>
      </c>
      <c r="H2406" t="s">
        <v>133</v>
      </c>
      <c r="I2406" t="s">
        <v>110</v>
      </c>
      <c r="J2406" t="s">
        <v>110</v>
      </c>
      <c r="K2406">
        <v>3.8461539894342422E-2</v>
      </c>
      <c r="L2406" t="s">
        <v>182</v>
      </c>
    </row>
    <row r="2407" spans="1:12">
      <c r="A2407" t="s">
        <v>260</v>
      </c>
      <c r="B2407" t="s">
        <v>69</v>
      </c>
      <c r="C2407">
        <v>2040</v>
      </c>
      <c r="D2407">
        <v>2055</v>
      </c>
      <c r="E2407" t="s">
        <v>119</v>
      </c>
      <c r="F2407" t="s">
        <v>260</v>
      </c>
      <c r="G2407" t="s">
        <v>146</v>
      </c>
      <c r="H2407" t="s">
        <v>133</v>
      </c>
      <c r="I2407" t="s">
        <v>110</v>
      </c>
      <c r="J2407" t="s">
        <v>110</v>
      </c>
      <c r="K2407">
        <v>3.8461539894342422E-2</v>
      </c>
      <c r="L2407" t="s">
        <v>182</v>
      </c>
    </row>
    <row r="2408" spans="1:12">
      <c r="A2408" t="s">
        <v>260</v>
      </c>
      <c r="B2408" t="s">
        <v>69</v>
      </c>
      <c r="C2408">
        <v>2040</v>
      </c>
      <c r="D2408">
        <v>2060</v>
      </c>
      <c r="E2408" t="s">
        <v>119</v>
      </c>
      <c r="F2408" t="s">
        <v>260</v>
      </c>
      <c r="G2408" t="s">
        <v>146</v>
      </c>
      <c r="H2408" t="s">
        <v>133</v>
      </c>
      <c r="I2408" t="s">
        <v>110</v>
      </c>
      <c r="J2408" t="s">
        <v>110</v>
      </c>
      <c r="K2408">
        <v>3.8461539894342422E-2</v>
      </c>
      <c r="L2408" t="s">
        <v>182</v>
      </c>
    </row>
    <row r="2409" spans="1:12">
      <c r="A2409" t="s">
        <v>260</v>
      </c>
      <c r="B2409" t="s">
        <v>69</v>
      </c>
      <c r="C2409">
        <v>2045</v>
      </c>
      <c r="D2409">
        <v>2045</v>
      </c>
      <c r="E2409" t="s">
        <v>119</v>
      </c>
      <c r="F2409" t="s">
        <v>260</v>
      </c>
      <c r="G2409" t="s">
        <v>146</v>
      </c>
      <c r="H2409" t="s">
        <v>133</v>
      </c>
      <c r="I2409" t="s">
        <v>110</v>
      </c>
      <c r="J2409" t="s">
        <v>110</v>
      </c>
      <c r="K2409">
        <v>3.8461539894342422E-2</v>
      </c>
      <c r="L2409" t="s">
        <v>182</v>
      </c>
    </row>
    <row r="2410" spans="1:12">
      <c r="A2410" t="s">
        <v>260</v>
      </c>
      <c r="B2410" t="s">
        <v>69</v>
      </c>
      <c r="C2410">
        <v>2045</v>
      </c>
      <c r="D2410">
        <v>2050</v>
      </c>
      <c r="E2410" t="s">
        <v>119</v>
      </c>
      <c r="F2410" t="s">
        <v>260</v>
      </c>
      <c r="G2410" t="s">
        <v>146</v>
      </c>
      <c r="H2410" t="s">
        <v>133</v>
      </c>
      <c r="I2410" t="s">
        <v>110</v>
      </c>
      <c r="J2410" t="s">
        <v>110</v>
      </c>
      <c r="K2410">
        <v>3.8461539894342422E-2</v>
      </c>
      <c r="L2410" t="s">
        <v>182</v>
      </c>
    </row>
    <row r="2411" spans="1:12">
      <c r="A2411" t="s">
        <v>260</v>
      </c>
      <c r="B2411" t="s">
        <v>69</v>
      </c>
      <c r="C2411">
        <v>2045</v>
      </c>
      <c r="D2411">
        <v>2055</v>
      </c>
      <c r="E2411" t="s">
        <v>119</v>
      </c>
      <c r="F2411" t="s">
        <v>260</v>
      </c>
      <c r="G2411" t="s">
        <v>146</v>
      </c>
      <c r="H2411" t="s">
        <v>133</v>
      </c>
      <c r="I2411" t="s">
        <v>110</v>
      </c>
      <c r="J2411" t="s">
        <v>110</v>
      </c>
      <c r="K2411">
        <v>3.8461539894342422E-2</v>
      </c>
      <c r="L2411" t="s">
        <v>182</v>
      </c>
    </row>
    <row r="2412" spans="1:12">
      <c r="A2412" t="s">
        <v>260</v>
      </c>
      <c r="B2412" t="s">
        <v>69</v>
      </c>
      <c r="C2412">
        <v>2045</v>
      </c>
      <c r="D2412">
        <v>2060</v>
      </c>
      <c r="E2412" t="s">
        <v>119</v>
      </c>
      <c r="F2412" t="s">
        <v>260</v>
      </c>
      <c r="G2412" t="s">
        <v>146</v>
      </c>
      <c r="H2412" t="s">
        <v>133</v>
      </c>
      <c r="I2412" t="s">
        <v>110</v>
      </c>
      <c r="J2412" t="s">
        <v>110</v>
      </c>
      <c r="K2412">
        <v>3.8461539894342422E-2</v>
      </c>
      <c r="L2412" t="s">
        <v>182</v>
      </c>
    </row>
    <row r="2413" spans="1:12">
      <c r="A2413" t="s">
        <v>260</v>
      </c>
      <c r="B2413" t="s">
        <v>69</v>
      </c>
      <c r="C2413">
        <v>2045</v>
      </c>
      <c r="D2413">
        <v>2065</v>
      </c>
      <c r="E2413" t="s">
        <v>119</v>
      </c>
      <c r="F2413" t="s">
        <v>260</v>
      </c>
      <c r="G2413" t="s">
        <v>146</v>
      </c>
      <c r="H2413" t="s">
        <v>133</v>
      </c>
      <c r="I2413" t="s">
        <v>110</v>
      </c>
      <c r="J2413" t="s">
        <v>110</v>
      </c>
      <c r="K2413">
        <v>3.8461539894342422E-2</v>
      </c>
      <c r="L2413" t="s">
        <v>182</v>
      </c>
    </row>
    <row r="2414" spans="1:12">
      <c r="A2414" t="s">
        <v>260</v>
      </c>
      <c r="B2414" t="s">
        <v>69</v>
      </c>
      <c r="C2414">
        <v>2050</v>
      </c>
      <c r="D2414">
        <v>2050</v>
      </c>
      <c r="E2414" t="s">
        <v>119</v>
      </c>
      <c r="F2414" t="s">
        <v>260</v>
      </c>
      <c r="G2414" t="s">
        <v>146</v>
      </c>
      <c r="H2414" t="s">
        <v>133</v>
      </c>
      <c r="I2414" t="s">
        <v>110</v>
      </c>
      <c r="J2414" t="s">
        <v>110</v>
      </c>
      <c r="K2414">
        <v>3.8461539894342422E-2</v>
      </c>
      <c r="L2414" t="s">
        <v>182</v>
      </c>
    </row>
    <row r="2415" spans="1:12">
      <c r="A2415" t="s">
        <v>260</v>
      </c>
      <c r="B2415" t="s">
        <v>69</v>
      </c>
      <c r="C2415">
        <v>2050</v>
      </c>
      <c r="D2415">
        <v>2055</v>
      </c>
      <c r="E2415" t="s">
        <v>119</v>
      </c>
      <c r="F2415" t="s">
        <v>260</v>
      </c>
      <c r="G2415" t="s">
        <v>146</v>
      </c>
      <c r="H2415" t="s">
        <v>133</v>
      </c>
      <c r="I2415" t="s">
        <v>110</v>
      </c>
      <c r="J2415" t="s">
        <v>110</v>
      </c>
      <c r="K2415">
        <v>3.8461539894342422E-2</v>
      </c>
      <c r="L2415" t="s">
        <v>182</v>
      </c>
    </row>
    <row r="2416" spans="1:12">
      <c r="A2416" t="s">
        <v>260</v>
      </c>
      <c r="B2416" t="s">
        <v>69</v>
      </c>
      <c r="C2416">
        <v>2050</v>
      </c>
      <c r="D2416">
        <v>2060</v>
      </c>
      <c r="E2416" t="s">
        <v>119</v>
      </c>
      <c r="F2416" t="s">
        <v>260</v>
      </c>
      <c r="G2416" t="s">
        <v>146</v>
      </c>
      <c r="H2416" t="s">
        <v>133</v>
      </c>
      <c r="I2416" t="s">
        <v>110</v>
      </c>
      <c r="J2416" t="s">
        <v>110</v>
      </c>
      <c r="K2416">
        <v>3.8461539894342422E-2</v>
      </c>
      <c r="L2416" t="s">
        <v>182</v>
      </c>
    </row>
    <row r="2417" spans="1:12">
      <c r="A2417" t="s">
        <v>260</v>
      </c>
      <c r="B2417" t="s">
        <v>69</v>
      </c>
      <c r="C2417">
        <v>2050</v>
      </c>
      <c r="D2417">
        <v>2065</v>
      </c>
      <c r="E2417" t="s">
        <v>119</v>
      </c>
      <c r="F2417" t="s">
        <v>260</v>
      </c>
      <c r="G2417" t="s">
        <v>146</v>
      </c>
      <c r="H2417" t="s">
        <v>133</v>
      </c>
      <c r="I2417" t="s">
        <v>110</v>
      </c>
      <c r="J2417" t="s">
        <v>110</v>
      </c>
      <c r="K2417">
        <v>3.8461539894342422E-2</v>
      </c>
      <c r="L2417" t="s">
        <v>182</v>
      </c>
    </row>
    <row r="2418" spans="1:12">
      <c r="A2418" t="s">
        <v>260</v>
      </c>
      <c r="B2418" t="s">
        <v>69</v>
      </c>
      <c r="C2418">
        <v>2050</v>
      </c>
      <c r="D2418">
        <v>2070</v>
      </c>
      <c r="E2418" t="s">
        <v>119</v>
      </c>
      <c r="F2418" t="s">
        <v>260</v>
      </c>
      <c r="G2418" t="s">
        <v>146</v>
      </c>
      <c r="H2418" t="s">
        <v>133</v>
      </c>
      <c r="I2418" t="s">
        <v>110</v>
      </c>
      <c r="J2418" t="s">
        <v>110</v>
      </c>
      <c r="K2418">
        <v>3.8461539894342422E-2</v>
      </c>
      <c r="L2418" t="s">
        <v>182</v>
      </c>
    </row>
    <row r="2419" spans="1:12">
      <c r="A2419" t="s">
        <v>260</v>
      </c>
      <c r="B2419" t="s">
        <v>69</v>
      </c>
      <c r="C2419">
        <v>2055</v>
      </c>
      <c r="D2419">
        <v>2055</v>
      </c>
      <c r="E2419" t="s">
        <v>119</v>
      </c>
      <c r="F2419" t="s">
        <v>260</v>
      </c>
      <c r="G2419" t="s">
        <v>146</v>
      </c>
      <c r="H2419" t="s">
        <v>133</v>
      </c>
      <c r="I2419" t="s">
        <v>110</v>
      </c>
      <c r="J2419" t="s">
        <v>110</v>
      </c>
      <c r="K2419">
        <v>3.8461539894342422E-2</v>
      </c>
      <c r="L2419" t="s">
        <v>182</v>
      </c>
    </row>
    <row r="2420" spans="1:12">
      <c r="A2420" t="s">
        <v>260</v>
      </c>
      <c r="B2420" t="s">
        <v>69</v>
      </c>
      <c r="C2420">
        <v>2055</v>
      </c>
      <c r="D2420">
        <v>2060</v>
      </c>
      <c r="E2420" t="s">
        <v>119</v>
      </c>
      <c r="F2420" t="s">
        <v>260</v>
      </c>
      <c r="G2420" t="s">
        <v>146</v>
      </c>
      <c r="H2420" t="s">
        <v>133</v>
      </c>
      <c r="I2420" t="s">
        <v>110</v>
      </c>
      <c r="J2420" t="s">
        <v>110</v>
      </c>
      <c r="K2420">
        <v>3.8461539894342422E-2</v>
      </c>
      <c r="L2420" t="s">
        <v>182</v>
      </c>
    </row>
    <row r="2421" spans="1:12">
      <c r="A2421" t="s">
        <v>260</v>
      </c>
      <c r="B2421" t="s">
        <v>69</v>
      </c>
      <c r="C2421">
        <v>2055</v>
      </c>
      <c r="D2421">
        <v>2065</v>
      </c>
      <c r="E2421" t="s">
        <v>119</v>
      </c>
      <c r="F2421" t="s">
        <v>260</v>
      </c>
      <c r="G2421" t="s">
        <v>146</v>
      </c>
      <c r="H2421" t="s">
        <v>133</v>
      </c>
      <c r="I2421" t="s">
        <v>110</v>
      </c>
      <c r="J2421" t="s">
        <v>110</v>
      </c>
      <c r="K2421">
        <v>3.8461539894342422E-2</v>
      </c>
      <c r="L2421" t="s">
        <v>182</v>
      </c>
    </row>
    <row r="2422" spans="1:12">
      <c r="A2422" t="s">
        <v>260</v>
      </c>
      <c r="B2422" t="s">
        <v>69</v>
      </c>
      <c r="C2422">
        <v>2055</v>
      </c>
      <c r="D2422">
        <v>2070</v>
      </c>
      <c r="E2422" t="s">
        <v>119</v>
      </c>
      <c r="F2422" t="s">
        <v>260</v>
      </c>
      <c r="G2422" t="s">
        <v>146</v>
      </c>
      <c r="H2422" t="s">
        <v>133</v>
      </c>
      <c r="I2422" t="s">
        <v>110</v>
      </c>
      <c r="J2422" t="s">
        <v>110</v>
      </c>
      <c r="K2422">
        <v>3.8461539894342422E-2</v>
      </c>
      <c r="L2422" t="s">
        <v>182</v>
      </c>
    </row>
    <row r="2423" spans="1:12">
      <c r="A2423" t="s">
        <v>260</v>
      </c>
      <c r="B2423" t="s">
        <v>69</v>
      </c>
      <c r="C2423">
        <v>2060</v>
      </c>
      <c r="D2423">
        <v>2060</v>
      </c>
      <c r="E2423" t="s">
        <v>119</v>
      </c>
      <c r="F2423" t="s">
        <v>260</v>
      </c>
      <c r="G2423" t="s">
        <v>146</v>
      </c>
      <c r="H2423" t="s">
        <v>133</v>
      </c>
      <c r="I2423" t="s">
        <v>110</v>
      </c>
      <c r="J2423" t="s">
        <v>110</v>
      </c>
      <c r="K2423">
        <v>3.8461539894342422E-2</v>
      </c>
      <c r="L2423" t="s">
        <v>182</v>
      </c>
    </row>
    <row r="2424" spans="1:12">
      <c r="A2424" t="s">
        <v>260</v>
      </c>
      <c r="B2424" t="s">
        <v>69</v>
      </c>
      <c r="C2424">
        <v>2060</v>
      </c>
      <c r="D2424">
        <v>2065</v>
      </c>
      <c r="E2424" t="s">
        <v>119</v>
      </c>
      <c r="F2424" t="s">
        <v>260</v>
      </c>
      <c r="G2424" t="s">
        <v>146</v>
      </c>
      <c r="H2424" t="s">
        <v>133</v>
      </c>
      <c r="I2424" t="s">
        <v>110</v>
      </c>
      <c r="J2424" t="s">
        <v>110</v>
      </c>
      <c r="K2424">
        <v>3.8461539894342422E-2</v>
      </c>
      <c r="L2424" t="s">
        <v>182</v>
      </c>
    </row>
    <row r="2425" spans="1:12">
      <c r="A2425" t="s">
        <v>260</v>
      </c>
      <c r="B2425" t="s">
        <v>69</v>
      </c>
      <c r="C2425">
        <v>2060</v>
      </c>
      <c r="D2425">
        <v>2070</v>
      </c>
      <c r="E2425" t="s">
        <v>119</v>
      </c>
      <c r="F2425" t="s">
        <v>260</v>
      </c>
      <c r="G2425" t="s">
        <v>146</v>
      </c>
      <c r="H2425" t="s">
        <v>133</v>
      </c>
      <c r="I2425" t="s">
        <v>110</v>
      </c>
      <c r="J2425" t="s">
        <v>110</v>
      </c>
      <c r="K2425">
        <v>3.8461539894342422E-2</v>
      </c>
      <c r="L2425" t="s">
        <v>182</v>
      </c>
    </row>
    <row r="2426" spans="1:12">
      <c r="A2426" t="s">
        <v>260</v>
      </c>
      <c r="B2426" t="s">
        <v>69</v>
      </c>
      <c r="C2426">
        <v>2065</v>
      </c>
      <c r="D2426">
        <v>2065</v>
      </c>
      <c r="E2426" t="s">
        <v>119</v>
      </c>
      <c r="F2426" t="s">
        <v>260</v>
      </c>
      <c r="G2426" t="s">
        <v>146</v>
      </c>
      <c r="H2426" t="s">
        <v>133</v>
      </c>
      <c r="I2426" t="s">
        <v>110</v>
      </c>
      <c r="J2426" t="s">
        <v>110</v>
      </c>
      <c r="K2426">
        <v>3.8461539894342422E-2</v>
      </c>
      <c r="L2426" t="s">
        <v>182</v>
      </c>
    </row>
    <row r="2427" spans="1:12">
      <c r="A2427" t="s">
        <v>260</v>
      </c>
      <c r="B2427" t="s">
        <v>69</v>
      </c>
      <c r="C2427">
        <v>2065</v>
      </c>
      <c r="D2427">
        <v>2070</v>
      </c>
      <c r="E2427" t="s">
        <v>119</v>
      </c>
      <c r="F2427" t="s">
        <v>260</v>
      </c>
      <c r="G2427" t="s">
        <v>146</v>
      </c>
      <c r="H2427" t="s">
        <v>133</v>
      </c>
      <c r="I2427" t="s">
        <v>110</v>
      </c>
      <c r="J2427" t="s">
        <v>110</v>
      </c>
      <c r="K2427">
        <v>3.8461539894342422E-2</v>
      </c>
      <c r="L2427" t="s">
        <v>182</v>
      </c>
    </row>
    <row r="2428" spans="1:12">
      <c r="A2428" t="s">
        <v>260</v>
      </c>
      <c r="B2428" t="s">
        <v>69</v>
      </c>
      <c r="C2428">
        <v>2070</v>
      </c>
      <c r="D2428">
        <v>2070</v>
      </c>
      <c r="E2428" t="s">
        <v>119</v>
      </c>
      <c r="F2428" t="s">
        <v>260</v>
      </c>
      <c r="G2428" t="s">
        <v>146</v>
      </c>
      <c r="H2428" t="s">
        <v>133</v>
      </c>
      <c r="I2428" t="s">
        <v>110</v>
      </c>
      <c r="J2428" t="s">
        <v>110</v>
      </c>
      <c r="K2428">
        <v>3.8461539894342422E-2</v>
      </c>
      <c r="L2428" t="s">
        <v>182</v>
      </c>
    </row>
    <row r="2429" spans="1:12">
      <c r="A2429" t="s">
        <v>260</v>
      </c>
      <c r="B2429" t="s">
        <v>69</v>
      </c>
      <c r="C2429">
        <v>2020</v>
      </c>
      <c r="D2429">
        <v>2020</v>
      </c>
      <c r="E2429" t="s">
        <v>119</v>
      </c>
      <c r="F2429" t="s">
        <v>260</v>
      </c>
      <c r="G2429" t="s">
        <v>137</v>
      </c>
      <c r="H2429" t="s">
        <v>132</v>
      </c>
      <c r="I2429" t="s">
        <v>110</v>
      </c>
      <c r="J2429" t="s">
        <v>110</v>
      </c>
      <c r="K2429">
        <v>1</v>
      </c>
      <c r="L2429" t="s">
        <v>182</v>
      </c>
    </row>
    <row r="2430" spans="1:12">
      <c r="A2430" t="s">
        <v>260</v>
      </c>
      <c r="B2430" t="s">
        <v>69</v>
      </c>
      <c r="C2430">
        <v>2020</v>
      </c>
      <c r="D2430">
        <v>2025</v>
      </c>
      <c r="E2430" t="s">
        <v>119</v>
      </c>
      <c r="F2430" t="s">
        <v>260</v>
      </c>
      <c r="G2430" t="s">
        <v>137</v>
      </c>
      <c r="H2430" t="s">
        <v>132</v>
      </c>
      <c r="I2430" t="s">
        <v>110</v>
      </c>
      <c r="J2430" t="s">
        <v>110</v>
      </c>
      <c r="K2430">
        <v>1</v>
      </c>
      <c r="L2430" t="s">
        <v>182</v>
      </c>
    </row>
    <row r="2431" spans="1:12">
      <c r="A2431" t="s">
        <v>260</v>
      </c>
      <c r="B2431" t="s">
        <v>69</v>
      </c>
      <c r="C2431">
        <v>2020</v>
      </c>
      <c r="D2431">
        <v>2030</v>
      </c>
      <c r="E2431" t="s">
        <v>119</v>
      </c>
      <c r="F2431" t="s">
        <v>260</v>
      </c>
      <c r="G2431" t="s">
        <v>137</v>
      </c>
      <c r="H2431" t="s">
        <v>132</v>
      </c>
      <c r="I2431" t="s">
        <v>110</v>
      </c>
      <c r="J2431" t="s">
        <v>110</v>
      </c>
      <c r="K2431">
        <v>1</v>
      </c>
      <c r="L2431" t="s">
        <v>182</v>
      </c>
    </row>
    <row r="2432" spans="1:12">
      <c r="A2432" t="s">
        <v>260</v>
      </c>
      <c r="B2432" t="s">
        <v>69</v>
      </c>
      <c r="C2432">
        <v>2020</v>
      </c>
      <c r="D2432">
        <v>2035</v>
      </c>
      <c r="E2432" t="s">
        <v>119</v>
      </c>
      <c r="F2432" t="s">
        <v>260</v>
      </c>
      <c r="G2432" t="s">
        <v>137</v>
      </c>
      <c r="H2432" t="s">
        <v>132</v>
      </c>
      <c r="I2432" t="s">
        <v>110</v>
      </c>
      <c r="J2432" t="s">
        <v>110</v>
      </c>
      <c r="K2432">
        <v>1</v>
      </c>
      <c r="L2432" t="s">
        <v>182</v>
      </c>
    </row>
    <row r="2433" spans="1:12">
      <c r="A2433" t="s">
        <v>260</v>
      </c>
      <c r="B2433" t="s">
        <v>69</v>
      </c>
      <c r="C2433">
        <v>2020</v>
      </c>
      <c r="D2433">
        <v>2040</v>
      </c>
      <c r="E2433" t="s">
        <v>119</v>
      </c>
      <c r="F2433" t="s">
        <v>260</v>
      </c>
      <c r="G2433" t="s">
        <v>137</v>
      </c>
      <c r="H2433" t="s">
        <v>132</v>
      </c>
      <c r="I2433" t="s">
        <v>110</v>
      </c>
      <c r="J2433" t="s">
        <v>110</v>
      </c>
      <c r="K2433">
        <v>1</v>
      </c>
      <c r="L2433" t="s">
        <v>182</v>
      </c>
    </row>
    <row r="2434" spans="1:12">
      <c r="A2434" t="s">
        <v>260</v>
      </c>
      <c r="B2434" t="s">
        <v>69</v>
      </c>
      <c r="C2434">
        <v>2025</v>
      </c>
      <c r="D2434">
        <v>2025</v>
      </c>
      <c r="E2434" t="s">
        <v>119</v>
      </c>
      <c r="F2434" t="s">
        <v>260</v>
      </c>
      <c r="G2434" t="s">
        <v>137</v>
      </c>
      <c r="H2434" t="s">
        <v>132</v>
      </c>
      <c r="I2434" t="s">
        <v>110</v>
      </c>
      <c r="J2434" t="s">
        <v>110</v>
      </c>
      <c r="K2434">
        <v>1</v>
      </c>
      <c r="L2434" t="s">
        <v>182</v>
      </c>
    </row>
    <row r="2435" spans="1:12">
      <c r="A2435" t="s">
        <v>260</v>
      </c>
      <c r="B2435" t="s">
        <v>69</v>
      </c>
      <c r="C2435">
        <v>2025</v>
      </c>
      <c r="D2435">
        <v>2030</v>
      </c>
      <c r="E2435" t="s">
        <v>119</v>
      </c>
      <c r="F2435" t="s">
        <v>260</v>
      </c>
      <c r="G2435" t="s">
        <v>137</v>
      </c>
      <c r="H2435" t="s">
        <v>132</v>
      </c>
      <c r="I2435" t="s">
        <v>110</v>
      </c>
      <c r="J2435" t="s">
        <v>110</v>
      </c>
      <c r="K2435">
        <v>1</v>
      </c>
      <c r="L2435" t="s">
        <v>182</v>
      </c>
    </row>
    <row r="2436" spans="1:12">
      <c r="A2436" t="s">
        <v>260</v>
      </c>
      <c r="B2436" t="s">
        <v>69</v>
      </c>
      <c r="C2436">
        <v>2025</v>
      </c>
      <c r="D2436">
        <v>2035</v>
      </c>
      <c r="E2436" t="s">
        <v>119</v>
      </c>
      <c r="F2436" t="s">
        <v>260</v>
      </c>
      <c r="G2436" t="s">
        <v>137</v>
      </c>
      <c r="H2436" t="s">
        <v>132</v>
      </c>
      <c r="I2436" t="s">
        <v>110</v>
      </c>
      <c r="J2436" t="s">
        <v>110</v>
      </c>
      <c r="K2436">
        <v>1</v>
      </c>
      <c r="L2436" t="s">
        <v>182</v>
      </c>
    </row>
    <row r="2437" spans="1:12">
      <c r="A2437" t="s">
        <v>260</v>
      </c>
      <c r="B2437" t="s">
        <v>69</v>
      </c>
      <c r="C2437">
        <v>2025</v>
      </c>
      <c r="D2437">
        <v>2040</v>
      </c>
      <c r="E2437" t="s">
        <v>119</v>
      </c>
      <c r="F2437" t="s">
        <v>260</v>
      </c>
      <c r="G2437" t="s">
        <v>137</v>
      </c>
      <c r="H2437" t="s">
        <v>132</v>
      </c>
      <c r="I2437" t="s">
        <v>110</v>
      </c>
      <c r="J2437" t="s">
        <v>110</v>
      </c>
      <c r="K2437">
        <v>1</v>
      </c>
      <c r="L2437" t="s">
        <v>182</v>
      </c>
    </row>
    <row r="2438" spans="1:12">
      <c r="A2438" t="s">
        <v>260</v>
      </c>
      <c r="B2438" t="s">
        <v>69</v>
      </c>
      <c r="C2438">
        <v>2025</v>
      </c>
      <c r="D2438">
        <v>2045</v>
      </c>
      <c r="E2438" t="s">
        <v>119</v>
      </c>
      <c r="F2438" t="s">
        <v>260</v>
      </c>
      <c r="G2438" t="s">
        <v>137</v>
      </c>
      <c r="H2438" t="s">
        <v>132</v>
      </c>
      <c r="I2438" t="s">
        <v>110</v>
      </c>
      <c r="J2438" t="s">
        <v>110</v>
      </c>
      <c r="K2438">
        <v>0.75961542129516602</v>
      </c>
      <c r="L2438" t="s">
        <v>182</v>
      </c>
    </row>
    <row r="2439" spans="1:12">
      <c r="A2439" t="s">
        <v>260</v>
      </c>
      <c r="B2439" t="s">
        <v>69</v>
      </c>
      <c r="C2439">
        <v>2030</v>
      </c>
      <c r="D2439">
        <v>2030</v>
      </c>
      <c r="E2439" t="s">
        <v>119</v>
      </c>
      <c r="F2439" t="s">
        <v>260</v>
      </c>
      <c r="G2439" t="s">
        <v>137</v>
      </c>
      <c r="H2439" t="s">
        <v>132</v>
      </c>
      <c r="I2439" t="s">
        <v>110</v>
      </c>
      <c r="J2439" t="s">
        <v>110</v>
      </c>
      <c r="K2439">
        <v>1</v>
      </c>
      <c r="L2439" t="s">
        <v>182</v>
      </c>
    </row>
    <row r="2440" spans="1:12">
      <c r="A2440" t="s">
        <v>260</v>
      </c>
      <c r="B2440" t="s">
        <v>69</v>
      </c>
      <c r="C2440">
        <v>2030</v>
      </c>
      <c r="D2440">
        <v>2035</v>
      </c>
      <c r="E2440" t="s">
        <v>119</v>
      </c>
      <c r="F2440" t="s">
        <v>260</v>
      </c>
      <c r="G2440" t="s">
        <v>137</v>
      </c>
      <c r="H2440" t="s">
        <v>132</v>
      </c>
      <c r="I2440" t="s">
        <v>110</v>
      </c>
      <c r="J2440" t="s">
        <v>110</v>
      </c>
      <c r="K2440">
        <v>1</v>
      </c>
      <c r="L2440" t="s">
        <v>182</v>
      </c>
    </row>
    <row r="2441" spans="1:12">
      <c r="A2441" t="s">
        <v>260</v>
      </c>
      <c r="B2441" t="s">
        <v>69</v>
      </c>
      <c r="C2441">
        <v>2030</v>
      </c>
      <c r="D2441">
        <v>2040</v>
      </c>
      <c r="E2441" t="s">
        <v>119</v>
      </c>
      <c r="F2441" t="s">
        <v>260</v>
      </c>
      <c r="G2441" t="s">
        <v>137</v>
      </c>
      <c r="H2441" t="s">
        <v>132</v>
      </c>
      <c r="I2441" t="s">
        <v>110</v>
      </c>
      <c r="J2441" t="s">
        <v>110</v>
      </c>
      <c r="K2441">
        <v>1</v>
      </c>
      <c r="L2441" t="s">
        <v>182</v>
      </c>
    </row>
    <row r="2442" spans="1:12">
      <c r="A2442" t="s">
        <v>260</v>
      </c>
      <c r="B2442" t="s">
        <v>69</v>
      </c>
      <c r="C2442">
        <v>2030</v>
      </c>
      <c r="D2442">
        <v>2045</v>
      </c>
      <c r="E2442" t="s">
        <v>119</v>
      </c>
      <c r="F2442" t="s">
        <v>260</v>
      </c>
      <c r="G2442" t="s">
        <v>137</v>
      </c>
      <c r="H2442" t="s">
        <v>132</v>
      </c>
      <c r="I2442" t="s">
        <v>110</v>
      </c>
      <c r="J2442" t="s">
        <v>110</v>
      </c>
      <c r="K2442">
        <v>1</v>
      </c>
      <c r="L2442" t="s">
        <v>182</v>
      </c>
    </row>
    <row r="2443" spans="1:12">
      <c r="A2443" t="s">
        <v>260</v>
      </c>
      <c r="B2443" t="s">
        <v>69</v>
      </c>
      <c r="C2443">
        <v>2030</v>
      </c>
      <c r="D2443">
        <v>2050</v>
      </c>
      <c r="E2443" t="s">
        <v>119</v>
      </c>
      <c r="F2443" t="s">
        <v>260</v>
      </c>
      <c r="G2443" t="s">
        <v>137</v>
      </c>
      <c r="H2443" t="s">
        <v>132</v>
      </c>
      <c r="I2443" t="s">
        <v>110</v>
      </c>
      <c r="J2443" t="s">
        <v>110</v>
      </c>
      <c r="K2443">
        <v>1</v>
      </c>
      <c r="L2443" t="s">
        <v>182</v>
      </c>
    </row>
    <row r="2444" spans="1:12">
      <c r="A2444" t="s">
        <v>260</v>
      </c>
      <c r="B2444" t="s">
        <v>69</v>
      </c>
      <c r="C2444">
        <v>2035</v>
      </c>
      <c r="D2444">
        <v>2035</v>
      </c>
      <c r="E2444" t="s">
        <v>119</v>
      </c>
      <c r="F2444" t="s">
        <v>260</v>
      </c>
      <c r="G2444" t="s">
        <v>137</v>
      </c>
      <c r="H2444" t="s">
        <v>132</v>
      </c>
      <c r="I2444" t="s">
        <v>110</v>
      </c>
      <c r="J2444" t="s">
        <v>110</v>
      </c>
      <c r="K2444">
        <v>1</v>
      </c>
      <c r="L2444" t="s">
        <v>182</v>
      </c>
    </row>
    <row r="2445" spans="1:12">
      <c r="A2445" t="s">
        <v>260</v>
      </c>
      <c r="B2445" t="s">
        <v>69</v>
      </c>
      <c r="C2445">
        <v>2035</v>
      </c>
      <c r="D2445">
        <v>2040</v>
      </c>
      <c r="E2445" t="s">
        <v>119</v>
      </c>
      <c r="F2445" t="s">
        <v>260</v>
      </c>
      <c r="G2445" t="s">
        <v>137</v>
      </c>
      <c r="H2445" t="s">
        <v>132</v>
      </c>
      <c r="I2445" t="s">
        <v>110</v>
      </c>
      <c r="J2445" t="s">
        <v>110</v>
      </c>
      <c r="K2445">
        <v>1</v>
      </c>
      <c r="L2445" t="s">
        <v>182</v>
      </c>
    </row>
    <row r="2446" spans="1:12">
      <c r="A2446" t="s">
        <v>260</v>
      </c>
      <c r="B2446" t="s">
        <v>69</v>
      </c>
      <c r="C2446">
        <v>2035</v>
      </c>
      <c r="D2446">
        <v>2045</v>
      </c>
      <c r="E2446" t="s">
        <v>119</v>
      </c>
      <c r="F2446" t="s">
        <v>260</v>
      </c>
      <c r="G2446" t="s">
        <v>137</v>
      </c>
      <c r="H2446" t="s">
        <v>132</v>
      </c>
      <c r="I2446" t="s">
        <v>110</v>
      </c>
      <c r="J2446" t="s">
        <v>110</v>
      </c>
      <c r="K2446">
        <v>1</v>
      </c>
      <c r="L2446" t="s">
        <v>182</v>
      </c>
    </row>
    <row r="2447" spans="1:12">
      <c r="A2447" t="s">
        <v>260</v>
      </c>
      <c r="B2447" t="s">
        <v>69</v>
      </c>
      <c r="C2447">
        <v>2035</v>
      </c>
      <c r="D2447">
        <v>2050</v>
      </c>
      <c r="E2447" t="s">
        <v>119</v>
      </c>
      <c r="F2447" t="s">
        <v>260</v>
      </c>
      <c r="G2447" t="s">
        <v>137</v>
      </c>
      <c r="H2447" t="s">
        <v>132</v>
      </c>
      <c r="I2447" t="s">
        <v>110</v>
      </c>
      <c r="J2447" t="s">
        <v>110</v>
      </c>
      <c r="K2447">
        <v>1</v>
      </c>
      <c r="L2447" t="s">
        <v>182</v>
      </c>
    </row>
    <row r="2448" spans="1:12">
      <c r="A2448" t="s">
        <v>260</v>
      </c>
      <c r="B2448" t="s">
        <v>69</v>
      </c>
      <c r="C2448">
        <v>2035</v>
      </c>
      <c r="D2448">
        <v>2055</v>
      </c>
      <c r="E2448" t="s">
        <v>119</v>
      </c>
      <c r="F2448" t="s">
        <v>260</v>
      </c>
      <c r="G2448" t="s">
        <v>137</v>
      </c>
      <c r="H2448" t="s">
        <v>132</v>
      </c>
      <c r="I2448" t="s">
        <v>110</v>
      </c>
      <c r="J2448" t="s">
        <v>110</v>
      </c>
      <c r="K2448">
        <v>0.75961542129516602</v>
      </c>
      <c r="L2448" t="s">
        <v>182</v>
      </c>
    </row>
    <row r="2449" spans="1:12">
      <c r="A2449" t="s">
        <v>260</v>
      </c>
      <c r="B2449" t="s">
        <v>69</v>
      </c>
      <c r="C2449">
        <v>2040</v>
      </c>
      <c r="D2449">
        <v>2040</v>
      </c>
      <c r="E2449" t="s">
        <v>119</v>
      </c>
      <c r="F2449" t="s">
        <v>260</v>
      </c>
      <c r="G2449" t="s">
        <v>137</v>
      </c>
      <c r="H2449" t="s">
        <v>132</v>
      </c>
      <c r="I2449" t="s">
        <v>110</v>
      </c>
      <c r="J2449" t="s">
        <v>110</v>
      </c>
      <c r="K2449">
        <v>1</v>
      </c>
      <c r="L2449" t="s">
        <v>182</v>
      </c>
    </row>
    <row r="2450" spans="1:12">
      <c r="A2450" t="s">
        <v>260</v>
      </c>
      <c r="B2450" t="s">
        <v>69</v>
      </c>
      <c r="C2450">
        <v>2040</v>
      </c>
      <c r="D2450">
        <v>2045</v>
      </c>
      <c r="E2450" t="s">
        <v>119</v>
      </c>
      <c r="F2450" t="s">
        <v>260</v>
      </c>
      <c r="G2450" t="s">
        <v>137</v>
      </c>
      <c r="H2450" t="s">
        <v>132</v>
      </c>
      <c r="I2450" t="s">
        <v>110</v>
      </c>
      <c r="J2450" t="s">
        <v>110</v>
      </c>
      <c r="K2450">
        <v>1</v>
      </c>
      <c r="L2450" t="s">
        <v>182</v>
      </c>
    </row>
    <row r="2451" spans="1:12">
      <c r="A2451" t="s">
        <v>260</v>
      </c>
      <c r="B2451" t="s">
        <v>69</v>
      </c>
      <c r="C2451">
        <v>2040</v>
      </c>
      <c r="D2451">
        <v>2050</v>
      </c>
      <c r="E2451" t="s">
        <v>119</v>
      </c>
      <c r="F2451" t="s">
        <v>260</v>
      </c>
      <c r="G2451" t="s">
        <v>137</v>
      </c>
      <c r="H2451" t="s">
        <v>132</v>
      </c>
      <c r="I2451" t="s">
        <v>110</v>
      </c>
      <c r="J2451" t="s">
        <v>110</v>
      </c>
      <c r="K2451">
        <v>1</v>
      </c>
      <c r="L2451" t="s">
        <v>182</v>
      </c>
    </row>
    <row r="2452" spans="1:12">
      <c r="A2452" t="s">
        <v>260</v>
      </c>
      <c r="B2452" t="s">
        <v>69</v>
      </c>
      <c r="C2452">
        <v>2040</v>
      </c>
      <c r="D2452">
        <v>2055</v>
      </c>
      <c r="E2452" t="s">
        <v>119</v>
      </c>
      <c r="F2452" t="s">
        <v>260</v>
      </c>
      <c r="G2452" t="s">
        <v>137</v>
      </c>
      <c r="H2452" t="s">
        <v>132</v>
      </c>
      <c r="I2452" t="s">
        <v>110</v>
      </c>
      <c r="J2452" t="s">
        <v>110</v>
      </c>
      <c r="K2452">
        <v>1</v>
      </c>
      <c r="L2452" t="s">
        <v>182</v>
      </c>
    </row>
    <row r="2453" spans="1:12">
      <c r="A2453" t="s">
        <v>260</v>
      </c>
      <c r="B2453" t="s">
        <v>69</v>
      </c>
      <c r="C2453">
        <v>2040</v>
      </c>
      <c r="D2453">
        <v>2060</v>
      </c>
      <c r="E2453" t="s">
        <v>119</v>
      </c>
      <c r="F2453" t="s">
        <v>260</v>
      </c>
      <c r="G2453" t="s">
        <v>137</v>
      </c>
      <c r="H2453" t="s">
        <v>132</v>
      </c>
      <c r="I2453" t="s">
        <v>110</v>
      </c>
      <c r="J2453" t="s">
        <v>110</v>
      </c>
      <c r="K2453">
        <v>1</v>
      </c>
      <c r="L2453" t="s">
        <v>182</v>
      </c>
    </row>
    <row r="2454" spans="1:12">
      <c r="A2454" t="s">
        <v>260</v>
      </c>
      <c r="B2454" t="s">
        <v>69</v>
      </c>
      <c r="C2454">
        <v>2045</v>
      </c>
      <c r="D2454">
        <v>2045</v>
      </c>
      <c r="E2454" t="s">
        <v>119</v>
      </c>
      <c r="F2454" t="s">
        <v>260</v>
      </c>
      <c r="G2454" t="s">
        <v>137</v>
      </c>
      <c r="H2454" t="s">
        <v>132</v>
      </c>
      <c r="I2454" t="s">
        <v>110</v>
      </c>
      <c r="J2454" t="s">
        <v>110</v>
      </c>
      <c r="K2454">
        <v>1</v>
      </c>
      <c r="L2454" t="s">
        <v>182</v>
      </c>
    </row>
    <row r="2455" spans="1:12">
      <c r="A2455" t="s">
        <v>260</v>
      </c>
      <c r="B2455" t="s">
        <v>69</v>
      </c>
      <c r="C2455">
        <v>2045</v>
      </c>
      <c r="D2455">
        <v>2050</v>
      </c>
      <c r="E2455" t="s">
        <v>119</v>
      </c>
      <c r="F2455" t="s">
        <v>260</v>
      </c>
      <c r="G2455" t="s">
        <v>137</v>
      </c>
      <c r="H2455" t="s">
        <v>132</v>
      </c>
      <c r="I2455" t="s">
        <v>110</v>
      </c>
      <c r="J2455" t="s">
        <v>110</v>
      </c>
      <c r="K2455">
        <v>1</v>
      </c>
      <c r="L2455" t="s">
        <v>182</v>
      </c>
    </row>
    <row r="2456" spans="1:12">
      <c r="A2456" t="s">
        <v>260</v>
      </c>
      <c r="B2456" t="s">
        <v>69</v>
      </c>
      <c r="C2456">
        <v>2045</v>
      </c>
      <c r="D2456">
        <v>2055</v>
      </c>
      <c r="E2456" t="s">
        <v>119</v>
      </c>
      <c r="F2456" t="s">
        <v>260</v>
      </c>
      <c r="G2456" t="s">
        <v>137</v>
      </c>
      <c r="H2456" t="s">
        <v>132</v>
      </c>
      <c r="I2456" t="s">
        <v>110</v>
      </c>
      <c r="J2456" t="s">
        <v>110</v>
      </c>
      <c r="K2456">
        <v>1</v>
      </c>
      <c r="L2456" t="s">
        <v>182</v>
      </c>
    </row>
    <row r="2457" spans="1:12">
      <c r="A2457" t="s">
        <v>260</v>
      </c>
      <c r="B2457" t="s">
        <v>69</v>
      </c>
      <c r="C2457">
        <v>2045</v>
      </c>
      <c r="D2457">
        <v>2060</v>
      </c>
      <c r="E2457" t="s">
        <v>119</v>
      </c>
      <c r="F2457" t="s">
        <v>260</v>
      </c>
      <c r="G2457" t="s">
        <v>137</v>
      </c>
      <c r="H2457" t="s">
        <v>132</v>
      </c>
      <c r="I2457" t="s">
        <v>110</v>
      </c>
      <c r="J2457" t="s">
        <v>110</v>
      </c>
      <c r="K2457">
        <v>1</v>
      </c>
      <c r="L2457" t="s">
        <v>182</v>
      </c>
    </row>
    <row r="2458" spans="1:12">
      <c r="A2458" t="s">
        <v>260</v>
      </c>
      <c r="B2458" t="s">
        <v>69</v>
      </c>
      <c r="C2458">
        <v>2045</v>
      </c>
      <c r="D2458">
        <v>2065</v>
      </c>
      <c r="E2458" t="s">
        <v>119</v>
      </c>
      <c r="F2458" t="s">
        <v>260</v>
      </c>
      <c r="G2458" t="s">
        <v>137</v>
      </c>
      <c r="H2458" t="s">
        <v>132</v>
      </c>
      <c r="I2458" t="s">
        <v>110</v>
      </c>
      <c r="J2458" t="s">
        <v>110</v>
      </c>
      <c r="K2458">
        <v>0.75961542129516602</v>
      </c>
      <c r="L2458" t="s">
        <v>182</v>
      </c>
    </row>
    <row r="2459" spans="1:12">
      <c r="A2459" t="s">
        <v>260</v>
      </c>
      <c r="B2459" t="s">
        <v>69</v>
      </c>
      <c r="C2459">
        <v>2050</v>
      </c>
      <c r="D2459">
        <v>2050</v>
      </c>
      <c r="E2459" t="s">
        <v>119</v>
      </c>
      <c r="F2459" t="s">
        <v>260</v>
      </c>
      <c r="G2459" t="s">
        <v>137</v>
      </c>
      <c r="H2459" t="s">
        <v>132</v>
      </c>
      <c r="I2459" t="s">
        <v>110</v>
      </c>
      <c r="J2459" t="s">
        <v>110</v>
      </c>
      <c r="K2459">
        <v>1</v>
      </c>
      <c r="L2459" t="s">
        <v>182</v>
      </c>
    </row>
    <row r="2460" spans="1:12">
      <c r="A2460" t="s">
        <v>260</v>
      </c>
      <c r="B2460" t="s">
        <v>69</v>
      </c>
      <c r="C2460">
        <v>2050</v>
      </c>
      <c r="D2460">
        <v>2055</v>
      </c>
      <c r="E2460" t="s">
        <v>119</v>
      </c>
      <c r="F2460" t="s">
        <v>260</v>
      </c>
      <c r="G2460" t="s">
        <v>137</v>
      </c>
      <c r="H2460" t="s">
        <v>132</v>
      </c>
      <c r="I2460" t="s">
        <v>110</v>
      </c>
      <c r="J2460" t="s">
        <v>110</v>
      </c>
      <c r="K2460">
        <v>1</v>
      </c>
      <c r="L2460" t="s">
        <v>182</v>
      </c>
    </row>
    <row r="2461" spans="1:12">
      <c r="A2461" t="s">
        <v>260</v>
      </c>
      <c r="B2461" t="s">
        <v>69</v>
      </c>
      <c r="C2461">
        <v>2050</v>
      </c>
      <c r="D2461">
        <v>2060</v>
      </c>
      <c r="E2461" t="s">
        <v>119</v>
      </c>
      <c r="F2461" t="s">
        <v>260</v>
      </c>
      <c r="G2461" t="s">
        <v>137</v>
      </c>
      <c r="H2461" t="s">
        <v>132</v>
      </c>
      <c r="I2461" t="s">
        <v>110</v>
      </c>
      <c r="J2461" t="s">
        <v>110</v>
      </c>
      <c r="K2461">
        <v>1</v>
      </c>
      <c r="L2461" t="s">
        <v>182</v>
      </c>
    </row>
    <row r="2462" spans="1:12">
      <c r="A2462" t="s">
        <v>260</v>
      </c>
      <c r="B2462" t="s">
        <v>69</v>
      </c>
      <c r="C2462">
        <v>2050</v>
      </c>
      <c r="D2462">
        <v>2065</v>
      </c>
      <c r="E2462" t="s">
        <v>119</v>
      </c>
      <c r="F2462" t="s">
        <v>260</v>
      </c>
      <c r="G2462" t="s">
        <v>137</v>
      </c>
      <c r="H2462" t="s">
        <v>132</v>
      </c>
      <c r="I2462" t="s">
        <v>110</v>
      </c>
      <c r="J2462" t="s">
        <v>110</v>
      </c>
      <c r="K2462">
        <v>1</v>
      </c>
      <c r="L2462" t="s">
        <v>182</v>
      </c>
    </row>
    <row r="2463" spans="1:12">
      <c r="A2463" t="s">
        <v>260</v>
      </c>
      <c r="B2463" t="s">
        <v>69</v>
      </c>
      <c r="C2463">
        <v>2050</v>
      </c>
      <c r="D2463">
        <v>2070</v>
      </c>
      <c r="E2463" t="s">
        <v>119</v>
      </c>
      <c r="F2463" t="s">
        <v>260</v>
      </c>
      <c r="G2463" t="s">
        <v>137</v>
      </c>
      <c r="H2463" t="s">
        <v>132</v>
      </c>
      <c r="I2463" t="s">
        <v>110</v>
      </c>
      <c r="J2463" t="s">
        <v>110</v>
      </c>
      <c r="K2463">
        <v>1</v>
      </c>
      <c r="L2463" t="s">
        <v>182</v>
      </c>
    </row>
    <row r="2464" spans="1:12">
      <c r="A2464" t="s">
        <v>260</v>
      </c>
      <c r="B2464" t="s">
        <v>69</v>
      </c>
      <c r="C2464">
        <v>2055</v>
      </c>
      <c r="D2464">
        <v>2055</v>
      </c>
      <c r="E2464" t="s">
        <v>119</v>
      </c>
      <c r="F2464" t="s">
        <v>260</v>
      </c>
      <c r="G2464" t="s">
        <v>137</v>
      </c>
      <c r="H2464" t="s">
        <v>132</v>
      </c>
      <c r="I2464" t="s">
        <v>110</v>
      </c>
      <c r="J2464" t="s">
        <v>110</v>
      </c>
      <c r="K2464">
        <v>1</v>
      </c>
      <c r="L2464" t="s">
        <v>182</v>
      </c>
    </row>
    <row r="2465" spans="1:12">
      <c r="A2465" t="s">
        <v>260</v>
      </c>
      <c r="B2465" t="s">
        <v>69</v>
      </c>
      <c r="C2465">
        <v>2055</v>
      </c>
      <c r="D2465">
        <v>2060</v>
      </c>
      <c r="E2465" t="s">
        <v>119</v>
      </c>
      <c r="F2465" t="s">
        <v>260</v>
      </c>
      <c r="G2465" t="s">
        <v>137</v>
      </c>
      <c r="H2465" t="s">
        <v>132</v>
      </c>
      <c r="I2465" t="s">
        <v>110</v>
      </c>
      <c r="J2465" t="s">
        <v>110</v>
      </c>
      <c r="K2465">
        <v>1</v>
      </c>
      <c r="L2465" t="s">
        <v>182</v>
      </c>
    </row>
    <row r="2466" spans="1:12">
      <c r="A2466" t="s">
        <v>260</v>
      </c>
      <c r="B2466" t="s">
        <v>69</v>
      </c>
      <c r="C2466">
        <v>2055</v>
      </c>
      <c r="D2466">
        <v>2065</v>
      </c>
      <c r="E2466" t="s">
        <v>119</v>
      </c>
      <c r="F2466" t="s">
        <v>260</v>
      </c>
      <c r="G2466" t="s">
        <v>137</v>
      </c>
      <c r="H2466" t="s">
        <v>132</v>
      </c>
      <c r="I2466" t="s">
        <v>110</v>
      </c>
      <c r="J2466" t="s">
        <v>110</v>
      </c>
      <c r="K2466">
        <v>1</v>
      </c>
      <c r="L2466" t="s">
        <v>182</v>
      </c>
    </row>
    <row r="2467" spans="1:12">
      <c r="A2467" t="s">
        <v>260</v>
      </c>
      <c r="B2467" t="s">
        <v>69</v>
      </c>
      <c r="C2467">
        <v>2055</v>
      </c>
      <c r="D2467">
        <v>2070</v>
      </c>
      <c r="E2467" t="s">
        <v>119</v>
      </c>
      <c r="F2467" t="s">
        <v>260</v>
      </c>
      <c r="G2467" t="s">
        <v>137</v>
      </c>
      <c r="H2467" t="s">
        <v>132</v>
      </c>
      <c r="I2467" t="s">
        <v>110</v>
      </c>
      <c r="J2467" t="s">
        <v>110</v>
      </c>
      <c r="K2467">
        <v>1</v>
      </c>
      <c r="L2467" t="s">
        <v>182</v>
      </c>
    </row>
    <row r="2468" spans="1:12">
      <c r="A2468" t="s">
        <v>260</v>
      </c>
      <c r="B2468" t="s">
        <v>69</v>
      </c>
      <c r="C2468">
        <v>2060</v>
      </c>
      <c r="D2468">
        <v>2060</v>
      </c>
      <c r="E2468" t="s">
        <v>119</v>
      </c>
      <c r="F2468" t="s">
        <v>260</v>
      </c>
      <c r="G2468" t="s">
        <v>137</v>
      </c>
      <c r="H2468" t="s">
        <v>132</v>
      </c>
      <c r="I2468" t="s">
        <v>110</v>
      </c>
      <c r="J2468" t="s">
        <v>110</v>
      </c>
      <c r="K2468">
        <v>1</v>
      </c>
      <c r="L2468" t="s">
        <v>182</v>
      </c>
    </row>
    <row r="2469" spans="1:12">
      <c r="A2469" t="s">
        <v>260</v>
      </c>
      <c r="B2469" t="s">
        <v>69</v>
      </c>
      <c r="C2469">
        <v>2060</v>
      </c>
      <c r="D2469">
        <v>2065</v>
      </c>
      <c r="E2469" t="s">
        <v>119</v>
      </c>
      <c r="F2469" t="s">
        <v>260</v>
      </c>
      <c r="G2469" t="s">
        <v>137</v>
      </c>
      <c r="H2469" t="s">
        <v>132</v>
      </c>
      <c r="I2469" t="s">
        <v>110</v>
      </c>
      <c r="J2469" t="s">
        <v>110</v>
      </c>
      <c r="K2469">
        <v>1</v>
      </c>
      <c r="L2469" t="s">
        <v>182</v>
      </c>
    </row>
    <row r="2470" spans="1:12">
      <c r="A2470" t="s">
        <v>260</v>
      </c>
      <c r="B2470" t="s">
        <v>69</v>
      </c>
      <c r="C2470">
        <v>2060</v>
      </c>
      <c r="D2470">
        <v>2070</v>
      </c>
      <c r="E2470" t="s">
        <v>119</v>
      </c>
      <c r="F2470" t="s">
        <v>260</v>
      </c>
      <c r="G2470" t="s">
        <v>137</v>
      </c>
      <c r="H2470" t="s">
        <v>132</v>
      </c>
      <c r="I2470" t="s">
        <v>110</v>
      </c>
      <c r="J2470" t="s">
        <v>110</v>
      </c>
      <c r="K2470">
        <v>1</v>
      </c>
      <c r="L2470" t="s">
        <v>182</v>
      </c>
    </row>
    <row r="2471" spans="1:12">
      <c r="A2471" t="s">
        <v>260</v>
      </c>
      <c r="B2471" t="s">
        <v>69</v>
      </c>
      <c r="C2471">
        <v>2065</v>
      </c>
      <c r="D2471">
        <v>2065</v>
      </c>
      <c r="E2471" t="s">
        <v>119</v>
      </c>
      <c r="F2471" t="s">
        <v>260</v>
      </c>
      <c r="G2471" t="s">
        <v>137</v>
      </c>
      <c r="H2471" t="s">
        <v>132</v>
      </c>
      <c r="I2471" t="s">
        <v>110</v>
      </c>
      <c r="J2471" t="s">
        <v>110</v>
      </c>
      <c r="K2471">
        <v>1</v>
      </c>
      <c r="L2471" t="s">
        <v>182</v>
      </c>
    </row>
    <row r="2472" spans="1:12">
      <c r="A2472" t="s">
        <v>260</v>
      </c>
      <c r="B2472" t="s">
        <v>69</v>
      </c>
      <c r="C2472">
        <v>2065</v>
      </c>
      <c r="D2472">
        <v>2070</v>
      </c>
      <c r="E2472" t="s">
        <v>119</v>
      </c>
      <c r="F2472" t="s">
        <v>260</v>
      </c>
      <c r="G2472" t="s">
        <v>137</v>
      </c>
      <c r="H2472" t="s">
        <v>132</v>
      </c>
      <c r="I2472" t="s">
        <v>110</v>
      </c>
      <c r="J2472" t="s">
        <v>110</v>
      </c>
      <c r="K2472">
        <v>1</v>
      </c>
      <c r="L2472" t="s">
        <v>182</v>
      </c>
    </row>
    <row r="2473" spans="1:12">
      <c r="A2473" t="s">
        <v>260</v>
      </c>
      <c r="B2473" t="s">
        <v>69</v>
      </c>
      <c r="C2473">
        <v>2070</v>
      </c>
      <c r="D2473">
        <v>2070</v>
      </c>
      <c r="E2473" t="s">
        <v>119</v>
      </c>
      <c r="F2473" t="s">
        <v>260</v>
      </c>
      <c r="G2473" t="s">
        <v>137</v>
      </c>
      <c r="H2473" t="s">
        <v>132</v>
      </c>
      <c r="I2473" t="s">
        <v>110</v>
      </c>
      <c r="J2473" t="s">
        <v>110</v>
      </c>
      <c r="K2473">
        <v>1</v>
      </c>
      <c r="L2473" t="s">
        <v>182</v>
      </c>
    </row>
    <row r="2474" spans="1:12">
      <c r="A2474" t="s">
        <v>260</v>
      </c>
      <c r="B2474" t="s">
        <v>70</v>
      </c>
      <c r="C2474">
        <v>2020</v>
      </c>
      <c r="D2474">
        <v>2020</v>
      </c>
      <c r="E2474" t="s">
        <v>119</v>
      </c>
      <c r="F2474" t="s">
        <v>260</v>
      </c>
      <c r="G2474" t="s">
        <v>146</v>
      </c>
      <c r="H2474" t="s">
        <v>133</v>
      </c>
      <c r="I2474" t="s">
        <v>110</v>
      </c>
      <c r="J2474" t="s">
        <v>110</v>
      </c>
      <c r="K2474">
        <v>1.9230769947171211E-2</v>
      </c>
      <c r="L2474" t="s">
        <v>182</v>
      </c>
    </row>
    <row r="2475" spans="1:12">
      <c r="A2475" t="s">
        <v>260</v>
      </c>
      <c r="B2475" t="s">
        <v>70</v>
      </c>
      <c r="C2475">
        <v>2020</v>
      </c>
      <c r="D2475">
        <v>2025</v>
      </c>
      <c r="E2475" t="s">
        <v>119</v>
      </c>
      <c r="F2475" t="s">
        <v>260</v>
      </c>
      <c r="G2475" t="s">
        <v>146</v>
      </c>
      <c r="H2475" t="s">
        <v>133</v>
      </c>
      <c r="I2475" t="s">
        <v>110</v>
      </c>
      <c r="J2475" t="s">
        <v>110</v>
      </c>
      <c r="K2475">
        <v>1.9230769947171211E-2</v>
      </c>
      <c r="L2475" t="s">
        <v>182</v>
      </c>
    </row>
    <row r="2476" spans="1:12">
      <c r="A2476" t="s">
        <v>260</v>
      </c>
      <c r="B2476" t="s">
        <v>70</v>
      </c>
      <c r="C2476">
        <v>2020</v>
      </c>
      <c r="D2476">
        <v>2030</v>
      </c>
      <c r="E2476" t="s">
        <v>119</v>
      </c>
      <c r="F2476" t="s">
        <v>260</v>
      </c>
      <c r="G2476" t="s">
        <v>146</v>
      </c>
      <c r="H2476" t="s">
        <v>133</v>
      </c>
      <c r="I2476" t="s">
        <v>110</v>
      </c>
      <c r="J2476" t="s">
        <v>110</v>
      </c>
      <c r="K2476">
        <v>1.9230769947171211E-2</v>
      </c>
      <c r="L2476" t="s">
        <v>182</v>
      </c>
    </row>
    <row r="2477" spans="1:12">
      <c r="A2477" t="s">
        <v>260</v>
      </c>
      <c r="B2477" t="s">
        <v>70</v>
      </c>
      <c r="C2477">
        <v>2020</v>
      </c>
      <c r="D2477">
        <v>2035</v>
      </c>
      <c r="E2477" t="s">
        <v>119</v>
      </c>
      <c r="F2477" t="s">
        <v>260</v>
      </c>
      <c r="G2477" t="s">
        <v>146</v>
      </c>
      <c r="H2477" t="s">
        <v>133</v>
      </c>
      <c r="I2477" t="s">
        <v>110</v>
      </c>
      <c r="J2477" t="s">
        <v>110</v>
      </c>
      <c r="K2477">
        <v>1.9230769947171211E-2</v>
      </c>
      <c r="L2477" t="s">
        <v>182</v>
      </c>
    </row>
    <row r="2478" spans="1:12">
      <c r="A2478" t="s">
        <v>260</v>
      </c>
      <c r="B2478" t="s">
        <v>70</v>
      </c>
      <c r="C2478">
        <v>2020</v>
      </c>
      <c r="D2478">
        <v>2040</v>
      </c>
      <c r="E2478" t="s">
        <v>119</v>
      </c>
      <c r="F2478" t="s">
        <v>260</v>
      </c>
      <c r="G2478" t="s">
        <v>146</v>
      </c>
      <c r="H2478" t="s">
        <v>133</v>
      </c>
      <c r="I2478" t="s">
        <v>110</v>
      </c>
      <c r="J2478" t="s">
        <v>110</v>
      </c>
      <c r="K2478">
        <v>1.9230769947171211E-2</v>
      </c>
      <c r="L2478" t="s">
        <v>182</v>
      </c>
    </row>
    <row r="2479" spans="1:12">
      <c r="A2479" t="s">
        <v>260</v>
      </c>
      <c r="B2479" t="s">
        <v>70</v>
      </c>
      <c r="C2479">
        <v>2025</v>
      </c>
      <c r="D2479">
        <v>2025</v>
      </c>
      <c r="E2479" t="s">
        <v>119</v>
      </c>
      <c r="F2479" t="s">
        <v>260</v>
      </c>
      <c r="G2479" t="s">
        <v>146</v>
      </c>
      <c r="H2479" t="s">
        <v>133</v>
      </c>
      <c r="I2479" t="s">
        <v>110</v>
      </c>
      <c r="J2479" t="s">
        <v>110</v>
      </c>
      <c r="K2479">
        <v>1.9230769947171211E-2</v>
      </c>
      <c r="L2479" t="s">
        <v>182</v>
      </c>
    </row>
    <row r="2480" spans="1:12">
      <c r="A2480" t="s">
        <v>260</v>
      </c>
      <c r="B2480" t="s">
        <v>70</v>
      </c>
      <c r="C2480">
        <v>2025</v>
      </c>
      <c r="D2480">
        <v>2030</v>
      </c>
      <c r="E2480" t="s">
        <v>119</v>
      </c>
      <c r="F2480" t="s">
        <v>260</v>
      </c>
      <c r="G2480" t="s">
        <v>146</v>
      </c>
      <c r="H2480" t="s">
        <v>133</v>
      </c>
      <c r="I2480" t="s">
        <v>110</v>
      </c>
      <c r="J2480" t="s">
        <v>110</v>
      </c>
      <c r="K2480">
        <v>1.9230769947171211E-2</v>
      </c>
      <c r="L2480" t="s">
        <v>182</v>
      </c>
    </row>
    <row r="2481" spans="1:12">
      <c r="A2481" t="s">
        <v>260</v>
      </c>
      <c r="B2481" t="s">
        <v>70</v>
      </c>
      <c r="C2481">
        <v>2025</v>
      </c>
      <c r="D2481">
        <v>2035</v>
      </c>
      <c r="E2481" t="s">
        <v>119</v>
      </c>
      <c r="F2481" t="s">
        <v>260</v>
      </c>
      <c r="G2481" t="s">
        <v>146</v>
      </c>
      <c r="H2481" t="s">
        <v>133</v>
      </c>
      <c r="I2481" t="s">
        <v>110</v>
      </c>
      <c r="J2481" t="s">
        <v>110</v>
      </c>
      <c r="K2481">
        <v>1.9230769947171211E-2</v>
      </c>
      <c r="L2481" t="s">
        <v>182</v>
      </c>
    </row>
    <row r="2482" spans="1:12">
      <c r="A2482" t="s">
        <v>260</v>
      </c>
      <c r="B2482" t="s">
        <v>70</v>
      </c>
      <c r="C2482">
        <v>2025</v>
      </c>
      <c r="D2482">
        <v>2040</v>
      </c>
      <c r="E2482" t="s">
        <v>119</v>
      </c>
      <c r="F2482" t="s">
        <v>260</v>
      </c>
      <c r="G2482" t="s">
        <v>146</v>
      </c>
      <c r="H2482" t="s">
        <v>133</v>
      </c>
      <c r="I2482" t="s">
        <v>110</v>
      </c>
      <c r="J2482" t="s">
        <v>110</v>
      </c>
      <c r="K2482">
        <v>1.9230769947171211E-2</v>
      </c>
      <c r="L2482" t="s">
        <v>182</v>
      </c>
    </row>
    <row r="2483" spans="1:12">
      <c r="A2483" t="s">
        <v>260</v>
      </c>
      <c r="B2483" t="s">
        <v>70</v>
      </c>
      <c r="C2483">
        <v>2025</v>
      </c>
      <c r="D2483">
        <v>2045</v>
      </c>
      <c r="E2483" t="s">
        <v>119</v>
      </c>
      <c r="F2483" t="s">
        <v>260</v>
      </c>
      <c r="G2483" t="s">
        <v>146</v>
      </c>
      <c r="H2483" t="s">
        <v>133</v>
      </c>
      <c r="I2483" t="s">
        <v>110</v>
      </c>
      <c r="J2483" t="s">
        <v>110</v>
      </c>
      <c r="K2483">
        <v>1.9230769947171211E-2</v>
      </c>
      <c r="L2483" t="s">
        <v>182</v>
      </c>
    </row>
    <row r="2484" spans="1:12">
      <c r="A2484" t="s">
        <v>260</v>
      </c>
      <c r="B2484" t="s">
        <v>70</v>
      </c>
      <c r="C2484">
        <v>2030</v>
      </c>
      <c r="D2484">
        <v>2030</v>
      </c>
      <c r="E2484" t="s">
        <v>119</v>
      </c>
      <c r="F2484" t="s">
        <v>260</v>
      </c>
      <c r="G2484" t="s">
        <v>146</v>
      </c>
      <c r="H2484" t="s">
        <v>133</v>
      </c>
      <c r="I2484" t="s">
        <v>110</v>
      </c>
      <c r="J2484" t="s">
        <v>110</v>
      </c>
      <c r="K2484">
        <v>1.9230769947171211E-2</v>
      </c>
      <c r="L2484" t="s">
        <v>182</v>
      </c>
    </row>
    <row r="2485" spans="1:12">
      <c r="A2485" t="s">
        <v>260</v>
      </c>
      <c r="B2485" t="s">
        <v>70</v>
      </c>
      <c r="C2485">
        <v>2030</v>
      </c>
      <c r="D2485">
        <v>2035</v>
      </c>
      <c r="E2485" t="s">
        <v>119</v>
      </c>
      <c r="F2485" t="s">
        <v>260</v>
      </c>
      <c r="G2485" t="s">
        <v>146</v>
      </c>
      <c r="H2485" t="s">
        <v>133</v>
      </c>
      <c r="I2485" t="s">
        <v>110</v>
      </c>
      <c r="J2485" t="s">
        <v>110</v>
      </c>
      <c r="K2485">
        <v>1.9230769947171211E-2</v>
      </c>
      <c r="L2485" t="s">
        <v>182</v>
      </c>
    </row>
    <row r="2486" spans="1:12">
      <c r="A2486" t="s">
        <v>260</v>
      </c>
      <c r="B2486" t="s">
        <v>70</v>
      </c>
      <c r="C2486">
        <v>2030</v>
      </c>
      <c r="D2486">
        <v>2040</v>
      </c>
      <c r="E2486" t="s">
        <v>119</v>
      </c>
      <c r="F2486" t="s">
        <v>260</v>
      </c>
      <c r="G2486" t="s">
        <v>146</v>
      </c>
      <c r="H2486" t="s">
        <v>133</v>
      </c>
      <c r="I2486" t="s">
        <v>110</v>
      </c>
      <c r="J2486" t="s">
        <v>110</v>
      </c>
      <c r="K2486">
        <v>1.9230769947171211E-2</v>
      </c>
      <c r="L2486" t="s">
        <v>182</v>
      </c>
    </row>
    <row r="2487" spans="1:12">
      <c r="A2487" t="s">
        <v>260</v>
      </c>
      <c r="B2487" t="s">
        <v>70</v>
      </c>
      <c r="C2487">
        <v>2030</v>
      </c>
      <c r="D2487">
        <v>2045</v>
      </c>
      <c r="E2487" t="s">
        <v>119</v>
      </c>
      <c r="F2487" t="s">
        <v>260</v>
      </c>
      <c r="G2487" t="s">
        <v>146</v>
      </c>
      <c r="H2487" t="s">
        <v>133</v>
      </c>
      <c r="I2487" t="s">
        <v>110</v>
      </c>
      <c r="J2487" t="s">
        <v>110</v>
      </c>
      <c r="K2487">
        <v>1.9230769947171211E-2</v>
      </c>
      <c r="L2487" t="s">
        <v>182</v>
      </c>
    </row>
    <row r="2488" spans="1:12">
      <c r="A2488" t="s">
        <v>260</v>
      </c>
      <c r="B2488" t="s">
        <v>70</v>
      </c>
      <c r="C2488">
        <v>2030</v>
      </c>
      <c r="D2488">
        <v>2050</v>
      </c>
      <c r="E2488" t="s">
        <v>119</v>
      </c>
      <c r="F2488" t="s">
        <v>260</v>
      </c>
      <c r="G2488" t="s">
        <v>146</v>
      </c>
      <c r="H2488" t="s">
        <v>133</v>
      </c>
      <c r="I2488" t="s">
        <v>110</v>
      </c>
      <c r="J2488" t="s">
        <v>110</v>
      </c>
      <c r="K2488">
        <v>1.9230769947171211E-2</v>
      </c>
      <c r="L2488" t="s">
        <v>182</v>
      </c>
    </row>
    <row r="2489" spans="1:12">
      <c r="A2489" t="s">
        <v>260</v>
      </c>
      <c r="B2489" t="s">
        <v>70</v>
      </c>
      <c r="C2489">
        <v>2035</v>
      </c>
      <c r="D2489">
        <v>2035</v>
      </c>
      <c r="E2489" t="s">
        <v>119</v>
      </c>
      <c r="F2489" t="s">
        <v>260</v>
      </c>
      <c r="G2489" t="s">
        <v>146</v>
      </c>
      <c r="H2489" t="s">
        <v>133</v>
      </c>
      <c r="I2489" t="s">
        <v>110</v>
      </c>
      <c r="J2489" t="s">
        <v>110</v>
      </c>
      <c r="K2489">
        <v>1.9230769947171211E-2</v>
      </c>
      <c r="L2489" t="s">
        <v>182</v>
      </c>
    </row>
    <row r="2490" spans="1:12">
      <c r="A2490" t="s">
        <v>260</v>
      </c>
      <c r="B2490" t="s">
        <v>70</v>
      </c>
      <c r="C2490">
        <v>2035</v>
      </c>
      <c r="D2490">
        <v>2040</v>
      </c>
      <c r="E2490" t="s">
        <v>119</v>
      </c>
      <c r="F2490" t="s">
        <v>260</v>
      </c>
      <c r="G2490" t="s">
        <v>146</v>
      </c>
      <c r="H2490" t="s">
        <v>133</v>
      </c>
      <c r="I2490" t="s">
        <v>110</v>
      </c>
      <c r="J2490" t="s">
        <v>110</v>
      </c>
      <c r="K2490">
        <v>1.9230769947171211E-2</v>
      </c>
      <c r="L2490" t="s">
        <v>182</v>
      </c>
    </row>
    <row r="2491" spans="1:12">
      <c r="A2491" t="s">
        <v>260</v>
      </c>
      <c r="B2491" t="s">
        <v>70</v>
      </c>
      <c r="C2491">
        <v>2035</v>
      </c>
      <c r="D2491">
        <v>2045</v>
      </c>
      <c r="E2491" t="s">
        <v>119</v>
      </c>
      <c r="F2491" t="s">
        <v>260</v>
      </c>
      <c r="G2491" t="s">
        <v>146</v>
      </c>
      <c r="H2491" t="s">
        <v>133</v>
      </c>
      <c r="I2491" t="s">
        <v>110</v>
      </c>
      <c r="J2491" t="s">
        <v>110</v>
      </c>
      <c r="K2491">
        <v>1.9230769947171211E-2</v>
      </c>
      <c r="L2491" t="s">
        <v>182</v>
      </c>
    </row>
    <row r="2492" spans="1:12">
      <c r="A2492" t="s">
        <v>260</v>
      </c>
      <c r="B2492" t="s">
        <v>70</v>
      </c>
      <c r="C2492">
        <v>2035</v>
      </c>
      <c r="D2492">
        <v>2050</v>
      </c>
      <c r="E2492" t="s">
        <v>119</v>
      </c>
      <c r="F2492" t="s">
        <v>260</v>
      </c>
      <c r="G2492" t="s">
        <v>146</v>
      </c>
      <c r="H2492" t="s">
        <v>133</v>
      </c>
      <c r="I2492" t="s">
        <v>110</v>
      </c>
      <c r="J2492" t="s">
        <v>110</v>
      </c>
      <c r="K2492">
        <v>1.9230769947171211E-2</v>
      </c>
      <c r="L2492" t="s">
        <v>182</v>
      </c>
    </row>
    <row r="2493" spans="1:12">
      <c r="A2493" t="s">
        <v>260</v>
      </c>
      <c r="B2493" t="s">
        <v>70</v>
      </c>
      <c r="C2493">
        <v>2035</v>
      </c>
      <c r="D2493">
        <v>2055</v>
      </c>
      <c r="E2493" t="s">
        <v>119</v>
      </c>
      <c r="F2493" t="s">
        <v>260</v>
      </c>
      <c r="G2493" t="s">
        <v>146</v>
      </c>
      <c r="H2493" t="s">
        <v>133</v>
      </c>
      <c r="I2493" t="s">
        <v>110</v>
      </c>
      <c r="J2493" t="s">
        <v>110</v>
      </c>
      <c r="K2493">
        <v>1.9230769947171211E-2</v>
      </c>
      <c r="L2493" t="s">
        <v>182</v>
      </c>
    </row>
    <row r="2494" spans="1:12">
      <c r="A2494" t="s">
        <v>260</v>
      </c>
      <c r="B2494" t="s">
        <v>70</v>
      </c>
      <c r="C2494">
        <v>2040</v>
      </c>
      <c r="D2494">
        <v>2040</v>
      </c>
      <c r="E2494" t="s">
        <v>119</v>
      </c>
      <c r="F2494" t="s">
        <v>260</v>
      </c>
      <c r="G2494" t="s">
        <v>146</v>
      </c>
      <c r="H2494" t="s">
        <v>133</v>
      </c>
      <c r="I2494" t="s">
        <v>110</v>
      </c>
      <c r="J2494" t="s">
        <v>110</v>
      </c>
      <c r="K2494">
        <v>1.9230769947171211E-2</v>
      </c>
      <c r="L2494" t="s">
        <v>182</v>
      </c>
    </row>
    <row r="2495" spans="1:12">
      <c r="A2495" t="s">
        <v>260</v>
      </c>
      <c r="B2495" t="s">
        <v>70</v>
      </c>
      <c r="C2495">
        <v>2040</v>
      </c>
      <c r="D2495">
        <v>2045</v>
      </c>
      <c r="E2495" t="s">
        <v>119</v>
      </c>
      <c r="F2495" t="s">
        <v>260</v>
      </c>
      <c r="G2495" t="s">
        <v>146</v>
      </c>
      <c r="H2495" t="s">
        <v>133</v>
      </c>
      <c r="I2495" t="s">
        <v>110</v>
      </c>
      <c r="J2495" t="s">
        <v>110</v>
      </c>
      <c r="K2495">
        <v>1.9230769947171211E-2</v>
      </c>
      <c r="L2495" t="s">
        <v>182</v>
      </c>
    </row>
    <row r="2496" spans="1:12">
      <c r="A2496" t="s">
        <v>260</v>
      </c>
      <c r="B2496" t="s">
        <v>70</v>
      </c>
      <c r="C2496">
        <v>2040</v>
      </c>
      <c r="D2496">
        <v>2050</v>
      </c>
      <c r="E2496" t="s">
        <v>119</v>
      </c>
      <c r="F2496" t="s">
        <v>260</v>
      </c>
      <c r="G2496" t="s">
        <v>146</v>
      </c>
      <c r="H2496" t="s">
        <v>133</v>
      </c>
      <c r="I2496" t="s">
        <v>110</v>
      </c>
      <c r="J2496" t="s">
        <v>110</v>
      </c>
      <c r="K2496">
        <v>1.9230769947171211E-2</v>
      </c>
      <c r="L2496" t="s">
        <v>182</v>
      </c>
    </row>
    <row r="2497" spans="1:12">
      <c r="A2497" t="s">
        <v>260</v>
      </c>
      <c r="B2497" t="s">
        <v>70</v>
      </c>
      <c r="C2497">
        <v>2040</v>
      </c>
      <c r="D2497">
        <v>2055</v>
      </c>
      <c r="E2497" t="s">
        <v>119</v>
      </c>
      <c r="F2497" t="s">
        <v>260</v>
      </c>
      <c r="G2497" t="s">
        <v>146</v>
      </c>
      <c r="H2497" t="s">
        <v>133</v>
      </c>
      <c r="I2497" t="s">
        <v>110</v>
      </c>
      <c r="J2497" t="s">
        <v>110</v>
      </c>
      <c r="K2497">
        <v>1.9230769947171211E-2</v>
      </c>
      <c r="L2497" t="s">
        <v>182</v>
      </c>
    </row>
    <row r="2498" spans="1:12">
      <c r="A2498" t="s">
        <v>260</v>
      </c>
      <c r="B2498" t="s">
        <v>70</v>
      </c>
      <c r="C2498">
        <v>2040</v>
      </c>
      <c r="D2498">
        <v>2060</v>
      </c>
      <c r="E2498" t="s">
        <v>119</v>
      </c>
      <c r="F2498" t="s">
        <v>260</v>
      </c>
      <c r="G2498" t="s">
        <v>146</v>
      </c>
      <c r="H2498" t="s">
        <v>133</v>
      </c>
      <c r="I2498" t="s">
        <v>110</v>
      </c>
      <c r="J2498" t="s">
        <v>110</v>
      </c>
      <c r="K2498">
        <v>1.9230769947171211E-2</v>
      </c>
      <c r="L2498" t="s">
        <v>182</v>
      </c>
    </row>
    <row r="2499" spans="1:12">
      <c r="A2499" t="s">
        <v>260</v>
      </c>
      <c r="B2499" t="s">
        <v>70</v>
      </c>
      <c r="C2499">
        <v>2045</v>
      </c>
      <c r="D2499">
        <v>2045</v>
      </c>
      <c r="E2499" t="s">
        <v>119</v>
      </c>
      <c r="F2499" t="s">
        <v>260</v>
      </c>
      <c r="G2499" t="s">
        <v>146</v>
      </c>
      <c r="H2499" t="s">
        <v>133</v>
      </c>
      <c r="I2499" t="s">
        <v>110</v>
      </c>
      <c r="J2499" t="s">
        <v>110</v>
      </c>
      <c r="K2499">
        <v>1.9230769947171211E-2</v>
      </c>
      <c r="L2499" t="s">
        <v>182</v>
      </c>
    </row>
    <row r="2500" spans="1:12">
      <c r="A2500" t="s">
        <v>260</v>
      </c>
      <c r="B2500" t="s">
        <v>70</v>
      </c>
      <c r="C2500">
        <v>2045</v>
      </c>
      <c r="D2500">
        <v>2050</v>
      </c>
      <c r="E2500" t="s">
        <v>119</v>
      </c>
      <c r="F2500" t="s">
        <v>260</v>
      </c>
      <c r="G2500" t="s">
        <v>146</v>
      </c>
      <c r="H2500" t="s">
        <v>133</v>
      </c>
      <c r="I2500" t="s">
        <v>110</v>
      </c>
      <c r="J2500" t="s">
        <v>110</v>
      </c>
      <c r="K2500">
        <v>1.9230769947171211E-2</v>
      </c>
      <c r="L2500" t="s">
        <v>182</v>
      </c>
    </row>
    <row r="2501" spans="1:12">
      <c r="A2501" t="s">
        <v>260</v>
      </c>
      <c r="B2501" t="s">
        <v>70</v>
      </c>
      <c r="C2501">
        <v>2045</v>
      </c>
      <c r="D2501">
        <v>2055</v>
      </c>
      <c r="E2501" t="s">
        <v>119</v>
      </c>
      <c r="F2501" t="s">
        <v>260</v>
      </c>
      <c r="G2501" t="s">
        <v>146</v>
      </c>
      <c r="H2501" t="s">
        <v>133</v>
      </c>
      <c r="I2501" t="s">
        <v>110</v>
      </c>
      <c r="J2501" t="s">
        <v>110</v>
      </c>
      <c r="K2501">
        <v>1.9230769947171211E-2</v>
      </c>
      <c r="L2501" t="s">
        <v>182</v>
      </c>
    </row>
    <row r="2502" spans="1:12">
      <c r="A2502" t="s">
        <v>260</v>
      </c>
      <c r="B2502" t="s">
        <v>70</v>
      </c>
      <c r="C2502">
        <v>2045</v>
      </c>
      <c r="D2502">
        <v>2060</v>
      </c>
      <c r="E2502" t="s">
        <v>119</v>
      </c>
      <c r="F2502" t="s">
        <v>260</v>
      </c>
      <c r="G2502" t="s">
        <v>146</v>
      </c>
      <c r="H2502" t="s">
        <v>133</v>
      </c>
      <c r="I2502" t="s">
        <v>110</v>
      </c>
      <c r="J2502" t="s">
        <v>110</v>
      </c>
      <c r="K2502">
        <v>1.9230769947171211E-2</v>
      </c>
      <c r="L2502" t="s">
        <v>182</v>
      </c>
    </row>
    <row r="2503" spans="1:12">
      <c r="A2503" t="s">
        <v>260</v>
      </c>
      <c r="B2503" t="s">
        <v>70</v>
      </c>
      <c r="C2503">
        <v>2045</v>
      </c>
      <c r="D2503">
        <v>2065</v>
      </c>
      <c r="E2503" t="s">
        <v>119</v>
      </c>
      <c r="F2503" t="s">
        <v>260</v>
      </c>
      <c r="G2503" t="s">
        <v>146</v>
      </c>
      <c r="H2503" t="s">
        <v>133</v>
      </c>
      <c r="I2503" t="s">
        <v>110</v>
      </c>
      <c r="J2503" t="s">
        <v>110</v>
      </c>
      <c r="K2503">
        <v>1.9230769947171211E-2</v>
      </c>
      <c r="L2503" t="s">
        <v>182</v>
      </c>
    </row>
    <row r="2504" spans="1:12">
      <c r="A2504" t="s">
        <v>260</v>
      </c>
      <c r="B2504" t="s">
        <v>70</v>
      </c>
      <c r="C2504">
        <v>2050</v>
      </c>
      <c r="D2504">
        <v>2050</v>
      </c>
      <c r="E2504" t="s">
        <v>119</v>
      </c>
      <c r="F2504" t="s">
        <v>260</v>
      </c>
      <c r="G2504" t="s">
        <v>146</v>
      </c>
      <c r="H2504" t="s">
        <v>133</v>
      </c>
      <c r="I2504" t="s">
        <v>110</v>
      </c>
      <c r="J2504" t="s">
        <v>110</v>
      </c>
      <c r="K2504">
        <v>1.9230769947171211E-2</v>
      </c>
      <c r="L2504" t="s">
        <v>182</v>
      </c>
    </row>
    <row r="2505" spans="1:12">
      <c r="A2505" t="s">
        <v>260</v>
      </c>
      <c r="B2505" t="s">
        <v>70</v>
      </c>
      <c r="C2505">
        <v>2050</v>
      </c>
      <c r="D2505">
        <v>2055</v>
      </c>
      <c r="E2505" t="s">
        <v>119</v>
      </c>
      <c r="F2505" t="s">
        <v>260</v>
      </c>
      <c r="G2505" t="s">
        <v>146</v>
      </c>
      <c r="H2505" t="s">
        <v>133</v>
      </c>
      <c r="I2505" t="s">
        <v>110</v>
      </c>
      <c r="J2505" t="s">
        <v>110</v>
      </c>
      <c r="K2505">
        <v>1.9230769947171211E-2</v>
      </c>
      <c r="L2505" t="s">
        <v>182</v>
      </c>
    </row>
    <row r="2506" spans="1:12">
      <c r="A2506" t="s">
        <v>260</v>
      </c>
      <c r="B2506" t="s">
        <v>70</v>
      </c>
      <c r="C2506">
        <v>2050</v>
      </c>
      <c r="D2506">
        <v>2060</v>
      </c>
      <c r="E2506" t="s">
        <v>119</v>
      </c>
      <c r="F2506" t="s">
        <v>260</v>
      </c>
      <c r="G2506" t="s">
        <v>146</v>
      </c>
      <c r="H2506" t="s">
        <v>133</v>
      </c>
      <c r="I2506" t="s">
        <v>110</v>
      </c>
      <c r="J2506" t="s">
        <v>110</v>
      </c>
      <c r="K2506">
        <v>1.9230769947171211E-2</v>
      </c>
      <c r="L2506" t="s">
        <v>182</v>
      </c>
    </row>
    <row r="2507" spans="1:12">
      <c r="A2507" t="s">
        <v>260</v>
      </c>
      <c r="B2507" t="s">
        <v>70</v>
      </c>
      <c r="C2507">
        <v>2050</v>
      </c>
      <c r="D2507">
        <v>2065</v>
      </c>
      <c r="E2507" t="s">
        <v>119</v>
      </c>
      <c r="F2507" t="s">
        <v>260</v>
      </c>
      <c r="G2507" t="s">
        <v>146</v>
      </c>
      <c r="H2507" t="s">
        <v>133</v>
      </c>
      <c r="I2507" t="s">
        <v>110</v>
      </c>
      <c r="J2507" t="s">
        <v>110</v>
      </c>
      <c r="K2507">
        <v>1.9230769947171211E-2</v>
      </c>
      <c r="L2507" t="s">
        <v>182</v>
      </c>
    </row>
    <row r="2508" spans="1:12">
      <c r="A2508" t="s">
        <v>260</v>
      </c>
      <c r="B2508" t="s">
        <v>70</v>
      </c>
      <c r="C2508">
        <v>2050</v>
      </c>
      <c r="D2508">
        <v>2070</v>
      </c>
      <c r="E2508" t="s">
        <v>119</v>
      </c>
      <c r="F2508" t="s">
        <v>260</v>
      </c>
      <c r="G2508" t="s">
        <v>146</v>
      </c>
      <c r="H2508" t="s">
        <v>133</v>
      </c>
      <c r="I2508" t="s">
        <v>110</v>
      </c>
      <c r="J2508" t="s">
        <v>110</v>
      </c>
      <c r="K2508">
        <v>1.9230769947171211E-2</v>
      </c>
      <c r="L2508" t="s">
        <v>182</v>
      </c>
    </row>
    <row r="2509" spans="1:12">
      <c r="A2509" t="s">
        <v>260</v>
      </c>
      <c r="B2509" t="s">
        <v>70</v>
      </c>
      <c r="C2509">
        <v>2055</v>
      </c>
      <c r="D2509">
        <v>2055</v>
      </c>
      <c r="E2509" t="s">
        <v>119</v>
      </c>
      <c r="F2509" t="s">
        <v>260</v>
      </c>
      <c r="G2509" t="s">
        <v>146</v>
      </c>
      <c r="H2509" t="s">
        <v>133</v>
      </c>
      <c r="I2509" t="s">
        <v>110</v>
      </c>
      <c r="J2509" t="s">
        <v>110</v>
      </c>
      <c r="K2509">
        <v>1.9230769947171211E-2</v>
      </c>
      <c r="L2509" t="s">
        <v>182</v>
      </c>
    </row>
    <row r="2510" spans="1:12">
      <c r="A2510" t="s">
        <v>260</v>
      </c>
      <c r="B2510" t="s">
        <v>70</v>
      </c>
      <c r="C2510">
        <v>2055</v>
      </c>
      <c r="D2510">
        <v>2060</v>
      </c>
      <c r="E2510" t="s">
        <v>119</v>
      </c>
      <c r="F2510" t="s">
        <v>260</v>
      </c>
      <c r="G2510" t="s">
        <v>146</v>
      </c>
      <c r="H2510" t="s">
        <v>133</v>
      </c>
      <c r="I2510" t="s">
        <v>110</v>
      </c>
      <c r="J2510" t="s">
        <v>110</v>
      </c>
      <c r="K2510">
        <v>1.9230769947171211E-2</v>
      </c>
      <c r="L2510" t="s">
        <v>182</v>
      </c>
    </row>
    <row r="2511" spans="1:12">
      <c r="A2511" t="s">
        <v>260</v>
      </c>
      <c r="B2511" t="s">
        <v>70</v>
      </c>
      <c r="C2511">
        <v>2055</v>
      </c>
      <c r="D2511">
        <v>2065</v>
      </c>
      <c r="E2511" t="s">
        <v>119</v>
      </c>
      <c r="F2511" t="s">
        <v>260</v>
      </c>
      <c r="G2511" t="s">
        <v>146</v>
      </c>
      <c r="H2511" t="s">
        <v>133</v>
      </c>
      <c r="I2511" t="s">
        <v>110</v>
      </c>
      <c r="J2511" t="s">
        <v>110</v>
      </c>
      <c r="K2511">
        <v>1.9230769947171211E-2</v>
      </c>
      <c r="L2511" t="s">
        <v>182</v>
      </c>
    </row>
    <row r="2512" spans="1:12">
      <c r="A2512" t="s">
        <v>260</v>
      </c>
      <c r="B2512" t="s">
        <v>70</v>
      </c>
      <c r="C2512">
        <v>2055</v>
      </c>
      <c r="D2512">
        <v>2070</v>
      </c>
      <c r="E2512" t="s">
        <v>119</v>
      </c>
      <c r="F2512" t="s">
        <v>260</v>
      </c>
      <c r="G2512" t="s">
        <v>146</v>
      </c>
      <c r="H2512" t="s">
        <v>133</v>
      </c>
      <c r="I2512" t="s">
        <v>110</v>
      </c>
      <c r="J2512" t="s">
        <v>110</v>
      </c>
      <c r="K2512">
        <v>1.9230769947171211E-2</v>
      </c>
      <c r="L2512" t="s">
        <v>182</v>
      </c>
    </row>
    <row r="2513" spans="1:12">
      <c r="A2513" t="s">
        <v>260</v>
      </c>
      <c r="B2513" t="s">
        <v>70</v>
      </c>
      <c r="C2513">
        <v>2060</v>
      </c>
      <c r="D2513">
        <v>2060</v>
      </c>
      <c r="E2513" t="s">
        <v>119</v>
      </c>
      <c r="F2513" t="s">
        <v>260</v>
      </c>
      <c r="G2513" t="s">
        <v>146</v>
      </c>
      <c r="H2513" t="s">
        <v>133</v>
      </c>
      <c r="I2513" t="s">
        <v>110</v>
      </c>
      <c r="J2513" t="s">
        <v>110</v>
      </c>
      <c r="K2513">
        <v>1.9230769947171211E-2</v>
      </c>
      <c r="L2513" t="s">
        <v>182</v>
      </c>
    </row>
    <row r="2514" spans="1:12">
      <c r="A2514" t="s">
        <v>260</v>
      </c>
      <c r="B2514" t="s">
        <v>70</v>
      </c>
      <c r="C2514">
        <v>2060</v>
      </c>
      <c r="D2514">
        <v>2065</v>
      </c>
      <c r="E2514" t="s">
        <v>119</v>
      </c>
      <c r="F2514" t="s">
        <v>260</v>
      </c>
      <c r="G2514" t="s">
        <v>146</v>
      </c>
      <c r="H2514" t="s">
        <v>133</v>
      </c>
      <c r="I2514" t="s">
        <v>110</v>
      </c>
      <c r="J2514" t="s">
        <v>110</v>
      </c>
      <c r="K2514">
        <v>1.9230769947171211E-2</v>
      </c>
      <c r="L2514" t="s">
        <v>182</v>
      </c>
    </row>
    <row r="2515" spans="1:12">
      <c r="A2515" t="s">
        <v>260</v>
      </c>
      <c r="B2515" t="s">
        <v>70</v>
      </c>
      <c r="C2515">
        <v>2060</v>
      </c>
      <c r="D2515">
        <v>2070</v>
      </c>
      <c r="E2515" t="s">
        <v>119</v>
      </c>
      <c r="F2515" t="s">
        <v>260</v>
      </c>
      <c r="G2515" t="s">
        <v>146</v>
      </c>
      <c r="H2515" t="s">
        <v>133</v>
      </c>
      <c r="I2515" t="s">
        <v>110</v>
      </c>
      <c r="J2515" t="s">
        <v>110</v>
      </c>
      <c r="K2515">
        <v>1.9230769947171211E-2</v>
      </c>
      <c r="L2515" t="s">
        <v>182</v>
      </c>
    </row>
    <row r="2516" spans="1:12">
      <c r="A2516" t="s">
        <v>260</v>
      </c>
      <c r="B2516" t="s">
        <v>70</v>
      </c>
      <c r="C2516">
        <v>2065</v>
      </c>
      <c r="D2516">
        <v>2065</v>
      </c>
      <c r="E2516" t="s">
        <v>119</v>
      </c>
      <c r="F2516" t="s">
        <v>260</v>
      </c>
      <c r="G2516" t="s">
        <v>146</v>
      </c>
      <c r="H2516" t="s">
        <v>133</v>
      </c>
      <c r="I2516" t="s">
        <v>110</v>
      </c>
      <c r="J2516" t="s">
        <v>110</v>
      </c>
      <c r="K2516">
        <v>1.9230769947171211E-2</v>
      </c>
      <c r="L2516" t="s">
        <v>182</v>
      </c>
    </row>
    <row r="2517" spans="1:12">
      <c r="A2517" t="s">
        <v>260</v>
      </c>
      <c r="B2517" t="s">
        <v>70</v>
      </c>
      <c r="C2517">
        <v>2065</v>
      </c>
      <c r="D2517">
        <v>2070</v>
      </c>
      <c r="E2517" t="s">
        <v>119</v>
      </c>
      <c r="F2517" t="s">
        <v>260</v>
      </c>
      <c r="G2517" t="s">
        <v>146</v>
      </c>
      <c r="H2517" t="s">
        <v>133</v>
      </c>
      <c r="I2517" t="s">
        <v>110</v>
      </c>
      <c r="J2517" t="s">
        <v>110</v>
      </c>
      <c r="K2517">
        <v>1.9230769947171211E-2</v>
      </c>
      <c r="L2517" t="s">
        <v>182</v>
      </c>
    </row>
    <row r="2518" spans="1:12">
      <c r="A2518" t="s">
        <v>260</v>
      </c>
      <c r="B2518" t="s">
        <v>70</v>
      </c>
      <c r="C2518">
        <v>2070</v>
      </c>
      <c r="D2518">
        <v>2070</v>
      </c>
      <c r="E2518" t="s">
        <v>119</v>
      </c>
      <c r="F2518" t="s">
        <v>260</v>
      </c>
      <c r="G2518" t="s">
        <v>146</v>
      </c>
      <c r="H2518" t="s">
        <v>133</v>
      </c>
      <c r="I2518" t="s">
        <v>110</v>
      </c>
      <c r="J2518" t="s">
        <v>110</v>
      </c>
      <c r="K2518">
        <v>1.9230769947171211E-2</v>
      </c>
      <c r="L2518" t="s">
        <v>182</v>
      </c>
    </row>
    <row r="2519" spans="1:12">
      <c r="A2519" t="s">
        <v>260</v>
      </c>
      <c r="B2519" t="s">
        <v>70</v>
      </c>
      <c r="C2519">
        <v>2020</v>
      </c>
      <c r="D2519">
        <v>2020</v>
      </c>
      <c r="E2519" t="s">
        <v>119</v>
      </c>
      <c r="F2519" t="s">
        <v>260</v>
      </c>
      <c r="G2519" t="s">
        <v>137</v>
      </c>
      <c r="H2519" t="s">
        <v>132</v>
      </c>
      <c r="I2519" t="s">
        <v>110</v>
      </c>
      <c r="J2519" t="s">
        <v>110</v>
      </c>
      <c r="K2519">
        <v>1</v>
      </c>
      <c r="L2519" t="s">
        <v>182</v>
      </c>
    </row>
    <row r="2520" spans="1:12">
      <c r="A2520" t="s">
        <v>260</v>
      </c>
      <c r="B2520" t="s">
        <v>70</v>
      </c>
      <c r="C2520">
        <v>2020</v>
      </c>
      <c r="D2520">
        <v>2025</v>
      </c>
      <c r="E2520" t="s">
        <v>119</v>
      </c>
      <c r="F2520" t="s">
        <v>260</v>
      </c>
      <c r="G2520" t="s">
        <v>137</v>
      </c>
      <c r="H2520" t="s">
        <v>132</v>
      </c>
      <c r="I2520" t="s">
        <v>110</v>
      </c>
      <c r="J2520" t="s">
        <v>110</v>
      </c>
      <c r="K2520">
        <v>1</v>
      </c>
      <c r="L2520" t="s">
        <v>182</v>
      </c>
    </row>
    <row r="2521" spans="1:12">
      <c r="A2521" t="s">
        <v>260</v>
      </c>
      <c r="B2521" t="s">
        <v>70</v>
      </c>
      <c r="C2521">
        <v>2020</v>
      </c>
      <c r="D2521">
        <v>2030</v>
      </c>
      <c r="E2521" t="s">
        <v>119</v>
      </c>
      <c r="F2521" t="s">
        <v>260</v>
      </c>
      <c r="G2521" t="s">
        <v>137</v>
      </c>
      <c r="H2521" t="s">
        <v>132</v>
      </c>
      <c r="I2521" t="s">
        <v>110</v>
      </c>
      <c r="J2521" t="s">
        <v>110</v>
      </c>
      <c r="K2521">
        <v>1</v>
      </c>
      <c r="L2521" t="s">
        <v>182</v>
      </c>
    </row>
    <row r="2522" spans="1:12">
      <c r="A2522" t="s">
        <v>260</v>
      </c>
      <c r="B2522" t="s">
        <v>70</v>
      </c>
      <c r="C2522">
        <v>2020</v>
      </c>
      <c r="D2522">
        <v>2035</v>
      </c>
      <c r="E2522" t="s">
        <v>119</v>
      </c>
      <c r="F2522" t="s">
        <v>260</v>
      </c>
      <c r="G2522" t="s">
        <v>137</v>
      </c>
      <c r="H2522" t="s">
        <v>132</v>
      </c>
      <c r="I2522" t="s">
        <v>110</v>
      </c>
      <c r="J2522" t="s">
        <v>110</v>
      </c>
      <c r="K2522">
        <v>1</v>
      </c>
      <c r="L2522" t="s">
        <v>182</v>
      </c>
    </row>
    <row r="2523" spans="1:12">
      <c r="A2523" t="s">
        <v>260</v>
      </c>
      <c r="B2523" t="s">
        <v>70</v>
      </c>
      <c r="C2523">
        <v>2020</v>
      </c>
      <c r="D2523">
        <v>2040</v>
      </c>
      <c r="E2523" t="s">
        <v>119</v>
      </c>
      <c r="F2523" t="s">
        <v>260</v>
      </c>
      <c r="G2523" t="s">
        <v>137</v>
      </c>
      <c r="H2523" t="s">
        <v>132</v>
      </c>
      <c r="I2523" t="s">
        <v>110</v>
      </c>
      <c r="J2523" t="s">
        <v>110</v>
      </c>
      <c r="K2523">
        <v>1</v>
      </c>
      <c r="L2523" t="s">
        <v>182</v>
      </c>
    </row>
    <row r="2524" spans="1:12">
      <c r="A2524" t="s">
        <v>260</v>
      </c>
      <c r="B2524" t="s">
        <v>70</v>
      </c>
      <c r="C2524">
        <v>2025</v>
      </c>
      <c r="D2524">
        <v>2025</v>
      </c>
      <c r="E2524" t="s">
        <v>119</v>
      </c>
      <c r="F2524" t="s">
        <v>260</v>
      </c>
      <c r="G2524" t="s">
        <v>137</v>
      </c>
      <c r="H2524" t="s">
        <v>132</v>
      </c>
      <c r="I2524" t="s">
        <v>110</v>
      </c>
      <c r="J2524" t="s">
        <v>110</v>
      </c>
      <c r="K2524">
        <v>1</v>
      </c>
      <c r="L2524" t="s">
        <v>182</v>
      </c>
    </row>
    <row r="2525" spans="1:12">
      <c r="A2525" t="s">
        <v>260</v>
      </c>
      <c r="B2525" t="s">
        <v>70</v>
      </c>
      <c r="C2525">
        <v>2025</v>
      </c>
      <c r="D2525">
        <v>2030</v>
      </c>
      <c r="E2525" t="s">
        <v>119</v>
      </c>
      <c r="F2525" t="s">
        <v>260</v>
      </c>
      <c r="G2525" t="s">
        <v>137</v>
      </c>
      <c r="H2525" t="s">
        <v>132</v>
      </c>
      <c r="I2525" t="s">
        <v>110</v>
      </c>
      <c r="J2525" t="s">
        <v>110</v>
      </c>
      <c r="K2525">
        <v>1</v>
      </c>
      <c r="L2525" t="s">
        <v>182</v>
      </c>
    </row>
    <row r="2526" spans="1:12">
      <c r="A2526" t="s">
        <v>260</v>
      </c>
      <c r="B2526" t="s">
        <v>70</v>
      </c>
      <c r="C2526">
        <v>2025</v>
      </c>
      <c r="D2526">
        <v>2035</v>
      </c>
      <c r="E2526" t="s">
        <v>119</v>
      </c>
      <c r="F2526" t="s">
        <v>260</v>
      </c>
      <c r="G2526" t="s">
        <v>137</v>
      </c>
      <c r="H2526" t="s">
        <v>132</v>
      </c>
      <c r="I2526" t="s">
        <v>110</v>
      </c>
      <c r="J2526" t="s">
        <v>110</v>
      </c>
      <c r="K2526">
        <v>1</v>
      </c>
      <c r="L2526" t="s">
        <v>182</v>
      </c>
    </row>
    <row r="2527" spans="1:12">
      <c r="A2527" t="s">
        <v>260</v>
      </c>
      <c r="B2527" t="s">
        <v>70</v>
      </c>
      <c r="C2527">
        <v>2025</v>
      </c>
      <c r="D2527">
        <v>2040</v>
      </c>
      <c r="E2527" t="s">
        <v>119</v>
      </c>
      <c r="F2527" t="s">
        <v>260</v>
      </c>
      <c r="G2527" t="s">
        <v>137</v>
      </c>
      <c r="H2527" t="s">
        <v>132</v>
      </c>
      <c r="I2527" t="s">
        <v>110</v>
      </c>
      <c r="J2527" t="s">
        <v>110</v>
      </c>
      <c r="K2527">
        <v>1</v>
      </c>
      <c r="L2527" t="s">
        <v>182</v>
      </c>
    </row>
    <row r="2528" spans="1:12">
      <c r="A2528" t="s">
        <v>260</v>
      </c>
      <c r="B2528" t="s">
        <v>70</v>
      </c>
      <c r="C2528">
        <v>2025</v>
      </c>
      <c r="D2528">
        <v>2045</v>
      </c>
      <c r="E2528" t="s">
        <v>119</v>
      </c>
      <c r="F2528" t="s">
        <v>260</v>
      </c>
      <c r="G2528" t="s">
        <v>137</v>
      </c>
      <c r="H2528" t="s">
        <v>132</v>
      </c>
      <c r="I2528" t="s">
        <v>110</v>
      </c>
      <c r="J2528" t="s">
        <v>110</v>
      </c>
      <c r="K2528">
        <v>0.75480771064758301</v>
      </c>
      <c r="L2528" t="s">
        <v>182</v>
      </c>
    </row>
    <row r="2529" spans="1:12">
      <c r="A2529" t="s">
        <v>260</v>
      </c>
      <c r="B2529" t="s">
        <v>70</v>
      </c>
      <c r="C2529">
        <v>2030</v>
      </c>
      <c r="D2529">
        <v>2030</v>
      </c>
      <c r="E2529" t="s">
        <v>119</v>
      </c>
      <c r="F2529" t="s">
        <v>260</v>
      </c>
      <c r="G2529" t="s">
        <v>137</v>
      </c>
      <c r="H2529" t="s">
        <v>132</v>
      </c>
      <c r="I2529" t="s">
        <v>110</v>
      </c>
      <c r="J2529" t="s">
        <v>110</v>
      </c>
      <c r="K2529">
        <v>1</v>
      </c>
      <c r="L2529" t="s">
        <v>182</v>
      </c>
    </row>
    <row r="2530" spans="1:12">
      <c r="A2530" t="s">
        <v>260</v>
      </c>
      <c r="B2530" t="s">
        <v>70</v>
      </c>
      <c r="C2530">
        <v>2030</v>
      </c>
      <c r="D2530">
        <v>2035</v>
      </c>
      <c r="E2530" t="s">
        <v>119</v>
      </c>
      <c r="F2530" t="s">
        <v>260</v>
      </c>
      <c r="G2530" t="s">
        <v>137</v>
      </c>
      <c r="H2530" t="s">
        <v>132</v>
      </c>
      <c r="I2530" t="s">
        <v>110</v>
      </c>
      <c r="J2530" t="s">
        <v>110</v>
      </c>
      <c r="K2530">
        <v>1</v>
      </c>
      <c r="L2530" t="s">
        <v>182</v>
      </c>
    </row>
    <row r="2531" spans="1:12">
      <c r="A2531" t="s">
        <v>260</v>
      </c>
      <c r="B2531" t="s">
        <v>70</v>
      </c>
      <c r="C2531">
        <v>2030</v>
      </c>
      <c r="D2531">
        <v>2040</v>
      </c>
      <c r="E2531" t="s">
        <v>119</v>
      </c>
      <c r="F2531" t="s">
        <v>260</v>
      </c>
      <c r="G2531" t="s">
        <v>137</v>
      </c>
      <c r="H2531" t="s">
        <v>132</v>
      </c>
      <c r="I2531" t="s">
        <v>110</v>
      </c>
      <c r="J2531" t="s">
        <v>110</v>
      </c>
      <c r="K2531">
        <v>1</v>
      </c>
      <c r="L2531" t="s">
        <v>182</v>
      </c>
    </row>
    <row r="2532" spans="1:12">
      <c r="A2532" t="s">
        <v>260</v>
      </c>
      <c r="B2532" t="s">
        <v>70</v>
      </c>
      <c r="C2532">
        <v>2030</v>
      </c>
      <c r="D2532">
        <v>2045</v>
      </c>
      <c r="E2532" t="s">
        <v>119</v>
      </c>
      <c r="F2532" t="s">
        <v>260</v>
      </c>
      <c r="G2532" t="s">
        <v>137</v>
      </c>
      <c r="H2532" t="s">
        <v>132</v>
      </c>
      <c r="I2532" t="s">
        <v>110</v>
      </c>
      <c r="J2532" t="s">
        <v>110</v>
      </c>
      <c r="K2532">
        <v>1</v>
      </c>
      <c r="L2532" t="s">
        <v>182</v>
      </c>
    </row>
    <row r="2533" spans="1:12">
      <c r="A2533" t="s">
        <v>260</v>
      </c>
      <c r="B2533" t="s">
        <v>70</v>
      </c>
      <c r="C2533">
        <v>2030</v>
      </c>
      <c r="D2533">
        <v>2050</v>
      </c>
      <c r="E2533" t="s">
        <v>119</v>
      </c>
      <c r="F2533" t="s">
        <v>260</v>
      </c>
      <c r="G2533" t="s">
        <v>137</v>
      </c>
      <c r="H2533" t="s">
        <v>132</v>
      </c>
      <c r="I2533" t="s">
        <v>110</v>
      </c>
      <c r="J2533" t="s">
        <v>110</v>
      </c>
      <c r="K2533">
        <v>1</v>
      </c>
      <c r="L2533" t="s">
        <v>182</v>
      </c>
    </row>
    <row r="2534" spans="1:12">
      <c r="A2534" t="s">
        <v>260</v>
      </c>
      <c r="B2534" t="s">
        <v>70</v>
      </c>
      <c r="C2534">
        <v>2035</v>
      </c>
      <c r="D2534">
        <v>2035</v>
      </c>
      <c r="E2534" t="s">
        <v>119</v>
      </c>
      <c r="F2534" t="s">
        <v>260</v>
      </c>
      <c r="G2534" t="s">
        <v>137</v>
      </c>
      <c r="H2534" t="s">
        <v>132</v>
      </c>
      <c r="I2534" t="s">
        <v>110</v>
      </c>
      <c r="J2534" t="s">
        <v>110</v>
      </c>
      <c r="K2534">
        <v>1</v>
      </c>
      <c r="L2534" t="s">
        <v>182</v>
      </c>
    </row>
    <row r="2535" spans="1:12">
      <c r="A2535" t="s">
        <v>260</v>
      </c>
      <c r="B2535" t="s">
        <v>70</v>
      </c>
      <c r="C2535">
        <v>2035</v>
      </c>
      <c r="D2535">
        <v>2040</v>
      </c>
      <c r="E2535" t="s">
        <v>119</v>
      </c>
      <c r="F2535" t="s">
        <v>260</v>
      </c>
      <c r="G2535" t="s">
        <v>137</v>
      </c>
      <c r="H2535" t="s">
        <v>132</v>
      </c>
      <c r="I2535" t="s">
        <v>110</v>
      </c>
      <c r="J2535" t="s">
        <v>110</v>
      </c>
      <c r="K2535">
        <v>1</v>
      </c>
      <c r="L2535" t="s">
        <v>182</v>
      </c>
    </row>
    <row r="2536" spans="1:12">
      <c r="A2536" t="s">
        <v>260</v>
      </c>
      <c r="B2536" t="s">
        <v>70</v>
      </c>
      <c r="C2536">
        <v>2035</v>
      </c>
      <c r="D2536">
        <v>2045</v>
      </c>
      <c r="E2536" t="s">
        <v>119</v>
      </c>
      <c r="F2536" t="s">
        <v>260</v>
      </c>
      <c r="G2536" t="s">
        <v>137</v>
      </c>
      <c r="H2536" t="s">
        <v>132</v>
      </c>
      <c r="I2536" t="s">
        <v>110</v>
      </c>
      <c r="J2536" t="s">
        <v>110</v>
      </c>
      <c r="K2536">
        <v>1</v>
      </c>
      <c r="L2536" t="s">
        <v>182</v>
      </c>
    </row>
    <row r="2537" spans="1:12">
      <c r="A2537" t="s">
        <v>260</v>
      </c>
      <c r="B2537" t="s">
        <v>70</v>
      </c>
      <c r="C2537">
        <v>2035</v>
      </c>
      <c r="D2537">
        <v>2050</v>
      </c>
      <c r="E2537" t="s">
        <v>119</v>
      </c>
      <c r="F2537" t="s">
        <v>260</v>
      </c>
      <c r="G2537" t="s">
        <v>137</v>
      </c>
      <c r="H2537" t="s">
        <v>132</v>
      </c>
      <c r="I2537" t="s">
        <v>110</v>
      </c>
      <c r="J2537" t="s">
        <v>110</v>
      </c>
      <c r="K2537">
        <v>1</v>
      </c>
      <c r="L2537" t="s">
        <v>182</v>
      </c>
    </row>
    <row r="2538" spans="1:12">
      <c r="A2538" t="s">
        <v>260</v>
      </c>
      <c r="B2538" t="s">
        <v>70</v>
      </c>
      <c r="C2538">
        <v>2035</v>
      </c>
      <c r="D2538">
        <v>2055</v>
      </c>
      <c r="E2538" t="s">
        <v>119</v>
      </c>
      <c r="F2538" t="s">
        <v>260</v>
      </c>
      <c r="G2538" t="s">
        <v>137</v>
      </c>
      <c r="H2538" t="s">
        <v>132</v>
      </c>
      <c r="I2538" t="s">
        <v>110</v>
      </c>
      <c r="J2538" t="s">
        <v>110</v>
      </c>
      <c r="K2538">
        <v>0.75480771064758301</v>
      </c>
      <c r="L2538" t="s">
        <v>182</v>
      </c>
    </row>
    <row r="2539" spans="1:12">
      <c r="A2539" t="s">
        <v>260</v>
      </c>
      <c r="B2539" t="s">
        <v>70</v>
      </c>
      <c r="C2539">
        <v>2040</v>
      </c>
      <c r="D2539">
        <v>2040</v>
      </c>
      <c r="E2539" t="s">
        <v>119</v>
      </c>
      <c r="F2539" t="s">
        <v>260</v>
      </c>
      <c r="G2539" t="s">
        <v>137</v>
      </c>
      <c r="H2539" t="s">
        <v>132</v>
      </c>
      <c r="I2539" t="s">
        <v>110</v>
      </c>
      <c r="J2539" t="s">
        <v>110</v>
      </c>
      <c r="K2539">
        <v>1</v>
      </c>
      <c r="L2539" t="s">
        <v>182</v>
      </c>
    </row>
    <row r="2540" spans="1:12">
      <c r="A2540" t="s">
        <v>260</v>
      </c>
      <c r="B2540" t="s">
        <v>70</v>
      </c>
      <c r="C2540">
        <v>2040</v>
      </c>
      <c r="D2540">
        <v>2045</v>
      </c>
      <c r="E2540" t="s">
        <v>119</v>
      </c>
      <c r="F2540" t="s">
        <v>260</v>
      </c>
      <c r="G2540" t="s">
        <v>137</v>
      </c>
      <c r="H2540" t="s">
        <v>132</v>
      </c>
      <c r="I2540" t="s">
        <v>110</v>
      </c>
      <c r="J2540" t="s">
        <v>110</v>
      </c>
      <c r="K2540">
        <v>1</v>
      </c>
      <c r="L2540" t="s">
        <v>182</v>
      </c>
    </row>
    <row r="2541" spans="1:12">
      <c r="A2541" t="s">
        <v>260</v>
      </c>
      <c r="B2541" t="s">
        <v>70</v>
      </c>
      <c r="C2541">
        <v>2040</v>
      </c>
      <c r="D2541">
        <v>2050</v>
      </c>
      <c r="E2541" t="s">
        <v>119</v>
      </c>
      <c r="F2541" t="s">
        <v>260</v>
      </c>
      <c r="G2541" t="s">
        <v>137</v>
      </c>
      <c r="H2541" t="s">
        <v>132</v>
      </c>
      <c r="I2541" t="s">
        <v>110</v>
      </c>
      <c r="J2541" t="s">
        <v>110</v>
      </c>
      <c r="K2541">
        <v>1</v>
      </c>
      <c r="L2541" t="s">
        <v>182</v>
      </c>
    </row>
    <row r="2542" spans="1:12">
      <c r="A2542" t="s">
        <v>260</v>
      </c>
      <c r="B2542" t="s">
        <v>70</v>
      </c>
      <c r="C2542">
        <v>2040</v>
      </c>
      <c r="D2542">
        <v>2055</v>
      </c>
      <c r="E2542" t="s">
        <v>119</v>
      </c>
      <c r="F2542" t="s">
        <v>260</v>
      </c>
      <c r="G2542" t="s">
        <v>137</v>
      </c>
      <c r="H2542" t="s">
        <v>132</v>
      </c>
      <c r="I2542" t="s">
        <v>110</v>
      </c>
      <c r="J2542" t="s">
        <v>110</v>
      </c>
      <c r="K2542">
        <v>1</v>
      </c>
      <c r="L2542" t="s">
        <v>182</v>
      </c>
    </row>
    <row r="2543" spans="1:12">
      <c r="A2543" t="s">
        <v>260</v>
      </c>
      <c r="B2543" t="s">
        <v>70</v>
      </c>
      <c r="C2543">
        <v>2040</v>
      </c>
      <c r="D2543">
        <v>2060</v>
      </c>
      <c r="E2543" t="s">
        <v>119</v>
      </c>
      <c r="F2543" t="s">
        <v>260</v>
      </c>
      <c r="G2543" t="s">
        <v>137</v>
      </c>
      <c r="H2543" t="s">
        <v>132</v>
      </c>
      <c r="I2543" t="s">
        <v>110</v>
      </c>
      <c r="J2543" t="s">
        <v>110</v>
      </c>
      <c r="K2543">
        <v>1</v>
      </c>
      <c r="L2543" t="s">
        <v>182</v>
      </c>
    </row>
    <row r="2544" spans="1:12">
      <c r="A2544" t="s">
        <v>260</v>
      </c>
      <c r="B2544" t="s">
        <v>70</v>
      </c>
      <c r="C2544">
        <v>2045</v>
      </c>
      <c r="D2544">
        <v>2045</v>
      </c>
      <c r="E2544" t="s">
        <v>119</v>
      </c>
      <c r="F2544" t="s">
        <v>260</v>
      </c>
      <c r="G2544" t="s">
        <v>137</v>
      </c>
      <c r="H2544" t="s">
        <v>132</v>
      </c>
      <c r="I2544" t="s">
        <v>110</v>
      </c>
      <c r="J2544" t="s">
        <v>110</v>
      </c>
      <c r="K2544">
        <v>1</v>
      </c>
      <c r="L2544" t="s">
        <v>182</v>
      </c>
    </row>
    <row r="2545" spans="1:12">
      <c r="A2545" t="s">
        <v>260</v>
      </c>
      <c r="B2545" t="s">
        <v>70</v>
      </c>
      <c r="C2545">
        <v>2045</v>
      </c>
      <c r="D2545">
        <v>2050</v>
      </c>
      <c r="E2545" t="s">
        <v>119</v>
      </c>
      <c r="F2545" t="s">
        <v>260</v>
      </c>
      <c r="G2545" t="s">
        <v>137</v>
      </c>
      <c r="H2545" t="s">
        <v>132</v>
      </c>
      <c r="I2545" t="s">
        <v>110</v>
      </c>
      <c r="J2545" t="s">
        <v>110</v>
      </c>
      <c r="K2545">
        <v>1</v>
      </c>
      <c r="L2545" t="s">
        <v>182</v>
      </c>
    </row>
    <row r="2546" spans="1:12">
      <c r="A2546" t="s">
        <v>260</v>
      </c>
      <c r="B2546" t="s">
        <v>70</v>
      </c>
      <c r="C2546">
        <v>2045</v>
      </c>
      <c r="D2546">
        <v>2055</v>
      </c>
      <c r="E2546" t="s">
        <v>119</v>
      </c>
      <c r="F2546" t="s">
        <v>260</v>
      </c>
      <c r="G2546" t="s">
        <v>137</v>
      </c>
      <c r="H2546" t="s">
        <v>132</v>
      </c>
      <c r="I2546" t="s">
        <v>110</v>
      </c>
      <c r="J2546" t="s">
        <v>110</v>
      </c>
      <c r="K2546">
        <v>1</v>
      </c>
      <c r="L2546" t="s">
        <v>182</v>
      </c>
    </row>
    <row r="2547" spans="1:12">
      <c r="A2547" t="s">
        <v>260</v>
      </c>
      <c r="B2547" t="s">
        <v>70</v>
      </c>
      <c r="C2547">
        <v>2045</v>
      </c>
      <c r="D2547">
        <v>2060</v>
      </c>
      <c r="E2547" t="s">
        <v>119</v>
      </c>
      <c r="F2547" t="s">
        <v>260</v>
      </c>
      <c r="G2547" t="s">
        <v>137</v>
      </c>
      <c r="H2547" t="s">
        <v>132</v>
      </c>
      <c r="I2547" t="s">
        <v>110</v>
      </c>
      <c r="J2547" t="s">
        <v>110</v>
      </c>
      <c r="K2547">
        <v>1</v>
      </c>
      <c r="L2547" t="s">
        <v>182</v>
      </c>
    </row>
    <row r="2548" spans="1:12">
      <c r="A2548" t="s">
        <v>260</v>
      </c>
      <c r="B2548" t="s">
        <v>70</v>
      </c>
      <c r="C2548">
        <v>2045</v>
      </c>
      <c r="D2548">
        <v>2065</v>
      </c>
      <c r="E2548" t="s">
        <v>119</v>
      </c>
      <c r="F2548" t="s">
        <v>260</v>
      </c>
      <c r="G2548" t="s">
        <v>137</v>
      </c>
      <c r="H2548" t="s">
        <v>132</v>
      </c>
      <c r="I2548" t="s">
        <v>110</v>
      </c>
      <c r="J2548" t="s">
        <v>110</v>
      </c>
      <c r="K2548">
        <v>0.75480771064758301</v>
      </c>
      <c r="L2548" t="s">
        <v>182</v>
      </c>
    </row>
    <row r="2549" spans="1:12">
      <c r="A2549" t="s">
        <v>260</v>
      </c>
      <c r="B2549" t="s">
        <v>70</v>
      </c>
      <c r="C2549">
        <v>2050</v>
      </c>
      <c r="D2549">
        <v>2050</v>
      </c>
      <c r="E2549" t="s">
        <v>119</v>
      </c>
      <c r="F2549" t="s">
        <v>260</v>
      </c>
      <c r="G2549" t="s">
        <v>137</v>
      </c>
      <c r="H2549" t="s">
        <v>132</v>
      </c>
      <c r="I2549" t="s">
        <v>110</v>
      </c>
      <c r="J2549" t="s">
        <v>110</v>
      </c>
      <c r="K2549">
        <v>1</v>
      </c>
      <c r="L2549" t="s">
        <v>182</v>
      </c>
    </row>
    <row r="2550" spans="1:12">
      <c r="A2550" t="s">
        <v>260</v>
      </c>
      <c r="B2550" t="s">
        <v>70</v>
      </c>
      <c r="C2550">
        <v>2050</v>
      </c>
      <c r="D2550">
        <v>2055</v>
      </c>
      <c r="E2550" t="s">
        <v>119</v>
      </c>
      <c r="F2550" t="s">
        <v>260</v>
      </c>
      <c r="G2550" t="s">
        <v>137</v>
      </c>
      <c r="H2550" t="s">
        <v>132</v>
      </c>
      <c r="I2550" t="s">
        <v>110</v>
      </c>
      <c r="J2550" t="s">
        <v>110</v>
      </c>
      <c r="K2550">
        <v>1</v>
      </c>
      <c r="L2550" t="s">
        <v>182</v>
      </c>
    </row>
    <row r="2551" spans="1:12">
      <c r="A2551" t="s">
        <v>260</v>
      </c>
      <c r="B2551" t="s">
        <v>70</v>
      </c>
      <c r="C2551">
        <v>2050</v>
      </c>
      <c r="D2551">
        <v>2060</v>
      </c>
      <c r="E2551" t="s">
        <v>119</v>
      </c>
      <c r="F2551" t="s">
        <v>260</v>
      </c>
      <c r="G2551" t="s">
        <v>137</v>
      </c>
      <c r="H2551" t="s">
        <v>132</v>
      </c>
      <c r="I2551" t="s">
        <v>110</v>
      </c>
      <c r="J2551" t="s">
        <v>110</v>
      </c>
      <c r="K2551">
        <v>1</v>
      </c>
      <c r="L2551" t="s">
        <v>182</v>
      </c>
    </row>
    <row r="2552" spans="1:12">
      <c r="A2552" t="s">
        <v>260</v>
      </c>
      <c r="B2552" t="s">
        <v>70</v>
      </c>
      <c r="C2552">
        <v>2050</v>
      </c>
      <c r="D2552">
        <v>2065</v>
      </c>
      <c r="E2552" t="s">
        <v>119</v>
      </c>
      <c r="F2552" t="s">
        <v>260</v>
      </c>
      <c r="G2552" t="s">
        <v>137</v>
      </c>
      <c r="H2552" t="s">
        <v>132</v>
      </c>
      <c r="I2552" t="s">
        <v>110</v>
      </c>
      <c r="J2552" t="s">
        <v>110</v>
      </c>
      <c r="K2552">
        <v>1</v>
      </c>
      <c r="L2552" t="s">
        <v>182</v>
      </c>
    </row>
    <row r="2553" spans="1:12">
      <c r="A2553" t="s">
        <v>260</v>
      </c>
      <c r="B2553" t="s">
        <v>70</v>
      </c>
      <c r="C2553">
        <v>2050</v>
      </c>
      <c r="D2553">
        <v>2070</v>
      </c>
      <c r="E2553" t="s">
        <v>119</v>
      </c>
      <c r="F2553" t="s">
        <v>260</v>
      </c>
      <c r="G2553" t="s">
        <v>137</v>
      </c>
      <c r="H2553" t="s">
        <v>132</v>
      </c>
      <c r="I2553" t="s">
        <v>110</v>
      </c>
      <c r="J2553" t="s">
        <v>110</v>
      </c>
      <c r="K2553">
        <v>1</v>
      </c>
      <c r="L2553" t="s">
        <v>182</v>
      </c>
    </row>
    <row r="2554" spans="1:12">
      <c r="A2554" t="s">
        <v>260</v>
      </c>
      <c r="B2554" t="s">
        <v>70</v>
      </c>
      <c r="C2554">
        <v>2055</v>
      </c>
      <c r="D2554">
        <v>2055</v>
      </c>
      <c r="E2554" t="s">
        <v>119</v>
      </c>
      <c r="F2554" t="s">
        <v>260</v>
      </c>
      <c r="G2554" t="s">
        <v>137</v>
      </c>
      <c r="H2554" t="s">
        <v>132</v>
      </c>
      <c r="I2554" t="s">
        <v>110</v>
      </c>
      <c r="J2554" t="s">
        <v>110</v>
      </c>
      <c r="K2554">
        <v>1</v>
      </c>
      <c r="L2554" t="s">
        <v>182</v>
      </c>
    </row>
    <row r="2555" spans="1:12">
      <c r="A2555" t="s">
        <v>260</v>
      </c>
      <c r="B2555" t="s">
        <v>70</v>
      </c>
      <c r="C2555">
        <v>2055</v>
      </c>
      <c r="D2555">
        <v>2060</v>
      </c>
      <c r="E2555" t="s">
        <v>119</v>
      </c>
      <c r="F2555" t="s">
        <v>260</v>
      </c>
      <c r="G2555" t="s">
        <v>137</v>
      </c>
      <c r="H2555" t="s">
        <v>132</v>
      </c>
      <c r="I2555" t="s">
        <v>110</v>
      </c>
      <c r="J2555" t="s">
        <v>110</v>
      </c>
      <c r="K2555">
        <v>1</v>
      </c>
      <c r="L2555" t="s">
        <v>182</v>
      </c>
    </row>
    <row r="2556" spans="1:12">
      <c r="A2556" t="s">
        <v>260</v>
      </c>
      <c r="B2556" t="s">
        <v>70</v>
      </c>
      <c r="C2556">
        <v>2055</v>
      </c>
      <c r="D2556">
        <v>2065</v>
      </c>
      <c r="E2556" t="s">
        <v>119</v>
      </c>
      <c r="F2556" t="s">
        <v>260</v>
      </c>
      <c r="G2556" t="s">
        <v>137</v>
      </c>
      <c r="H2556" t="s">
        <v>132</v>
      </c>
      <c r="I2556" t="s">
        <v>110</v>
      </c>
      <c r="J2556" t="s">
        <v>110</v>
      </c>
      <c r="K2556">
        <v>1</v>
      </c>
      <c r="L2556" t="s">
        <v>182</v>
      </c>
    </row>
    <row r="2557" spans="1:12">
      <c r="A2557" t="s">
        <v>260</v>
      </c>
      <c r="B2557" t="s">
        <v>70</v>
      </c>
      <c r="C2557">
        <v>2055</v>
      </c>
      <c r="D2557">
        <v>2070</v>
      </c>
      <c r="E2557" t="s">
        <v>119</v>
      </c>
      <c r="F2557" t="s">
        <v>260</v>
      </c>
      <c r="G2557" t="s">
        <v>137</v>
      </c>
      <c r="H2557" t="s">
        <v>132</v>
      </c>
      <c r="I2557" t="s">
        <v>110</v>
      </c>
      <c r="J2557" t="s">
        <v>110</v>
      </c>
      <c r="K2557">
        <v>1</v>
      </c>
      <c r="L2557" t="s">
        <v>182</v>
      </c>
    </row>
    <row r="2558" spans="1:12">
      <c r="A2558" t="s">
        <v>260</v>
      </c>
      <c r="B2558" t="s">
        <v>70</v>
      </c>
      <c r="C2558">
        <v>2060</v>
      </c>
      <c r="D2558">
        <v>2060</v>
      </c>
      <c r="E2558" t="s">
        <v>119</v>
      </c>
      <c r="F2558" t="s">
        <v>260</v>
      </c>
      <c r="G2558" t="s">
        <v>137</v>
      </c>
      <c r="H2558" t="s">
        <v>132</v>
      </c>
      <c r="I2558" t="s">
        <v>110</v>
      </c>
      <c r="J2558" t="s">
        <v>110</v>
      </c>
      <c r="K2558">
        <v>1</v>
      </c>
      <c r="L2558" t="s">
        <v>182</v>
      </c>
    </row>
    <row r="2559" spans="1:12">
      <c r="A2559" t="s">
        <v>260</v>
      </c>
      <c r="B2559" t="s">
        <v>70</v>
      </c>
      <c r="C2559">
        <v>2060</v>
      </c>
      <c r="D2559">
        <v>2065</v>
      </c>
      <c r="E2559" t="s">
        <v>119</v>
      </c>
      <c r="F2559" t="s">
        <v>260</v>
      </c>
      <c r="G2559" t="s">
        <v>137</v>
      </c>
      <c r="H2559" t="s">
        <v>132</v>
      </c>
      <c r="I2559" t="s">
        <v>110</v>
      </c>
      <c r="J2559" t="s">
        <v>110</v>
      </c>
      <c r="K2559">
        <v>1</v>
      </c>
      <c r="L2559" t="s">
        <v>182</v>
      </c>
    </row>
    <row r="2560" spans="1:12">
      <c r="A2560" t="s">
        <v>260</v>
      </c>
      <c r="B2560" t="s">
        <v>70</v>
      </c>
      <c r="C2560">
        <v>2060</v>
      </c>
      <c r="D2560">
        <v>2070</v>
      </c>
      <c r="E2560" t="s">
        <v>119</v>
      </c>
      <c r="F2560" t="s">
        <v>260</v>
      </c>
      <c r="G2560" t="s">
        <v>137</v>
      </c>
      <c r="H2560" t="s">
        <v>132</v>
      </c>
      <c r="I2560" t="s">
        <v>110</v>
      </c>
      <c r="J2560" t="s">
        <v>110</v>
      </c>
      <c r="K2560">
        <v>1</v>
      </c>
      <c r="L2560" t="s">
        <v>182</v>
      </c>
    </row>
    <row r="2561" spans="1:12">
      <c r="A2561" t="s">
        <v>260</v>
      </c>
      <c r="B2561" t="s">
        <v>70</v>
      </c>
      <c r="C2561">
        <v>2065</v>
      </c>
      <c r="D2561">
        <v>2065</v>
      </c>
      <c r="E2561" t="s">
        <v>119</v>
      </c>
      <c r="F2561" t="s">
        <v>260</v>
      </c>
      <c r="G2561" t="s">
        <v>137</v>
      </c>
      <c r="H2561" t="s">
        <v>132</v>
      </c>
      <c r="I2561" t="s">
        <v>110</v>
      </c>
      <c r="J2561" t="s">
        <v>110</v>
      </c>
      <c r="K2561">
        <v>1</v>
      </c>
      <c r="L2561" t="s">
        <v>182</v>
      </c>
    </row>
    <row r="2562" spans="1:12">
      <c r="A2562" t="s">
        <v>260</v>
      </c>
      <c r="B2562" t="s">
        <v>70</v>
      </c>
      <c r="C2562">
        <v>2065</v>
      </c>
      <c r="D2562">
        <v>2070</v>
      </c>
      <c r="E2562" t="s">
        <v>119</v>
      </c>
      <c r="F2562" t="s">
        <v>260</v>
      </c>
      <c r="G2562" t="s">
        <v>137</v>
      </c>
      <c r="H2562" t="s">
        <v>132</v>
      </c>
      <c r="I2562" t="s">
        <v>110</v>
      </c>
      <c r="J2562" t="s">
        <v>110</v>
      </c>
      <c r="K2562">
        <v>1</v>
      </c>
      <c r="L2562" t="s">
        <v>182</v>
      </c>
    </row>
    <row r="2563" spans="1:12">
      <c r="A2563" t="s">
        <v>260</v>
      </c>
      <c r="B2563" t="s">
        <v>70</v>
      </c>
      <c r="C2563">
        <v>2070</v>
      </c>
      <c r="D2563">
        <v>2070</v>
      </c>
      <c r="E2563" t="s">
        <v>119</v>
      </c>
      <c r="F2563" t="s">
        <v>260</v>
      </c>
      <c r="G2563" t="s">
        <v>137</v>
      </c>
      <c r="H2563" t="s">
        <v>132</v>
      </c>
      <c r="I2563" t="s">
        <v>110</v>
      </c>
      <c r="J2563" t="s">
        <v>110</v>
      </c>
      <c r="K2563">
        <v>1</v>
      </c>
      <c r="L2563" t="s">
        <v>182</v>
      </c>
    </row>
    <row r="2564" spans="1:12">
      <c r="A2564" t="s">
        <v>260</v>
      </c>
      <c r="B2564" t="s">
        <v>74</v>
      </c>
      <c r="C2564">
        <v>2020</v>
      </c>
      <c r="D2564">
        <v>2020</v>
      </c>
      <c r="E2564" t="s">
        <v>119</v>
      </c>
      <c r="F2564" t="s">
        <v>260</v>
      </c>
      <c r="G2564" t="s">
        <v>146</v>
      </c>
      <c r="H2564" t="s">
        <v>133</v>
      </c>
      <c r="I2564" t="s">
        <v>110</v>
      </c>
      <c r="J2564" t="s">
        <v>110</v>
      </c>
      <c r="K2564">
        <v>0</v>
      </c>
      <c r="L2564" t="s">
        <v>182</v>
      </c>
    </row>
    <row r="2565" spans="1:12">
      <c r="A2565" t="s">
        <v>260</v>
      </c>
      <c r="B2565" t="s">
        <v>74</v>
      </c>
      <c r="C2565">
        <v>2020</v>
      </c>
      <c r="D2565">
        <v>2025</v>
      </c>
      <c r="E2565" t="s">
        <v>119</v>
      </c>
      <c r="F2565" t="s">
        <v>260</v>
      </c>
      <c r="G2565" t="s">
        <v>146</v>
      </c>
      <c r="H2565" t="s">
        <v>133</v>
      </c>
      <c r="I2565" t="s">
        <v>110</v>
      </c>
      <c r="J2565" t="s">
        <v>110</v>
      </c>
      <c r="K2565">
        <v>0</v>
      </c>
      <c r="L2565" t="s">
        <v>182</v>
      </c>
    </row>
    <row r="2566" spans="1:12">
      <c r="A2566" t="s">
        <v>260</v>
      </c>
      <c r="B2566" t="s">
        <v>74</v>
      </c>
      <c r="C2566">
        <v>2020</v>
      </c>
      <c r="D2566">
        <v>2030</v>
      </c>
      <c r="E2566" t="s">
        <v>119</v>
      </c>
      <c r="F2566" t="s">
        <v>260</v>
      </c>
      <c r="G2566" t="s">
        <v>146</v>
      </c>
      <c r="H2566" t="s">
        <v>133</v>
      </c>
      <c r="I2566" t="s">
        <v>110</v>
      </c>
      <c r="J2566" t="s">
        <v>110</v>
      </c>
      <c r="K2566">
        <v>0</v>
      </c>
      <c r="L2566" t="s">
        <v>182</v>
      </c>
    </row>
    <row r="2567" spans="1:12">
      <c r="A2567" t="s">
        <v>260</v>
      </c>
      <c r="B2567" t="s">
        <v>74</v>
      </c>
      <c r="C2567">
        <v>2020</v>
      </c>
      <c r="D2567">
        <v>2035</v>
      </c>
      <c r="E2567" t="s">
        <v>119</v>
      </c>
      <c r="F2567" t="s">
        <v>260</v>
      </c>
      <c r="G2567" t="s">
        <v>146</v>
      </c>
      <c r="H2567" t="s">
        <v>133</v>
      </c>
      <c r="I2567" t="s">
        <v>110</v>
      </c>
      <c r="J2567" t="s">
        <v>110</v>
      </c>
      <c r="K2567">
        <v>0</v>
      </c>
      <c r="L2567" t="s">
        <v>182</v>
      </c>
    </row>
    <row r="2568" spans="1:12">
      <c r="A2568" t="s">
        <v>260</v>
      </c>
      <c r="B2568" t="s">
        <v>74</v>
      </c>
      <c r="C2568">
        <v>2020</v>
      </c>
      <c r="D2568">
        <v>2040</v>
      </c>
      <c r="E2568" t="s">
        <v>119</v>
      </c>
      <c r="F2568" t="s">
        <v>260</v>
      </c>
      <c r="G2568" t="s">
        <v>146</v>
      </c>
      <c r="H2568" t="s">
        <v>133</v>
      </c>
      <c r="I2568" t="s">
        <v>110</v>
      </c>
      <c r="J2568" t="s">
        <v>110</v>
      </c>
      <c r="K2568">
        <v>0</v>
      </c>
      <c r="L2568" t="s">
        <v>182</v>
      </c>
    </row>
    <row r="2569" spans="1:12">
      <c r="A2569" t="s">
        <v>260</v>
      </c>
      <c r="B2569" t="s">
        <v>74</v>
      </c>
      <c r="C2569">
        <v>2025</v>
      </c>
      <c r="D2569">
        <v>2025</v>
      </c>
      <c r="E2569" t="s">
        <v>119</v>
      </c>
      <c r="F2569" t="s">
        <v>260</v>
      </c>
      <c r="G2569" t="s">
        <v>146</v>
      </c>
      <c r="H2569" t="s">
        <v>133</v>
      </c>
      <c r="I2569" t="s">
        <v>110</v>
      </c>
      <c r="J2569" t="s">
        <v>110</v>
      </c>
      <c r="K2569">
        <v>0</v>
      </c>
      <c r="L2569" t="s">
        <v>182</v>
      </c>
    </row>
    <row r="2570" spans="1:12">
      <c r="A2570" t="s">
        <v>260</v>
      </c>
      <c r="B2570" t="s">
        <v>74</v>
      </c>
      <c r="C2570">
        <v>2025</v>
      </c>
      <c r="D2570">
        <v>2030</v>
      </c>
      <c r="E2570" t="s">
        <v>119</v>
      </c>
      <c r="F2570" t="s">
        <v>260</v>
      </c>
      <c r="G2570" t="s">
        <v>146</v>
      </c>
      <c r="H2570" t="s">
        <v>133</v>
      </c>
      <c r="I2570" t="s">
        <v>110</v>
      </c>
      <c r="J2570" t="s">
        <v>110</v>
      </c>
      <c r="K2570">
        <v>0</v>
      </c>
      <c r="L2570" t="s">
        <v>182</v>
      </c>
    </row>
    <row r="2571" spans="1:12">
      <c r="A2571" t="s">
        <v>260</v>
      </c>
      <c r="B2571" t="s">
        <v>74</v>
      </c>
      <c r="C2571">
        <v>2025</v>
      </c>
      <c r="D2571">
        <v>2035</v>
      </c>
      <c r="E2571" t="s">
        <v>119</v>
      </c>
      <c r="F2571" t="s">
        <v>260</v>
      </c>
      <c r="G2571" t="s">
        <v>146</v>
      </c>
      <c r="H2571" t="s">
        <v>133</v>
      </c>
      <c r="I2571" t="s">
        <v>110</v>
      </c>
      <c r="J2571" t="s">
        <v>110</v>
      </c>
      <c r="K2571">
        <v>0</v>
      </c>
      <c r="L2571" t="s">
        <v>182</v>
      </c>
    </row>
    <row r="2572" spans="1:12">
      <c r="A2572" t="s">
        <v>260</v>
      </c>
      <c r="B2572" t="s">
        <v>74</v>
      </c>
      <c r="C2572">
        <v>2025</v>
      </c>
      <c r="D2572">
        <v>2040</v>
      </c>
      <c r="E2572" t="s">
        <v>119</v>
      </c>
      <c r="F2572" t="s">
        <v>260</v>
      </c>
      <c r="G2572" t="s">
        <v>146</v>
      </c>
      <c r="H2572" t="s">
        <v>133</v>
      </c>
      <c r="I2572" t="s">
        <v>110</v>
      </c>
      <c r="J2572" t="s">
        <v>110</v>
      </c>
      <c r="K2572">
        <v>0</v>
      </c>
      <c r="L2572" t="s">
        <v>182</v>
      </c>
    </row>
    <row r="2573" spans="1:12">
      <c r="A2573" t="s">
        <v>260</v>
      </c>
      <c r="B2573" t="s">
        <v>74</v>
      </c>
      <c r="C2573">
        <v>2025</v>
      </c>
      <c r="D2573">
        <v>2045</v>
      </c>
      <c r="E2573" t="s">
        <v>119</v>
      </c>
      <c r="F2573" t="s">
        <v>260</v>
      </c>
      <c r="G2573" t="s">
        <v>146</v>
      </c>
      <c r="H2573" t="s">
        <v>133</v>
      </c>
      <c r="I2573" t="s">
        <v>110</v>
      </c>
      <c r="J2573" t="s">
        <v>110</v>
      </c>
      <c r="K2573">
        <v>0</v>
      </c>
      <c r="L2573" t="s">
        <v>182</v>
      </c>
    </row>
    <row r="2574" spans="1:12">
      <c r="A2574" t="s">
        <v>260</v>
      </c>
      <c r="B2574" t="s">
        <v>74</v>
      </c>
      <c r="C2574">
        <v>2030</v>
      </c>
      <c r="D2574">
        <v>2030</v>
      </c>
      <c r="E2574" t="s">
        <v>119</v>
      </c>
      <c r="F2574" t="s">
        <v>260</v>
      </c>
      <c r="G2574" t="s">
        <v>146</v>
      </c>
      <c r="H2574" t="s">
        <v>133</v>
      </c>
      <c r="I2574" t="s">
        <v>110</v>
      </c>
      <c r="J2574" t="s">
        <v>110</v>
      </c>
      <c r="K2574">
        <v>0</v>
      </c>
      <c r="L2574" t="s">
        <v>182</v>
      </c>
    </row>
    <row r="2575" spans="1:12">
      <c r="A2575" t="s">
        <v>260</v>
      </c>
      <c r="B2575" t="s">
        <v>74</v>
      </c>
      <c r="C2575">
        <v>2030</v>
      </c>
      <c r="D2575">
        <v>2035</v>
      </c>
      <c r="E2575" t="s">
        <v>119</v>
      </c>
      <c r="F2575" t="s">
        <v>260</v>
      </c>
      <c r="G2575" t="s">
        <v>146</v>
      </c>
      <c r="H2575" t="s">
        <v>133</v>
      </c>
      <c r="I2575" t="s">
        <v>110</v>
      </c>
      <c r="J2575" t="s">
        <v>110</v>
      </c>
      <c r="K2575">
        <v>0</v>
      </c>
      <c r="L2575" t="s">
        <v>182</v>
      </c>
    </row>
    <row r="2576" spans="1:12">
      <c r="A2576" t="s">
        <v>260</v>
      </c>
      <c r="B2576" t="s">
        <v>74</v>
      </c>
      <c r="C2576">
        <v>2030</v>
      </c>
      <c r="D2576">
        <v>2040</v>
      </c>
      <c r="E2576" t="s">
        <v>119</v>
      </c>
      <c r="F2576" t="s">
        <v>260</v>
      </c>
      <c r="G2576" t="s">
        <v>146</v>
      </c>
      <c r="H2576" t="s">
        <v>133</v>
      </c>
      <c r="I2576" t="s">
        <v>110</v>
      </c>
      <c r="J2576" t="s">
        <v>110</v>
      </c>
      <c r="K2576">
        <v>0</v>
      </c>
      <c r="L2576" t="s">
        <v>182</v>
      </c>
    </row>
    <row r="2577" spans="1:12">
      <c r="A2577" t="s">
        <v>260</v>
      </c>
      <c r="B2577" t="s">
        <v>74</v>
      </c>
      <c r="C2577">
        <v>2030</v>
      </c>
      <c r="D2577">
        <v>2045</v>
      </c>
      <c r="E2577" t="s">
        <v>119</v>
      </c>
      <c r="F2577" t="s">
        <v>260</v>
      </c>
      <c r="G2577" t="s">
        <v>146</v>
      </c>
      <c r="H2577" t="s">
        <v>133</v>
      </c>
      <c r="I2577" t="s">
        <v>110</v>
      </c>
      <c r="J2577" t="s">
        <v>110</v>
      </c>
      <c r="K2577">
        <v>0</v>
      </c>
      <c r="L2577" t="s">
        <v>182</v>
      </c>
    </row>
    <row r="2578" spans="1:12">
      <c r="A2578" t="s">
        <v>260</v>
      </c>
      <c r="B2578" t="s">
        <v>74</v>
      </c>
      <c r="C2578">
        <v>2030</v>
      </c>
      <c r="D2578">
        <v>2050</v>
      </c>
      <c r="E2578" t="s">
        <v>119</v>
      </c>
      <c r="F2578" t="s">
        <v>260</v>
      </c>
      <c r="G2578" t="s">
        <v>146</v>
      </c>
      <c r="H2578" t="s">
        <v>133</v>
      </c>
      <c r="I2578" t="s">
        <v>110</v>
      </c>
      <c r="J2578" t="s">
        <v>110</v>
      </c>
      <c r="K2578">
        <v>0</v>
      </c>
      <c r="L2578" t="s">
        <v>182</v>
      </c>
    </row>
    <row r="2579" spans="1:12">
      <c r="A2579" t="s">
        <v>260</v>
      </c>
      <c r="B2579" t="s">
        <v>74</v>
      </c>
      <c r="C2579">
        <v>2035</v>
      </c>
      <c r="D2579">
        <v>2035</v>
      </c>
      <c r="E2579" t="s">
        <v>119</v>
      </c>
      <c r="F2579" t="s">
        <v>260</v>
      </c>
      <c r="G2579" t="s">
        <v>146</v>
      </c>
      <c r="H2579" t="s">
        <v>133</v>
      </c>
      <c r="I2579" t="s">
        <v>110</v>
      </c>
      <c r="J2579" t="s">
        <v>110</v>
      </c>
      <c r="K2579">
        <v>0</v>
      </c>
      <c r="L2579" t="s">
        <v>182</v>
      </c>
    </row>
    <row r="2580" spans="1:12">
      <c r="A2580" t="s">
        <v>260</v>
      </c>
      <c r="B2580" t="s">
        <v>74</v>
      </c>
      <c r="C2580">
        <v>2035</v>
      </c>
      <c r="D2580">
        <v>2040</v>
      </c>
      <c r="E2580" t="s">
        <v>119</v>
      </c>
      <c r="F2580" t="s">
        <v>260</v>
      </c>
      <c r="G2580" t="s">
        <v>146</v>
      </c>
      <c r="H2580" t="s">
        <v>133</v>
      </c>
      <c r="I2580" t="s">
        <v>110</v>
      </c>
      <c r="J2580" t="s">
        <v>110</v>
      </c>
      <c r="K2580">
        <v>0</v>
      </c>
      <c r="L2580" t="s">
        <v>182</v>
      </c>
    </row>
    <row r="2581" spans="1:12">
      <c r="A2581" t="s">
        <v>260</v>
      </c>
      <c r="B2581" t="s">
        <v>74</v>
      </c>
      <c r="C2581">
        <v>2035</v>
      </c>
      <c r="D2581">
        <v>2045</v>
      </c>
      <c r="E2581" t="s">
        <v>119</v>
      </c>
      <c r="F2581" t="s">
        <v>260</v>
      </c>
      <c r="G2581" t="s">
        <v>146</v>
      </c>
      <c r="H2581" t="s">
        <v>133</v>
      </c>
      <c r="I2581" t="s">
        <v>110</v>
      </c>
      <c r="J2581" t="s">
        <v>110</v>
      </c>
      <c r="K2581">
        <v>0</v>
      </c>
      <c r="L2581" t="s">
        <v>182</v>
      </c>
    </row>
    <row r="2582" spans="1:12">
      <c r="A2582" t="s">
        <v>260</v>
      </c>
      <c r="B2582" t="s">
        <v>74</v>
      </c>
      <c r="C2582">
        <v>2035</v>
      </c>
      <c r="D2582">
        <v>2050</v>
      </c>
      <c r="E2582" t="s">
        <v>119</v>
      </c>
      <c r="F2582" t="s">
        <v>260</v>
      </c>
      <c r="G2582" t="s">
        <v>146</v>
      </c>
      <c r="H2582" t="s">
        <v>133</v>
      </c>
      <c r="I2582" t="s">
        <v>110</v>
      </c>
      <c r="J2582" t="s">
        <v>110</v>
      </c>
      <c r="K2582">
        <v>0</v>
      </c>
      <c r="L2582" t="s">
        <v>182</v>
      </c>
    </row>
    <row r="2583" spans="1:12">
      <c r="A2583" t="s">
        <v>260</v>
      </c>
      <c r="B2583" t="s">
        <v>74</v>
      </c>
      <c r="C2583">
        <v>2035</v>
      </c>
      <c r="D2583">
        <v>2055</v>
      </c>
      <c r="E2583" t="s">
        <v>119</v>
      </c>
      <c r="F2583" t="s">
        <v>260</v>
      </c>
      <c r="G2583" t="s">
        <v>146</v>
      </c>
      <c r="H2583" t="s">
        <v>133</v>
      </c>
      <c r="I2583" t="s">
        <v>110</v>
      </c>
      <c r="J2583" t="s">
        <v>110</v>
      </c>
      <c r="K2583">
        <v>0</v>
      </c>
      <c r="L2583" t="s">
        <v>182</v>
      </c>
    </row>
    <row r="2584" spans="1:12">
      <c r="A2584" t="s">
        <v>260</v>
      </c>
      <c r="B2584" t="s">
        <v>74</v>
      </c>
      <c r="C2584">
        <v>2040</v>
      </c>
      <c r="D2584">
        <v>2040</v>
      </c>
      <c r="E2584" t="s">
        <v>119</v>
      </c>
      <c r="F2584" t="s">
        <v>260</v>
      </c>
      <c r="G2584" t="s">
        <v>146</v>
      </c>
      <c r="H2584" t="s">
        <v>133</v>
      </c>
      <c r="I2584" t="s">
        <v>110</v>
      </c>
      <c r="J2584" t="s">
        <v>110</v>
      </c>
      <c r="K2584">
        <v>0</v>
      </c>
      <c r="L2584" t="s">
        <v>182</v>
      </c>
    </row>
    <row r="2585" spans="1:12">
      <c r="A2585" t="s">
        <v>260</v>
      </c>
      <c r="B2585" t="s">
        <v>74</v>
      </c>
      <c r="C2585">
        <v>2040</v>
      </c>
      <c r="D2585">
        <v>2045</v>
      </c>
      <c r="E2585" t="s">
        <v>119</v>
      </c>
      <c r="F2585" t="s">
        <v>260</v>
      </c>
      <c r="G2585" t="s">
        <v>146</v>
      </c>
      <c r="H2585" t="s">
        <v>133</v>
      </c>
      <c r="I2585" t="s">
        <v>110</v>
      </c>
      <c r="J2585" t="s">
        <v>110</v>
      </c>
      <c r="K2585">
        <v>0</v>
      </c>
      <c r="L2585" t="s">
        <v>182</v>
      </c>
    </row>
    <row r="2586" spans="1:12">
      <c r="A2586" t="s">
        <v>260</v>
      </c>
      <c r="B2586" t="s">
        <v>74</v>
      </c>
      <c r="C2586">
        <v>2040</v>
      </c>
      <c r="D2586">
        <v>2050</v>
      </c>
      <c r="E2586" t="s">
        <v>119</v>
      </c>
      <c r="F2586" t="s">
        <v>260</v>
      </c>
      <c r="G2586" t="s">
        <v>146</v>
      </c>
      <c r="H2586" t="s">
        <v>133</v>
      </c>
      <c r="I2586" t="s">
        <v>110</v>
      </c>
      <c r="J2586" t="s">
        <v>110</v>
      </c>
      <c r="K2586">
        <v>0</v>
      </c>
      <c r="L2586" t="s">
        <v>182</v>
      </c>
    </row>
    <row r="2587" spans="1:12">
      <c r="A2587" t="s">
        <v>260</v>
      </c>
      <c r="B2587" t="s">
        <v>74</v>
      </c>
      <c r="C2587">
        <v>2040</v>
      </c>
      <c r="D2587">
        <v>2055</v>
      </c>
      <c r="E2587" t="s">
        <v>119</v>
      </c>
      <c r="F2587" t="s">
        <v>260</v>
      </c>
      <c r="G2587" t="s">
        <v>146</v>
      </c>
      <c r="H2587" t="s">
        <v>133</v>
      </c>
      <c r="I2587" t="s">
        <v>110</v>
      </c>
      <c r="J2587" t="s">
        <v>110</v>
      </c>
      <c r="K2587">
        <v>0</v>
      </c>
      <c r="L2587" t="s">
        <v>182</v>
      </c>
    </row>
    <row r="2588" spans="1:12">
      <c r="A2588" t="s">
        <v>260</v>
      </c>
      <c r="B2588" t="s">
        <v>74</v>
      </c>
      <c r="C2588">
        <v>2040</v>
      </c>
      <c r="D2588">
        <v>2060</v>
      </c>
      <c r="E2588" t="s">
        <v>119</v>
      </c>
      <c r="F2588" t="s">
        <v>260</v>
      </c>
      <c r="G2588" t="s">
        <v>146</v>
      </c>
      <c r="H2588" t="s">
        <v>133</v>
      </c>
      <c r="I2588" t="s">
        <v>110</v>
      </c>
      <c r="J2588" t="s">
        <v>110</v>
      </c>
      <c r="K2588">
        <v>0</v>
      </c>
      <c r="L2588" t="s">
        <v>182</v>
      </c>
    </row>
    <row r="2589" spans="1:12">
      <c r="A2589" t="s">
        <v>260</v>
      </c>
      <c r="B2589" t="s">
        <v>74</v>
      </c>
      <c r="C2589">
        <v>2045</v>
      </c>
      <c r="D2589">
        <v>2045</v>
      </c>
      <c r="E2589" t="s">
        <v>119</v>
      </c>
      <c r="F2589" t="s">
        <v>260</v>
      </c>
      <c r="G2589" t="s">
        <v>146</v>
      </c>
      <c r="H2589" t="s">
        <v>133</v>
      </c>
      <c r="I2589" t="s">
        <v>110</v>
      </c>
      <c r="J2589" t="s">
        <v>110</v>
      </c>
      <c r="K2589">
        <v>0</v>
      </c>
      <c r="L2589" t="s">
        <v>182</v>
      </c>
    </row>
    <row r="2590" spans="1:12">
      <c r="A2590" t="s">
        <v>260</v>
      </c>
      <c r="B2590" t="s">
        <v>74</v>
      </c>
      <c r="C2590">
        <v>2045</v>
      </c>
      <c r="D2590">
        <v>2050</v>
      </c>
      <c r="E2590" t="s">
        <v>119</v>
      </c>
      <c r="F2590" t="s">
        <v>260</v>
      </c>
      <c r="G2590" t="s">
        <v>146</v>
      </c>
      <c r="H2590" t="s">
        <v>133</v>
      </c>
      <c r="I2590" t="s">
        <v>110</v>
      </c>
      <c r="J2590" t="s">
        <v>110</v>
      </c>
      <c r="K2590">
        <v>0</v>
      </c>
      <c r="L2590" t="s">
        <v>182</v>
      </c>
    </row>
    <row r="2591" spans="1:12">
      <c r="A2591" t="s">
        <v>260</v>
      </c>
      <c r="B2591" t="s">
        <v>74</v>
      </c>
      <c r="C2591">
        <v>2045</v>
      </c>
      <c r="D2591">
        <v>2055</v>
      </c>
      <c r="E2591" t="s">
        <v>119</v>
      </c>
      <c r="F2591" t="s">
        <v>260</v>
      </c>
      <c r="G2591" t="s">
        <v>146</v>
      </c>
      <c r="H2591" t="s">
        <v>133</v>
      </c>
      <c r="I2591" t="s">
        <v>110</v>
      </c>
      <c r="J2591" t="s">
        <v>110</v>
      </c>
      <c r="K2591">
        <v>0</v>
      </c>
      <c r="L2591" t="s">
        <v>182</v>
      </c>
    </row>
    <row r="2592" spans="1:12">
      <c r="A2592" t="s">
        <v>260</v>
      </c>
      <c r="B2592" t="s">
        <v>74</v>
      </c>
      <c r="C2592">
        <v>2045</v>
      </c>
      <c r="D2592">
        <v>2060</v>
      </c>
      <c r="E2592" t="s">
        <v>119</v>
      </c>
      <c r="F2592" t="s">
        <v>260</v>
      </c>
      <c r="G2592" t="s">
        <v>146</v>
      </c>
      <c r="H2592" t="s">
        <v>133</v>
      </c>
      <c r="I2592" t="s">
        <v>110</v>
      </c>
      <c r="J2592" t="s">
        <v>110</v>
      </c>
      <c r="K2592">
        <v>0</v>
      </c>
      <c r="L2592" t="s">
        <v>182</v>
      </c>
    </row>
    <row r="2593" spans="1:12">
      <c r="A2593" t="s">
        <v>260</v>
      </c>
      <c r="B2593" t="s">
        <v>74</v>
      </c>
      <c r="C2593">
        <v>2045</v>
      </c>
      <c r="D2593">
        <v>2065</v>
      </c>
      <c r="E2593" t="s">
        <v>119</v>
      </c>
      <c r="F2593" t="s">
        <v>260</v>
      </c>
      <c r="G2593" t="s">
        <v>146</v>
      </c>
      <c r="H2593" t="s">
        <v>133</v>
      </c>
      <c r="I2593" t="s">
        <v>110</v>
      </c>
      <c r="J2593" t="s">
        <v>110</v>
      </c>
      <c r="K2593">
        <v>0</v>
      </c>
      <c r="L2593" t="s">
        <v>182</v>
      </c>
    </row>
    <row r="2594" spans="1:12">
      <c r="A2594" t="s">
        <v>260</v>
      </c>
      <c r="B2594" t="s">
        <v>74</v>
      </c>
      <c r="C2594">
        <v>2050</v>
      </c>
      <c r="D2594">
        <v>2050</v>
      </c>
      <c r="E2594" t="s">
        <v>119</v>
      </c>
      <c r="F2594" t="s">
        <v>260</v>
      </c>
      <c r="G2594" t="s">
        <v>146</v>
      </c>
      <c r="H2594" t="s">
        <v>133</v>
      </c>
      <c r="I2594" t="s">
        <v>110</v>
      </c>
      <c r="J2594" t="s">
        <v>110</v>
      </c>
      <c r="K2594">
        <v>0</v>
      </c>
      <c r="L2594" t="s">
        <v>182</v>
      </c>
    </row>
    <row r="2595" spans="1:12">
      <c r="A2595" t="s">
        <v>260</v>
      </c>
      <c r="B2595" t="s">
        <v>74</v>
      </c>
      <c r="C2595">
        <v>2050</v>
      </c>
      <c r="D2595">
        <v>2055</v>
      </c>
      <c r="E2595" t="s">
        <v>119</v>
      </c>
      <c r="F2595" t="s">
        <v>260</v>
      </c>
      <c r="G2595" t="s">
        <v>146</v>
      </c>
      <c r="H2595" t="s">
        <v>133</v>
      </c>
      <c r="I2595" t="s">
        <v>110</v>
      </c>
      <c r="J2595" t="s">
        <v>110</v>
      </c>
      <c r="K2595">
        <v>0</v>
      </c>
      <c r="L2595" t="s">
        <v>182</v>
      </c>
    </row>
    <row r="2596" spans="1:12">
      <c r="A2596" t="s">
        <v>260</v>
      </c>
      <c r="B2596" t="s">
        <v>74</v>
      </c>
      <c r="C2596">
        <v>2050</v>
      </c>
      <c r="D2596">
        <v>2060</v>
      </c>
      <c r="E2596" t="s">
        <v>119</v>
      </c>
      <c r="F2596" t="s">
        <v>260</v>
      </c>
      <c r="G2596" t="s">
        <v>146</v>
      </c>
      <c r="H2596" t="s">
        <v>133</v>
      </c>
      <c r="I2596" t="s">
        <v>110</v>
      </c>
      <c r="J2596" t="s">
        <v>110</v>
      </c>
      <c r="K2596">
        <v>0</v>
      </c>
      <c r="L2596" t="s">
        <v>182</v>
      </c>
    </row>
    <row r="2597" spans="1:12">
      <c r="A2597" t="s">
        <v>260</v>
      </c>
      <c r="B2597" t="s">
        <v>74</v>
      </c>
      <c r="C2597">
        <v>2050</v>
      </c>
      <c r="D2597">
        <v>2065</v>
      </c>
      <c r="E2597" t="s">
        <v>119</v>
      </c>
      <c r="F2597" t="s">
        <v>260</v>
      </c>
      <c r="G2597" t="s">
        <v>146</v>
      </c>
      <c r="H2597" t="s">
        <v>133</v>
      </c>
      <c r="I2597" t="s">
        <v>110</v>
      </c>
      <c r="J2597" t="s">
        <v>110</v>
      </c>
      <c r="K2597">
        <v>0</v>
      </c>
      <c r="L2597" t="s">
        <v>182</v>
      </c>
    </row>
    <row r="2598" spans="1:12">
      <c r="A2598" t="s">
        <v>260</v>
      </c>
      <c r="B2598" t="s">
        <v>74</v>
      </c>
      <c r="C2598">
        <v>2050</v>
      </c>
      <c r="D2598">
        <v>2070</v>
      </c>
      <c r="E2598" t="s">
        <v>119</v>
      </c>
      <c r="F2598" t="s">
        <v>260</v>
      </c>
      <c r="G2598" t="s">
        <v>146</v>
      </c>
      <c r="H2598" t="s">
        <v>133</v>
      </c>
      <c r="I2598" t="s">
        <v>110</v>
      </c>
      <c r="J2598" t="s">
        <v>110</v>
      </c>
      <c r="K2598">
        <v>0</v>
      </c>
      <c r="L2598" t="s">
        <v>182</v>
      </c>
    </row>
    <row r="2599" spans="1:12">
      <c r="A2599" t="s">
        <v>260</v>
      </c>
      <c r="B2599" t="s">
        <v>74</v>
      </c>
      <c r="C2599">
        <v>2055</v>
      </c>
      <c r="D2599">
        <v>2055</v>
      </c>
      <c r="E2599" t="s">
        <v>119</v>
      </c>
      <c r="F2599" t="s">
        <v>260</v>
      </c>
      <c r="G2599" t="s">
        <v>146</v>
      </c>
      <c r="H2599" t="s">
        <v>133</v>
      </c>
      <c r="I2599" t="s">
        <v>110</v>
      </c>
      <c r="J2599" t="s">
        <v>110</v>
      </c>
      <c r="K2599">
        <v>0</v>
      </c>
      <c r="L2599" t="s">
        <v>182</v>
      </c>
    </row>
    <row r="2600" spans="1:12">
      <c r="A2600" t="s">
        <v>260</v>
      </c>
      <c r="B2600" t="s">
        <v>74</v>
      </c>
      <c r="C2600">
        <v>2055</v>
      </c>
      <c r="D2600">
        <v>2060</v>
      </c>
      <c r="E2600" t="s">
        <v>119</v>
      </c>
      <c r="F2600" t="s">
        <v>260</v>
      </c>
      <c r="G2600" t="s">
        <v>146</v>
      </c>
      <c r="H2600" t="s">
        <v>133</v>
      </c>
      <c r="I2600" t="s">
        <v>110</v>
      </c>
      <c r="J2600" t="s">
        <v>110</v>
      </c>
      <c r="K2600">
        <v>0</v>
      </c>
      <c r="L2600" t="s">
        <v>182</v>
      </c>
    </row>
    <row r="2601" spans="1:12">
      <c r="A2601" t="s">
        <v>260</v>
      </c>
      <c r="B2601" t="s">
        <v>74</v>
      </c>
      <c r="C2601">
        <v>2055</v>
      </c>
      <c r="D2601">
        <v>2065</v>
      </c>
      <c r="E2601" t="s">
        <v>119</v>
      </c>
      <c r="F2601" t="s">
        <v>260</v>
      </c>
      <c r="G2601" t="s">
        <v>146</v>
      </c>
      <c r="H2601" t="s">
        <v>133</v>
      </c>
      <c r="I2601" t="s">
        <v>110</v>
      </c>
      <c r="J2601" t="s">
        <v>110</v>
      </c>
      <c r="K2601">
        <v>0</v>
      </c>
      <c r="L2601" t="s">
        <v>182</v>
      </c>
    </row>
    <row r="2602" spans="1:12">
      <c r="A2602" t="s">
        <v>260</v>
      </c>
      <c r="B2602" t="s">
        <v>74</v>
      </c>
      <c r="C2602">
        <v>2055</v>
      </c>
      <c r="D2602">
        <v>2070</v>
      </c>
      <c r="E2602" t="s">
        <v>119</v>
      </c>
      <c r="F2602" t="s">
        <v>260</v>
      </c>
      <c r="G2602" t="s">
        <v>146</v>
      </c>
      <c r="H2602" t="s">
        <v>133</v>
      </c>
      <c r="I2602" t="s">
        <v>110</v>
      </c>
      <c r="J2602" t="s">
        <v>110</v>
      </c>
      <c r="K2602">
        <v>0</v>
      </c>
      <c r="L2602" t="s">
        <v>182</v>
      </c>
    </row>
    <row r="2603" spans="1:12">
      <c r="A2603" t="s">
        <v>260</v>
      </c>
      <c r="B2603" t="s">
        <v>74</v>
      </c>
      <c r="C2603">
        <v>2060</v>
      </c>
      <c r="D2603">
        <v>2060</v>
      </c>
      <c r="E2603" t="s">
        <v>119</v>
      </c>
      <c r="F2603" t="s">
        <v>260</v>
      </c>
      <c r="G2603" t="s">
        <v>146</v>
      </c>
      <c r="H2603" t="s">
        <v>133</v>
      </c>
      <c r="I2603" t="s">
        <v>110</v>
      </c>
      <c r="J2603" t="s">
        <v>110</v>
      </c>
      <c r="K2603">
        <v>0</v>
      </c>
      <c r="L2603" t="s">
        <v>182</v>
      </c>
    </row>
    <row r="2604" spans="1:12">
      <c r="A2604" t="s">
        <v>260</v>
      </c>
      <c r="B2604" t="s">
        <v>74</v>
      </c>
      <c r="C2604">
        <v>2060</v>
      </c>
      <c r="D2604">
        <v>2065</v>
      </c>
      <c r="E2604" t="s">
        <v>119</v>
      </c>
      <c r="F2604" t="s">
        <v>260</v>
      </c>
      <c r="G2604" t="s">
        <v>146</v>
      </c>
      <c r="H2604" t="s">
        <v>133</v>
      </c>
      <c r="I2604" t="s">
        <v>110</v>
      </c>
      <c r="J2604" t="s">
        <v>110</v>
      </c>
      <c r="K2604">
        <v>0</v>
      </c>
      <c r="L2604" t="s">
        <v>182</v>
      </c>
    </row>
    <row r="2605" spans="1:12">
      <c r="A2605" t="s">
        <v>260</v>
      </c>
      <c r="B2605" t="s">
        <v>74</v>
      </c>
      <c r="C2605">
        <v>2060</v>
      </c>
      <c r="D2605">
        <v>2070</v>
      </c>
      <c r="E2605" t="s">
        <v>119</v>
      </c>
      <c r="F2605" t="s">
        <v>260</v>
      </c>
      <c r="G2605" t="s">
        <v>146</v>
      </c>
      <c r="H2605" t="s">
        <v>133</v>
      </c>
      <c r="I2605" t="s">
        <v>110</v>
      </c>
      <c r="J2605" t="s">
        <v>110</v>
      </c>
      <c r="K2605">
        <v>0</v>
      </c>
      <c r="L2605" t="s">
        <v>182</v>
      </c>
    </row>
    <row r="2606" spans="1:12">
      <c r="A2606" t="s">
        <v>260</v>
      </c>
      <c r="B2606" t="s">
        <v>74</v>
      </c>
      <c r="C2606">
        <v>2065</v>
      </c>
      <c r="D2606">
        <v>2065</v>
      </c>
      <c r="E2606" t="s">
        <v>119</v>
      </c>
      <c r="F2606" t="s">
        <v>260</v>
      </c>
      <c r="G2606" t="s">
        <v>146</v>
      </c>
      <c r="H2606" t="s">
        <v>133</v>
      </c>
      <c r="I2606" t="s">
        <v>110</v>
      </c>
      <c r="J2606" t="s">
        <v>110</v>
      </c>
      <c r="K2606">
        <v>0</v>
      </c>
      <c r="L2606" t="s">
        <v>182</v>
      </c>
    </row>
    <row r="2607" spans="1:12">
      <c r="A2607" t="s">
        <v>260</v>
      </c>
      <c r="B2607" t="s">
        <v>74</v>
      </c>
      <c r="C2607">
        <v>2065</v>
      </c>
      <c r="D2607">
        <v>2070</v>
      </c>
      <c r="E2607" t="s">
        <v>119</v>
      </c>
      <c r="F2607" t="s">
        <v>260</v>
      </c>
      <c r="G2607" t="s">
        <v>146</v>
      </c>
      <c r="H2607" t="s">
        <v>133</v>
      </c>
      <c r="I2607" t="s">
        <v>110</v>
      </c>
      <c r="J2607" t="s">
        <v>110</v>
      </c>
      <c r="K2607">
        <v>0</v>
      </c>
      <c r="L2607" t="s">
        <v>182</v>
      </c>
    </row>
    <row r="2608" spans="1:12">
      <c r="A2608" t="s">
        <v>260</v>
      </c>
      <c r="B2608" t="s">
        <v>74</v>
      </c>
      <c r="C2608">
        <v>2070</v>
      </c>
      <c r="D2608">
        <v>2070</v>
      </c>
      <c r="E2608" t="s">
        <v>119</v>
      </c>
      <c r="F2608" t="s">
        <v>260</v>
      </c>
      <c r="G2608" t="s">
        <v>146</v>
      </c>
      <c r="H2608" t="s">
        <v>133</v>
      </c>
      <c r="I2608" t="s">
        <v>110</v>
      </c>
      <c r="J2608" t="s">
        <v>110</v>
      </c>
      <c r="K2608">
        <v>0</v>
      </c>
      <c r="L2608" t="s">
        <v>182</v>
      </c>
    </row>
    <row r="2609" spans="1:12">
      <c r="A2609" t="s">
        <v>260</v>
      </c>
      <c r="B2609" t="s">
        <v>74</v>
      </c>
      <c r="C2609">
        <v>2020</v>
      </c>
      <c r="D2609">
        <v>2020</v>
      </c>
      <c r="E2609" t="s">
        <v>119</v>
      </c>
      <c r="F2609" t="s">
        <v>260</v>
      </c>
      <c r="G2609" t="s">
        <v>137</v>
      </c>
      <c r="H2609" t="s">
        <v>132</v>
      </c>
      <c r="I2609" t="s">
        <v>110</v>
      </c>
      <c r="J2609" t="s">
        <v>110</v>
      </c>
      <c r="K2609">
        <v>1</v>
      </c>
      <c r="L2609" t="s">
        <v>182</v>
      </c>
    </row>
    <row r="2610" spans="1:12">
      <c r="A2610" t="s">
        <v>260</v>
      </c>
      <c r="B2610" t="s">
        <v>74</v>
      </c>
      <c r="C2610">
        <v>2020</v>
      </c>
      <c r="D2610">
        <v>2025</v>
      </c>
      <c r="E2610" t="s">
        <v>119</v>
      </c>
      <c r="F2610" t="s">
        <v>260</v>
      </c>
      <c r="G2610" t="s">
        <v>137</v>
      </c>
      <c r="H2610" t="s">
        <v>132</v>
      </c>
      <c r="I2610" t="s">
        <v>110</v>
      </c>
      <c r="J2610" t="s">
        <v>110</v>
      </c>
      <c r="K2610">
        <v>1</v>
      </c>
      <c r="L2610" t="s">
        <v>182</v>
      </c>
    </row>
    <row r="2611" spans="1:12">
      <c r="A2611" t="s">
        <v>260</v>
      </c>
      <c r="B2611" t="s">
        <v>74</v>
      </c>
      <c r="C2611">
        <v>2020</v>
      </c>
      <c r="D2611">
        <v>2030</v>
      </c>
      <c r="E2611" t="s">
        <v>119</v>
      </c>
      <c r="F2611" t="s">
        <v>260</v>
      </c>
      <c r="G2611" t="s">
        <v>137</v>
      </c>
      <c r="H2611" t="s">
        <v>132</v>
      </c>
      <c r="I2611" t="s">
        <v>110</v>
      </c>
      <c r="J2611" t="s">
        <v>110</v>
      </c>
      <c r="K2611">
        <v>1</v>
      </c>
      <c r="L2611" t="s">
        <v>182</v>
      </c>
    </row>
    <row r="2612" spans="1:12">
      <c r="A2612" t="s">
        <v>260</v>
      </c>
      <c r="B2612" t="s">
        <v>74</v>
      </c>
      <c r="C2612">
        <v>2020</v>
      </c>
      <c r="D2612">
        <v>2035</v>
      </c>
      <c r="E2612" t="s">
        <v>119</v>
      </c>
      <c r="F2612" t="s">
        <v>260</v>
      </c>
      <c r="G2612" t="s">
        <v>137</v>
      </c>
      <c r="H2612" t="s">
        <v>132</v>
      </c>
      <c r="I2612" t="s">
        <v>110</v>
      </c>
      <c r="J2612" t="s">
        <v>110</v>
      </c>
      <c r="K2612">
        <v>1</v>
      </c>
      <c r="L2612" t="s">
        <v>182</v>
      </c>
    </row>
    <row r="2613" spans="1:12">
      <c r="A2613" t="s">
        <v>260</v>
      </c>
      <c r="B2613" t="s">
        <v>74</v>
      </c>
      <c r="C2613">
        <v>2020</v>
      </c>
      <c r="D2613">
        <v>2040</v>
      </c>
      <c r="E2613" t="s">
        <v>119</v>
      </c>
      <c r="F2613" t="s">
        <v>260</v>
      </c>
      <c r="G2613" t="s">
        <v>137</v>
      </c>
      <c r="H2613" t="s">
        <v>132</v>
      </c>
      <c r="I2613" t="s">
        <v>110</v>
      </c>
      <c r="J2613" t="s">
        <v>110</v>
      </c>
      <c r="K2613">
        <v>1</v>
      </c>
      <c r="L2613" t="s">
        <v>182</v>
      </c>
    </row>
    <row r="2614" spans="1:12">
      <c r="A2614" t="s">
        <v>260</v>
      </c>
      <c r="B2614" t="s">
        <v>74</v>
      </c>
      <c r="C2614">
        <v>2025</v>
      </c>
      <c r="D2614">
        <v>2025</v>
      </c>
      <c r="E2614" t="s">
        <v>119</v>
      </c>
      <c r="F2614" t="s">
        <v>260</v>
      </c>
      <c r="G2614" t="s">
        <v>137</v>
      </c>
      <c r="H2614" t="s">
        <v>132</v>
      </c>
      <c r="I2614" t="s">
        <v>110</v>
      </c>
      <c r="J2614" t="s">
        <v>110</v>
      </c>
      <c r="K2614">
        <v>1</v>
      </c>
      <c r="L2614" t="s">
        <v>182</v>
      </c>
    </row>
    <row r="2615" spans="1:12">
      <c r="A2615" t="s">
        <v>260</v>
      </c>
      <c r="B2615" t="s">
        <v>74</v>
      </c>
      <c r="C2615">
        <v>2025</v>
      </c>
      <c r="D2615">
        <v>2030</v>
      </c>
      <c r="E2615" t="s">
        <v>119</v>
      </c>
      <c r="F2615" t="s">
        <v>260</v>
      </c>
      <c r="G2615" t="s">
        <v>137</v>
      </c>
      <c r="H2615" t="s">
        <v>132</v>
      </c>
      <c r="I2615" t="s">
        <v>110</v>
      </c>
      <c r="J2615" t="s">
        <v>110</v>
      </c>
      <c r="K2615">
        <v>1</v>
      </c>
      <c r="L2615" t="s">
        <v>182</v>
      </c>
    </row>
    <row r="2616" spans="1:12">
      <c r="A2616" t="s">
        <v>260</v>
      </c>
      <c r="B2616" t="s">
        <v>74</v>
      </c>
      <c r="C2616">
        <v>2025</v>
      </c>
      <c r="D2616">
        <v>2035</v>
      </c>
      <c r="E2616" t="s">
        <v>119</v>
      </c>
      <c r="F2616" t="s">
        <v>260</v>
      </c>
      <c r="G2616" t="s">
        <v>137</v>
      </c>
      <c r="H2616" t="s">
        <v>132</v>
      </c>
      <c r="I2616" t="s">
        <v>110</v>
      </c>
      <c r="J2616" t="s">
        <v>110</v>
      </c>
      <c r="K2616">
        <v>1</v>
      </c>
      <c r="L2616" t="s">
        <v>182</v>
      </c>
    </row>
    <row r="2617" spans="1:12">
      <c r="A2617" t="s">
        <v>260</v>
      </c>
      <c r="B2617" t="s">
        <v>74</v>
      </c>
      <c r="C2617">
        <v>2025</v>
      </c>
      <c r="D2617">
        <v>2040</v>
      </c>
      <c r="E2617" t="s">
        <v>119</v>
      </c>
      <c r="F2617" t="s">
        <v>260</v>
      </c>
      <c r="G2617" t="s">
        <v>137</v>
      </c>
      <c r="H2617" t="s">
        <v>132</v>
      </c>
      <c r="I2617" t="s">
        <v>110</v>
      </c>
      <c r="J2617" t="s">
        <v>110</v>
      </c>
      <c r="K2617">
        <v>1</v>
      </c>
      <c r="L2617" t="s">
        <v>182</v>
      </c>
    </row>
    <row r="2618" spans="1:12">
      <c r="A2618" t="s">
        <v>260</v>
      </c>
      <c r="B2618" t="s">
        <v>74</v>
      </c>
      <c r="C2618">
        <v>2025</v>
      </c>
      <c r="D2618">
        <v>2045</v>
      </c>
      <c r="E2618" t="s">
        <v>119</v>
      </c>
      <c r="F2618" t="s">
        <v>260</v>
      </c>
      <c r="G2618" t="s">
        <v>137</v>
      </c>
      <c r="H2618" t="s">
        <v>132</v>
      </c>
      <c r="I2618" t="s">
        <v>110</v>
      </c>
      <c r="J2618" t="s">
        <v>110</v>
      </c>
      <c r="K2618">
        <v>0.75</v>
      </c>
      <c r="L2618" t="s">
        <v>182</v>
      </c>
    </row>
    <row r="2619" spans="1:12">
      <c r="A2619" t="s">
        <v>260</v>
      </c>
      <c r="B2619" t="s">
        <v>74</v>
      </c>
      <c r="C2619">
        <v>2030</v>
      </c>
      <c r="D2619">
        <v>2030</v>
      </c>
      <c r="E2619" t="s">
        <v>119</v>
      </c>
      <c r="F2619" t="s">
        <v>260</v>
      </c>
      <c r="G2619" t="s">
        <v>137</v>
      </c>
      <c r="H2619" t="s">
        <v>132</v>
      </c>
      <c r="I2619" t="s">
        <v>110</v>
      </c>
      <c r="J2619" t="s">
        <v>110</v>
      </c>
      <c r="K2619">
        <v>1</v>
      </c>
      <c r="L2619" t="s">
        <v>182</v>
      </c>
    </row>
    <row r="2620" spans="1:12">
      <c r="A2620" t="s">
        <v>260</v>
      </c>
      <c r="B2620" t="s">
        <v>74</v>
      </c>
      <c r="C2620">
        <v>2030</v>
      </c>
      <c r="D2620">
        <v>2035</v>
      </c>
      <c r="E2620" t="s">
        <v>119</v>
      </c>
      <c r="F2620" t="s">
        <v>260</v>
      </c>
      <c r="G2620" t="s">
        <v>137</v>
      </c>
      <c r="H2620" t="s">
        <v>132</v>
      </c>
      <c r="I2620" t="s">
        <v>110</v>
      </c>
      <c r="J2620" t="s">
        <v>110</v>
      </c>
      <c r="K2620">
        <v>1</v>
      </c>
      <c r="L2620" t="s">
        <v>182</v>
      </c>
    </row>
    <row r="2621" spans="1:12">
      <c r="A2621" t="s">
        <v>260</v>
      </c>
      <c r="B2621" t="s">
        <v>74</v>
      </c>
      <c r="C2621">
        <v>2030</v>
      </c>
      <c r="D2621">
        <v>2040</v>
      </c>
      <c r="E2621" t="s">
        <v>119</v>
      </c>
      <c r="F2621" t="s">
        <v>260</v>
      </c>
      <c r="G2621" t="s">
        <v>137</v>
      </c>
      <c r="H2621" t="s">
        <v>132</v>
      </c>
      <c r="I2621" t="s">
        <v>110</v>
      </c>
      <c r="J2621" t="s">
        <v>110</v>
      </c>
      <c r="K2621">
        <v>1</v>
      </c>
      <c r="L2621" t="s">
        <v>182</v>
      </c>
    </row>
    <row r="2622" spans="1:12">
      <c r="A2622" t="s">
        <v>260</v>
      </c>
      <c r="B2622" t="s">
        <v>74</v>
      </c>
      <c r="C2622">
        <v>2030</v>
      </c>
      <c r="D2622">
        <v>2045</v>
      </c>
      <c r="E2622" t="s">
        <v>119</v>
      </c>
      <c r="F2622" t="s">
        <v>260</v>
      </c>
      <c r="G2622" t="s">
        <v>137</v>
      </c>
      <c r="H2622" t="s">
        <v>132</v>
      </c>
      <c r="I2622" t="s">
        <v>110</v>
      </c>
      <c r="J2622" t="s">
        <v>110</v>
      </c>
      <c r="K2622">
        <v>1</v>
      </c>
      <c r="L2622" t="s">
        <v>182</v>
      </c>
    </row>
    <row r="2623" spans="1:12">
      <c r="A2623" t="s">
        <v>260</v>
      </c>
      <c r="B2623" t="s">
        <v>74</v>
      </c>
      <c r="C2623">
        <v>2030</v>
      </c>
      <c r="D2623">
        <v>2050</v>
      </c>
      <c r="E2623" t="s">
        <v>119</v>
      </c>
      <c r="F2623" t="s">
        <v>260</v>
      </c>
      <c r="G2623" t="s">
        <v>137</v>
      </c>
      <c r="H2623" t="s">
        <v>132</v>
      </c>
      <c r="I2623" t="s">
        <v>110</v>
      </c>
      <c r="J2623" t="s">
        <v>110</v>
      </c>
      <c r="K2623">
        <v>1</v>
      </c>
      <c r="L2623" t="s">
        <v>182</v>
      </c>
    </row>
    <row r="2624" spans="1:12">
      <c r="A2624" t="s">
        <v>260</v>
      </c>
      <c r="B2624" t="s">
        <v>74</v>
      </c>
      <c r="C2624">
        <v>2035</v>
      </c>
      <c r="D2624">
        <v>2035</v>
      </c>
      <c r="E2624" t="s">
        <v>119</v>
      </c>
      <c r="F2624" t="s">
        <v>260</v>
      </c>
      <c r="G2624" t="s">
        <v>137</v>
      </c>
      <c r="H2624" t="s">
        <v>132</v>
      </c>
      <c r="I2624" t="s">
        <v>110</v>
      </c>
      <c r="J2624" t="s">
        <v>110</v>
      </c>
      <c r="K2624">
        <v>1</v>
      </c>
      <c r="L2624" t="s">
        <v>182</v>
      </c>
    </row>
    <row r="2625" spans="1:12">
      <c r="A2625" t="s">
        <v>260</v>
      </c>
      <c r="B2625" t="s">
        <v>74</v>
      </c>
      <c r="C2625">
        <v>2035</v>
      </c>
      <c r="D2625">
        <v>2040</v>
      </c>
      <c r="E2625" t="s">
        <v>119</v>
      </c>
      <c r="F2625" t="s">
        <v>260</v>
      </c>
      <c r="G2625" t="s">
        <v>137</v>
      </c>
      <c r="H2625" t="s">
        <v>132</v>
      </c>
      <c r="I2625" t="s">
        <v>110</v>
      </c>
      <c r="J2625" t="s">
        <v>110</v>
      </c>
      <c r="K2625">
        <v>1</v>
      </c>
      <c r="L2625" t="s">
        <v>182</v>
      </c>
    </row>
    <row r="2626" spans="1:12">
      <c r="A2626" t="s">
        <v>260</v>
      </c>
      <c r="B2626" t="s">
        <v>74</v>
      </c>
      <c r="C2626">
        <v>2035</v>
      </c>
      <c r="D2626">
        <v>2045</v>
      </c>
      <c r="E2626" t="s">
        <v>119</v>
      </c>
      <c r="F2626" t="s">
        <v>260</v>
      </c>
      <c r="G2626" t="s">
        <v>137</v>
      </c>
      <c r="H2626" t="s">
        <v>132</v>
      </c>
      <c r="I2626" t="s">
        <v>110</v>
      </c>
      <c r="J2626" t="s">
        <v>110</v>
      </c>
      <c r="K2626">
        <v>1</v>
      </c>
      <c r="L2626" t="s">
        <v>182</v>
      </c>
    </row>
    <row r="2627" spans="1:12">
      <c r="A2627" t="s">
        <v>260</v>
      </c>
      <c r="B2627" t="s">
        <v>74</v>
      </c>
      <c r="C2627">
        <v>2035</v>
      </c>
      <c r="D2627">
        <v>2050</v>
      </c>
      <c r="E2627" t="s">
        <v>119</v>
      </c>
      <c r="F2627" t="s">
        <v>260</v>
      </c>
      <c r="G2627" t="s">
        <v>137</v>
      </c>
      <c r="H2627" t="s">
        <v>132</v>
      </c>
      <c r="I2627" t="s">
        <v>110</v>
      </c>
      <c r="J2627" t="s">
        <v>110</v>
      </c>
      <c r="K2627">
        <v>1</v>
      </c>
      <c r="L2627" t="s">
        <v>182</v>
      </c>
    </row>
    <row r="2628" spans="1:12">
      <c r="A2628" t="s">
        <v>260</v>
      </c>
      <c r="B2628" t="s">
        <v>74</v>
      </c>
      <c r="C2628">
        <v>2035</v>
      </c>
      <c r="D2628">
        <v>2055</v>
      </c>
      <c r="E2628" t="s">
        <v>119</v>
      </c>
      <c r="F2628" t="s">
        <v>260</v>
      </c>
      <c r="G2628" t="s">
        <v>137</v>
      </c>
      <c r="H2628" t="s">
        <v>132</v>
      </c>
      <c r="I2628" t="s">
        <v>110</v>
      </c>
      <c r="J2628" t="s">
        <v>110</v>
      </c>
      <c r="K2628">
        <v>0.75</v>
      </c>
      <c r="L2628" t="s">
        <v>182</v>
      </c>
    </row>
    <row r="2629" spans="1:12">
      <c r="A2629" t="s">
        <v>260</v>
      </c>
      <c r="B2629" t="s">
        <v>74</v>
      </c>
      <c r="C2629">
        <v>2040</v>
      </c>
      <c r="D2629">
        <v>2040</v>
      </c>
      <c r="E2629" t="s">
        <v>119</v>
      </c>
      <c r="F2629" t="s">
        <v>260</v>
      </c>
      <c r="G2629" t="s">
        <v>137</v>
      </c>
      <c r="H2629" t="s">
        <v>132</v>
      </c>
      <c r="I2629" t="s">
        <v>110</v>
      </c>
      <c r="J2629" t="s">
        <v>110</v>
      </c>
      <c r="K2629">
        <v>1</v>
      </c>
      <c r="L2629" t="s">
        <v>182</v>
      </c>
    </row>
    <row r="2630" spans="1:12">
      <c r="A2630" t="s">
        <v>260</v>
      </c>
      <c r="B2630" t="s">
        <v>74</v>
      </c>
      <c r="C2630">
        <v>2040</v>
      </c>
      <c r="D2630">
        <v>2045</v>
      </c>
      <c r="E2630" t="s">
        <v>119</v>
      </c>
      <c r="F2630" t="s">
        <v>260</v>
      </c>
      <c r="G2630" t="s">
        <v>137</v>
      </c>
      <c r="H2630" t="s">
        <v>132</v>
      </c>
      <c r="I2630" t="s">
        <v>110</v>
      </c>
      <c r="J2630" t="s">
        <v>110</v>
      </c>
      <c r="K2630">
        <v>1</v>
      </c>
      <c r="L2630" t="s">
        <v>182</v>
      </c>
    </row>
    <row r="2631" spans="1:12">
      <c r="A2631" t="s">
        <v>260</v>
      </c>
      <c r="B2631" t="s">
        <v>74</v>
      </c>
      <c r="C2631">
        <v>2040</v>
      </c>
      <c r="D2631">
        <v>2050</v>
      </c>
      <c r="E2631" t="s">
        <v>119</v>
      </c>
      <c r="F2631" t="s">
        <v>260</v>
      </c>
      <c r="G2631" t="s">
        <v>137</v>
      </c>
      <c r="H2631" t="s">
        <v>132</v>
      </c>
      <c r="I2631" t="s">
        <v>110</v>
      </c>
      <c r="J2631" t="s">
        <v>110</v>
      </c>
      <c r="K2631">
        <v>1</v>
      </c>
      <c r="L2631" t="s">
        <v>182</v>
      </c>
    </row>
    <row r="2632" spans="1:12">
      <c r="A2632" t="s">
        <v>260</v>
      </c>
      <c r="B2632" t="s">
        <v>74</v>
      </c>
      <c r="C2632">
        <v>2040</v>
      </c>
      <c r="D2632">
        <v>2055</v>
      </c>
      <c r="E2632" t="s">
        <v>119</v>
      </c>
      <c r="F2632" t="s">
        <v>260</v>
      </c>
      <c r="G2632" t="s">
        <v>137</v>
      </c>
      <c r="H2632" t="s">
        <v>132</v>
      </c>
      <c r="I2632" t="s">
        <v>110</v>
      </c>
      <c r="J2632" t="s">
        <v>110</v>
      </c>
      <c r="K2632">
        <v>1</v>
      </c>
      <c r="L2632" t="s">
        <v>182</v>
      </c>
    </row>
    <row r="2633" spans="1:12">
      <c r="A2633" t="s">
        <v>260</v>
      </c>
      <c r="B2633" t="s">
        <v>74</v>
      </c>
      <c r="C2633">
        <v>2040</v>
      </c>
      <c r="D2633">
        <v>2060</v>
      </c>
      <c r="E2633" t="s">
        <v>119</v>
      </c>
      <c r="F2633" t="s">
        <v>260</v>
      </c>
      <c r="G2633" t="s">
        <v>137</v>
      </c>
      <c r="H2633" t="s">
        <v>132</v>
      </c>
      <c r="I2633" t="s">
        <v>110</v>
      </c>
      <c r="J2633" t="s">
        <v>110</v>
      </c>
      <c r="K2633">
        <v>1</v>
      </c>
      <c r="L2633" t="s">
        <v>182</v>
      </c>
    </row>
    <row r="2634" spans="1:12">
      <c r="A2634" t="s">
        <v>260</v>
      </c>
      <c r="B2634" t="s">
        <v>74</v>
      </c>
      <c r="C2634">
        <v>2045</v>
      </c>
      <c r="D2634">
        <v>2045</v>
      </c>
      <c r="E2634" t="s">
        <v>119</v>
      </c>
      <c r="F2634" t="s">
        <v>260</v>
      </c>
      <c r="G2634" t="s">
        <v>137</v>
      </c>
      <c r="H2634" t="s">
        <v>132</v>
      </c>
      <c r="I2634" t="s">
        <v>110</v>
      </c>
      <c r="J2634" t="s">
        <v>110</v>
      </c>
      <c r="K2634">
        <v>1</v>
      </c>
      <c r="L2634" t="s">
        <v>182</v>
      </c>
    </row>
    <row r="2635" spans="1:12">
      <c r="A2635" t="s">
        <v>260</v>
      </c>
      <c r="B2635" t="s">
        <v>74</v>
      </c>
      <c r="C2635">
        <v>2045</v>
      </c>
      <c r="D2635">
        <v>2050</v>
      </c>
      <c r="E2635" t="s">
        <v>119</v>
      </c>
      <c r="F2635" t="s">
        <v>260</v>
      </c>
      <c r="G2635" t="s">
        <v>137</v>
      </c>
      <c r="H2635" t="s">
        <v>132</v>
      </c>
      <c r="I2635" t="s">
        <v>110</v>
      </c>
      <c r="J2635" t="s">
        <v>110</v>
      </c>
      <c r="K2635">
        <v>1</v>
      </c>
      <c r="L2635" t="s">
        <v>182</v>
      </c>
    </row>
    <row r="2636" spans="1:12">
      <c r="A2636" t="s">
        <v>260</v>
      </c>
      <c r="B2636" t="s">
        <v>74</v>
      </c>
      <c r="C2636">
        <v>2045</v>
      </c>
      <c r="D2636">
        <v>2055</v>
      </c>
      <c r="E2636" t="s">
        <v>119</v>
      </c>
      <c r="F2636" t="s">
        <v>260</v>
      </c>
      <c r="G2636" t="s">
        <v>137</v>
      </c>
      <c r="H2636" t="s">
        <v>132</v>
      </c>
      <c r="I2636" t="s">
        <v>110</v>
      </c>
      <c r="J2636" t="s">
        <v>110</v>
      </c>
      <c r="K2636">
        <v>1</v>
      </c>
      <c r="L2636" t="s">
        <v>182</v>
      </c>
    </row>
    <row r="2637" spans="1:12">
      <c r="A2637" t="s">
        <v>260</v>
      </c>
      <c r="B2637" t="s">
        <v>74</v>
      </c>
      <c r="C2637">
        <v>2045</v>
      </c>
      <c r="D2637">
        <v>2060</v>
      </c>
      <c r="E2637" t="s">
        <v>119</v>
      </c>
      <c r="F2637" t="s">
        <v>260</v>
      </c>
      <c r="G2637" t="s">
        <v>137</v>
      </c>
      <c r="H2637" t="s">
        <v>132</v>
      </c>
      <c r="I2637" t="s">
        <v>110</v>
      </c>
      <c r="J2637" t="s">
        <v>110</v>
      </c>
      <c r="K2637">
        <v>1</v>
      </c>
      <c r="L2637" t="s">
        <v>182</v>
      </c>
    </row>
    <row r="2638" spans="1:12">
      <c r="A2638" t="s">
        <v>260</v>
      </c>
      <c r="B2638" t="s">
        <v>74</v>
      </c>
      <c r="C2638">
        <v>2045</v>
      </c>
      <c r="D2638">
        <v>2065</v>
      </c>
      <c r="E2638" t="s">
        <v>119</v>
      </c>
      <c r="F2638" t="s">
        <v>260</v>
      </c>
      <c r="G2638" t="s">
        <v>137</v>
      </c>
      <c r="H2638" t="s">
        <v>132</v>
      </c>
      <c r="I2638" t="s">
        <v>110</v>
      </c>
      <c r="J2638" t="s">
        <v>110</v>
      </c>
      <c r="K2638">
        <v>0.75</v>
      </c>
      <c r="L2638" t="s">
        <v>182</v>
      </c>
    </row>
    <row r="2639" spans="1:12">
      <c r="A2639" t="s">
        <v>260</v>
      </c>
      <c r="B2639" t="s">
        <v>74</v>
      </c>
      <c r="C2639">
        <v>2050</v>
      </c>
      <c r="D2639">
        <v>2050</v>
      </c>
      <c r="E2639" t="s">
        <v>119</v>
      </c>
      <c r="F2639" t="s">
        <v>260</v>
      </c>
      <c r="G2639" t="s">
        <v>137</v>
      </c>
      <c r="H2639" t="s">
        <v>132</v>
      </c>
      <c r="I2639" t="s">
        <v>110</v>
      </c>
      <c r="J2639" t="s">
        <v>110</v>
      </c>
      <c r="K2639">
        <v>1</v>
      </c>
      <c r="L2639" t="s">
        <v>182</v>
      </c>
    </row>
    <row r="2640" spans="1:12">
      <c r="A2640" t="s">
        <v>260</v>
      </c>
      <c r="B2640" t="s">
        <v>74</v>
      </c>
      <c r="C2640">
        <v>2050</v>
      </c>
      <c r="D2640">
        <v>2055</v>
      </c>
      <c r="E2640" t="s">
        <v>119</v>
      </c>
      <c r="F2640" t="s">
        <v>260</v>
      </c>
      <c r="G2640" t="s">
        <v>137</v>
      </c>
      <c r="H2640" t="s">
        <v>132</v>
      </c>
      <c r="I2640" t="s">
        <v>110</v>
      </c>
      <c r="J2640" t="s">
        <v>110</v>
      </c>
      <c r="K2640">
        <v>1</v>
      </c>
      <c r="L2640" t="s">
        <v>182</v>
      </c>
    </row>
    <row r="2641" spans="1:12">
      <c r="A2641" t="s">
        <v>260</v>
      </c>
      <c r="B2641" t="s">
        <v>74</v>
      </c>
      <c r="C2641">
        <v>2050</v>
      </c>
      <c r="D2641">
        <v>2060</v>
      </c>
      <c r="E2641" t="s">
        <v>119</v>
      </c>
      <c r="F2641" t="s">
        <v>260</v>
      </c>
      <c r="G2641" t="s">
        <v>137</v>
      </c>
      <c r="H2641" t="s">
        <v>132</v>
      </c>
      <c r="I2641" t="s">
        <v>110</v>
      </c>
      <c r="J2641" t="s">
        <v>110</v>
      </c>
      <c r="K2641">
        <v>1</v>
      </c>
      <c r="L2641" t="s">
        <v>182</v>
      </c>
    </row>
    <row r="2642" spans="1:12">
      <c r="A2642" t="s">
        <v>260</v>
      </c>
      <c r="B2642" t="s">
        <v>74</v>
      </c>
      <c r="C2642">
        <v>2050</v>
      </c>
      <c r="D2642">
        <v>2065</v>
      </c>
      <c r="E2642" t="s">
        <v>119</v>
      </c>
      <c r="F2642" t="s">
        <v>260</v>
      </c>
      <c r="G2642" t="s">
        <v>137</v>
      </c>
      <c r="H2642" t="s">
        <v>132</v>
      </c>
      <c r="I2642" t="s">
        <v>110</v>
      </c>
      <c r="J2642" t="s">
        <v>110</v>
      </c>
      <c r="K2642">
        <v>1</v>
      </c>
      <c r="L2642" t="s">
        <v>182</v>
      </c>
    </row>
    <row r="2643" spans="1:12">
      <c r="A2643" t="s">
        <v>260</v>
      </c>
      <c r="B2643" t="s">
        <v>74</v>
      </c>
      <c r="C2643">
        <v>2050</v>
      </c>
      <c r="D2643">
        <v>2070</v>
      </c>
      <c r="E2643" t="s">
        <v>119</v>
      </c>
      <c r="F2643" t="s">
        <v>260</v>
      </c>
      <c r="G2643" t="s">
        <v>137</v>
      </c>
      <c r="H2643" t="s">
        <v>132</v>
      </c>
      <c r="I2643" t="s">
        <v>110</v>
      </c>
      <c r="J2643" t="s">
        <v>110</v>
      </c>
      <c r="K2643">
        <v>1</v>
      </c>
      <c r="L2643" t="s">
        <v>182</v>
      </c>
    </row>
    <row r="2644" spans="1:12">
      <c r="A2644" t="s">
        <v>260</v>
      </c>
      <c r="B2644" t="s">
        <v>74</v>
      </c>
      <c r="C2644">
        <v>2055</v>
      </c>
      <c r="D2644">
        <v>2055</v>
      </c>
      <c r="E2644" t="s">
        <v>119</v>
      </c>
      <c r="F2644" t="s">
        <v>260</v>
      </c>
      <c r="G2644" t="s">
        <v>137</v>
      </c>
      <c r="H2644" t="s">
        <v>132</v>
      </c>
      <c r="I2644" t="s">
        <v>110</v>
      </c>
      <c r="J2644" t="s">
        <v>110</v>
      </c>
      <c r="K2644">
        <v>1</v>
      </c>
      <c r="L2644" t="s">
        <v>182</v>
      </c>
    </row>
    <row r="2645" spans="1:12">
      <c r="A2645" t="s">
        <v>260</v>
      </c>
      <c r="B2645" t="s">
        <v>74</v>
      </c>
      <c r="C2645">
        <v>2055</v>
      </c>
      <c r="D2645">
        <v>2060</v>
      </c>
      <c r="E2645" t="s">
        <v>119</v>
      </c>
      <c r="F2645" t="s">
        <v>260</v>
      </c>
      <c r="G2645" t="s">
        <v>137</v>
      </c>
      <c r="H2645" t="s">
        <v>132</v>
      </c>
      <c r="I2645" t="s">
        <v>110</v>
      </c>
      <c r="J2645" t="s">
        <v>110</v>
      </c>
      <c r="K2645">
        <v>1</v>
      </c>
      <c r="L2645" t="s">
        <v>182</v>
      </c>
    </row>
    <row r="2646" spans="1:12">
      <c r="A2646" t="s">
        <v>260</v>
      </c>
      <c r="B2646" t="s">
        <v>74</v>
      </c>
      <c r="C2646">
        <v>2055</v>
      </c>
      <c r="D2646">
        <v>2065</v>
      </c>
      <c r="E2646" t="s">
        <v>119</v>
      </c>
      <c r="F2646" t="s">
        <v>260</v>
      </c>
      <c r="G2646" t="s">
        <v>137</v>
      </c>
      <c r="H2646" t="s">
        <v>132</v>
      </c>
      <c r="I2646" t="s">
        <v>110</v>
      </c>
      <c r="J2646" t="s">
        <v>110</v>
      </c>
      <c r="K2646">
        <v>1</v>
      </c>
      <c r="L2646" t="s">
        <v>182</v>
      </c>
    </row>
    <row r="2647" spans="1:12">
      <c r="A2647" t="s">
        <v>260</v>
      </c>
      <c r="B2647" t="s">
        <v>74</v>
      </c>
      <c r="C2647">
        <v>2055</v>
      </c>
      <c r="D2647">
        <v>2070</v>
      </c>
      <c r="E2647" t="s">
        <v>119</v>
      </c>
      <c r="F2647" t="s">
        <v>260</v>
      </c>
      <c r="G2647" t="s">
        <v>137</v>
      </c>
      <c r="H2647" t="s">
        <v>132</v>
      </c>
      <c r="I2647" t="s">
        <v>110</v>
      </c>
      <c r="J2647" t="s">
        <v>110</v>
      </c>
      <c r="K2647">
        <v>1</v>
      </c>
      <c r="L2647" t="s">
        <v>182</v>
      </c>
    </row>
    <row r="2648" spans="1:12">
      <c r="A2648" t="s">
        <v>260</v>
      </c>
      <c r="B2648" t="s">
        <v>74</v>
      </c>
      <c r="C2648">
        <v>2060</v>
      </c>
      <c r="D2648">
        <v>2060</v>
      </c>
      <c r="E2648" t="s">
        <v>119</v>
      </c>
      <c r="F2648" t="s">
        <v>260</v>
      </c>
      <c r="G2648" t="s">
        <v>137</v>
      </c>
      <c r="H2648" t="s">
        <v>132</v>
      </c>
      <c r="I2648" t="s">
        <v>110</v>
      </c>
      <c r="J2648" t="s">
        <v>110</v>
      </c>
      <c r="K2648">
        <v>1</v>
      </c>
      <c r="L2648" t="s">
        <v>182</v>
      </c>
    </row>
    <row r="2649" spans="1:12">
      <c r="A2649" t="s">
        <v>260</v>
      </c>
      <c r="B2649" t="s">
        <v>74</v>
      </c>
      <c r="C2649">
        <v>2060</v>
      </c>
      <c r="D2649">
        <v>2065</v>
      </c>
      <c r="E2649" t="s">
        <v>119</v>
      </c>
      <c r="F2649" t="s">
        <v>260</v>
      </c>
      <c r="G2649" t="s">
        <v>137</v>
      </c>
      <c r="H2649" t="s">
        <v>132</v>
      </c>
      <c r="I2649" t="s">
        <v>110</v>
      </c>
      <c r="J2649" t="s">
        <v>110</v>
      </c>
      <c r="K2649">
        <v>1</v>
      </c>
      <c r="L2649" t="s">
        <v>182</v>
      </c>
    </row>
    <row r="2650" spans="1:12">
      <c r="A2650" t="s">
        <v>260</v>
      </c>
      <c r="B2650" t="s">
        <v>74</v>
      </c>
      <c r="C2650">
        <v>2060</v>
      </c>
      <c r="D2650">
        <v>2070</v>
      </c>
      <c r="E2650" t="s">
        <v>119</v>
      </c>
      <c r="F2650" t="s">
        <v>260</v>
      </c>
      <c r="G2650" t="s">
        <v>137</v>
      </c>
      <c r="H2650" t="s">
        <v>132</v>
      </c>
      <c r="I2650" t="s">
        <v>110</v>
      </c>
      <c r="J2650" t="s">
        <v>110</v>
      </c>
      <c r="K2650">
        <v>1</v>
      </c>
      <c r="L2650" t="s">
        <v>182</v>
      </c>
    </row>
    <row r="2651" spans="1:12">
      <c r="A2651" t="s">
        <v>260</v>
      </c>
      <c r="B2651" t="s">
        <v>74</v>
      </c>
      <c r="C2651">
        <v>2065</v>
      </c>
      <c r="D2651">
        <v>2065</v>
      </c>
      <c r="E2651" t="s">
        <v>119</v>
      </c>
      <c r="F2651" t="s">
        <v>260</v>
      </c>
      <c r="G2651" t="s">
        <v>137</v>
      </c>
      <c r="H2651" t="s">
        <v>132</v>
      </c>
      <c r="I2651" t="s">
        <v>110</v>
      </c>
      <c r="J2651" t="s">
        <v>110</v>
      </c>
      <c r="K2651">
        <v>1</v>
      </c>
      <c r="L2651" t="s">
        <v>182</v>
      </c>
    </row>
    <row r="2652" spans="1:12">
      <c r="A2652" t="s">
        <v>260</v>
      </c>
      <c r="B2652" t="s">
        <v>74</v>
      </c>
      <c r="C2652">
        <v>2065</v>
      </c>
      <c r="D2652">
        <v>2070</v>
      </c>
      <c r="E2652" t="s">
        <v>119</v>
      </c>
      <c r="F2652" t="s">
        <v>260</v>
      </c>
      <c r="G2652" t="s">
        <v>137</v>
      </c>
      <c r="H2652" t="s">
        <v>132</v>
      </c>
      <c r="I2652" t="s">
        <v>110</v>
      </c>
      <c r="J2652" t="s">
        <v>110</v>
      </c>
      <c r="K2652">
        <v>1</v>
      </c>
      <c r="L2652" t="s">
        <v>182</v>
      </c>
    </row>
    <row r="2653" spans="1:12">
      <c r="A2653" t="s">
        <v>260</v>
      </c>
      <c r="B2653" t="s">
        <v>74</v>
      </c>
      <c r="C2653">
        <v>2070</v>
      </c>
      <c r="D2653">
        <v>2070</v>
      </c>
      <c r="E2653" t="s">
        <v>119</v>
      </c>
      <c r="F2653" t="s">
        <v>260</v>
      </c>
      <c r="G2653" t="s">
        <v>137</v>
      </c>
      <c r="H2653" t="s">
        <v>132</v>
      </c>
      <c r="I2653" t="s">
        <v>110</v>
      </c>
      <c r="J2653" t="s">
        <v>110</v>
      </c>
      <c r="K2653">
        <v>1</v>
      </c>
      <c r="L2653" t="s">
        <v>182</v>
      </c>
    </row>
    <row r="2654" spans="1:12">
      <c r="A2654" t="s">
        <v>260</v>
      </c>
      <c r="B2654" t="s">
        <v>75</v>
      </c>
      <c r="C2654">
        <v>2020</v>
      </c>
      <c r="D2654">
        <v>2020</v>
      </c>
      <c r="E2654" t="s">
        <v>119</v>
      </c>
      <c r="F2654" t="s">
        <v>260</v>
      </c>
      <c r="G2654" t="s">
        <v>146</v>
      </c>
      <c r="H2654" t="s">
        <v>133</v>
      </c>
      <c r="I2654" t="s">
        <v>110</v>
      </c>
      <c r="J2654" t="s">
        <v>110</v>
      </c>
      <c r="K2654">
        <v>0</v>
      </c>
      <c r="L2654" t="s">
        <v>182</v>
      </c>
    </row>
    <row r="2655" spans="1:12">
      <c r="A2655" t="s">
        <v>260</v>
      </c>
      <c r="B2655" t="s">
        <v>75</v>
      </c>
      <c r="C2655">
        <v>2020</v>
      </c>
      <c r="D2655">
        <v>2025</v>
      </c>
      <c r="E2655" t="s">
        <v>119</v>
      </c>
      <c r="F2655" t="s">
        <v>260</v>
      </c>
      <c r="G2655" t="s">
        <v>146</v>
      </c>
      <c r="H2655" t="s">
        <v>133</v>
      </c>
      <c r="I2655" t="s">
        <v>110</v>
      </c>
      <c r="J2655" t="s">
        <v>110</v>
      </c>
      <c r="K2655">
        <v>0</v>
      </c>
      <c r="L2655" t="s">
        <v>182</v>
      </c>
    </row>
    <row r="2656" spans="1:12">
      <c r="A2656" t="s">
        <v>260</v>
      </c>
      <c r="B2656" t="s">
        <v>75</v>
      </c>
      <c r="C2656">
        <v>2020</v>
      </c>
      <c r="D2656">
        <v>2030</v>
      </c>
      <c r="E2656" t="s">
        <v>119</v>
      </c>
      <c r="F2656" t="s">
        <v>260</v>
      </c>
      <c r="G2656" t="s">
        <v>146</v>
      </c>
      <c r="H2656" t="s">
        <v>133</v>
      </c>
      <c r="I2656" t="s">
        <v>110</v>
      </c>
      <c r="J2656" t="s">
        <v>110</v>
      </c>
      <c r="K2656">
        <v>0</v>
      </c>
      <c r="L2656" t="s">
        <v>182</v>
      </c>
    </row>
    <row r="2657" spans="1:12">
      <c r="A2657" t="s">
        <v>260</v>
      </c>
      <c r="B2657" t="s">
        <v>75</v>
      </c>
      <c r="C2657">
        <v>2020</v>
      </c>
      <c r="D2657">
        <v>2035</v>
      </c>
      <c r="E2657" t="s">
        <v>119</v>
      </c>
      <c r="F2657" t="s">
        <v>260</v>
      </c>
      <c r="G2657" t="s">
        <v>146</v>
      </c>
      <c r="H2657" t="s">
        <v>133</v>
      </c>
      <c r="I2657" t="s">
        <v>110</v>
      </c>
      <c r="J2657" t="s">
        <v>110</v>
      </c>
      <c r="K2657">
        <v>0</v>
      </c>
      <c r="L2657" t="s">
        <v>182</v>
      </c>
    </row>
    <row r="2658" spans="1:12">
      <c r="A2658" t="s">
        <v>260</v>
      </c>
      <c r="B2658" t="s">
        <v>75</v>
      </c>
      <c r="C2658">
        <v>2020</v>
      </c>
      <c r="D2658">
        <v>2040</v>
      </c>
      <c r="E2658" t="s">
        <v>119</v>
      </c>
      <c r="F2658" t="s">
        <v>260</v>
      </c>
      <c r="G2658" t="s">
        <v>146</v>
      </c>
      <c r="H2658" t="s">
        <v>133</v>
      </c>
      <c r="I2658" t="s">
        <v>110</v>
      </c>
      <c r="J2658" t="s">
        <v>110</v>
      </c>
      <c r="K2658">
        <v>0</v>
      </c>
      <c r="L2658" t="s">
        <v>182</v>
      </c>
    </row>
    <row r="2659" spans="1:12">
      <c r="A2659" t="s">
        <v>260</v>
      </c>
      <c r="B2659" t="s">
        <v>75</v>
      </c>
      <c r="C2659">
        <v>2025</v>
      </c>
      <c r="D2659">
        <v>2025</v>
      </c>
      <c r="E2659" t="s">
        <v>119</v>
      </c>
      <c r="F2659" t="s">
        <v>260</v>
      </c>
      <c r="G2659" t="s">
        <v>146</v>
      </c>
      <c r="H2659" t="s">
        <v>133</v>
      </c>
      <c r="I2659" t="s">
        <v>110</v>
      </c>
      <c r="J2659" t="s">
        <v>110</v>
      </c>
      <c r="K2659">
        <v>0</v>
      </c>
      <c r="L2659" t="s">
        <v>182</v>
      </c>
    </row>
    <row r="2660" spans="1:12">
      <c r="A2660" t="s">
        <v>260</v>
      </c>
      <c r="B2660" t="s">
        <v>75</v>
      </c>
      <c r="C2660">
        <v>2025</v>
      </c>
      <c r="D2660">
        <v>2030</v>
      </c>
      <c r="E2660" t="s">
        <v>119</v>
      </c>
      <c r="F2660" t="s">
        <v>260</v>
      </c>
      <c r="G2660" t="s">
        <v>146</v>
      </c>
      <c r="H2660" t="s">
        <v>133</v>
      </c>
      <c r="I2660" t="s">
        <v>110</v>
      </c>
      <c r="J2660" t="s">
        <v>110</v>
      </c>
      <c r="K2660">
        <v>0</v>
      </c>
      <c r="L2660" t="s">
        <v>182</v>
      </c>
    </row>
    <row r="2661" spans="1:12">
      <c r="A2661" t="s">
        <v>260</v>
      </c>
      <c r="B2661" t="s">
        <v>75</v>
      </c>
      <c r="C2661">
        <v>2025</v>
      </c>
      <c r="D2661">
        <v>2035</v>
      </c>
      <c r="E2661" t="s">
        <v>119</v>
      </c>
      <c r="F2661" t="s">
        <v>260</v>
      </c>
      <c r="G2661" t="s">
        <v>146</v>
      </c>
      <c r="H2661" t="s">
        <v>133</v>
      </c>
      <c r="I2661" t="s">
        <v>110</v>
      </c>
      <c r="J2661" t="s">
        <v>110</v>
      </c>
      <c r="K2661">
        <v>0</v>
      </c>
      <c r="L2661" t="s">
        <v>182</v>
      </c>
    </row>
    <row r="2662" spans="1:12">
      <c r="A2662" t="s">
        <v>260</v>
      </c>
      <c r="B2662" t="s">
        <v>75</v>
      </c>
      <c r="C2662">
        <v>2025</v>
      </c>
      <c r="D2662">
        <v>2040</v>
      </c>
      <c r="E2662" t="s">
        <v>119</v>
      </c>
      <c r="F2662" t="s">
        <v>260</v>
      </c>
      <c r="G2662" t="s">
        <v>146</v>
      </c>
      <c r="H2662" t="s">
        <v>133</v>
      </c>
      <c r="I2662" t="s">
        <v>110</v>
      </c>
      <c r="J2662" t="s">
        <v>110</v>
      </c>
      <c r="K2662">
        <v>0</v>
      </c>
      <c r="L2662" t="s">
        <v>182</v>
      </c>
    </row>
    <row r="2663" spans="1:12">
      <c r="A2663" t="s">
        <v>260</v>
      </c>
      <c r="B2663" t="s">
        <v>75</v>
      </c>
      <c r="C2663">
        <v>2025</v>
      </c>
      <c r="D2663">
        <v>2045</v>
      </c>
      <c r="E2663" t="s">
        <v>119</v>
      </c>
      <c r="F2663" t="s">
        <v>260</v>
      </c>
      <c r="G2663" t="s">
        <v>146</v>
      </c>
      <c r="H2663" t="s">
        <v>133</v>
      </c>
      <c r="I2663" t="s">
        <v>110</v>
      </c>
      <c r="J2663" t="s">
        <v>110</v>
      </c>
      <c r="K2663">
        <v>0</v>
      </c>
      <c r="L2663" t="s">
        <v>182</v>
      </c>
    </row>
    <row r="2664" spans="1:12">
      <c r="A2664" t="s">
        <v>260</v>
      </c>
      <c r="B2664" t="s">
        <v>75</v>
      </c>
      <c r="C2664">
        <v>2030</v>
      </c>
      <c r="D2664">
        <v>2030</v>
      </c>
      <c r="E2664" t="s">
        <v>119</v>
      </c>
      <c r="F2664" t="s">
        <v>260</v>
      </c>
      <c r="G2664" t="s">
        <v>146</v>
      </c>
      <c r="H2664" t="s">
        <v>133</v>
      </c>
      <c r="I2664" t="s">
        <v>110</v>
      </c>
      <c r="J2664" t="s">
        <v>110</v>
      </c>
      <c r="K2664">
        <v>0</v>
      </c>
      <c r="L2664" t="s">
        <v>182</v>
      </c>
    </row>
    <row r="2665" spans="1:12">
      <c r="A2665" t="s">
        <v>260</v>
      </c>
      <c r="B2665" t="s">
        <v>75</v>
      </c>
      <c r="C2665">
        <v>2030</v>
      </c>
      <c r="D2665">
        <v>2035</v>
      </c>
      <c r="E2665" t="s">
        <v>119</v>
      </c>
      <c r="F2665" t="s">
        <v>260</v>
      </c>
      <c r="G2665" t="s">
        <v>146</v>
      </c>
      <c r="H2665" t="s">
        <v>133</v>
      </c>
      <c r="I2665" t="s">
        <v>110</v>
      </c>
      <c r="J2665" t="s">
        <v>110</v>
      </c>
      <c r="K2665">
        <v>0</v>
      </c>
      <c r="L2665" t="s">
        <v>182</v>
      </c>
    </row>
    <row r="2666" spans="1:12">
      <c r="A2666" t="s">
        <v>260</v>
      </c>
      <c r="B2666" t="s">
        <v>75</v>
      </c>
      <c r="C2666">
        <v>2030</v>
      </c>
      <c r="D2666">
        <v>2040</v>
      </c>
      <c r="E2666" t="s">
        <v>119</v>
      </c>
      <c r="F2666" t="s">
        <v>260</v>
      </c>
      <c r="G2666" t="s">
        <v>146</v>
      </c>
      <c r="H2666" t="s">
        <v>133</v>
      </c>
      <c r="I2666" t="s">
        <v>110</v>
      </c>
      <c r="J2666" t="s">
        <v>110</v>
      </c>
      <c r="K2666">
        <v>0</v>
      </c>
      <c r="L2666" t="s">
        <v>182</v>
      </c>
    </row>
    <row r="2667" spans="1:12">
      <c r="A2667" t="s">
        <v>260</v>
      </c>
      <c r="B2667" t="s">
        <v>75</v>
      </c>
      <c r="C2667">
        <v>2030</v>
      </c>
      <c r="D2667">
        <v>2045</v>
      </c>
      <c r="E2667" t="s">
        <v>119</v>
      </c>
      <c r="F2667" t="s">
        <v>260</v>
      </c>
      <c r="G2667" t="s">
        <v>146</v>
      </c>
      <c r="H2667" t="s">
        <v>133</v>
      </c>
      <c r="I2667" t="s">
        <v>110</v>
      </c>
      <c r="J2667" t="s">
        <v>110</v>
      </c>
      <c r="K2667">
        <v>0</v>
      </c>
      <c r="L2667" t="s">
        <v>182</v>
      </c>
    </row>
    <row r="2668" spans="1:12">
      <c r="A2668" t="s">
        <v>260</v>
      </c>
      <c r="B2668" t="s">
        <v>75</v>
      </c>
      <c r="C2668">
        <v>2030</v>
      </c>
      <c r="D2668">
        <v>2050</v>
      </c>
      <c r="E2668" t="s">
        <v>119</v>
      </c>
      <c r="F2668" t="s">
        <v>260</v>
      </c>
      <c r="G2668" t="s">
        <v>146</v>
      </c>
      <c r="H2668" t="s">
        <v>133</v>
      </c>
      <c r="I2668" t="s">
        <v>110</v>
      </c>
      <c r="J2668" t="s">
        <v>110</v>
      </c>
      <c r="K2668">
        <v>0</v>
      </c>
      <c r="L2668" t="s">
        <v>182</v>
      </c>
    </row>
    <row r="2669" spans="1:12">
      <c r="A2669" t="s">
        <v>260</v>
      </c>
      <c r="B2669" t="s">
        <v>75</v>
      </c>
      <c r="C2669">
        <v>2035</v>
      </c>
      <c r="D2669">
        <v>2035</v>
      </c>
      <c r="E2669" t="s">
        <v>119</v>
      </c>
      <c r="F2669" t="s">
        <v>260</v>
      </c>
      <c r="G2669" t="s">
        <v>146</v>
      </c>
      <c r="H2669" t="s">
        <v>133</v>
      </c>
      <c r="I2669" t="s">
        <v>110</v>
      </c>
      <c r="J2669" t="s">
        <v>110</v>
      </c>
      <c r="K2669">
        <v>0</v>
      </c>
      <c r="L2669" t="s">
        <v>182</v>
      </c>
    </row>
    <row r="2670" spans="1:12">
      <c r="A2670" t="s">
        <v>260</v>
      </c>
      <c r="B2670" t="s">
        <v>75</v>
      </c>
      <c r="C2670">
        <v>2035</v>
      </c>
      <c r="D2670">
        <v>2040</v>
      </c>
      <c r="E2670" t="s">
        <v>119</v>
      </c>
      <c r="F2670" t="s">
        <v>260</v>
      </c>
      <c r="G2670" t="s">
        <v>146</v>
      </c>
      <c r="H2670" t="s">
        <v>133</v>
      </c>
      <c r="I2670" t="s">
        <v>110</v>
      </c>
      <c r="J2670" t="s">
        <v>110</v>
      </c>
      <c r="K2670">
        <v>0</v>
      </c>
      <c r="L2670" t="s">
        <v>182</v>
      </c>
    </row>
    <row r="2671" spans="1:12">
      <c r="A2671" t="s">
        <v>260</v>
      </c>
      <c r="B2671" t="s">
        <v>75</v>
      </c>
      <c r="C2671">
        <v>2035</v>
      </c>
      <c r="D2671">
        <v>2045</v>
      </c>
      <c r="E2671" t="s">
        <v>119</v>
      </c>
      <c r="F2671" t="s">
        <v>260</v>
      </c>
      <c r="G2671" t="s">
        <v>146</v>
      </c>
      <c r="H2671" t="s">
        <v>133</v>
      </c>
      <c r="I2671" t="s">
        <v>110</v>
      </c>
      <c r="J2671" t="s">
        <v>110</v>
      </c>
      <c r="K2671">
        <v>0</v>
      </c>
      <c r="L2671" t="s">
        <v>182</v>
      </c>
    </row>
    <row r="2672" spans="1:12">
      <c r="A2672" t="s">
        <v>260</v>
      </c>
      <c r="B2672" t="s">
        <v>75</v>
      </c>
      <c r="C2672">
        <v>2035</v>
      </c>
      <c r="D2672">
        <v>2050</v>
      </c>
      <c r="E2672" t="s">
        <v>119</v>
      </c>
      <c r="F2672" t="s">
        <v>260</v>
      </c>
      <c r="G2672" t="s">
        <v>146</v>
      </c>
      <c r="H2672" t="s">
        <v>133</v>
      </c>
      <c r="I2672" t="s">
        <v>110</v>
      </c>
      <c r="J2672" t="s">
        <v>110</v>
      </c>
      <c r="K2672">
        <v>0</v>
      </c>
      <c r="L2672" t="s">
        <v>182</v>
      </c>
    </row>
    <row r="2673" spans="1:12">
      <c r="A2673" t="s">
        <v>260</v>
      </c>
      <c r="B2673" t="s">
        <v>75</v>
      </c>
      <c r="C2673">
        <v>2035</v>
      </c>
      <c r="D2673">
        <v>2055</v>
      </c>
      <c r="E2673" t="s">
        <v>119</v>
      </c>
      <c r="F2673" t="s">
        <v>260</v>
      </c>
      <c r="G2673" t="s">
        <v>146</v>
      </c>
      <c r="H2673" t="s">
        <v>133</v>
      </c>
      <c r="I2673" t="s">
        <v>110</v>
      </c>
      <c r="J2673" t="s">
        <v>110</v>
      </c>
      <c r="K2673">
        <v>0</v>
      </c>
      <c r="L2673" t="s">
        <v>182</v>
      </c>
    </row>
    <row r="2674" spans="1:12">
      <c r="A2674" t="s">
        <v>260</v>
      </c>
      <c r="B2674" t="s">
        <v>75</v>
      </c>
      <c r="C2674">
        <v>2040</v>
      </c>
      <c r="D2674">
        <v>2040</v>
      </c>
      <c r="E2674" t="s">
        <v>119</v>
      </c>
      <c r="F2674" t="s">
        <v>260</v>
      </c>
      <c r="G2674" t="s">
        <v>146</v>
      </c>
      <c r="H2674" t="s">
        <v>133</v>
      </c>
      <c r="I2674" t="s">
        <v>110</v>
      </c>
      <c r="J2674" t="s">
        <v>110</v>
      </c>
      <c r="K2674">
        <v>0</v>
      </c>
      <c r="L2674" t="s">
        <v>182</v>
      </c>
    </row>
    <row r="2675" spans="1:12">
      <c r="A2675" t="s">
        <v>260</v>
      </c>
      <c r="B2675" t="s">
        <v>75</v>
      </c>
      <c r="C2675">
        <v>2040</v>
      </c>
      <c r="D2675">
        <v>2045</v>
      </c>
      <c r="E2675" t="s">
        <v>119</v>
      </c>
      <c r="F2675" t="s">
        <v>260</v>
      </c>
      <c r="G2675" t="s">
        <v>146</v>
      </c>
      <c r="H2675" t="s">
        <v>133</v>
      </c>
      <c r="I2675" t="s">
        <v>110</v>
      </c>
      <c r="J2675" t="s">
        <v>110</v>
      </c>
      <c r="K2675">
        <v>0</v>
      </c>
      <c r="L2675" t="s">
        <v>182</v>
      </c>
    </row>
    <row r="2676" spans="1:12">
      <c r="A2676" t="s">
        <v>260</v>
      </c>
      <c r="B2676" t="s">
        <v>75</v>
      </c>
      <c r="C2676">
        <v>2040</v>
      </c>
      <c r="D2676">
        <v>2050</v>
      </c>
      <c r="E2676" t="s">
        <v>119</v>
      </c>
      <c r="F2676" t="s">
        <v>260</v>
      </c>
      <c r="G2676" t="s">
        <v>146</v>
      </c>
      <c r="H2676" t="s">
        <v>133</v>
      </c>
      <c r="I2676" t="s">
        <v>110</v>
      </c>
      <c r="J2676" t="s">
        <v>110</v>
      </c>
      <c r="K2676">
        <v>0</v>
      </c>
      <c r="L2676" t="s">
        <v>182</v>
      </c>
    </row>
    <row r="2677" spans="1:12">
      <c r="A2677" t="s">
        <v>260</v>
      </c>
      <c r="B2677" t="s">
        <v>75</v>
      </c>
      <c r="C2677">
        <v>2040</v>
      </c>
      <c r="D2677">
        <v>2055</v>
      </c>
      <c r="E2677" t="s">
        <v>119</v>
      </c>
      <c r="F2677" t="s">
        <v>260</v>
      </c>
      <c r="G2677" t="s">
        <v>146</v>
      </c>
      <c r="H2677" t="s">
        <v>133</v>
      </c>
      <c r="I2677" t="s">
        <v>110</v>
      </c>
      <c r="J2677" t="s">
        <v>110</v>
      </c>
      <c r="K2677">
        <v>0</v>
      </c>
      <c r="L2677" t="s">
        <v>182</v>
      </c>
    </row>
    <row r="2678" spans="1:12">
      <c r="A2678" t="s">
        <v>260</v>
      </c>
      <c r="B2678" t="s">
        <v>75</v>
      </c>
      <c r="C2678">
        <v>2040</v>
      </c>
      <c r="D2678">
        <v>2060</v>
      </c>
      <c r="E2678" t="s">
        <v>119</v>
      </c>
      <c r="F2678" t="s">
        <v>260</v>
      </c>
      <c r="G2678" t="s">
        <v>146</v>
      </c>
      <c r="H2678" t="s">
        <v>133</v>
      </c>
      <c r="I2678" t="s">
        <v>110</v>
      </c>
      <c r="J2678" t="s">
        <v>110</v>
      </c>
      <c r="K2678">
        <v>0</v>
      </c>
      <c r="L2678" t="s">
        <v>182</v>
      </c>
    </row>
    <row r="2679" spans="1:12">
      <c r="A2679" t="s">
        <v>260</v>
      </c>
      <c r="B2679" t="s">
        <v>75</v>
      </c>
      <c r="C2679">
        <v>2045</v>
      </c>
      <c r="D2679">
        <v>2045</v>
      </c>
      <c r="E2679" t="s">
        <v>119</v>
      </c>
      <c r="F2679" t="s">
        <v>260</v>
      </c>
      <c r="G2679" t="s">
        <v>146</v>
      </c>
      <c r="H2679" t="s">
        <v>133</v>
      </c>
      <c r="I2679" t="s">
        <v>110</v>
      </c>
      <c r="J2679" t="s">
        <v>110</v>
      </c>
      <c r="K2679">
        <v>0</v>
      </c>
      <c r="L2679" t="s">
        <v>182</v>
      </c>
    </row>
    <row r="2680" spans="1:12">
      <c r="A2680" t="s">
        <v>260</v>
      </c>
      <c r="B2680" t="s">
        <v>75</v>
      </c>
      <c r="C2680">
        <v>2045</v>
      </c>
      <c r="D2680">
        <v>2050</v>
      </c>
      <c r="E2680" t="s">
        <v>119</v>
      </c>
      <c r="F2680" t="s">
        <v>260</v>
      </c>
      <c r="G2680" t="s">
        <v>146</v>
      </c>
      <c r="H2680" t="s">
        <v>133</v>
      </c>
      <c r="I2680" t="s">
        <v>110</v>
      </c>
      <c r="J2680" t="s">
        <v>110</v>
      </c>
      <c r="K2680">
        <v>0</v>
      </c>
      <c r="L2680" t="s">
        <v>182</v>
      </c>
    </row>
    <row r="2681" spans="1:12">
      <c r="A2681" t="s">
        <v>260</v>
      </c>
      <c r="B2681" t="s">
        <v>75</v>
      </c>
      <c r="C2681">
        <v>2045</v>
      </c>
      <c r="D2681">
        <v>2055</v>
      </c>
      <c r="E2681" t="s">
        <v>119</v>
      </c>
      <c r="F2681" t="s">
        <v>260</v>
      </c>
      <c r="G2681" t="s">
        <v>146</v>
      </c>
      <c r="H2681" t="s">
        <v>133</v>
      </c>
      <c r="I2681" t="s">
        <v>110</v>
      </c>
      <c r="J2681" t="s">
        <v>110</v>
      </c>
      <c r="K2681">
        <v>0</v>
      </c>
      <c r="L2681" t="s">
        <v>182</v>
      </c>
    </row>
    <row r="2682" spans="1:12">
      <c r="A2682" t="s">
        <v>260</v>
      </c>
      <c r="B2682" t="s">
        <v>75</v>
      </c>
      <c r="C2682">
        <v>2045</v>
      </c>
      <c r="D2682">
        <v>2060</v>
      </c>
      <c r="E2682" t="s">
        <v>119</v>
      </c>
      <c r="F2682" t="s">
        <v>260</v>
      </c>
      <c r="G2682" t="s">
        <v>146</v>
      </c>
      <c r="H2682" t="s">
        <v>133</v>
      </c>
      <c r="I2682" t="s">
        <v>110</v>
      </c>
      <c r="J2682" t="s">
        <v>110</v>
      </c>
      <c r="K2682">
        <v>0</v>
      </c>
      <c r="L2682" t="s">
        <v>182</v>
      </c>
    </row>
    <row r="2683" spans="1:12">
      <c r="A2683" t="s">
        <v>260</v>
      </c>
      <c r="B2683" t="s">
        <v>75</v>
      </c>
      <c r="C2683">
        <v>2045</v>
      </c>
      <c r="D2683">
        <v>2065</v>
      </c>
      <c r="E2683" t="s">
        <v>119</v>
      </c>
      <c r="F2683" t="s">
        <v>260</v>
      </c>
      <c r="G2683" t="s">
        <v>146</v>
      </c>
      <c r="H2683" t="s">
        <v>133</v>
      </c>
      <c r="I2683" t="s">
        <v>110</v>
      </c>
      <c r="J2683" t="s">
        <v>110</v>
      </c>
      <c r="K2683">
        <v>0</v>
      </c>
      <c r="L2683" t="s">
        <v>182</v>
      </c>
    </row>
    <row r="2684" spans="1:12">
      <c r="A2684" t="s">
        <v>260</v>
      </c>
      <c r="B2684" t="s">
        <v>75</v>
      </c>
      <c r="C2684">
        <v>2050</v>
      </c>
      <c r="D2684">
        <v>2050</v>
      </c>
      <c r="E2684" t="s">
        <v>119</v>
      </c>
      <c r="F2684" t="s">
        <v>260</v>
      </c>
      <c r="G2684" t="s">
        <v>146</v>
      </c>
      <c r="H2684" t="s">
        <v>133</v>
      </c>
      <c r="I2684" t="s">
        <v>110</v>
      </c>
      <c r="J2684" t="s">
        <v>110</v>
      </c>
      <c r="K2684">
        <v>0</v>
      </c>
      <c r="L2684" t="s">
        <v>182</v>
      </c>
    </row>
    <row r="2685" spans="1:12">
      <c r="A2685" t="s">
        <v>260</v>
      </c>
      <c r="B2685" t="s">
        <v>75</v>
      </c>
      <c r="C2685">
        <v>2050</v>
      </c>
      <c r="D2685">
        <v>2055</v>
      </c>
      <c r="E2685" t="s">
        <v>119</v>
      </c>
      <c r="F2685" t="s">
        <v>260</v>
      </c>
      <c r="G2685" t="s">
        <v>146</v>
      </c>
      <c r="H2685" t="s">
        <v>133</v>
      </c>
      <c r="I2685" t="s">
        <v>110</v>
      </c>
      <c r="J2685" t="s">
        <v>110</v>
      </c>
      <c r="K2685">
        <v>0</v>
      </c>
      <c r="L2685" t="s">
        <v>182</v>
      </c>
    </row>
    <row r="2686" spans="1:12">
      <c r="A2686" t="s">
        <v>260</v>
      </c>
      <c r="B2686" t="s">
        <v>75</v>
      </c>
      <c r="C2686">
        <v>2050</v>
      </c>
      <c r="D2686">
        <v>2060</v>
      </c>
      <c r="E2686" t="s">
        <v>119</v>
      </c>
      <c r="F2686" t="s">
        <v>260</v>
      </c>
      <c r="G2686" t="s">
        <v>146</v>
      </c>
      <c r="H2686" t="s">
        <v>133</v>
      </c>
      <c r="I2686" t="s">
        <v>110</v>
      </c>
      <c r="J2686" t="s">
        <v>110</v>
      </c>
      <c r="K2686">
        <v>0</v>
      </c>
      <c r="L2686" t="s">
        <v>182</v>
      </c>
    </row>
    <row r="2687" spans="1:12">
      <c r="A2687" t="s">
        <v>260</v>
      </c>
      <c r="B2687" t="s">
        <v>75</v>
      </c>
      <c r="C2687">
        <v>2050</v>
      </c>
      <c r="D2687">
        <v>2065</v>
      </c>
      <c r="E2687" t="s">
        <v>119</v>
      </c>
      <c r="F2687" t="s">
        <v>260</v>
      </c>
      <c r="G2687" t="s">
        <v>146</v>
      </c>
      <c r="H2687" t="s">
        <v>133</v>
      </c>
      <c r="I2687" t="s">
        <v>110</v>
      </c>
      <c r="J2687" t="s">
        <v>110</v>
      </c>
      <c r="K2687">
        <v>0</v>
      </c>
      <c r="L2687" t="s">
        <v>182</v>
      </c>
    </row>
    <row r="2688" spans="1:12">
      <c r="A2688" t="s">
        <v>260</v>
      </c>
      <c r="B2688" t="s">
        <v>75</v>
      </c>
      <c r="C2688">
        <v>2050</v>
      </c>
      <c r="D2688">
        <v>2070</v>
      </c>
      <c r="E2688" t="s">
        <v>119</v>
      </c>
      <c r="F2688" t="s">
        <v>260</v>
      </c>
      <c r="G2688" t="s">
        <v>146</v>
      </c>
      <c r="H2688" t="s">
        <v>133</v>
      </c>
      <c r="I2688" t="s">
        <v>110</v>
      </c>
      <c r="J2688" t="s">
        <v>110</v>
      </c>
      <c r="K2688">
        <v>0</v>
      </c>
      <c r="L2688" t="s">
        <v>182</v>
      </c>
    </row>
    <row r="2689" spans="1:12">
      <c r="A2689" t="s">
        <v>260</v>
      </c>
      <c r="B2689" t="s">
        <v>75</v>
      </c>
      <c r="C2689">
        <v>2055</v>
      </c>
      <c r="D2689">
        <v>2055</v>
      </c>
      <c r="E2689" t="s">
        <v>119</v>
      </c>
      <c r="F2689" t="s">
        <v>260</v>
      </c>
      <c r="G2689" t="s">
        <v>146</v>
      </c>
      <c r="H2689" t="s">
        <v>133</v>
      </c>
      <c r="I2689" t="s">
        <v>110</v>
      </c>
      <c r="J2689" t="s">
        <v>110</v>
      </c>
      <c r="K2689">
        <v>0</v>
      </c>
      <c r="L2689" t="s">
        <v>182</v>
      </c>
    </row>
    <row r="2690" spans="1:12">
      <c r="A2690" t="s">
        <v>260</v>
      </c>
      <c r="B2690" t="s">
        <v>75</v>
      </c>
      <c r="C2690">
        <v>2055</v>
      </c>
      <c r="D2690">
        <v>2060</v>
      </c>
      <c r="E2690" t="s">
        <v>119</v>
      </c>
      <c r="F2690" t="s">
        <v>260</v>
      </c>
      <c r="G2690" t="s">
        <v>146</v>
      </c>
      <c r="H2690" t="s">
        <v>133</v>
      </c>
      <c r="I2690" t="s">
        <v>110</v>
      </c>
      <c r="J2690" t="s">
        <v>110</v>
      </c>
      <c r="K2690">
        <v>0</v>
      </c>
      <c r="L2690" t="s">
        <v>182</v>
      </c>
    </row>
    <row r="2691" spans="1:12">
      <c r="A2691" t="s">
        <v>260</v>
      </c>
      <c r="B2691" t="s">
        <v>75</v>
      </c>
      <c r="C2691">
        <v>2055</v>
      </c>
      <c r="D2691">
        <v>2065</v>
      </c>
      <c r="E2691" t="s">
        <v>119</v>
      </c>
      <c r="F2691" t="s">
        <v>260</v>
      </c>
      <c r="G2691" t="s">
        <v>146</v>
      </c>
      <c r="H2691" t="s">
        <v>133</v>
      </c>
      <c r="I2691" t="s">
        <v>110</v>
      </c>
      <c r="J2691" t="s">
        <v>110</v>
      </c>
      <c r="K2691">
        <v>0</v>
      </c>
      <c r="L2691" t="s">
        <v>182</v>
      </c>
    </row>
    <row r="2692" spans="1:12">
      <c r="A2692" t="s">
        <v>260</v>
      </c>
      <c r="B2692" t="s">
        <v>75</v>
      </c>
      <c r="C2692">
        <v>2055</v>
      </c>
      <c r="D2692">
        <v>2070</v>
      </c>
      <c r="E2692" t="s">
        <v>119</v>
      </c>
      <c r="F2692" t="s">
        <v>260</v>
      </c>
      <c r="G2692" t="s">
        <v>146</v>
      </c>
      <c r="H2692" t="s">
        <v>133</v>
      </c>
      <c r="I2692" t="s">
        <v>110</v>
      </c>
      <c r="J2692" t="s">
        <v>110</v>
      </c>
      <c r="K2692">
        <v>0</v>
      </c>
      <c r="L2692" t="s">
        <v>182</v>
      </c>
    </row>
    <row r="2693" spans="1:12">
      <c r="A2693" t="s">
        <v>260</v>
      </c>
      <c r="B2693" t="s">
        <v>75</v>
      </c>
      <c r="C2693">
        <v>2060</v>
      </c>
      <c r="D2693">
        <v>2060</v>
      </c>
      <c r="E2693" t="s">
        <v>119</v>
      </c>
      <c r="F2693" t="s">
        <v>260</v>
      </c>
      <c r="G2693" t="s">
        <v>146</v>
      </c>
      <c r="H2693" t="s">
        <v>133</v>
      </c>
      <c r="I2693" t="s">
        <v>110</v>
      </c>
      <c r="J2693" t="s">
        <v>110</v>
      </c>
      <c r="K2693">
        <v>0</v>
      </c>
      <c r="L2693" t="s">
        <v>182</v>
      </c>
    </row>
    <row r="2694" spans="1:12">
      <c r="A2694" t="s">
        <v>260</v>
      </c>
      <c r="B2694" t="s">
        <v>75</v>
      </c>
      <c r="C2694">
        <v>2060</v>
      </c>
      <c r="D2694">
        <v>2065</v>
      </c>
      <c r="E2694" t="s">
        <v>119</v>
      </c>
      <c r="F2694" t="s">
        <v>260</v>
      </c>
      <c r="G2694" t="s">
        <v>146</v>
      </c>
      <c r="H2694" t="s">
        <v>133</v>
      </c>
      <c r="I2694" t="s">
        <v>110</v>
      </c>
      <c r="J2694" t="s">
        <v>110</v>
      </c>
      <c r="K2694">
        <v>0</v>
      </c>
      <c r="L2694" t="s">
        <v>182</v>
      </c>
    </row>
    <row r="2695" spans="1:12">
      <c r="A2695" t="s">
        <v>260</v>
      </c>
      <c r="B2695" t="s">
        <v>75</v>
      </c>
      <c r="C2695">
        <v>2060</v>
      </c>
      <c r="D2695">
        <v>2070</v>
      </c>
      <c r="E2695" t="s">
        <v>119</v>
      </c>
      <c r="F2695" t="s">
        <v>260</v>
      </c>
      <c r="G2695" t="s">
        <v>146</v>
      </c>
      <c r="H2695" t="s">
        <v>133</v>
      </c>
      <c r="I2695" t="s">
        <v>110</v>
      </c>
      <c r="J2695" t="s">
        <v>110</v>
      </c>
      <c r="K2695">
        <v>0</v>
      </c>
      <c r="L2695" t="s">
        <v>182</v>
      </c>
    </row>
    <row r="2696" spans="1:12">
      <c r="A2696" t="s">
        <v>260</v>
      </c>
      <c r="B2696" t="s">
        <v>75</v>
      </c>
      <c r="C2696">
        <v>2065</v>
      </c>
      <c r="D2696">
        <v>2065</v>
      </c>
      <c r="E2696" t="s">
        <v>119</v>
      </c>
      <c r="F2696" t="s">
        <v>260</v>
      </c>
      <c r="G2696" t="s">
        <v>146</v>
      </c>
      <c r="H2696" t="s">
        <v>133</v>
      </c>
      <c r="I2696" t="s">
        <v>110</v>
      </c>
      <c r="J2696" t="s">
        <v>110</v>
      </c>
      <c r="K2696">
        <v>0</v>
      </c>
      <c r="L2696" t="s">
        <v>182</v>
      </c>
    </row>
    <row r="2697" spans="1:12">
      <c r="A2697" t="s">
        <v>260</v>
      </c>
      <c r="B2697" t="s">
        <v>75</v>
      </c>
      <c r="C2697">
        <v>2065</v>
      </c>
      <c r="D2697">
        <v>2070</v>
      </c>
      <c r="E2697" t="s">
        <v>119</v>
      </c>
      <c r="F2697" t="s">
        <v>260</v>
      </c>
      <c r="G2697" t="s">
        <v>146</v>
      </c>
      <c r="H2697" t="s">
        <v>133</v>
      </c>
      <c r="I2697" t="s">
        <v>110</v>
      </c>
      <c r="J2697" t="s">
        <v>110</v>
      </c>
      <c r="K2697">
        <v>0</v>
      </c>
      <c r="L2697" t="s">
        <v>182</v>
      </c>
    </row>
    <row r="2698" spans="1:12">
      <c r="A2698" t="s">
        <v>260</v>
      </c>
      <c r="B2698" t="s">
        <v>75</v>
      </c>
      <c r="C2698">
        <v>2070</v>
      </c>
      <c r="D2698">
        <v>2070</v>
      </c>
      <c r="E2698" t="s">
        <v>119</v>
      </c>
      <c r="F2698" t="s">
        <v>260</v>
      </c>
      <c r="G2698" t="s">
        <v>146</v>
      </c>
      <c r="H2698" t="s">
        <v>133</v>
      </c>
      <c r="I2698" t="s">
        <v>110</v>
      </c>
      <c r="J2698" t="s">
        <v>110</v>
      </c>
      <c r="K2698">
        <v>0</v>
      </c>
      <c r="L2698" t="s">
        <v>182</v>
      </c>
    </row>
    <row r="2699" spans="1:12">
      <c r="A2699" t="s">
        <v>260</v>
      </c>
      <c r="B2699" t="s">
        <v>75</v>
      </c>
      <c r="C2699">
        <v>2020</v>
      </c>
      <c r="D2699">
        <v>2020</v>
      </c>
      <c r="E2699" t="s">
        <v>119</v>
      </c>
      <c r="F2699" t="s">
        <v>260</v>
      </c>
      <c r="G2699" t="s">
        <v>137</v>
      </c>
      <c r="H2699" t="s">
        <v>132</v>
      </c>
      <c r="I2699" t="s">
        <v>110</v>
      </c>
      <c r="J2699" t="s">
        <v>110</v>
      </c>
      <c r="K2699">
        <v>1</v>
      </c>
      <c r="L2699" t="s">
        <v>182</v>
      </c>
    </row>
    <row r="2700" spans="1:12">
      <c r="A2700" t="s">
        <v>260</v>
      </c>
      <c r="B2700" t="s">
        <v>75</v>
      </c>
      <c r="C2700">
        <v>2020</v>
      </c>
      <c r="D2700">
        <v>2025</v>
      </c>
      <c r="E2700" t="s">
        <v>119</v>
      </c>
      <c r="F2700" t="s">
        <v>260</v>
      </c>
      <c r="G2700" t="s">
        <v>137</v>
      </c>
      <c r="H2700" t="s">
        <v>132</v>
      </c>
      <c r="I2700" t="s">
        <v>110</v>
      </c>
      <c r="J2700" t="s">
        <v>110</v>
      </c>
      <c r="K2700">
        <v>1</v>
      </c>
      <c r="L2700" t="s">
        <v>182</v>
      </c>
    </row>
    <row r="2701" spans="1:12">
      <c r="A2701" t="s">
        <v>260</v>
      </c>
      <c r="B2701" t="s">
        <v>75</v>
      </c>
      <c r="C2701">
        <v>2020</v>
      </c>
      <c r="D2701">
        <v>2030</v>
      </c>
      <c r="E2701" t="s">
        <v>119</v>
      </c>
      <c r="F2701" t="s">
        <v>260</v>
      </c>
      <c r="G2701" t="s">
        <v>137</v>
      </c>
      <c r="H2701" t="s">
        <v>132</v>
      </c>
      <c r="I2701" t="s">
        <v>110</v>
      </c>
      <c r="J2701" t="s">
        <v>110</v>
      </c>
      <c r="K2701">
        <v>1</v>
      </c>
      <c r="L2701" t="s">
        <v>182</v>
      </c>
    </row>
    <row r="2702" spans="1:12">
      <c r="A2702" t="s">
        <v>260</v>
      </c>
      <c r="B2702" t="s">
        <v>75</v>
      </c>
      <c r="C2702">
        <v>2020</v>
      </c>
      <c r="D2702">
        <v>2035</v>
      </c>
      <c r="E2702" t="s">
        <v>119</v>
      </c>
      <c r="F2702" t="s">
        <v>260</v>
      </c>
      <c r="G2702" t="s">
        <v>137</v>
      </c>
      <c r="H2702" t="s">
        <v>132</v>
      </c>
      <c r="I2702" t="s">
        <v>110</v>
      </c>
      <c r="J2702" t="s">
        <v>110</v>
      </c>
      <c r="K2702">
        <v>1</v>
      </c>
      <c r="L2702" t="s">
        <v>182</v>
      </c>
    </row>
    <row r="2703" spans="1:12">
      <c r="A2703" t="s">
        <v>260</v>
      </c>
      <c r="B2703" t="s">
        <v>75</v>
      </c>
      <c r="C2703">
        <v>2020</v>
      </c>
      <c r="D2703">
        <v>2040</v>
      </c>
      <c r="E2703" t="s">
        <v>119</v>
      </c>
      <c r="F2703" t="s">
        <v>260</v>
      </c>
      <c r="G2703" t="s">
        <v>137</v>
      </c>
      <c r="H2703" t="s">
        <v>132</v>
      </c>
      <c r="I2703" t="s">
        <v>110</v>
      </c>
      <c r="J2703" t="s">
        <v>110</v>
      </c>
      <c r="K2703">
        <v>1</v>
      </c>
      <c r="L2703" t="s">
        <v>182</v>
      </c>
    </row>
    <row r="2704" spans="1:12">
      <c r="A2704" t="s">
        <v>260</v>
      </c>
      <c r="B2704" t="s">
        <v>75</v>
      </c>
      <c r="C2704">
        <v>2025</v>
      </c>
      <c r="D2704">
        <v>2025</v>
      </c>
      <c r="E2704" t="s">
        <v>119</v>
      </c>
      <c r="F2704" t="s">
        <v>260</v>
      </c>
      <c r="G2704" t="s">
        <v>137</v>
      </c>
      <c r="H2704" t="s">
        <v>132</v>
      </c>
      <c r="I2704" t="s">
        <v>110</v>
      </c>
      <c r="J2704" t="s">
        <v>110</v>
      </c>
      <c r="K2704">
        <v>1</v>
      </c>
      <c r="L2704" t="s">
        <v>182</v>
      </c>
    </row>
    <row r="2705" spans="1:12">
      <c r="A2705" t="s">
        <v>260</v>
      </c>
      <c r="B2705" t="s">
        <v>75</v>
      </c>
      <c r="C2705">
        <v>2025</v>
      </c>
      <c r="D2705">
        <v>2030</v>
      </c>
      <c r="E2705" t="s">
        <v>119</v>
      </c>
      <c r="F2705" t="s">
        <v>260</v>
      </c>
      <c r="G2705" t="s">
        <v>137</v>
      </c>
      <c r="H2705" t="s">
        <v>132</v>
      </c>
      <c r="I2705" t="s">
        <v>110</v>
      </c>
      <c r="J2705" t="s">
        <v>110</v>
      </c>
      <c r="K2705">
        <v>1</v>
      </c>
      <c r="L2705" t="s">
        <v>182</v>
      </c>
    </row>
    <row r="2706" spans="1:12">
      <c r="A2706" t="s">
        <v>260</v>
      </c>
      <c r="B2706" t="s">
        <v>75</v>
      </c>
      <c r="C2706">
        <v>2025</v>
      </c>
      <c r="D2706">
        <v>2035</v>
      </c>
      <c r="E2706" t="s">
        <v>119</v>
      </c>
      <c r="F2706" t="s">
        <v>260</v>
      </c>
      <c r="G2706" t="s">
        <v>137</v>
      </c>
      <c r="H2706" t="s">
        <v>132</v>
      </c>
      <c r="I2706" t="s">
        <v>110</v>
      </c>
      <c r="J2706" t="s">
        <v>110</v>
      </c>
      <c r="K2706">
        <v>1</v>
      </c>
      <c r="L2706" t="s">
        <v>182</v>
      </c>
    </row>
    <row r="2707" spans="1:12">
      <c r="A2707" t="s">
        <v>260</v>
      </c>
      <c r="B2707" t="s">
        <v>75</v>
      </c>
      <c r="C2707">
        <v>2025</v>
      </c>
      <c r="D2707">
        <v>2040</v>
      </c>
      <c r="E2707" t="s">
        <v>119</v>
      </c>
      <c r="F2707" t="s">
        <v>260</v>
      </c>
      <c r="G2707" t="s">
        <v>137</v>
      </c>
      <c r="H2707" t="s">
        <v>132</v>
      </c>
      <c r="I2707" t="s">
        <v>110</v>
      </c>
      <c r="J2707" t="s">
        <v>110</v>
      </c>
      <c r="K2707">
        <v>1</v>
      </c>
      <c r="L2707" t="s">
        <v>182</v>
      </c>
    </row>
    <row r="2708" spans="1:12">
      <c r="A2708" t="s">
        <v>260</v>
      </c>
      <c r="B2708" t="s">
        <v>75</v>
      </c>
      <c r="C2708">
        <v>2025</v>
      </c>
      <c r="D2708">
        <v>2045</v>
      </c>
      <c r="E2708" t="s">
        <v>119</v>
      </c>
      <c r="F2708" t="s">
        <v>260</v>
      </c>
      <c r="G2708" t="s">
        <v>137</v>
      </c>
      <c r="H2708" t="s">
        <v>132</v>
      </c>
      <c r="I2708" t="s">
        <v>110</v>
      </c>
      <c r="J2708" t="s">
        <v>110</v>
      </c>
      <c r="K2708">
        <v>0.75</v>
      </c>
      <c r="L2708" t="s">
        <v>182</v>
      </c>
    </row>
    <row r="2709" spans="1:12">
      <c r="A2709" t="s">
        <v>260</v>
      </c>
      <c r="B2709" t="s">
        <v>75</v>
      </c>
      <c r="C2709">
        <v>2030</v>
      </c>
      <c r="D2709">
        <v>2030</v>
      </c>
      <c r="E2709" t="s">
        <v>119</v>
      </c>
      <c r="F2709" t="s">
        <v>260</v>
      </c>
      <c r="G2709" t="s">
        <v>137</v>
      </c>
      <c r="H2709" t="s">
        <v>132</v>
      </c>
      <c r="I2709" t="s">
        <v>110</v>
      </c>
      <c r="J2709" t="s">
        <v>110</v>
      </c>
      <c r="K2709">
        <v>1</v>
      </c>
      <c r="L2709" t="s">
        <v>182</v>
      </c>
    </row>
    <row r="2710" spans="1:12">
      <c r="A2710" t="s">
        <v>260</v>
      </c>
      <c r="B2710" t="s">
        <v>75</v>
      </c>
      <c r="C2710">
        <v>2030</v>
      </c>
      <c r="D2710">
        <v>2035</v>
      </c>
      <c r="E2710" t="s">
        <v>119</v>
      </c>
      <c r="F2710" t="s">
        <v>260</v>
      </c>
      <c r="G2710" t="s">
        <v>137</v>
      </c>
      <c r="H2710" t="s">
        <v>132</v>
      </c>
      <c r="I2710" t="s">
        <v>110</v>
      </c>
      <c r="J2710" t="s">
        <v>110</v>
      </c>
      <c r="K2710">
        <v>1</v>
      </c>
      <c r="L2710" t="s">
        <v>182</v>
      </c>
    </row>
    <row r="2711" spans="1:12">
      <c r="A2711" t="s">
        <v>260</v>
      </c>
      <c r="B2711" t="s">
        <v>75</v>
      </c>
      <c r="C2711">
        <v>2030</v>
      </c>
      <c r="D2711">
        <v>2040</v>
      </c>
      <c r="E2711" t="s">
        <v>119</v>
      </c>
      <c r="F2711" t="s">
        <v>260</v>
      </c>
      <c r="G2711" t="s">
        <v>137</v>
      </c>
      <c r="H2711" t="s">
        <v>132</v>
      </c>
      <c r="I2711" t="s">
        <v>110</v>
      </c>
      <c r="J2711" t="s">
        <v>110</v>
      </c>
      <c r="K2711">
        <v>1</v>
      </c>
      <c r="L2711" t="s">
        <v>182</v>
      </c>
    </row>
    <row r="2712" spans="1:12">
      <c r="A2712" t="s">
        <v>260</v>
      </c>
      <c r="B2712" t="s">
        <v>75</v>
      </c>
      <c r="C2712">
        <v>2030</v>
      </c>
      <c r="D2712">
        <v>2045</v>
      </c>
      <c r="E2712" t="s">
        <v>119</v>
      </c>
      <c r="F2712" t="s">
        <v>260</v>
      </c>
      <c r="G2712" t="s">
        <v>137</v>
      </c>
      <c r="H2712" t="s">
        <v>132</v>
      </c>
      <c r="I2712" t="s">
        <v>110</v>
      </c>
      <c r="J2712" t="s">
        <v>110</v>
      </c>
      <c r="K2712">
        <v>1</v>
      </c>
      <c r="L2712" t="s">
        <v>182</v>
      </c>
    </row>
    <row r="2713" spans="1:12">
      <c r="A2713" t="s">
        <v>260</v>
      </c>
      <c r="B2713" t="s">
        <v>75</v>
      </c>
      <c r="C2713">
        <v>2030</v>
      </c>
      <c r="D2713">
        <v>2050</v>
      </c>
      <c r="E2713" t="s">
        <v>119</v>
      </c>
      <c r="F2713" t="s">
        <v>260</v>
      </c>
      <c r="G2713" t="s">
        <v>137</v>
      </c>
      <c r="H2713" t="s">
        <v>132</v>
      </c>
      <c r="I2713" t="s">
        <v>110</v>
      </c>
      <c r="J2713" t="s">
        <v>110</v>
      </c>
      <c r="K2713">
        <v>1</v>
      </c>
      <c r="L2713" t="s">
        <v>182</v>
      </c>
    </row>
    <row r="2714" spans="1:12">
      <c r="A2714" t="s">
        <v>260</v>
      </c>
      <c r="B2714" t="s">
        <v>75</v>
      </c>
      <c r="C2714">
        <v>2035</v>
      </c>
      <c r="D2714">
        <v>2035</v>
      </c>
      <c r="E2714" t="s">
        <v>119</v>
      </c>
      <c r="F2714" t="s">
        <v>260</v>
      </c>
      <c r="G2714" t="s">
        <v>137</v>
      </c>
      <c r="H2714" t="s">
        <v>132</v>
      </c>
      <c r="I2714" t="s">
        <v>110</v>
      </c>
      <c r="J2714" t="s">
        <v>110</v>
      </c>
      <c r="K2714">
        <v>1</v>
      </c>
      <c r="L2714" t="s">
        <v>182</v>
      </c>
    </row>
    <row r="2715" spans="1:12">
      <c r="A2715" t="s">
        <v>260</v>
      </c>
      <c r="B2715" t="s">
        <v>75</v>
      </c>
      <c r="C2715">
        <v>2035</v>
      </c>
      <c r="D2715">
        <v>2040</v>
      </c>
      <c r="E2715" t="s">
        <v>119</v>
      </c>
      <c r="F2715" t="s">
        <v>260</v>
      </c>
      <c r="G2715" t="s">
        <v>137</v>
      </c>
      <c r="H2715" t="s">
        <v>132</v>
      </c>
      <c r="I2715" t="s">
        <v>110</v>
      </c>
      <c r="J2715" t="s">
        <v>110</v>
      </c>
      <c r="K2715">
        <v>1</v>
      </c>
      <c r="L2715" t="s">
        <v>182</v>
      </c>
    </row>
    <row r="2716" spans="1:12">
      <c r="A2716" t="s">
        <v>260</v>
      </c>
      <c r="B2716" t="s">
        <v>75</v>
      </c>
      <c r="C2716">
        <v>2035</v>
      </c>
      <c r="D2716">
        <v>2045</v>
      </c>
      <c r="E2716" t="s">
        <v>119</v>
      </c>
      <c r="F2716" t="s">
        <v>260</v>
      </c>
      <c r="G2716" t="s">
        <v>137</v>
      </c>
      <c r="H2716" t="s">
        <v>132</v>
      </c>
      <c r="I2716" t="s">
        <v>110</v>
      </c>
      <c r="J2716" t="s">
        <v>110</v>
      </c>
      <c r="K2716">
        <v>1</v>
      </c>
      <c r="L2716" t="s">
        <v>182</v>
      </c>
    </row>
    <row r="2717" spans="1:12">
      <c r="A2717" t="s">
        <v>260</v>
      </c>
      <c r="B2717" t="s">
        <v>75</v>
      </c>
      <c r="C2717">
        <v>2035</v>
      </c>
      <c r="D2717">
        <v>2050</v>
      </c>
      <c r="E2717" t="s">
        <v>119</v>
      </c>
      <c r="F2717" t="s">
        <v>260</v>
      </c>
      <c r="G2717" t="s">
        <v>137</v>
      </c>
      <c r="H2717" t="s">
        <v>132</v>
      </c>
      <c r="I2717" t="s">
        <v>110</v>
      </c>
      <c r="J2717" t="s">
        <v>110</v>
      </c>
      <c r="K2717">
        <v>1</v>
      </c>
      <c r="L2717" t="s">
        <v>182</v>
      </c>
    </row>
    <row r="2718" spans="1:12">
      <c r="A2718" t="s">
        <v>260</v>
      </c>
      <c r="B2718" t="s">
        <v>75</v>
      </c>
      <c r="C2718">
        <v>2035</v>
      </c>
      <c r="D2718">
        <v>2055</v>
      </c>
      <c r="E2718" t="s">
        <v>119</v>
      </c>
      <c r="F2718" t="s">
        <v>260</v>
      </c>
      <c r="G2718" t="s">
        <v>137</v>
      </c>
      <c r="H2718" t="s">
        <v>132</v>
      </c>
      <c r="I2718" t="s">
        <v>110</v>
      </c>
      <c r="J2718" t="s">
        <v>110</v>
      </c>
      <c r="K2718">
        <v>0.75</v>
      </c>
      <c r="L2718" t="s">
        <v>182</v>
      </c>
    </row>
    <row r="2719" spans="1:12">
      <c r="A2719" t="s">
        <v>260</v>
      </c>
      <c r="B2719" t="s">
        <v>75</v>
      </c>
      <c r="C2719">
        <v>2040</v>
      </c>
      <c r="D2719">
        <v>2040</v>
      </c>
      <c r="E2719" t="s">
        <v>119</v>
      </c>
      <c r="F2719" t="s">
        <v>260</v>
      </c>
      <c r="G2719" t="s">
        <v>137</v>
      </c>
      <c r="H2719" t="s">
        <v>132</v>
      </c>
      <c r="I2719" t="s">
        <v>110</v>
      </c>
      <c r="J2719" t="s">
        <v>110</v>
      </c>
      <c r="K2719">
        <v>1</v>
      </c>
      <c r="L2719" t="s">
        <v>182</v>
      </c>
    </row>
    <row r="2720" spans="1:12">
      <c r="A2720" t="s">
        <v>260</v>
      </c>
      <c r="B2720" t="s">
        <v>75</v>
      </c>
      <c r="C2720">
        <v>2040</v>
      </c>
      <c r="D2720">
        <v>2045</v>
      </c>
      <c r="E2720" t="s">
        <v>119</v>
      </c>
      <c r="F2720" t="s">
        <v>260</v>
      </c>
      <c r="G2720" t="s">
        <v>137</v>
      </c>
      <c r="H2720" t="s">
        <v>132</v>
      </c>
      <c r="I2720" t="s">
        <v>110</v>
      </c>
      <c r="J2720" t="s">
        <v>110</v>
      </c>
      <c r="K2720">
        <v>1</v>
      </c>
      <c r="L2720" t="s">
        <v>182</v>
      </c>
    </row>
    <row r="2721" spans="1:12">
      <c r="A2721" t="s">
        <v>260</v>
      </c>
      <c r="B2721" t="s">
        <v>75</v>
      </c>
      <c r="C2721">
        <v>2040</v>
      </c>
      <c r="D2721">
        <v>2050</v>
      </c>
      <c r="E2721" t="s">
        <v>119</v>
      </c>
      <c r="F2721" t="s">
        <v>260</v>
      </c>
      <c r="G2721" t="s">
        <v>137</v>
      </c>
      <c r="H2721" t="s">
        <v>132</v>
      </c>
      <c r="I2721" t="s">
        <v>110</v>
      </c>
      <c r="J2721" t="s">
        <v>110</v>
      </c>
      <c r="K2721">
        <v>1</v>
      </c>
      <c r="L2721" t="s">
        <v>182</v>
      </c>
    </row>
    <row r="2722" spans="1:12">
      <c r="A2722" t="s">
        <v>260</v>
      </c>
      <c r="B2722" t="s">
        <v>75</v>
      </c>
      <c r="C2722">
        <v>2040</v>
      </c>
      <c r="D2722">
        <v>2055</v>
      </c>
      <c r="E2722" t="s">
        <v>119</v>
      </c>
      <c r="F2722" t="s">
        <v>260</v>
      </c>
      <c r="G2722" t="s">
        <v>137</v>
      </c>
      <c r="H2722" t="s">
        <v>132</v>
      </c>
      <c r="I2722" t="s">
        <v>110</v>
      </c>
      <c r="J2722" t="s">
        <v>110</v>
      </c>
      <c r="K2722">
        <v>1</v>
      </c>
      <c r="L2722" t="s">
        <v>182</v>
      </c>
    </row>
    <row r="2723" spans="1:12">
      <c r="A2723" t="s">
        <v>260</v>
      </c>
      <c r="B2723" t="s">
        <v>75</v>
      </c>
      <c r="C2723">
        <v>2040</v>
      </c>
      <c r="D2723">
        <v>2060</v>
      </c>
      <c r="E2723" t="s">
        <v>119</v>
      </c>
      <c r="F2723" t="s">
        <v>260</v>
      </c>
      <c r="G2723" t="s">
        <v>137</v>
      </c>
      <c r="H2723" t="s">
        <v>132</v>
      </c>
      <c r="I2723" t="s">
        <v>110</v>
      </c>
      <c r="J2723" t="s">
        <v>110</v>
      </c>
      <c r="K2723">
        <v>1</v>
      </c>
      <c r="L2723" t="s">
        <v>182</v>
      </c>
    </row>
    <row r="2724" spans="1:12">
      <c r="A2724" t="s">
        <v>260</v>
      </c>
      <c r="B2724" t="s">
        <v>75</v>
      </c>
      <c r="C2724">
        <v>2045</v>
      </c>
      <c r="D2724">
        <v>2045</v>
      </c>
      <c r="E2724" t="s">
        <v>119</v>
      </c>
      <c r="F2724" t="s">
        <v>260</v>
      </c>
      <c r="G2724" t="s">
        <v>137</v>
      </c>
      <c r="H2724" t="s">
        <v>132</v>
      </c>
      <c r="I2724" t="s">
        <v>110</v>
      </c>
      <c r="J2724" t="s">
        <v>110</v>
      </c>
      <c r="K2724">
        <v>1</v>
      </c>
      <c r="L2724" t="s">
        <v>182</v>
      </c>
    </row>
    <row r="2725" spans="1:12">
      <c r="A2725" t="s">
        <v>260</v>
      </c>
      <c r="B2725" t="s">
        <v>75</v>
      </c>
      <c r="C2725">
        <v>2045</v>
      </c>
      <c r="D2725">
        <v>2050</v>
      </c>
      <c r="E2725" t="s">
        <v>119</v>
      </c>
      <c r="F2725" t="s">
        <v>260</v>
      </c>
      <c r="G2725" t="s">
        <v>137</v>
      </c>
      <c r="H2725" t="s">
        <v>132</v>
      </c>
      <c r="I2725" t="s">
        <v>110</v>
      </c>
      <c r="J2725" t="s">
        <v>110</v>
      </c>
      <c r="K2725">
        <v>1</v>
      </c>
      <c r="L2725" t="s">
        <v>182</v>
      </c>
    </row>
    <row r="2726" spans="1:12">
      <c r="A2726" t="s">
        <v>260</v>
      </c>
      <c r="B2726" t="s">
        <v>75</v>
      </c>
      <c r="C2726">
        <v>2045</v>
      </c>
      <c r="D2726">
        <v>2055</v>
      </c>
      <c r="E2726" t="s">
        <v>119</v>
      </c>
      <c r="F2726" t="s">
        <v>260</v>
      </c>
      <c r="G2726" t="s">
        <v>137</v>
      </c>
      <c r="H2726" t="s">
        <v>132</v>
      </c>
      <c r="I2726" t="s">
        <v>110</v>
      </c>
      <c r="J2726" t="s">
        <v>110</v>
      </c>
      <c r="K2726">
        <v>1</v>
      </c>
      <c r="L2726" t="s">
        <v>182</v>
      </c>
    </row>
    <row r="2727" spans="1:12">
      <c r="A2727" t="s">
        <v>260</v>
      </c>
      <c r="B2727" t="s">
        <v>75</v>
      </c>
      <c r="C2727">
        <v>2045</v>
      </c>
      <c r="D2727">
        <v>2060</v>
      </c>
      <c r="E2727" t="s">
        <v>119</v>
      </c>
      <c r="F2727" t="s">
        <v>260</v>
      </c>
      <c r="G2727" t="s">
        <v>137</v>
      </c>
      <c r="H2727" t="s">
        <v>132</v>
      </c>
      <c r="I2727" t="s">
        <v>110</v>
      </c>
      <c r="J2727" t="s">
        <v>110</v>
      </c>
      <c r="K2727">
        <v>1</v>
      </c>
      <c r="L2727" t="s">
        <v>182</v>
      </c>
    </row>
    <row r="2728" spans="1:12">
      <c r="A2728" t="s">
        <v>260</v>
      </c>
      <c r="B2728" t="s">
        <v>75</v>
      </c>
      <c r="C2728">
        <v>2045</v>
      </c>
      <c r="D2728">
        <v>2065</v>
      </c>
      <c r="E2728" t="s">
        <v>119</v>
      </c>
      <c r="F2728" t="s">
        <v>260</v>
      </c>
      <c r="G2728" t="s">
        <v>137</v>
      </c>
      <c r="H2728" t="s">
        <v>132</v>
      </c>
      <c r="I2728" t="s">
        <v>110</v>
      </c>
      <c r="J2728" t="s">
        <v>110</v>
      </c>
      <c r="K2728">
        <v>0.75</v>
      </c>
      <c r="L2728" t="s">
        <v>182</v>
      </c>
    </row>
    <row r="2729" spans="1:12">
      <c r="A2729" t="s">
        <v>260</v>
      </c>
      <c r="B2729" t="s">
        <v>75</v>
      </c>
      <c r="C2729">
        <v>2050</v>
      </c>
      <c r="D2729">
        <v>2050</v>
      </c>
      <c r="E2729" t="s">
        <v>119</v>
      </c>
      <c r="F2729" t="s">
        <v>260</v>
      </c>
      <c r="G2729" t="s">
        <v>137</v>
      </c>
      <c r="H2729" t="s">
        <v>132</v>
      </c>
      <c r="I2729" t="s">
        <v>110</v>
      </c>
      <c r="J2729" t="s">
        <v>110</v>
      </c>
      <c r="K2729">
        <v>1</v>
      </c>
      <c r="L2729" t="s">
        <v>182</v>
      </c>
    </row>
    <row r="2730" spans="1:12">
      <c r="A2730" t="s">
        <v>260</v>
      </c>
      <c r="B2730" t="s">
        <v>75</v>
      </c>
      <c r="C2730">
        <v>2050</v>
      </c>
      <c r="D2730">
        <v>2055</v>
      </c>
      <c r="E2730" t="s">
        <v>119</v>
      </c>
      <c r="F2730" t="s">
        <v>260</v>
      </c>
      <c r="G2730" t="s">
        <v>137</v>
      </c>
      <c r="H2730" t="s">
        <v>132</v>
      </c>
      <c r="I2730" t="s">
        <v>110</v>
      </c>
      <c r="J2730" t="s">
        <v>110</v>
      </c>
      <c r="K2730">
        <v>1</v>
      </c>
      <c r="L2730" t="s">
        <v>182</v>
      </c>
    </row>
    <row r="2731" spans="1:12">
      <c r="A2731" t="s">
        <v>260</v>
      </c>
      <c r="B2731" t="s">
        <v>75</v>
      </c>
      <c r="C2731">
        <v>2050</v>
      </c>
      <c r="D2731">
        <v>2060</v>
      </c>
      <c r="E2731" t="s">
        <v>119</v>
      </c>
      <c r="F2731" t="s">
        <v>260</v>
      </c>
      <c r="G2731" t="s">
        <v>137</v>
      </c>
      <c r="H2731" t="s">
        <v>132</v>
      </c>
      <c r="I2731" t="s">
        <v>110</v>
      </c>
      <c r="J2731" t="s">
        <v>110</v>
      </c>
      <c r="K2731">
        <v>1</v>
      </c>
      <c r="L2731" t="s">
        <v>182</v>
      </c>
    </row>
    <row r="2732" spans="1:12">
      <c r="A2732" t="s">
        <v>260</v>
      </c>
      <c r="B2732" t="s">
        <v>75</v>
      </c>
      <c r="C2732">
        <v>2050</v>
      </c>
      <c r="D2732">
        <v>2065</v>
      </c>
      <c r="E2732" t="s">
        <v>119</v>
      </c>
      <c r="F2732" t="s">
        <v>260</v>
      </c>
      <c r="G2732" t="s">
        <v>137</v>
      </c>
      <c r="H2732" t="s">
        <v>132</v>
      </c>
      <c r="I2732" t="s">
        <v>110</v>
      </c>
      <c r="J2732" t="s">
        <v>110</v>
      </c>
      <c r="K2732">
        <v>1</v>
      </c>
      <c r="L2732" t="s">
        <v>182</v>
      </c>
    </row>
    <row r="2733" spans="1:12">
      <c r="A2733" t="s">
        <v>260</v>
      </c>
      <c r="B2733" t="s">
        <v>75</v>
      </c>
      <c r="C2733">
        <v>2050</v>
      </c>
      <c r="D2733">
        <v>2070</v>
      </c>
      <c r="E2733" t="s">
        <v>119</v>
      </c>
      <c r="F2733" t="s">
        <v>260</v>
      </c>
      <c r="G2733" t="s">
        <v>137</v>
      </c>
      <c r="H2733" t="s">
        <v>132</v>
      </c>
      <c r="I2733" t="s">
        <v>110</v>
      </c>
      <c r="J2733" t="s">
        <v>110</v>
      </c>
      <c r="K2733">
        <v>1</v>
      </c>
      <c r="L2733" t="s">
        <v>182</v>
      </c>
    </row>
    <row r="2734" spans="1:12">
      <c r="A2734" t="s">
        <v>260</v>
      </c>
      <c r="B2734" t="s">
        <v>75</v>
      </c>
      <c r="C2734">
        <v>2055</v>
      </c>
      <c r="D2734">
        <v>2055</v>
      </c>
      <c r="E2734" t="s">
        <v>119</v>
      </c>
      <c r="F2734" t="s">
        <v>260</v>
      </c>
      <c r="G2734" t="s">
        <v>137</v>
      </c>
      <c r="H2734" t="s">
        <v>132</v>
      </c>
      <c r="I2734" t="s">
        <v>110</v>
      </c>
      <c r="J2734" t="s">
        <v>110</v>
      </c>
      <c r="K2734">
        <v>1</v>
      </c>
      <c r="L2734" t="s">
        <v>182</v>
      </c>
    </row>
    <row r="2735" spans="1:12">
      <c r="A2735" t="s">
        <v>260</v>
      </c>
      <c r="B2735" t="s">
        <v>75</v>
      </c>
      <c r="C2735">
        <v>2055</v>
      </c>
      <c r="D2735">
        <v>2060</v>
      </c>
      <c r="E2735" t="s">
        <v>119</v>
      </c>
      <c r="F2735" t="s">
        <v>260</v>
      </c>
      <c r="G2735" t="s">
        <v>137</v>
      </c>
      <c r="H2735" t="s">
        <v>132</v>
      </c>
      <c r="I2735" t="s">
        <v>110</v>
      </c>
      <c r="J2735" t="s">
        <v>110</v>
      </c>
      <c r="K2735">
        <v>1</v>
      </c>
      <c r="L2735" t="s">
        <v>182</v>
      </c>
    </row>
    <row r="2736" spans="1:12">
      <c r="A2736" t="s">
        <v>260</v>
      </c>
      <c r="B2736" t="s">
        <v>75</v>
      </c>
      <c r="C2736">
        <v>2055</v>
      </c>
      <c r="D2736">
        <v>2065</v>
      </c>
      <c r="E2736" t="s">
        <v>119</v>
      </c>
      <c r="F2736" t="s">
        <v>260</v>
      </c>
      <c r="G2736" t="s">
        <v>137</v>
      </c>
      <c r="H2736" t="s">
        <v>132</v>
      </c>
      <c r="I2736" t="s">
        <v>110</v>
      </c>
      <c r="J2736" t="s">
        <v>110</v>
      </c>
      <c r="K2736">
        <v>1</v>
      </c>
      <c r="L2736" t="s">
        <v>182</v>
      </c>
    </row>
    <row r="2737" spans="1:12">
      <c r="A2737" t="s">
        <v>260</v>
      </c>
      <c r="B2737" t="s">
        <v>75</v>
      </c>
      <c r="C2737">
        <v>2055</v>
      </c>
      <c r="D2737">
        <v>2070</v>
      </c>
      <c r="E2737" t="s">
        <v>119</v>
      </c>
      <c r="F2737" t="s">
        <v>260</v>
      </c>
      <c r="G2737" t="s">
        <v>137</v>
      </c>
      <c r="H2737" t="s">
        <v>132</v>
      </c>
      <c r="I2737" t="s">
        <v>110</v>
      </c>
      <c r="J2737" t="s">
        <v>110</v>
      </c>
      <c r="K2737">
        <v>1</v>
      </c>
      <c r="L2737" t="s">
        <v>182</v>
      </c>
    </row>
    <row r="2738" spans="1:12">
      <c r="A2738" t="s">
        <v>260</v>
      </c>
      <c r="B2738" t="s">
        <v>75</v>
      </c>
      <c r="C2738">
        <v>2060</v>
      </c>
      <c r="D2738">
        <v>2060</v>
      </c>
      <c r="E2738" t="s">
        <v>119</v>
      </c>
      <c r="F2738" t="s">
        <v>260</v>
      </c>
      <c r="G2738" t="s">
        <v>137</v>
      </c>
      <c r="H2738" t="s">
        <v>132</v>
      </c>
      <c r="I2738" t="s">
        <v>110</v>
      </c>
      <c r="J2738" t="s">
        <v>110</v>
      </c>
      <c r="K2738">
        <v>1</v>
      </c>
      <c r="L2738" t="s">
        <v>182</v>
      </c>
    </row>
    <row r="2739" spans="1:12">
      <c r="A2739" t="s">
        <v>260</v>
      </c>
      <c r="B2739" t="s">
        <v>75</v>
      </c>
      <c r="C2739">
        <v>2060</v>
      </c>
      <c r="D2739">
        <v>2065</v>
      </c>
      <c r="E2739" t="s">
        <v>119</v>
      </c>
      <c r="F2739" t="s">
        <v>260</v>
      </c>
      <c r="G2739" t="s">
        <v>137</v>
      </c>
      <c r="H2739" t="s">
        <v>132</v>
      </c>
      <c r="I2739" t="s">
        <v>110</v>
      </c>
      <c r="J2739" t="s">
        <v>110</v>
      </c>
      <c r="K2739">
        <v>1</v>
      </c>
      <c r="L2739" t="s">
        <v>182</v>
      </c>
    </row>
    <row r="2740" spans="1:12">
      <c r="A2740" t="s">
        <v>260</v>
      </c>
      <c r="B2740" t="s">
        <v>75</v>
      </c>
      <c r="C2740">
        <v>2060</v>
      </c>
      <c r="D2740">
        <v>2070</v>
      </c>
      <c r="E2740" t="s">
        <v>119</v>
      </c>
      <c r="F2740" t="s">
        <v>260</v>
      </c>
      <c r="G2740" t="s">
        <v>137</v>
      </c>
      <c r="H2740" t="s">
        <v>132</v>
      </c>
      <c r="I2740" t="s">
        <v>110</v>
      </c>
      <c r="J2740" t="s">
        <v>110</v>
      </c>
      <c r="K2740">
        <v>1</v>
      </c>
      <c r="L2740" t="s">
        <v>182</v>
      </c>
    </row>
    <row r="2741" spans="1:12">
      <c r="A2741" t="s">
        <v>260</v>
      </c>
      <c r="B2741" t="s">
        <v>75</v>
      </c>
      <c r="C2741">
        <v>2065</v>
      </c>
      <c r="D2741">
        <v>2065</v>
      </c>
      <c r="E2741" t="s">
        <v>119</v>
      </c>
      <c r="F2741" t="s">
        <v>260</v>
      </c>
      <c r="G2741" t="s">
        <v>137</v>
      </c>
      <c r="H2741" t="s">
        <v>132</v>
      </c>
      <c r="I2741" t="s">
        <v>110</v>
      </c>
      <c r="J2741" t="s">
        <v>110</v>
      </c>
      <c r="K2741">
        <v>1</v>
      </c>
      <c r="L2741" t="s">
        <v>182</v>
      </c>
    </row>
    <row r="2742" spans="1:12">
      <c r="A2742" t="s">
        <v>260</v>
      </c>
      <c r="B2742" t="s">
        <v>75</v>
      </c>
      <c r="C2742">
        <v>2065</v>
      </c>
      <c r="D2742">
        <v>2070</v>
      </c>
      <c r="E2742" t="s">
        <v>119</v>
      </c>
      <c r="F2742" t="s">
        <v>260</v>
      </c>
      <c r="G2742" t="s">
        <v>137</v>
      </c>
      <c r="H2742" t="s">
        <v>132</v>
      </c>
      <c r="I2742" t="s">
        <v>110</v>
      </c>
      <c r="J2742" t="s">
        <v>110</v>
      </c>
      <c r="K2742">
        <v>1</v>
      </c>
      <c r="L2742" t="s">
        <v>182</v>
      </c>
    </row>
    <row r="2743" spans="1:12">
      <c r="A2743" t="s">
        <v>260</v>
      </c>
      <c r="B2743" t="s">
        <v>75</v>
      </c>
      <c r="C2743">
        <v>2070</v>
      </c>
      <c r="D2743">
        <v>2070</v>
      </c>
      <c r="E2743" t="s">
        <v>119</v>
      </c>
      <c r="F2743" t="s">
        <v>260</v>
      </c>
      <c r="G2743" t="s">
        <v>137</v>
      </c>
      <c r="H2743" t="s">
        <v>132</v>
      </c>
      <c r="I2743" t="s">
        <v>110</v>
      </c>
      <c r="J2743" t="s">
        <v>110</v>
      </c>
      <c r="K2743">
        <v>1</v>
      </c>
      <c r="L2743" t="s">
        <v>182</v>
      </c>
    </row>
    <row r="2744" spans="1:12">
      <c r="A2744" t="s">
        <v>260</v>
      </c>
      <c r="B2744" t="s">
        <v>79</v>
      </c>
      <c r="C2744">
        <v>1985</v>
      </c>
      <c r="D2744">
        <v>2010</v>
      </c>
      <c r="E2744" t="s">
        <v>119</v>
      </c>
      <c r="F2744" t="s">
        <v>260</v>
      </c>
      <c r="G2744" t="s">
        <v>146</v>
      </c>
      <c r="H2744" t="s">
        <v>133</v>
      </c>
      <c r="I2744" t="s">
        <v>110</v>
      </c>
      <c r="J2744" t="s">
        <v>110</v>
      </c>
      <c r="K2744">
        <v>1</v>
      </c>
      <c r="L2744" t="s">
        <v>182</v>
      </c>
    </row>
    <row r="2745" spans="1:12">
      <c r="A2745" t="s">
        <v>260</v>
      </c>
      <c r="B2745" t="s">
        <v>79</v>
      </c>
      <c r="C2745">
        <v>1985</v>
      </c>
      <c r="D2745">
        <v>2015</v>
      </c>
      <c r="E2745" t="s">
        <v>119</v>
      </c>
      <c r="F2745" t="s">
        <v>260</v>
      </c>
      <c r="G2745" t="s">
        <v>146</v>
      </c>
      <c r="H2745" t="s">
        <v>133</v>
      </c>
      <c r="I2745" t="s">
        <v>110</v>
      </c>
      <c r="J2745" t="s">
        <v>110</v>
      </c>
      <c r="K2745">
        <v>1</v>
      </c>
      <c r="L2745" t="s">
        <v>182</v>
      </c>
    </row>
    <row r="2746" spans="1:12">
      <c r="A2746" t="s">
        <v>260</v>
      </c>
      <c r="B2746" t="s">
        <v>79</v>
      </c>
      <c r="C2746">
        <v>1985</v>
      </c>
      <c r="D2746">
        <v>2020</v>
      </c>
      <c r="E2746" t="s">
        <v>119</v>
      </c>
      <c r="F2746" t="s">
        <v>260</v>
      </c>
      <c r="G2746" t="s">
        <v>146</v>
      </c>
      <c r="H2746" t="s">
        <v>133</v>
      </c>
      <c r="I2746" t="s">
        <v>110</v>
      </c>
      <c r="J2746" t="s">
        <v>110</v>
      </c>
      <c r="K2746">
        <v>1</v>
      </c>
      <c r="L2746" t="s">
        <v>182</v>
      </c>
    </row>
    <row r="2747" spans="1:12">
      <c r="A2747" t="s">
        <v>260</v>
      </c>
      <c r="B2747" t="s">
        <v>79</v>
      </c>
      <c r="C2747">
        <v>1990</v>
      </c>
      <c r="D2747">
        <v>2010</v>
      </c>
      <c r="E2747" t="s">
        <v>119</v>
      </c>
      <c r="F2747" t="s">
        <v>260</v>
      </c>
      <c r="G2747" t="s">
        <v>146</v>
      </c>
      <c r="H2747" t="s">
        <v>133</v>
      </c>
      <c r="I2747" t="s">
        <v>110</v>
      </c>
      <c r="J2747" t="s">
        <v>110</v>
      </c>
      <c r="K2747">
        <v>1</v>
      </c>
      <c r="L2747" t="s">
        <v>182</v>
      </c>
    </row>
    <row r="2748" spans="1:12">
      <c r="A2748" t="s">
        <v>260</v>
      </c>
      <c r="B2748" t="s">
        <v>79</v>
      </c>
      <c r="C2748">
        <v>1990</v>
      </c>
      <c r="D2748">
        <v>2015</v>
      </c>
      <c r="E2748" t="s">
        <v>119</v>
      </c>
      <c r="F2748" t="s">
        <v>260</v>
      </c>
      <c r="G2748" t="s">
        <v>146</v>
      </c>
      <c r="H2748" t="s">
        <v>133</v>
      </c>
      <c r="I2748" t="s">
        <v>110</v>
      </c>
      <c r="J2748" t="s">
        <v>110</v>
      </c>
      <c r="K2748">
        <v>1</v>
      </c>
      <c r="L2748" t="s">
        <v>182</v>
      </c>
    </row>
    <row r="2749" spans="1:12">
      <c r="A2749" t="s">
        <v>260</v>
      </c>
      <c r="B2749" t="s">
        <v>79</v>
      </c>
      <c r="C2749">
        <v>1990</v>
      </c>
      <c r="D2749">
        <v>2020</v>
      </c>
      <c r="E2749" t="s">
        <v>119</v>
      </c>
      <c r="F2749" t="s">
        <v>260</v>
      </c>
      <c r="G2749" t="s">
        <v>146</v>
      </c>
      <c r="H2749" t="s">
        <v>133</v>
      </c>
      <c r="I2749" t="s">
        <v>110</v>
      </c>
      <c r="J2749" t="s">
        <v>110</v>
      </c>
      <c r="K2749">
        <v>1</v>
      </c>
      <c r="L2749" t="s">
        <v>182</v>
      </c>
    </row>
    <row r="2750" spans="1:12">
      <c r="A2750" t="s">
        <v>260</v>
      </c>
      <c r="B2750" t="s">
        <v>79</v>
      </c>
      <c r="C2750">
        <v>1990</v>
      </c>
      <c r="D2750">
        <v>2025</v>
      </c>
      <c r="E2750" t="s">
        <v>119</v>
      </c>
      <c r="F2750" t="s">
        <v>260</v>
      </c>
      <c r="G2750" t="s">
        <v>146</v>
      </c>
      <c r="H2750" t="s">
        <v>133</v>
      </c>
      <c r="I2750" t="s">
        <v>110</v>
      </c>
      <c r="J2750" t="s">
        <v>110</v>
      </c>
      <c r="K2750">
        <v>1</v>
      </c>
      <c r="L2750" t="s">
        <v>182</v>
      </c>
    </row>
    <row r="2751" spans="1:12">
      <c r="A2751" t="s">
        <v>260</v>
      </c>
      <c r="B2751" t="s">
        <v>79</v>
      </c>
      <c r="C2751">
        <v>2010</v>
      </c>
      <c r="D2751">
        <v>2010</v>
      </c>
      <c r="E2751" t="s">
        <v>119</v>
      </c>
      <c r="F2751" t="s">
        <v>260</v>
      </c>
      <c r="G2751" t="s">
        <v>146</v>
      </c>
      <c r="H2751" t="s">
        <v>133</v>
      </c>
      <c r="I2751" t="s">
        <v>110</v>
      </c>
      <c r="J2751" t="s">
        <v>110</v>
      </c>
      <c r="K2751">
        <v>1</v>
      </c>
      <c r="L2751" t="s">
        <v>182</v>
      </c>
    </row>
    <row r="2752" spans="1:12">
      <c r="A2752" t="s">
        <v>260</v>
      </c>
      <c r="B2752" t="s">
        <v>79</v>
      </c>
      <c r="C2752">
        <v>2010</v>
      </c>
      <c r="D2752">
        <v>2015</v>
      </c>
      <c r="E2752" t="s">
        <v>119</v>
      </c>
      <c r="F2752" t="s">
        <v>260</v>
      </c>
      <c r="G2752" t="s">
        <v>146</v>
      </c>
      <c r="H2752" t="s">
        <v>133</v>
      </c>
      <c r="I2752" t="s">
        <v>110</v>
      </c>
      <c r="J2752" t="s">
        <v>110</v>
      </c>
      <c r="K2752">
        <v>1</v>
      </c>
      <c r="L2752" t="s">
        <v>182</v>
      </c>
    </row>
    <row r="2753" spans="1:12">
      <c r="A2753" t="s">
        <v>260</v>
      </c>
      <c r="B2753" t="s">
        <v>79</v>
      </c>
      <c r="C2753">
        <v>2010</v>
      </c>
      <c r="D2753">
        <v>2020</v>
      </c>
      <c r="E2753" t="s">
        <v>119</v>
      </c>
      <c r="F2753" t="s">
        <v>260</v>
      </c>
      <c r="G2753" t="s">
        <v>146</v>
      </c>
      <c r="H2753" t="s">
        <v>133</v>
      </c>
      <c r="I2753" t="s">
        <v>110</v>
      </c>
      <c r="J2753" t="s">
        <v>110</v>
      </c>
      <c r="K2753">
        <v>1</v>
      </c>
      <c r="L2753" t="s">
        <v>182</v>
      </c>
    </row>
    <row r="2754" spans="1:12">
      <c r="A2754" t="s">
        <v>260</v>
      </c>
      <c r="B2754" t="s">
        <v>79</v>
      </c>
      <c r="C2754">
        <v>2010</v>
      </c>
      <c r="D2754">
        <v>2025</v>
      </c>
      <c r="E2754" t="s">
        <v>119</v>
      </c>
      <c r="F2754" t="s">
        <v>260</v>
      </c>
      <c r="G2754" t="s">
        <v>146</v>
      </c>
      <c r="H2754" t="s">
        <v>133</v>
      </c>
      <c r="I2754" t="s">
        <v>110</v>
      </c>
      <c r="J2754" t="s">
        <v>110</v>
      </c>
      <c r="K2754">
        <v>1</v>
      </c>
      <c r="L2754" t="s">
        <v>182</v>
      </c>
    </row>
    <row r="2755" spans="1:12">
      <c r="A2755" t="s">
        <v>260</v>
      </c>
      <c r="B2755" t="s">
        <v>79</v>
      </c>
      <c r="C2755">
        <v>2010</v>
      </c>
      <c r="D2755">
        <v>2030</v>
      </c>
      <c r="E2755" t="s">
        <v>119</v>
      </c>
      <c r="F2755" t="s">
        <v>260</v>
      </c>
      <c r="G2755" t="s">
        <v>146</v>
      </c>
      <c r="H2755" t="s">
        <v>133</v>
      </c>
      <c r="I2755" t="s">
        <v>110</v>
      </c>
      <c r="J2755" t="s">
        <v>110</v>
      </c>
      <c r="K2755">
        <v>1</v>
      </c>
      <c r="L2755" t="s">
        <v>182</v>
      </c>
    </row>
    <row r="2756" spans="1:12">
      <c r="A2756" t="s">
        <v>260</v>
      </c>
      <c r="B2756" t="s">
        <v>79</v>
      </c>
      <c r="C2756">
        <v>2010</v>
      </c>
      <c r="D2756">
        <v>2035</v>
      </c>
      <c r="E2756" t="s">
        <v>119</v>
      </c>
      <c r="F2756" t="s">
        <v>260</v>
      </c>
      <c r="G2756" t="s">
        <v>146</v>
      </c>
      <c r="H2756" t="s">
        <v>133</v>
      </c>
      <c r="I2756" t="s">
        <v>110</v>
      </c>
      <c r="J2756" t="s">
        <v>110</v>
      </c>
      <c r="K2756">
        <v>1</v>
      </c>
      <c r="L2756" t="s">
        <v>182</v>
      </c>
    </row>
    <row r="2757" spans="1:12">
      <c r="A2757" t="s">
        <v>260</v>
      </c>
      <c r="B2757" t="s">
        <v>79</v>
      </c>
      <c r="C2757">
        <v>2010</v>
      </c>
      <c r="D2757">
        <v>2040</v>
      </c>
      <c r="E2757" t="s">
        <v>119</v>
      </c>
      <c r="F2757" t="s">
        <v>260</v>
      </c>
      <c r="G2757" t="s">
        <v>146</v>
      </c>
      <c r="H2757" t="s">
        <v>133</v>
      </c>
      <c r="I2757" t="s">
        <v>110</v>
      </c>
      <c r="J2757" t="s">
        <v>110</v>
      </c>
      <c r="K2757">
        <v>1</v>
      </c>
      <c r="L2757" t="s">
        <v>182</v>
      </c>
    </row>
    <row r="2758" spans="1:12">
      <c r="A2758" t="s">
        <v>260</v>
      </c>
      <c r="B2758" t="s">
        <v>79</v>
      </c>
      <c r="C2758">
        <v>2010</v>
      </c>
      <c r="D2758">
        <v>2045</v>
      </c>
      <c r="E2758" t="s">
        <v>119</v>
      </c>
      <c r="F2758" t="s">
        <v>260</v>
      </c>
      <c r="G2758" t="s">
        <v>146</v>
      </c>
      <c r="H2758" t="s">
        <v>133</v>
      </c>
      <c r="I2758" t="s">
        <v>110</v>
      </c>
      <c r="J2758" t="s">
        <v>110</v>
      </c>
      <c r="K2758">
        <v>1</v>
      </c>
      <c r="L2758" t="s">
        <v>182</v>
      </c>
    </row>
    <row r="2759" spans="1:12">
      <c r="A2759" t="s">
        <v>260</v>
      </c>
      <c r="B2759" t="s">
        <v>79</v>
      </c>
      <c r="C2759">
        <v>2015</v>
      </c>
      <c r="D2759">
        <v>2015</v>
      </c>
      <c r="E2759" t="s">
        <v>119</v>
      </c>
      <c r="F2759" t="s">
        <v>260</v>
      </c>
      <c r="G2759" t="s">
        <v>146</v>
      </c>
      <c r="H2759" t="s">
        <v>133</v>
      </c>
      <c r="I2759" t="s">
        <v>110</v>
      </c>
      <c r="J2759" t="s">
        <v>110</v>
      </c>
      <c r="K2759">
        <v>1</v>
      </c>
      <c r="L2759" t="s">
        <v>182</v>
      </c>
    </row>
    <row r="2760" spans="1:12">
      <c r="A2760" t="s">
        <v>260</v>
      </c>
      <c r="B2760" t="s">
        <v>79</v>
      </c>
      <c r="C2760">
        <v>2015</v>
      </c>
      <c r="D2760">
        <v>2020</v>
      </c>
      <c r="E2760" t="s">
        <v>119</v>
      </c>
      <c r="F2760" t="s">
        <v>260</v>
      </c>
      <c r="G2760" t="s">
        <v>146</v>
      </c>
      <c r="H2760" t="s">
        <v>133</v>
      </c>
      <c r="I2760" t="s">
        <v>110</v>
      </c>
      <c r="J2760" t="s">
        <v>110</v>
      </c>
      <c r="K2760">
        <v>1</v>
      </c>
      <c r="L2760" t="s">
        <v>182</v>
      </c>
    </row>
    <row r="2761" spans="1:12">
      <c r="A2761" t="s">
        <v>260</v>
      </c>
      <c r="B2761" t="s">
        <v>79</v>
      </c>
      <c r="C2761">
        <v>2015</v>
      </c>
      <c r="D2761">
        <v>2025</v>
      </c>
      <c r="E2761" t="s">
        <v>119</v>
      </c>
      <c r="F2761" t="s">
        <v>260</v>
      </c>
      <c r="G2761" t="s">
        <v>146</v>
      </c>
      <c r="H2761" t="s">
        <v>133</v>
      </c>
      <c r="I2761" t="s">
        <v>110</v>
      </c>
      <c r="J2761" t="s">
        <v>110</v>
      </c>
      <c r="K2761">
        <v>1</v>
      </c>
      <c r="L2761" t="s">
        <v>182</v>
      </c>
    </row>
    <row r="2762" spans="1:12">
      <c r="A2762" t="s">
        <v>260</v>
      </c>
      <c r="B2762" t="s">
        <v>79</v>
      </c>
      <c r="C2762">
        <v>2015</v>
      </c>
      <c r="D2762">
        <v>2030</v>
      </c>
      <c r="E2762" t="s">
        <v>119</v>
      </c>
      <c r="F2762" t="s">
        <v>260</v>
      </c>
      <c r="G2762" t="s">
        <v>146</v>
      </c>
      <c r="H2762" t="s">
        <v>133</v>
      </c>
      <c r="I2762" t="s">
        <v>110</v>
      </c>
      <c r="J2762" t="s">
        <v>110</v>
      </c>
      <c r="K2762">
        <v>1</v>
      </c>
      <c r="L2762" t="s">
        <v>182</v>
      </c>
    </row>
    <row r="2763" spans="1:12">
      <c r="A2763" t="s">
        <v>260</v>
      </c>
      <c r="B2763" t="s">
        <v>79</v>
      </c>
      <c r="C2763">
        <v>2015</v>
      </c>
      <c r="D2763">
        <v>2035</v>
      </c>
      <c r="E2763" t="s">
        <v>119</v>
      </c>
      <c r="F2763" t="s">
        <v>260</v>
      </c>
      <c r="G2763" t="s">
        <v>146</v>
      </c>
      <c r="H2763" t="s">
        <v>133</v>
      </c>
      <c r="I2763" t="s">
        <v>110</v>
      </c>
      <c r="J2763" t="s">
        <v>110</v>
      </c>
      <c r="K2763">
        <v>1</v>
      </c>
      <c r="L2763" t="s">
        <v>182</v>
      </c>
    </row>
    <row r="2764" spans="1:12">
      <c r="A2764" t="s">
        <v>260</v>
      </c>
      <c r="B2764" t="s">
        <v>79</v>
      </c>
      <c r="C2764">
        <v>2015</v>
      </c>
      <c r="D2764">
        <v>2040</v>
      </c>
      <c r="E2764" t="s">
        <v>119</v>
      </c>
      <c r="F2764" t="s">
        <v>260</v>
      </c>
      <c r="G2764" t="s">
        <v>146</v>
      </c>
      <c r="H2764" t="s">
        <v>133</v>
      </c>
      <c r="I2764" t="s">
        <v>110</v>
      </c>
      <c r="J2764" t="s">
        <v>110</v>
      </c>
      <c r="K2764">
        <v>1</v>
      </c>
      <c r="L2764" t="s">
        <v>182</v>
      </c>
    </row>
    <row r="2765" spans="1:12">
      <c r="A2765" t="s">
        <v>260</v>
      </c>
      <c r="B2765" t="s">
        <v>79</v>
      </c>
      <c r="C2765">
        <v>2015</v>
      </c>
      <c r="D2765">
        <v>2045</v>
      </c>
      <c r="E2765" t="s">
        <v>119</v>
      </c>
      <c r="F2765" t="s">
        <v>260</v>
      </c>
      <c r="G2765" t="s">
        <v>146</v>
      </c>
      <c r="H2765" t="s">
        <v>133</v>
      </c>
      <c r="I2765" t="s">
        <v>110</v>
      </c>
      <c r="J2765" t="s">
        <v>110</v>
      </c>
      <c r="K2765">
        <v>1</v>
      </c>
      <c r="L2765" t="s">
        <v>182</v>
      </c>
    </row>
    <row r="2766" spans="1:12">
      <c r="A2766" t="s">
        <v>260</v>
      </c>
      <c r="B2766" t="s">
        <v>79</v>
      </c>
      <c r="C2766">
        <v>2015</v>
      </c>
      <c r="D2766">
        <v>2050</v>
      </c>
      <c r="E2766" t="s">
        <v>119</v>
      </c>
      <c r="F2766" t="s">
        <v>260</v>
      </c>
      <c r="G2766" t="s">
        <v>146</v>
      </c>
      <c r="H2766" t="s">
        <v>133</v>
      </c>
      <c r="I2766" t="s">
        <v>110</v>
      </c>
      <c r="J2766" t="s">
        <v>110</v>
      </c>
      <c r="K2766">
        <v>1</v>
      </c>
      <c r="L2766" t="s">
        <v>182</v>
      </c>
    </row>
    <row r="2767" spans="1:12">
      <c r="A2767" t="s">
        <v>260</v>
      </c>
      <c r="B2767" t="s">
        <v>79</v>
      </c>
      <c r="C2767">
        <v>2020</v>
      </c>
      <c r="D2767">
        <v>2020</v>
      </c>
      <c r="E2767" t="s">
        <v>119</v>
      </c>
      <c r="F2767" t="s">
        <v>260</v>
      </c>
      <c r="G2767" t="s">
        <v>146</v>
      </c>
      <c r="H2767" t="s">
        <v>133</v>
      </c>
      <c r="I2767" t="s">
        <v>110</v>
      </c>
      <c r="J2767" t="s">
        <v>110</v>
      </c>
      <c r="K2767">
        <v>1</v>
      </c>
      <c r="L2767" t="s">
        <v>182</v>
      </c>
    </row>
    <row r="2768" spans="1:12">
      <c r="A2768" t="s">
        <v>260</v>
      </c>
      <c r="B2768" t="s">
        <v>79</v>
      </c>
      <c r="C2768">
        <v>2020</v>
      </c>
      <c r="D2768">
        <v>2025</v>
      </c>
      <c r="E2768" t="s">
        <v>119</v>
      </c>
      <c r="F2768" t="s">
        <v>260</v>
      </c>
      <c r="G2768" t="s">
        <v>146</v>
      </c>
      <c r="H2768" t="s">
        <v>133</v>
      </c>
      <c r="I2768" t="s">
        <v>110</v>
      </c>
      <c r="J2768" t="s">
        <v>110</v>
      </c>
      <c r="K2768">
        <v>1</v>
      </c>
      <c r="L2768" t="s">
        <v>182</v>
      </c>
    </row>
    <row r="2769" spans="1:12">
      <c r="A2769" t="s">
        <v>260</v>
      </c>
      <c r="B2769" t="s">
        <v>79</v>
      </c>
      <c r="C2769">
        <v>2020</v>
      </c>
      <c r="D2769">
        <v>2030</v>
      </c>
      <c r="E2769" t="s">
        <v>119</v>
      </c>
      <c r="F2769" t="s">
        <v>260</v>
      </c>
      <c r="G2769" t="s">
        <v>146</v>
      </c>
      <c r="H2769" t="s">
        <v>133</v>
      </c>
      <c r="I2769" t="s">
        <v>110</v>
      </c>
      <c r="J2769" t="s">
        <v>110</v>
      </c>
      <c r="K2769">
        <v>1</v>
      </c>
      <c r="L2769" t="s">
        <v>182</v>
      </c>
    </row>
    <row r="2770" spans="1:12">
      <c r="A2770" t="s">
        <v>260</v>
      </c>
      <c r="B2770" t="s">
        <v>79</v>
      </c>
      <c r="C2770">
        <v>2020</v>
      </c>
      <c r="D2770">
        <v>2035</v>
      </c>
      <c r="E2770" t="s">
        <v>119</v>
      </c>
      <c r="F2770" t="s">
        <v>260</v>
      </c>
      <c r="G2770" t="s">
        <v>146</v>
      </c>
      <c r="H2770" t="s">
        <v>133</v>
      </c>
      <c r="I2770" t="s">
        <v>110</v>
      </c>
      <c r="J2770" t="s">
        <v>110</v>
      </c>
      <c r="K2770">
        <v>1</v>
      </c>
      <c r="L2770" t="s">
        <v>182</v>
      </c>
    </row>
    <row r="2771" spans="1:12">
      <c r="A2771" t="s">
        <v>260</v>
      </c>
      <c r="B2771" t="s">
        <v>79</v>
      </c>
      <c r="C2771">
        <v>2020</v>
      </c>
      <c r="D2771">
        <v>2040</v>
      </c>
      <c r="E2771" t="s">
        <v>119</v>
      </c>
      <c r="F2771" t="s">
        <v>260</v>
      </c>
      <c r="G2771" t="s">
        <v>146</v>
      </c>
      <c r="H2771" t="s">
        <v>133</v>
      </c>
      <c r="I2771" t="s">
        <v>110</v>
      </c>
      <c r="J2771" t="s">
        <v>110</v>
      </c>
      <c r="K2771">
        <v>1</v>
      </c>
      <c r="L2771" t="s">
        <v>182</v>
      </c>
    </row>
    <row r="2772" spans="1:12">
      <c r="A2772" t="s">
        <v>260</v>
      </c>
      <c r="B2772" t="s">
        <v>79</v>
      </c>
      <c r="C2772">
        <v>2020</v>
      </c>
      <c r="D2772">
        <v>2045</v>
      </c>
      <c r="E2772" t="s">
        <v>119</v>
      </c>
      <c r="F2772" t="s">
        <v>260</v>
      </c>
      <c r="G2772" t="s">
        <v>146</v>
      </c>
      <c r="H2772" t="s">
        <v>133</v>
      </c>
      <c r="I2772" t="s">
        <v>110</v>
      </c>
      <c r="J2772" t="s">
        <v>110</v>
      </c>
      <c r="K2772">
        <v>1</v>
      </c>
      <c r="L2772" t="s">
        <v>182</v>
      </c>
    </row>
    <row r="2773" spans="1:12">
      <c r="A2773" t="s">
        <v>260</v>
      </c>
      <c r="B2773" t="s">
        <v>79</v>
      </c>
      <c r="C2773">
        <v>2020</v>
      </c>
      <c r="D2773">
        <v>2050</v>
      </c>
      <c r="E2773" t="s">
        <v>119</v>
      </c>
      <c r="F2773" t="s">
        <v>260</v>
      </c>
      <c r="G2773" t="s">
        <v>146</v>
      </c>
      <c r="H2773" t="s">
        <v>133</v>
      </c>
      <c r="I2773" t="s">
        <v>110</v>
      </c>
      <c r="J2773" t="s">
        <v>110</v>
      </c>
      <c r="K2773">
        <v>1</v>
      </c>
      <c r="L2773" t="s">
        <v>182</v>
      </c>
    </row>
    <row r="2774" spans="1:12">
      <c r="A2774" t="s">
        <v>260</v>
      </c>
      <c r="B2774" t="s">
        <v>79</v>
      </c>
      <c r="C2774">
        <v>2020</v>
      </c>
      <c r="D2774">
        <v>2055</v>
      </c>
      <c r="E2774" t="s">
        <v>119</v>
      </c>
      <c r="F2774" t="s">
        <v>260</v>
      </c>
      <c r="G2774" t="s">
        <v>146</v>
      </c>
      <c r="H2774" t="s">
        <v>133</v>
      </c>
      <c r="I2774" t="s">
        <v>110</v>
      </c>
      <c r="J2774" t="s">
        <v>110</v>
      </c>
      <c r="K2774">
        <v>1</v>
      </c>
      <c r="L2774" t="s">
        <v>182</v>
      </c>
    </row>
    <row r="2775" spans="1:12">
      <c r="A2775" t="s">
        <v>260</v>
      </c>
      <c r="B2775" t="s">
        <v>79</v>
      </c>
      <c r="C2775">
        <v>2025</v>
      </c>
      <c r="D2775">
        <v>2025</v>
      </c>
      <c r="E2775" t="s">
        <v>119</v>
      </c>
      <c r="F2775" t="s">
        <v>260</v>
      </c>
      <c r="G2775" t="s">
        <v>146</v>
      </c>
      <c r="H2775" t="s">
        <v>133</v>
      </c>
      <c r="I2775" t="s">
        <v>110</v>
      </c>
      <c r="J2775" t="s">
        <v>110</v>
      </c>
      <c r="K2775">
        <v>1</v>
      </c>
      <c r="L2775" t="s">
        <v>182</v>
      </c>
    </row>
    <row r="2776" spans="1:12">
      <c r="A2776" t="s">
        <v>260</v>
      </c>
      <c r="B2776" t="s">
        <v>79</v>
      </c>
      <c r="C2776">
        <v>2025</v>
      </c>
      <c r="D2776">
        <v>2030</v>
      </c>
      <c r="E2776" t="s">
        <v>119</v>
      </c>
      <c r="F2776" t="s">
        <v>260</v>
      </c>
      <c r="G2776" t="s">
        <v>146</v>
      </c>
      <c r="H2776" t="s">
        <v>133</v>
      </c>
      <c r="I2776" t="s">
        <v>110</v>
      </c>
      <c r="J2776" t="s">
        <v>110</v>
      </c>
      <c r="K2776">
        <v>1</v>
      </c>
      <c r="L2776" t="s">
        <v>182</v>
      </c>
    </row>
    <row r="2777" spans="1:12">
      <c r="A2777" t="s">
        <v>260</v>
      </c>
      <c r="B2777" t="s">
        <v>79</v>
      </c>
      <c r="C2777">
        <v>2025</v>
      </c>
      <c r="D2777">
        <v>2035</v>
      </c>
      <c r="E2777" t="s">
        <v>119</v>
      </c>
      <c r="F2777" t="s">
        <v>260</v>
      </c>
      <c r="G2777" t="s">
        <v>146</v>
      </c>
      <c r="H2777" t="s">
        <v>133</v>
      </c>
      <c r="I2777" t="s">
        <v>110</v>
      </c>
      <c r="J2777" t="s">
        <v>110</v>
      </c>
      <c r="K2777">
        <v>1</v>
      </c>
      <c r="L2777" t="s">
        <v>182</v>
      </c>
    </row>
    <row r="2778" spans="1:12">
      <c r="A2778" t="s">
        <v>260</v>
      </c>
      <c r="B2778" t="s">
        <v>79</v>
      </c>
      <c r="C2778">
        <v>2025</v>
      </c>
      <c r="D2778">
        <v>2040</v>
      </c>
      <c r="E2778" t="s">
        <v>119</v>
      </c>
      <c r="F2778" t="s">
        <v>260</v>
      </c>
      <c r="G2778" t="s">
        <v>146</v>
      </c>
      <c r="H2778" t="s">
        <v>133</v>
      </c>
      <c r="I2778" t="s">
        <v>110</v>
      </c>
      <c r="J2778" t="s">
        <v>110</v>
      </c>
      <c r="K2778">
        <v>1</v>
      </c>
      <c r="L2778" t="s">
        <v>182</v>
      </c>
    </row>
    <row r="2779" spans="1:12">
      <c r="A2779" t="s">
        <v>260</v>
      </c>
      <c r="B2779" t="s">
        <v>79</v>
      </c>
      <c r="C2779">
        <v>2025</v>
      </c>
      <c r="D2779">
        <v>2045</v>
      </c>
      <c r="E2779" t="s">
        <v>119</v>
      </c>
      <c r="F2779" t="s">
        <v>260</v>
      </c>
      <c r="G2779" t="s">
        <v>146</v>
      </c>
      <c r="H2779" t="s">
        <v>133</v>
      </c>
      <c r="I2779" t="s">
        <v>110</v>
      </c>
      <c r="J2779" t="s">
        <v>110</v>
      </c>
      <c r="K2779">
        <v>1</v>
      </c>
      <c r="L2779" t="s">
        <v>182</v>
      </c>
    </row>
    <row r="2780" spans="1:12">
      <c r="A2780" t="s">
        <v>260</v>
      </c>
      <c r="B2780" t="s">
        <v>79</v>
      </c>
      <c r="C2780">
        <v>2025</v>
      </c>
      <c r="D2780">
        <v>2050</v>
      </c>
      <c r="E2780" t="s">
        <v>119</v>
      </c>
      <c r="F2780" t="s">
        <v>260</v>
      </c>
      <c r="G2780" t="s">
        <v>146</v>
      </c>
      <c r="H2780" t="s">
        <v>133</v>
      </c>
      <c r="I2780" t="s">
        <v>110</v>
      </c>
      <c r="J2780" t="s">
        <v>110</v>
      </c>
      <c r="K2780">
        <v>1</v>
      </c>
      <c r="L2780" t="s">
        <v>182</v>
      </c>
    </row>
    <row r="2781" spans="1:12">
      <c r="A2781" t="s">
        <v>260</v>
      </c>
      <c r="B2781" t="s">
        <v>79</v>
      </c>
      <c r="C2781">
        <v>2025</v>
      </c>
      <c r="D2781">
        <v>2055</v>
      </c>
      <c r="E2781" t="s">
        <v>119</v>
      </c>
      <c r="F2781" t="s">
        <v>260</v>
      </c>
      <c r="G2781" t="s">
        <v>146</v>
      </c>
      <c r="H2781" t="s">
        <v>133</v>
      </c>
      <c r="I2781" t="s">
        <v>110</v>
      </c>
      <c r="J2781" t="s">
        <v>110</v>
      </c>
      <c r="K2781">
        <v>1</v>
      </c>
      <c r="L2781" t="s">
        <v>182</v>
      </c>
    </row>
    <row r="2782" spans="1:12">
      <c r="A2782" t="s">
        <v>260</v>
      </c>
      <c r="B2782" t="s">
        <v>79</v>
      </c>
      <c r="C2782">
        <v>2025</v>
      </c>
      <c r="D2782">
        <v>2060</v>
      </c>
      <c r="E2782" t="s">
        <v>119</v>
      </c>
      <c r="F2782" t="s">
        <v>260</v>
      </c>
      <c r="G2782" t="s">
        <v>146</v>
      </c>
      <c r="H2782" t="s">
        <v>133</v>
      </c>
      <c r="I2782" t="s">
        <v>110</v>
      </c>
      <c r="J2782" t="s">
        <v>110</v>
      </c>
      <c r="K2782">
        <v>1</v>
      </c>
      <c r="L2782" t="s">
        <v>182</v>
      </c>
    </row>
    <row r="2783" spans="1:12">
      <c r="A2783" t="s">
        <v>260</v>
      </c>
      <c r="B2783" t="s">
        <v>79</v>
      </c>
      <c r="C2783">
        <v>2030</v>
      </c>
      <c r="D2783">
        <v>2030</v>
      </c>
      <c r="E2783" t="s">
        <v>119</v>
      </c>
      <c r="F2783" t="s">
        <v>260</v>
      </c>
      <c r="G2783" t="s">
        <v>146</v>
      </c>
      <c r="H2783" t="s">
        <v>133</v>
      </c>
      <c r="I2783" t="s">
        <v>110</v>
      </c>
      <c r="J2783" t="s">
        <v>110</v>
      </c>
      <c r="K2783">
        <v>1</v>
      </c>
      <c r="L2783" t="s">
        <v>182</v>
      </c>
    </row>
    <row r="2784" spans="1:12">
      <c r="A2784" t="s">
        <v>260</v>
      </c>
      <c r="B2784" t="s">
        <v>79</v>
      </c>
      <c r="C2784">
        <v>2030</v>
      </c>
      <c r="D2784">
        <v>2035</v>
      </c>
      <c r="E2784" t="s">
        <v>119</v>
      </c>
      <c r="F2784" t="s">
        <v>260</v>
      </c>
      <c r="G2784" t="s">
        <v>146</v>
      </c>
      <c r="H2784" t="s">
        <v>133</v>
      </c>
      <c r="I2784" t="s">
        <v>110</v>
      </c>
      <c r="J2784" t="s">
        <v>110</v>
      </c>
      <c r="K2784">
        <v>1</v>
      </c>
      <c r="L2784" t="s">
        <v>182</v>
      </c>
    </row>
    <row r="2785" spans="1:12">
      <c r="A2785" t="s">
        <v>260</v>
      </c>
      <c r="B2785" t="s">
        <v>79</v>
      </c>
      <c r="C2785">
        <v>2030</v>
      </c>
      <c r="D2785">
        <v>2040</v>
      </c>
      <c r="E2785" t="s">
        <v>119</v>
      </c>
      <c r="F2785" t="s">
        <v>260</v>
      </c>
      <c r="G2785" t="s">
        <v>146</v>
      </c>
      <c r="H2785" t="s">
        <v>133</v>
      </c>
      <c r="I2785" t="s">
        <v>110</v>
      </c>
      <c r="J2785" t="s">
        <v>110</v>
      </c>
      <c r="K2785">
        <v>1</v>
      </c>
      <c r="L2785" t="s">
        <v>182</v>
      </c>
    </row>
    <row r="2786" spans="1:12">
      <c r="A2786" t="s">
        <v>260</v>
      </c>
      <c r="B2786" t="s">
        <v>79</v>
      </c>
      <c r="C2786">
        <v>2030</v>
      </c>
      <c r="D2786">
        <v>2045</v>
      </c>
      <c r="E2786" t="s">
        <v>119</v>
      </c>
      <c r="F2786" t="s">
        <v>260</v>
      </c>
      <c r="G2786" t="s">
        <v>146</v>
      </c>
      <c r="H2786" t="s">
        <v>133</v>
      </c>
      <c r="I2786" t="s">
        <v>110</v>
      </c>
      <c r="J2786" t="s">
        <v>110</v>
      </c>
      <c r="K2786">
        <v>1</v>
      </c>
      <c r="L2786" t="s">
        <v>182</v>
      </c>
    </row>
    <row r="2787" spans="1:12">
      <c r="A2787" t="s">
        <v>260</v>
      </c>
      <c r="B2787" t="s">
        <v>79</v>
      </c>
      <c r="C2787">
        <v>2030</v>
      </c>
      <c r="D2787">
        <v>2050</v>
      </c>
      <c r="E2787" t="s">
        <v>119</v>
      </c>
      <c r="F2787" t="s">
        <v>260</v>
      </c>
      <c r="G2787" t="s">
        <v>146</v>
      </c>
      <c r="H2787" t="s">
        <v>133</v>
      </c>
      <c r="I2787" t="s">
        <v>110</v>
      </c>
      <c r="J2787" t="s">
        <v>110</v>
      </c>
      <c r="K2787">
        <v>1</v>
      </c>
      <c r="L2787" t="s">
        <v>182</v>
      </c>
    </row>
    <row r="2788" spans="1:12">
      <c r="A2788" t="s">
        <v>260</v>
      </c>
      <c r="B2788" t="s">
        <v>79</v>
      </c>
      <c r="C2788">
        <v>2030</v>
      </c>
      <c r="D2788">
        <v>2055</v>
      </c>
      <c r="E2788" t="s">
        <v>119</v>
      </c>
      <c r="F2788" t="s">
        <v>260</v>
      </c>
      <c r="G2788" t="s">
        <v>146</v>
      </c>
      <c r="H2788" t="s">
        <v>133</v>
      </c>
      <c r="I2788" t="s">
        <v>110</v>
      </c>
      <c r="J2788" t="s">
        <v>110</v>
      </c>
      <c r="K2788">
        <v>1</v>
      </c>
      <c r="L2788" t="s">
        <v>182</v>
      </c>
    </row>
    <row r="2789" spans="1:12">
      <c r="A2789" t="s">
        <v>260</v>
      </c>
      <c r="B2789" t="s">
        <v>79</v>
      </c>
      <c r="C2789">
        <v>2030</v>
      </c>
      <c r="D2789">
        <v>2060</v>
      </c>
      <c r="E2789" t="s">
        <v>119</v>
      </c>
      <c r="F2789" t="s">
        <v>260</v>
      </c>
      <c r="G2789" t="s">
        <v>146</v>
      </c>
      <c r="H2789" t="s">
        <v>133</v>
      </c>
      <c r="I2789" t="s">
        <v>110</v>
      </c>
      <c r="J2789" t="s">
        <v>110</v>
      </c>
      <c r="K2789">
        <v>1</v>
      </c>
      <c r="L2789" t="s">
        <v>182</v>
      </c>
    </row>
    <row r="2790" spans="1:12">
      <c r="A2790" t="s">
        <v>260</v>
      </c>
      <c r="B2790" t="s">
        <v>79</v>
      </c>
      <c r="C2790">
        <v>2030</v>
      </c>
      <c r="D2790">
        <v>2065</v>
      </c>
      <c r="E2790" t="s">
        <v>119</v>
      </c>
      <c r="F2790" t="s">
        <v>260</v>
      </c>
      <c r="G2790" t="s">
        <v>146</v>
      </c>
      <c r="H2790" t="s">
        <v>133</v>
      </c>
      <c r="I2790" t="s">
        <v>110</v>
      </c>
      <c r="J2790" t="s">
        <v>110</v>
      </c>
      <c r="K2790">
        <v>1</v>
      </c>
      <c r="L2790" t="s">
        <v>182</v>
      </c>
    </row>
    <row r="2791" spans="1:12">
      <c r="A2791" t="s">
        <v>260</v>
      </c>
      <c r="B2791" t="s">
        <v>79</v>
      </c>
      <c r="C2791">
        <v>2035</v>
      </c>
      <c r="D2791">
        <v>2035</v>
      </c>
      <c r="E2791" t="s">
        <v>119</v>
      </c>
      <c r="F2791" t="s">
        <v>260</v>
      </c>
      <c r="G2791" t="s">
        <v>146</v>
      </c>
      <c r="H2791" t="s">
        <v>133</v>
      </c>
      <c r="I2791" t="s">
        <v>110</v>
      </c>
      <c r="J2791" t="s">
        <v>110</v>
      </c>
      <c r="K2791">
        <v>1</v>
      </c>
      <c r="L2791" t="s">
        <v>182</v>
      </c>
    </row>
    <row r="2792" spans="1:12">
      <c r="A2792" t="s">
        <v>260</v>
      </c>
      <c r="B2792" t="s">
        <v>79</v>
      </c>
      <c r="C2792">
        <v>2035</v>
      </c>
      <c r="D2792">
        <v>2040</v>
      </c>
      <c r="E2792" t="s">
        <v>119</v>
      </c>
      <c r="F2792" t="s">
        <v>260</v>
      </c>
      <c r="G2792" t="s">
        <v>146</v>
      </c>
      <c r="H2792" t="s">
        <v>133</v>
      </c>
      <c r="I2792" t="s">
        <v>110</v>
      </c>
      <c r="J2792" t="s">
        <v>110</v>
      </c>
      <c r="K2792">
        <v>1</v>
      </c>
      <c r="L2792" t="s">
        <v>182</v>
      </c>
    </row>
    <row r="2793" spans="1:12">
      <c r="A2793" t="s">
        <v>260</v>
      </c>
      <c r="B2793" t="s">
        <v>79</v>
      </c>
      <c r="C2793">
        <v>2035</v>
      </c>
      <c r="D2793">
        <v>2045</v>
      </c>
      <c r="E2793" t="s">
        <v>119</v>
      </c>
      <c r="F2793" t="s">
        <v>260</v>
      </c>
      <c r="G2793" t="s">
        <v>146</v>
      </c>
      <c r="H2793" t="s">
        <v>133</v>
      </c>
      <c r="I2793" t="s">
        <v>110</v>
      </c>
      <c r="J2793" t="s">
        <v>110</v>
      </c>
      <c r="K2793">
        <v>1</v>
      </c>
      <c r="L2793" t="s">
        <v>182</v>
      </c>
    </row>
    <row r="2794" spans="1:12">
      <c r="A2794" t="s">
        <v>260</v>
      </c>
      <c r="B2794" t="s">
        <v>79</v>
      </c>
      <c r="C2794">
        <v>2035</v>
      </c>
      <c r="D2794">
        <v>2050</v>
      </c>
      <c r="E2794" t="s">
        <v>119</v>
      </c>
      <c r="F2794" t="s">
        <v>260</v>
      </c>
      <c r="G2794" t="s">
        <v>146</v>
      </c>
      <c r="H2794" t="s">
        <v>133</v>
      </c>
      <c r="I2794" t="s">
        <v>110</v>
      </c>
      <c r="J2794" t="s">
        <v>110</v>
      </c>
      <c r="K2794">
        <v>1</v>
      </c>
      <c r="L2794" t="s">
        <v>182</v>
      </c>
    </row>
    <row r="2795" spans="1:12">
      <c r="A2795" t="s">
        <v>260</v>
      </c>
      <c r="B2795" t="s">
        <v>79</v>
      </c>
      <c r="C2795">
        <v>2035</v>
      </c>
      <c r="D2795">
        <v>2055</v>
      </c>
      <c r="E2795" t="s">
        <v>119</v>
      </c>
      <c r="F2795" t="s">
        <v>260</v>
      </c>
      <c r="G2795" t="s">
        <v>146</v>
      </c>
      <c r="H2795" t="s">
        <v>133</v>
      </c>
      <c r="I2795" t="s">
        <v>110</v>
      </c>
      <c r="J2795" t="s">
        <v>110</v>
      </c>
      <c r="K2795">
        <v>1</v>
      </c>
      <c r="L2795" t="s">
        <v>182</v>
      </c>
    </row>
    <row r="2796" spans="1:12">
      <c r="A2796" t="s">
        <v>260</v>
      </c>
      <c r="B2796" t="s">
        <v>79</v>
      </c>
      <c r="C2796">
        <v>2035</v>
      </c>
      <c r="D2796">
        <v>2060</v>
      </c>
      <c r="E2796" t="s">
        <v>119</v>
      </c>
      <c r="F2796" t="s">
        <v>260</v>
      </c>
      <c r="G2796" t="s">
        <v>146</v>
      </c>
      <c r="H2796" t="s">
        <v>133</v>
      </c>
      <c r="I2796" t="s">
        <v>110</v>
      </c>
      <c r="J2796" t="s">
        <v>110</v>
      </c>
      <c r="K2796">
        <v>1</v>
      </c>
      <c r="L2796" t="s">
        <v>182</v>
      </c>
    </row>
    <row r="2797" spans="1:12">
      <c r="A2797" t="s">
        <v>260</v>
      </c>
      <c r="B2797" t="s">
        <v>79</v>
      </c>
      <c r="C2797">
        <v>2035</v>
      </c>
      <c r="D2797">
        <v>2065</v>
      </c>
      <c r="E2797" t="s">
        <v>119</v>
      </c>
      <c r="F2797" t="s">
        <v>260</v>
      </c>
      <c r="G2797" t="s">
        <v>146</v>
      </c>
      <c r="H2797" t="s">
        <v>133</v>
      </c>
      <c r="I2797" t="s">
        <v>110</v>
      </c>
      <c r="J2797" t="s">
        <v>110</v>
      </c>
      <c r="K2797">
        <v>1</v>
      </c>
      <c r="L2797" t="s">
        <v>182</v>
      </c>
    </row>
    <row r="2798" spans="1:12">
      <c r="A2798" t="s">
        <v>260</v>
      </c>
      <c r="B2798" t="s">
        <v>79</v>
      </c>
      <c r="C2798">
        <v>2035</v>
      </c>
      <c r="D2798">
        <v>2070</v>
      </c>
      <c r="E2798" t="s">
        <v>119</v>
      </c>
      <c r="F2798" t="s">
        <v>260</v>
      </c>
      <c r="G2798" t="s">
        <v>146</v>
      </c>
      <c r="H2798" t="s">
        <v>133</v>
      </c>
      <c r="I2798" t="s">
        <v>110</v>
      </c>
      <c r="J2798" t="s">
        <v>110</v>
      </c>
      <c r="K2798">
        <v>1</v>
      </c>
      <c r="L2798" t="s">
        <v>182</v>
      </c>
    </row>
    <row r="2799" spans="1:12">
      <c r="A2799" t="s">
        <v>260</v>
      </c>
      <c r="B2799" t="s">
        <v>79</v>
      </c>
      <c r="C2799">
        <v>2040</v>
      </c>
      <c r="D2799">
        <v>2040</v>
      </c>
      <c r="E2799" t="s">
        <v>119</v>
      </c>
      <c r="F2799" t="s">
        <v>260</v>
      </c>
      <c r="G2799" t="s">
        <v>146</v>
      </c>
      <c r="H2799" t="s">
        <v>133</v>
      </c>
      <c r="I2799" t="s">
        <v>110</v>
      </c>
      <c r="J2799" t="s">
        <v>110</v>
      </c>
      <c r="K2799">
        <v>1</v>
      </c>
      <c r="L2799" t="s">
        <v>182</v>
      </c>
    </row>
    <row r="2800" spans="1:12">
      <c r="A2800" t="s">
        <v>260</v>
      </c>
      <c r="B2800" t="s">
        <v>79</v>
      </c>
      <c r="C2800">
        <v>2040</v>
      </c>
      <c r="D2800">
        <v>2045</v>
      </c>
      <c r="E2800" t="s">
        <v>119</v>
      </c>
      <c r="F2800" t="s">
        <v>260</v>
      </c>
      <c r="G2800" t="s">
        <v>146</v>
      </c>
      <c r="H2800" t="s">
        <v>133</v>
      </c>
      <c r="I2800" t="s">
        <v>110</v>
      </c>
      <c r="J2800" t="s">
        <v>110</v>
      </c>
      <c r="K2800">
        <v>1</v>
      </c>
      <c r="L2800" t="s">
        <v>182</v>
      </c>
    </row>
    <row r="2801" spans="1:12">
      <c r="A2801" t="s">
        <v>260</v>
      </c>
      <c r="B2801" t="s">
        <v>79</v>
      </c>
      <c r="C2801">
        <v>2040</v>
      </c>
      <c r="D2801">
        <v>2050</v>
      </c>
      <c r="E2801" t="s">
        <v>119</v>
      </c>
      <c r="F2801" t="s">
        <v>260</v>
      </c>
      <c r="G2801" t="s">
        <v>146</v>
      </c>
      <c r="H2801" t="s">
        <v>133</v>
      </c>
      <c r="I2801" t="s">
        <v>110</v>
      </c>
      <c r="J2801" t="s">
        <v>110</v>
      </c>
      <c r="K2801">
        <v>1</v>
      </c>
      <c r="L2801" t="s">
        <v>182</v>
      </c>
    </row>
    <row r="2802" spans="1:12">
      <c r="A2802" t="s">
        <v>260</v>
      </c>
      <c r="B2802" t="s">
        <v>79</v>
      </c>
      <c r="C2802">
        <v>2040</v>
      </c>
      <c r="D2802">
        <v>2055</v>
      </c>
      <c r="E2802" t="s">
        <v>119</v>
      </c>
      <c r="F2802" t="s">
        <v>260</v>
      </c>
      <c r="G2802" t="s">
        <v>146</v>
      </c>
      <c r="H2802" t="s">
        <v>133</v>
      </c>
      <c r="I2802" t="s">
        <v>110</v>
      </c>
      <c r="J2802" t="s">
        <v>110</v>
      </c>
      <c r="K2802">
        <v>1</v>
      </c>
      <c r="L2802" t="s">
        <v>182</v>
      </c>
    </row>
    <row r="2803" spans="1:12">
      <c r="A2803" t="s">
        <v>260</v>
      </c>
      <c r="B2803" t="s">
        <v>79</v>
      </c>
      <c r="C2803">
        <v>2040</v>
      </c>
      <c r="D2803">
        <v>2060</v>
      </c>
      <c r="E2803" t="s">
        <v>119</v>
      </c>
      <c r="F2803" t="s">
        <v>260</v>
      </c>
      <c r="G2803" t="s">
        <v>146</v>
      </c>
      <c r="H2803" t="s">
        <v>133</v>
      </c>
      <c r="I2803" t="s">
        <v>110</v>
      </c>
      <c r="J2803" t="s">
        <v>110</v>
      </c>
      <c r="K2803">
        <v>1</v>
      </c>
      <c r="L2803" t="s">
        <v>182</v>
      </c>
    </row>
    <row r="2804" spans="1:12">
      <c r="A2804" t="s">
        <v>260</v>
      </c>
      <c r="B2804" t="s">
        <v>79</v>
      </c>
      <c r="C2804">
        <v>2040</v>
      </c>
      <c r="D2804">
        <v>2065</v>
      </c>
      <c r="E2804" t="s">
        <v>119</v>
      </c>
      <c r="F2804" t="s">
        <v>260</v>
      </c>
      <c r="G2804" t="s">
        <v>146</v>
      </c>
      <c r="H2804" t="s">
        <v>133</v>
      </c>
      <c r="I2804" t="s">
        <v>110</v>
      </c>
      <c r="J2804" t="s">
        <v>110</v>
      </c>
      <c r="K2804">
        <v>1</v>
      </c>
      <c r="L2804" t="s">
        <v>182</v>
      </c>
    </row>
    <row r="2805" spans="1:12">
      <c r="A2805" t="s">
        <v>260</v>
      </c>
      <c r="B2805" t="s">
        <v>79</v>
      </c>
      <c r="C2805">
        <v>2040</v>
      </c>
      <c r="D2805">
        <v>2070</v>
      </c>
      <c r="E2805" t="s">
        <v>119</v>
      </c>
      <c r="F2805" t="s">
        <v>260</v>
      </c>
      <c r="G2805" t="s">
        <v>146</v>
      </c>
      <c r="H2805" t="s">
        <v>133</v>
      </c>
      <c r="I2805" t="s">
        <v>110</v>
      </c>
      <c r="J2805" t="s">
        <v>110</v>
      </c>
      <c r="K2805">
        <v>1</v>
      </c>
      <c r="L2805" t="s">
        <v>182</v>
      </c>
    </row>
    <row r="2806" spans="1:12">
      <c r="A2806" t="s">
        <v>260</v>
      </c>
      <c r="B2806" t="s">
        <v>79</v>
      </c>
      <c r="C2806">
        <v>2045</v>
      </c>
      <c r="D2806">
        <v>2045</v>
      </c>
      <c r="E2806" t="s">
        <v>119</v>
      </c>
      <c r="F2806" t="s">
        <v>260</v>
      </c>
      <c r="G2806" t="s">
        <v>146</v>
      </c>
      <c r="H2806" t="s">
        <v>133</v>
      </c>
      <c r="I2806" t="s">
        <v>110</v>
      </c>
      <c r="J2806" t="s">
        <v>110</v>
      </c>
      <c r="K2806">
        <v>1</v>
      </c>
      <c r="L2806" t="s">
        <v>182</v>
      </c>
    </row>
    <row r="2807" spans="1:12">
      <c r="A2807" t="s">
        <v>260</v>
      </c>
      <c r="B2807" t="s">
        <v>79</v>
      </c>
      <c r="C2807">
        <v>2045</v>
      </c>
      <c r="D2807">
        <v>2050</v>
      </c>
      <c r="E2807" t="s">
        <v>119</v>
      </c>
      <c r="F2807" t="s">
        <v>260</v>
      </c>
      <c r="G2807" t="s">
        <v>146</v>
      </c>
      <c r="H2807" t="s">
        <v>133</v>
      </c>
      <c r="I2807" t="s">
        <v>110</v>
      </c>
      <c r="J2807" t="s">
        <v>110</v>
      </c>
      <c r="K2807">
        <v>1</v>
      </c>
      <c r="L2807" t="s">
        <v>182</v>
      </c>
    </row>
    <row r="2808" spans="1:12">
      <c r="A2808" t="s">
        <v>260</v>
      </c>
      <c r="B2808" t="s">
        <v>79</v>
      </c>
      <c r="C2808">
        <v>2045</v>
      </c>
      <c r="D2808">
        <v>2055</v>
      </c>
      <c r="E2808" t="s">
        <v>119</v>
      </c>
      <c r="F2808" t="s">
        <v>260</v>
      </c>
      <c r="G2808" t="s">
        <v>146</v>
      </c>
      <c r="H2808" t="s">
        <v>133</v>
      </c>
      <c r="I2808" t="s">
        <v>110</v>
      </c>
      <c r="J2808" t="s">
        <v>110</v>
      </c>
      <c r="K2808">
        <v>1</v>
      </c>
      <c r="L2808" t="s">
        <v>182</v>
      </c>
    </row>
    <row r="2809" spans="1:12">
      <c r="A2809" t="s">
        <v>260</v>
      </c>
      <c r="B2809" t="s">
        <v>79</v>
      </c>
      <c r="C2809">
        <v>2045</v>
      </c>
      <c r="D2809">
        <v>2060</v>
      </c>
      <c r="E2809" t="s">
        <v>119</v>
      </c>
      <c r="F2809" t="s">
        <v>260</v>
      </c>
      <c r="G2809" t="s">
        <v>146</v>
      </c>
      <c r="H2809" t="s">
        <v>133</v>
      </c>
      <c r="I2809" t="s">
        <v>110</v>
      </c>
      <c r="J2809" t="s">
        <v>110</v>
      </c>
      <c r="K2809">
        <v>1</v>
      </c>
      <c r="L2809" t="s">
        <v>182</v>
      </c>
    </row>
    <row r="2810" spans="1:12">
      <c r="A2810" t="s">
        <v>260</v>
      </c>
      <c r="B2810" t="s">
        <v>79</v>
      </c>
      <c r="C2810">
        <v>2045</v>
      </c>
      <c r="D2810">
        <v>2065</v>
      </c>
      <c r="E2810" t="s">
        <v>119</v>
      </c>
      <c r="F2810" t="s">
        <v>260</v>
      </c>
      <c r="G2810" t="s">
        <v>146</v>
      </c>
      <c r="H2810" t="s">
        <v>133</v>
      </c>
      <c r="I2810" t="s">
        <v>110</v>
      </c>
      <c r="J2810" t="s">
        <v>110</v>
      </c>
      <c r="K2810">
        <v>1</v>
      </c>
      <c r="L2810" t="s">
        <v>182</v>
      </c>
    </row>
    <row r="2811" spans="1:12">
      <c r="A2811" t="s">
        <v>260</v>
      </c>
      <c r="B2811" t="s">
        <v>79</v>
      </c>
      <c r="C2811">
        <v>2045</v>
      </c>
      <c r="D2811">
        <v>2070</v>
      </c>
      <c r="E2811" t="s">
        <v>119</v>
      </c>
      <c r="F2811" t="s">
        <v>260</v>
      </c>
      <c r="G2811" t="s">
        <v>146</v>
      </c>
      <c r="H2811" t="s">
        <v>133</v>
      </c>
      <c r="I2811" t="s">
        <v>110</v>
      </c>
      <c r="J2811" t="s">
        <v>110</v>
      </c>
      <c r="K2811">
        <v>1</v>
      </c>
      <c r="L2811" t="s">
        <v>182</v>
      </c>
    </row>
    <row r="2812" spans="1:12">
      <c r="A2812" t="s">
        <v>260</v>
      </c>
      <c r="B2812" t="s">
        <v>79</v>
      </c>
      <c r="C2812">
        <v>2050</v>
      </c>
      <c r="D2812">
        <v>2050</v>
      </c>
      <c r="E2812" t="s">
        <v>119</v>
      </c>
      <c r="F2812" t="s">
        <v>260</v>
      </c>
      <c r="G2812" t="s">
        <v>146</v>
      </c>
      <c r="H2812" t="s">
        <v>133</v>
      </c>
      <c r="I2812" t="s">
        <v>110</v>
      </c>
      <c r="J2812" t="s">
        <v>110</v>
      </c>
      <c r="K2812">
        <v>1</v>
      </c>
      <c r="L2812" t="s">
        <v>182</v>
      </c>
    </row>
    <row r="2813" spans="1:12">
      <c r="A2813" t="s">
        <v>260</v>
      </c>
      <c r="B2813" t="s">
        <v>79</v>
      </c>
      <c r="C2813">
        <v>2050</v>
      </c>
      <c r="D2813">
        <v>2055</v>
      </c>
      <c r="E2813" t="s">
        <v>119</v>
      </c>
      <c r="F2813" t="s">
        <v>260</v>
      </c>
      <c r="G2813" t="s">
        <v>146</v>
      </c>
      <c r="H2813" t="s">
        <v>133</v>
      </c>
      <c r="I2813" t="s">
        <v>110</v>
      </c>
      <c r="J2813" t="s">
        <v>110</v>
      </c>
      <c r="K2813">
        <v>1</v>
      </c>
      <c r="L2813" t="s">
        <v>182</v>
      </c>
    </row>
    <row r="2814" spans="1:12">
      <c r="A2814" t="s">
        <v>260</v>
      </c>
      <c r="B2814" t="s">
        <v>79</v>
      </c>
      <c r="C2814">
        <v>2050</v>
      </c>
      <c r="D2814">
        <v>2060</v>
      </c>
      <c r="E2814" t="s">
        <v>119</v>
      </c>
      <c r="F2814" t="s">
        <v>260</v>
      </c>
      <c r="G2814" t="s">
        <v>146</v>
      </c>
      <c r="H2814" t="s">
        <v>133</v>
      </c>
      <c r="I2814" t="s">
        <v>110</v>
      </c>
      <c r="J2814" t="s">
        <v>110</v>
      </c>
      <c r="K2814">
        <v>1</v>
      </c>
      <c r="L2814" t="s">
        <v>182</v>
      </c>
    </row>
    <row r="2815" spans="1:12">
      <c r="A2815" t="s">
        <v>260</v>
      </c>
      <c r="B2815" t="s">
        <v>79</v>
      </c>
      <c r="C2815">
        <v>2050</v>
      </c>
      <c r="D2815">
        <v>2065</v>
      </c>
      <c r="E2815" t="s">
        <v>119</v>
      </c>
      <c r="F2815" t="s">
        <v>260</v>
      </c>
      <c r="G2815" t="s">
        <v>146</v>
      </c>
      <c r="H2815" t="s">
        <v>133</v>
      </c>
      <c r="I2815" t="s">
        <v>110</v>
      </c>
      <c r="J2815" t="s">
        <v>110</v>
      </c>
      <c r="K2815">
        <v>1</v>
      </c>
      <c r="L2815" t="s">
        <v>182</v>
      </c>
    </row>
    <row r="2816" spans="1:12">
      <c r="A2816" t="s">
        <v>260</v>
      </c>
      <c r="B2816" t="s">
        <v>79</v>
      </c>
      <c r="C2816">
        <v>2050</v>
      </c>
      <c r="D2816">
        <v>2070</v>
      </c>
      <c r="E2816" t="s">
        <v>119</v>
      </c>
      <c r="F2816" t="s">
        <v>260</v>
      </c>
      <c r="G2816" t="s">
        <v>146</v>
      </c>
      <c r="H2816" t="s">
        <v>133</v>
      </c>
      <c r="I2816" t="s">
        <v>110</v>
      </c>
      <c r="J2816" t="s">
        <v>110</v>
      </c>
      <c r="K2816">
        <v>1</v>
      </c>
      <c r="L2816" t="s">
        <v>182</v>
      </c>
    </row>
    <row r="2817" spans="1:12">
      <c r="A2817" t="s">
        <v>260</v>
      </c>
      <c r="B2817" t="s">
        <v>79</v>
      </c>
      <c r="C2817">
        <v>2055</v>
      </c>
      <c r="D2817">
        <v>2055</v>
      </c>
      <c r="E2817" t="s">
        <v>119</v>
      </c>
      <c r="F2817" t="s">
        <v>260</v>
      </c>
      <c r="G2817" t="s">
        <v>146</v>
      </c>
      <c r="H2817" t="s">
        <v>133</v>
      </c>
      <c r="I2817" t="s">
        <v>110</v>
      </c>
      <c r="J2817" t="s">
        <v>110</v>
      </c>
      <c r="K2817">
        <v>1</v>
      </c>
      <c r="L2817" t="s">
        <v>182</v>
      </c>
    </row>
    <row r="2818" spans="1:12">
      <c r="A2818" t="s">
        <v>260</v>
      </c>
      <c r="B2818" t="s">
        <v>79</v>
      </c>
      <c r="C2818">
        <v>2055</v>
      </c>
      <c r="D2818">
        <v>2060</v>
      </c>
      <c r="E2818" t="s">
        <v>119</v>
      </c>
      <c r="F2818" t="s">
        <v>260</v>
      </c>
      <c r="G2818" t="s">
        <v>146</v>
      </c>
      <c r="H2818" t="s">
        <v>133</v>
      </c>
      <c r="I2818" t="s">
        <v>110</v>
      </c>
      <c r="J2818" t="s">
        <v>110</v>
      </c>
      <c r="K2818">
        <v>1</v>
      </c>
      <c r="L2818" t="s">
        <v>182</v>
      </c>
    </row>
    <row r="2819" spans="1:12">
      <c r="A2819" t="s">
        <v>260</v>
      </c>
      <c r="B2819" t="s">
        <v>79</v>
      </c>
      <c r="C2819">
        <v>2055</v>
      </c>
      <c r="D2819">
        <v>2065</v>
      </c>
      <c r="E2819" t="s">
        <v>119</v>
      </c>
      <c r="F2819" t="s">
        <v>260</v>
      </c>
      <c r="G2819" t="s">
        <v>146</v>
      </c>
      <c r="H2819" t="s">
        <v>133</v>
      </c>
      <c r="I2819" t="s">
        <v>110</v>
      </c>
      <c r="J2819" t="s">
        <v>110</v>
      </c>
      <c r="K2819">
        <v>1</v>
      </c>
      <c r="L2819" t="s">
        <v>182</v>
      </c>
    </row>
    <row r="2820" spans="1:12">
      <c r="A2820" t="s">
        <v>260</v>
      </c>
      <c r="B2820" t="s">
        <v>79</v>
      </c>
      <c r="C2820">
        <v>2055</v>
      </c>
      <c r="D2820">
        <v>2070</v>
      </c>
      <c r="E2820" t="s">
        <v>119</v>
      </c>
      <c r="F2820" t="s">
        <v>260</v>
      </c>
      <c r="G2820" t="s">
        <v>146</v>
      </c>
      <c r="H2820" t="s">
        <v>133</v>
      </c>
      <c r="I2820" t="s">
        <v>110</v>
      </c>
      <c r="J2820" t="s">
        <v>110</v>
      </c>
      <c r="K2820">
        <v>1</v>
      </c>
      <c r="L2820" t="s">
        <v>182</v>
      </c>
    </row>
    <row r="2821" spans="1:12">
      <c r="A2821" t="s">
        <v>260</v>
      </c>
      <c r="B2821" t="s">
        <v>79</v>
      </c>
      <c r="C2821">
        <v>2060</v>
      </c>
      <c r="D2821">
        <v>2060</v>
      </c>
      <c r="E2821" t="s">
        <v>119</v>
      </c>
      <c r="F2821" t="s">
        <v>260</v>
      </c>
      <c r="G2821" t="s">
        <v>146</v>
      </c>
      <c r="H2821" t="s">
        <v>133</v>
      </c>
      <c r="I2821" t="s">
        <v>110</v>
      </c>
      <c r="J2821" t="s">
        <v>110</v>
      </c>
      <c r="K2821">
        <v>1</v>
      </c>
      <c r="L2821" t="s">
        <v>182</v>
      </c>
    </row>
    <row r="2822" spans="1:12">
      <c r="A2822" t="s">
        <v>260</v>
      </c>
      <c r="B2822" t="s">
        <v>79</v>
      </c>
      <c r="C2822">
        <v>2060</v>
      </c>
      <c r="D2822">
        <v>2065</v>
      </c>
      <c r="E2822" t="s">
        <v>119</v>
      </c>
      <c r="F2822" t="s">
        <v>260</v>
      </c>
      <c r="G2822" t="s">
        <v>146</v>
      </c>
      <c r="H2822" t="s">
        <v>133</v>
      </c>
      <c r="I2822" t="s">
        <v>110</v>
      </c>
      <c r="J2822" t="s">
        <v>110</v>
      </c>
      <c r="K2822">
        <v>1</v>
      </c>
      <c r="L2822" t="s">
        <v>182</v>
      </c>
    </row>
    <row r="2823" spans="1:12">
      <c r="A2823" t="s">
        <v>260</v>
      </c>
      <c r="B2823" t="s">
        <v>79</v>
      </c>
      <c r="C2823">
        <v>2060</v>
      </c>
      <c r="D2823">
        <v>2070</v>
      </c>
      <c r="E2823" t="s">
        <v>119</v>
      </c>
      <c r="F2823" t="s">
        <v>260</v>
      </c>
      <c r="G2823" t="s">
        <v>146</v>
      </c>
      <c r="H2823" t="s">
        <v>133</v>
      </c>
      <c r="I2823" t="s">
        <v>110</v>
      </c>
      <c r="J2823" t="s">
        <v>110</v>
      </c>
      <c r="K2823">
        <v>1</v>
      </c>
      <c r="L2823" t="s">
        <v>182</v>
      </c>
    </row>
    <row r="2824" spans="1:12">
      <c r="A2824" t="s">
        <v>260</v>
      </c>
      <c r="B2824" t="s">
        <v>79</v>
      </c>
      <c r="C2824">
        <v>2065</v>
      </c>
      <c r="D2824">
        <v>2065</v>
      </c>
      <c r="E2824" t="s">
        <v>119</v>
      </c>
      <c r="F2824" t="s">
        <v>260</v>
      </c>
      <c r="G2824" t="s">
        <v>146</v>
      </c>
      <c r="H2824" t="s">
        <v>133</v>
      </c>
      <c r="I2824" t="s">
        <v>110</v>
      </c>
      <c r="J2824" t="s">
        <v>110</v>
      </c>
      <c r="K2824">
        <v>1</v>
      </c>
      <c r="L2824" t="s">
        <v>182</v>
      </c>
    </row>
    <row r="2825" spans="1:12">
      <c r="A2825" t="s">
        <v>260</v>
      </c>
      <c r="B2825" t="s">
        <v>79</v>
      </c>
      <c r="C2825">
        <v>2065</v>
      </c>
      <c r="D2825">
        <v>2070</v>
      </c>
      <c r="E2825" t="s">
        <v>119</v>
      </c>
      <c r="F2825" t="s">
        <v>260</v>
      </c>
      <c r="G2825" t="s">
        <v>146</v>
      </c>
      <c r="H2825" t="s">
        <v>133</v>
      </c>
      <c r="I2825" t="s">
        <v>110</v>
      </c>
      <c r="J2825" t="s">
        <v>110</v>
      </c>
      <c r="K2825">
        <v>1</v>
      </c>
      <c r="L2825" t="s">
        <v>182</v>
      </c>
    </row>
    <row r="2826" spans="1:12">
      <c r="A2826" t="s">
        <v>260</v>
      </c>
      <c r="B2826" t="s">
        <v>79</v>
      </c>
      <c r="C2826">
        <v>2070</v>
      </c>
      <c r="D2826">
        <v>2070</v>
      </c>
      <c r="E2826" t="s">
        <v>119</v>
      </c>
      <c r="F2826" t="s">
        <v>260</v>
      </c>
      <c r="G2826" t="s">
        <v>146</v>
      </c>
      <c r="H2826" t="s">
        <v>133</v>
      </c>
      <c r="I2826" t="s">
        <v>110</v>
      </c>
      <c r="J2826" t="s">
        <v>110</v>
      </c>
      <c r="K2826">
        <v>1</v>
      </c>
      <c r="L2826" t="s">
        <v>182</v>
      </c>
    </row>
    <row r="2827" spans="1:12">
      <c r="A2827" t="s">
        <v>260</v>
      </c>
      <c r="B2827" t="s">
        <v>51</v>
      </c>
      <c r="C2827">
        <v>1990</v>
      </c>
      <c r="D2827">
        <v>1990</v>
      </c>
      <c r="E2827" t="s">
        <v>119</v>
      </c>
      <c r="F2827" t="s">
        <v>260</v>
      </c>
      <c r="G2827" t="s">
        <v>148</v>
      </c>
      <c r="H2827" t="s">
        <v>133</v>
      </c>
      <c r="I2827" t="s">
        <v>110</v>
      </c>
      <c r="J2827" t="s">
        <v>110</v>
      </c>
      <c r="K2827">
        <v>1</v>
      </c>
      <c r="L2827" t="s">
        <v>182</v>
      </c>
    </row>
    <row r="2828" spans="1:12">
      <c r="A2828" t="s">
        <v>260</v>
      </c>
      <c r="B2828" t="s">
        <v>51</v>
      </c>
      <c r="C2828">
        <v>1995</v>
      </c>
      <c r="D2828">
        <v>1995</v>
      </c>
      <c r="E2828" t="s">
        <v>119</v>
      </c>
      <c r="F2828" t="s">
        <v>260</v>
      </c>
      <c r="G2828" t="s">
        <v>148</v>
      </c>
      <c r="H2828" t="s">
        <v>133</v>
      </c>
      <c r="I2828" t="s">
        <v>110</v>
      </c>
      <c r="J2828" t="s">
        <v>110</v>
      </c>
      <c r="K2828">
        <v>1</v>
      </c>
      <c r="L2828" t="s">
        <v>182</v>
      </c>
    </row>
    <row r="2829" spans="1:12">
      <c r="A2829" t="s">
        <v>260</v>
      </c>
      <c r="B2829" t="s">
        <v>51</v>
      </c>
      <c r="C2829">
        <v>2000</v>
      </c>
      <c r="D2829">
        <v>2000</v>
      </c>
      <c r="E2829" t="s">
        <v>119</v>
      </c>
      <c r="F2829" t="s">
        <v>260</v>
      </c>
      <c r="G2829" t="s">
        <v>148</v>
      </c>
      <c r="H2829" t="s">
        <v>133</v>
      </c>
      <c r="I2829" t="s">
        <v>110</v>
      </c>
      <c r="J2829" t="s">
        <v>110</v>
      </c>
      <c r="K2829">
        <v>1</v>
      </c>
      <c r="L2829" t="s">
        <v>182</v>
      </c>
    </row>
    <row r="2830" spans="1:12">
      <c r="A2830" t="s">
        <v>260</v>
      </c>
      <c r="B2830" t="s">
        <v>51</v>
      </c>
      <c r="C2830">
        <v>2005</v>
      </c>
      <c r="D2830">
        <v>2005</v>
      </c>
      <c r="E2830" t="s">
        <v>119</v>
      </c>
      <c r="F2830" t="s">
        <v>260</v>
      </c>
      <c r="G2830" t="s">
        <v>148</v>
      </c>
      <c r="H2830" t="s">
        <v>133</v>
      </c>
      <c r="I2830" t="s">
        <v>110</v>
      </c>
      <c r="J2830" t="s">
        <v>110</v>
      </c>
      <c r="K2830">
        <v>1</v>
      </c>
      <c r="L2830" t="s">
        <v>182</v>
      </c>
    </row>
    <row r="2831" spans="1:12">
      <c r="A2831" t="s">
        <v>260</v>
      </c>
      <c r="B2831" t="s">
        <v>51</v>
      </c>
      <c r="C2831">
        <v>2010</v>
      </c>
      <c r="D2831">
        <v>2010</v>
      </c>
      <c r="E2831" t="s">
        <v>119</v>
      </c>
      <c r="F2831" t="s">
        <v>260</v>
      </c>
      <c r="G2831" t="s">
        <v>148</v>
      </c>
      <c r="H2831" t="s">
        <v>133</v>
      </c>
      <c r="I2831" t="s">
        <v>110</v>
      </c>
      <c r="J2831" t="s">
        <v>110</v>
      </c>
      <c r="K2831">
        <v>1</v>
      </c>
      <c r="L2831" t="s">
        <v>182</v>
      </c>
    </row>
    <row r="2832" spans="1:12">
      <c r="A2832" t="s">
        <v>260</v>
      </c>
      <c r="B2832" t="s">
        <v>51</v>
      </c>
      <c r="C2832">
        <v>2015</v>
      </c>
      <c r="D2832">
        <v>2015</v>
      </c>
      <c r="E2832" t="s">
        <v>119</v>
      </c>
      <c r="F2832" t="s">
        <v>260</v>
      </c>
      <c r="G2832" t="s">
        <v>148</v>
      </c>
      <c r="H2832" t="s">
        <v>133</v>
      </c>
      <c r="I2832" t="s">
        <v>110</v>
      </c>
      <c r="J2832" t="s">
        <v>110</v>
      </c>
      <c r="K2832">
        <v>1</v>
      </c>
      <c r="L2832" t="s">
        <v>182</v>
      </c>
    </row>
    <row r="2833" spans="1:12">
      <c r="A2833" t="s">
        <v>260</v>
      </c>
      <c r="B2833" t="s">
        <v>51</v>
      </c>
      <c r="C2833">
        <v>2020</v>
      </c>
      <c r="D2833">
        <v>2020</v>
      </c>
      <c r="E2833" t="s">
        <v>119</v>
      </c>
      <c r="F2833" t="s">
        <v>260</v>
      </c>
      <c r="G2833" t="s">
        <v>148</v>
      </c>
      <c r="H2833" t="s">
        <v>133</v>
      </c>
      <c r="I2833" t="s">
        <v>110</v>
      </c>
      <c r="J2833" t="s">
        <v>110</v>
      </c>
      <c r="K2833">
        <v>1</v>
      </c>
      <c r="L2833" t="s">
        <v>182</v>
      </c>
    </row>
    <row r="2834" spans="1:12">
      <c r="A2834" t="s">
        <v>260</v>
      </c>
      <c r="B2834" t="s">
        <v>51</v>
      </c>
      <c r="C2834">
        <v>2025</v>
      </c>
      <c r="D2834">
        <v>2025</v>
      </c>
      <c r="E2834" t="s">
        <v>119</v>
      </c>
      <c r="F2834" t="s">
        <v>260</v>
      </c>
      <c r="G2834" t="s">
        <v>148</v>
      </c>
      <c r="H2834" t="s">
        <v>133</v>
      </c>
      <c r="I2834" t="s">
        <v>110</v>
      </c>
      <c r="J2834" t="s">
        <v>110</v>
      </c>
      <c r="K2834">
        <v>1</v>
      </c>
      <c r="L2834" t="s">
        <v>182</v>
      </c>
    </row>
    <row r="2835" spans="1:12">
      <c r="A2835" t="s">
        <v>260</v>
      </c>
      <c r="B2835" t="s">
        <v>51</v>
      </c>
      <c r="C2835">
        <v>2030</v>
      </c>
      <c r="D2835">
        <v>2030</v>
      </c>
      <c r="E2835" t="s">
        <v>119</v>
      </c>
      <c r="F2835" t="s">
        <v>260</v>
      </c>
      <c r="G2835" t="s">
        <v>148</v>
      </c>
      <c r="H2835" t="s">
        <v>133</v>
      </c>
      <c r="I2835" t="s">
        <v>110</v>
      </c>
      <c r="J2835" t="s">
        <v>110</v>
      </c>
      <c r="K2835">
        <v>1</v>
      </c>
      <c r="L2835" t="s">
        <v>182</v>
      </c>
    </row>
    <row r="2836" spans="1:12">
      <c r="A2836" t="s">
        <v>260</v>
      </c>
      <c r="B2836" t="s">
        <v>51</v>
      </c>
      <c r="C2836">
        <v>2035</v>
      </c>
      <c r="D2836">
        <v>2035</v>
      </c>
      <c r="E2836" t="s">
        <v>119</v>
      </c>
      <c r="F2836" t="s">
        <v>260</v>
      </c>
      <c r="G2836" t="s">
        <v>148</v>
      </c>
      <c r="H2836" t="s">
        <v>133</v>
      </c>
      <c r="I2836" t="s">
        <v>110</v>
      </c>
      <c r="J2836" t="s">
        <v>110</v>
      </c>
      <c r="K2836">
        <v>1</v>
      </c>
      <c r="L2836" t="s">
        <v>182</v>
      </c>
    </row>
    <row r="2837" spans="1:12">
      <c r="A2837" t="s">
        <v>260</v>
      </c>
      <c r="B2837" t="s">
        <v>51</v>
      </c>
      <c r="C2837">
        <v>2040</v>
      </c>
      <c r="D2837">
        <v>2040</v>
      </c>
      <c r="E2837" t="s">
        <v>119</v>
      </c>
      <c r="F2837" t="s">
        <v>260</v>
      </c>
      <c r="G2837" t="s">
        <v>148</v>
      </c>
      <c r="H2837" t="s">
        <v>133</v>
      </c>
      <c r="I2837" t="s">
        <v>110</v>
      </c>
      <c r="J2837" t="s">
        <v>110</v>
      </c>
      <c r="K2837">
        <v>1</v>
      </c>
      <c r="L2837" t="s">
        <v>182</v>
      </c>
    </row>
    <row r="2838" spans="1:12">
      <c r="A2838" t="s">
        <v>260</v>
      </c>
      <c r="B2838" t="s">
        <v>51</v>
      </c>
      <c r="C2838">
        <v>2045</v>
      </c>
      <c r="D2838">
        <v>2045</v>
      </c>
      <c r="E2838" t="s">
        <v>119</v>
      </c>
      <c r="F2838" t="s">
        <v>260</v>
      </c>
      <c r="G2838" t="s">
        <v>148</v>
      </c>
      <c r="H2838" t="s">
        <v>133</v>
      </c>
      <c r="I2838" t="s">
        <v>110</v>
      </c>
      <c r="J2838" t="s">
        <v>110</v>
      </c>
      <c r="K2838">
        <v>1</v>
      </c>
      <c r="L2838" t="s">
        <v>182</v>
      </c>
    </row>
    <row r="2839" spans="1:12">
      <c r="A2839" t="s">
        <v>260</v>
      </c>
      <c r="B2839" t="s">
        <v>51</v>
      </c>
      <c r="C2839">
        <v>2050</v>
      </c>
      <c r="D2839">
        <v>2050</v>
      </c>
      <c r="E2839" t="s">
        <v>119</v>
      </c>
      <c r="F2839" t="s">
        <v>260</v>
      </c>
      <c r="G2839" t="s">
        <v>148</v>
      </c>
      <c r="H2839" t="s">
        <v>133</v>
      </c>
      <c r="I2839" t="s">
        <v>110</v>
      </c>
      <c r="J2839" t="s">
        <v>110</v>
      </c>
      <c r="K2839">
        <v>1</v>
      </c>
      <c r="L2839" t="s">
        <v>182</v>
      </c>
    </row>
    <row r="2840" spans="1:12">
      <c r="A2840" t="s">
        <v>260</v>
      </c>
      <c r="B2840" t="s">
        <v>51</v>
      </c>
      <c r="C2840">
        <v>2055</v>
      </c>
      <c r="D2840">
        <v>2055</v>
      </c>
      <c r="E2840" t="s">
        <v>119</v>
      </c>
      <c r="F2840" t="s">
        <v>260</v>
      </c>
      <c r="G2840" t="s">
        <v>148</v>
      </c>
      <c r="H2840" t="s">
        <v>133</v>
      </c>
      <c r="I2840" t="s">
        <v>110</v>
      </c>
      <c r="J2840" t="s">
        <v>110</v>
      </c>
      <c r="K2840">
        <v>1</v>
      </c>
      <c r="L2840" t="s">
        <v>182</v>
      </c>
    </row>
    <row r="2841" spans="1:12">
      <c r="A2841" t="s">
        <v>260</v>
      </c>
      <c r="B2841" t="s">
        <v>51</v>
      </c>
      <c r="C2841">
        <v>2060</v>
      </c>
      <c r="D2841">
        <v>2060</v>
      </c>
      <c r="E2841" t="s">
        <v>119</v>
      </c>
      <c r="F2841" t="s">
        <v>260</v>
      </c>
      <c r="G2841" t="s">
        <v>148</v>
      </c>
      <c r="H2841" t="s">
        <v>133</v>
      </c>
      <c r="I2841" t="s">
        <v>110</v>
      </c>
      <c r="J2841" t="s">
        <v>110</v>
      </c>
      <c r="K2841">
        <v>1</v>
      </c>
      <c r="L2841" t="s">
        <v>182</v>
      </c>
    </row>
    <row r="2842" spans="1:12">
      <c r="A2842" t="s">
        <v>260</v>
      </c>
      <c r="B2842" t="s">
        <v>51</v>
      </c>
      <c r="C2842">
        <v>2065</v>
      </c>
      <c r="D2842">
        <v>2065</v>
      </c>
      <c r="E2842" t="s">
        <v>119</v>
      </c>
      <c r="F2842" t="s">
        <v>260</v>
      </c>
      <c r="G2842" t="s">
        <v>148</v>
      </c>
      <c r="H2842" t="s">
        <v>133</v>
      </c>
      <c r="I2842" t="s">
        <v>110</v>
      </c>
      <c r="J2842" t="s">
        <v>110</v>
      </c>
      <c r="K2842">
        <v>1</v>
      </c>
      <c r="L2842" t="s">
        <v>182</v>
      </c>
    </row>
    <row r="2843" spans="1:12">
      <c r="A2843" t="s">
        <v>260</v>
      </c>
      <c r="B2843" t="s">
        <v>51</v>
      </c>
      <c r="C2843">
        <v>2070</v>
      </c>
      <c r="D2843">
        <v>2070</v>
      </c>
      <c r="E2843" t="s">
        <v>119</v>
      </c>
      <c r="F2843" t="s">
        <v>260</v>
      </c>
      <c r="G2843" t="s">
        <v>148</v>
      </c>
      <c r="H2843" t="s">
        <v>133</v>
      </c>
      <c r="I2843" t="s">
        <v>110</v>
      </c>
      <c r="J2843" t="s">
        <v>110</v>
      </c>
      <c r="K2843">
        <v>1</v>
      </c>
      <c r="L2843" t="s">
        <v>182</v>
      </c>
    </row>
    <row r="2844" spans="1:12">
      <c r="A2844" t="s">
        <v>260</v>
      </c>
      <c r="B2844" t="s">
        <v>90</v>
      </c>
      <c r="C2844">
        <v>2010</v>
      </c>
      <c r="D2844">
        <v>2010</v>
      </c>
      <c r="E2844" t="s">
        <v>119</v>
      </c>
      <c r="F2844" t="s">
        <v>260</v>
      </c>
      <c r="G2844" t="s">
        <v>148</v>
      </c>
      <c r="H2844" t="s">
        <v>132</v>
      </c>
      <c r="I2844" t="s">
        <v>110</v>
      </c>
      <c r="J2844" t="s">
        <v>110</v>
      </c>
      <c r="K2844">
        <v>1</v>
      </c>
      <c r="L2844" t="s">
        <v>182</v>
      </c>
    </row>
    <row r="2845" spans="1:12">
      <c r="A2845" t="s">
        <v>260</v>
      </c>
      <c r="B2845" t="s">
        <v>90</v>
      </c>
      <c r="C2845">
        <v>2010</v>
      </c>
      <c r="D2845">
        <v>2015</v>
      </c>
      <c r="E2845" t="s">
        <v>119</v>
      </c>
      <c r="F2845" t="s">
        <v>260</v>
      </c>
      <c r="G2845" t="s">
        <v>148</v>
      </c>
      <c r="H2845" t="s">
        <v>132</v>
      </c>
      <c r="I2845" t="s">
        <v>110</v>
      </c>
      <c r="J2845" t="s">
        <v>110</v>
      </c>
      <c r="K2845">
        <v>1</v>
      </c>
      <c r="L2845" t="s">
        <v>182</v>
      </c>
    </row>
    <row r="2846" spans="1:12">
      <c r="A2846" t="s">
        <v>260</v>
      </c>
      <c r="B2846" t="s">
        <v>90</v>
      </c>
      <c r="C2846">
        <v>2015</v>
      </c>
      <c r="D2846">
        <v>2015</v>
      </c>
      <c r="E2846" t="s">
        <v>119</v>
      </c>
      <c r="F2846" t="s">
        <v>260</v>
      </c>
      <c r="G2846" t="s">
        <v>148</v>
      </c>
      <c r="H2846" t="s">
        <v>132</v>
      </c>
      <c r="I2846" t="s">
        <v>110</v>
      </c>
      <c r="J2846" t="s">
        <v>110</v>
      </c>
      <c r="K2846">
        <v>1</v>
      </c>
      <c r="L2846" t="s">
        <v>182</v>
      </c>
    </row>
    <row r="2847" spans="1:12">
      <c r="A2847" t="s">
        <v>260</v>
      </c>
      <c r="B2847" t="s">
        <v>90</v>
      </c>
      <c r="C2847">
        <v>2015</v>
      </c>
      <c r="D2847">
        <v>2020</v>
      </c>
      <c r="E2847" t="s">
        <v>119</v>
      </c>
      <c r="F2847" t="s">
        <v>260</v>
      </c>
      <c r="G2847" t="s">
        <v>148</v>
      </c>
      <c r="H2847" t="s">
        <v>132</v>
      </c>
      <c r="I2847" t="s">
        <v>110</v>
      </c>
      <c r="J2847" t="s">
        <v>110</v>
      </c>
      <c r="K2847">
        <v>1</v>
      </c>
      <c r="L2847" t="s">
        <v>182</v>
      </c>
    </row>
    <row r="2848" spans="1:12">
      <c r="A2848" t="s">
        <v>260</v>
      </c>
      <c r="B2848" t="s">
        <v>90</v>
      </c>
      <c r="C2848">
        <v>2020</v>
      </c>
      <c r="D2848">
        <v>2020</v>
      </c>
      <c r="E2848" t="s">
        <v>119</v>
      </c>
      <c r="F2848" t="s">
        <v>260</v>
      </c>
      <c r="G2848" t="s">
        <v>148</v>
      </c>
      <c r="H2848" t="s">
        <v>132</v>
      </c>
      <c r="I2848" t="s">
        <v>110</v>
      </c>
      <c r="J2848" t="s">
        <v>110</v>
      </c>
      <c r="K2848">
        <v>1</v>
      </c>
      <c r="L2848" t="s">
        <v>182</v>
      </c>
    </row>
    <row r="2849" spans="1:12">
      <c r="A2849" t="s">
        <v>260</v>
      </c>
      <c r="B2849" t="s">
        <v>90</v>
      </c>
      <c r="C2849">
        <v>2020</v>
      </c>
      <c r="D2849">
        <v>2025</v>
      </c>
      <c r="E2849" t="s">
        <v>119</v>
      </c>
      <c r="F2849" t="s">
        <v>260</v>
      </c>
      <c r="G2849" t="s">
        <v>148</v>
      </c>
      <c r="H2849" t="s">
        <v>132</v>
      </c>
      <c r="I2849" t="s">
        <v>110</v>
      </c>
      <c r="J2849" t="s">
        <v>110</v>
      </c>
      <c r="K2849">
        <v>1</v>
      </c>
      <c r="L2849" t="s">
        <v>182</v>
      </c>
    </row>
    <row r="2850" spans="1:12">
      <c r="A2850" t="s">
        <v>260</v>
      </c>
      <c r="B2850" t="s">
        <v>90</v>
      </c>
      <c r="C2850">
        <v>2025</v>
      </c>
      <c r="D2850">
        <v>2025</v>
      </c>
      <c r="E2850" t="s">
        <v>119</v>
      </c>
      <c r="F2850" t="s">
        <v>260</v>
      </c>
      <c r="G2850" t="s">
        <v>148</v>
      </c>
      <c r="H2850" t="s">
        <v>132</v>
      </c>
      <c r="I2850" t="s">
        <v>110</v>
      </c>
      <c r="J2850" t="s">
        <v>110</v>
      </c>
      <c r="K2850">
        <v>1</v>
      </c>
      <c r="L2850" t="s">
        <v>182</v>
      </c>
    </row>
    <row r="2851" spans="1:12">
      <c r="A2851" t="s">
        <v>260</v>
      </c>
      <c r="B2851" t="s">
        <v>90</v>
      </c>
      <c r="C2851">
        <v>2025</v>
      </c>
      <c r="D2851">
        <v>2030</v>
      </c>
      <c r="E2851" t="s">
        <v>119</v>
      </c>
      <c r="F2851" t="s">
        <v>260</v>
      </c>
      <c r="G2851" t="s">
        <v>148</v>
      </c>
      <c r="H2851" t="s">
        <v>132</v>
      </c>
      <c r="I2851" t="s">
        <v>110</v>
      </c>
      <c r="J2851" t="s">
        <v>110</v>
      </c>
      <c r="K2851">
        <v>1</v>
      </c>
      <c r="L2851" t="s">
        <v>182</v>
      </c>
    </row>
    <row r="2852" spans="1:12">
      <c r="A2852" t="s">
        <v>260</v>
      </c>
      <c r="B2852" t="s">
        <v>90</v>
      </c>
      <c r="C2852">
        <v>2030</v>
      </c>
      <c r="D2852">
        <v>2030</v>
      </c>
      <c r="E2852" t="s">
        <v>119</v>
      </c>
      <c r="F2852" t="s">
        <v>260</v>
      </c>
      <c r="G2852" t="s">
        <v>148</v>
      </c>
      <c r="H2852" t="s">
        <v>132</v>
      </c>
      <c r="I2852" t="s">
        <v>110</v>
      </c>
      <c r="J2852" t="s">
        <v>110</v>
      </c>
      <c r="K2852">
        <v>1</v>
      </c>
      <c r="L2852" t="s">
        <v>182</v>
      </c>
    </row>
    <row r="2853" spans="1:12">
      <c r="A2853" t="s">
        <v>260</v>
      </c>
      <c r="B2853" t="s">
        <v>90</v>
      </c>
      <c r="C2853">
        <v>2030</v>
      </c>
      <c r="D2853">
        <v>2035</v>
      </c>
      <c r="E2853" t="s">
        <v>119</v>
      </c>
      <c r="F2853" t="s">
        <v>260</v>
      </c>
      <c r="G2853" t="s">
        <v>148</v>
      </c>
      <c r="H2853" t="s">
        <v>132</v>
      </c>
      <c r="I2853" t="s">
        <v>110</v>
      </c>
      <c r="J2853" t="s">
        <v>110</v>
      </c>
      <c r="K2853">
        <v>1</v>
      </c>
      <c r="L2853" t="s">
        <v>182</v>
      </c>
    </row>
    <row r="2854" spans="1:12">
      <c r="A2854" t="s">
        <v>260</v>
      </c>
      <c r="B2854" t="s">
        <v>90</v>
      </c>
      <c r="C2854">
        <v>2035</v>
      </c>
      <c r="D2854">
        <v>2035</v>
      </c>
      <c r="E2854" t="s">
        <v>119</v>
      </c>
      <c r="F2854" t="s">
        <v>260</v>
      </c>
      <c r="G2854" t="s">
        <v>148</v>
      </c>
      <c r="H2854" t="s">
        <v>132</v>
      </c>
      <c r="I2854" t="s">
        <v>110</v>
      </c>
      <c r="J2854" t="s">
        <v>110</v>
      </c>
      <c r="K2854">
        <v>1</v>
      </c>
      <c r="L2854" t="s">
        <v>182</v>
      </c>
    </row>
    <row r="2855" spans="1:12">
      <c r="A2855" t="s">
        <v>260</v>
      </c>
      <c r="B2855" t="s">
        <v>90</v>
      </c>
      <c r="C2855">
        <v>2035</v>
      </c>
      <c r="D2855">
        <v>2040</v>
      </c>
      <c r="E2855" t="s">
        <v>119</v>
      </c>
      <c r="F2855" t="s">
        <v>260</v>
      </c>
      <c r="G2855" t="s">
        <v>148</v>
      </c>
      <c r="H2855" t="s">
        <v>132</v>
      </c>
      <c r="I2855" t="s">
        <v>110</v>
      </c>
      <c r="J2855" t="s">
        <v>110</v>
      </c>
      <c r="K2855">
        <v>1</v>
      </c>
      <c r="L2855" t="s">
        <v>182</v>
      </c>
    </row>
    <row r="2856" spans="1:12">
      <c r="A2856" t="s">
        <v>260</v>
      </c>
      <c r="B2856" t="s">
        <v>90</v>
      </c>
      <c r="C2856">
        <v>2040</v>
      </c>
      <c r="D2856">
        <v>2040</v>
      </c>
      <c r="E2856" t="s">
        <v>119</v>
      </c>
      <c r="F2856" t="s">
        <v>260</v>
      </c>
      <c r="G2856" t="s">
        <v>148</v>
      </c>
      <c r="H2856" t="s">
        <v>132</v>
      </c>
      <c r="I2856" t="s">
        <v>110</v>
      </c>
      <c r="J2856" t="s">
        <v>110</v>
      </c>
      <c r="K2856">
        <v>1</v>
      </c>
      <c r="L2856" t="s">
        <v>182</v>
      </c>
    </row>
    <row r="2857" spans="1:12">
      <c r="A2857" t="s">
        <v>260</v>
      </c>
      <c r="B2857" t="s">
        <v>90</v>
      </c>
      <c r="C2857">
        <v>2040</v>
      </c>
      <c r="D2857">
        <v>2045</v>
      </c>
      <c r="E2857" t="s">
        <v>119</v>
      </c>
      <c r="F2857" t="s">
        <v>260</v>
      </c>
      <c r="G2857" t="s">
        <v>148</v>
      </c>
      <c r="H2857" t="s">
        <v>132</v>
      </c>
      <c r="I2857" t="s">
        <v>110</v>
      </c>
      <c r="J2857" t="s">
        <v>110</v>
      </c>
      <c r="K2857">
        <v>1</v>
      </c>
      <c r="L2857" t="s">
        <v>182</v>
      </c>
    </row>
    <row r="2858" spans="1:12">
      <c r="A2858" t="s">
        <v>260</v>
      </c>
      <c r="B2858" t="s">
        <v>90</v>
      </c>
      <c r="C2858">
        <v>2045</v>
      </c>
      <c r="D2858">
        <v>2045</v>
      </c>
      <c r="E2858" t="s">
        <v>119</v>
      </c>
      <c r="F2858" t="s">
        <v>260</v>
      </c>
      <c r="G2858" t="s">
        <v>148</v>
      </c>
      <c r="H2858" t="s">
        <v>132</v>
      </c>
      <c r="I2858" t="s">
        <v>110</v>
      </c>
      <c r="J2858" t="s">
        <v>110</v>
      </c>
      <c r="K2858">
        <v>1</v>
      </c>
      <c r="L2858" t="s">
        <v>182</v>
      </c>
    </row>
    <row r="2859" spans="1:12">
      <c r="A2859" t="s">
        <v>260</v>
      </c>
      <c r="B2859" t="s">
        <v>90</v>
      </c>
      <c r="C2859">
        <v>2045</v>
      </c>
      <c r="D2859">
        <v>2050</v>
      </c>
      <c r="E2859" t="s">
        <v>119</v>
      </c>
      <c r="F2859" t="s">
        <v>260</v>
      </c>
      <c r="G2859" t="s">
        <v>148</v>
      </c>
      <c r="H2859" t="s">
        <v>132</v>
      </c>
      <c r="I2859" t="s">
        <v>110</v>
      </c>
      <c r="J2859" t="s">
        <v>110</v>
      </c>
      <c r="K2859">
        <v>1</v>
      </c>
      <c r="L2859" t="s">
        <v>182</v>
      </c>
    </row>
    <row r="2860" spans="1:12">
      <c r="A2860" t="s">
        <v>260</v>
      </c>
      <c r="B2860" t="s">
        <v>90</v>
      </c>
      <c r="C2860">
        <v>2050</v>
      </c>
      <c r="D2860">
        <v>2050</v>
      </c>
      <c r="E2860" t="s">
        <v>119</v>
      </c>
      <c r="F2860" t="s">
        <v>260</v>
      </c>
      <c r="G2860" t="s">
        <v>148</v>
      </c>
      <c r="H2860" t="s">
        <v>132</v>
      </c>
      <c r="I2860" t="s">
        <v>110</v>
      </c>
      <c r="J2860" t="s">
        <v>110</v>
      </c>
      <c r="K2860">
        <v>1</v>
      </c>
      <c r="L2860" t="s">
        <v>182</v>
      </c>
    </row>
    <row r="2861" spans="1:12">
      <c r="A2861" t="s">
        <v>260</v>
      </c>
      <c r="B2861" t="s">
        <v>90</v>
      </c>
      <c r="C2861">
        <v>2050</v>
      </c>
      <c r="D2861">
        <v>2055</v>
      </c>
      <c r="E2861" t="s">
        <v>119</v>
      </c>
      <c r="F2861" t="s">
        <v>260</v>
      </c>
      <c r="G2861" t="s">
        <v>148</v>
      </c>
      <c r="H2861" t="s">
        <v>132</v>
      </c>
      <c r="I2861" t="s">
        <v>110</v>
      </c>
      <c r="J2861" t="s">
        <v>110</v>
      </c>
      <c r="K2861">
        <v>1</v>
      </c>
      <c r="L2861" t="s">
        <v>182</v>
      </c>
    </row>
    <row r="2862" spans="1:12">
      <c r="A2862" t="s">
        <v>260</v>
      </c>
      <c r="B2862" t="s">
        <v>90</v>
      </c>
      <c r="C2862">
        <v>2055</v>
      </c>
      <c r="D2862">
        <v>2055</v>
      </c>
      <c r="E2862" t="s">
        <v>119</v>
      </c>
      <c r="F2862" t="s">
        <v>260</v>
      </c>
      <c r="G2862" t="s">
        <v>148</v>
      </c>
      <c r="H2862" t="s">
        <v>132</v>
      </c>
      <c r="I2862" t="s">
        <v>110</v>
      </c>
      <c r="J2862" t="s">
        <v>110</v>
      </c>
      <c r="K2862">
        <v>1</v>
      </c>
      <c r="L2862" t="s">
        <v>182</v>
      </c>
    </row>
    <row r="2863" spans="1:12">
      <c r="A2863" t="s">
        <v>260</v>
      </c>
      <c r="B2863" t="s">
        <v>90</v>
      </c>
      <c r="C2863">
        <v>2055</v>
      </c>
      <c r="D2863">
        <v>2060</v>
      </c>
      <c r="E2863" t="s">
        <v>119</v>
      </c>
      <c r="F2863" t="s">
        <v>260</v>
      </c>
      <c r="G2863" t="s">
        <v>148</v>
      </c>
      <c r="H2863" t="s">
        <v>132</v>
      </c>
      <c r="I2863" t="s">
        <v>110</v>
      </c>
      <c r="J2863" t="s">
        <v>110</v>
      </c>
      <c r="K2863">
        <v>1</v>
      </c>
      <c r="L2863" t="s">
        <v>182</v>
      </c>
    </row>
    <row r="2864" spans="1:12">
      <c r="A2864" t="s">
        <v>260</v>
      </c>
      <c r="B2864" t="s">
        <v>90</v>
      </c>
      <c r="C2864">
        <v>2060</v>
      </c>
      <c r="D2864">
        <v>2060</v>
      </c>
      <c r="E2864" t="s">
        <v>119</v>
      </c>
      <c r="F2864" t="s">
        <v>260</v>
      </c>
      <c r="G2864" t="s">
        <v>148</v>
      </c>
      <c r="H2864" t="s">
        <v>132</v>
      </c>
      <c r="I2864" t="s">
        <v>110</v>
      </c>
      <c r="J2864" t="s">
        <v>110</v>
      </c>
      <c r="K2864">
        <v>1</v>
      </c>
      <c r="L2864" t="s">
        <v>182</v>
      </c>
    </row>
    <row r="2865" spans="1:12">
      <c r="A2865" t="s">
        <v>260</v>
      </c>
      <c r="B2865" t="s">
        <v>90</v>
      </c>
      <c r="C2865">
        <v>2060</v>
      </c>
      <c r="D2865">
        <v>2065</v>
      </c>
      <c r="E2865" t="s">
        <v>119</v>
      </c>
      <c r="F2865" t="s">
        <v>260</v>
      </c>
      <c r="G2865" t="s">
        <v>148</v>
      </c>
      <c r="H2865" t="s">
        <v>132</v>
      </c>
      <c r="I2865" t="s">
        <v>110</v>
      </c>
      <c r="J2865" t="s">
        <v>110</v>
      </c>
      <c r="K2865">
        <v>1</v>
      </c>
      <c r="L2865" t="s">
        <v>182</v>
      </c>
    </row>
    <row r="2866" spans="1:12">
      <c r="A2866" t="s">
        <v>260</v>
      </c>
      <c r="B2866" t="s">
        <v>90</v>
      </c>
      <c r="C2866">
        <v>2065</v>
      </c>
      <c r="D2866">
        <v>2065</v>
      </c>
      <c r="E2866" t="s">
        <v>119</v>
      </c>
      <c r="F2866" t="s">
        <v>260</v>
      </c>
      <c r="G2866" t="s">
        <v>148</v>
      </c>
      <c r="H2866" t="s">
        <v>132</v>
      </c>
      <c r="I2866" t="s">
        <v>110</v>
      </c>
      <c r="J2866" t="s">
        <v>110</v>
      </c>
      <c r="K2866">
        <v>1</v>
      </c>
      <c r="L2866" t="s">
        <v>182</v>
      </c>
    </row>
    <row r="2867" spans="1:12">
      <c r="A2867" t="s">
        <v>260</v>
      </c>
      <c r="B2867" t="s">
        <v>90</v>
      </c>
      <c r="C2867">
        <v>2065</v>
      </c>
      <c r="D2867">
        <v>2070</v>
      </c>
      <c r="E2867" t="s">
        <v>119</v>
      </c>
      <c r="F2867" t="s">
        <v>260</v>
      </c>
      <c r="G2867" t="s">
        <v>148</v>
      </c>
      <c r="H2867" t="s">
        <v>132</v>
      </c>
      <c r="I2867" t="s">
        <v>110</v>
      </c>
      <c r="J2867" t="s">
        <v>110</v>
      </c>
      <c r="K2867">
        <v>1</v>
      </c>
      <c r="L2867" t="s">
        <v>182</v>
      </c>
    </row>
    <row r="2868" spans="1:12">
      <c r="A2868" t="s">
        <v>260</v>
      </c>
      <c r="B2868" t="s">
        <v>90</v>
      </c>
      <c r="C2868">
        <v>2070</v>
      </c>
      <c r="D2868">
        <v>2070</v>
      </c>
      <c r="E2868" t="s">
        <v>119</v>
      </c>
      <c r="F2868" t="s">
        <v>260</v>
      </c>
      <c r="G2868" t="s">
        <v>148</v>
      </c>
      <c r="H2868" t="s">
        <v>132</v>
      </c>
      <c r="I2868" t="s">
        <v>110</v>
      </c>
      <c r="J2868" t="s">
        <v>110</v>
      </c>
      <c r="K2868">
        <v>1</v>
      </c>
      <c r="L2868" t="s">
        <v>182</v>
      </c>
    </row>
    <row r="2869" spans="1:12">
      <c r="A2869" t="s">
        <v>260</v>
      </c>
      <c r="B2869" t="s">
        <v>92</v>
      </c>
      <c r="C2869">
        <v>2010</v>
      </c>
      <c r="D2869">
        <v>2010</v>
      </c>
      <c r="E2869" t="s">
        <v>119</v>
      </c>
      <c r="F2869" t="s">
        <v>260</v>
      </c>
      <c r="G2869" t="s">
        <v>148</v>
      </c>
      <c r="H2869" t="s">
        <v>133</v>
      </c>
      <c r="I2869" t="s">
        <v>110</v>
      </c>
      <c r="J2869" t="s">
        <v>110</v>
      </c>
      <c r="K2869">
        <v>1</v>
      </c>
      <c r="L2869" t="s">
        <v>182</v>
      </c>
    </row>
    <row r="2870" spans="1:12">
      <c r="A2870" t="s">
        <v>260</v>
      </c>
      <c r="B2870" t="s">
        <v>92</v>
      </c>
      <c r="C2870">
        <v>2015</v>
      </c>
      <c r="D2870">
        <v>2015</v>
      </c>
      <c r="E2870" t="s">
        <v>119</v>
      </c>
      <c r="F2870" t="s">
        <v>260</v>
      </c>
      <c r="G2870" t="s">
        <v>148</v>
      </c>
      <c r="H2870" t="s">
        <v>133</v>
      </c>
      <c r="I2870" t="s">
        <v>110</v>
      </c>
      <c r="J2870" t="s">
        <v>110</v>
      </c>
      <c r="K2870">
        <v>1</v>
      </c>
      <c r="L2870" t="s">
        <v>182</v>
      </c>
    </row>
    <row r="2871" spans="1:12">
      <c r="A2871" t="s">
        <v>260</v>
      </c>
      <c r="B2871" t="s">
        <v>92</v>
      </c>
      <c r="C2871">
        <v>2020</v>
      </c>
      <c r="D2871">
        <v>2020</v>
      </c>
      <c r="E2871" t="s">
        <v>119</v>
      </c>
      <c r="F2871" t="s">
        <v>260</v>
      </c>
      <c r="G2871" t="s">
        <v>148</v>
      </c>
      <c r="H2871" t="s">
        <v>133</v>
      </c>
      <c r="I2871" t="s">
        <v>110</v>
      </c>
      <c r="J2871" t="s">
        <v>110</v>
      </c>
      <c r="K2871">
        <v>1</v>
      </c>
      <c r="L2871" t="s">
        <v>182</v>
      </c>
    </row>
    <row r="2872" spans="1:12">
      <c r="A2872" t="s">
        <v>260</v>
      </c>
      <c r="B2872" t="s">
        <v>92</v>
      </c>
      <c r="C2872">
        <v>2025</v>
      </c>
      <c r="D2872">
        <v>2025</v>
      </c>
      <c r="E2872" t="s">
        <v>119</v>
      </c>
      <c r="F2872" t="s">
        <v>260</v>
      </c>
      <c r="G2872" t="s">
        <v>148</v>
      </c>
      <c r="H2872" t="s">
        <v>133</v>
      </c>
      <c r="I2872" t="s">
        <v>110</v>
      </c>
      <c r="J2872" t="s">
        <v>110</v>
      </c>
      <c r="K2872">
        <v>1</v>
      </c>
      <c r="L2872" t="s">
        <v>182</v>
      </c>
    </row>
    <row r="2873" spans="1:12">
      <c r="A2873" t="s">
        <v>260</v>
      </c>
      <c r="B2873" t="s">
        <v>92</v>
      </c>
      <c r="C2873">
        <v>2030</v>
      </c>
      <c r="D2873">
        <v>2030</v>
      </c>
      <c r="E2873" t="s">
        <v>119</v>
      </c>
      <c r="F2873" t="s">
        <v>260</v>
      </c>
      <c r="G2873" t="s">
        <v>148</v>
      </c>
      <c r="H2873" t="s">
        <v>133</v>
      </c>
      <c r="I2873" t="s">
        <v>110</v>
      </c>
      <c r="J2873" t="s">
        <v>110</v>
      </c>
      <c r="K2873">
        <v>1</v>
      </c>
      <c r="L2873" t="s">
        <v>182</v>
      </c>
    </row>
    <row r="2874" spans="1:12">
      <c r="A2874" t="s">
        <v>260</v>
      </c>
      <c r="B2874" t="s">
        <v>92</v>
      </c>
      <c r="C2874">
        <v>2035</v>
      </c>
      <c r="D2874">
        <v>2035</v>
      </c>
      <c r="E2874" t="s">
        <v>119</v>
      </c>
      <c r="F2874" t="s">
        <v>260</v>
      </c>
      <c r="G2874" t="s">
        <v>148</v>
      </c>
      <c r="H2874" t="s">
        <v>133</v>
      </c>
      <c r="I2874" t="s">
        <v>110</v>
      </c>
      <c r="J2874" t="s">
        <v>110</v>
      </c>
      <c r="K2874">
        <v>1</v>
      </c>
      <c r="L2874" t="s">
        <v>182</v>
      </c>
    </row>
    <row r="2875" spans="1:12">
      <c r="A2875" t="s">
        <v>260</v>
      </c>
      <c r="B2875" t="s">
        <v>92</v>
      </c>
      <c r="C2875">
        <v>2040</v>
      </c>
      <c r="D2875">
        <v>2040</v>
      </c>
      <c r="E2875" t="s">
        <v>119</v>
      </c>
      <c r="F2875" t="s">
        <v>260</v>
      </c>
      <c r="G2875" t="s">
        <v>148</v>
      </c>
      <c r="H2875" t="s">
        <v>133</v>
      </c>
      <c r="I2875" t="s">
        <v>110</v>
      </c>
      <c r="J2875" t="s">
        <v>110</v>
      </c>
      <c r="K2875">
        <v>1</v>
      </c>
      <c r="L2875" t="s">
        <v>182</v>
      </c>
    </row>
    <row r="2876" spans="1:12">
      <c r="A2876" t="s">
        <v>260</v>
      </c>
      <c r="B2876" t="s">
        <v>92</v>
      </c>
      <c r="C2876">
        <v>2045</v>
      </c>
      <c r="D2876">
        <v>2045</v>
      </c>
      <c r="E2876" t="s">
        <v>119</v>
      </c>
      <c r="F2876" t="s">
        <v>260</v>
      </c>
      <c r="G2876" t="s">
        <v>148</v>
      </c>
      <c r="H2876" t="s">
        <v>133</v>
      </c>
      <c r="I2876" t="s">
        <v>110</v>
      </c>
      <c r="J2876" t="s">
        <v>110</v>
      </c>
      <c r="K2876">
        <v>1</v>
      </c>
      <c r="L2876" t="s">
        <v>182</v>
      </c>
    </row>
    <row r="2877" spans="1:12">
      <c r="A2877" t="s">
        <v>260</v>
      </c>
      <c r="B2877" t="s">
        <v>92</v>
      </c>
      <c r="C2877">
        <v>2050</v>
      </c>
      <c r="D2877">
        <v>2050</v>
      </c>
      <c r="E2877" t="s">
        <v>119</v>
      </c>
      <c r="F2877" t="s">
        <v>260</v>
      </c>
      <c r="G2877" t="s">
        <v>148</v>
      </c>
      <c r="H2877" t="s">
        <v>133</v>
      </c>
      <c r="I2877" t="s">
        <v>110</v>
      </c>
      <c r="J2877" t="s">
        <v>110</v>
      </c>
      <c r="K2877">
        <v>1</v>
      </c>
      <c r="L2877" t="s">
        <v>182</v>
      </c>
    </row>
    <row r="2878" spans="1:12">
      <c r="A2878" t="s">
        <v>260</v>
      </c>
      <c r="B2878" t="s">
        <v>92</v>
      </c>
      <c r="C2878">
        <v>2055</v>
      </c>
      <c r="D2878">
        <v>2055</v>
      </c>
      <c r="E2878" t="s">
        <v>119</v>
      </c>
      <c r="F2878" t="s">
        <v>260</v>
      </c>
      <c r="G2878" t="s">
        <v>148</v>
      </c>
      <c r="H2878" t="s">
        <v>133</v>
      </c>
      <c r="I2878" t="s">
        <v>110</v>
      </c>
      <c r="J2878" t="s">
        <v>110</v>
      </c>
      <c r="K2878">
        <v>1</v>
      </c>
      <c r="L2878" t="s">
        <v>182</v>
      </c>
    </row>
    <row r="2879" spans="1:12">
      <c r="A2879" t="s">
        <v>260</v>
      </c>
      <c r="B2879" t="s">
        <v>92</v>
      </c>
      <c r="C2879">
        <v>2060</v>
      </c>
      <c r="D2879">
        <v>2060</v>
      </c>
      <c r="E2879" t="s">
        <v>119</v>
      </c>
      <c r="F2879" t="s">
        <v>260</v>
      </c>
      <c r="G2879" t="s">
        <v>148</v>
      </c>
      <c r="H2879" t="s">
        <v>133</v>
      </c>
      <c r="I2879" t="s">
        <v>110</v>
      </c>
      <c r="J2879" t="s">
        <v>110</v>
      </c>
      <c r="K2879">
        <v>1</v>
      </c>
      <c r="L2879" t="s">
        <v>182</v>
      </c>
    </row>
    <row r="2880" spans="1:12">
      <c r="A2880" t="s">
        <v>260</v>
      </c>
      <c r="B2880" t="s">
        <v>92</v>
      </c>
      <c r="C2880">
        <v>2065</v>
      </c>
      <c r="D2880">
        <v>2065</v>
      </c>
      <c r="E2880" t="s">
        <v>119</v>
      </c>
      <c r="F2880" t="s">
        <v>260</v>
      </c>
      <c r="G2880" t="s">
        <v>148</v>
      </c>
      <c r="H2880" t="s">
        <v>133</v>
      </c>
      <c r="I2880" t="s">
        <v>110</v>
      </c>
      <c r="J2880" t="s">
        <v>110</v>
      </c>
      <c r="K2880">
        <v>1</v>
      </c>
      <c r="L2880" t="s">
        <v>182</v>
      </c>
    </row>
    <row r="2881" spans="1:12">
      <c r="A2881" t="s">
        <v>260</v>
      </c>
      <c r="B2881" t="s">
        <v>92</v>
      </c>
      <c r="C2881">
        <v>2070</v>
      </c>
      <c r="D2881">
        <v>2070</v>
      </c>
      <c r="E2881" t="s">
        <v>119</v>
      </c>
      <c r="F2881" t="s">
        <v>260</v>
      </c>
      <c r="G2881" t="s">
        <v>148</v>
      </c>
      <c r="H2881" t="s">
        <v>133</v>
      </c>
      <c r="I2881" t="s">
        <v>110</v>
      </c>
      <c r="J2881" t="s">
        <v>110</v>
      </c>
      <c r="K2881">
        <v>1</v>
      </c>
      <c r="L2881" t="s">
        <v>182</v>
      </c>
    </row>
    <row r="2882" spans="1:12">
      <c r="A2882" t="s">
        <v>260</v>
      </c>
      <c r="B2882" t="s">
        <v>76</v>
      </c>
      <c r="C2882">
        <v>1995</v>
      </c>
      <c r="D2882">
        <v>1995</v>
      </c>
      <c r="E2882" t="s">
        <v>119</v>
      </c>
      <c r="F2882" t="s">
        <v>260</v>
      </c>
      <c r="G2882" t="s">
        <v>150</v>
      </c>
      <c r="H2882" t="s">
        <v>133</v>
      </c>
      <c r="I2882" t="s">
        <v>110</v>
      </c>
      <c r="J2882" t="s">
        <v>110</v>
      </c>
      <c r="K2882">
        <v>0.89999997615814209</v>
      </c>
      <c r="L2882" t="s">
        <v>182</v>
      </c>
    </row>
    <row r="2883" spans="1:12">
      <c r="A2883" t="s">
        <v>260</v>
      </c>
      <c r="B2883" t="s">
        <v>76</v>
      </c>
      <c r="C2883">
        <v>1995</v>
      </c>
      <c r="D2883">
        <v>2000</v>
      </c>
      <c r="E2883" t="s">
        <v>119</v>
      </c>
      <c r="F2883" t="s">
        <v>260</v>
      </c>
      <c r="G2883" t="s">
        <v>150</v>
      </c>
      <c r="H2883" t="s">
        <v>133</v>
      </c>
      <c r="I2883" t="s">
        <v>110</v>
      </c>
      <c r="J2883" t="s">
        <v>110</v>
      </c>
      <c r="K2883">
        <v>0.89999997615814209</v>
      </c>
      <c r="L2883" t="s">
        <v>182</v>
      </c>
    </row>
    <row r="2884" spans="1:12">
      <c r="A2884" t="s">
        <v>260</v>
      </c>
      <c r="B2884" t="s">
        <v>76</v>
      </c>
      <c r="C2884">
        <v>1995</v>
      </c>
      <c r="D2884">
        <v>2005</v>
      </c>
      <c r="E2884" t="s">
        <v>119</v>
      </c>
      <c r="F2884" t="s">
        <v>260</v>
      </c>
      <c r="G2884" t="s">
        <v>150</v>
      </c>
      <c r="H2884" t="s">
        <v>133</v>
      </c>
      <c r="I2884" t="s">
        <v>110</v>
      </c>
      <c r="J2884" t="s">
        <v>110</v>
      </c>
      <c r="K2884">
        <v>0.89999997615814209</v>
      </c>
      <c r="L2884" t="s">
        <v>182</v>
      </c>
    </row>
    <row r="2885" spans="1:12">
      <c r="A2885" t="s">
        <v>260</v>
      </c>
      <c r="B2885" t="s">
        <v>76</v>
      </c>
      <c r="C2885">
        <v>1995</v>
      </c>
      <c r="D2885">
        <v>2010</v>
      </c>
      <c r="E2885" t="s">
        <v>119</v>
      </c>
      <c r="F2885" t="s">
        <v>260</v>
      </c>
      <c r="G2885" t="s">
        <v>150</v>
      </c>
      <c r="H2885" t="s">
        <v>133</v>
      </c>
      <c r="I2885" t="s">
        <v>110</v>
      </c>
      <c r="J2885" t="s">
        <v>110</v>
      </c>
      <c r="K2885">
        <v>0.89999997615814209</v>
      </c>
      <c r="L2885" t="s">
        <v>182</v>
      </c>
    </row>
    <row r="2886" spans="1:12">
      <c r="A2886" t="s">
        <v>260</v>
      </c>
      <c r="B2886" t="s">
        <v>76</v>
      </c>
      <c r="C2886">
        <v>1995</v>
      </c>
      <c r="D2886">
        <v>2015</v>
      </c>
      <c r="E2886" t="s">
        <v>119</v>
      </c>
      <c r="F2886" t="s">
        <v>260</v>
      </c>
      <c r="G2886" t="s">
        <v>150</v>
      </c>
      <c r="H2886" t="s">
        <v>133</v>
      </c>
      <c r="I2886" t="s">
        <v>110</v>
      </c>
      <c r="J2886" t="s">
        <v>110</v>
      </c>
      <c r="K2886">
        <v>0.89999997615814209</v>
      </c>
      <c r="L2886" t="s">
        <v>182</v>
      </c>
    </row>
    <row r="2887" spans="1:12">
      <c r="A2887" t="s">
        <v>260</v>
      </c>
      <c r="B2887" t="s">
        <v>76</v>
      </c>
      <c r="C2887">
        <v>1995</v>
      </c>
      <c r="D2887">
        <v>2020</v>
      </c>
      <c r="E2887" t="s">
        <v>119</v>
      </c>
      <c r="F2887" t="s">
        <v>260</v>
      </c>
      <c r="G2887" t="s">
        <v>150</v>
      </c>
      <c r="H2887" t="s">
        <v>133</v>
      </c>
      <c r="I2887" t="s">
        <v>110</v>
      </c>
      <c r="J2887" t="s">
        <v>110</v>
      </c>
      <c r="K2887">
        <v>0.89999997615814209</v>
      </c>
      <c r="L2887" t="s">
        <v>182</v>
      </c>
    </row>
    <row r="2888" spans="1:12">
      <c r="A2888" t="s">
        <v>260</v>
      </c>
      <c r="B2888" t="s">
        <v>76</v>
      </c>
      <c r="C2888">
        <v>2000</v>
      </c>
      <c r="D2888">
        <v>2000</v>
      </c>
      <c r="E2888" t="s">
        <v>119</v>
      </c>
      <c r="F2888" t="s">
        <v>260</v>
      </c>
      <c r="G2888" t="s">
        <v>150</v>
      </c>
      <c r="H2888" t="s">
        <v>133</v>
      </c>
      <c r="I2888" t="s">
        <v>110</v>
      </c>
      <c r="J2888" t="s">
        <v>110</v>
      </c>
      <c r="K2888">
        <v>0.89999997615814209</v>
      </c>
      <c r="L2888" t="s">
        <v>182</v>
      </c>
    </row>
    <row r="2889" spans="1:12">
      <c r="A2889" t="s">
        <v>260</v>
      </c>
      <c r="B2889" t="s">
        <v>76</v>
      </c>
      <c r="C2889">
        <v>2000</v>
      </c>
      <c r="D2889">
        <v>2005</v>
      </c>
      <c r="E2889" t="s">
        <v>119</v>
      </c>
      <c r="F2889" t="s">
        <v>260</v>
      </c>
      <c r="G2889" t="s">
        <v>150</v>
      </c>
      <c r="H2889" t="s">
        <v>133</v>
      </c>
      <c r="I2889" t="s">
        <v>110</v>
      </c>
      <c r="J2889" t="s">
        <v>110</v>
      </c>
      <c r="K2889">
        <v>0.89999997615814209</v>
      </c>
      <c r="L2889" t="s">
        <v>182</v>
      </c>
    </row>
    <row r="2890" spans="1:12">
      <c r="A2890" t="s">
        <v>260</v>
      </c>
      <c r="B2890" t="s">
        <v>76</v>
      </c>
      <c r="C2890">
        <v>2000</v>
      </c>
      <c r="D2890">
        <v>2010</v>
      </c>
      <c r="E2890" t="s">
        <v>119</v>
      </c>
      <c r="F2890" t="s">
        <v>260</v>
      </c>
      <c r="G2890" t="s">
        <v>150</v>
      </c>
      <c r="H2890" t="s">
        <v>133</v>
      </c>
      <c r="I2890" t="s">
        <v>110</v>
      </c>
      <c r="J2890" t="s">
        <v>110</v>
      </c>
      <c r="K2890">
        <v>0.89999997615814209</v>
      </c>
      <c r="L2890" t="s">
        <v>182</v>
      </c>
    </row>
    <row r="2891" spans="1:12">
      <c r="A2891" t="s">
        <v>260</v>
      </c>
      <c r="B2891" t="s">
        <v>76</v>
      </c>
      <c r="C2891">
        <v>2000</v>
      </c>
      <c r="D2891">
        <v>2015</v>
      </c>
      <c r="E2891" t="s">
        <v>119</v>
      </c>
      <c r="F2891" t="s">
        <v>260</v>
      </c>
      <c r="G2891" t="s">
        <v>150</v>
      </c>
      <c r="H2891" t="s">
        <v>133</v>
      </c>
      <c r="I2891" t="s">
        <v>110</v>
      </c>
      <c r="J2891" t="s">
        <v>110</v>
      </c>
      <c r="K2891">
        <v>0.89999997615814209</v>
      </c>
      <c r="L2891" t="s">
        <v>182</v>
      </c>
    </row>
    <row r="2892" spans="1:12">
      <c r="A2892" t="s">
        <v>260</v>
      </c>
      <c r="B2892" t="s">
        <v>76</v>
      </c>
      <c r="C2892">
        <v>2000</v>
      </c>
      <c r="D2892">
        <v>2020</v>
      </c>
      <c r="E2892" t="s">
        <v>119</v>
      </c>
      <c r="F2892" t="s">
        <v>260</v>
      </c>
      <c r="G2892" t="s">
        <v>150</v>
      </c>
      <c r="H2892" t="s">
        <v>133</v>
      </c>
      <c r="I2892" t="s">
        <v>110</v>
      </c>
      <c r="J2892" t="s">
        <v>110</v>
      </c>
      <c r="K2892">
        <v>0.89999997615814209</v>
      </c>
      <c r="L2892" t="s">
        <v>182</v>
      </c>
    </row>
    <row r="2893" spans="1:12">
      <c r="A2893" t="s">
        <v>260</v>
      </c>
      <c r="B2893" t="s">
        <v>76</v>
      </c>
      <c r="C2893">
        <v>2005</v>
      </c>
      <c r="D2893">
        <v>2005</v>
      </c>
      <c r="E2893" t="s">
        <v>119</v>
      </c>
      <c r="F2893" t="s">
        <v>260</v>
      </c>
      <c r="G2893" t="s">
        <v>150</v>
      </c>
      <c r="H2893" t="s">
        <v>133</v>
      </c>
      <c r="I2893" t="s">
        <v>110</v>
      </c>
      <c r="J2893" t="s">
        <v>110</v>
      </c>
      <c r="K2893">
        <v>0.89999997615814209</v>
      </c>
      <c r="L2893" t="s">
        <v>182</v>
      </c>
    </row>
    <row r="2894" spans="1:12">
      <c r="A2894" t="s">
        <v>260</v>
      </c>
      <c r="B2894" t="s">
        <v>76</v>
      </c>
      <c r="C2894">
        <v>2005</v>
      </c>
      <c r="D2894">
        <v>2010</v>
      </c>
      <c r="E2894" t="s">
        <v>119</v>
      </c>
      <c r="F2894" t="s">
        <v>260</v>
      </c>
      <c r="G2894" t="s">
        <v>150</v>
      </c>
      <c r="H2894" t="s">
        <v>133</v>
      </c>
      <c r="I2894" t="s">
        <v>110</v>
      </c>
      <c r="J2894" t="s">
        <v>110</v>
      </c>
      <c r="K2894">
        <v>0.89999997615814209</v>
      </c>
      <c r="L2894" t="s">
        <v>182</v>
      </c>
    </row>
    <row r="2895" spans="1:12">
      <c r="A2895" t="s">
        <v>260</v>
      </c>
      <c r="B2895" t="s">
        <v>76</v>
      </c>
      <c r="C2895">
        <v>2005</v>
      </c>
      <c r="D2895">
        <v>2015</v>
      </c>
      <c r="E2895" t="s">
        <v>119</v>
      </c>
      <c r="F2895" t="s">
        <v>260</v>
      </c>
      <c r="G2895" t="s">
        <v>150</v>
      </c>
      <c r="H2895" t="s">
        <v>133</v>
      </c>
      <c r="I2895" t="s">
        <v>110</v>
      </c>
      <c r="J2895" t="s">
        <v>110</v>
      </c>
      <c r="K2895">
        <v>0.89999997615814209</v>
      </c>
      <c r="L2895" t="s">
        <v>182</v>
      </c>
    </row>
    <row r="2896" spans="1:12">
      <c r="A2896" t="s">
        <v>260</v>
      </c>
      <c r="B2896" t="s">
        <v>76</v>
      </c>
      <c r="C2896">
        <v>2005</v>
      </c>
      <c r="D2896">
        <v>2020</v>
      </c>
      <c r="E2896" t="s">
        <v>119</v>
      </c>
      <c r="F2896" t="s">
        <v>260</v>
      </c>
      <c r="G2896" t="s">
        <v>150</v>
      </c>
      <c r="H2896" t="s">
        <v>133</v>
      </c>
      <c r="I2896" t="s">
        <v>110</v>
      </c>
      <c r="J2896" t="s">
        <v>110</v>
      </c>
      <c r="K2896">
        <v>0.89999997615814209</v>
      </c>
      <c r="L2896" t="s">
        <v>182</v>
      </c>
    </row>
    <row r="2897" spans="1:12">
      <c r="A2897" t="s">
        <v>260</v>
      </c>
      <c r="B2897" t="s">
        <v>76</v>
      </c>
      <c r="C2897">
        <v>2005</v>
      </c>
      <c r="D2897">
        <v>2025</v>
      </c>
      <c r="E2897" t="s">
        <v>119</v>
      </c>
      <c r="F2897" t="s">
        <v>260</v>
      </c>
      <c r="G2897" t="s">
        <v>150</v>
      </c>
      <c r="H2897" t="s">
        <v>133</v>
      </c>
      <c r="I2897" t="s">
        <v>110</v>
      </c>
      <c r="J2897" t="s">
        <v>110</v>
      </c>
      <c r="K2897">
        <v>0.89999997615814209</v>
      </c>
      <c r="L2897" t="s">
        <v>182</v>
      </c>
    </row>
    <row r="2898" spans="1:12">
      <c r="A2898" t="s">
        <v>260</v>
      </c>
      <c r="B2898" t="s">
        <v>76</v>
      </c>
      <c r="C2898">
        <v>2005</v>
      </c>
      <c r="D2898">
        <v>2030</v>
      </c>
      <c r="E2898" t="s">
        <v>119</v>
      </c>
      <c r="F2898" t="s">
        <v>260</v>
      </c>
      <c r="G2898" t="s">
        <v>150</v>
      </c>
      <c r="H2898" t="s">
        <v>133</v>
      </c>
      <c r="I2898" t="s">
        <v>110</v>
      </c>
      <c r="J2898" t="s">
        <v>110</v>
      </c>
      <c r="K2898">
        <v>0.89999997615814209</v>
      </c>
      <c r="L2898" t="s">
        <v>182</v>
      </c>
    </row>
    <row r="2899" spans="1:12">
      <c r="A2899" t="s">
        <v>260</v>
      </c>
      <c r="B2899" t="s">
        <v>76</v>
      </c>
      <c r="C2899">
        <v>2010</v>
      </c>
      <c r="D2899">
        <v>2010</v>
      </c>
      <c r="E2899" t="s">
        <v>119</v>
      </c>
      <c r="F2899" t="s">
        <v>260</v>
      </c>
      <c r="G2899" t="s">
        <v>150</v>
      </c>
      <c r="H2899" t="s">
        <v>133</v>
      </c>
      <c r="I2899" t="s">
        <v>110</v>
      </c>
      <c r="J2899" t="s">
        <v>110</v>
      </c>
      <c r="K2899">
        <v>0.89999997615814209</v>
      </c>
      <c r="L2899" t="s">
        <v>182</v>
      </c>
    </row>
    <row r="2900" spans="1:12">
      <c r="A2900" t="s">
        <v>260</v>
      </c>
      <c r="B2900" t="s">
        <v>76</v>
      </c>
      <c r="C2900">
        <v>2010</v>
      </c>
      <c r="D2900">
        <v>2015</v>
      </c>
      <c r="E2900" t="s">
        <v>119</v>
      </c>
      <c r="F2900" t="s">
        <v>260</v>
      </c>
      <c r="G2900" t="s">
        <v>150</v>
      </c>
      <c r="H2900" t="s">
        <v>133</v>
      </c>
      <c r="I2900" t="s">
        <v>110</v>
      </c>
      <c r="J2900" t="s">
        <v>110</v>
      </c>
      <c r="K2900">
        <v>0.89999997615814209</v>
      </c>
      <c r="L2900" t="s">
        <v>182</v>
      </c>
    </row>
    <row r="2901" spans="1:12">
      <c r="A2901" t="s">
        <v>260</v>
      </c>
      <c r="B2901" t="s">
        <v>76</v>
      </c>
      <c r="C2901">
        <v>2010</v>
      </c>
      <c r="D2901">
        <v>2020</v>
      </c>
      <c r="E2901" t="s">
        <v>119</v>
      </c>
      <c r="F2901" t="s">
        <v>260</v>
      </c>
      <c r="G2901" t="s">
        <v>150</v>
      </c>
      <c r="H2901" t="s">
        <v>133</v>
      </c>
      <c r="I2901" t="s">
        <v>110</v>
      </c>
      <c r="J2901" t="s">
        <v>110</v>
      </c>
      <c r="K2901">
        <v>0.89999997615814209</v>
      </c>
      <c r="L2901" t="s">
        <v>182</v>
      </c>
    </row>
    <row r="2902" spans="1:12">
      <c r="A2902" t="s">
        <v>260</v>
      </c>
      <c r="B2902" t="s">
        <v>76</v>
      </c>
      <c r="C2902">
        <v>2010</v>
      </c>
      <c r="D2902">
        <v>2025</v>
      </c>
      <c r="E2902" t="s">
        <v>119</v>
      </c>
      <c r="F2902" t="s">
        <v>260</v>
      </c>
      <c r="G2902" t="s">
        <v>150</v>
      </c>
      <c r="H2902" t="s">
        <v>133</v>
      </c>
      <c r="I2902" t="s">
        <v>110</v>
      </c>
      <c r="J2902" t="s">
        <v>110</v>
      </c>
      <c r="K2902">
        <v>0.89999997615814209</v>
      </c>
      <c r="L2902" t="s">
        <v>182</v>
      </c>
    </row>
    <row r="2903" spans="1:12">
      <c r="A2903" t="s">
        <v>260</v>
      </c>
      <c r="B2903" t="s">
        <v>76</v>
      </c>
      <c r="C2903">
        <v>2010</v>
      </c>
      <c r="D2903">
        <v>2030</v>
      </c>
      <c r="E2903" t="s">
        <v>119</v>
      </c>
      <c r="F2903" t="s">
        <v>260</v>
      </c>
      <c r="G2903" t="s">
        <v>150</v>
      </c>
      <c r="H2903" t="s">
        <v>133</v>
      </c>
      <c r="I2903" t="s">
        <v>110</v>
      </c>
      <c r="J2903" t="s">
        <v>110</v>
      </c>
      <c r="K2903">
        <v>0.89999997615814209</v>
      </c>
      <c r="L2903" t="s">
        <v>182</v>
      </c>
    </row>
    <row r="2904" spans="1:12">
      <c r="A2904" t="s">
        <v>260</v>
      </c>
      <c r="B2904" t="s">
        <v>76</v>
      </c>
      <c r="C2904">
        <v>2015</v>
      </c>
      <c r="D2904">
        <v>2015</v>
      </c>
      <c r="E2904" t="s">
        <v>119</v>
      </c>
      <c r="F2904" t="s">
        <v>260</v>
      </c>
      <c r="G2904" t="s">
        <v>150</v>
      </c>
      <c r="H2904" t="s">
        <v>133</v>
      </c>
      <c r="I2904" t="s">
        <v>110</v>
      </c>
      <c r="J2904" t="s">
        <v>110</v>
      </c>
      <c r="K2904">
        <v>0.89999997615814209</v>
      </c>
      <c r="L2904" t="s">
        <v>182</v>
      </c>
    </row>
    <row r="2905" spans="1:12">
      <c r="A2905" t="s">
        <v>260</v>
      </c>
      <c r="B2905" t="s">
        <v>76</v>
      </c>
      <c r="C2905">
        <v>2015</v>
      </c>
      <c r="D2905">
        <v>2020</v>
      </c>
      <c r="E2905" t="s">
        <v>119</v>
      </c>
      <c r="F2905" t="s">
        <v>260</v>
      </c>
      <c r="G2905" t="s">
        <v>150</v>
      </c>
      <c r="H2905" t="s">
        <v>133</v>
      </c>
      <c r="I2905" t="s">
        <v>110</v>
      </c>
      <c r="J2905" t="s">
        <v>110</v>
      </c>
      <c r="K2905">
        <v>0.89999997615814209</v>
      </c>
      <c r="L2905" t="s">
        <v>182</v>
      </c>
    </row>
    <row r="2906" spans="1:12">
      <c r="A2906" t="s">
        <v>260</v>
      </c>
      <c r="B2906" t="s">
        <v>76</v>
      </c>
      <c r="C2906">
        <v>2015</v>
      </c>
      <c r="D2906">
        <v>2025</v>
      </c>
      <c r="E2906" t="s">
        <v>119</v>
      </c>
      <c r="F2906" t="s">
        <v>260</v>
      </c>
      <c r="G2906" t="s">
        <v>150</v>
      </c>
      <c r="H2906" t="s">
        <v>133</v>
      </c>
      <c r="I2906" t="s">
        <v>110</v>
      </c>
      <c r="J2906" t="s">
        <v>110</v>
      </c>
      <c r="K2906">
        <v>0.89999997615814209</v>
      </c>
      <c r="L2906" t="s">
        <v>182</v>
      </c>
    </row>
    <row r="2907" spans="1:12">
      <c r="A2907" t="s">
        <v>260</v>
      </c>
      <c r="B2907" t="s">
        <v>76</v>
      </c>
      <c r="C2907">
        <v>2015</v>
      </c>
      <c r="D2907">
        <v>2030</v>
      </c>
      <c r="E2907" t="s">
        <v>119</v>
      </c>
      <c r="F2907" t="s">
        <v>260</v>
      </c>
      <c r="G2907" t="s">
        <v>150</v>
      </c>
      <c r="H2907" t="s">
        <v>133</v>
      </c>
      <c r="I2907" t="s">
        <v>110</v>
      </c>
      <c r="J2907" t="s">
        <v>110</v>
      </c>
      <c r="K2907">
        <v>0.89999997615814209</v>
      </c>
      <c r="L2907" t="s">
        <v>182</v>
      </c>
    </row>
    <row r="2908" spans="1:12">
      <c r="A2908" t="s">
        <v>260</v>
      </c>
      <c r="B2908" t="s">
        <v>76</v>
      </c>
      <c r="C2908">
        <v>2015</v>
      </c>
      <c r="D2908">
        <v>2035</v>
      </c>
      <c r="E2908" t="s">
        <v>119</v>
      </c>
      <c r="F2908" t="s">
        <v>260</v>
      </c>
      <c r="G2908" t="s">
        <v>150</v>
      </c>
      <c r="H2908" t="s">
        <v>133</v>
      </c>
      <c r="I2908" t="s">
        <v>110</v>
      </c>
      <c r="J2908" t="s">
        <v>110</v>
      </c>
      <c r="K2908">
        <v>0.89999997615814209</v>
      </c>
      <c r="L2908" t="s">
        <v>182</v>
      </c>
    </row>
    <row r="2909" spans="1:12">
      <c r="A2909" t="s">
        <v>260</v>
      </c>
      <c r="B2909" t="s">
        <v>76</v>
      </c>
      <c r="C2909">
        <v>2020</v>
      </c>
      <c r="D2909">
        <v>2020</v>
      </c>
      <c r="E2909" t="s">
        <v>119</v>
      </c>
      <c r="F2909" t="s">
        <v>260</v>
      </c>
      <c r="G2909" t="s">
        <v>150</v>
      </c>
      <c r="H2909" t="s">
        <v>133</v>
      </c>
      <c r="I2909" t="s">
        <v>110</v>
      </c>
      <c r="J2909" t="s">
        <v>110</v>
      </c>
      <c r="K2909">
        <v>0.89999997615814209</v>
      </c>
      <c r="L2909" t="s">
        <v>182</v>
      </c>
    </row>
    <row r="2910" spans="1:12">
      <c r="A2910" t="s">
        <v>260</v>
      </c>
      <c r="B2910" t="s">
        <v>76</v>
      </c>
      <c r="C2910">
        <v>2020</v>
      </c>
      <c r="D2910">
        <v>2025</v>
      </c>
      <c r="E2910" t="s">
        <v>119</v>
      </c>
      <c r="F2910" t="s">
        <v>260</v>
      </c>
      <c r="G2910" t="s">
        <v>150</v>
      </c>
      <c r="H2910" t="s">
        <v>133</v>
      </c>
      <c r="I2910" t="s">
        <v>110</v>
      </c>
      <c r="J2910" t="s">
        <v>110</v>
      </c>
      <c r="K2910">
        <v>0.89999997615814209</v>
      </c>
      <c r="L2910" t="s">
        <v>182</v>
      </c>
    </row>
    <row r="2911" spans="1:12">
      <c r="A2911" t="s">
        <v>260</v>
      </c>
      <c r="B2911" t="s">
        <v>76</v>
      </c>
      <c r="C2911">
        <v>2020</v>
      </c>
      <c r="D2911">
        <v>2030</v>
      </c>
      <c r="E2911" t="s">
        <v>119</v>
      </c>
      <c r="F2911" t="s">
        <v>260</v>
      </c>
      <c r="G2911" t="s">
        <v>150</v>
      </c>
      <c r="H2911" t="s">
        <v>133</v>
      </c>
      <c r="I2911" t="s">
        <v>110</v>
      </c>
      <c r="J2911" t="s">
        <v>110</v>
      </c>
      <c r="K2911">
        <v>0.89999997615814209</v>
      </c>
      <c r="L2911" t="s">
        <v>182</v>
      </c>
    </row>
    <row r="2912" spans="1:12">
      <c r="A2912" t="s">
        <v>260</v>
      </c>
      <c r="B2912" t="s">
        <v>76</v>
      </c>
      <c r="C2912">
        <v>2020</v>
      </c>
      <c r="D2912">
        <v>2035</v>
      </c>
      <c r="E2912" t="s">
        <v>119</v>
      </c>
      <c r="F2912" t="s">
        <v>260</v>
      </c>
      <c r="G2912" t="s">
        <v>150</v>
      </c>
      <c r="H2912" t="s">
        <v>133</v>
      </c>
      <c r="I2912" t="s">
        <v>110</v>
      </c>
      <c r="J2912" t="s">
        <v>110</v>
      </c>
      <c r="K2912">
        <v>0.89999997615814209</v>
      </c>
      <c r="L2912" t="s">
        <v>182</v>
      </c>
    </row>
    <row r="2913" spans="1:12">
      <c r="A2913" t="s">
        <v>260</v>
      </c>
      <c r="B2913" t="s">
        <v>76</v>
      </c>
      <c r="C2913">
        <v>2020</v>
      </c>
      <c r="D2913">
        <v>2040</v>
      </c>
      <c r="E2913" t="s">
        <v>119</v>
      </c>
      <c r="F2913" t="s">
        <v>260</v>
      </c>
      <c r="G2913" t="s">
        <v>150</v>
      </c>
      <c r="H2913" t="s">
        <v>133</v>
      </c>
      <c r="I2913" t="s">
        <v>110</v>
      </c>
      <c r="J2913" t="s">
        <v>110</v>
      </c>
      <c r="K2913">
        <v>0.89999997615814209</v>
      </c>
      <c r="L2913" t="s">
        <v>182</v>
      </c>
    </row>
    <row r="2914" spans="1:12">
      <c r="A2914" t="s">
        <v>260</v>
      </c>
      <c r="B2914" t="s">
        <v>76</v>
      </c>
      <c r="C2914">
        <v>2025</v>
      </c>
      <c r="D2914">
        <v>2025</v>
      </c>
      <c r="E2914" t="s">
        <v>119</v>
      </c>
      <c r="F2914" t="s">
        <v>260</v>
      </c>
      <c r="G2914" t="s">
        <v>150</v>
      </c>
      <c r="H2914" t="s">
        <v>133</v>
      </c>
      <c r="I2914" t="s">
        <v>110</v>
      </c>
      <c r="J2914" t="s">
        <v>110</v>
      </c>
      <c r="K2914">
        <v>0.89999997615814209</v>
      </c>
      <c r="L2914" t="s">
        <v>182</v>
      </c>
    </row>
    <row r="2915" spans="1:12">
      <c r="A2915" t="s">
        <v>260</v>
      </c>
      <c r="B2915" t="s">
        <v>76</v>
      </c>
      <c r="C2915">
        <v>2025</v>
      </c>
      <c r="D2915">
        <v>2030</v>
      </c>
      <c r="E2915" t="s">
        <v>119</v>
      </c>
      <c r="F2915" t="s">
        <v>260</v>
      </c>
      <c r="G2915" t="s">
        <v>150</v>
      </c>
      <c r="H2915" t="s">
        <v>133</v>
      </c>
      <c r="I2915" t="s">
        <v>110</v>
      </c>
      <c r="J2915" t="s">
        <v>110</v>
      </c>
      <c r="K2915">
        <v>0.89999997615814209</v>
      </c>
      <c r="L2915" t="s">
        <v>182</v>
      </c>
    </row>
    <row r="2916" spans="1:12">
      <c r="A2916" t="s">
        <v>260</v>
      </c>
      <c r="B2916" t="s">
        <v>76</v>
      </c>
      <c r="C2916">
        <v>2025</v>
      </c>
      <c r="D2916">
        <v>2035</v>
      </c>
      <c r="E2916" t="s">
        <v>119</v>
      </c>
      <c r="F2916" t="s">
        <v>260</v>
      </c>
      <c r="G2916" t="s">
        <v>150</v>
      </c>
      <c r="H2916" t="s">
        <v>133</v>
      </c>
      <c r="I2916" t="s">
        <v>110</v>
      </c>
      <c r="J2916" t="s">
        <v>110</v>
      </c>
      <c r="K2916">
        <v>0.89999997615814209</v>
      </c>
      <c r="L2916" t="s">
        <v>182</v>
      </c>
    </row>
    <row r="2917" spans="1:12">
      <c r="A2917" t="s">
        <v>260</v>
      </c>
      <c r="B2917" t="s">
        <v>76</v>
      </c>
      <c r="C2917">
        <v>2025</v>
      </c>
      <c r="D2917">
        <v>2040</v>
      </c>
      <c r="E2917" t="s">
        <v>119</v>
      </c>
      <c r="F2917" t="s">
        <v>260</v>
      </c>
      <c r="G2917" t="s">
        <v>150</v>
      </c>
      <c r="H2917" t="s">
        <v>133</v>
      </c>
      <c r="I2917" t="s">
        <v>110</v>
      </c>
      <c r="J2917" t="s">
        <v>110</v>
      </c>
      <c r="K2917">
        <v>0.89999997615814209</v>
      </c>
      <c r="L2917" t="s">
        <v>182</v>
      </c>
    </row>
    <row r="2918" spans="1:12">
      <c r="A2918" t="s">
        <v>260</v>
      </c>
      <c r="B2918" t="s">
        <v>76</v>
      </c>
      <c r="C2918">
        <v>2025</v>
      </c>
      <c r="D2918">
        <v>2045</v>
      </c>
      <c r="E2918" t="s">
        <v>119</v>
      </c>
      <c r="F2918" t="s">
        <v>260</v>
      </c>
      <c r="G2918" t="s">
        <v>150</v>
      </c>
      <c r="H2918" t="s">
        <v>133</v>
      </c>
      <c r="I2918" t="s">
        <v>110</v>
      </c>
      <c r="J2918" t="s">
        <v>110</v>
      </c>
      <c r="K2918">
        <v>0.89999997615814209</v>
      </c>
      <c r="L2918" t="s">
        <v>182</v>
      </c>
    </row>
    <row r="2919" spans="1:12">
      <c r="A2919" t="s">
        <v>260</v>
      </c>
      <c r="B2919" t="s">
        <v>76</v>
      </c>
      <c r="C2919">
        <v>2030</v>
      </c>
      <c r="D2919">
        <v>2030</v>
      </c>
      <c r="E2919" t="s">
        <v>119</v>
      </c>
      <c r="F2919" t="s">
        <v>260</v>
      </c>
      <c r="G2919" t="s">
        <v>150</v>
      </c>
      <c r="H2919" t="s">
        <v>133</v>
      </c>
      <c r="I2919" t="s">
        <v>110</v>
      </c>
      <c r="J2919" t="s">
        <v>110</v>
      </c>
      <c r="K2919">
        <v>0.89999997615814209</v>
      </c>
      <c r="L2919" t="s">
        <v>182</v>
      </c>
    </row>
    <row r="2920" spans="1:12">
      <c r="A2920" t="s">
        <v>260</v>
      </c>
      <c r="B2920" t="s">
        <v>76</v>
      </c>
      <c r="C2920">
        <v>2030</v>
      </c>
      <c r="D2920">
        <v>2035</v>
      </c>
      <c r="E2920" t="s">
        <v>119</v>
      </c>
      <c r="F2920" t="s">
        <v>260</v>
      </c>
      <c r="G2920" t="s">
        <v>150</v>
      </c>
      <c r="H2920" t="s">
        <v>133</v>
      </c>
      <c r="I2920" t="s">
        <v>110</v>
      </c>
      <c r="J2920" t="s">
        <v>110</v>
      </c>
      <c r="K2920">
        <v>0.89999997615814209</v>
      </c>
      <c r="L2920" t="s">
        <v>182</v>
      </c>
    </row>
    <row r="2921" spans="1:12">
      <c r="A2921" t="s">
        <v>260</v>
      </c>
      <c r="B2921" t="s">
        <v>76</v>
      </c>
      <c r="C2921">
        <v>2030</v>
      </c>
      <c r="D2921">
        <v>2040</v>
      </c>
      <c r="E2921" t="s">
        <v>119</v>
      </c>
      <c r="F2921" t="s">
        <v>260</v>
      </c>
      <c r="G2921" t="s">
        <v>150</v>
      </c>
      <c r="H2921" t="s">
        <v>133</v>
      </c>
      <c r="I2921" t="s">
        <v>110</v>
      </c>
      <c r="J2921" t="s">
        <v>110</v>
      </c>
      <c r="K2921">
        <v>0.89999997615814209</v>
      </c>
      <c r="L2921" t="s">
        <v>182</v>
      </c>
    </row>
    <row r="2922" spans="1:12">
      <c r="A2922" t="s">
        <v>260</v>
      </c>
      <c r="B2922" t="s">
        <v>76</v>
      </c>
      <c r="C2922">
        <v>2030</v>
      </c>
      <c r="D2922">
        <v>2045</v>
      </c>
      <c r="E2922" t="s">
        <v>119</v>
      </c>
      <c r="F2922" t="s">
        <v>260</v>
      </c>
      <c r="G2922" t="s">
        <v>150</v>
      </c>
      <c r="H2922" t="s">
        <v>133</v>
      </c>
      <c r="I2922" t="s">
        <v>110</v>
      </c>
      <c r="J2922" t="s">
        <v>110</v>
      </c>
      <c r="K2922">
        <v>0.89999997615814209</v>
      </c>
      <c r="L2922" t="s">
        <v>182</v>
      </c>
    </row>
    <row r="2923" spans="1:12">
      <c r="A2923" t="s">
        <v>260</v>
      </c>
      <c r="B2923" t="s">
        <v>76</v>
      </c>
      <c r="C2923">
        <v>2030</v>
      </c>
      <c r="D2923">
        <v>2050</v>
      </c>
      <c r="E2923" t="s">
        <v>119</v>
      </c>
      <c r="F2923" t="s">
        <v>260</v>
      </c>
      <c r="G2923" t="s">
        <v>150</v>
      </c>
      <c r="H2923" t="s">
        <v>133</v>
      </c>
      <c r="I2923" t="s">
        <v>110</v>
      </c>
      <c r="J2923" t="s">
        <v>110</v>
      </c>
      <c r="K2923">
        <v>0.89999997615814209</v>
      </c>
      <c r="L2923" t="s">
        <v>182</v>
      </c>
    </row>
    <row r="2924" spans="1:12">
      <c r="A2924" t="s">
        <v>260</v>
      </c>
      <c r="B2924" t="s">
        <v>76</v>
      </c>
      <c r="C2924">
        <v>2035</v>
      </c>
      <c r="D2924">
        <v>2035</v>
      </c>
      <c r="E2924" t="s">
        <v>119</v>
      </c>
      <c r="F2924" t="s">
        <v>260</v>
      </c>
      <c r="G2924" t="s">
        <v>150</v>
      </c>
      <c r="H2924" t="s">
        <v>133</v>
      </c>
      <c r="I2924" t="s">
        <v>110</v>
      </c>
      <c r="J2924" t="s">
        <v>110</v>
      </c>
      <c r="K2924">
        <v>0.89999997615814209</v>
      </c>
      <c r="L2924" t="s">
        <v>182</v>
      </c>
    </row>
    <row r="2925" spans="1:12">
      <c r="A2925" t="s">
        <v>260</v>
      </c>
      <c r="B2925" t="s">
        <v>76</v>
      </c>
      <c r="C2925">
        <v>2035</v>
      </c>
      <c r="D2925">
        <v>2040</v>
      </c>
      <c r="E2925" t="s">
        <v>119</v>
      </c>
      <c r="F2925" t="s">
        <v>260</v>
      </c>
      <c r="G2925" t="s">
        <v>150</v>
      </c>
      <c r="H2925" t="s">
        <v>133</v>
      </c>
      <c r="I2925" t="s">
        <v>110</v>
      </c>
      <c r="J2925" t="s">
        <v>110</v>
      </c>
      <c r="K2925">
        <v>0.89999997615814209</v>
      </c>
      <c r="L2925" t="s">
        <v>182</v>
      </c>
    </row>
    <row r="2926" spans="1:12">
      <c r="A2926" t="s">
        <v>260</v>
      </c>
      <c r="B2926" t="s">
        <v>76</v>
      </c>
      <c r="C2926">
        <v>2035</v>
      </c>
      <c r="D2926">
        <v>2045</v>
      </c>
      <c r="E2926" t="s">
        <v>119</v>
      </c>
      <c r="F2926" t="s">
        <v>260</v>
      </c>
      <c r="G2926" t="s">
        <v>150</v>
      </c>
      <c r="H2926" t="s">
        <v>133</v>
      </c>
      <c r="I2926" t="s">
        <v>110</v>
      </c>
      <c r="J2926" t="s">
        <v>110</v>
      </c>
      <c r="K2926">
        <v>0.89999997615814209</v>
      </c>
      <c r="L2926" t="s">
        <v>182</v>
      </c>
    </row>
    <row r="2927" spans="1:12">
      <c r="A2927" t="s">
        <v>260</v>
      </c>
      <c r="B2927" t="s">
        <v>76</v>
      </c>
      <c r="C2927">
        <v>2035</v>
      </c>
      <c r="D2927">
        <v>2050</v>
      </c>
      <c r="E2927" t="s">
        <v>119</v>
      </c>
      <c r="F2927" t="s">
        <v>260</v>
      </c>
      <c r="G2927" t="s">
        <v>150</v>
      </c>
      <c r="H2927" t="s">
        <v>133</v>
      </c>
      <c r="I2927" t="s">
        <v>110</v>
      </c>
      <c r="J2927" t="s">
        <v>110</v>
      </c>
      <c r="K2927">
        <v>0.89999997615814209</v>
      </c>
      <c r="L2927" t="s">
        <v>182</v>
      </c>
    </row>
    <row r="2928" spans="1:12">
      <c r="A2928" t="s">
        <v>260</v>
      </c>
      <c r="B2928" t="s">
        <v>76</v>
      </c>
      <c r="C2928">
        <v>2035</v>
      </c>
      <c r="D2928">
        <v>2055</v>
      </c>
      <c r="E2928" t="s">
        <v>119</v>
      </c>
      <c r="F2928" t="s">
        <v>260</v>
      </c>
      <c r="G2928" t="s">
        <v>150</v>
      </c>
      <c r="H2928" t="s">
        <v>133</v>
      </c>
      <c r="I2928" t="s">
        <v>110</v>
      </c>
      <c r="J2928" t="s">
        <v>110</v>
      </c>
      <c r="K2928">
        <v>0.89999997615814209</v>
      </c>
      <c r="L2928" t="s">
        <v>182</v>
      </c>
    </row>
    <row r="2929" spans="1:12">
      <c r="A2929" t="s">
        <v>260</v>
      </c>
      <c r="B2929" t="s">
        <v>76</v>
      </c>
      <c r="C2929">
        <v>2040</v>
      </c>
      <c r="D2929">
        <v>2040</v>
      </c>
      <c r="E2929" t="s">
        <v>119</v>
      </c>
      <c r="F2929" t="s">
        <v>260</v>
      </c>
      <c r="G2929" t="s">
        <v>150</v>
      </c>
      <c r="H2929" t="s">
        <v>133</v>
      </c>
      <c r="I2929" t="s">
        <v>110</v>
      </c>
      <c r="J2929" t="s">
        <v>110</v>
      </c>
      <c r="K2929">
        <v>0.89999997615814209</v>
      </c>
      <c r="L2929" t="s">
        <v>182</v>
      </c>
    </row>
    <row r="2930" spans="1:12">
      <c r="A2930" t="s">
        <v>260</v>
      </c>
      <c r="B2930" t="s">
        <v>76</v>
      </c>
      <c r="C2930">
        <v>2040</v>
      </c>
      <c r="D2930">
        <v>2045</v>
      </c>
      <c r="E2930" t="s">
        <v>119</v>
      </c>
      <c r="F2930" t="s">
        <v>260</v>
      </c>
      <c r="G2930" t="s">
        <v>150</v>
      </c>
      <c r="H2930" t="s">
        <v>133</v>
      </c>
      <c r="I2930" t="s">
        <v>110</v>
      </c>
      <c r="J2930" t="s">
        <v>110</v>
      </c>
      <c r="K2930">
        <v>0.89999997615814209</v>
      </c>
      <c r="L2930" t="s">
        <v>182</v>
      </c>
    </row>
    <row r="2931" spans="1:12">
      <c r="A2931" t="s">
        <v>260</v>
      </c>
      <c r="B2931" t="s">
        <v>76</v>
      </c>
      <c r="C2931">
        <v>2040</v>
      </c>
      <c r="D2931">
        <v>2050</v>
      </c>
      <c r="E2931" t="s">
        <v>119</v>
      </c>
      <c r="F2931" t="s">
        <v>260</v>
      </c>
      <c r="G2931" t="s">
        <v>150</v>
      </c>
      <c r="H2931" t="s">
        <v>133</v>
      </c>
      <c r="I2931" t="s">
        <v>110</v>
      </c>
      <c r="J2931" t="s">
        <v>110</v>
      </c>
      <c r="K2931">
        <v>0.89999997615814209</v>
      </c>
      <c r="L2931" t="s">
        <v>182</v>
      </c>
    </row>
    <row r="2932" spans="1:12">
      <c r="A2932" t="s">
        <v>260</v>
      </c>
      <c r="B2932" t="s">
        <v>76</v>
      </c>
      <c r="C2932">
        <v>2040</v>
      </c>
      <c r="D2932">
        <v>2055</v>
      </c>
      <c r="E2932" t="s">
        <v>119</v>
      </c>
      <c r="F2932" t="s">
        <v>260</v>
      </c>
      <c r="G2932" t="s">
        <v>150</v>
      </c>
      <c r="H2932" t="s">
        <v>133</v>
      </c>
      <c r="I2932" t="s">
        <v>110</v>
      </c>
      <c r="J2932" t="s">
        <v>110</v>
      </c>
      <c r="K2932">
        <v>0.89999997615814209</v>
      </c>
      <c r="L2932" t="s">
        <v>182</v>
      </c>
    </row>
    <row r="2933" spans="1:12">
      <c r="A2933" t="s">
        <v>260</v>
      </c>
      <c r="B2933" t="s">
        <v>76</v>
      </c>
      <c r="C2933">
        <v>2040</v>
      </c>
      <c r="D2933">
        <v>2060</v>
      </c>
      <c r="E2933" t="s">
        <v>119</v>
      </c>
      <c r="F2933" t="s">
        <v>260</v>
      </c>
      <c r="G2933" t="s">
        <v>150</v>
      </c>
      <c r="H2933" t="s">
        <v>133</v>
      </c>
      <c r="I2933" t="s">
        <v>110</v>
      </c>
      <c r="J2933" t="s">
        <v>110</v>
      </c>
      <c r="K2933">
        <v>0.89999997615814209</v>
      </c>
      <c r="L2933" t="s">
        <v>182</v>
      </c>
    </row>
    <row r="2934" spans="1:12">
      <c r="A2934" t="s">
        <v>260</v>
      </c>
      <c r="B2934" t="s">
        <v>76</v>
      </c>
      <c r="C2934">
        <v>2045</v>
      </c>
      <c r="D2934">
        <v>2045</v>
      </c>
      <c r="E2934" t="s">
        <v>119</v>
      </c>
      <c r="F2934" t="s">
        <v>260</v>
      </c>
      <c r="G2934" t="s">
        <v>150</v>
      </c>
      <c r="H2934" t="s">
        <v>133</v>
      </c>
      <c r="I2934" t="s">
        <v>110</v>
      </c>
      <c r="J2934" t="s">
        <v>110</v>
      </c>
      <c r="K2934">
        <v>0.89999997615814209</v>
      </c>
      <c r="L2934" t="s">
        <v>182</v>
      </c>
    </row>
    <row r="2935" spans="1:12">
      <c r="A2935" t="s">
        <v>260</v>
      </c>
      <c r="B2935" t="s">
        <v>76</v>
      </c>
      <c r="C2935">
        <v>2045</v>
      </c>
      <c r="D2935">
        <v>2050</v>
      </c>
      <c r="E2935" t="s">
        <v>119</v>
      </c>
      <c r="F2935" t="s">
        <v>260</v>
      </c>
      <c r="G2935" t="s">
        <v>150</v>
      </c>
      <c r="H2935" t="s">
        <v>133</v>
      </c>
      <c r="I2935" t="s">
        <v>110</v>
      </c>
      <c r="J2935" t="s">
        <v>110</v>
      </c>
      <c r="K2935">
        <v>0.89999997615814209</v>
      </c>
      <c r="L2935" t="s">
        <v>182</v>
      </c>
    </row>
    <row r="2936" spans="1:12">
      <c r="A2936" t="s">
        <v>260</v>
      </c>
      <c r="B2936" t="s">
        <v>76</v>
      </c>
      <c r="C2936">
        <v>2045</v>
      </c>
      <c r="D2936">
        <v>2055</v>
      </c>
      <c r="E2936" t="s">
        <v>119</v>
      </c>
      <c r="F2936" t="s">
        <v>260</v>
      </c>
      <c r="G2936" t="s">
        <v>150</v>
      </c>
      <c r="H2936" t="s">
        <v>133</v>
      </c>
      <c r="I2936" t="s">
        <v>110</v>
      </c>
      <c r="J2936" t="s">
        <v>110</v>
      </c>
      <c r="K2936">
        <v>0.89999997615814209</v>
      </c>
      <c r="L2936" t="s">
        <v>182</v>
      </c>
    </row>
    <row r="2937" spans="1:12">
      <c r="A2937" t="s">
        <v>260</v>
      </c>
      <c r="B2937" t="s">
        <v>76</v>
      </c>
      <c r="C2937">
        <v>2045</v>
      </c>
      <c r="D2937">
        <v>2060</v>
      </c>
      <c r="E2937" t="s">
        <v>119</v>
      </c>
      <c r="F2937" t="s">
        <v>260</v>
      </c>
      <c r="G2937" t="s">
        <v>150</v>
      </c>
      <c r="H2937" t="s">
        <v>133</v>
      </c>
      <c r="I2937" t="s">
        <v>110</v>
      </c>
      <c r="J2937" t="s">
        <v>110</v>
      </c>
      <c r="K2937">
        <v>0.89999997615814209</v>
      </c>
      <c r="L2937" t="s">
        <v>182</v>
      </c>
    </row>
    <row r="2938" spans="1:12">
      <c r="A2938" t="s">
        <v>260</v>
      </c>
      <c r="B2938" t="s">
        <v>76</v>
      </c>
      <c r="C2938">
        <v>2045</v>
      </c>
      <c r="D2938">
        <v>2065</v>
      </c>
      <c r="E2938" t="s">
        <v>119</v>
      </c>
      <c r="F2938" t="s">
        <v>260</v>
      </c>
      <c r="G2938" t="s">
        <v>150</v>
      </c>
      <c r="H2938" t="s">
        <v>133</v>
      </c>
      <c r="I2938" t="s">
        <v>110</v>
      </c>
      <c r="J2938" t="s">
        <v>110</v>
      </c>
      <c r="K2938">
        <v>0.89999997615814209</v>
      </c>
      <c r="L2938" t="s">
        <v>182</v>
      </c>
    </row>
    <row r="2939" spans="1:12">
      <c r="A2939" t="s">
        <v>260</v>
      </c>
      <c r="B2939" t="s">
        <v>76</v>
      </c>
      <c r="C2939">
        <v>2050</v>
      </c>
      <c r="D2939">
        <v>2050</v>
      </c>
      <c r="E2939" t="s">
        <v>119</v>
      </c>
      <c r="F2939" t="s">
        <v>260</v>
      </c>
      <c r="G2939" t="s">
        <v>150</v>
      </c>
      <c r="H2939" t="s">
        <v>133</v>
      </c>
      <c r="I2939" t="s">
        <v>110</v>
      </c>
      <c r="J2939" t="s">
        <v>110</v>
      </c>
      <c r="K2939">
        <v>0.89999997615814209</v>
      </c>
      <c r="L2939" t="s">
        <v>182</v>
      </c>
    </row>
    <row r="2940" spans="1:12">
      <c r="A2940" t="s">
        <v>260</v>
      </c>
      <c r="B2940" t="s">
        <v>76</v>
      </c>
      <c r="C2940">
        <v>2050</v>
      </c>
      <c r="D2940">
        <v>2055</v>
      </c>
      <c r="E2940" t="s">
        <v>119</v>
      </c>
      <c r="F2940" t="s">
        <v>260</v>
      </c>
      <c r="G2940" t="s">
        <v>150</v>
      </c>
      <c r="H2940" t="s">
        <v>133</v>
      </c>
      <c r="I2940" t="s">
        <v>110</v>
      </c>
      <c r="J2940" t="s">
        <v>110</v>
      </c>
      <c r="K2940">
        <v>0.89999997615814209</v>
      </c>
      <c r="L2940" t="s">
        <v>182</v>
      </c>
    </row>
    <row r="2941" spans="1:12">
      <c r="A2941" t="s">
        <v>260</v>
      </c>
      <c r="B2941" t="s">
        <v>76</v>
      </c>
      <c r="C2941">
        <v>2050</v>
      </c>
      <c r="D2941">
        <v>2060</v>
      </c>
      <c r="E2941" t="s">
        <v>119</v>
      </c>
      <c r="F2941" t="s">
        <v>260</v>
      </c>
      <c r="G2941" t="s">
        <v>150</v>
      </c>
      <c r="H2941" t="s">
        <v>133</v>
      </c>
      <c r="I2941" t="s">
        <v>110</v>
      </c>
      <c r="J2941" t="s">
        <v>110</v>
      </c>
      <c r="K2941">
        <v>0.89999997615814209</v>
      </c>
      <c r="L2941" t="s">
        <v>182</v>
      </c>
    </row>
    <row r="2942" spans="1:12">
      <c r="A2942" t="s">
        <v>260</v>
      </c>
      <c r="B2942" t="s">
        <v>76</v>
      </c>
      <c r="C2942">
        <v>2050</v>
      </c>
      <c r="D2942">
        <v>2065</v>
      </c>
      <c r="E2942" t="s">
        <v>119</v>
      </c>
      <c r="F2942" t="s">
        <v>260</v>
      </c>
      <c r="G2942" t="s">
        <v>150</v>
      </c>
      <c r="H2942" t="s">
        <v>133</v>
      </c>
      <c r="I2942" t="s">
        <v>110</v>
      </c>
      <c r="J2942" t="s">
        <v>110</v>
      </c>
      <c r="K2942">
        <v>0.89999997615814209</v>
      </c>
      <c r="L2942" t="s">
        <v>182</v>
      </c>
    </row>
    <row r="2943" spans="1:12">
      <c r="A2943" t="s">
        <v>260</v>
      </c>
      <c r="B2943" t="s">
        <v>76</v>
      </c>
      <c r="C2943">
        <v>2050</v>
      </c>
      <c r="D2943">
        <v>2070</v>
      </c>
      <c r="E2943" t="s">
        <v>119</v>
      </c>
      <c r="F2943" t="s">
        <v>260</v>
      </c>
      <c r="G2943" t="s">
        <v>150</v>
      </c>
      <c r="H2943" t="s">
        <v>133</v>
      </c>
      <c r="I2943" t="s">
        <v>110</v>
      </c>
      <c r="J2943" t="s">
        <v>110</v>
      </c>
      <c r="K2943">
        <v>0.89999997615814209</v>
      </c>
      <c r="L2943" t="s">
        <v>182</v>
      </c>
    </row>
    <row r="2944" spans="1:12">
      <c r="A2944" t="s">
        <v>260</v>
      </c>
      <c r="B2944" t="s">
        <v>76</v>
      </c>
      <c r="C2944">
        <v>2055</v>
      </c>
      <c r="D2944">
        <v>2055</v>
      </c>
      <c r="E2944" t="s">
        <v>119</v>
      </c>
      <c r="F2944" t="s">
        <v>260</v>
      </c>
      <c r="G2944" t="s">
        <v>150</v>
      </c>
      <c r="H2944" t="s">
        <v>133</v>
      </c>
      <c r="I2944" t="s">
        <v>110</v>
      </c>
      <c r="J2944" t="s">
        <v>110</v>
      </c>
      <c r="K2944">
        <v>0.89999997615814209</v>
      </c>
      <c r="L2944" t="s">
        <v>182</v>
      </c>
    </row>
    <row r="2945" spans="1:12">
      <c r="A2945" t="s">
        <v>260</v>
      </c>
      <c r="B2945" t="s">
        <v>76</v>
      </c>
      <c r="C2945">
        <v>2055</v>
      </c>
      <c r="D2945">
        <v>2060</v>
      </c>
      <c r="E2945" t="s">
        <v>119</v>
      </c>
      <c r="F2945" t="s">
        <v>260</v>
      </c>
      <c r="G2945" t="s">
        <v>150</v>
      </c>
      <c r="H2945" t="s">
        <v>133</v>
      </c>
      <c r="I2945" t="s">
        <v>110</v>
      </c>
      <c r="J2945" t="s">
        <v>110</v>
      </c>
      <c r="K2945">
        <v>0.89999997615814209</v>
      </c>
      <c r="L2945" t="s">
        <v>182</v>
      </c>
    </row>
    <row r="2946" spans="1:12">
      <c r="A2946" t="s">
        <v>260</v>
      </c>
      <c r="B2946" t="s">
        <v>76</v>
      </c>
      <c r="C2946">
        <v>2055</v>
      </c>
      <c r="D2946">
        <v>2065</v>
      </c>
      <c r="E2946" t="s">
        <v>119</v>
      </c>
      <c r="F2946" t="s">
        <v>260</v>
      </c>
      <c r="G2946" t="s">
        <v>150</v>
      </c>
      <c r="H2946" t="s">
        <v>133</v>
      </c>
      <c r="I2946" t="s">
        <v>110</v>
      </c>
      <c r="J2946" t="s">
        <v>110</v>
      </c>
      <c r="K2946">
        <v>0.89999997615814209</v>
      </c>
      <c r="L2946" t="s">
        <v>182</v>
      </c>
    </row>
    <row r="2947" spans="1:12">
      <c r="A2947" t="s">
        <v>260</v>
      </c>
      <c r="B2947" t="s">
        <v>76</v>
      </c>
      <c r="C2947">
        <v>2055</v>
      </c>
      <c r="D2947">
        <v>2070</v>
      </c>
      <c r="E2947" t="s">
        <v>119</v>
      </c>
      <c r="F2947" t="s">
        <v>260</v>
      </c>
      <c r="G2947" t="s">
        <v>150</v>
      </c>
      <c r="H2947" t="s">
        <v>133</v>
      </c>
      <c r="I2947" t="s">
        <v>110</v>
      </c>
      <c r="J2947" t="s">
        <v>110</v>
      </c>
      <c r="K2947">
        <v>0.89999997615814209</v>
      </c>
      <c r="L2947" t="s">
        <v>182</v>
      </c>
    </row>
    <row r="2948" spans="1:12">
      <c r="A2948" t="s">
        <v>260</v>
      </c>
      <c r="B2948" t="s">
        <v>76</v>
      </c>
      <c r="C2948">
        <v>2060</v>
      </c>
      <c r="D2948">
        <v>2060</v>
      </c>
      <c r="E2948" t="s">
        <v>119</v>
      </c>
      <c r="F2948" t="s">
        <v>260</v>
      </c>
      <c r="G2948" t="s">
        <v>150</v>
      </c>
      <c r="H2948" t="s">
        <v>133</v>
      </c>
      <c r="I2948" t="s">
        <v>110</v>
      </c>
      <c r="J2948" t="s">
        <v>110</v>
      </c>
      <c r="K2948">
        <v>0.89999997615814209</v>
      </c>
      <c r="L2948" t="s">
        <v>182</v>
      </c>
    </row>
    <row r="2949" spans="1:12">
      <c r="A2949" t="s">
        <v>260</v>
      </c>
      <c r="B2949" t="s">
        <v>76</v>
      </c>
      <c r="C2949">
        <v>2060</v>
      </c>
      <c r="D2949">
        <v>2065</v>
      </c>
      <c r="E2949" t="s">
        <v>119</v>
      </c>
      <c r="F2949" t="s">
        <v>260</v>
      </c>
      <c r="G2949" t="s">
        <v>150</v>
      </c>
      <c r="H2949" t="s">
        <v>133</v>
      </c>
      <c r="I2949" t="s">
        <v>110</v>
      </c>
      <c r="J2949" t="s">
        <v>110</v>
      </c>
      <c r="K2949">
        <v>0.89999997615814209</v>
      </c>
      <c r="L2949" t="s">
        <v>182</v>
      </c>
    </row>
    <row r="2950" spans="1:12">
      <c r="A2950" t="s">
        <v>260</v>
      </c>
      <c r="B2950" t="s">
        <v>76</v>
      </c>
      <c r="C2950">
        <v>2060</v>
      </c>
      <c r="D2950">
        <v>2070</v>
      </c>
      <c r="E2950" t="s">
        <v>119</v>
      </c>
      <c r="F2950" t="s">
        <v>260</v>
      </c>
      <c r="G2950" t="s">
        <v>150</v>
      </c>
      <c r="H2950" t="s">
        <v>133</v>
      </c>
      <c r="I2950" t="s">
        <v>110</v>
      </c>
      <c r="J2950" t="s">
        <v>110</v>
      </c>
      <c r="K2950">
        <v>0.89999997615814209</v>
      </c>
      <c r="L2950" t="s">
        <v>182</v>
      </c>
    </row>
    <row r="2951" spans="1:12">
      <c r="A2951" t="s">
        <v>260</v>
      </c>
      <c r="B2951" t="s">
        <v>76</v>
      </c>
      <c r="C2951">
        <v>2065</v>
      </c>
      <c r="D2951">
        <v>2065</v>
      </c>
      <c r="E2951" t="s">
        <v>119</v>
      </c>
      <c r="F2951" t="s">
        <v>260</v>
      </c>
      <c r="G2951" t="s">
        <v>150</v>
      </c>
      <c r="H2951" t="s">
        <v>133</v>
      </c>
      <c r="I2951" t="s">
        <v>110</v>
      </c>
      <c r="J2951" t="s">
        <v>110</v>
      </c>
      <c r="K2951">
        <v>0.89999997615814209</v>
      </c>
      <c r="L2951" t="s">
        <v>182</v>
      </c>
    </row>
    <row r="2952" spans="1:12">
      <c r="A2952" t="s">
        <v>260</v>
      </c>
      <c r="B2952" t="s">
        <v>76</v>
      </c>
      <c r="C2952">
        <v>2065</v>
      </c>
      <c r="D2952">
        <v>2070</v>
      </c>
      <c r="E2952" t="s">
        <v>119</v>
      </c>
      <c r="F2952" t="s">
        <v>260</v>
      </c>
      <c r="G2952" t="s">
        <v>150</v>
      </c>
      <c r="H2952" t="s">
        <v>133</v>
      </c>
      <c r="I2952" t="s">
        <v>110</v>
      </c>
      <c r="J2952" t="s">
        <v>110</v>
      </c>
      <c r="K2952">
        <v>0.89999997615814209</v>
      </c>
      <c r="L2952" t="s">
        <v>182</v>
      </c>
    </row>
    <row r="2953" spans="1:12">
      <c r="A2953" t="s">
        <v>260</v>
      </c>
      <c r="B2953" t="s">
        <v>76</v>
      </c>
      <c r="C2953">
        <v>2070</v>
      </c>
      <c r="D2953">
        <v>2070</v>
      </c>
      <c r="E2953" t="s">
        <v>119</v>
      </c>
      <c r="F2953" t="s">
        <v>260</v>
      </c>
      <c r="G2953" t="s">
        <v>150</v>
      </c>
      <c r="H2953" t="s">
        <v>133</v>
      </c>
      <c r="I2953" t="s">
        <v>110</v>
      </c>
      <c r="J2953" t="s">
        <v>110</v>
      </c>
      <c r="K2953">
        <v>0.89999997615814209</v>
      </c>
      <c r="L2953" t="s">
        <v>182</v>
      </c>
    </row>
    <row r="2954" spans="1:12">
      <c r="A2954" t="s">
        <v>260</v>
      </c>
      <c r="B2954" t="s">
        <v>76</v>
      </c>
      <c r="C2954">
        <v>1995</v>
      </c>
      <c r="D2954">
        <v>1995</v>
      </c>
      <c r="E2954" t="s">
        <v>119</v>
      </c>
      <c r="F2954" t="s">
        <v>260</v>
      </c>
      <c r="G2954" t="s">
        <v>147</v>
      </c>
      <c r="H2954" t="s">
        <v>133</v>
      </c>
      <c r="I2954" t="s">
        <v>110</v>
      </c>
      <c r="J2954" t="s">
        <v>110</v>
      </c>
      <c r="K2954">
        <v>0.10000000149011611</v>
      </c>
      <c r="L2954" t="s">
        <v>182</v>
      </c>
    </row>
    <row r="2955" spans="1:12">
      <c r="A2955" t="s">
        <v>260</v>
      </c>
      <c r="B2955" t="s">
        <v>76</v>
      </c>
      <c r="C2955">
        <v>1995</v>
      </c>
      <c r="D2955">
        <v>2000</v>
      </c>
      <c r="E2955" t="s">
        <v>119</v>
      </c>
      <c r="F2955" t="s">
        <v>260</v>
      </c>
      <c r="G2955" t="s">
        <v>147</v>
      </c>
      <c r="H2955" t="s">
        <v>133</v>
      </c>
      <c r="I2955" t="s">
        <v>110</v>
      </c>
      <c r="J2955" t="s">
        <v>110</v>
      </c>
      <c r="K2955">
        <v>0.10000000149011611</v>
      </c>
      <c r="L2955" t="s">
        <v>182</v>
      </c>
    </row>
    <row r="2956" spans="1:12">
      <c r="A2956" t="s">
        <v>260</v>
      </c>
      <c r="B2956" t="s">
        <v>76</v>
      </c>
      <c r="C2956">
        <v>1995</v>
      </c>
      <c r="D2956">
        <v>2005</v>
      </c>
      <c r="E2956" t="s">
        <v>119</v>
      </c>
      <c r="F2956" t="s">
        <v>260</v>
      </c>
      <c r="G2956" t="s">
        <v>147</v>
      </c>
      <c r="H2956" t="s">
        <v>133</v>
      </c>
      <c r="I2956" t="s">
        <v>110</v>
      </c>
      <c r="J2956" t="s">
        <v>110</v>
      </c>
      <c r="K2956">
        <v>0.10000000149011611</v>
      </c>
      <c r="L2956" t="s">
        <v>182</v>
      </c>
    </row>
    <row r="2957" spans="1:12">
      <c r="A2957" t="s">
        <v>260</v>
      </c>
      <c r="B2957" t="s">
        <v>76</v>
      </c>
      <c r="C2957">
        <v>1995</v>
      </c>
      <c r="D2957">
        <v>2010</v>
      </c>
      <c r="E2957" t="s">
        <v>119</v>
      </c>
      <c r="F2957" t="s">
        <v>260</v>
      </c>
      <c r="G2957" t="s">
        <v>147</v>
      </c>
      <c r="H2957" t="s">
        <v>133</v>
      </c>
      <c r="I2957" t="s">
        <v>110</v>
      </c>
      <c r="J2957" t="s">
        <v>110</v>
      </c>
      <c r="K2957">
        <v>0.10000000149011611</v>
      </c>
      <c r="L2957" t="s">
        <v>182</v>
      </c>
    </row>
    <row r="2958" spans="1:12">
      <c r="A2958" t="s">
        <v>260</v>
      </c>
      <c r="B2958" t="s">
        <v>76</v>
      </c>
      <c r="C2958">
        <v>1995</v>
      </c>
      <c r="D2958">
        <v>2015</v>
      </c>
      <c r="E2958" t="s">
        <v>119</v>
      </c>
      <c r="F2958" t="s">
        <v>260</v>
      </c>
      <c r="G2958" t="s">
        <v>147</v>
      </c>
      <c r="H2958" t="s">
        <v>133</v>
      </c>
      <c r="I2958" t="s">
        <v>110</v>
      </c>
      <c r="J2958" t="s">
        <v>110</v>
      </c>
      <c r="K2958">
        <v>0.10000000149011611</v>
      </c>
      <c r="L2958" t="s">
        <v>182</v>
      </c>
    </row>
    <row r="2959" spans="1:12">
      <c r="A2959" t="s">
        <v>260</v>
      </c>
      <c r="B2959" t="s">
        <v>76</v>
      </c>
      <c r="C2959">
        <v>1995</v>
      </c>
      <c r="D2959">
        <v>2020</v>
      </c>
      <c r="E2959" t="s">
        <v>119</v>
      </c>
      <c r="F2959" t="s">
        <v>260</v>
      </c>
      <c r="G2959" t="s">
        <v>147</v>
      </c>
      <c r="H2959" t="s">
        <v>133</v>
      </c>
      <c r="I2959" t="s">
        <v>110</v>
      </c>
      <c r="J2959" t="s">
        <v>110</v>
      </c>
      <c r="K2959">
        <v>0.10000000149011611</v>
      </c>
      <c r="L2959" t="s">
        <v>182</v>
      </c>
    </row>
    <row r="2960" spans="1:12">
      <c r="A2960" t="s">
        <v>260</v>
      </c>
      <c r="B2960" t="s">
        <v>76</v>
      </c>
      <c r="C2960">
        <v>2000</v>
      </c>
      <c r="D2960">
        <v>2000</v>
      </c>
      <c r="E2960" t="s">
        <v>119</v>
      </c>
      <c r="F2960" t="s">
        <v>260</v>
      </c>
      <c r="G2960" t="s">
        <v>147</v>
      </c>
      <c r="H2960" t="s">
        <v>133</v>
      </c>
      <c r="I2960" t="s">
        <v>110</v>
      </c>
      <c r="J2960" t="s">
        <v>110</v>
      </c>
      <c r="K2960">
        <v>0.10000000149011611</v>
      </c>
      <c r="L2960" t="s">
        <v>182</v>
      </c>
    </row>
    <row r="2961" spans="1:12">
      <c r="A2961" t="s">
        <v>260</v>
      </c>
      <c r="B2961" t="s">
        <v>76</v>
      </c>
      <c r="C2961">
        <v>2000</v>
      </c>
      <c r="D2961">
        <v>2005</v>
      </c>
      <c r="E2961" t="s">
        <v>119</v>
      </c>
      <c r="F2961" t="s">
        <v>260</v>
      </c>
      <c r="G2961" t="s">
        <v>147</v>
      </c>
      <c r="H2961" t="s">
        <v>133</v>
      </c>
      <c r="I2961" t="s">
        <v>110</v>
      </c>
      <c r="J2961" t="s">
        <v>110</v>
      </c>
      <c r="K2961">
        <v>0.10000000149011611</v>
      </c>
      <c r="L2961" t="s">
        <v>182</v>
      </c>
    </row>
    <row r="2962" spans="1:12">
      <c r="A2962" t="s">
        <v>260</v>
      </c>
      <c r="B2962" t="s">
        <v>76</v>
      </c>
      <c r="C2962">
        <v>2000</v>
      </c>
      <c r="D2962">
        <v>2010</v>
      </c>
      <c r="E2962" t="s">
        <v>119</v>
      </c>
      <c r="F2962" t="s">
        <v>260</v>
      </c>
      <c r="G2962" t="s">
        <v>147</v>
      </c>
      <c r="H2962" t="s">
        <v>133</v>
      </c>
      <c r="I2962" t="s">
        <v>110</v>
      </c>
      <c r="J2962" t="s">
        <v>110</v>
      </c>
      <c r="K2962">
        <v>0.10000000149011611</v>
      </c>
      <c r="L2962" t="s">
        <v>182</v>
      </c>
    </row>
    <row r="2963" spans="1:12">
      <c r="A2963" t="s">
        <v>260</v>
      </c>
      <c r="B2963" t="s">
        <v>76</v>
      </c>
      <c r="C2963">
        <v>2000</v>
      </c>
      <c r="D2963">
        <v>2015</v>
      </c>
      <c r="E2963" t="s">
        <v>119</v>
      </c>
      <c r="F2963" t="s">
        <v>260</v>
      </c>
      <c r="G2963" t="s">
        <v>147</v>
      </c>
      <c r="H2963" t="s">
        <v>133</v>
      </c>
      <c r="I2963" t="s">
        <v>110</v>
      </c>
      <c r="J2963" t="s">
        <v>110</v>
      </c>
      <c r="K2963">
        <v>0.10000000149011611</v>
      </c>
      <c r="L2963" t="s">
        <v>182</v>
      </c>
    </row>
    <row r="2964" spans="1:12">
      <c r="A2964" t="s">
        <v>260</v>
      </c>
      <c r="B2964" t="s">
        <v>76</v>
      </c>
      <c r="C2964">
        <v>2000</v>
      </c>
      <c r="D2964">
        <v>2020</v>
      </c>
      <c r="E2964" t="s">
        <v>119</v>
      </c>
      <c r="F2964" t="s">
        <v>260</v>
      </c>
      <c r="G2964" t="s">
        <v>147</v>
      </c>
      <c r="H2964" t="s">
        <v>133</v>
      </c>
      <c r="I2964" t="s">
        <v>110</v>
      </c>
      <c r="J2964" t="s">
        <v>110</v>
      </c>
      <c r="K2964">
        <v>0.10000000149011611</v>
      </c>
      <c r="L2964" t="s">
        <v>182</v>
      </c>
    </row>
    <row r="2965" spans="1:12">
      <c r="A2965" t="s">
        <v>260</v>
      </c>
      <c r="B2965" t="s">
        <v>76</v>
      </c>
      <c r="C2965">
        <v>2000</v>
      </c>
      <c r="D2965">
        <v>2025</v>
      </c>
      <c r="E2965" t="s">
        <v>119</v>
      </c>
      <c r="F2965" t="s">
        <v>260</v>
      </c>
      <c r="G2965" t="s">
        <v>147</v>
      </c>
      <c r="H2965" t="s">
        <v>133</v>
      </c>
      <c r="I2965" t="s">
        <v>110</v>
      </c>
      <c r="J2965" t="s">
        <v>110</v>
      </c>
      <c r="K2965">
        <v>0.49999997019767761</v>
      </c>
      <c r="L2965" t="s">
        <v>182</v>
      </c>
    </row>
    <row r="2966" spans="1:12">
      <c r="A2966" t="s">
        <v>260</v>
      </c>
      <c r="B2966" t="s">
        <v>76</v>
      </c>
      <c r="C2966">
        <v>2005</v>
      </c>
      <c r="D2966">
        <v>2005</v>
      </c>
      <c r="E2966" t="s">
        <v>119</v>
      </c>
      <c r="F2966" t="s">
        <v>260</v>
      </c>
      <c r="G2966" t="s">
        <v>147</v>
      </c>
      <c r="H2966" t="s">
        <v>133</v>
      </c>
      <c r="I2966" t="s">
        <v>110</v>
      </c>
      <c r="J2966" t="s">
        <v>110</v>
      </c>
      <c r="K2966">
        <v>0.10000000149011611</v>
      </c>
      <c r="L2966" t="s">
        <v>182</v>
      </c>
    </row>
    <row r="2967" spans="1:12">
      <c r="A2967" t="s">
        <v>260</v>
      </c>
      <c r="B2967" t="s">
        <v>76</v>
      </c>
      <c r="C2967">
        <v>2005</v>
      </c>
      <c r="D2967">
        <v>2010</v>
      </c>
      <c r="E2967" t="s">
        <v>119</v>
      </c>
      <c r="F2967" t="s">
        <v>260</v>
      </c>
      <c r="G2967" t="s">
        <v>147</v>
      </c>
      <c r="H2967" t="s">
        <v>133</v>
      </c>
      <c r="I2967" t="s">
        <v>110</v>
      </c>
      <c r="J2967" t="s">
        <v>110</v>
      </c>
      <c r="K2967">
        <v>0.10000000149011611</v>
      </c>
      <c r="L2967" t="s">
        <v>182</v>
      </c>
    </row>
    <row r="2968" spans="1:12">
      <c r="A2968" t="s">
        <v>260</v>
      </c>
      <c r="B2968" t="s">
        <v>76</v>
      </c>
      <c r="C2968">
        <v>2005</v>
      </c>
      <c r="D2968">
        <v>2015</v>
      </c>
      <c r="E2968" t="s">
        <v>119</v>
      </c>
      <c r="F2968" t="s">
        <v>260</v>
      </c>
      <c r="G2968" t="s">
        <v>147</v>
      </c>
      <c r="H2968" t="s">
        <v>133</v>
      </c>
      <c r="I2968" t="s">
        <v>110</v>
      </c>
      <c r="J2968" t="s">
        <v>110</v>
      </c>
      <c r="K2968">
        <v>0.10000000149011611</v>
      </c>
      <c r="L2968" t="s">
        <v>182</v>
      </c>
    </row>
    <row r="2969" spans="1:12">
      <c r="A2969" t="s">
        <v>260</v>
      </c>
      <c r="B2969" t="s">
        <v>76</v>
      </c>
      <c r="C2969">
        <v>2005</v>
      </c>
      <c r="D2969">
        <v>2020</v>
      </c>
      <c r="E2969" t="s">
        <v>119</v>
      </c>
      <c r="F2969" t="s">
        <v>260</v>
      </c>
      <c r="G2969" t="s">
        <v>147</v>
      </c>
      <c r="H2969" t="s">
        <v>133</v>
      </c>
      <c r="I2969" t="s">
        <v>110</v>
      </c>
      <c r="J2969" t="s">
        <v>110</v>
      </c>
      <c r="K2969">
        <v>0.10000000149011611</v>
      </c>
      <c r="L2969" t="s">
        <v>182</v>
      </c>
    </row>
    <row r="2970" spans="1:12">
      <c r="A2970" t="s">
        <v>260</v>
      </c>
      <c r="B2970" t="s">
        <v>76</v>
      </c>
      <c r="C2970">
        <v>2005</v>
      </c>
      <c r="D2970">
        <v>2025</v>
      </c>
      <c r="E2970" t="s">
        <v>119</v>
      </c>
      <c r="F2970" t="s">
        <v>260</v>
      </c>
      <c r="G2970" t="s">
        <v>147</v>
      </c>
      <c r="H2970" t="s">
        <v>133</v>
      </c>
      <c r="I2970" t="s">
        <v>110</v>
      </c>
      <c r="J2970" t="s">
        <v>110</v>
      </c>
      <c r="K2970">
        <v>0.10000000149011611</v>
      </c>
      <c r="L2970" t="s">
        <v>182</v>
      </c>
    </row>
    <row r="2971" spans="1:12">
      <c r="A2971" t="s">
        <v>260</v>
      </c>
      <c r="B2971" t="s">
        <v>76</v>
      </c>
      <c r="C2971">
        <v>2005</v>
      </c>
      <c r="D2971">
        <v>2030</v>
      </c>
      <c r="E2971" t="s">
        <v>119</v>
      </c>
      <c r="F2971" t="s">
        <v>260</v>
      </c>
      <c r="G2971" t="s">
        <v>147</v>
      </c>
      <c r="H2971" t="s">
        <v>133</v>
      </c>
      <c r="I2971" t="s">
        <v>110</v>
      </c>
      <c r="J2971" t="s">
        <v>110</v>
      </c>
      <c r="K2971">
        <v>0.10000000149011611</v>
      </c>
      <c r="L2971" t="s">
        <v>182</v>
      </c>
    </row>
    <row r="2972" spans="1:12">
      <c r="A2972" t="s">
        <v>260</v>
      </c>
      <c r="B2972" t="s">
        <v>76</v>
      </c>
      <c r="C2972">
        <v>2010</v>
      </c>
      <c r="D2972">
        <v>2010</v>
      </c>
      <c r="E2972" t="s">
        <v>119</v>
      </c>
      <c r="F2972" t="s">
        <v>260</v>
      </c>
      <c r="G2972" t="s">
        <v>147</v>
      </c>
      <c r="H2972" t="s">
        <v>133</v>
      </c>
      <c r="I2972" t="s">
        <v>110</v>
      </c>
      <c r="J2972" t="s">
        <v>110</v>
      </c>
      <c r="K2972">
        <v>0.10000000149011611</v>
      </c>
      <c r="L2972" t="s">
        <v>182</v>
      </c>
    </row>
    <row r="2973" spans="1:12">
      <c r="A2973" t="s">
        <v>260</v>
      </c>
      <c r="B2973" t="s">
        <v>76</v>
      </c>
      <c r="C2973">
        <v>2010</v>
      </c>
      <c r="D2973">
        <v>2015</v>
      </c>
      <c r="E2973" t="s">
        <v>119</v>
      </c>
      <c r="F2973" t="s">
        <v>260</v>
      </c>
      <c r="G2973" t="s">
        <v>147</v>
      </c>
      <c r="H2973" t="s">
        <v>133</v>
      </c>
      <c r="I2973" t="s">
        <v>110</v>
      </c>
      <c r="J2973" t="s">
        <v>110</v>
      </c>
      <c r="K2973">
        <v>0.10000000149011611</v>
      </c>
      <c r="L2973" t="s">
        <v>182</v>
      </c>
    </row>
    <row r="2974" spans="1:12">
      <c r="A2974" t="s">
        <v>260</v>
      </c>
      <c r="B2974" t="s">
        <v>76</v>
      </c>
      <c r="C2974">
        <v>2010</v>
      </c>
      <c r="D2974">
        <v>2020</v>
      </c>
      <c r="E2974" t="s">
        <v>119</v>
      </c>
      <c r="F2974" t="s">
        <v>260</v>
      </c>
      <c r="G2974" t="s">
        <v>147</v>
      </c>
      <c r="H2974" t="s">
        <v>133</v>
      </c>
      <c r="I2974" t="s">
        <v>110</v>
      </c>
      <c r="J2974" t="s">
        <v>110</v>
      </c>
      <c r="K2974">
        <v>0.10000000149011611</v>
      </c>
      <c r="L2974" t="s">
        <v>182</v>
      </c>
    </row>
    <row r="2975" spans="1:12">
      <c r="A2975" t="s">
        <v>260</v>
      </c>
      <c r="B2975" t="s">
        <v>76</v>
      </c>
      <c r="C2975">
        <v>2010</v>
      </c>
      <c r="D2975">
        <v>2025</v>
      </c>
      <c r="E2975" t="s">
        <v>119</v>
      </c>
      <c r="F2975" t="s">
        <v>260</v>
      </c>
      <c r="G2975" t="s">
        <v>147</v>
      </c>
      <c r="H2975" t="s">
        <v>133</v>
      </c>
      <c r="I2975" t="s">
        <v>110</v>
      </c>
      <c r="J2975" t="s">
        <v>110</v>
      </c>
      <c r="K2975">
        <v>0.10000000149011611</v>
      </c>
      <c r="L2975" t="s">
        <v>182</v>
      </c>
    </row>
    <row r="2976" spans="1:12">
      <c r="A2976" t="s">
        <v>260</v>
      </c>
      <c r="B2976" t="s">
        <v>76</v>
      </c>
      <c r="C2976">
        <v>2010</v>
      </c>
      <c r="D2976">
        <v>2030</v>
      </c>
      <c r="E2976" t="s">
        <v>119</v>
      </c>
      <c r="F2976" t="s">
        <v>260</v>
      </c>
      <c r="G2976" t="s">
        <v>147</v>
      </c>
      <c r="H2976" t="s">
        <v>133</v>
      </c>
      <c r="I2976" t="s">
        <v>110</v>
      </c>
      <c r="J2976" t="s">
        <v>110</v>
      </c>
      <c r="K2976">
        <v>0.10000000149011611</v>
      </c>
      <c r="L2976" t="s">
        <v>182</v>
      </c>
    </row>
    <row r="2977" spans="1:12">
      <c r="A2977" t="s">
        <v>260</v>
      </c>
      <c r="B2977" t="s">
        <v>76</v>
      </c>
      <c r="C2977">
        <v>2010</v>
      </c>
      <c r="D2977">
        <v>2035</v>
      </c>
      <c r="E2977" t="s">
        <v>119</v>
      </c>
      <c r="F2977" t="s">
        <v>260</v>
      </c>
      <c r="G2977" t="s">
        <v>147</v>
      </c>
      <c r="H2977" t="s">
        <v>133</v>
      </c>
      <c r="I2977" t="s">
        <v>110</v>
      </c>
      <c r="J2977" t="s">
        <v>110</v>
      </c>
      <c r="K2977">
        <v>0.49999997019767761</v>
      </c>
      <c r="L2977" t="s">
        <v>182</v>
      </c>
    </row>
    <row r="2978" spans="1:12">
      <c r="A2978" t="s">
        <v>260</v>
      </c>
      <c r="B2978" t="s">
        <v>76</v>
      </c>
      <c r="C2978">
        <v>2015</v>
      </c>
      <c r="D2978">
        <v>2015</v>
      </c>
      <c r="E2978" t="s">
        <v>119</v>
      </c>
      <c r="F2978" t="s">
        <v>260</v>
      </c>
      <c r="G2978" t="s">
        <v>147</v>
      </c>
      <c r="H2978" t="s">
        <v>133</v>
      </c>
      <c r="I2978" t="s">
        <v>110</v>
      </c>
      <c r="J2978" t="s">
        <v>110</v>
      </c>
      <c r="K2978">
        <v>0.10000000149011611</v>
      </c>
      <c r="L2978" t="s">
        <v>182</v>
      </c>
    </row>
    <row r="2979" spans="1:12">
      <c r="A2979" t="s">
        <v>260</v>
      </c>
      <c r="B2979" t="s">
        <v>76</v>
      </c>
      <c r="C2979">
        <v>2015</v>
      </c>
      <c r="D2979">
        <v>2020</v>
      </c>
      <c r="E2979" t="s">
        <v>119</v>
      </c>
      <c r="F2979" t="s">
        <v>260</v>
      </c>
      <c r="G2979" t="s">
        <v>147</v>
      </c>
      <c r="H2979" t="s">
        <v>133</v>
      </c>
      <c r="I2979" t="s">
        <v>110</v>
      </c>
      <c r="J2979" t="s">
        <v>110</v>
      </c>
      <c r="K2979">
        <v>0.10000000149011611</v>
      </c>
      <c r="L2979" t="s">
        <v>182</v>
      </c>
    </row>
    <row r="2980" spans="1:12">
      <c r="A2980" t="s">
        <v>260</v>
      </c>
      <c r="B2980" t="s">
        <v>76</v>
      </c>
      <c r="C2980">
        <v>2015</v>
      </c>
      <c r="D2980">
        <v>2025</v>
      </c>
      <c r="E2980" t="s">
        <v>119</v>
      </c>
      <c r="F2980" t="s">
        <v>260</v>
      </c>
      <c r="G2980" t="s">
        <v>147</v>
      </c>
      <c r="H2980" t="s">
        <v>133</v>
      </c>
      <c r="I2980" t="s">
        <v>110</v>
      </c>
      <c r="J2980" t="s">
        <v>110</v>
      </c>
      <c r="K2980">
        <v>0.10000000149011611</v>
      </c>
      <c r="L2980" t="s">
        <v>182</v>
      </c>
    </row>
    <row r="2981" spans="1:12">
      <c r="A2981" t="s">
        <v>260</v>
      </c>
      <c r="B2981" t="s">
        <v>76</v>
      </c>
      <c r="C2981">
        <v>2015</v>
      </c>
      <c r="D2981">
        <v>2030</v>
      </c>
      <c r="E2981" t="s">
        <v>119</v>
      </c>
      <c r="F2981" t="s">
        <v>260</v>
      </c>
      <c r="G2981" t="s">
        <v>147</v>
      </c>
      <c r="H2981" t="s">
        <v>133</v>
      </c>
      <c r="I2981" t="s">
        <v>110</v>
      </c>
      <c r="J2981" t="s">
        <v>110</v>
      </c>
      <c r="K2981">
        <v>0.10000000149011611</v>
      </c>
      <c r="L2981" t="s">
        <v>182</v>
      </c>
    </row>
    <row r="2982" spans="1:12">
      <c r="A2982" t="s">
        <v>260</v>
      </c>
      <c r="B2982" t="s">
        <v>76</v>
      </c>
      <c r="C2982">
        <v>2015</v>
      </c>
      <c r="D2982">
        <v>2035</v>
      </c>
      <c r="E2982" t="s">
        <v>119</v>
      </c>
      <c r="F2982" t="s">
        <v>260</v>
      </c>
      <c r="G2982" t="s">
        <v>147</v>
      </c>
      <c r="H2982" t="s">
        <v>133</v>
      </c>
      <c r="I2982" t="s">
        <v>110</v>
      </c>
      <c r="J2982" t="s">
        <v>110</v>
      </c>
      <c r="K2982">
        <v>0.29999998211860662</v>
      </c>
      <c r="L2982" t="s">
        <v>182</v>
      </c>
    </row>
    <row r="2983" spans="1:12">
      <c r="A2983" t="s">
        <v>260</v>
      </c>
      <c r="B2983" t="s">
        <v>76</v>
      </c>
      <c r="C2983">
        <v>2015</v>
      </c>
      <c r="D2983">
        <v>2040</v>
      </c>
      <c r="E2983" t="s">
        <v>119</v>
      </c>
      <c r="F2983" t="s">
        <v>260</v>
      </c>
      <c r="G2983" t="s">
        <v>147</v>
      </c>
      <c r="H2983" t="s">
        <v>133</v>
      </c>
      <c r="I2983" t="s">
        <v>110</v>
      </c>
      <c r="J2983" t="s">
        <v>110</v>
      </c>
      <c r="K2983">
        <v>0.10000000149011611</v>
      </c>
      <c r="L2983" t="s">
        <v>182</v>
      </c>
    </row>
    <row r="2984" spans="1:12">
      <c r="A2984" t="s">
        <v>260</v>
      </c>
      <c r="B2984" t="s">
        <v>76</v>
      </c>
      <c r="C2984">
        <v>2020</v>
      </c>
      <c r="D2984">
        <v>2020</v>
      </c>
      <c r="E2984" t="s">
        <v>119</v>
      </c>
      <c r="F2984" t="s">
        <v>260</v>
      </c>
      <c r="G2984" t="s">
        <v>147</v>
      </c>
      <c r="H2984" t="s">
        <v>133</v>
      </c>
      <c r="I2984" t="s">
        <v>110</v>
      </c>
      <c r="J2984" t="s">
        <v>110</v>
      </c>
      <c r="K2984">
        <v>0.10000000149011611</v>
      </c>
      <c r="L2984" t="s">
        <v>182</v>
      </c>
    </row>
    <row r="2985" spans="1:12">
      <c r="A2985" t="s">
        <v>260</v>
      </c>
      <c r="B2985" t="s">
        <v>76</v>
      </c>
      <c r="C2985">
        <v>2020</v>
      </c>
      <c r="D2985">
        <v>2025</v>
      </c>
      <c r="E2985" t="s">
        <v>119</v>
      </c>
      <c r="F2985" t="s">
        <v>260</v>
      </c>
      <c r="G2985" t="s">
        <v>147</v>
      </c>
      <c r="H2985" t="s">
        <v>133</v>
      </c>
      <c r="I2985" t="s">
        <v>110</v>
      </c>
      <c r="J2985" t="s">
        <v>110</v>
      </c>
      <c r="K2985">
        <v>0.10000000149011611</v>
      </c>
      <c r="L2985" t="s">
        <v>182</v>
      </c>
    </row>
    <row r="2986" spans="1:12">
      <c r="A2986" t="s">
        <v>260</v>
      </c>
      <c r="B2986" t="s">
        <v>76</v>
      </c>
      <c r="C2986">
        <v>2020</v>
      </c>
      <c r="D2986">
        <v>2030</v>
      </c>
      <c r="E2986" t="s">
        <v>119</v>
      </c>
      <c r="F2986" t="s">
        <v>260</v>
      </c>
      <c r="G2986" t="s">
        <v>147</v>
      </c>
      <c r="H2986" t="s">
        <v>133</v>
      </c>
      <c r="I2986" t="s">
        <v>110</v>
      </c>
      <c r="J2986" t="s">
        <v>110</v>
      </c>
      <c r="K2986">
        <v>0.10000000149011611</v>
      </c>
      <c r="L2986" t="s">
        <v>182</v>
      </c>
    </row>
    <row r="2987" spans="1:12">
      <c r="A2987" t="s">
        <v>260</v>
      </c>
      <c r="B2987" t="s">
        <v>76</v>
      </c>
      <c r="C2987">
        <v>2020</v>
      </c>
      <c r="D2987">
        <v>2035</v>
      </c>
      <c r="E2987" t="s">
        <v>119</v>
      </c>
      <c r="F2987" t="s">
        <v>260</v>
      </c>
      <c r="G2987" t="s">
        <v>147</v>
      </c>
      <c r="H2987" t="s">
        <v>133</v>
      </c>
      <c r="I2987" t="s">
        <v>110</v>
      </c>
      <c r="J2987" t="s">
        <v>110</v>
      </c>
      <c r="K2987">
        <v>0.10000000149011611</v>
      </c>
      <c r="L2987" t="s">
        <v>182</v>
      </c>
    </row>
    <row r="2988" spans="1:12">
      <c r="A2988" t="s">
        <v>260</v>
      </c>
      <c r="B2988" t="s">
        <v>76</v>
      </c>
      <c r="C2988">
        <v>2020</v>
      </c>
      <c r="D2988">
        <v>2040</v>
      </c>
      <c r="E2988" t="s">
        <v>119</v>
      </c>
      <c r="F2988" t="s">
        <v>260</v>
      </c>
      <c r="G2988" t="s">
        <v>147</v>
      </c>
      <c r="H2988" t="s">
        <v>133</v>
      </c>
      <c r="I2988" t="s">
        <v>110</v>
      </c>
      <c r="J2988" t="s">
        <v>110</v>
      </c>
      <c r="K2988">
        <v>0.10000000149011611</v>
      </c>
      <c r="L2988" t="s">
        <v>182</v>
      </c>
    </row>
    <row r="2989" spans="1:12">
      <c r="A2989" t="s">
        <v>260</v>
      </c>
      <c r="B2989" t="s">
        <v>76</v>
      </c>
      <c r="C2989">
        <v>2020</v>
      </c>
      <c r="D2989">
        <v>2045</v>
      </c>
      <c r="E2989" t="s">
        <v>119</v>
      </c>
      <c r="F2989" t="s">
        <v>260</v>
      </c>
      <c r="G2989" t="s">
        <v>147</v>
      </c>
      <c r="H2989" t="s">
        <v>133</v>
      </c>
      <c r="I2989" t="s">
        <v>110</v>
      </c>
      <c r="J2989" t="s">
        <v>110</v>
      </c>
      <c r="K2989">
        <v>0.49999997019767761</v>
      </c>
      <c r="L2989" t="s">
        <v>182</v>
      </c>
    </row>
    <row r="2990" spans="1:12">
      <c r="A2990" t="s">
        <v>260</v>
      </c>
      <c r="B2990" t="s">
        <v>76</v>
      </c>
      <c r="C2990">
        <v>2025</v>
      </c>
      <c r="D2990">
        <v>2025</v>
      </c>
      <c r="E2990" t="s">
        <v>119</v>
      </c>
      <c r="F2990" t="s">
        <v>260</v>
      </c>
      <c r="G2990" t="s">
        <v>147</v>
      </c>
      <c r="H2990" t="s">
        <v>133</v>
      </c>
      <c r="I2990" t="s">
        <v>110</v>
      </c>
      <c r="J2990" t="s">
        <v>110</v>
      </c>
      <c r="K2990">
        <v>0.10000000149011611</v>
      </c>
      <c r="L2990" t="s">
        <v>182</v>
      </c>
    </row>
    <row r="2991" spans="1:12">
      <c r="A2991" t="s">
        <v>260</v>
      </c>
      <c r="B2991" t="s">
        <v>76</v>
      </c>
      <c r="C2991">
        <v>2025</v>
      </c>
      <c r="D2991">
        <v>2030</v>
      </c>
      <c r="E2991" t="s">
        <v>119</v>
      </c>
      <c r="F2991" t="s">
        <v>260</v>
      </c>
      <c r="G2991" t="s">
        <v>147</v>
      </c>
      <c r="H2991" t="s">
        <v>133</v>
      </c>
      <c r="I2991" t="s">
        <v>110</v>
      </c>
      <c r="J2991" t="s">
        <v>110</v>
      </c>
      <c r="K2991">
        <v>0.10000000149011611</v>
      </c>
      <c r="L2991" t="s">
        <v>182</v>
      </c>
    </row>
    <row r="2992" spans="1:12">
      <c r="A2992" t="s">
        <v>260</v>
      </c>
      <c r="B2992" t="s">
        <v>76</v>
      </c>
      <c r="C2992">
        <v>2025</v>
      </c>
      <c r="D2992">
        <v>2035</v>
      </c>
      <c r="E2992" t="s">
        <v>119</v>
      </c>
      <c r="F2992" t="s">
        <v>260</v>
      </c>
      <c r="G2992" t="s">
        <v>147</v>
      </c>
      <c r="H2992" t="s">
        <v>133</v>
      </c>
      <c r="I2992" t="s">
        <v>110</v>
      </c>
      <c r="J2992" t="s">
        <v>110</v>
      </c>
      <c r="K2992">
        <v>0.10000000149011611</v>
      </c>
      <c r="L2992" t="s">
        <v>182</v>
      </c>
    </row>
    <row r="2993" spans="1:12">
      <c r="A2993" t="s">
        <v>260</v>
      </c>
      <c r="B2993" t="s">
        <v>76</v>
      </c>
      <c r="C2993">
        <v>2025</v>
      </c>
      <c r="D2993">
        <v>2040</v>
      </c>
      <c r="E2993" t="s">
        <v>119</v>
      </c>
      <c r="F2993" t="s">
        <v>260</v>
      </c>
      <c r="G2993" t="s">
        <v>147</v>
      </c>
      <c r="H2993" t="s">
        <v>133</v>
      </c>
      <c r="I2993" t="s">
        <v>110</v>
      </c>
      <c r="J2993" t="s">
        <v>110</v>
      </c>
      <c r="K2993">
        <v>0.10000000149011611</v>
      </c>
      <c r="L2993" t="s">
        <v>182</v>
      </c>
    </row>
    <row r="2994" spans="1:12">
      <c r="A2994" t="s">
        <v>260</v>
      </c>
      <c r="B2994" t="s">
        <v>76</v>
      </c>
      <c r="C2994">
        <v>2025</v>
      </c>
      <c r="D2994">
        <v>2045</v>
      </c>
      <c r="E2994" t="s">
        <v>119</v>
      </c>
      <c r="F2994" t="s">
        <v>260</v>
      </c>
      <c r="G2994" t="s">
        <v>147</v>
      </c>
      <c r="H2994" t="s">
        <v>133</v>
      </c>
      <c r="I2994" t="s">
        <v>110</v>
      </c>
      <c r="J2994" t="s">
        <v>110</v>
      </c>
      <c r="K2994">
        <v>0.29999998211860662</v>
      </c>
      <c r="L2994" t="s">
        <v>182</v>
      </c>
    </row>
    <row r="2995" spans="1:12">
      <c r="A2995" t="s">
        <v>260</v>
      </c>
      <c r="B2995" t="s">
        <v>76</v>
      </c>
      <c r="C2995">
        <v>2025</v>
      </c>
      <c r="D2995">
        <v>2050</v>
      </c>
      <c r="E2995" t="s">
        <v>119</v>
      </c>
      <c r="F2995" t="s">
        <v>260</v>
      </c>
      <c r="G2995" t="s">
        <v>147</v>
      </c>
      <c r="H2995" t="s">
        <v>133</v>
      </c>
      <c r="I2995" t="s">
        <v>110</v>
      </c>
      <c r="J2995" t="s">
        <v>110</v>
      </c>
      <c r="K2995">
        <v>0.10000000149011611</v>
      </c>
      <c r="L2995" t="s">
        <v>182</v>
      </c>
    </row>
    <row r="2996" spans="1:12">
      <c r="A2996" t="s">
        <v>260</v>
      </c>
      <c r="B2996" t="s">
        <v>76</v>
      </c>
      <c r="C2996">
        <v>2030</v>
      </c>
      <c r="D2996">
        <v>2030</v>
      </c>
      <c r="E2996" t="s">
        <v>119</v>
      </c>
      <c r="F2996" t="s">
        <v>260</v>
      </c>
      <c r="G2996" t="s">
        <v>147</v>
      </c>
      <c r="H2996" t="s">
        <v>133</v>
      </c>
      <c r="I2996" t="s">
        <v>110</v>
      </c>
      <c r="J2996" t="s">
        <v>110</v>
      </c>
      <c r="K2996">
        <v>0.10000000149011611</v>
      </c>
      <c r="L2996" t="s">
        <v>182</v>
      </c>
    </row>
    <row r="2997" spans="1:12">
      <c r="A2997" t="s">
        <v>260</v>
      </c>
      <c r="B2997" t="s">
        <v>76</v>
      </c>
      <c r="C2997">
        <v>2030</v>
      </c>
      <c r="D2997">
        <v>2035</v>
      </c>
      <c r="E2997" t="s">
        <v>119</v>
      </c>
      <c r="F2997" t="s">
        <v>260</v>
      </c>
      <c r="G2997" t="s">
        <v>147</v>
      </c>
      <c r="H2997" t="s">
        <v>133</v>
      </c>
      <c r="I2997" t="s">
        <v>110</v>
      </c>
      <c r="J2997" t="s">
        <v>110</v>
      </c>
      <c r="K2997">
        <v>0.10000000149011611</v>
      </c>
      <c r="L2997" t="s">
        <v>182</v>
      </c>
    </row>
    <row r="2998" spans="1:12">
      <c r="A2998" t="s">
        <v>260</v>
      </c>
      <c r="B2998" t="s">
        <v>76</v>
      </c>
      <c r="C2998">
        <v>2030</v>
      </c>
      <c r="D2998">
        <v>2040</v>
      </c>
      <c r="E2998" t="s">
        <v>119</v>
      </c>
      <c r="F2998" t="s">
        <v>260</v>
      </c>
      <c r="G2998" t="s">
        <v>147</v>
      </c>
      <c r="H2998" t="s">
        <v>133</v>
      </c>
      <c r="I2998" t="s">
        <v>110</v>
      </c>
      <c r="J2998" t="s">
        <v>110</v>
      </c>
      <c r="K2998">
        <v>0.10000000149011611</v>
      </c>
      <c r="L2998" t="s">
        <v>182</v>
      </c>
    </row>
    <row r="2999" spans="1:12">
      <c r="A2999" t="s">
        <v>260</v>
      </c>
      <c r="B2999" t="s">
        <v>76</v>
      </c>
      <c r="C2999">
        <v>2030</v>
      </c>
      <c r="D2999">
        <v>2045</v>
      </c>
      <c r="E2999" t="s">
        <v>119</v>
      </c>
      <c r="F2999" t="s">
        <v>260</v>
      </c>
      <c r="G2999" t="s">
        <v>147</v>
      </c>
      <c r="H2999" t="s">
        <v>133</v>
      </c>
      <c r="I2999" t="s">
        <v>110</v>
      </c>
      <c r="J2999" t="s">
        <v>110</v>
      </c>
      <c r="K2999">
        <v>0.10000000149011611</v>
      </c>
      <c r="L2999" t="s">
        <v>182</v>
      </c>
    </row>
    <row r="3000" spans="1:12">
      <c r="A3000" t="s">
        <v>260</v>
      </c>
      <c r="B3000" t="s">
        <v>76</v>
      </c>
      <c r="C3000">
        <v>2030</v>
      </c>
      <c r="D3000">
        <v>2050</v>
      </c>
      <c r="E3000" t="s">
        <v>119</v>
      </c>
      <c r="F3000" t="s">
        <v>260</v>
      </c>
      <c r="G3000" t="s">
        <v>147</v>
      </c>
      <c r="H3000" t="s">
        <v>133</v>
      </c>
      <c r="I3000" t="s">
        <v>110</v>
      </c>
      <c r="J3000" t="s">
        <v>110</v>
      </c>
      <c r="K3000">
        <v>0.10000000149011611</v>
      </c>
      <c r="L3000" t="s">
        <v>182</v>
      </c>
    </row>
    <row r="3001" spans="1:12">
      <c r="A3001" t="s">
        <v>260</v>
      </c>
      <c r="B3001" t="s">
        <v>76</v>
      </c>
      <c r="C3001">
        <v>2030</v>
      </c>
      <c r="D3001">
        <v>2055</v>
      </c>
      <c r="E3001" t="s">
        <v>119</v>
      </c>
      <c r="F3001" t="s">
        <v>260</v>
      </c>
      <c r="G3001" t="s">
        <v>147</v>
      </c>
      <c r="H3001" t="s">
        <v>133</v>
      </c>
      <c r="I3001" t="s">
        <v>110</v>
      </c>
      <c r="J3001" t="s">
        <v>110</v>
      </c>
      <c r="K3001">
        <v>0.49999997019767761</v>
      </c>
      <c r="L3001" t="s">
        <v>182</v>
      </c>
    </row>
    <row r="3002" spans="1:12">
      <c r="A3002" t="s">
        <v>260</v>
      </c>
      <c r="B3002" t="s">
        <v>76</v>
      </c>
      <c r="C3002">
        <v>2035</v>
      </c>
      <c r="D3002">
        <v>2035</v>
      </c>
      <c r="E3002" t="s">
        <v>119</v>
      </c>
      <c r="F3002" t="s">
        <v>260</v>
      </c>
      <c r="G3002" t="s">
        <v>147</v>
      </c>
      <c r="H3002" t="s">
        <v>133</v>
      </c>
      <c r="I3002" t="s">
        <v>110</v>
      </c>
      <c r="J3002" t="s">
        <v>110</v>
      </c>
      <c r="K3002">
        <v>0.10000000149011611</v>
      </c>
      <c r="L3002" t="s">
        <v>182</v>
      </c>
    </row>
    <row r="3003" spans="1:12">
      <c r="A3003" t="s">
        <v>260</v>
      </c>
      <c r="B3003" t="s">
        <v>76</v>
      </c>
      <c r="C3003">
        <v>2035</v>
      </c>
      <c r="D3003">
        <v>2040</v>
      </c>
      <c r="E3003" t="s">
        <v>119</v>
      </c>
      <c r="F3003" t="s">
        <v>260</v>
      </c>
      <c r="G3003" t="s">
        <v>147</v>
      </c>
      <c r="H3003" t="s">
        <v>133</v>
      </c>
      <c r="I3003" t="s">
        <v>110</v>
      </c>
      <c r="J3003" t="s">
        <v>110</v>
      </c>
      <c r="K3003">
        <v>0.10000000149011611</v>
      </c>
      <c r="L3003" t="s">
        <v>182</v>
      </c>
    </row>
    <row r="3004" spans="1:12">
      <c r="A3004" t="s">
        <v>260</v>
      </c>
      <c r="B3004" t="s">
        <v>76</v>
      </c>
      <c r="C3004">
        <v>2035</v>
      </c>
      <c r="D3004">
        <v>2045</v>
      </c>
      <c r="E3004" t="s">
        <v>119</v>
      </c>
      <c r="F3004" t="s">
        <v>260</v>
      </c>
      <c r="G3004" t="s">
        <v>147</v>
      </c>
      <c r="H3004" t="s">
        <v>133</v>
      </c>
      <c r="I3004" t="s">
        <v>110</v>
      </c>
      <c r="J3004" t="s">
        <v>110</v>
      </c>
      <c r="K3004">
        <v>0.10000000149011611</v>
      </c>
      <c r="L3004" t="s">
        <v>182</v>
      </c>
    </row>
    <row r="3005" spans="1:12">
      <c r="A3005" t="s">
        <v>260</v>
      </c>
      <c r="B3005" t="s">
        <v>76</v>
      </c>
      <c r="C3005">
        <v>2035</v>
      </c>
      <c r="D3005">
        <v>2050</v>
      </c>
      <c r="E3005" t="s">
        <v>119</v>
      </c>
      <c r="F3005" t="s">
        <v>260</v>
      </c>
      <c r="G3005" t="s">
        <v>147</v>
      </c>
      <c r="H3005" t="s">
        <v>133</v>
      </c>
      <c r="I3005" t="s">
        <v>110</v>
      </c>
      <c r="J3005" t="s">
        <v>110</v>
      </c>
      <c r="K3005">
        <v>0.10000000149011611</v>
      </c>
      <c r="L3005" t="s">
        <v>182</v>
      </c>
    </row>
    <row r="3006" spans="1:12">
      <c r="A3006" t="s">
        <v>260</v>
      </c>
      <c r="B3006" t="s">
        <v>76</v>
      </c>
      <c r="C3006">
        <v>2035</v>
      </c>
      <c r="D3006">
        <v>2055</v>
      </c>
      <c r="E3006" t="s">
        <v>119</v>
      </c>
      <c r="F3006" t="s">
        <v>260</v>
      </c>
      <c r="G3006" t="s">
        <v>147</v>
      </c>
      <c r="H3006" t="s">
        <v>133</v>
      </c>
      <c r="I3006" t="s">
        <v>110</v>
      </c>
      <c r="J3006" t="s">
        <v>110</v>
      </c>
      <c r="K3006">
        <v>0.29999998211860662</v>
      </c>
      <c r="L3006" t="s">
        <v>182</v>
      </c>
    </row>
    <row r="3007" spans="1:12">
      <c r="A3007" t="s">
        <v>260</v>
      </c>
      <c r="B3007" t="s">
        <v>76</v>
      </c>
      <c r="C3007">
        <v>2035</v>
      </c>
      <c r="D3007">
        <v>2060</v>
      </c>
      <c r="E3007" t="s">
        <v>119</v>
      </c>
      <c r="F3007" t="s">
        <v>260</v>
      </c>
      <c r="G3007" t="s">
        <v>147</v>
      </c>
      <c r="H3007" t="s">
        <v>133</v>
      </c>
      <c r="I3007" t="s">
        <v>110</v>
      </c>
      <c r="J3007" t="s">
        <v>110</v>
      </c>
      <c r="K3007">
        <v>0.10000000149011611</v>
      </c>
      <c r="L3007" t="s">
        <v>182</v>
      </c>
    </row>
    <row r="3008" spans="1:12">
      <c r="A3008" t="s">
        <v>260</v>
      </c>
      <c r="B3008" t="s">
        <v>76</v>
      </c>
      <c r="C3008">
        <v>2040</v>
      </c>
      <c r="D3008">
        <v>2040</v>
      </c>
      <c r="E3008" t="s">
        <v>119</v>
      </c>
      <c r="F3008" t="s">
        <v>260</v>
      </c>
      <c r="G3008" t="s">
        <v>147</v>
      </c>
      <c r="H3008" t="s">
        <v>133</v>
      </c>
      <c r="I3008" t="s">
        <v>110</v>
      </c>
      <c r="J3008" t="s">
        <v>110</v>
      </c>
      <c r="K3008">
        <v>0.10000000149011611</v>
      </c>
      <c r="L3008" t="s">
        <v>182</v>
      </c>
    </row>
    <row r="3009" spans="1:12">
      <c r="A3009" t="s">
        <v>260</v>
      </c>
      <c r="B3009" t="s">
        <v>76</v>
      </c>
      <c r="C3009">
        <v>2040</v>
      </c>
      <c r="D3009">
        <v>2045</v>
      </c>
      <c r="E3009" t="s">
        <v>119</v>
      </c>
      <c r="F3009" t="s">
        <v>260</v>
      </c>
      <c r="G3009" t="s">
        <v>147</v>
      </c>
      <c r="H3009" t="s">
        <v>133</v>
      </c>
      <c r="I3009" t="s">
        <v>110</v>
      </c>
      <c r="J3009" t="s">
        <v>110</v>
      </c>
      <c r="K3009">
        <v>0.10000000149011611</v>
      </c>
      <c r="L3009" t="s">
        <v>182</v>
      </c>
    </row>
    <row r="3010" spans="1:12">
      <c r="A3010" t="s">
        <v>260</v>
      </c>
      <c r="B3010" t="s">
        <v>76</v>
      </c>
      <c r="C3010">
        <v>2040</v>
      </c>
      <c r="D3010">
        <v>2050</v>
      </c>
      <c r="E3010" t="s">
        <v>119</v>
      </c>
      <c r="F3010" t="s">
        <v>260</v>
      </c>
      <c r="G3010" t="s">
        <v>147</v>
      </c>
      <c r="H3010" t="s">
        <v>133</v>
      </c>
      <c r="I3010" t="s">
        <v>110</v>
      </c>
      <c r="J3010" t="s">
        <v>110</v>
      </c>
      <c r="K3010">
        <v>0.10000000149011611</v>
      </c>
      <c r="L3010" t="s">
        <v>182</v>
      </c>
    </row>
    <row r="3011" spans="1:12">
      <c r="A3011" t="s">
        <v>260</v>
      </c>
      <c r="B3011" t="s">
        <v>76</v>
      </c>
      <c r="C3011">
        <v>2040</v>
      </c>
      <c r="D3011">
        <v>2055</v>
      </c>
      <c r="E3011" t="s">
        <v>119</v>
      </c>
      <c r="F3011" t="s">
        <v>260</v>
      </c>
      <c r="G3011" t="s">
        <v>147</v>
      </c>
      <c r="H3011" t="s">
        <v>133</v>
      </c>
      <c r="I3011" t="s">
        <v>110</v>
      </c>
      <c r="J3011" t="s">
        <v>110</v>
      </c>
      <c r="K3011">
        <v>0.10000000149011611</v>
      </c>
      <c r="L3011" t="s">
        <v>182</v>
      </c>
    </row>
    <row r="3012" spans="1:12">
      <c r="A3012" t="s">
        <v>260</v>
      </c>
      <c r="B3012" t="s">
        <v>76</v>
      </c>
      <c r="C3012">
        <v>2040</v>
      </c>
      <c r="D3012">
        <v>2060</v>
      </c>
      <c r="E3012" t="s">
        <v>119</v>
      </c>
      <c r="F3012" t="s">
        <v>260</v>
      </c>
      <c r="G3012" t="s">
        <v>147</v>
      </c>
      <c r="H3012" t="s">
        <v>133</v>
      </c>
      <c r="I3012" t="s">
        <v>110</v>
      </c>
      <c r="J3012" t="s">
        <v>110</v>
      </c>
      <c r="K3012">
        <v>0.10000000149011611</v>
      </c>
      <c r="L3012" t="s">
        <v>182</v>
      </c>
    </row>
    <row r="3013" spans="1:12">
      <c r="A3013" t="s">
        <v>260</v>
      </c>
      <c r="B3013" t="s">
        <v>76</v>
      </c>
      <c r="C3013">
        <v>2040</v>
      </c>
      <c r="D3013">
        <v>2065</v>
      </c>
      <c r="E3013" t="s">
        <v>119</v>
      </c>
      <c r="F3013" t="s">
        <v>260</v>
      </c>
      <c r="G3013" t="s">
        <v>147</v>
      </c>
      <c r="H3013" t="s">
        <v>133</v>
      </c>
      <c r="I3013" t="s">
        <v>110</v>
      </c>
      <c r="J3013" t="s">
        <v>110</v>
      </c>
      <c r="K3013">
        <v>0.49999997019767761</v>
      </c>
      <c r="L3013" t="s">
        <v>182</v>
      </c>
    </row>
    <row r="3014" spans="1:12">
      <c r="A3014" t="s">
        <v>260</v>
      </c>
      <c r="B3014" t="s">
        <v>76</v>
      </c>
      <c r="C3014">
        <v>2045</v>
      </c>
      <c r="D3014">
        <v>2045</v>
      </c>
      <c r="E3014" t="s">
        <v>119</v>
      </c>
      <c r="F3014" t="s">
        <v>260</v>
      </c>
      <c r="G3014" t="s">
        <v>147</v>
      </c>
      <c r="H3014" t="s">
        <v>133</v>
      </c>
      <c r="I3014" t="s">
        <v>110</v>
      </c>
      <c r="J3014" t="s">
        <v>110</v>
      </c>
      <c r="K3014">
        <v>0.10000000149011611</v>
      </c>
      <c r="L3014" t="s">
        <v>182</v>
      </c>
    </row>
    <row r="3015" spans="1:12">
      <c r="A3015" t="s">
        <v>260</v>
      </c>
      <c r="B3015" t="s">
        <v>76</v>
      </c>
      <c r="C3015">
        <v>2045</v>
      </c>
      <c r="D3015">
        <v>2050</v>
      </c>
      <c r="E3015" t="s">
        <v>119</v>
      </c>
      <c r="F3015" t="s">
        <v>260</v>
      </c>
      <c r="G3015" t="s">
        <v>147</v>
      </c>
      <c r="H3015" t="s">
        <v>133</v>
      </c>
      <c r="I3015" t="s">
        <v>110</v>
      </c>
      <c r="J3015" t="s">
        <v>110</v>
      </c>
      <c r="K3015">
        <v>0.10000000149011611</v>
      </c>
      <c r="L3015" t="s">
        <v>182</v>
      </c>
    </row>
    <row r="3016" spans="1:12">
      <c r="A3016" t="s">
        <v>260</v>
      </c>
      <c r="B3016" t="s">
        <v>76</v>
      </c>
      <c r="C3016">
        <v>2045</v>
      </c>
      <c r="D3016">
        <v>2055</v>
      </c>
      <c r="E3016" t="s">
        <v>119</v>
      </c>
      <c r="F3016" t="s">
        <v>260</v>
      </c>
      <c r="G3016" t="s">
        <v>147</v>
      </c>
      <c r="H3016" t="s">
        <v>133</v>
      </c>
      <c r="I3016" t="s">
        <v>110</v>
      </c>
      <c r="J3016" t="s">
        <v>110</v>
      </c>
      <c r="K3016">
        <v>0.10000000149011611</v>
      </c>
      <c r="L3016" t="s">
        <v>182</v>
      </c>
    </row>
    <row r="3017" spans="1:12">
      <c r="A3017" t="s">
        <v>260</v>
      </c>
      <c r="B3017" t="s">
        <v>76</v>
      </c>
      <c r="C3017">
        <v>2045</v>
      </c>
      <c r="D3017">
        <v>2060</v>
      </c>
      <c r="E3017" t="s">
        <v>119</v>
      </c>
      <c r="F3017" t="s">
        <v>260</v>
      </c>
      <c r="G3017" t="s">
        <v>147</v>
      </c>
      <c r="H3017" t="s">
        <v>133</v>
      </c>
      <c r="I3017" t="s">
        <v>110</v>
      </c>
      <c r="J3017" t="s">
        <v>110</v>
      </c>
      <c r="K3017">
        <v>0.10000000149011611</v>
      </c>
      <c r="L3017" t="s">
        <v>182</v>
      </c>
    </row>
    <row r="3018" spans="1:12">
      <c r="A3018" t="s">
        <v>260</v>
      </c>
      <c r="B3018" t="s">
        <v>76</v>
      </c>
      <c r="C3018">
        <v>2045</v>
      </c>
      <c r="D3018">
        <v>2065</v>
      </c>
      <c r="E3018" t="s">
        <v>119</v>
      </c>
      <c r="F3018" t="s">
        <v>260</v>
      </c>
      <c r="G3018" t="s">
        <v>147</v>
      </c>
      <c r="H3018" t="s">
        <v>133</v>
      </c>
      <c r="I3018" t="s">
        <v>110</v>
      </c>
      <c r="J3018" t="s">
        <v>110</v>
      </c>
      <c r="K3018">
        <v>0.29999998211860662</v>
      </c>
      <c r="L3018" t="s">
        <v>182</v>
      </c>
    </row>
    <row r="3019" spans="1:12">
      <c r="A3019" t="s">
        <v>260</v>
      </c>
      <c r="B3019" t="s">
        <v>76</v>
      </c>
      <c r="C3019">
        <v>2045</v>
      </c>
      <c r="D3019">
        <v>2070</v>
      </c>
      <c r="E3019" t="s">
        <v>119</v>
      </c>
      <c r="F3019" t="s">
        <v>260</v>
      </c>
      <c r="G3019" t="s">
        <v>147</v>
      </c>
      <c r="H3019" t="s">
        <v>133</v>
      </c>
      <c r="I3019" t="s">
        <v>110</v>
      </c>
      <c r="J3019" t="s">
        <v>110</v>
      </c>
      <c r="K3019">
        <v>0.10000000149011611</v>
      </c>
      <c r="L3019" t="s">
        <v>182</v>
      </c>
    </row>
    <row r="3020" spans="1:12">
      <c r="A3020" t="s">
        <v>260</v>
      </c>
      <c r="B3020" t="s">
        <v>76</v>
      </c>
      <c r="C3020">
        <v>2050</v>
      </c>
      <c r="D3020">
        <v>2050</v>
      </c>
      <c r="E3020" t="s">
        <v>119</v>
      </c>
      <c r="F3020" t="s">
        <v>260</v>
      </c>
      <c r="G3020" t="s">
        <v>147</v>
      </c>
      <c r="H3020" t="s">
        <v>133</v>
      </c>
      <c r="I3020" t="s">
        <v>110</v>
      </c>
      <c r="J3020" t="s">
        <v>110</v>
      </c>
      <c r="K3020">
        <v>0.10000000149011611</v>
      </c>
      <c r="L3020" t="s">
        <v>182</v>
      </c>
    </row>
    <row r="3021" spans="1:12">
      <c r="A3021" t="s">
        <v>260</v>
      </c>
      <c r="B3021" t="s">
        <v>76</v>
      </c>
      <c r="C3021">
        <v>2050</v>
      </c>
      <c r="D3021">
        <v>2055</v>
      </c>
      <c r="E3021" t="s">
        <v>119</v>
      </c>
      <c r="F3021" t="s">
        <v>260</v>
      </c>
      <c r="G3021" t="s">
        <v>147</v>
      </c>
      <c r="H3021" t="s">
        <v>133</v>
      </c>
      <c r="I3021" t="s">
        <v>110</v>
      </c>
      <c r="J3021" t="s">
        <v>110</v>
      </c>
      <c r="K3021">
        <v>0.10000000149011611</v>
      </c>
      <c r="L3021" t="s">
        <v>182</v>
      </c>
    </row>
    <row r="3022" spans="1:12">
      <c r="A3022" t="s">
        <v>260</v>
      </c>
      <c r="B3022" t="s">
        <v>76</v>
      </c>
      <c r="C3022">
        <v>2050</v>
      </c>
      <c r="D3022">
        <v>2060</v>
      </c>
      <c r="E3022" t="s">
        <v>119</v>
      </c>
      <c r="F3022" t="s">
        <v>260</v>
      </c>
      <c r="G3022" t="s">
        <v>147</v>
      </c>
      <c r="H3022" t="s">
        <v>133</v>
      </c>
      <c r="I3022" t="s">
        <v>110</v>
      </c>
      <c r="J3022" t="s">
        <v>110</v>
      </c>
      <c r="K3022">
        <v>0.10000000149011611</v>
      </c>
      <c r="L3022" t="s">
        <v>182</v>
      </c>
    </row>
    <row r="3023" spans="1:12">
      <c r="A3023" t="s">
        <v>260</v>
      </c>
      <c r="B3023" t="s">
        <v>76</v>
      </c>
      <c r="C3023">
        <v>2050</v>
      </c>
      <c r="D3023">
        <v>2065</v>
      </c>
      <c r="E3023" t="s">
        <v>119</v>
      </c>
      <c r="F3023" t="s">
        <v>260</v>
      </c>
      <c r="G3023" t="s">
        <v>147</v>
      </c>
      <c r="H3023" t="s">
        <v>133</v>
      </c>
      <c r="I3023" t="s">
        <v>110</v>
      </c>
      <c r="J3023" t="s">
        <v>110</v>
      </c>
      <c r="K3023">
        <v>0.10000000149011611</v>
      </c>
      <c r="L3023" t="s">
        <v>182</v>
      </c>
    </row>
    <row r="3024" spans="1:12">
      <c r="A3024" t="s">
        <v>260</v>
      </c>
      <c r="B3024" t="s">
        <v>76</v>
      </c>
      <c r="C3024">
        <v>2050</v>
      </c>
      <c r="D3024">
        <v>2070</v>
      </c>
      <c r="E3024" t="s">
        <v>119</v>
      </c>
      <c r="F3024" t="s">
        <v>260</v>
      </c>
      <c r="G3024" t="s">
        <v>147</v>
      </c>
      <c r="H3024" t="s">
        <v>133</v>
      </c>
      <c r="I3024" t="s">
        <v>110</v>
      </c>
      <c r="J3024" t="s">
        <v>110</v>
      </c>
      <c r="K3024">
        <v>0.10000000149011611</v>
      </c>
      <c r="L3024" t="s">
        <v>182</v>
      </c>
    </row>
    <row r="3025" spans="1:12">
      <c r="A3025" t="s">
        <v>260</v>
      </c>
      <c r="B3025" t="s">
        <v>76</v>
      </c>
      <c r="C3025">
        <v>2055</v>
      </c>
      <c r="D3025">
        <v>2055</v>
      </c>
      <c r="E3025" t="s">
        <v>119</v>
      </c>
      <c r="F3025" t="s">
        <v>260</v>
      </c>
      <c r="G3025" t="s">
        <v>147</v>
      </c>
      <c r="H3025" t="s">
        <v>133</v>
      </c>
      <c r="I3025" t="s">
        <v>110</v>
      </c>
      <c r="J3025" t="s">
        <v>110</v>
      </c>
      <c r="K3025">
        <v>0.10000000149011611</v>
      </c>
      <c r="L3025" t="s">
        <v>182</v>
      </c>
    </row>
    <row r="3026" spans="1:12">
      <c r="A3026" t="s">
        <v>260</v>
      </c>
      <c r="B3026" t="s">
        <v>76</v>
      </c>
      <c r="C3026">
        <v>2055</v>
      </c>
      <c r="D3026">
        <v>2060</v>
      </c>
      <c r="E3026" t="s">
        <v>119</v>
      </c>
      <c r="F3026" t="s">
        <v>260</v>
      </c>
      <c r="G3026" t="s">
        <v>147</v>
      </c>
      <c r="H3026" t="s">
        <v>133</v>
      </c>
      <c r="I3026" t="s">
        <v>110</v>
      </c>
      <c r="J3026" t="s">
        <v>110</v>
      </c>
      <c r="K3026">
        <v>0.10000000149011611</v>
      </c>
      <c r="L3026" t="s">
        <v>182</v>
      </c>
    </row>
    <row r="3027" spans="1:12">
      <c r="A3027" t="s">
        <v>260</v>
      </c>
      <c r="B3027" t="s">
        <v>76</v>
      </c>
      <c r="C3027">
        <v>2055</v>
      </c>
      <c r="D3027">
        <v>2065</v>
      </c>
      <c r="E3027" t="s">
        <v>119</v>
      </c>
      <c r="F3027" t="s">
        <v>260</v>
      </c>
      <c r="G3027" t="s">
        <v>147</v>
      </c>
      <c r="H3027" t="s">
        <v>133</v>
      </c>
      <c r="I3027" t="s">
        <v>110</v>
      </c>
      <c r="J3027" t="s">
        <v>110</v>
      </c>
      <c r="K3027">
        <v>0.10000000149011611</v>
      </c>
      <c r="L3027" t="s">
        <v>182</v>
      </c>
    </row>
    <row r="3028" spans="1:12">
      <c r="A3028" t="s">
        <v>260</v>
      </c>
      <c r="B3028" t="s">
        <v>76</v>
      </c>
      <c r="C3028">
        <v>2055</v>
      </c>
      <c r="D3028">
        <v>2070</v>
      </c>
      <c r="E3028" t="s">
        <v>119</v>
      </c>
      <c r="F3028" t="s">
        <v>260</v>
      </c>
      <c r="G3028" t="s">
        <v>147</v>
      </c>
      <c r="H3028" t="s">
        <v>133</v>
      </c>
      <c r="I3028" t="s">
        <v>110</v>
      </c>
      <c r="J3028" t="s">
        <v>110</v>
      </c>
      <c r="K3028">
        <v>0.10000000149011611</v>
      </c>
      <c r="L3028" t="s">
        <v>182</v>
      </c>
    </row>
    <row r="3029" spans="1:12">
      <c r="A3029" t="s">
        <v>260</v>
      </c>
      <c r="B3029" t="s">
        <v>76</v>
      </c>
      <c r="C3029">
        <v>2060</v>
      </c>
      <c r="D3029">
        <v>2060</v>
      </c>
      <c r="E3029" t="s">
        <v>119</v>
      </c>
      <c r="F3029" t="s">
        <v>260</v>
      </c>
      <c r="G3029" t="s">
        <v>147</v>
      </c>
      <c r="H3029" t="s">
        <v>133</v>
      </c>
      <c r="I3029" t="s">
        <v>110</v>
      </c>
      <c r="J3029" t="s">
        <v>110</v>
      </c>
      <c r="K3029">
        <v>0.10000000149011611</v>
      </c>
      <c r="L3029" t="s">
        <v>182</v>
      </c>
    </row>
    <row r="3030" spans="1:12">
      <c r="A3030" t="s">
        <v>260</v>
      </c>
      <c r="B3030" t="s">
        <v>76</v>
      </c>
      <c r="C3030">
        <v>2060</v>
      </c>
      <c r="D3030">
        <v>2065</v>
      </c>
      <c r="E3030" t="s">
        <v>119</v>
      </c>
      <c r="F3030" t="s">
        <v>260</v>
      </c>
      <c r="G3030" t="s">
        <v>147</v>
      </c>
      <c r="H3030" t="s">
        <v>133</v>
      </c>
      <c r="I3030" t="s">
        <v>110</v>
      </c>
      <c r="J3030" t="s">
        <v>110</v>
      </c>
      <c r="K3030">
        <v>0.10000000149011611</v>
      </c>
      <c r="L3030" t="s">
        <v>182</v>
      </c>
    </row>
    <row r="3031" spans="1:12">
      <c r="A3031" t="s">
        <v>260</v>
      </c>
      <c r="B3031" t="s">
        <v>76</v>
      </c>
      <c r="C3031">
        <v>2060</v>
      </c>
      <c r="D3031">
        <v>2070</v>
      </c>
      <c r="E3031" t="s">
        <v>119</v>
      </c>
      <c r="F3031" t="s">
        <v>260</v>
      </c>
      <c r="G3031" t="s">
        <v>147</v>
      </c>
      <c r="H3031" t="s">
        <v>133</v>
      </c>
      <c r="I3031" t="s">
        <v>110</v>
      </c>
      <c r="J3031" t="s">
        <v>110</v>
      </c>
      <c r="K3031">
        <v>0.10000000149011611</v>
      </c>
      <c r="L3031" t="s">
        <v>182</v>
      </c>
    </row>
    <row r="3032" spans="1:12">
      <c r="A3032" t="s">
        <v>260</v>
      </c>
      <c r="B3032" t="s">
        <v>76</v>
      </c>
      <c r="C3032">
        <v>2065</v>
      </c>
      <c r="D3032">
        <v>2065</v>
      </c>
      <c r="E3032" t="s">
        <v>119</v>
      </c>
      <c r="F3032" t="s">
        <v>260</v>
      </c>
      <c r="G3032" t="s">
        <v>147</v>
      </c>
      <c r="H3032" t="s">
        <v>133</v>
      </c>
      <c r="I3032" t="s">
        <v>110</v>
      </c>
      <c r="J3032" t="s">
        <v>110</v>
      </c>
      <c r="K3032">
        <v>0.10000000149011611</v>
      </c>
      <c r="L3032" t="s">
        <v>182</v>
      </c>
    </row>
    <row r="3033" spans="1:12">
      <c r="A3033" t="s">
        <v>260</v>
      </c>
      <c r="B3033" t="s">
        <v>76</v>
      </c>
      <c r="C3033">
        <v>2065</v>
      </c>
      <c r="D3033">
        <v>2070</v>
      </c>
      <c r="E3033" t="s">
        <v>119</v>
      </c>
      <c r="F3033" t="s">
        <v>260</v>
      </c>
      <c r="G3033" t="s">
        <v>147</v>
      </c>
      <c r="H3033" t="s">
        <v>133</v>
      </c>
      <c r="I3033" t="s">
        <v>110</v>
      </c>
      <c r="J3033" t="s">
        <v>110</v>
      </c>
      <c r="K3033">
        <v>0.10000000149011611</v>
      </c>
      <c r="L3033" t="s">
        <v>182</v>
      </c>
    </row>
    <row r="3034" spans="1:12">
      <c r="A3034" t="s">
        <v>260</v>
      </c>
      <c r="B3034" t="s">
        <v>76</v>
      </c>
      <c r="C3034">
        <v>2070</v>
      </c>
      <c r="D3034">
        <v>2070</v>
      </c>
      <c r="E3034" t="s">
        <v>119</v>
      </c>
      <c r="F3034" t="s">
        <v>260</v>
      </c>
      <c r="G3034" t="s">
        <v>147</v>
      </c>
      <c r="H3034" t="s">
        <v>133</v>
      </c>
      <c r="I3034" t="s">
        <v>110</v>
      </c>
      <c r="J3034" t="s">
        <v>110</v>
      </c>
      <c r="K3034">
        <v>0.10000000149011611</v>
      </c>
      <c r="L3034" t="s">
        <v>182</v>
      </c>
    </row>
    <row r="3035" spans="1:12">
      <c r="A3035" t="s">
        <v>260</v>
      </c>
      <c r="B3035" t="s">
        <v>104</v>
      </c>
      <c r="C3035">
        <v>2020</v>
      </c>
      <c r="D3035">
        <v>2020</v>
      </c>
      <c r="E3035" t="s">
        <v>119</v>
      </c>
      <c r="F3035" t="s">
        <v>260</v>
      </c>
      <c r="G3035" t="s">
        <v>149</v>
      </c>
      <c r="H3035" t="s">
        <v>132</v>
      </c>
      <c r="I3035" t="s">
        <v>110</v>
      </c>
      <c r="J3035" t="s">
        <v>110</v>
      </c>
      <c r="K3035">
        <v>1</v>
      </c>
      <c r="L3035" t="s">
        <v>182</v>
      </c>
    </row>
    <row r="3036" spans="1:12">
      <c r="A3036" t="s">
        <v>260</v>
      </c>
      <c r="B3036" t="s">
        <v>104</v>
      </c>
      <c r="C3036">
        <v>2020</v>
      </c>
      <c r="D3036">
        <v>2025</v>
      </c>
      <c r="E3036" t="s">
        <v>119</v>
      </c>
      <c r="F3036" t="s">
        <v>260</v>
      </c>
      <c r="G3036" t="s">
        <v>149</v>
      </c>
      <c r="H3036" t="s">
        <v>132</v>
      </c>
      <c r="I3036" t="s">
        <v>110</v>
      </c>
      <c r="J3036" t="s">
        <v>110</v>
      </c>
      <c r="K3036">
        <v>1</v>
      </c>
      <c r="L3036" t="s">
        <v>182</v>
      </c>
    </row>
    <row r="3037" spans="1:12">
      <c r="A3037" t="s">
        <v>260</v>
      </c>
      <c r="B3037" t="s">
        <v>104</v>
      </c>
      <c r="C3037">
        <v>2025</v>
      </c>
      <c r="D3037">
        <v>2025</v>
      </c>
      <c r="E3037" t="s">
        <v>119</v>
      </c>
      <c r="F3037" t="s">
        <v>260</v>
      </c>
      <c r="G3037" t="s">
        <v>149</v>
      </c>
      <c r="H3037" t="s">
        <v>132</v>
      </c>
      <c r="I3037" t="s">
        <v>110</v>
      </c>
      <c r="J3037" t="s">
        <v>110</v>
      </c>
      <c r="K3037">
        <v>1</v>
      </c>
      <c r="L3037" t="s">
        <v>182</v>
      </c>
    </row>
    <row r="3038" spans="1:12">
      <c r="A3038" t="s">
        <v>260</v>
      </c>
      <c r="B3038" t="s">
        <v>104</v>
      </c>
      <c r="C3038">
        <v>2025</v>
      </c>
      <c r="D3038">
        <v>2030</v>
      </c>
      <c r="E3038" t="s">
        <v>119</v>
      </c>
      <c r="F3038" t="s">
        <v>260</v>
      </c>
      <c r="G3038" t="s">
        <v>149</v>
      </c>
      <c r="H3038" t="s">
        <v>132</v>
      </c>
      <c r="I3038" t="s">
        <v>110</v>
      </c>
      <c r="J3038" t="s">
        <v>110</v>
      </c>
      <c r="K3038">
        <v>1</v>
      </c>
      <c r="L3038" t="s">
        <v>182</v>
      </c>
    </row>
    <row r="3039" spans="1:12">
      <c r="A3039" t="s">
        <v>260</v>
      </c>
      <c r="B3039" t="s">
        <v>104</v>
      </c>
      <c r="C3039">
        <v>2030</v>
      </c>
      <c r="D3039">
        <v>2030</v>
      </c>
      <c r="E3039" t="s">
        <v>119</v>
      </c>
      <c r="F3039" t="s">
        <v>260</v>
      </c>
      <c r="G3039" t="s">
        <v>149</v>
      </c>
      <c r="H3039" t="s">
        <v>132</v>
      </c>
      <c r="I3039" t="s">
        <v>110</v>
      </c>
      <c r="J3039" t="s">
        <v>110</v>
      </c>
      <c r="K3039">
        <v>1</v>
      </c>
      <c r="L3039" t="s">
        <v>182</v>
      </c>
    </row>
    <row r="3040" spans="1:12">
      <c r="A3040" t="s">
        <v>260</v>
      </c>
      <c r="B3040" t="s">
        <v>104</v>
      </c>
      <c r="C3040">
        <v>2030</v>
      </c>
      <c r="D3040">
        <v>2035</v>
      </c>
      <c r="E3040" t="s">
        <v>119</v>
      </c>
      <c r="F3040" t="s">
        <v>260</v>
      </c>
      <c r="G3040" t="s">
        <v>149</v>
      </c>
      <c r="H3040" t="s">
        <v>132</v>
      </c>
      <c r="I3040" t="s">
        <v>110</v>
      </c>
      <c r="J3040" t="s">
        <v>110</v>
      </c>
      <c r="K3040">
        <v>1</v>
      </c>
      <c r="L3040" t="s">
        <v>182</v>
      </c>
    </row>
    <row r="3041" spans="1:12">
      <c r="A3041" t="s">
        <v>260</v>
      </c>
      <c r="B3041" t="s">
        <v>104</v>
      </c>
      <c r="C3041">
        <v>2035</v>
      </c>
      <c r="D3041">
        <v>2035</v>
      </c>
      <c r="E3041" t="s">
        <v>119</v>
      </c>
      <c r="F3041" t="s">
        <v>260</v>
      </c>
      <c r="G3041" t="s">
        <v>149</v>
      </c>
      <c r="H3041" t="s">
        <v>132</v>
      </c>
      <c r="I3041" t="s">
        <v>110</v>
      </c>
      <c r="J3041" t="s">
        <v>110</v>
      </c>
      <c r="K3041">
        <v>1</v>
      </c>
      <c r="L3041" t="s">
        <v>182</v>
      </c>
    </row>
    <row r="3042" spans="1:12">
      <c r="A3042" t="s">
        <v>260</v>
      </c>
      <c r="B3042" t="s">
        <v>104</v>
      </c>
      <c r="C3042">
        <v>2035</v>
      </c>
      <c r="D3042">
        <v>2040</v>
      </c>
      <c r="E3042" t="s">
        <v>119</v>
      </c>
      <c r="F3042" t="s">
        <v>260</v>
      </c>
      <c r="G3042" t="s">
        <v>149</v>
      </c>
      <c r="H3042" t="s">
        <v>132</v>
      </c>
      <c r="I3042" t="s">
        <v>110</v>
      </c>
      <c r="J3042" t="s">
        <v>110</v>
      </c>
      <c r="K3042">
        <v>1</v>
      </c>
      <c r="L3042" t="s">
        <v>182</v>
      </c>
    </row>
    <row r="3043" spans="1:12">
      <c r="A3043" t="s">
        <v>260</v>
      </c>
      <c r="B3043" t="s">
        <v>104</v>
      </c>
      <c r="C3043">
        <v>2040</v>
      </c>
      <c r="D3043">
        <v>2040</v>
      </c>
      <c r="E3043" t="s">
        <v>119</v>
      </c>
      <c r="F3043" t="s">
        <v>260</v>
      </c>
      <c r="G3043" t="s">
        <v>149</v>
      </c>
      <c r="H3043" t="s">
        <v>132</v>
      </c>
      <c r="I3043" t="s">
        <v>110</v>
      </c>
      <c r="J3043" t="s">
        <v>110</v>
      </c>
      <c r="K3043">
        <v>1</v>
      </c>
      <c r="L3043" t="s">
        <v>182</v>
      </c>
    </row>
    <row r="3044" spans="1:12">
      <c r="A3044" t="s">
        <v>260</v>
      </c>
      <c r="B3044" t="s">
        <v>104</v>
      </c>
      <c r="C3044">
        <v>2040</v>
      </c>
      <c r="D3044">
        <v>2045</v>
      </c>
      <c r="E3044" t="s">
        <v>119</v>
      </c>
      <c r="F3044" t="s">
        <v>260</v>
      </c>
      <c r="G3044" t="s">
        <v>149</v>
      </c>
      <c r="H3044" t="s">
        <v>132</v>
      </c>
      <c r="I3044" t="s">
        <v>110</v>
      </c>
      <c r="J3044" t="s">
        <v>110</v>
      </c>
      <c r="K3044">
        <v>1</v>
      </c>
      <c r="L3044" t="s">
        <v>182</v>
      </c>
    </row>
    <row r="3045" spans="1:12">
      <c r="A3045" t="s">
        <v>260</v>
      </c>
      <c r="B3045" t="s">
        <v>104</v>
      </c>
      <c r="C3045">
        <v>2045</v>
      </c>
      <c r="D3045">
        <v>2045</v>
      </c>
      <c r="E3045" t="s">
        <v>119</v>
      </c>
      <c r="F3045" t="s">
        <v>260</v>
      </c>
      <c r="G3045" t="s">
        <v>149</v>
      </c>
      <c r="H3045" t="s">
        <v>132</v>
      </c>
      <c r="I3045" t="s">
        <v>110</v>
      </c>
      <c r="J3045" t="s">
        <v>110</v>
      </c>
      <c r="K3045">
        <v>1</v>
      </c>
      <c r="L3045" t="s">
        <v>182</v>
      </c>
    </row>
    <row r="3046" spans="1:12">
      <c r="A3046" t="s">
        <v>260</v>
      </c>
      <c r="B3046" t="s">
        <v>104</v>
      </c>
      <c r="C3046">
        <v>2045</v>
      </c>
      <c r="D3046">
        <v>2050</v>
      </c>
      <c r="E3046" t="s">
        <v>119</v>
      </c>
      <c r="F3046" t="s">
        <v>260</v>
      </c>
      <c r="G3046" t="s">
        <v>149</v>
      </c>
      <c r="H3046" t="s">
        <v>132</v>
      </c>
      <c r="I3046" t="s">
        <v>110</v>
      </c>
      <c r="J3046" t="s">
        <v>110</v>
      </c>
      <c r="K3046">
        <v>1</v>
      </c>
      <c r="L3046" t="s">
        <v>182</v>
      </c>
    </row>
    <row r="3047" spans="1:12">
      <c r="A3047" t="s">
        <v>260</v>
      </c>
      <c r="B3047" t="s">
        <v>104</v>
      </c>
      <c r="C3047">
        <v>2050</v>
      </c>
      <c r="D3047">
        <v>2050</v>
      </c>
      <c r="E3047" t="s">
        <v>119</v>
      </c>
      <c r="F3047" t="s">
        <v>260</v>
      </c>
      <c r="G3047" t="s">
        <v>149</v>
      </c>
      <c r="H3047" t="s">
        <v>132</v>
      </c>
      <c r="I3047" t="s">
        <v>110</v>
      </c>
      <c r="J3047" t="s">
        <v>110</v>
      </c>
      <c r="K3047">
        <v>1</v>
      </c>
      <c r="L3047" t="s">
        <v>182</v>
      </c>
    </row>
    <row r="3048" spans="1:12">
      <c r="A3048" t="s">
        <v>260</v>
      </c>
      <c r="B3048" t="s">
        <v>104</v>
      </c>
      <c r="C3048">
        <v>2050</v>
      </c>
      <c r="D3048">
        <v>2055</v>
      </c>
      <c r="E3048" t="s">
        <v>119</v>
      </c>
      <c r="F3048" t="s">
        <v>260</v>
      </c>
      <c r="G3048" t="s">
        <v>149</v>
      </c>
      <c r="H3048" t="s">
        <v>132</v>
      </c>
      <c r="I3048" t="s">
        <v>110</v>
      </c>
      <c r="J3048" t="s">
        <v>110</v>
      </c>
      <c r="K3048">
        <v>1</v>
      </c>
      <c r="L3048" t="s">
        <v>182</v>
      </c>
    </row>
    <row r="3049" spans="1:12">
      <c r="A3049" t="s">
        <v>260</v>
      </c>
      <c r="B3049" t="s">
        <v>104</v>
      </c>
      <c r="C3049">
        <v>2055</v>
      </c>
      <c r="D3049">
        <v>2055</v>
      </c>
      <c r="E3049" t="s">
        <v>119</v>
      </c>
      <c r="F3049" t="s">
        <v>260</v>
      </c>
      <c r="G3049" t="s">
        <v>149</v>
      </c>
      <c r="H3049" t="s">
        <v>132</v>
      </c>
      <c r="I3049" t="s">
        <v>110</v>
      </c>
      <c r="J3049" t="s">
        <v>110</v>
      </c>
      <c r="K3049">
        <v>1</v>
      </c>
      <c r="L3049" t="s">
        <v>182</v>
      </c>
    </row>
    <row r="3050" spans="1:12">
      <c r="A3050" t="s">
        <v>260</v>
      </c>
      <c r="B3050" t="s">
        <v>104</v>
      </c>
      <c r="C3050">
        <v>2055</v>
      </c>
      <c r="D3050">
        <v>2060</v>
      </c>
      <c r="E3050" t="s">
        <v>119</v>
      </c>
      <c r="F3050" t="s">
        <v>260</v>
      </c>
      <c r="G3050" t="s">
        <v>149</v>
      </c>
      <c r="H3050" t="s">
        <v>132</v>
      </c>
      <c r="I3050" t="s">
        <v>110</v>
      </c>
      <c r="J3050" t="s">
        <v>110</v>
      </c>
      <c r="K3050">
        <v>1</v>
      </c>
      <c r="L3050" t="s">
        <v>182</v>
      </c>
    </row>
    <row r="3051" spans="1:12">
      <c r="A3051" t="s">
        <v>260</v>
      </c>
      <c r="B3051" t="s">
        <v>104</v>
      </c>
      <c r="C3051">
        <v>2060</v>
      </c>
      <c r="D3051">
        <v>2060</v>
      </c>
      <c r="E3051" t="s">
        <v>119</v>
      </c>
      <c r="F3051" t="s">
        <v>260</v>
      </c>
      <c r="G3051" t="s">
        <v>149</v>
      </c>
      <c r="H3051" t="s">
        <v>132</v>
      </c>
      <c r="I3051" t="s">
        <v>110</v>
      </c>
      <c r="J3051" t="s">
        <v>110</v>
      </c>
      <c r="K3051">
        <v>1</v>
      </c>
      <c r="L3051" t="s">
        <v>182</v>
      </c>
    </row>
    <row r="3052" spans="1:12">
      <c r="A3052" t="s">
        <v>260</v>
      </c>
      <c r="B3052" t="s">
        <v>104</v>
      </c>
      <c r="C3052">
        <v>2060</v>
      </c>
      <c r="D3052">
        <v>2065</v>
      </c>
      <c r="E3052" t="s">
        <v>119</v>
      </c>
      <c r="F3052" t="s">
        <v>260</v>
      </c>
      <c r="G3052" t="s">
        <v>149</v>
      </c>
      <c r="H3052" t="s">
        <v>132</v>
      </c>
      <c r="I3052" t="s">
        <v>110</v>
      </c>
      <c r="J3052" t="s">
        <v>110</v>
      </c>
      <c r="K3052">
        <v>1</v>
      </c>
      <c r="L3052" t="s">
        <v>182</v>
      </c>
    </row>
    <row r="3053" spans="1:12">
      <c r="A3053" t="s">
        <v>260</v>
      </c>
      <c r="B3053" t="s">
        <v>104</v>
      </c>
      <c r="C3053">
        <v>2065</v>
      </c>
      <c r="D3053">
        <v>2065</v>
      </c>
      <c r="E3053" t="s">
        <v>119</v>
      </c>
      <c r="F3053" t="s">
        <v>260</v>
      </c>
      <c r="G3053" t="s">
        <v>149</v>
      </c>
      <c r="H3053" t="s">
        <v>132</v>
      </c>
      <c r="I3053" t="s">
        <v>110</v>
      </c>
      <c r="J3053" t="s">
        <v>110</v>
      </c>
      <c r="K3053">
        <v>1</v>
      </c>
      <c r="L3053" t="s">
        <v>182</v>
      </c>
    </row>
    <row r="3054" spans="1:12">
      <c r="A3054" t="s">
        <v>260</v>
      </c>
      <c r="B3054" t="s">
        <v>104</v>
      </c>
      <c r="C3054">
        <v>2065</v>
      </c>
      <c r="D3054">
        <v>2070</v>
      </c>
      <c r="E3054" t="s">
        <v>119</v>
      </c>
      <c r="F3054" t="s">
        <v>260</v>
      </c>
      <c r="G3054" t="s">
        <v>149</v>
      </c>
      <c r="H3054" t="s">
        <v>132</v>
      </c>
      <c r="I3054" t="s">
        <v>110</v>
      </c>
      <c r="J3054" t="s">
        <v>110</v>
      </c>
      <c r="K3054">
        <v>1</v>
      </c>
      <c r="L3054" t="s">
        <v>182</v>
      </c>
    </row>
    <row r="3055" spans="1:12">
      <c r="A3055" t="s">
        <v>260</v>
      </c>
      <c r="B3055" t="s">
        <v>104</v>
      </c>
      <c r="C3055">
        <v>2070</v>
      </c>
      <c r="D3055">
        <v>2070</v>
      </c>
      <c r="E3055" t="s">
        <v>119</v>
      </c>
      <c r="F3055" t="s">
        <v>260</v>
      </c>
      <c r="G3055" t="s">
        <v>149</v>
      </c>
      <c r="H3055" t="s">
        <v>132</v>
      </c>
      <c r="I3055" t="s">
        <v>110</v>
      </c>
      <c r="J3055" t="s">
        <v>110</v>
      </c>
      <c r="K3055">
        <v>1</v>
      </c>
      <c r="L3055" t="s">
        <v>182</v>
      </c>
    </row>
    <row r="3056" spans="1:12">
      <c r="A3056" t="s">
        <v>260</v>
      </c>
      <c r="B3056" t="s">
        <v>82</v>
      </c>
      <c r="C3056">
        <v>2010</v>
      </c>
      <c r="D3056">
        <v>2010</v>
      </c>
      <c r="E3056" t="s">
        <v>119</v>
      </c>
      <c r="F3056" t="s">
        <v>260</v>
      </c>
      <c r="G3056" t="s">
        <v>140</v>
      </c>
      <c r="H3056" t="s">
        <v>134</v>
      </c>
      <c r="I3056" t="s">
        <v>110</v>
      </c>
      <c r="J3056" t="s">
        <v>110</v>
      </c>
      <c r="K3056">
        <v>1</v>
      </c>
      <c r="L3056" t="s">
        <v>182</v>
      </c>
    </row>
    <row r="3057" spans="1:12">
      <c r="A3057" t="s">
        <v>260</v>
      </c>
      <c r="B3057" t="s">
        <v>82</v>
      </c>
      <c r="C3057">
        <v>2010</v>
      </c>
      <c r="D3057">
        <v>2015</v>
      </c>
      <c r="E3057" t="s">
        <v>119</v>
      </c>
      <c r="F3057" t="s">
        <v>260</v>
      </c>
      <c r="G3057" t="s">
        <v>140</v>
      </c>
      <c r="H3057" t="s">
        <v>134</v>
      </c>
      <c r="I3057" t="s">
        <v>110</v>
      </c>
      <c r="J3057" t="s">
        <v>110</v>
      </c>
      <c r="K3057">
        <v>1</v>
      </c>
      <c r="L3057" t="s">
        <v>182</v>
      </c>
    </row>
    <row r="3058" spans="1:12">
      <c r="A3058" t="s">
        <v>260</v>
      </c>
      <c r="B3058" t="s">
        <v>82</v>
      </c>
      <c r="C3058">
        <v>2010</v>
      </c>
      <c r="D3058">
        <v>2020</v>
      </c>
      <c r="E3058" t="s">
        <v>119</v>
      </c>
      <c r="F3058" t="s">
        <v>260</v>
      </c>
      <c r="G3058" t="s">
        <v>140</v>
      </c>
      <c r="H3058" t="s">
        <v>134</v>
      </c>
      <c r="I3058" t="s">
        <v>110</v>
      </c>
      <c r="J3058" t="s">
        <v>110</v>
      </c>
      <c r="K3058">
        <v>1</v>
      </c>
      <c r="L3058" t="s">
        <v>182</v>
      </c>
    </row>
    <row r="3059" spans="1:12">
      <c r="A3059" t="s">
        <v>260</v>
      </c>
      <c r="B3059" t="s">
        <v>82</v>
      </c>
      <c r="C3059">
        <v>2015</v>
      </c>
      <c r="D3059">
        <v>2015</v>
      </c>
      <c r="E3059" t="s">
        <v>119</v>
      </c>
      <c r="F3059" t="s">
        <v>260</v>
      </c>
      <c r="G3059" t="s">
        <v>140</v>
      </c>
      <c r="H3059" t="s">
        <v>134</v>
      </c>
      <c r="I3059" t="s">
        <v>110</v>
      </c>
      <c r="J3059" t="s">
        <v>110</v>
      </c>
      <c r="K3059">
        <v>1</v>
      </c>
      <c r="L3059" t="s">
        <v>182</v>
      </c>
    </row>
    <row r="3060" spans="1:12">
      <c r="A3060" t="s">
        <v>260</v>
      </c>
      <c r="B3060" t="s">
        <v>82</v>
      </c>
      <c r="C3060">
        <v>2015</v>
      </c>
      <c r="D3060">
        <v>2020</v>
      </c>
      <c r="E3060" t="s">
        <v>119</v>
      </c>
      <c r="F3060" t="s">
        <v>260</v>
      </c>
      <c r="G3060" t="s">
        <v>140</v>
      </c>
      <c r="H3060" t="s">
        <v>134</v>
      </c>
      <c r="I3060" t="s">
        <v>110</v>
      </c>
      <c r="J3060" t="s">
        <v>110</v>
      </c>
      <c r="K3060">
        <v>1</v>
      </c>
      <c r="L3060" t="s">
        <v>182</v>
      </c>
    </row>
    <row r="3061" spans="1:12">
      <c r="A3061" t="s">
        <v>260</v>
      </c>
      <c r="B3061" t="s">
        <v>82</v>
      </c>
      <c r="C3061">
        <v>2015</v>
      </c>
      <c r="D3061">
        <v>2025</v>
      </c>
      <c r="E3061" t="s">
        <v>119</v>
      </c>
      <c r="F3061" t="s">
        <v>260</v>
      </c>
      <c r="G3061" t="s">
        <v>140</v>
      </c>
      <c r="H3061" t="s">
        <v>134</v>
      </c>
      <c r="I3061" t="s">
        <v>110</v>
      </c>
      <c r="J3061" t="s">
        <v>110</v>
      </c>
      <c r="K3061">
        <v>1</v>
      </c>
      <c r="L3061" t="s">
        <v>182</v>
      </c>
    </row>
    <row r="3062" spans="1:12">
      <c r="A3062" t="s">
        <v>260</v>
      </c>
      <c r="B3062" t="s">
        <v>82</v>
      </c>
      <c r="C3062">
        <v>2020</v>
      </c>
      <c r="D3062">
        <v>2020</v>
      </c>
      <c r="E3062" t="s">
        <v>119</v>
      </c>
      <c r="F3062" t="s">
        <v>260</v>
      </c>
      <c r="G3062" t="s">
        <v>140</v>
      </c>
      <c r="H3062" t="s">
        <v>134</v>
      </c>
      <c r="I3062" t="s">
        <v>110</v>
      </c>
      <c r="J3062" t="s">
        <v>110</v>
      </c>
      <c r="K3062">
        <v>1</v>
      </c>
      <c r="L3062" t="s">
        <v>182</v>
      </c>
    </row>
    <row r="3063" spans="1:12">
      <c r="A3063" t="s">
        <v>260</v>
      </c>
      <c r="B3063" t="s">
        <v>82</v>
      </c>
      <c r="C3063">
        <v>2020</v>
      </c>
      <c r="D3063">
        <v>2025</v>
      </c>
      <c r="E3063" t="s">
        <v>119</v>
      </c>
      <c r="F3063" t="s">
        <v>260</v>
      </c>
      <c r="G3063" t="s">
        <v>140</v>
      </c>
      <c r="H3063" t="s">
        <v>134</v>
      </c>
      <c r="I3063" t="s">
        <v>110</v>
      </c>
      <c r="J3063" t="s">
        <v>110</v>
      </c>
      <c r="K3063">
        <v>1</v>
      </c>
      <c r="L3063" t="s">
        <v>182</v>
      </c>
    </row>
    <row r="3064" spans="1:12">
      <c r="A3064" t="s">
        <v>260</v>
      </c>
      <c r="B3064" t="s">
        <v>82</v>
      </c>
      <c r="C3064">
        <v>2020</v>
      </c>
      <c r="D3064">
        <v>2030</v>
      </c>
      <c r="E3064" t="s">
        <v>119</v>
      </c>
      <c r="F3064" t="s">
        <v>260</v>
      </c>
      <c r="G3064" t="s">
        <v>140</v>
      </c>
      <c r="H3064" t="s">
        <v>134</v>
      </c>
      <c r="I3064" t="s">
        <v>110</v>
      </c>
      <c r="J3064" t="s">
        <v>110</v>
      </c>
      <c r="K3064">
        <v>1</v>
      </c>
      <c r="L3064" t="s">
        <v>182</v>
      </c>
    </row>
    <row r="3065" spans="1:12">
      <c r="A3065" t="s">
        <v>260</v>
      </c>
      <c r="B3065" t="s">
        <v>82</v>
      </c>
      <c r="C3065">
        <v>2025</v>
      </c>
      <c r="D3065">
        <v>2025</v>
      </c>
      <c r="E3065" t="s">
        <v>119</v>
      </c>
      <c r="F3065" t="s">
        <v>260</v>
      </c>
      <c r="G3065" t="s">
        <v>140</v>
      </c>
      <c r="H3065" t="s">
        <v>134</v>
      </c>
      <c r="I3065" t="s">
        <v>110</v>
      </c>
      <c r="J3065" t="s">
        <v>110</v>
      </c>
      <c r="K3065">
        <v>1</v>
      </c>
      <c r="L3065" t="s">
        <v>182</v>
      </c>
    </row>
    <row r="3066" spans="1:12">
      <c r="A3066" t="s">
        <v>260</v>
      </c>
      <c r="B3066" t="s">
        <v>82</v>
      </c>
      <c r="C3066">
        <v>2025</v>
      </c>
      <c r="D3066">
        <v>2030</v>
      </c>
      <c r="E3066" t="s">
        <v>119</v>
      </c>
      <c r="F3066" t="s">
        <v>260</v>
      </c>
      <c r="G3066" t="s">
        <v>140</v>
      </c>
      <c r="H3066" t="s">
        <v>134</v>
      </c>
      <c r="I3066" t="s">
        <v>110</v>
      </c>
      <c r="J3066" t="s">
        <v>110</v>
      </c>
      <c r="K3066">
        <v>1</v>
      </c>
      <c r="L3066" t="s">
        <v>182</v>
      </c>
    </row>
    <row r="3067" spans="1:12">
      <c r="A3067" t="s">
        <v>260</v>
      </c>
      <c r="B3067" t="s">
        <v>82</v>
      </c>
      <c r="C3067">
        <v>2025</v>
      </c>
      <c r="D3067">
        <v>2035</v>
      </c>
      <c r="E3067" t="s">
        <v>119</v>
      </c>
      <c r="F3067" t="s">
        <v>260</v>
      </c>
      <c r="G3067" t="s">
        <v>140</v>
      </c>
      <c r="H3067" t="s">
        <v>134</v>
      </c>
      <c r="I3067" t="s">
        <v>110</v>
      </c>
      <c r="J3067" t="s">
        <v>110</v>
      </c>
      <c r="K3067">
        <v>1</v>
      </c>
      <c r="L3067" t="s">
        <v>182</v>
      </c>
    </row>
    <row r="3068" spans="1:12">
      <c r="A3068" t="s">
        <v>260</v>
      </c>
      <c r="B3068" t="s">
        <v>82</v>
      </c>
      <c r="C3068">
        <v>2030</v>
      </c>
      <c r="D3068">
        <v>2030</v>
      </c>
      <c r="E3068" t="s">
        <v>119</v>
      </c>
      <c r="F3068" t="s">
        <v>260</v>
      </c>
      <c r="G3068" t="s">
        <v>140</v>
      </c>
      <c r="H3068" t="s">
        <v>134</v>
      </c>
      <c r="I3068" t="s">
        <v>110</v>
      </c>
      <c r="J3068" t="s">
        <v>110</v>
      </c>
      <c r="K3068">
        <v>1</v>
      </c>
      <c r="L3068" t="s">
        <v>182</v>
      </c>
    </row>
    <row r="3069" spans="1:12">
      <c r="A3069" t="s">
        <v>260</v>
      </c>
      <c r="B3069" t="s">
        <v>82</v>
      </c>
      <c r="C3069">
        <v>2030</v>
      </c>
      <c r="D3069">
        <v>2035</v>
      </c>
      <c r="E3069" t="s">
        <v>119</v>
      </c>
      <c r="F3069" t="s">
        <v>260</v>
      </c>
      <c r="G3069" t="s">
        <v>140</v>
      </c>
      <c r="H3069" t="s">
        <v>134</v>
      </c>
      <c r="I3069" t="s">
        <v>110</v>
      </c>
      <c r="J3069" t="s">
        <v>110</v>
      </c>
      <c r="K3069">
        <v>1</v>
      </c>
      <c r="L3069" t="s">
        <v>182</v>
      </c>
    </row>
    <row r="3070" spans="1:12">
      <c r="A3070" t="s">
        <v>260</v>
      </c>
      <c r="B3070" t="s">
        <v>82</v>
      </c>
      <c r="C3070">
        <v>2030</v>
      </c>
      <c r="D3070">
        <v>2040</v>
      </c>
      <c r="E3070" t="s">
        <v>119</v>
      </c>
      <c r="F3070" t="s">
        <v>260</v>
      </c>
      <c r="G3070" t="s">
        <v>140</v>
      </c>
      <c r="H3070" t="s">
        <v>134</v>
      </c>
      <c r="I3070" t="s">
        <v>110</v>
      </c>
      <c r="J3070" t="s">
        <v>110</v>
      </c>
      <c r="K3070">
        <v>1</v>
      </c>
      <c r="L3070" t="s">
        <v>182</v>
      </c>
    </row>
    <row r="3071" spans="1:12">
      <c r="A3071" t="s">
        <v>260</v>
      </c>
      <c r="B3071" t="s">
        <v>82</v>
      </c>
      <c r="C3071">
        <v>2035</v>
      </c>
      <c r="D3071">
        <v>2035</v>
      </c>
      <c r="E3071" t="s">
        <v>119</v>
      </c>
      <c r="F3071" t="s">
        <v>260</v>
      </c>
      <c r="G3071" t="s">
        <v>140</v>
      </c>
      <c r="H3071" t="s">
        <v>134</v>
      </c>
      <c r="I3071" t="s">
        <v>110</v>
      </c>
      <c r="J3071" t="s">
        <v>110</v>
      </c>
      <c r="K3071">
        <v>1</v>
      </c>
      <c r="L3071" t="s">
        <v>182</v>
      </c>
    </row>
    <row r="3072" spans="1:12">
      <c r="A3072" t="s">
        <v>260</v>
      </c>
      <c r="B3072" t="s">
        <v>82</v>
      </c>
      <c r="C3072">
        <v>2035</v>
      </c>
      <c r="D3072">
        <v>2040</v>
      </c>
      <c r="E3072" t="s">
        <v>119</v>
      </c>
      <c r="F3072" t="s">
        <v>260</v>
      </c>
      <c r="G3072" t="s">
        <v>140</v>
      </c>
      <c r="H3072" t="s">
        <v>134</v>
      </c>
      <c r="I3072" t="s">
        <v>110</v>
      </c>
      <c r="J3072" t="s">
        <v>110</v>
      </c>
      <c r="K3072">
        <v>1</v>
      </c>
      <c r="L3072" t="s">
        <v>182</v>
      </c>
    </row>
    <row r="3073" spans="1:12">
      <c r="A3073" t="s">
        <v>260</v>
      </c>
      <c r="B3073" t="s">
        <v>82</v>
      </c>
      <c r="C3073">
        <v>2035</v>
      </c>
      <c r="D3073">
        <v>2045</v>
      </c>
      <c r="E3073" t="s">
        <v>119</v>
      </c>
      <c r="F3073" t="s">
        <v>260</v>
      </c>
      <c r="G3073" t="s">
        <v>140</v>
      </c>
      <c r="H3073" t="s">
        <v>134</v>
      </c>
      <c r="I3073" t="s">
        <v>110</v>
      </c>
      <c r="J3073" t="s">
        <v>110</v>
      </c>
      <c r="K3073">
        <v>1</v>
      </c>
      <c r="L3073" t="s">
        <v>182</v>
      </c>
    </row>
    <row r="3074" spans="1:12">
      <c r="A3074" t="s">
        <v>260</v>
      </c>
      <c r="B3074" t="s">
        <v>82</v>
      </c>
      <c r="C3074">
        <v>2040</v>
      </c>
      <c r="D3074">
        <v>2040</v>
      </c>
      <c r="E3074" t="s">
        <v>119</v>
      </c>
      <c r="F3074" t="s">
        <v>260</v>
      </c>
      <c r="G3074" t="s">
        <v>140</v>
      </c>
      <c r="H3074" t="s">
        <v>134</v>
      </c>
      <c r="I3074" t="s">
        <v>110</v>
      </c>
      <c r="J3074" t="s">
        <v>110</v>
      </c>
      <c r="K3074">
        <v>1</v>
      </c>
      <c r="L3074" t="s">
        <v>182</v>
      </c>
    </row>
    <row r="3075" spans="1:12">
      <c r="A3075" t="s">
        <v>260</v>
      </c>
      <c r="B3075" t="s">
        <v>82</v>
      </c>
      <c r="C3075">
        <v>2040</v>
      </c>
      <c r="D3075">
        <v>2045</v>
      </c>
      <c r="E3075" t="s">
        <v>119</v>
      </c>
      <c r="F3075" t="s">
        <v>260</v>
      </c>
      <c r="G3075" t="s">
        <v>140</v>
      </c>
      <c r="H3075" t="s">
        <v>134</v>
      </c>
      <c r="I3075" t="s">
        <v>110</v>
      </c>
      <c r="J3075" t="s">
        <v>110</v>
      </c>
      <c r="K3075">
        <v>1</v>
      </c>
      <c r="L3075" t="s">
        <v>182</v>
      </c>
    </row>
    <row r="3076" spans="1:12">
      <c r="A3076" t="s">
        <v>260</v>
      </c>
      <c r="B3076" t="s">
        <v>82</v>
      </c>
      <c r="C3076">
        <v>2040</v>
      </c>
      <c r="D3076">
        <v>2050</v>
      </c>
      <c r="E3076" t="s">
        <v>119</v>
      </c>
      <c r="F3076" t="s">
        <v>260</v>
      </c>
      <c r="G3076" t="s">
        <v>140</v>
      </c>
      <c r="H3076" t="s">
        <v>134</v>
      </c>
      <c r="I3076" t="s">
        <v>110</v>
      </c>
      <c r="J3076" t="s">
        <v>110</v>
      </c>
      <c r="K3076">
        <v>1</v>
      </c>
      <c r="L3076" t="s">
        <v>182</v>
      </c>
    </row>
    <row r="3077" spans="1:12">
      <c r="A3077" t="s">
        <v>260</v>
      </c>
      <c r="B3077" t="s">
        <v>82</v>
      </c>
      <c r="C3077">
        <v>2045</v>
      </c>
      <c r="D3077">
        <v>2045</v>
      </c>
      <c r="E3077" t="s">
        <v>119</v>
      </c>
      <c r="F3077" t="s">
        <v>260</v>
      </c>
      <c r="G3077" t="s">
        <v>140</v>
      </c>
      <c r="H3077" t="s">
        <v>134</v>
      </c>
      <c r="I3077" t="s">
        <v>110</v>
      </c>
      <c r="J3077" t="s">
        <v>110</v>
      </c>
      <c r="K3077">
        <v>1</v>
      </c>
      <c r="L3077" t="s">
        <v>182</v>
      </c>
    </row>
    <row r="3078" spans="1:12">
      <c r="A3078" t="s">
        <v>260</v>
      </c>
      <c r="B3078" t="s">
        <v>82</v>
      </c>
      <c r="C3078">
        <v>2045</v>
      </c>
      <c r="D3078">
        <v>2050</v>
      </c>
      <c r="E3078" t="s">
        <v>119</v>
      </c>
      <c r="F3078" t="s">
        <v>260</v>
      </c>
      <c r="G3078" t="s">
        <v>140</v>
      </c>
      <c r="H3078" t="s">
        <v>134</v>
      </c>
      <c r="I3078" t="s">
        <v>110</v>
      </c>
      <c r="J3078" t="s">
        <v>110</v>
      </c>
      <c r="K3078">
        <v>1</v>
      </c>
      <c r="L3078" t="s">
        <v>182</v>
      </c>
    </row>
    <row r="3079" spans="1:12">
      <c r="A3079" t="s">
        <v>260</v>
      </c>
      <c r="B3079" t="s">
        <v>82</v>
      </c>
      <c r="C3079">
        <v>2045</v>
      </c>
      <c r="D3079">
        <v>2055</v>
      </c>
      <c r="E3079" t="s">
        <v>119</v>
      </c>
      <c r="F3079" t="s">
        <v>260</v>
      </c>
      <c r="G3079" t="s">
        <v>140</v>
      </c>
      <c r="H3079" t="s">
        <v>134</v>
      </c>
      <c r="I3079" t="s">
        <v>110</v>
      </c>
      <c r="J3079" t="s">
        <v>110</v>
      </c>
      <c r="K3079">
        <v>1</v>
      </c>
      <c r="L3079" t="s">
        <v>182</v>
      </c>
    </row>
    <row r="3080" spans="1:12">
      <c r="A3080" t="s">
        <v>260</v>
      </c>
      <c r="B3080" t="s">
        <v>82</v>
      </c>
      <c r="C3080">
        <v>2050</v>
      </c>
      <c r="D3080">
        <v>2050</v>
      </c>
      <c r="E3080" t="s">
        <v>119</v>
      </c>
      <c r="F3080" t="s">
        <v>260</v>
      </c>
      <c r="G3080" t="s">
        <v>140</v>
      </c>
      <c r="H3080" t="s">
        <v>134</v>
      </c>
      <c r="I3080" t="s">
        <v>110</v>
      </c>
      <c r="J3080" t="s">
        <v>110</v>
      </c>
      <c r="K3080">
        <v>1</v>
      </c>
      <c r="L3080" t="s">
        <v>182</v>
      </c>
    </row>
    <row r="3081" spans="1:12">
      <c r="A3081" t="s">
        <v>260</v>
      </c>
      <c r="B3081" t="s">
        <v>82</v>
      </c>
      <c r="C3081">
        <v>2050</v>
      </c>
      <c r="D3081">
        <v>2055</v>
      </c>
      <c r="E3081" t="s">
        <v>119</v>
      </c>
      <c r="F3081" t="s">
        <v>260</v>
      </c>
      <c r="G3081" t="s">
        <v>140</v>
      </c>
      <c r="H3081" t="s">
        <v>134</v>
      </c>
      <c r="I3081" t="s">
        <v>110</v>
      </c>
      <c r="J3081" t="s">
        <v>110</v>
      </c>
      <c r="K3081">
        <v>1</v>
      </c>
      <c r="L3081" t="s">
        <v>182</v>
      </c>
    </row>
    <row r="3082" spans="1:12">
      <c r="A3082" t="s">
        <v>260</v>
      </c>
      <c r="B3082" t="s">
        <v>82</v>
      </c>
      <c r="C3082">
        <v>2050</v>
      </c>
      <c r="D3082">
        <v>2060</v>
      </c>
      <c r="E3082" t="s">
        <v>119</v>
      </c>
      <c r="F3082" t="s">
        <v>260</v>
      </c>
      <c r="G3082" t="s">
        <v>140</v>
      </c>
      <c r="H3082" t="s">
        <v>134</v>
      </c>
      <c r="I3082" t="s">
        <v>110</v>
      </c>
      <c r="J3082" t="s">
        <v>110</v>
      </c>
      <c r="K3082">
        <v>1</v>
      </c>
      <c r="L3082" t="s">
        <v>182</v>
      </c>
    </row>
    <row r="3083" spans="1:12">
      <c r="A3083" t="s">
        <v>260</v>
      </c>
      <c r="B3083" t="s">
        <v>82</v>
      </c>
      <c r="C3083">
        <v>2055</v>
      </c>
      <c r="D3083">
        <v>2055</v>
      </c>
      <c r="E3083" t="s">
        <v>119</v>
      </c>
      <c r="F3083" t="s">
        <v>260</v>
      </c>
      <c r="G3083" t="s">
        <v>140</v>
      </c>
      <c r="H3083" t="s">
        <v>134</v>
      </c>
      <c r="I3083" t="s">
        <v>110</v>
      </c>
      <c r="J3083" t="s">
        <v>110</v>
      </c>
      <c r="K3083">
        <v>1</v>
      </c>
      <c r="L3083" t="s">
        <v>182</v>
      </c>
    </row>
    <row r="3084" spans="1:12">
      <c r="A3084" t="s">
        <v>260</v>
      </c>
      <c r="B3084" t="s">
        <v>82</v>
      </c>
      <c r="C3084">
        <v>2055</v>
      </c>
      <c r="D3084">
        <v>2060</v>
      </c>
      <c r="E3084" t="s">
        <v>119</v>
      </c>
      <c r="F3084" t="s">
        <v>260</v>
      </c>
      <c r="G3084" t="s">
        <v>140</v>
      </c>
      <c r="H3084" t="s">
        <v>134</v>
      </c>
      <c r="I3084" t="s">
        <v>110</v>
      </c>
      <c r="J3084" t="s">
        <v>110</v>
      </c>
      <c r="K3084">
        <v>1</v>
      </c>
      <c r="L3084" t="s">
        <v>182</v>
      </c>
    </row>
    <row r="3085" spans="1:12">
      <c r="A3085" t="s">
        <v>260</v>
      </c>
      <c r="B3085" t="s">
        <v>82</v>
      </c>
      <c r="C3085">
        <v>2055</v>
      </c>
      <c r="D3085">
        <v>2065</v>
      </c>
      <c r="E3085" t="s">
        <v>119</v>
      </c>
      <c r="F3085" t="s">
        <v>260</v>
      </c>
      <c r="G3085" t="s">
        <v>140</v>
      </c>
      <c r="H3085" t="s">
        <v>134</v>
      </c>
      <c r="I3085" t="s">
        <v>110</v>
      </c>
      <c r="J3085" t="s">
        <v>110</v>
      </c>
      <c r="K3085">
        <v>1</v>
      </c>
      <c r="L3085" t="s">
        <v>182</v>
      </c>
    </row>
    <row r="3086" spans="1:12">
      <c r="A3086" t="s">
        <v>260</v>
      </c>
      <c r="B3086" t="s">
        <v>82</v>
      </c>
      <c r="C3086">
        <v>2060</v>
      </c>
      <c r="D3086">
        <v>2060</v>
      </c>
      <c r="E3086" t="s">
        <v>119</v>
      </c>
      <c r="F3086" t="s">
        <v>260</v>
      </c>
      <c r="G3086" t="s">
        <v>140</v>
      </c>
      <c r="H3086" t="s">
        <v>134</v>
      </c>
      <c r="I3086" t="s">
        <v>110</v>
      </c>
      <c r="J3086" t="s">
        <v>110</v>
      </c>
      <c r="K3086">
        <v>1</v>
      </c>
      <c r="L3086" t="s">
        <v>182</v>
      </c>
    </row>
    <row r="3087" spans="1:12">
      <c r="A3087" t="s">
        <v>260</v>
      </c>
      <c r="B3087" t="s">
        <v>82</v>
      </c>
      <c r="C3087">
        <v>2060</v>
      </c>
      <c r="D3087">
        <v>2065</v>
      </c>
      <c r="E3087" t="s">
        <v>119</v>
      </c>
      <c r="F3087" t="s">
        <v>260</v>
      </c>
      <c r="G3087" t="s">
        <v>140</v>
      </c>
      <c r="H3087" t="s">
        <v>134</v>
      </c>
      <c r="I3087" t="s">
        <v>110</v>
      </c>
      <c r="J3087" t="s">
        <v>110</v>
      </c>
      <c r="K3087">
        <v>1</v>
      </c>
      <c r="L3087" t="s">
        <v>182</v>
      </c>
    </row>
    <row r="3088" spans="1:12">
      <c r="A3088" t="s">
        <v>260</v>
      </c>
      <c r="B3088" t="s">
        <v>82</v>
      </c>
      <c r="C3088">
        <v>2060</v>
      </c>
      <c r="D3088">
        <v>2070</v>
      </c>
      <c r="E3088" t="s">
        <v>119</v>
      </c>
      <c r="F3088" t="s">
        <v>260</v>
      </c>
      <c r="G3088" t="s">
        <v>140</v>
      </c>
      <c r="H3088" t="s">
        <v>134</v>
      </c>
      <c r="I3088" t="s">
        <v>110</v>
      </c>
      <c r="J3088" t="s">
        <v>110</v>
      </c>
      <c r="K3088">
        <v>1</v>
      </c>
      <c r="L3088" t="s">
        <v>182</v>
      </c>
    </row>
    <row r="3089" spans="1:12">
      <c r="A3089" t="s">
        <v>260</v>
      </c>
      <c r="B3089" t="s">
        <v>82</v>
      </c>
      <c r="C3089">
        <v>2065</v>
      </c>
      <c r="D3089">
        <v>2065</v>
      </c>
      <c r="E3089" t="s">
        <v>119</v>
      </c>
      <c r="F3089" t="s">
        <v>260</v>
      </c>
      <c r="G3089" t="s">
        <v>140</v>
      </c>
      <c r="H3089" t="s">
        <v>134</v>
      </c>
      <c r="I3089" t="s">
        <v>110</v>
      </c>
      <c r="J3089" t="s">
        <v>110</v>
      </c>
      <c r="K3089">
        <v>1</v>
      </c>
      <c r="L3089" t="s">
        <v>182</v>
      </c>
    </row>
    <row r="3090" spans="1:12">
      <c r="A3090" t="s">
        <v>260</v>
      </c>
      <c r="B3090" t="s">
        <v>82</v>
      </c>
      <c r="C3090">
        <v>2065</v>
      </c>
      <c r="D3090">
        <v>2070</v>
      </c>
      <c r="E3090" t="s">
        <v>119</v>
      </c>
      <c r="F3090" t="s">
        <v>260</v>
      </c>
      <c r="G3090" t="s">
        <v>140</v>
      </c>
      <c r="H3090" t="s">
        <v>134</v>
      </c>
      <c r="I3090" t="s">
        <v>110</v>
      </c>
      <c r="J3090" t="s">
        <v>110</v>
      </c>
      <c r="K3090">
        <v>1</v>
      </c>
      <c r="L3090" t="s">
        <v>182</v>
      </c>
    </row>
    <row r="3091" spans="1:12">
      <c r="A3091" t="s">
        <v>260</v>
      </c>
      <c r="B3091" t="s">
        <v>82</v>
      </c>
      <c r="C3091">
        <v>2070</v>
      </c>
      <c r="D3091">
        <v>2070</v>
      </c>
      <c r="E3091" t="s">
        <v>119</v>
      </c>
      <c r="F3091" t="s">
        <v>260</v>
      </c>
      <c r="G3091" t="s">
        <v>140</v>
      </c>
      <c r="H3091" t="s">
        <v>134</v>
      </c>
      <c r="I3091" t="s">
        <v>110</v>
      </c>
      <c r="J3091" t="s">
        <v>110</v>
      </c>
      <c r="K3091">
        <v>1</v>
      </c>
      <c r="L3091" t="s">
        <v>182</v>
      </c>
    </row>
    <row r="3092" spans="1:12">
      <c r="A3092" t="s">
        <v>260</v>
      </c>
      <c r="B3092" t="s">
        <v>96</v>
      </c>
      <c r="C3092">
        <v>2010</v>
      </c>
      <c r="D3092">
        <v>2010</v>
      </c>
      <c r="E3092" t="s">
        <v>119</v>
      </c>
      <c r="F3092" t="s">
        <v>260</v>
      </c>
      <c r="G3092" t="s">
        <v>146</v>
      </c>
      <c r="H3092" t="s">
        <v>133</v>
      </c>
      <c r="I3092" t="s">
        <v>110</v>
      </c>
      <c r="J3092" t="s">
        <v>110</v>
      </c>
      <c r="K3092">
        <v>1</v>
      </c>
      <c r="L3092" t="s">
        <v>182</v>
      </c>
    </row>
    <row r="3093" spans="1:12">
      <c r="A3093" t="s">
        <v>260</v>
      </c>
      <c r="B3093" t="s">
        <v>96</v>
      </c>
      <c r="C3093">
        <v>2010</v>
      </c>
      <c r="D3093">
        <v>2015</v>
      </c>
      <c r="E3093" t="s">
        <v>119</v>
      </c>
      <c r="F3093" t="s">
        <v>260</v>
      </c>
      <c r="G3093" t="s">
        <v>146</v>
      </c>
      <c r="H3093" t="s">
        <v>133</v>
      </c>
      <c r="I3093" t="s">
        <v>110</v>
      </c>
      <c r="J3093" t="s">
        <v>110</v>
      </c>
      <c r="K3093">
        <v>1</v>
      </c>
      <c r="L3093" t="s">
        <v>182</v>
      </c>
    </row>
    <row r="3094" spans="1:12">
      <c r="A3094" t="s">
        <v>260</v>
      </c>
      <c r="B3094" t="s">
        <v>96</v>
      </c>
      <c r="C3094">
        <v>2010</v>
      </c>
      <c r="D3094">
        <v>2020</v>
      </c>
      <c r="E3094" t="s">
        <v>119</v>
      </c>
      <c r="F3094" t="s">
        <v>260</v>
      </c>
      <c r="G3094" t="s">
        <v>146</v>
      </c>
      <c r="H3094" t="s">
        <v>133</v>
      </c>
      <c r="I3094" t="s">
        <v>110</v>
      </c>
      <c r="J3094" t="s">
        <v>110</v>
      </c>
      <c r="K3094">
        <v>1</v>
      </c>
      <c r="L3094" t="s">
        <v>182</v>
      </c>
    </row>
    <row r="3095" spans="1:12">
      <c r="A3095" t="s">
        <v>260</v>
      </c>
      <c r="B3095" t="s">
        <v>96</v>
      </c>
      <c r="C3095">
        <v>2010</v>
      </c>
      <c r="D3095">
        <v>2025</v>
      </c>
      <c r="E3095" t="s">
        <v>119</v>
      </c>
      <c r="F3095" t="s">
        <v>260</v>
      </c>
      <c r="G3095" t="s">
        <v>146</v>
      </c>
      <c r="H3095" t="s">
        <v>133</v>
      </c>
      <c r="I3095" t="s">
        <v>110</v>
      </c>
      <c r="J3095" t="s">
        <v>110</v>
      </c>
      <c r="K3095">
        <v>1</v>
      </c>
      <c r="L3095" t="s">
        <v>182</v>
      </c>
    </row>
    <row r="3096" spans="1:12">
      <c r="A3096" t="s">
        <v>260</v>
      </c>
      <c r="B3096" t="s">
        <v>96</v>
      </c>
      <c r="C3096">
        <v>2010</v>
      </c>
      <c r="D3096">
        <v>2030</v>
      </c>
      <c r="E3096" t="s">
        <v>119</v>
      </c>
      <c r="F3096" t="s">
        <v>260</v>
      </c>
      <c r="G3096" t="s">
        <v>146</v>
      </c>
      <c r="H3096" t="s">
        <v>133</v>
      </c>
      <c r="I3096" t="s">
        <v>110</v>
      </c>
      <c r="J3096" t="s">
        <v>110</v>
      </c>
      <c r="K3096">
        <v>1</v>
      </c>
      <c r="L3096" t="s">
        <v>182</v>
      </c>
    </row>
    <row r="3097" spans="1:12">
      <c r="A3097" t="s">
        <v>260</v>
      </c>
      <c r="B3097" t="s">
        <v>96</v>
      </c>
      <c r="C3097">
        <v>2010</v>
      </c>
      <c r="D3097">
        <v>2035</v>
      </c>
      <c r="E3097" t="s">
        <v>119</v>
      </c>
      <c r="F3097" t="s">
        <v>260</v>
      </c>
      <c r="G3097" t="s">
        <v>146</v>
      </c>
      <c r="H3097" t="s">
        <v>133</v>
      </c>
      <c r="I3097" t="s">
        <v>110</v>
      </c>
      <c r="J3097" t="s">
        <v>110</v>
      </c>
      <c r="K3097">
        <v>1</v>
      </c>
      <c r="L3097" t="s">
        <v>182</v>
      </c>
    </row>
    <row r="3098" spans="1:12">
      <c r="A3098" t="s">
        <v>260</v>
      </c>
      <c r="B3098" t="s">
        <v>96</v>
      </c>
      <c r="C3098">
        <v>2015</v>
      </c>
      <c r="D3098">
        <v>2015</v>
      </c>
      <c r="E3098" t="s">
        <v>119</v>
      </c>
      <c r="F3098" t="s">
        <v>260</v>
      </c>
      <c r="G3098" t="s">
        <v>146</v>
      </c>
      <c r="H3098" t="s">
        <v>133</v>
      </c>
      <c r="I3098" t="s">
        <v>110</v>
      </c>
      <c r="J3098" t="s">
        <v>110</v>
      </c>
      <c r="K3098">
        <v>1</v>
      </c>
      <c r="L3098" t="s">
        <v>182</v>
      </c>
    </row>
    <row r="3099" spans="1:12">
      <c r="A3099" t="s">
        <v>260</v>
      </c>
      <c r="B3099" t="s">
        <v>96</v>
      </c>
      <c r="C3099">
        <v>2015</v>
      </c>
      <c r="D3099">
        <v>2020</v>
      </c>
      <c r="E3099" t="s">
        <v>119</v>
      </c>
      <c r="F3099" t="s">
        <v>260</v>
      </c>
      <c r="G3099" t="s">
        <v>146</v>
      </c>
      <c r="H3099" t="s">
        <v>133</v>
      </c>
      <c r="I3099" t="s">
        <v>110</v>
      </c>
      <c r="J3099" t="s">
        <v>110</v>
      </c>
      <c r="K3099">
        <v>1</v>
      </c>
      <c r="L3099" t="s">
        <v>182</v>
      </c>
    </row>
    <row r="3100" spans="1:12">
      <c r="A3100" t="s">
        <v>260</v>
      </c>
      <c r="B3100" t="s">
        <v>96</v>
      </c>
      <c r="C3100">
        <v>2015</v>
      </c>
      <c r="D3100">
        <v>2025</v>
      </c>
      <c r="E3100" t="s">
        <v>119</v>
      </c>
      <c r="F3100" t="s">
        <v>260</v>
      </c>
      <c r="G3100" t="s">
        <v>146</v>
      </c>
      <c r="H3100" t="s">
        <v>133</v>
      </c>
      <c r="I3100" t="s">
        <v>110</v>
      </c>
      <c r="J3100" t="s">
        <v>110</v>
      </c>
      <c r="K3100">
        <v>1</v>
      </c>
      <c r="L3100" t="s">
        <v>182</v>
      </c>
    </row>
    <row r="3101" spans="1:12">
      <c r="A3101" t="s">
        <v>260</v>
      </c>
      <c r="B3101" t="s">
        <v>96</v>
      </c>
      <c r="C3101">
        <v>2015</v>
      </c>
      <c r="D3101">
        <v>2030</v>
      </c>
      <c r="E3101" t="s">
        <v>119</v>
      </c>
      <c r="F3101" t="s">
        <v>260</v>
      </c>
      <c r="G3101" t="s">
        <v>146</v>
      </c>
      <c r="H3101" t="s">
        <v>133</v>
      </c>
      <c r="I3101" t="s">
        <v>110</v>
      </c>
      <c r="J3101" t="s">
        <v>110</v>
      </c>
      <c r="K3101">
        <v>1</v>
      </c>
      <c r="L3101" t="s">
        <v>182</v>
      </c>
    </row>
    <row r="3102" spans="1:12">
      <c r="A3102" t="s">
        <v>260</v>
      </c>
      <c r="B3102" t="s">
        <v>96</v>
      </c>
      <c r="C3102">
        <v>2015</v>
      </c>
      <c r="D3102">
        <v>2035</v>
      </c>
      <c r="E3102" t="s">
        <v>119</v>
      </c>
      <c r="F3102" t="s">
        <v>260</v>
      </c>
      <c r="G3102" t="s">
        <v>146</v>
      </c>
      <c r="H3102" t="s">
        <v>133</v>
      </c>
      <c r="I3102" t="s">
        <v>110</v>
      </c>
      <c r="J3102" t="s">
        <v>110</v>
      </c>
      <c r="K3102">
        <v>1</v>
      </c>
      <c r="L3102" t="s">
        <v>182</v>
      </c>
    </row>
    <row r="3103" spans="1:12">
      <c r="A3103" t="s">
        <v>260</v>
      </c>
      <c r="B3103" t="s">
        <v>96</v>
      </c>
      <c r="C3103">
        <v>2015</v>
      </c>
      <c r="D3103">
        <v>2040</v>
      </c>
      <c r="E3103" t="s">
        <v>119</v>
      </c>
      <c r="F3103" t="s">
        <v>260</v>
      </c>
      <c r="G3103" t="s">
        <v>146</v>
      </c>
      <c r="H3103" t="s">
        <v>133</v>
      </c>
      <c r="I3103" t="s">
        <v>110</v>
      </c>
      <c r="J3103" t="s">
        <v>110</v>
      </c>
      <c r="K3103">
        <v>1</v>
      </c>
      <c r="L3103" t="s">
        <v>182</v>
      </c>
    </row>
    <row r="3104" spans="1:12">
      <c r="A3104" t="s">
        <v>260</v>
      </c>
      <c r="B3104" t="s">
        <v>96</v>
      </c>
      <c r="C3104">
        <v>2020</v>
      </c>
      <c r="D3104">
        <v>2020</v>
      </c>
      <c r="E3104" t="s">
        <v>119</v>
      </c>
      <c r="F3104" t="s">
        <v>260</v>
      </c>
      <c r="G3104" t="s">
        <v>146</v>
      </c>
      <c r="H3104" t="s">
        <v>133</v>
      </c>
      <c r="I3104" t="s">
        <v>110</v>
      </c>
      <c r="J3104" t="s">
        <v>110</v>
      </c>
      <c r="K3104">
        <v>1</v>
      </c>
      <c r="L3104" t="s">
        <v>182</v>
      </c>
    </row>
    <row r="3105" spans="1:12">
      <c r="A3105" t="s">
        <v>260</v>
      </c>
      <c r="B3105" t="s">
        <v>96</v>
      </c>
      <c r="C3105">
        <v>2020</v>
      </c>
      <c r="D3105">
        <v>2025</v>
      </c>
      <c r="E3105" t="s">
        <v>119</v>
      </c>
      <c r="F3105" t="s">
        <v>260</v>
      </c>
      <c r="G3105" t="s">
        <v>146</v>
      </c>
      <c r="H3105" t="s">
        <v>133</v>
      </c>
      <c r="I3105" t="s">
        <v>110</v>
      </c>
      <c r="J3105" t="s">
        <v>110</v>
      </c>
      <c r="K3105">
        <v>1</v>
      </c>
      <c r="L3105" t="s">
        <v>182</v>
      </c>
    </row>
    <row r="3106" spans="1:12">
      <c r="A3106" t="s">
        <v>260</v>
      </c>
      <c r="B3106" t="s">
        <v>96</v>
      </c>
      <c r="C3106">
        <v>2020</v>
      </c>
      <c r="D3106">
        <v>2030</v>
      </c>
      <c r="E3106" t="s">
        <v>119</v>
      </c>
      <c r="F3106" t="s">
        <v>260</v>
      </c>
      <c r="G3106" t="s">
        <v>146</v>
      </c>
      <c r="H3106" t="s">
        <v>133</v>
      </c>
      <c r="I3106" t="s">
        <v>110</v>
      </c>
      <c r="J3106" t="s">
        <v>110</v>
      </c>
      <c r="K3106">
        <v>1</v>
      </c>
      <c r="L3106" t="s">
        <v>182</v>
      </c>
    </row>
    <row r="3107" spans="1:12">
      <c r="A3107" t="s">
        <v>260</v>
      </c>
      <c r="B3107" t="s">
        <v>96</v>
      </c>
      <c r="C3107">
        <v>2020</v>
      </c>
      <c r="D3107">
        <v>2035</v>
      </c>
      <c r="E3107" t="s">
        <v>119</v>
      </c>
      <c r="F3107" t="s">
        <v>260</v>
      </c>
      <c r="G3107" t="s">
        <v>146</v>
      </c>
      <c r="H3107" t="s">
        <v>133</v>
      </c>
      <c r="I3107" t="s">
        <v>110</v>
      </c>
      <c r="J3107" t="s">
        <v>110</v>
      </c>
      <c r="K3107">
        <v>1</v>
      </c>
      <c r="L3107" t="s">
        <v>182</v>
      </c>
    </row>
    <row r="3108" spans="1:12">
      <c r="A3108" t="s">
        <v>260</v>
      </c>
      <c r="B3108" t="s">
        <v>96</v>
      </c>
      <c r="C3108">
        <v>2020</v>
      </c>
      <c r="D3108">
        <v>2040</v>
      </c>
      <c r="E3108" t="s">
        <v>119</v>
      </c>
      <c r="F3108" t="s">
        <v>260</v>
      </c>
      <c r="G3108" t="s">
        <v>146</v>
      </c>
      <c r="H3108" t="s">
        <v>133</v>
      </c>
      <c r="I3108" t="s">
        <v>110</v>
      </c>
      <c r="J3108" t="s">
        <v>110</v>
      </c>
      <c r="K3108">
        <v>1</v>
      </c>
      <c r="L3108" t="s">
        <v>182</v>
      </c>
    </row>
    <row r="3109" spans="1:12">
      <c r="A3109" t="s">
        <v>260</v>
      </c>
      <c r="B3109" t="s">
        <v>96</v>
      </c>
      <c r="C3109">
        <v>2020</v>
      </c>
      <c r="D3109">
        <v>2045</v>
      </c>
      <c r="E3109" t="s">
        <v>119</v>
      </c>
      <c r="F3109" t="s">
        <v>260</v>
      </c>
      <c r="G3109" t="s">
        <v>146</v>
      </c>
      <c r="H3109" t="s">
        <v>133</v>
      </c>
      <c r="I3109" t="s">
        <v>110</v>
      </c>
      <c r="J3109" t="s">
        <v>110</v>
      </c>
      <c r="K3109">
        <v>1</v>
      </c>
      <c r="L3109" t="s">
        <v>182</v>
      </c>
    </row>
    <row r="3110" spans="1:12">
      <c r="A3110" t="s">
        <v>260</v>
      </c>
      <c r="B3110" t="s">
        <v>96</v>
      </c>
      <c r="C3110">
        <v>2025</v>
      </c>
      <c r="D3110">
        <v>2025</v>
      </c>
      <c r="E3110" t="s">
        <v>119</v>
      </c>
      <c r="F3110" t="s">
        <v>260</v>
      </c>
      <c r="G3110" t="s">
        <v>146</v>
      </c>
      <c r="H3110" t="s">
        <v>133</v>
      </c>
      <c r="I3110" t="s">
        <v>110</v>
      </c>
      <c r="J3110" t="s">
        <v>110</v>
      </c>
      <c r="K3110">
        <v>1</v>
      </c>
      <c r="L3110" t="s">
        <v>182</v>
      </c>
    </row>
    <row r="3111" spans="1:12">
      <c r="A3111" t="s">
        <v>260</v>
      </c>
      <c r="B3111" t="s">
        <v>96</v>
      </c>
      <c r="C3111">
        <v>2025</v>
      </c>
      <c r="D3111">
        <v>2030</v>
      </c>
      <c r="E3111" t="s">
        <v>119</v>
      </c>
      <c r="F3111" t="s">
        <v>260</v>
      </c>
      <c r="G3111" t="s">
        <v>146</v>
      </c>
      <c r="H3111" t="s">
        <v>133</v>
      </c>
      <c r="I3111" t="s">
        <v>110</v>
      </c>
      <c r="J3111" t="s">
        <v>110</v>
      </c>
      <c r="K3111">
        <v>1</v>
      </c>
      <c r="L3111" t="s">
        <v>182</v>
      </c>
    </row>
    <row r="3112" spans="1:12">
      <c r="A3112" t="s">
        <v>260</v>
      </c>
      <c r="B3112" t="s">
        <v>96</v>
      </c>
      <c r="C3112">
        <v>2025</v>
      </c>
      <c r="D3112">
        <v>2035</v>
      </c>
      <c r="E3112" t="s">
        <v>119</v>
      </c>
      <c r="F3112" t="s">
        <v>260</v>
      </c>
      <c r="G3112" t="s">
        <v>146</v>
      </c>
      <c r="H3112" t="s">
        <v>133</v>
      </c>
      <c r="I3112" t="s">
        <v>110</v>
      </c>
      <c r="J3112" t="s">
        <v>110</v>
      </c>
      <c r="K3112">
        <v>1</v>
      </c>
      <c r="L3112" t="s">
        <v>182</v>
      </c>
    </row>
    <row r="3113" spans="1:12">
      <c r="A3113" t="s">
        <v>260</v>
      </c>
      <c r="B3113" t="s">
        <v>96</v>
      </c>
      <c r="C3113">
        <v>2025</v>
      </c>
      <c r="D3113">
        <v>2040</v>
      </c>
      <c r="E3113" t="s">
        <v>119</v>
      </c>
      <c r="F3113" t="s">
        <v>260</v>
      </c>
      <c r="G3113" t="s">
        <v>146</v>
      </c>
      <c r="H3113" t="s">
        <v>133</v>
      </c>
      <c r="I3113" t="s">
        <v>110</v>
      </c>
      <c r="J3113" t="s">
        <v>110</v>
      </c>
      <c r="K3113">
        <v>1</v>
      </c>
      <c r="L3113" t="s">
        <v>182</v>
      </c>
    </row>
    <row r="3114" spans="1:12">
      <c r="A3114" t="s">
        <v>260</v>
      </c>
      <c r="B3114" t="s">
        <v>96</v>
      </c>
      <c r="C3114">
        <v>2025</v>
      </c>
      <c r="D3114">
        <v>2045</v>
      </c>
      <c r="E3114" t="s">
        <v>119</v>
      </c>
      <c r="F3114" t="s">
        <v>260</v>
      </c>
      <c r="G3114" t="s">
        <v>146</v>
      </c>
      <c r="H3114" t="s">
        <v>133</v>
      </c>
      <c r="I3114" t="s">
        <v>110</v>
      </c>
      <c r="J3114" t="s">
        <v>110</v>
      </c>
      <c r="K3114">
        <v>1</v>
      </c>
      <c r="L3114" t="s">
        <v>182</v>
      </c>
    </row>
    <row r="3115" spans="1:12">
      <c r="A3115" t="s">
        <v>260</v>
      </c>
      <c r="B3115" t="s">
        <v>96</v>
      </c>
      <c r="C3115">
        <v>2025</v>
      </c>
      <c r="D3115">
        <v>2050</v>
      </c>
      <c r="E3115" t="s">
        <v>119</v>
      </c>
      <c r="F3115" t="s">
        <v>260</v>
      </c>
      <c r="G3115" t="s">
        <v>146</v>
      </c>
      <c r="H3115" t="s">
        <v>133</v>
      </c>
      <c r="I3115" t="s">
        <v>110</v>
      </c>
      <c r="J3115" t="s">
        <v>110</v>
      </c>
      <c r="K3115">
        <v>1</v>
      </c>
      <c r="L3115" t="s">
        <v>182</v>
      </c>
    </row>
    <row r="3116" spans="1:12">
      <c r="A3116" t="s">
        <v>260</v>
      </c>
      <c r="B3116" t="s">
        <v>96</v>
      </c>
      <c r="C3116">
        <v>2030</v>
      </c>
      <c r="D3116">
        <v>2030</v>
      </c>
      <c r="E3116" t="s">
        <v>119</v>
      </c>
      <c r="F3116" t="s">
        <v>260</v>
      </c>
      <c r="G3116" t="s">
        <v>146</v>
      </c>
      <c r="H3116" t="s">
        <v>133</v>
      </c>
      <c r="I3116" t="s">
        <v>110</v>
      </c>
      <c r="J3116" t="s">
        <v>110</v>
      </c>
      <c r="K3116">
        <v>1</v>
      </c>
      <c r="L3116" t="s">
        <v>182</v>
      </c>
    </row>
    <row r="3117" spans="1:12">
      <c r="A3117" t="s">
        <v>260</v>
      </c>
      <c r="B3117" t="s">
        <v>96</v>
      </c>
      <c r="C3117">
        <v>2030</v>
      </c>
      <c r="D3117">
        <v>2035</v>
      </c>
      <c r="E3117" t="s">
        <v>119</v>
      </c>
      <c r="F3117" t="s">
        <v>260</v>
      </c>
      <c r="G3117" t="s">
        <v>146</v>
      </c>
      <c r="H3117" t="s">
        <v>133</v>
      </c>
      <c r="I3117" t="s">
        <v>110</v>
      </c>
      <c r="J3117" t="s">
        <v>110</v>
      </c>
      <c r="K3117">
        <v>1</v>
      </c>
      <c r="L3117" t="s">
        <v>182</v>
      </c>
    </row>
    <row r="3118" spans="1:12">
      <c r="A3118" t="s">
        <v>260</v>
      </c>
      <c r="B3118" t="s">
        <v>96</v>
      </c>
      <c r="C3118">
        <v>2030</v>
      </c>
      <c r="D3118">
        <v>2040</v>
      </c>
      <c r="E3118" t="s">
        <v>119</v>
      </c>
      <c r="F3118" t="s">
        <v>260</v>
      </c>
      <c r="G3118" t="s">
        <v>146</v>
      </c>
      <c r="H3118" t="s">
        <v>133</v>
      </c>
      <c r="I3118" t="s">
        <v>110</v>
      </c>
      <c r="J3118" t="s">
        <v>110</v>
      </c>
      <c r="K3118">
        <v>1</v>
      </c>
      <c r="L3118" t="s">
        <v>182</v>
      </c>
    </row>
    <row r="3119" spans="1:12">
      <c r="A3119" t="s">
        <v>260</v>
      </c>
      <c r="B3119" t="s">
        <v>96</v>
      </c>
      <c r="C3119">
        <v>2030</v>
      </c>
      <c r="D3119">
        <v>2045</v>
      </c>
      <c r="E3119" t="s">
        <v>119</v>
      </c>
      <c r="F3119" t="s">
        <v>260</v>
      </c>
      <c r="G3119" t="s">
        <v>146</v>
      </c>
      <c r="H3119" t="s">
        <v>133</v>
      </c>
      <c r="I3119" t="s">
        <v>110</v>
      </c>
      <c r="J3119" t="s">
        <v>110</v>
      </c>
      <c r="K3119">
        <v>1</v>
      </c>
      <c r="L3119" t="s">
        <v>182</v>
      </c>
    </row>
    <row r="3120" spans="1:12">
      <c r="A3120" t="s">
        <v>260</v>
      </c>
      <c r="B3120" t="s">
        <v>96</v>
      </c>
      <c r="C3120">
        <v>2030</v>
      </c>
      <c r="D3120">
        <v>2050</v>
      </c>
      <c r="E3120" t="s">
        <v>119</v>
      </c>
      <c r="F3120" t="s">
        <v>260</v>
      </c>
      <c r="G3120" t="s">
        <v>146</v>
      </c>
      <c r="H3120" t="s">
        <v>133</v>
      </c>
      <c r="I3120" t="s">
        <v>110</v>
      </c>
      <c r="J3120" t="s">
        <v>110</v>
      </c>
      <c r="K3120">
        <v>1</v>
      </c>
      <c r="L3120" t="s">
        <v>182</v>
      </c>
    </row>
    <row r="3121" spans="1:12">
      <c r="A3121" t="s">
        <v>260</v>
      </c>
      <c r="B3121" t="s">
        <v>96</v>
      </c>
      <c r="C3121">
        <v>2030</v>
      </c>
      <c r="D3121">
        <v>2055</v>
      </c>
      <c r="E3121" t="s">
        <v>119</v>
      </c>
      <c r="F3121" t="s">
        <v>260</v>
      </c>
      <c r="G3121" t="s">
        <v>146</v>
      </c>
      <c r="H3121" t="s">
        <v>133</v>
      </c>
      <c r="I3121" t="s">
        <v>110</v>
      </c>
      <c r="J3121" t="s">
        <v>110</v>
      </c>
      <c r="K3121">
        <v>1</v>
      </c>
      <c r="L3121" t="s">
        <v>182</v>
      </c>
    </row>
    <row r="3122" spans="1:12">
      <c r="A3122" t="s">
        <v>260</v>
      </c>
      <c r="B3122" t="s">
        <v>96</v>
      </c>
      <c r="C3122">
        <v>2035</v>
      </c>
      <c r="D3122">
        <v>2035</v>
      </c>
      <c r="E3122" t="s">
        <v>119</v>
      </c>
      <c r="F3122" t="s">
        <v>260</v>
      </c>
      <c r="G3122" t="s">
        <v>146</v>
      </c>
      <c r="H3122" t="s">
        <v>133</v>
      </c>
      <c r="I3122" t="s">
        <v>110</v>
      </c>
      <c r="J3122" t="s">
        <v>110</v>
      </c>
      <c r="K3122">
        <v>1</v>
      </c>
      <c r="L3122" t="s">
        <v>182</v>
      </c>
    </row>
    <row r="3123" spans="1:12">
      <c r="A3123" t="s">
        <v>260</v>
      </c>
      <c r="B3123" t="s">
        <v>96</v>
      </c>
      <c r="C3123">
        <v>2035</v>
      </c>
      <c r="D3123">
        <v>2040</v>
      </c>
      <c r="E3123" t="s">
        <v>119</v>
      </c>
      <c r="F3123" t="s">
        <v>260</v>
      </c>
      <c r="G3123" t="s">
        <v>146</v>
      </c>
      <c r="H3123" t="s">
        <v>133</v>
      </c>
      <c r="I3123" t="s">
        <v>110</v>
      </c>
      <c r="J3123" t="s">
        <v>110</v>
      </c>
      <c r="K3123">
        <v>1</v>
      </c>
      <c r="L3123" t="s">
        <v>182</v>
      </c>
    </row>
    <row r="3124" spans="1:12">
      <c r="A3124" t="s">
        <v>260</v>
      </c>
      <c r="B3124" t="s">
        <v>96</v>
      </c>
      <c r="C3124">
        <v>2035</v>
      </c>
      <c r="D3124">
        <v>2045</v>
      </c>
      <c r="E3124" t="s">
        <v>119</v>
      </c>
      <c r="F3124" t="s">
        <v>260</v>
      </c>
      <c r="G3124" t="s">
        <v>146</v>
      </c>
      <c r="H3124" t="s">
        <v>133</v>
      </c>
      <c r="I3124" t="s">
        <v>110</v>
      </c>
      <c r="J3124" t="s">
        <v>110</v>
      </c>
      <c r="K3124">
        <v>1</v>
      </c>
      <c r="L3124" t="s">
        <v>182</v>
      </c>
    </row>
    <row r="3125" spans="1:12">
      <c r="A3125" t="s">
        <v>260</v>
      </c>
      <c r="B3125" t="s">
        <v>96</v>
      </c>
      <c r="C3125">
        <v>2035</v>
      </c>
      <c r="D3125">
        <v>2050</v>
      </c>
      <c r="E3125" t="s">
        <v>119</v>
      </c>
      <c r="F3125" t="s">
        <v>260</v>
      </c>
      <c r="G3125" t="s">
        <v>146</v>
      </c>
      <c r="H3125" t="s">
        <v>133</v>
      </c>
      <c r="I3125" t="s">
        <v>110</v>
      </c>
      <c r="J3125" t="s">
        <v>110</v>
      </c>
      <c r="K3125">
        <v>1</v>
      </c>
      <c r="L3125" t="s">
        <v>182</v>
      </c>
    </row>
    <row r="3126" spans="1:12">
      <c r="A3126" t="s">
        <v>260</v>
      </c>
      <c r="B3126" t="s">
        <v>96</v>
      </c>
      <c r="C3126">
        <v>2035</v>
      </c>
      <c r="D3126">
        <v>2055</v>
      </c>
      <c r="E3126" t="s">
        <v>119</v>
      </c>
      <c r="F3126" t="s">
        <v>260</v>
      </c>
      <c r="G3126" t="s">
        <v>146</v>
      </c>
      <c r="H3126" t="s">
        <v>133</v>
      </c>
      <c r="I3126" t="s">
        <v>110</v>
      </c>
      <c r="J3126" t="s">
        <v>110</v>
      </c>
      <c r="K3126">
        <v>1</v>
      </c>
      <c r="L3126" t="s">
        <v>182</v>
      </c>
    </row>
    <row r="3127" spans="1:12">
      <c r="A3127" t="s">
        <v>260</v>
      </c>
      <c r="B3127" t="s">
        <v>96</v>
      </c>
      <c r="C3127">
        <v>2035</v>
      </c>
      <c r="D3127">
        <v>2060</v>
      </c>
      <c r="E3127" t="s">
        <v>119</v>
      </c>
      <c r="F3127" t="s">
        <v>260</v>
      </c>
      <c r="G3127" t="s">
        <v>146</v>
      </c>
      <c r="H3127" t="s">
        <v>133</v>
      </c>
      <c r="I3127" t="s">
        <v>110</v>
      </c>
      <c r="J3127" t="s">
        <v>110</v>
      </c>
      <c r="K3127">
        <v>1</v>
      </c>
      <c r="L3127" t="s">
        <v>182</v>
      </c>
    </row>
    <row r="3128" spans="1:12">
      <c r="A3128" t="s">
        <v>260</v>
      </c>
      <c r="B3128" t="s">
        <v>96</v>
      </c>
      <c r="C3128">
        <v>2040</v>
      </c>
      <c r="D3128">
        <v>2040</v>
      </c>
      <c r="E3128" t="s">
        <v>119</v>
      </c>
      <c r="F3128" t="s">
        <v>260</v>
      </c>
      <c r="G3128" t="s">
        <v>146</v>
      </c>
      <c r="H3128" t="s">
        <v>133</v>
      </c>
      <c r="I3128" t="s">
        <v>110</v>
      </c>
      <c r="J3128" t="s">
        <v>110</v>
      </c>
      <c r="K3128">
        <v>1</v>
      </c>
      <c r="L3128" t="s">
        <v>182</v>
      </c>
    </row>
    <row r="3129" spans="1:12">
      <c r="A3129" t="s">
        <v>260</v>
      </c>
      <c r="B3129" t="s">
        <v>96</v>
      </c>
      <c r="C3129">
        <v>2040</v>
      </c>
      <c r="D3129">
        <v>2045</v>
      </c>
      <c r="E3129" t="s">
        <v>119</v>
      </c>
      <c r="F3129" t="s">
        <v>260</v>
      </c>
      <c r="G3129" t="s">
        <v>146</v>
      </c>
      <c r="H3129" t="s">
        <v>133</v>
      </c>
      <c r="I3129" t="s">
        <v>110</v>
      </c>
      <c r="J3129" t="s">
        <v>110</v>
      </c>
      <c r="K3129">
        <v>1</v>
      </c>
      <c r="L3129" t="s">
        <v>182</v>
      </c>
    </row>
    <row r="3130" spans="1:12">
      <c r="A3130" t="s">
        <v>260</v>
      </c>
      <c r="B3130" t="s">
        <v>96</v>
      </c>
      <c r="C3130">
        <v>2040</v>
      </c>
      <c r="D3130">
        <v>2050</v>
      </c>
      <c r="E3130" t="s">
        <v>119</v>
      </c>
      <c r="F3130" t="s">
        <v>260</v>
      </c>
      <c r="G3130" t="s">
        <v>146</v>
      </c>
      <c r="H3130" t="s">
        <v>133</v>
      </c>
      <c r="I3130" t="s">
        <v>110</v>
      </c>
      <c r="J3130" t="s">
        <v>110</v>
      </c>
      <c r="K3130">
        <v>1</v>
      </c>
      <c r="L3130" t="s">
        <v>182</v>
      </c>
    </row>
    <row r="3131" spans="1:12">
      <c r="A3131" t="s">
        <v>260</v>
      </c>
      <c r="B3131" t="s">
        <v>96</v>
      </c>
      <c r="C3131">
        <v>2040</v>
      </c>
      <c r="D3131">
        <v>2055</v>
      </c>
      <c r="E3131" t="s">
        <v>119</v>
      </c>
      <c r="F3131" t="s">
        <v>260</v>
      </c>
      <c r="G3131" t="s">
        <v>146</v>
      </c>
      <c r="H3131" t="s">
        <v>133</v>
      </c>
      <c r="I3131" t="s">
        <v>110</v>
      </c>
      <c r="J3131" t="s">
        <v>110</v>
      </c>
      <c r="K3131">
        <v>1</v>
      </c>
      <c r="L3131" t="s">
        <v>182</v>
      </c>
    </row>
    <row r="3132" spans="1:12">
      <c r="A3132" t="s">
        <v>260</v>
      </c>
      <c r="B3132" t="s">
        <v>96</v>
      </c>
      <c r="C3132">
        <v>2040</v>
      </c>
      <c r="D3132">
        <v>2060</v>
      </c>
      <c r="E3132" t="s">
        <v>119</v>
      </c>
      <c r="F3132" t="s">
        <v>260</v>
      </c>
      <c r="G3132" t="s">
        <v>146</v>
      </c>
      <c r="H3132" t="s">
        <v>133</v>
      </c>
      <c r="I3132" t="s">
        <v>110</v>
      </c>
      <c r="J3132" t="s">
        <v>110</v>
      </c>
      <c r="K3132">
        <v>1</v>
      </c>
      <c r="L3132" t="s">
        <v>182</v>
      </c>
    </row>
    <row r="3133" spans="1:12">
      <c r="A3133" t="s">
        <v>260</v>
      </c>
      <c r="B3133" t="s">
        <v>96</v>
      </c>
      <c r="C3133">
        <v>2040</v>
      </c>
      <c r="D3133">
        <v>2065</v>
      </c>
      <c r="E3133" t="s">
        <v>119</v>
      </c>
      <c r="F3133" t="s">
        <v>260</v>
      </c>
      <c r="G3133" t="s">
        <v>146</v>
      </c>
      <c r="H3133" t="s">
        <v>133</v>
      </c>
      <c r="I3133" t="s">
        <v>110</v>
      </c>
      <c r="J3133" t="s">
        <v>110</v>
      </c>
      <c r="K3133">
        <v>1</v>
      </c>
      <c r="L3133" t="s">
        <v>182</v>
      </c>
    </row>
    <row r="3134" spans="1:12">
      <c r="A3134" t="s">
        <v>260</v>
      </c>
      <c r="B3134" t="s">
        <v>96</v>
      </c>
      <c r="C3134">
        <v>2045</v>
      </c>
      <c r="D3134">
        <v>2045</v>
      </c>
      <c r="E3134" t="s">
        <v>119</v>
      </c>
      <c r="F3134" t="s">
        <v>260</v>
      </c>
      <c r="G3134" t="s">
        <v>146</v>
      </c>
      <c r="H3134" t="s">
        <v>133</v>
      </c>
      <c r="I3134" t="s">
        <v>110</v>
      </c>
      <c r="J3134" t="s">
        <v>110</v>
      </c>
      <c r="K3134">
        <v>1</v>
      </c>
      <c r="L3134" t="s">
        <v>182</v>
      </c>
    </row>
    <row r="3135" spans="1:12">
      <c r="A3135" t="s">
        <v>260</v>
      </c>
      <c r="B3135" t="s">
        <v>96</v>
      </c>
      <c r="C3135">
        <v>2045</v>
      </c>
      <c r="D3135">
        <v>2050</v>
      </c>
      <c r="E3135" t="s">
        <v>119</v>
      </c>
      <c r="F3135" t="s">
        <v>260</v>
      </c>
      <c r="G3135" t="s">
        <v>146</v>
      </c>
      <c r="H3135" t="s">
        <v>133</v>
      </c>
      <c r="I3135" t="s">
        <v>110</v>
      </c>
      <c r="J3135" t="s">
        <v>110</v>
      </c>
      <c r="K3135">
        <v>1</v>
      </c>
      <c r="L3135" t="s">
        <v>182</v>
      </c>
    </row>
    <row r="3136" spans="1:12">
      <c r="A3136" t="s">
        <v>260</v>
      </c>
      <c r="B3136" t="s">
        <v>96</v>
      </c>
      <c r="C3136">
        <v>2045</v>
      </c>
      <c r="D3136">
        <v>2055</v>
      </c>
      <c r="E3136" t="s">
        <v>119</v>
      </c>
      <c r="F3136" t="s">
        <v>260</v>
      </c>
      <c r="G3136" t="s">
        <v>146</v>
      </c>
      <c r="H3136" t="s">
        <v>133</v>
      </c>
      <c r="I3136" t="s">
        <v>110</v>
      </c>
      <c r="J3136" t="s">
        <v>110</v>
      </c>
      <c r="K3136">
        <v>1</v>
      </c>
      <c r="L3136" t="s">
        <v>182</v>
      </c>
    </row>
    <row r="3137" spans="1:12">
      <c r="A3137" t="s">
        <v>260</v>
      </c>
      <c r="B3137" t="s">
        <v>96</v>
      </c>
      <c r="C3137">
        <v>2045</v>
      </c>
      <c r="D3137">
        <v>2060</v>
      </c>
      <c r="E3137" t="s">
        <v>119</v>
      </c>
      <c r="F3137" t="s">
        <v>260</v>
      </c>
      <c r="G3137" t="s">
        <v>146</v>
      </c>
      <c r="H3137" t="s">
        <v>133</v>
      </c>
      <c r="I3137" t="s">
        <v>110</v>
      </c>
      <c r="J3137" t="s">
        <v>110</v>
      </c>
      <c r="K3137">
        <v>1</v>
      </c>
      <c r="L3137" t="s">
        <v>182</v>
      </c>
    </row>
    <row r="3138" spans="1:12">
      <c r="A3138" t="s">
        <v>260</v>
      </c>
      <c r="B3138" t="s">
        <v>96</v>
      </c>
      <c r="C3138">
        <v>2045</v>
      </c>
      <c r="D3138">
        <v>2065</v>
      </c>
      <c r="E3138" t="s">
        <v>119</v>
      </c>
      <c r="F3138" t="s">
        <v>260</v>
      </c>
      <c r="G3138" t="s">
        <v>146</v>
      </c>
      <c r="H3138" t="s">
        <v>133</v>
      </c>
      <c r="I3138" t="s">
        <v>110</v>
      </c>
      <c r="J3138" t="s">
        <v>110</v>
      </c>
      <c r="K3138">
        <v>1</v>
      </c>
      <c r="L3138" t="s">
        <v>182</v>
      </c>
    </row>
    <row r="3139" spans="1:12">
      <c r="A3139" t="s">
        <v>260</v>
      </c>
      <c r="B3139" t="s">
        <v>96</v>
      </c>
      <c r="C3139">
        <v>2045</v>
      </c>
      <c r="D3139">
        <v>2070</v>
      </c>
      <c r="E3139" t="s">
        <v>119</v>
      </c>
      <c r="F3139" t="s">
        <v>260</v>
      </c>
      <c r="G3139" t="s">
        <v>146</v>
      </c>
      <c r="H3139" t="s">
        <v>133</v>
      </c>
      <c r="I3139" t="s">
        <v>110</v>
      </c>
      <c r="J3139" t="s">
        <v>110</v>
      </c>
      <c r="K3139">
        <v>1</v>
      </c>
      <c r="L3139" t="s">
        <v>182</v>
      </c>
    </row>
    <row r="3140" spans="1:12">
      <c r="A3140" t="s">
        <v>260</v>
      </c>
      <c r="B3140" t="s">
        <v>96</v>
      </c>
      <c r="C3140">
        <v>2050</v>
      </c>
      <c r="D3140">
        <v>2050</v>
      </c>
      <c r="E3140" t="s">
        <v>119</v>
      </c>
      <c r="F3140" t="s">
        <v>260</v>
      </c>
      <c r="G3140" t="s">
        <v>146</v>
      </c>
      <c r="H3140" t="s">
        <v>133</v>
      </c>
      <c r="I3140" t="s">
        <v>110</v>
      </c>
      <c r="J3140" t="s">
        <v>110</v>
      </c>
      <c r="K3140">
        <v>1</v>
      </c>
      <c r="L3140" t="s">
        <v>182</v>
      </c>
    </row>
    <row r="3141" spans="1:12">
      <c r="A3141" t="s">
        <v>260</v>
      </c>
      <c r="B3141" t="s">
        <v>96</v>
      </c>
      <c r="C3141">
        <v>2050</v>
      </c>
      <c r="D3141">
        <v>2055</v>
      </c>
      <c r="E3141" t="s">
        <v>119</v>
      </c>
      <c r="F3141" t="s">
        <v>260</v>
      </c>
      <c r="G3141" t="s">
        <v>146</v>
      </c>
      <c r="H3141" t="s">
        <v>133</v>
      </c>
      <c r="I3141" t="s">
        <v>110</v>
      </c>
      <c r="J3141" t="s">
        <v>110</v>
      </c>
      <c r="K3141">
        <v>1</v>
      </c>
      <c r="L3141" t="s">
        <v>182</v>
      </c>
    </row>
    <row r="3142" spans="1:12">
      <c r="A3142" t="s">
        <v>260</v>
      </c>
      <c r="B3142" t="s">
        <v>96</v>
      </c>
      <c r="C3142">
        <v>2050</v>
      </c>
      <c r="D3142">
        <v>2060</v>
      </c>
      <c r="E3142" t="s">
        <v>119</v>
      </c>
      <c r="F3142" t="s">
        <v>260</v>
      </c>
      <c r="G3142" t="s">
        <v>146</v>
      </c>
      <c r="H3142" t="s">
        <v>133</v>
      </c>
      <c r="I3142" t="s">
        <v>110</v>
      </c>
      <c r="J3142" t="s">
        <v>110</v>
      </c>
      <c r="K3142">
        <v>1</v>
      </c>
      <c r="L3142" t="s">
        <v>182</v>
      </c>
    </row>
    <row r="3143" spans="1:12">
      <c r="A3143" t="s">
        <v>260</v>
      </c>
      <c r="B3143" t="s">
        <v>96</v>
      </c>
      <c r="C3143">
        <v>2050</v>
      </c>
      <c r="D3143">
        <v>2065</v>
      </c>
      <c r="E3143" t="s">
        <v>119</v>
      </c>
      <c r="F3143" t="s">
        <v>260</v>
      </c>
      <c r="G3143" t="s">
        <v>146</v>
      </c>
      <c r="H3143" t="s">
        <v>133</v>
      </c>
      <c r="I3143" t="s">
        <v>110</v>
      </c>
      <c r="J3143" t="s">
        <v>110</v>
      </c>
      <c r="K3143">
        <v>1</v>
      </c>
      <c r="L3143" t="s">
        <v>182</v>
      </c>
    </row>
    <row r="3144" spans="1:12">
      <c r="A3144" t="s">
        <v>260</v>
      </c>
      <c r="B3144" t="s">
        <v>96</v>
      </c>
      <c r="C3144">
        <v>2050</v>
      </c>
      <c r="D3144">
        <v>2070</v>
      </c>
      <c r="E3144" t="s">
        <v>119</v>
      </c>
      <c r="F3144" t="s">
        <v>260</v>
      </c>
      <c r="G3144" t="s">
        <v>146</v>
      </c>
      <c r="H3144" t="s">
        <v>133</v>
      </c>
      <c r="I3144" t="s">
        <v>110</v>
      </c>
      <c r="J3144" t="s">
        <v>110</v>
      </c>
      <c r="K3144">
        <v>1</v>
      </c>
      <c r="L3144" t="s">
        <v>182</v>
      </c>
    </row>
    <row r="3145" spans="1:12">
      <c r="A3145" t="s">
        <v>260</v>
      </c>
      <c r="B3145" t="s">
        <v>96</v>
      </c>
      <c r="C3145">
        <v>2055</v>
      </c>
      <c r="D3145">
        <v>2055</v>
      </c>
      <c r="E3145" t="s">
        <v>119</v>
      </c>
      <c r="F3145" t="s">
        <v>260</v>
      </c>
      <c r="G3145" t="s">
        <v>146</v>
      </c>
      <c r="H3145" t="s">
        <v>133</v>
      </c>
      <c r="I3145" t="s">
        <v>110</v>
      </c>
      <c r="J3145" t="s">
        <v>110</v>
      </c>
      <c r="K3145">
        <v>1</v>
      </c>
      <c r="L3145" t="s">
        <v>182</v>
      </c>
    </row>
    <row r="3146" spans="1:12">
      <c r="A3146" t="s">
        <v>260</v>
      </c>
      <c r="B3146" t="s">
        <v>96</v>
      </c>
      <c r="C3146">
        <v>2055</v>
      </c>
      <c r="D3146">
        <v>2060</v>
      </c>
      <c r="E3146" t="s">
        <v>119</v>
      </c>
      <c r="F3146" t="s">
        <v>260</v>
      </c>
      <c r="G3146" t="s">
        <v>146</v>
      </c>
      <c r="H3146" t="s">
        <v>133</v>
      </c>
      <c r="I3146" t="s">
        <v>110</v>
      </c>
      <c r="J3146" t="s">
        <v>110</v>
      </c>
      <c r="K3146">
        <v>1</v>
      </c>
      <c r="L3146" t="s">
        <v>182</v>
      </c>
    </row>
    <row r="3147" spans="1:12">
      <c r="A3147" t="s">
        <v>260</v>
      </c>
      <c r="B3147" t="s">
        <v>96</v>
      </c>
      <c r="C3147">
        <v>2055</v>
      </c>
      <c r="D3147">
        <v>2065</v>
      </c>
      <c r="E3147" t="s">
        <v>119</v>
      </c>
      <c r="F3147" t="s">
        <v>260</v>
      </c>
      <c r="G3147" t="s">
        <v>146</v>
      </c>
      <c r="H3147" t="s">
        <v>133</v>
      </c>
      <c r="I3147" t="s">
        <v>110</v>
      </c>
      <c r="J3147" t="s">
        <v>110</v>
      </c>
      <c r="K3147">
        <v>1</v>
      </c>
      <c r="L3147" t="s">
        <v>182</v>
      </c>
    </row>
    <row r="3148" spans="1:12">
      <c r="A3148" t="s">
        <v>260</v>
      </c>
      <c r="B3148" t="s">
        <v>96</v>
      </c>
      <c r="C3148">
        <v>2055</v>
      </c>
      <c r="D3148">
        <v>2070</v>
      </c>
      <c r="E3148" t="s">
        <v>119</v>
      </c>
      <c r="F3148" t="s">
        <v>260</v>
      </c>
      <c r="G3148" t="s">
        <v>146</v>
      </c>
      <c r="H3148" t="s">
        <v>133</v>
      </c>
      <c r="I3148" t="s">
        <v>110</v>
      </c>
      <c r="J3148" t="s">
        <v>110</v>
      </c>
      <c r="K3148">
        <v>1</v>
      </c>
      <c r="L3148" t="s">
        <v>182</v>
      </c>
    </row>
    <row r="3149" spans="1:12">
      <c r="A3149" t="s">
        <v>260</v>
      </c>
      <c r="B3149" t="s">
        <v>96</v>
      </c>
      <c r="C3149">
        <v>2060</v>
      </c>
      <c r="D3149">
        <v>2060</v>
      </c>
      <c r="E3149" t="s">
        <v>119</v>
      </c>
      <c r="F3149" t="s">
        <v>260</v>
      </c>
      <c r="G3149" t="s">
        <v>146</v>
      </c>
      <c r="H3149" t="s">
        <v>133</v>
      </c>
      <c r="I3149" t="s">
        <v>110</v>
      </c>
      <c r="J3149" t="s">
        <v>110</v>
      </c>
      <c r="K3149">
        <v>1</v>
      </c>
      <c r="L3149" t="s">
        <v>182</v>
      </c>
    </row>
    <row r="3150" spans="1:12">
      <c r="A3150" t="s">
        <v>260</v>
      </c>
      <c r="B3150" t="s">
        <v>96</v>
      </c>
      <c r="C3150">
        <v>2060</v>
      </c>
      <c r="D3150">
        <v>2065</v>
      </c>
      <c r="E3150" t="s">
        <v>119</v>
      </c>
      <c r="F3150" t="s">
        <v>260</v>
      </c>
      <c r="G3150" t="s">
        <v>146</v>
      </c>
      <c r="H3150" t="s">
        <v>133</v>
      </c>
      <c r="I3150" t="s">
        <v>110</v>
      </c>
      <c r="J3150" t="s">
        <v>110</v>
      </c>
      <c r="K3150">
        <v>1</v>
      </c>
      <c r="L3150" t="s">
        <v>182</v>
      </c>
    </row>
    <row r="3151" spans="1:12">
      <c r="A3151" t="s">
        <v>260</v>
      </c>
      <c r="B3151" t="s">
        <v>96</v>
      </c>
      <c r="C3151">
        <v>2060</v>
      </c>
      <c r="D3151">
        <v>2070</v>
      </c>
      <c r="E3151" t="s">
        <v>119</v>
      </c>
      <c r="F3151" t="s">
        <v>260</v>
      </c>
      <c r="G3151" t="s">
        <v>146</v>
      </c>
      <c r="H3151" t="s">
        <v>133</v>
      </c>
      <c r="I3151" t="s">
        <v>110</v>
      </c>
      <c r="J3151" t="s">
        <v>110</v>
      </c>
      <c r="K3151">
        <v>1</v>
      </c>
      <c r="L3151" t="s">
        <v>182</v>
      </c>
    </row>
    <row r="3152" spans="1:12">
      <c r="A3152" t="s">
        <v>260</v>
      </c>
      <c r="B3152" t="s">
        <v>96</v>
      </c>
      <c r="C3152">
        <v>2065</v>
      </c>
      <c r="D3152">
        <v>2065</v>
      </c>
      <c r="E3152" t="s">
        <v>119</v>
      </c>
      <c r="F3152" t="s">
        <v>260</v>
      </c>
      <c r="G3152" t="s">
        <v>146</v>
      </c>
      <c r="H3152" t="s">
        <v>133</v>
      </c>
      <c r="I3152" t="s">
        <v>110</v>
      </c>
      <c r="J3152" t="s">
        <v>110</v>
      </c>
      <c r="K3152">
        <v>1</v>
      </c>
      <c r="L3152" t="s">
        <v>182</v>
      </c>
    </row>
    <row r="3153" spans="1:12">
      <c r="A3153" t="s">
        <v>260</v>
      </c>
      <c r="B3153" t="s">
        <v>96</v>
      </c>
      <c r="C3153">
        <v>2065</v>
      </c>
      <c r="D3153">
        <v>2070</v>
      </c>
      <c r="E3153" t="s">
        <v>119</v>
      </c>
      <c r="F3153" t="s">
        <v>260</v>
      </c>
      <c r="G3153" t="s">
        <v>146</v>
      </c>
      <c r="H3153" t="s">
        <v>133</v>
      </c>
      <c r="I3153" t="s">
        <v>110</v>
      </c>
      <c r="J3153" t="s">
        <v>110</v>
      </c>
      <c r="K3153">
        <v>1</v>
      </c>
      <c r="L3153" t="s">
        <v>182</v>
      </c>
    </row>
    <row r="3154" spans="1:12">
      <c r="A3154" t="s">
        <v>260</v>
      </c>
      <c r="B3154" t="s">
        <v>96</v>
      </c>
      <c r="C3154">
        <v>2070</v>
      </c>
      <c r="D3154">
        <v>2070</v>
      </c>
      <c r="E3154" t="s">
        <v>119</v>
      </c>
      <c r="F3154" t="s">
        <v>260</v>
      </c>
      <c r="G3154" t="s">
        <v>146</v>
      </c>
      <c r="H3154" t="s">
        <v>133</v>
      </c>
      <c r="I3154" t="s">
        <v>110</v>
      </c>
      <c r="J3154" t="s">
        <v>110</v>
      </c>
      <c r="K3154">
        <v>1</v>
      </c>
      <c r="L3154" t="s">
        <v>182</v>
      </c>
    </row>
    <row r="3155" spans="1:12">
      <c r="A3155" t="s">
        <v>260</v>
      </c>
      <c r="B3155" t="s">
        <v>86</v>
      </c>
      <c r="C3155">
        <v>2010</v>
      </c>
      <c r="D3155">
        <v>2010</v>
      </c>
      <c r="E3155" t="s">
        <v>119</v>
      </c>
      <c r="F3155" t="s">
        <v>260</v>
      </c>
      <c r="G3155" t="s">
        <v>138</v>
      </c>
      <c r="H3155" t="s">
        <v>134</v>
      </c>
      <c r="I3155" t="s">
        <v>110</v>
      </c>
      <c r="J3155" t="s">
        <v>110</v>
      </c>
      <c r="K3155">
        <v>1</v>
      </c>
      <c r="L3155" t="s">
        <v>182</v>
      </c>
    </row>
    <row r="3156" spans="1:12">
      <c r="A3156" t="s">
        <v>260</v>
      </c>
      <c r="B3156" t="s">
        <v>86</v>
      </c>
      <c r="C3156">
        <v>2015</v>
      </c>
      <c r="D3156">
        <v>2015</v>
      </c>
      <c r="E3156" t="s">
        <v>119</v>
      </c>
      <c r="F3156" t="s">
        <v>260</v>
      </c>
      <c r="G3156" t="s">
        <v>138</v>
      </c>
      <c r="H3156" t="s">
        <v>134</v>
      </c>
      <c r="I3156" t="s">
        <v>110</v>
      </c>
      <c r="J3156" t="s">
        <v>110</v>
      </c>
      <c r="K3156">
        <v>1</v>
      </c>
      <c r="L3156" t="s">
        <v>182</v>
      </c>
    </row>
    <row r="3157" spans="1:12">
      <c r="A3157" t="s">
        <v>260</v>
      </c>
      <c r="B3157" t="s">
        <v>86</v>
      </c>
      <c r="C3157">
        <v>2020</v>
      </c>
      <c r="D3157">
        <v>2020</v>
      </c>
      <c r="E3157" t="s">
        <v>119</v>
      </c>
      <c r="F3157" t="s">
        <v>260</v>
      </c>
      <c r="G3157" t="s">
        <v>138</v>
      </c>
      <c r="H3157" t="s">
        <v>134</v>
      </c>
      <c r="I3157" t="s">
        <v>110</v>
      </c>
      <c r="J3157" t="s">
        <v>110</v>
      </c>
      <c r="K3157">
        <v>1</v>
      </c>
      <c r="L3157" t="s">
        <v>182</v>
      </c>
    </row>
    <row r="3158" spans="1:12">
      <c r="A3158" t="s">
        <v>260</v>
      </c>
      <c r="B3158" t="s">
        <v>86</v>
      </c>
      <c r="C3158">
        <v>2025</v>
      </c>
      <c r="D3158">
        <v>2025</v>
      </c>
      <c r="E3158" t="s">
        <v>119</v>
      </c>
      <c r="F3158" t="s">
        <v>260</v>
      </c>
      <c r="G3158" t="s">
        <v>138</v>
      </c>
      <c r="H3158" t="s">
        <v>134</v>
      </c>
      <c r="I3158" t="s">
        <v>110</v>
      </c>
      <c r="J3158" t="s">
        <v>110</v>
      </c>
      <c r="K3158">
        <v>1</v>
      </c>
      <c r="L3158" t="s">
        <v>182</v>
      </c>
    </row>
    <row r="3159" spans="1:12">
      <c r="A3159" t="s">
        <v>260</v>
      </c>
      <c r="B3159" t="s">
        <v>86</v>
      </c>
      <c r="C3159">
        <v>2030</v>
      </c>
      <c r="D3159">
        <v>2030</v>
      </c>
      <c r="E3159" t="s">
        <v>119</v>
      </c>
      <c r="F3159" t="s">
        <v>260</v>
      </c>
      <c r="G3159" t="s">
        <v>138</v>
      </c>
      <c r="H3159" t="s">
        <v>134</v>
      </c>
      <c r="I3159" t="s">
        <v>110</v>
      </c>
      <c r="J3159" t="s">
        <v>110</v>
      </c>
      <c r="K3159">
        <v>1</v>
      </c>
      <c r="L3159" t="s">
        <v>182</v>
      </c>
    </row>
    <row r="3160" spans="1:12">
      <c r="A3160" t="s">
        <v>260</v>
      </c>
      <c r="B3160" t="s">
        <v>86</v>
      </c>
      <c r="C3160">
        <v>2035</v>
      </c>
      <c r="D3160">
        <v>2035</v>
      </c>
      <c r="E3160" t="s">
        <v>119</v>
      </c>
      <c r="F3160" t="s">
        <v>260</v>
      </c>
      <c r="G3160" t="s">
        <v>138</v>
      </c>
      <c r="H3160" t="s">
        <v>134</v>
      </c>
      <c r="I3160" t="s">
        <v>110</v>
      </c>
      <c r="J3160" t="s">
        <v>110</v>
      </c>
      <c r="K3160">
        <v>1</v>
      </c>
      <c r="L3160" t="s">
        <v>182</v>
      </c>
    </row>
    <row r="3161" spans="1:12">
      <c r="A3161" t="s">
        <v>260</v>
      </c>
      <c r="B3161" t="s">
        <v>86</v>
      </c>
      <c r="C3161">
        <v>2040</v>
      </c>
      <c r="D3161">
        <v>2040</v>
      </c>
      <c r="E3161" t="s">
        <v>119</v>
      </c>
      <c r="F3161" t="s">
        <v>260</v>
      </c>
      <c r="G3161" t="s">
        <v>138</v>
      </c>
      <c r="H3161" t="s">
        <v>134</v>
      </c>
      <c r="I3161" t="s">
        <v>110</v>
      </c>
      <c r="J3161" t="s">
        <v>110</v>
      </c>
      <c r="K3161">
        <v>1</v>
      </c>
      <c r="L3161" t="s">
        <v>182</v>
      </c>
    </row>
    <row r="3162" spans="1:12">
      <c r="A3162" t="s">
        <v>260</v>
      </c>
      <c r="B3162" t="s">
        <v>86</v>
      </c>
      <c r="C3162">
        <v>2045</v>
      </c>
      <c r="D3162">
        <v>2045</v>
      </c>
      <c r="E3162" t="s">
        <v>119</v>
      </c>
      <c r="F3162" t="s">
        <v>260</v>
      </c>
      <c r="G3162" t="s">
        <v>138</v>
      </c>
      <c r="H3162" t="s">
        <v>134</v>
      </c>
      <c r="I3162" t="s">
        <v>110</v>
      </c>
      <c r="J3162" t="s">
        <v>110</v>
      </c>
      <c r="K3162">
        <v>1</v>
      </c>
      <c r="L3162" t="s">
        <v>182</v>
      </c>
    </row>
    <row r="3163" spans="1:12">
      <c r="A3163" t="s">
        <v>260</v>
      </c>
      <c r="B3163" t="s">
        <v>86</v>
      </c>
      <c r="C3163">
        <v>2050</v>
      </c>
      <c r="D3163">
        <v>2050</v>
      </c>
      <c r="E3163" t="s">
        <v>119</v>
      </c>
      <c r="F3163" t="s">
        <v>260</v>
      </c>
      <c r="G3163" t="s">
        <v>138</v>
      </c>
      <c r="H3163" t="s">
        <v>134</v>
      </c>
      <c r="I3163" t="s">
        <v>110</v>
      </c>
      <c r="J3163" t="s">
        <v>110</v>
      </c>
      <c r="K3163">
        <v>1</v>
      </c>
      <c r="L3163" t="s">
        <v>182</v>
      </c>
    </row>
    <row r="3164" spans="1:12">
      <c r="A3164" t="s">
        <v>260</v>
      </c>
      <c r="B3164" t="s">
        <v>86</v>
      </c>
      <c r="C3164">
        <v>2055</v>
      </c>
      <c r="D3164">
        <v>2055</v>
      </c>
      <c r="E3164" t="s">
        <v>119</v>
      </c>
      <c r="F3164" t="s">
        <v>260</v>
      </c>
      <c r="G3164" t="s">
        <v>138</v>
      </c>
      <c r="H3164" t="s">
        <v>134</v>
      </c>
      <c r="I3164" t="s">
        <v>110</v>
      </c>
      <c r="J3164" t="s">
        <v>110</v>
      </c>
      <c r="K3164">
        <v>1</v>
      </c>
      <c r="L3164" t="s">
        <v>182</v>
      </c>
    </row>
    <row r="3165" spans="1:12">
      <c r="A3165" t="s">
        <v>260</v>
      </c>
      <c r="B3165" t="s">
        <v>86</v>
      </c>
      <c r="C3165">
        <v>2060</v>
      </c>
      <c r="D3165">
        <v>2060</v>
      </c>
      <c r="E3165" t="s">
        <v>119</v>
      </c>
      <c r="F3165" t="s">
        <v>260</v>
      </c>
      <c r="G3165" t="s">
        <v>138</v>
      </c>
      <c r="H3165" t="s">
        <v>134</v>
      </c>
      <c r="I3165" t="s">
        <v>110</v>
      </c>
      <c r="J3165" t="s">
        <v>110</v>
      </c>
      <c r="K3165">
        <v>1</v>
      </c>
      <c r="L3165" t="s">
        <v>182</v>
      </c>
    </row>
    <row r="3166" spans="1:12">
      <c r="A3166" t="s">
        <v>260</v>
      </c>
      <c r="B3166" t="s">
        <v>86</v>
      </c>
      <c r="C3166">
        <v>2065</v>
      </c>
      <c r="D3166">
        <v>2065</v>
      </c>
      <c r="E3166" t="s">
        <v>119</v>
      </c>
      <c r="F3166" t="s">
        <v>260</v>
      </c>
      <c r="G3166" t="s">
        <v>138</v>
      </c>
      <c r="H3166" t="s">
        <v>134</v>
      </c>
      <c r="I3166" t="s">
        <v>110</v>
      </c>
      <c r="J3166" t="s">
        <v>110</v>
      </c>
      <c r="K3166">
        <v>1</v>
      </c>
      <c r="L3166" t="s">
        <v>182</v>
      </c>
    </row>
    <row r="3167" spans="1:12">
      <c r="A3167" t="s">
        <v>260</v>
      </c>
      <c r="B3167" t="s">
        <v>86</v>
      </c>
      <c r="C3167">
        <v>2070</v>
      </c>
      <c r="D3167">
        <v>2070</v>
      </c>
      <c r="E3167" t="s">
        <v>119</v>
      </c>
      <c r="F3167" t="s">
        <v>260</v>
      </c>
      <c r="G3167" t="s">
        <v>138</v>
      </c>
      <c r="H3167" t="s">
        <v>134</v>
      </c>
      <c r="I3167" t="s">
        <v>110</v>
      </c>
      <c r="J3167" t="s">
        <v>110</v>
      </c>
      <c r="K3167">
        <v>1</v>
      </c>
      <c r="L3167" t="s">
        <v>182</v>
      </c>
    </row>
    <row r="3168" spans="1:12">
      <c r="A3168" t="s">
        <v>260</v>
      </c>
      <c r="B3168" t="s">
        <v>103</v>
      </c>
      <c r="C3168">
        <v>2010</v>
      </c>
      <c r="D3168">
        <v>2010</v>
      </c>
      <c r="E3168" t="s">
        <v>119</v>
      </c>
      <c r="F3168" t="s">
        <v>260</v>
      </c>
      <c r="G3168" t="s">
        <v>146</v>
      </c>
      <c r="H3168" t="s">
        <v>133</v>
      </c>
      <c r="I3168" t="s">
        <v>110</v>
      </c>
      <c r="J3168" t="s">
        <v>110</v>
      </c>
      <c r="K3168">
        <v>1</v>
      </c>
      <c r="L3168" t="s">
        <v>182</v>
      </c>
    </row>
    <row r="3169" spans="1:12">
      <c r="A3169" t="s">
        <v>260</v>
      </c>
      <c r="B3169" t="s">
        <v>103</v>
      </c>
      <c r="C3169">
        <v>2010</v>
      </c>
      <c r="D3169">
        <v>2015</v>
      </c>
      <c r="E3169" t="s">
        <v>119</v>
      </c>
      <c r="F3169" t="s">
        <v>260</v>
      </c>
      <c r="G3169" t="s">
        <v>146</v>
      </c>
      <c r="H3169" t="s">
        <v>133</v>
      </c>
      <c r="I3169" t="s">
        <v>110</v>
      </c>
      <c r="J3169" t="s">
        <v>110</v>
      </c>
      <c r="K3169">
        <v>1</v>
      </c>
      <c r="L3169" t="s">
        <v>182</v>
      </c>
    </row>
    <row r="3170" spans="1:12">
      <c r="A3170" t="s">
        <v>260</v>
      </c>
      <c r="B3170" t="s">
        <v>103</v>
      </c>
      <c r="C3170">
        <v>2010</v>
      </c>
      <c r="D3170">
        <v>2020</v>
      </c>
      <c r="E3170" t="s">
        <v>119</v>
      </c>
      <c r="F3170" t="s">
        <v>260</v>
      </c>
      <c r="G3170" t="s">
        <v>146</v>
      </c>
      <c r="H3170" t="s">
        <v>133</v>
      </c>
      <c r="I3170" t="s">
        <v>110</v>
      </c>
      <c r="J3170" t="s">
        <v>110</v>
      </c>
      <c r="K3170">
        <v>1</v>
      </c>
      <c r="L3170" t="s">
        <v>182</v>
      </c>
    </row>
    <row r="3171" spans="1:12">
      <c r="A3171" t="s">
        <v>260</v>
      </c>
      <c r="B3171" t="s">
        <v>103</v>
      </c>
      <c r="C3171">
        <v>2010</v>
      </c>
      <c r="D3171">
        <v>2025</v>
      </c>
      <c r="E3171" t="s">
        <v>119</v>
      </c>
      <c r="F3171" t="s">
        <v>260</v>
      </c>
      <c r="G3171" t="s">
        <v>146</v>
      </c>
      <c r="H3171" t="s">
        <v>133</v>
      </c>
      <c r="I3171" t="s">
        <v>110</v>
      </c>
      <c r="J3171" t="s">
        <v>110</v>
      </c>
      <c r="K3171">
        <v>1</v>
      </c>
      <c r="L3171" t="s">
        <v>182</v>
      </c>
    </row>
    <row r="3172" spans="1:12">
      <c r="A3172" t="s">
        <v>260</v>
      </c>
      <c r="B3172" t="s">
        <v>103</v>
      </c>
      <c r="C3172">
        <v>2010</v>
      </c>
      <c r="D3172">
        <v>2030</v>
      </c>
      <c r="E3172" t="s">
        <v>119</v>
      </c>
      <c r="F3172" t="s">
        <v>260</v>
      </c>
      <c r="G3172" t="s">
        <v>146</v>
      </c>
      <c r="H3172" t="s">
        <v>133</v>
      </c>
      <c r="I3172" t="s">
        <v>110</v>
      </c>
      <c r="J3172" t="s">
        <v>110</v>
      </c>
      <c r="K3172">
        <v>1</v>
      </c>
      <c r="L3172" t="s">
        <v>182</v>
      </c>
    </row>
    <row r="3173" spans="1:12">
      <c r="A3173" t="s">
        <v>260</v>
      </c>
      <c r="B3173" t="s">
        <v>103</v>
      </c>
      <c r="C3173">
        <v>2010</v>
      </c>
      <c r="D3173">
        <v>2035</v>
      </c>
      <c r="E3173" t="s">
        <v>119</v>
      </c>
      <c r="F3173" t="s">
        <v>260</v>
      </c>
      <c r="G3173" t="s">
        <v>146</v>
      </c>
      <c r="H3173" t="s">
        <v>133</v>
      </c>
      <c r="I3173" t="s">
        <v>110</v>
      </c>
      <c r="J3173" t="s">
        <v>110</v>
      </c>
      <c r="K3173">
        <v>1</v>
      </c>
      <c r="L3173" t="s">
        <v>182</v>
      </c>
    </row>
    <row r="3174" spans="1:12">
      <c r="A3174" t="s">
        <v>260</v>
      </c>
      <c r="B3174" t="s">
        <v>103</v>
      </c>
      <c r="C3174">
        <v>2015</v>
      </c>
      <c r="D3174">
        <v>2015</v>
      </c>
      <c r="E3174" t="s">
        <v>119</v>
      </c>
      <c r="F3174" t="s">
        <v>260</v>
      </c>
      <c r="G3174" t="s">
        <v>146</v>
      </c>
      <c r="H3174" t="s">
        <v>133</v>
      </c>
      <c r="I3174" t="s">
        <v>110</v>
      </c>
      <c r="J3174" t="s">
        <v>110</v>
      </c>
      <c r="K3174">
        <v>1</v>
      </c>
      <c r="L3174" t="s">
        <v>182</v>
      </c>
    </row>
    <row r="3175" spans="1:12">
      <c r="A3175" t="s">
        <v>260</v>
      </c>
      <c r="B3175" t="s">
        <v>103</v>
      </c>
      <c r="C3175">
        <v>2015</v>
      </c>
      <c r="D3175">
        <v>2020</v>
      </c>
      <c r="E3175" t="s">
        <v>119</v>
      </c>
      <c r="F3175" t="s">
        <v>260</v>
      </c>
      <c r="G3175" t="s">
        <v>146</v>
      </c>
      <c r="H3175" t="s">
        <v>133</v>
      </c>
      <c r="I3175" t="s">
        <v>110</v>
      </c>
      <c r="J3175" t="s">
        <v>110</v>
      </c>
      <c r="K3175">
        <v>1</v>
      </c>
      <c r="L3175" t="s">
        <v>182</v>
      </c>
    </row>
    <row r="3176" spans="1:12">
      <c r="A3176" t="s">
        <v>260</v>
      </c>
      <c r="B3176" t="s">
        <v>103</v>
      </c>
      <c r="C3176">
        <v>2015</v>
      </c>
      <c r="D3176">
        <v>2025</v>
      </c>
      <c r="E3176" t="s">
        <v>119</v>
      </c>
      <c r="F3176" t="s">
        <v>260</v>
      </c>
      <c r="G3176" t="s">
        <v>146</v>
      </c>
      <c r="H3176" t="s">
        <v>133</v>
      </c>
      <c r="I3176" t="s">
        <v>110</v>
      </c>
      <c r="J3176" t="s">
        <v>110</v>
      </c>
      <c r="K3176">
        <v>1</v>
      </c>
      <c r="L3176" t="s">
        <v>182</v>
      </c>
    </row>
    <row r="3177" spans="1:12">
      <c r="A3177" t="s">
        <v>260</v>
      </c>
      <c r="B3177" t="s">
        <v>103</v>
      </c>
      <c r="C3177">
        <v>2015</v>
      </c>
      <c r="D3177">
        <v>2030</v>
      </c>
      <c r="E3177" t="s">
        <v>119</v>
      </c>
      <c r="F3177" t="s">
        <v>260</v>
      </c>
      <c r="G3177" t="s">
        <v>146</v>
      </c>
      <c r="H3177" t="s">
        <v>133</v>
      </c>
      <c r="I3177" t="s">
        <v>110</v>
      </c>
      <c r="J3177" t="s">
        <v>110</v>
      </c>
      <c r="K3177">
        <v>1</v>
      </c>
      <c r="L3177" t="s">
        <v>182</v>
      </c>
    </row>
    <row r="3178" spans="1:12">
      <c r="A3178" t="s">
        <v>260</v>
      </c>
      <c r="B3178" t="s">
        <v>103</v>
      </c>
      <c r="C3178">
        <v>2015</v>
      </c>
      <c r="D3178">
        <v>2035</v>
      </c>
      <c r="E3178" t="s">
        <v>119</v>
      </c>
      <c r="F3178" t="s">
        <v>260</v>
      </c>
      <c r="G3178" t="s">
        <v>146</v>
      </c>
      <c r="H3178" t="s">
        <v>133</v>
      </c>
      <c r="I3178" t="s">
        <v>110</v>
      </c>
      <c r="J3178" t="s">
        <v>110</v>
      </c>
      <c r="K3178">
        <v>1</v>
      </c>
      <c r="L3178" t="s">
        <v>182</v>
      </c>
    </row>
    <row r="3179" spans="1:12">
      <c r="A3179" t="s">
        <v>260</v>
      </c>
      <c r="B3179" t="s">
        <v>103</v>
      </c>
      <c r="C3179">
        <v>2015</v>
      </c>
      <c r="D3179">
        <v>2040</v>
      </c>
      <c r="E3179" t="s">
        <v>119</v>
      </c>
      <c r="F3179" t="s">
        <v>260</v>
      </c>
      <c r="G3179" t="s">
        <v>146</v>
      </c>
      <c r="H3179" t="s">
        <v>133</v>
      </c>
      <c r="I3179" t="s">
        <v>110</v>
      </c>
      <c r="J3179" t="s">
        <v>110</v>
      </c>
      <c r="K3179">
        <v>1</v>
      </c>
      <c r="L3179" t="s">
        <v>182</v>
      </c>
    </row>
    <row r="3180" spans="1:12">
      <c r="A3180" t="s">
        <v>260</v>
      </c>
      <c r="B3180" t="s">
        <v>103</v>
      </c>
      <c r="C3180">
        <v>2020</v>
      </c>
      <c r="D3180">
        <v>2020</v>
      </c>
      <c r="E3180" t="s">
        <v>119</v>
      </c>
      <c r="F3180" t="s">
        <v>260</v>
      </c>
      <c r="G3180" t="s">
        <v>146</v>
      </c>
      <c r="H3180" t="s">
        <v>133</v>
      </c>
      <c r="I3180" t="s">
        <v>110</v>
      </c>
      <c r="J3180" t="s">
        <v>110</v>
      </c>
      <c r="K3180">
        <v>1</v>
      </c>
      <c r="L3180" t="s">
        <v>182</v>
      </c>
    </row>
    <row r="3181" spans="1:12">
      <c r="A3181" t="s">
        <v>260</v>
      </c>
      <c r="B3181" t="s">
        <v>103</v>
      </c>
      <c r="C3181">
        <v>2020</v>
      </c>
      <c r="D3181">
        <v>2025</v>
      </c>
      <c r="E3181" t="s">
        <v>119</v>
      </c>
      <c r="F3181" t="s">
        <v>260</v>
      </c>
      <c r="G3181" t="s">
        <v>146</v>
      </c>
      <c r="H3181" t="s">
        <v>133</v>
      </c>
      <c r="I3181" t="s">
        <v>110</v>
      </c>
      <c r="J3181" t="s">
        <v>110</v>
      </c>
      <c r="K3181">
        <v>1</v>
      </c>
      <c r="L3181" t="s">
        <v>182</v>
      </c>
    </row>
    <row r="3182" spans="1:12">
      <c r="A3182" t="s">
        <v>260</v>
      </c>
      <c r="B3182" t="s">
        <v>103</v>
      </c>
      <c r="C3182">
        <v>2020</v>
      </c>
      <c r="D3182">
        <v>2030</v>
      </c>
      <c r="E3182" t="s">
        <v>119</v>
      </c>
      <c r="F3182" t="s">
        <v>260</v>
      </c>
      <c r="G3182" t="s">
        <v>146</v>
      </c>
      <c r="H3182" t="s">
        <v>133</v>
      </c>
      <c r="I3182" t="s">
        <v>110</v>
      </c>
      <c r="J3182" t="s">
        <v>110</v>
      </c>
      <c r="K3182">
        <v>1</v>
      </c>
      <c r="L3182" t="s">
        <v>182</v>
      </c>
    </row>
    <row r="3183" spans="1:12">
      <c r="A3183" t="s">
        <v>260</v>
      </c>
      <c r="B3183" t="s">
        <v>103</v>
      </c>
      <c r="C3183">
        <v>2020</v>
      </c>
      <c r="D3183">
        <v>2035</v>
      </c>
      <c r="E3183" t="s">
        <v>119</v>
      </c>
      <c r="F3183" t="s">
        <v>260</v>
      </c>
      <c r="G3183" t="s">
        <v>146</v>
      </c>
      <c r="H3183" t="s">
        <v>133</v>
      </c>
      <c r="I3183" t="s">
        <v>110</v>
      </c>
      <c r="J3183" t="s">
        <v>110</v>
      </c>
      <c r="K3183">
        <v>1</v>
      </c>
      <c r="L3183" t="s">
        <v>182</v>
      </c>
    </row>
    <row r="3184" spans="1:12">
      <c r="A3184" t="s">
        <v>260</v>
      </c>
      <c r="B3184" t="s">
        <v>103</v>
      </c>
      <c r="C3184">
        <v>2020</v>
      </c>
      <c r="D3184">
        <v>2040</v>
      </c>
      <c r="E3184" t="s">
        <v>119</v>
      </c>
      <c r="F3184" t="s">
        <v>260</v>
      </c>
      <c r="G3184" t="s">
        <v>146</v>
      </c>
      <c r="H3184" t="s">
        <v>133</v>
      </c>
      <c r="I3184" t="s">
        <v>110</v>
      </c>
      <c r="J3184" t="s">
        <v>110</v>
      </c>
      <c r="K3184">
        <v>1</v>
      </c>
      <c r="L3184" t="s">
        <v>182</v>
      </c>
    </row>
    <row r="3185" spans="1:12">
      <c r="A3185" t="s">
        <v>260</v>
      </c>
      <c r="B3185" t="s">
        <v>103</v>
      </c>
      <c r="C3185">
        <v>2020</v>
      </c>
      <c r="D3185">
        <v>2045</v>
      </c>
      <c r="E3185" t="s">
        <v>119</v>
      </c>
      <c r="F3185" t="s">
        <v>260</v>
      </c>
      <c r="G3185" t="s">
        <v>146</v>
      </c>
      <c r="H3185" t="s">
        <v>133</v>
      </c>
      <c r="I3185" t="s">
        <v>110</v>
      </c>
      <c r="J3185" t="s">
        <v>110</v>
      </c>
      <c r="K3185">
        <v>1</v>
      </c>
      <c r="L3185" t="s">
        <v>182</v>
      </c>
    </row>
    <row r="3186" spans="1:12">
      <c r="A3186" t="s">
        <v>260</v>
      </c>
      <c r="B3186" t="s">
        <v>103</v>
      </c>
      <c r="C3186">
        <v>2025</v>
      </c>
      <c r="D3186">
        <v>2025</v>
      </c>
      <c r="E3186" t="s">
        <v>119</v>
      </c>
      <c r="F3186" t="s">
        <v>260</v>
      </c>
      <c r="G3186" t="s">
        <v>146</v>
      </c>
      <c r="H3186" t="s">
        <v>133</v>
      </c>
      <c r="I3186" t="s">
        <v>110</v>
      </c>
      <c r="J3186" t="s">
        <v>110</v>
      </c>
      <c r="K3186">
        <v>1</v>
      </c>
      <c r="L3186" t="s">
        <v>182</v>
      </c>
    </row>
    <row r="3187" spans="1:12">
      <c r="A3187" t="s">
        <v>260</v>
      </c>
      <c r="B3187" t="s">
        <v>103</v>
      </c>
      <c r="C3187">
        <v>2025</v>
      </c>
      <c r="D3187">
        <v>2030</v>
      </c>
      <c r="E3187" t="s">
        <v>119</v>
      </c>
      <c r="F3187" t="s">
        <v>260</v>
      </c>
      <c r="G3187" t="s">
        <v>146</v>
      </c>
      <c r="H3187" t="s">
        <v>133</v>
      </c>
      <c r="I3187" t="s">
        <v>110</v>
      </c>
      <c r="J3187" t="s">
        <v>110</v>
      </c>
      <c r="K3187">
        <v>1</v>
      </c>
      <c r="L3187" t="s">
        <v>182</v>
      </c>
    </row>
    <row r="3188" spans="1:12">
      <c r="A3188" t="s">
        <v>260</v>
      </c>
      <c r="B3188" t="s">
        <v>103</v>
      </c>
      <c r="C3188">
        <v>2025</v>
      </c>
      <c r="D3188">
        <v>2035</v>
      </c>
      <c r="E3188" t="s">
        <v>119</v>
      </c>
      <c r="F3188" t="s">
        <v>260</v>
      </c>
      <c r="G3188" t="s">
        <v>146</v>
      </c>
      <c r="H3188" t="s">
        <v>133</v>
      </c>
      <c r="I3188" t="s">
        <v>110</v>
      </c>
      <c r="J3188" t="s">
        <v>110</v>
      </c>
      <c r="K3188">
        <v>1</v>
      </c>
      <c r="L3188" t="s">
        <v>182</v>
      </c>
    </row>
    <row r="3189" spans="1:12">
      <c r="A3189" t="s">
        <v>260</v>
      </c>
      <c r="B3189" t="s">
        <v>103</v>
      </c>
      <c r="C3189">
        <v>2025</v>
      </c>
      <c r="D3189">
        <v>2040</v>
      </c>
      <c r="E3189" t="s">
        <v>119</v>
      </c>
      <c r="F3189" t="s">
        <v>260</v>
      </c>
      <c r="G3189" t="s">
        <v>146</v>
      </c>
      <c r="H3189" t="s">
        <v>133</v>
      </c>
      <c r="I3189" t="s">
        <v>110</v>
      </c>
      <c r="J3189" t="s">
        <v>110</v>
      </c>
      <c r="K3189">
        <v>1</v>
      </c>
      <c r="L3189" t="s">
        <v>182</v>
      </c>
    </row>
    <row r="3190" spans="1:12">
      <c r="A3190" t="s">
        <v>260</v>
      </c>
      <c r="B3190" t="s">
        <v>103</v>
      </c>
      <c r="C3190">
        <v>2025</v>
      </c>
      <c r="D3190">
        <v>2045</v>
      </c>
      <c r="E3190" t="s">
        <v>119</v>
      </c>
      <c r="F3190" t="s">
        <v>260</v>
      </c>
      <c r="G3190" t="s">
        <v>146</v>
      </c>
      <c r="H3190" t="s">
        <v>133</v>
      </c>
      <c r="I3190" t="s">
        <v>110</v>
      </c>
      <c r="J3190" t="s">
        <v>110</v>
      </c>
      <c r="K3190">
        <v>1</v>
      </c>
      <c r="L3190" t="s">
        <v>182</v>
      </c>
    </row>
    <row r="3191" spans="1:12">
      <c r="A3191" t="s">
        <v>260</v>
      </c>
      <c r="B3191" t="s">
        <v>103</v>
      </c>
      <c r="C3191">
        <v>2025</v>
      </c>
      <c r="D3191">
        <v>2050</v>
      </c>
      <c r="E3191" t="s">
        <v>119</v>
      </c>
      <c r="F3191" t="s">
        <v>260</v>
      </c>
      <c r="G3191" t="s">
        <v>146</v>
      </c>
      <c r="H3191" t="s">
        <v>133</v>
      </c>
      <c r="I3191" t="s">
        <v>110</v>
      </c>
      <c r="J3191" t="s">
        <v>110</v>
      </c>
      <c r="K3191">
        <v>1</v>
      </c>
      <c r="L3191" t="s">
        <v>182</v>
      </c>
    </row>
    <row r="3192" spans="1:12">
      <c r="A3192" t="s">
        <v>260</v>
      </c>
      <c r="B3192" t="s">
        <v>103</v>
      </c>
      <c r="C3192">
        <v>2030</v>
      </c>
      <c r="D3192">
        <v>2030</v>
      </c>
      <c r="E3192" t="s">
        <v>119</v>
      </c>
      <c r="F3192" t="s">
        <v>260</v>
      </c>
      <c r="G3192" t="s">
        <v>146</v>
      </c>
      <c r="H3192" t="s">
        <v>133</v>
      </c>
      <c r="I3192" t="s">
        <v>110</v>
      </c>
      <c r="J3192" t="s">
        <v>110</v>
      </c>
      <c r="K3192">
        <v>1</v>
      </c>
      <c r="L3192" t="s">
        <v>182</v>
      </c>
    </row>
    <row r="3193" spans="1:12">
      <c r="A3193" t="s">
        <v>260</v>
      </c>
      <c r="B3193" t="s">
        <v>103</v>
      </c>
      <c r="C3193">
        <v>2030</v>
      </c>
      <c r="D3193">
        <v>2035</v>
      </c>
      <c r="E3193" t="s">
        <v>119</v>
      </c>
      <c r="F3193" t="s">
        <v>260</v>
      </c>
      <c r="G3193" t="s">
        <v>146</v>
      </c>
      <c r="H3193" t="s">
        <v>133</v>
      </c>
      <c r="I3193" t="s">
        <v>110</v>
      </c>
      <c r="J3193" t="s">
        <v>110</v>
      </c>
      <c r="K3193">
        <v>1</v>
      </c>
      <c r="L3193" t="s">
        <v>182</v>
      </c>
    </row>
    <row r="3194" spans="1:12">
      <c r="A3194" t="s">
        <v>260</v>
      </c>
      <c r="B3194" t="s">
        <v>103</v>
      </c>
      <c r="C3194">
        <v>2030</v>
      </c>
      <c r="D3194">
        <v>2040</v>
      </c>
      <c r="E3194" t="s">
        <v>119</v>
      </c>
      <c r="F3194" t="s">
        <v>260</v>
      </c>
      <c r="G3194" t="s">
        <v>146</v>
      </c>
      <c r="H3194" t="s">
        <v>133</v>
      </c>
      <c r="I3194" t="s">
        <v>110</v>
      </c>
      <c r="J3194" t="s">
        <v>110</v>
      </c>
      <c r="K3194">
        <v>1</v>
      </c>
      <c r="L3194" t="s">
        <v>182</v>
      </c>
    </row>
    <row r="3195" spans="1:12">
      <c r="A3195" t="s">
        <v>260</v>
      </c>
      <c r="B3195" t="s">
        <v>103</v>
      </c>
      <c r="C3195">
        <v>2030</v>
      </c>
      <c r="D3195">
        <v>2045</v>
      </c>
      <c r="E3195" t="s">
        <v>119</v>
      </c>
      <c r="F3195" t="s">
        <v>260</v>
      </c>
      <c r="G3195" t="s">
        <v>146</v>
      </c>
      <c r="H3195" t="s">
        <v>133</v>
      </c>
      <c r="I3195" t="s">
        <v>110</v>
      </c>
      <c r="J3195" t="s">
        <v>110</v>
      </c>
      <c r="K3195">
        <v>1</v>
      </c>
      <c r="L3195" t="s">
        <v>182</v>
      </c>
    </row>
    <row r="3196" spans="1:12">
      <c r="A3196" t="s">
        <v>260</v>
      </c>
      <c r="B3196" t="s">
        <v>103</v>
      </c>
      <c r="C3196">
        <v>2030</v>
      </c>
      <c r="D3196">
        <v>2050</v>
      </c>
      <c r="E3196" t="s">
        <v>119</v>
      </c>
      <c r="F3196" t="s">
        <v>260</v>
      </c>
      <c r="G3196" t="s">
        <v>146</v>
      </c>
      <c r="H3196" t="s">
        <v>133</v>
      </c>
      <c r="I3196" t="s">
        <v>110</v>
      </c>
      <c r="J3196" t="s">
        <v>110</v>
      </c>
      <c r="K3196">
        <v>1</v>
      </c>
      <c r="L3196" t="s">
        <v>182</v>
      </c>
    </row>
    <row r="3197" spans="1:12">
      <c r="A3197" t="s">
        <v>260</v>
      </c>
      <c r="B3197" t="s">
        <v>103</v>
      </c>
      <c r="C3197">
        <v>2030</v>
      </c>
      <c r="D3197">
        <v>2055</v>
      </c>
      <c r="E3197" t="s">
        <v>119</v>
      </c>
      <c r="F3197" t="s">
        <v>260</v>
      </c>
      <c r="G3197" t="s">
        <v>146</v>
      </c>
      <c r="H3197" t="s">
        <v>133</v>
      </c>
      <c r="I3197" t="s">
        <v>110</v>
      </c>
      <c r="J3197" t="s">
        <v>110</v>
      </c>
      <c r="K3197">
        <v>1</v>
      </c>
      <c r="L3197" t="s">
        <v>182</v>
      </c>
    </row>
    <row r="3198" spans="1:12">
      <c r="A3198" t="s">
        <v>260</v>
      </c>
      <c r="B3198" t="s">
        <v>103</v>
      </c>
      <c r="C3198">
        <v>2035</v>
      </c>
      <c r="D3198">
        <v>2035</v>
      </c>
      <c r="E3198" t="s">
        <v>119</v>
      </c>
      <c r="F3198" t="s">
        <v>260</v>
      </c>
      <c r="G3198" t="s">
        <v>146</v>
      </c>
      <c r="H3198" t="s">
        <v>133</v>
      </c>
      <c r="I3198" t="s">
        <v>110</v>
      </c>
      <c r="J3198" t="s">
        <v>110</v>
      </c>
      <c r="K3198">
        <v>1</v>
      </c>
      <c r="L3198" t="s">
        <v>182</v>
      </c>
    </row>
    <row r="3199" spans="1:12">
      <c r="A3199" t="s">
        <v>260</v>
      </c>
      <c r="B3199" t="s">
        <v>103</v>
      </c>
      <c r="C3199">
        <v>2035</v>
      </c>
      <c r="D3199">
        <v>2040</v>
      </c>
      <c r="E3199" t="s">
        <v>119</v>
      </c>
      <c r="F3199" t="s">
        <v>260</v>
      </c>
      <c r="G3199" t="s">
        <v>146</v>
      </c>
      <c r="H3199" t="s">
        <v>133</v>
      </c>
      <c r="I3199" t="s">
        <v>110</v>
      </c>
      <c r="J3199" t="s">
        <v>110</v>
      </c>
      <c r="K3199">
        <v>1</v>
      </c>
      <c r="L3199" t="s">
        <v>182</v>
      </c>
    </row>
    <row r="3200" spans="1:12">
      <c r="A3200" t="s">
        <v>260</v>
      </c>
      <c r="B3200" t="s">
        <v>103</v>
      </c>
      <c r="C3200">
        <v>2035</v>
      </c>
      <c r="D3200">
        <v>2045</v>
      </c>
      <c r="E3200" t="s">
        <v>119</v>
      </c>
      <c r="F3200" t="s">
        <v>260</v>
      </c>
      <c r="G3200" t="s">
        <v>146</v>
      </c>
      <c r="H3200" t="s">
        <v>133</v>
      </c>
      <c r="I3200" t="s">
        <v>110</v>
      </c>
      <c r="J3200" t="s">
        <v>110</v>
      </c>
      <c r="K3200">
        <v>1</v>
      </c>
      <c r="L3200" t="s">
        <v>182</v>
      </c>
    </row>
    <row r="3201" spans="1:12">
      <c r="A3201" t="s">
        <v>260</v>
      </c>
      <c r="B3201" t="s">
        <v>103</v>
      </c>
      <c r="C3201">
        <v>2035</v>
      </c>
      <c r="D3201">
        <v>2050</v>
      </c>
      <c r="E3201" t="s">
        <v>119</v>
      </c>
      <c r="F3201" t="s">
        <v>260</v>
      </c>
      <c r="G3201" t="s">
        <v>146</v>
      </c>
      <c r="H3201" t="s">
        <v>133</v>
      </c>
      <c r="I3201" t="s">
        <v>110</v>
      </c>
      <c r="J3201" t="s">
        <v>110</v>
      </c>
      <c r="K3201">
        <v>1</v>
      </c>
      <c r="L3201" t="s">
        <v>182</v>
      </c>
    </row>
    <row r="3202" spans="1:12">
      <c r="A3202" t="s">
        <v>260</v>
      </c>
      <c r="B3202" t="s">
        <v>103</v>
      </c>
      <c r="C3202">
        <v>2035</v>
      </c>
      <c r="D3202">
        <v>2055</v>
      </c>
      <c r="E3202" t="s">
        <v>119</v>
      </c>
      <c r="F3202" t="s">
        <v>260</v>
      </c>
      <c r="G3202" t="s">
        <v>146</v>
      </c>
      <c r="H3202" t="s">
        <v>133</v>
      </c>
      <c r="I3202" t="s">
        <v>110</v>
      </c>
      <c r="J3202" t="s">
        <v>110</v>
      </c>
      <c r="K3202">
        <v>1</v>
      </c>
      <c r="L3202" t="s">
        <v>182</v>
      </c>
    </row>
    <row r="3203" spans="1:12">
      <c r="A3203" t="s">
        <v>260</v>
      </c>
      <c r="B3203" t="s">
        <v>103</v>
      </c>
      <c r="C3203">
        <v>2035</v>
      </c>
      <c r="D3203">
        <v>2060</v>
      </c>
      <c r="E3203" t="s">
        <v>119</v>
      </c>
      <c r="F3203" t="s">
        <v>260</v>
      </c>
      <c r="G3203" t="s">
        <v>146</v>
      </c>
      <c r="H3203" t="s">
        <v>133</v>
      </c>
      <c r="I3203" t="s">
        <v>110</v>
      </c>
      <c r="J3203" t="s">
        <v>110</v>
      </c>
      <c r="K3203">
        <v>1</v>
      </c>
      <c r="L3203" t="s">
        <v>182</v>
      </c>
    </row>
    <row r="3204" spans="1:12">
      <c r="A3204" t="s">
        <v>260</v>
      </c>
      <c r="B3204" t="s">
        <v>103</v>
      </c>
      <c r="C3204">
        <v>2040</v>
      </c>
      <c r="D3204">
        <v>2040</v>
      </c>
      <c r="E3204" t="s">
        <v>119</v>
      </c>
      <c r="F3204" t="s">
        <v>260</v>
      </c>
      <c r="G3204" t="s">
        <v>146</v>
      </c>
      <c r="H3204" t="s">
        <v>133</v>
      </c>
      <c r="I3204" t="s">
        <v>110</v>
      </c>
      <c r="J3204" t="s">
        <v>110</v>
      </c>
      <c r="K3204">
        <v>1</v>
      </c>
      <c r="L3204" t="s">
        <v>182</v>
      </c>
    </row>
    <row r="3205" spans="1:12">
      <c r="A3205" t="s">
        <v>260</v>
      </c>
      <c r="B3205" t="s">
        <v>103</v>
      </c>
      <c r="C3205">
        <v>2040</v>
      </c>
      <c r="D3205">
        <v>2045</v>
      </c>
      <c r="E3205" t="s">
        <v>119</v>
      </c>
      <c r="F3205" t="s">
        <v>260</v>
      </c>
      <c r="G3205" t="s">
        <v>146</v>
      </c>
      <c r="H3205" t="s">
        <v>133</v>
      </c>
      <c r="I3205" t="s">
        <v>110</v>
      </c>
      <c r="J3205" t="s">
        <v>110</v>
      </c>
      <c r="K3205">
        <v>1</v>
      </c>
      <c r="L3205" t="s">
        <v>182</v>
      </c>
    </row>
    <row r="3206" spans="1:12">
      <c r="A3206" t="s">
        <v>260</v>
      </c>
      <c r="B3206" t="s">
        <v>103</v>
      </c>
      <c r="C3206">
        <v>2040</v>
      </c>
      <c r="D3206">
        <v>2050</v>
      </c>
      <c r="E3206" t="s">
        <v>119</v>
      </c>
      <c r="F3206" t="s">
        <v>260</v>
      </c>
      <c r="G3206" t="s">
        <v>146</v>
      </c>
      <c r="H3206" t="s">
        <v>133</v>
      </c>
      <c r="I3206" t="s">
        <v>110</v>
      </c>
      <c r="J3206" t="s">
        <v>110</v>
      </c>
      <c r="K3206">
        <v>1</v>
      </c>
      <c r="L3206" t="s">
        <v>182</v>
      </c>
    </row>
    <row r="3207" spans="1:12">
      <c r="A3207" t="s">
        <v>260</v>
      </c>
      <c r="B3207" t="s">
        <v>103</v>
      </c>
      <c r="C3207">
        <v>2040</v>
      </c>
      <c r="D3207">
        <v>2055</v>
      </c>
      <c r="E3207" t="s">
        <v>119</v>
      </c>
      <c r="F3207" t="s">
        <v>260</v>
      </c>
      <c r="G3207" t="s">
        <v>146</v>
      </c>
      <c r="H3207" t="s">
        <v>133</v>
      </c>
      <c r="I3207" t="s">
        <v>110</v>
      </c>
      <c r="J3207" t="s">
        <v>110</v>
      </c>
      <c r="K3207">
        <v>1</v>
      </c>
      <c r="L3207" t="s">
        <v>182</v>
      </c>
    </row>
    <row r="3208" spans="1:12">
      <c r="A3208" t="s">
        <v>260</v>
      </c>
      <c r="B3208" t="s">
        <v>103</v>
      </c>
      <c r="C3208">
        <v>2040</v>
      </c>
      <c r="D3208">
        <v>2060</v>
      </c>
      <c r="E3208" t="s">
        <v>119</v>
      </c>
      <c r="F3208" t="s">
        <v>260</v>
      </c>
      <c r="G3208" t="s">
        <v>146</v>
      </c>
      <c r="H3208" t="s">
        <v>133</v>
      </c>
      <c r="I3208" t="s">
        <v>110</v>
      </c>
      <c r="J3208" t="s">
        <v>110</v>
      </c>
      <c r="K3208">
        <v>1</v>
      </c>
      <c r="L3208" t="s">
        <v>182</v>
      </c>
    </row>
    <row r="3209" spans="1:12">
      <c r="A3209" t="s">
        <v>260</v>
      </c>
      <c r="B3209" t="s">
        <v>103</v>
      </c>
      <c r="C3209">
        <v>2040</v>
      </c>
      <c r="D3209">
        <v>2065</v>
      </c>
      <c r="E3209" t="s">
        <v>119</v>
      </c>
      <c r="F3209" t="s">
        <v>260</v>
      </c>
      <c r="G3209" t="s">
        <v>146</v>
      </c>
      <c r="H3209" t="s">
        <v>133</v>
      </c>
      <c r="I3209" t="s">
        <v>110</v>
      </c>
      <c r="J3209" t="s">
        <v>110</v>
      </c>
      <c r="K3209">
        <v>1</v>
      </c>
      <c r="L3209" t="s">
        <v>182</v>
      </c>
    </row>
    <row r="3210" spans="1:12">
      <c r="A3210" t="s">
        <v>260</v>
      </c>
      <c r="B3210" t="s">
        <v>103</v>
      </c>
      <c r="C3210">
        <v>2045</v>
      </c>
      <c r="D3210">
        <v>2045</v>
      </c>
      <c r="E3210" t="s">
        <v>119</v>
      </c>
      <c r="F3210" t="s">
        <v>260</v>
      </c>
      <c r="G3210" t="s">
        <v>146</v>
      </c>
      <c r="H3210" t="s">
        <v>133</v>
      </c>
      <c r="I3210" t="s">
        <v>110</v>
      </c>
      <c r="J3210" t="s">
        <v>110</v>
      </c>
      <c r="K3210">
        <v>1</v>
      </c>
      <c r="L3210" t="s">
        <v>182</v>
      </c>
    </row>
    <row r="3211" spans="1:12">
      <c r="A3211" t="s">
        <v>260</v>
      </c>
      <c r="B3211" t="s">
        <v>103</v>
      </c>
      <c r="C3211">
        <v>2045</v>
      </c>
      <c r="D3211">
        <v>2050</v>
      </c>
      <c r="E3211" t="s">
        <v>119</v>
      </c>
      <c r="F3211" t="s">
        <v>260</v>
      </c>
      <c r="G3211" t="s">
        <v>146</v>
      </c>
      <c r="H3211" t="s">
        <v>133</v>
      </c>
      <c r="I3211" t="s">
        <v>110</v>
      </c>
      <c r="J3211" t="s">
        <v>110</v>
      </c>
      <c r="K3211">
        <v>1</v>
      </c>
      <c r="L3211" t="s">
        <v>182</v>
      </c>
    </row>
    <row r="3212" spans="1:12">
      <c r="A3212" t="s">
        <v>260</v>
      </c>
      <c r="B3212" t="s">
        <v>103</v>
      </c>
      <c r="C3212">
        <v>2045</v>
      </c>
      <c r="D3212">
        <v>2055</v>
      </c>
      <c r="E3212" t="s">
        <v>119</v>
      </c>
      <c r="F3212" t="s">
        <v>260</v>
      </c>
      <c r="G3212" t="s">
        <v>146</v>
      </c>
      <c r="H3212" t="s">
        <v>133</v>
      </c>
      <c r="I3212" t="s">
        <v>110</v>
      </c>
      <c r="J3212" t="s">
        <v>110</v>
      </c>
      <c r="K3212">
        <v>1</v>
      </c>
      <c r="L3212" t="s">
        <v>182</v>
      </c>
    </row>
    <row r="3213" spans="1:12">
      <c r="A3213" t="s">
        <v>260</v>
      </c>
      <c r="B3213" t="s">
        <v>103</v>
      </c>
      <c r="C3213">
        <v>2045</v>
      </c>
      <c r="D3213">
        <v>2060</v>
      </c>
      <c r="E3213" t="s">
        <v>119</v>
      </c>
      <c r="F3213" t="s">
        <v>260</v>
      </c>
      <c r="G3213" t="s">
        <v>146</v>
      </c>
      <c r="H3213" t="s">
        <v>133</v>
      </c>
      <c r="I3213" t="s">
        <v>110</v>
      </c>
      <c r="J3213" t="s">
        <v>110</v>
      </c>
      <c r="K3213">
        <v>1</v>
      </c>
      <c r="L3213" t="s">
        <v>182</v>
      </c>
    </row>
    <row r="3214" spans="1:12">
      <c r="A3214" t="s">
        <v>260</v>
      </c>
      <c r="B3214" t="s">
        <v>103</v>
      </c>
      <c r="C3214">
        <v>2045</v>
      </c>
      <c r="D3214">
        <v>2065</v>
      </c>
      <c r="E3214" t="s">
        <v>119</v>
      </c>
      <c r="F3214" t="s">
        <v>260</v>
      </c>
      <c r="G3214" t="s">
        <v>146</v>
      </c>
      <c r="H3214" t="s">
        <v>133</v>
      </c>
      <c r="I3214" t="s">
        <v>110</v>
      </c>
      <c r="J3214" t="s">
        <v>110</v>
      </c>
      <c r="K3214">
        <v>1</v>
      </c>
      <c r="L3214" t="s">
        <v>182</v>
      </c>
    </row>
    <row r="3215" spans="1:12">
      <c r="A3215" t="s">
        <v>260</v>
      </c>
      <c r="B3215" t="s">
        <v>103</v>
      </c>
      <c r="C3215">
        <v>2045</v>
      </c>
      <c r="D3215">
        <v>2070</v>
      </c>
      <c r="E3215" t="s">
        <v>119</v>
      </c>
      <c r="F3215" t="s">
        <v>260</v>
      </c>
      <c r="G3215" t="s">
        <v>146</v>
      </c>
      <c r="H3215" t="s">
        <v>133</v>
      </c>
      <c r="I3215" t="s">
        <v>110</v>
      </c>
      <c r="J3215" t="s">
        <v>110</v>
      </c>
      <c r="K3215">
        <v>1</v>
      </c>
      <c r="L3215" t="s">
        <v>182</v>
      </c>
    </row>
    <row r="3216" spans="1:12">
      <c r="A3216" t="s">
        <v>260</v>
      </c>
      <c r="B3216" t="s">
        <v>103</v>
      </c>
      <c r="C3216">
        <v>2050</v>
      </c>
      <c r="D3216">
        <v>2050</v>
      </c>
      <c r="E3216" t="s">
        <v>119</v>
      </c>
      <c r="F3216" t="s">
        <v>260</v>
      </c>
      <c r="G3216" t="s">
        <v>146</v>
      </c>
      <c r="H3216" t="s">
        <v>133</v>
      </c>
      <c r="I3216" t="s">
        <v>110</v>
      </c>
      <c r="J3216" t="s">
        <v>110</v>
      </c>
      <c r="K3216">
        <v>1</v>
      </c>
      <c r="L3216" t="s">
        <v>182</v>
      </c>
    </row>
    <row r="3217" spans="1:12">
      <c r="A3217" t="s">
        <v>260</v>
      </c>
      <c r="B3217" t="s">
        <v>103</v>
      </c>
      <c r="C3217">
        <v>2050</v>
      </c>
      <c r="D3217">
        <v>2055</v>
      </c>
      <c r="E3217" t="s">
        <v>119</v>
      </c>
      <c r="F3217" t="s">
        <v>260</v>
      </c>
      <c r="G3217" t="s">
        <v>146</v>
      </c>
      <c r="H3217" t="s">
        <v>133</v>
      </c>
      <c r="I3217" t="s">
        <v>110</v>
      </c>
      <c r="J3217" t="s">
        <v>110</v>
      </c>
      <c r="K3217">
        <v>1</v>
      </c>
      <c r="L3217" t="s">
        <v>182</v>
      </c>
    </row>
    <row r="3218" spans="1:12">
      <c r="A3218" t="s">
        <v>260</v>
      </c>
      <c r="B3218" t="s">
        <v>103</v>
      </c>
      <c r="C3218">
        <v>2050</v>
      </c>
      <c r="D3218">
        <v>2060</v>
      </c>
      <c r="E3218" t="s">
        <v>119</v>
      </c>
      <c r="F3218" t="s">
        <v>260</v>
      </c>
      <c r="G3218" t="s">
        <v>146</v>
      </c>
      <c r="H3218" t="s">
        <v>133</v>
      </c>
      <c r="I3218" t="s">
        <v>110</v>
      </c>
      <c r="J3218" t="s">
        <v>110</v>
      </c>
      <c r="K3218">
        <v>1</v>
      </c>
      <c r="L3218" t="s">
        <v>182</v>
      </c>
    </row>
    <row r="3219" spans="1:12">
      <c r="A3219" t="s">
        <v>260</v>
      </c>
      <c r="B3219" t="s">
        <v>103</v>
      </c>
      <c r="C3219">
        <v>2050</v>
      </c>
      <c r="D3219">
        <v>2065</v>
      </c>
      <c r="E3219" t="s">
        <v>119</v>
      </c>
      <c r="F3219" t="s">
        <v>260</v>
      </c>
      <c r="G3219" t="s">
        <v>146</v>
      </c>
      <c r="H3219" t="s">
        <v>133</v>
      </c>
      <c r="I3219" t="s">
        <v>110</v>
      </c>
      <c r="J3219" t="s">
        <v>110</v>
      </c>
      <c r="K3219">
        <v>1</v>
      </c>
      <c r="L3219" t="s">
        <v>182</v>
      </c>
    </row>
    <row r="3220" spans="1:12">
      <c r="A3220" t="s">
        <v>260</v>
      </c>
      <c r="B3220" t="s">
        <v>103</v>
      </c>
      <c r="C3220">
        <v>2050</v>
      </c>
      <c r="D3220">
        <v>2070</v>
      </c>
      <c r="E3220" t="s">
        <v>119</v>
      </c>
      <c r="F3220" t="s">
        <v>260</v>
      </c>
      <c r="G3220" t="s">
        <v>146</v>
      </c>
      <c r="H3220" t="s">
        <v>133</v>
      </c>
      <c r="I3220" t="s">
        <v>110</v>
      </c>
      <c r="J3220" t="s">
        <v>110</v>
      </c>
      <c r="K3220">
        <v>1</v>
      </c>
      <c r="L3220" t="s">
        <v>182</v>
      </c>
    </row>
    <row r="3221" spans="1:12">
      <c r="A3221" t="s">
        <v>260</v>
      </c>
      <c r="B3221" t="s">
        <v>103</v>
      </c>
      <c r="C3221">
        <v>2055</v>
      </c>
      <c r="D3221">
        <v>2055</v>
      </c>
      <c r="E3221" t="s">
        <v>119</v>
      </c>
      <c r="F3221" t="s">
        <v>260</v>
      </c>
      <c r="G3221" t="s">
        <v>146</v>
      </c>
      <c r="H3221" t="s">
        <v>133</v>
      </c>
      <c r="I3221" t="s">
        <v>110</v>
      </c>
      <c r="J3221" t="s">
        <v>110</v>
      </c>
      <c r="K3221">
        <v>1</v>
      </c>
      <c r="L3221" t="s">
        <v>182</v>
      </c>
    </row>
    <row r="3222" spans="1:12">
      <c r="A3222" t="s">
        <v>260</v>
      </c>
      <c r="B3222" t="s">
        <v>103</v>
      </c>
      <c r="C3222">
        <v>2055</v>
      </c>
      <c r="D3222">
        <v>2060</v>
      </c>
      <c r="E3222" t="s">
        <v>119</v>
      </c>
      <c r="F3222" t="s">
        <v>260</v>
      </c>
      <c r="G3222" t="s">
        <v>146</v>
      </c>
      <c r="H3222" t="s">
        <v>133</v>
      </c>
      <c r="I3222" t="s">
        <v>110</v>
      </c>
      <c r="J3222" t="s">
        <v>110</v>
      </c>
      <c r="K3222">
        <v>1</v>
      </c>
      <c r="L3222" t="s">
        <v>182</v>
      </c>
    </row>
    <row r="3223" spans="1:12">
      <c r="A3223" t="s">
        <v>260</v>
      </c>
      <c r="B3223" t="s">
        <v>103</v>
      </c>
      <c r="C3223">
        <v>2055</v>
      </c>
      <c r="D3223">
        <v>2065</v>
      </c>
      <c r="E3223" t="s">
        <v>119</v>
      </c>
      <c r="F3223" t="s">
        <v>260</v>
      </c>
      <c r="G3223" t="s">
        <v>146</v>
      </c>
      <c r="H3223" t="s">
        <v>133</v>
      </c>
      <c r="I3223" t="s">
        <v>110</v>
      </c>
      <c r="J3223" t="s">
        <v>110</v>
      </c>
      <c r="K3223">
        <v>1</v>
      </c>
      <c r="L3223" t="s">
        <v>182</v>
      </c>
    </row>
    <row r="3224" spans="1:12">
      <c r="A3224" t="s">
        <v>260</v>
      </c>
      <c r="B3224" t="s">
        <v>103</v>
      </c>
      <c r="C3224">
        <v>2055</v>
      </c>
      <c r="D3224">
        <v>2070</v>
      </c>
      <c r="E3224" t="s">
        <v>119</v>
      </c>
      <c r="F3224" t="s">
        <v>260</v>
      </c>
      <c r="G3224" t="s">
        <v>146</v>
      </c>
      <c r="H3224" t="s">
        <v>133</v>
      </c>
      <c r="I3224" t="s">
        <v>110</v>
      </c>
      <c r="J3224" t="s">
        <v>110</v>
      </c>
      <c r="K3224">
        <v>1</v>
      </c>
      <c r="L3224" t="s">
        <v>182</v>
      </c>
    </row>
    <row r="3225" spans="1:12">
      <c r="A3225" t="s">
        <v>260</v>
      </c>
      <c r="B3225" t="s">
        <v>103</v>
      </c>
      <c r="C3225">
        <v>2060</v>
      </c>
      <c r="D3225">
        <v>2060</v>
      </c>
      <c r="E3225" t="s">
        <v>119</v>
      </c>
      <c r="F3225" t="s">
        <v>260</v>
      </c>
      <c r="G3225" t="s">
        <v>146</v>
      </c>
      <c r="H3225" t="s">
        <v>133</v>
      </c>
      <c r="I3225" t="s">
        <v>110</v>
      </c>
      <c r="J3225" t="s">
        <v>110</v>
      </c>
      <c r="K3225">
        <v>1</v>
      </c>
      <c r="L3225" t="s">
        <v>182</v>
      </c>
    </row>
    <row r="3226" spans="1:12">
      <c r="A3226" t="s">
        <v>260</v>
      </c>
      <c r="B3226" t="s">
        <v>103</v>
      </c>
      <c r="C3226">
        <v>2060</v>
      </c>
      <c r="D3226">
        <v>2065</v>
      </c>
      <c r="E3226" t="s">
        <v>119</v>
      </c>
      <c r="F3226" t="s">
        <v>260</v>
      </c>
      <c r="G3226" t="s">
        <v>146</v>
      </c>
      <c r="H3226" t="s">
        <v>133</v>
      </c>
      <c r="I3226" t="s">
        <v>110</v>
      </c>
      <c r="J3226" t="s">
        <v>110</v>
      </c>
      <c r="K3226">
        <v>1</v>
      </c>
      <c r="L3226" t="s">
        <v>182</v>
      </c>
    </row>
    <row r="3227" spans="1:12">
      <c r="A3227" t="s">
        <v>260</v>
      </c>
      <c r="B3227" t="s">
        <v>103</v>
      </c>
      <c r="C3227">
        <v>2060</v>
      </c>
      <c r="D3227">
        <v>2070</v>
      </c>
      <c r="E3227" t="s">
        <v>119</v>
      </c>
      <c r="F3227" t="s">
        <v>260</v>
      </c>
      <c r="G3227" t="s">
        <v>146</v>
      </c>
      <c r="H3227" t="s">
        <v>133</v>
      </c>
      <c r="I3227" t="s">
        <v>110</v>
      </c>
      <c r="J3227" t="s">
        <v>110</v>
      </c>
      <c r="K3227">
        <v>1</v>
      </c>
      <c r="L3227" t="s">
        <v>182</v>
      </c>
    </row>
    <row r="3228" spans="1:12">
      <c r="A3228" t="s">
        <v>260</v>
      </c>
      <c r="B3228" t="s">
        <v>103</v>
      </c>
      <c r="C3228">
        <v>2065</v>
      </c>
      <c r="D3228">
        <v>2065</v>
      </c>
      <c r="E3228" t="s">
        <v>119</v>
      </c>
      <c r="F3228" t="s">
        <v>260</v>
      </c>
      <c r="G3228" t="s">
        <v>146</v>
      </c>
      <c r="H3228" t="s">
        <v>133</v>
      </c>
      <c r="I3228" t="s">
        <v>110</v>
      </c>
      <c r="J3228" t="s">
        <v>110</v>
      </c>
      <c r="K3228">
        <v>1</v>
      </c>
      <c r="L3228" t="s">
        <v>182</v>
      </c>
    </row>
    <row r="3229" spans="1:12">
      <c r="A3229" t="s">
        <v>260</v>
      </c>
      <c r="B3229" t="s">
        <v>103</v>
      </c>
      <c r="C3229">
        <v>2065</v>
      </c>
      <c r="D3229">
        <v>2070</v>
      </c>
      <c r="E3229" t="s">
        <v>119</v>
      </c>
      <c r="F3229" t="s">
        <v>260</v>
      </c>
      <c r="G3229" t="s">
        <v>146</v>
      </c>
      <c r="H3229" t="s">
        <v>133</v>
      </c>
      <c r="I3229" t="s">
        <v>110</v>
      </c>
      <c r="J3229" t="s">
        <v>110</v>
      </c>
      <c r="K3229">
        <v>1</v>
      </c>
      <c r="L3229" t="s">
        <v>182</v>
      </c>
    </row>
    <row r="3230" spans="1:12">
      <c r="A3230" t="s">
        <v>260</v>
      </c>
      <c r="B3230" t="s">
        <v>103</v>
      </c>
      <c r="C3230">
        <v>2070</v>
      </c>
      <c r="D3230">
        <v>2070</v>
      </c>
      <c r="E3230" t="s">
        <v>119</v>
      </c>
      <c r="F3230" t="s">
        <v>260</v>
      </c>
      <c r="G3230" t="s">
        <v>146</v>
      </c>
      <c r="H3230" t="s">
        <v>133</v>
      </c>
      <c r="I3230" t="s">
        <v>110</v>
      </c>
      <c r="J3230" t="s">
        <v>110</v>
      </c>
      <c r="K3230">
        <v>1</v>
      </c>
      <c r="L3230" t="s">
        <v>182</v>
      </c>
    </row>
    <row r="3231" spans="1:12">
      <c r="A3231" t="s">
        <v>260</v>
      </c>
      <c r="B3231" t="s">
        <v>80</v>
      </c>
      <c r="C3231">
        <v>2010</v>
      </c>
      <c r="D3231">
        <v>2010</v>
      </c>
      <c r="E3231" t="s">
        <v>119</v>
      </c>
      <c r="F3231" t="s">
        <v>260</v>
      </c>
      <c r="G3231" t="s">
        <v>146</v>
      </c>
      <c r="H3231" t="s">
        <v>133</v>
      </c>
      <c r="I3231" t="s">
        <v>110</v>
      </c>
      <c r="J3231" t="s">
        <v>110</v>
      </c>
      <c r="K3231">
        <v>1</v>
      </c>
      <c r="L3231" t="s">
        <v>182</v>
      </c>
    </row>
    <row r="3232" spans="1:12">
      <c r="A3232" t="s">
        <v>260</v>
      </c>
      <c r="B3232" t="s">
        <v>80</v>
      </c>
      <c r="C3232">
        <v>2010</v>
      </c>
      <c r="D3232">
        <v>2015</v>
      </c>
      <c r="E3232" t="s">
        <v>119</v>
      </c>
      <c r="F3232" t="s">
        <v>260</v>
      </c>
      <c r="G3232" t="s">
        <v>146</v>
      </c>
      <c r="H3232" t="s">
        <v>133</v>
      </c>
      <c r="I3232" t="s">
        <v>110</v>
      </c>
      <c r="J3232" t="s">
        <v>110</v>
      </c>
      <c r="K3232">
        <v>1</v>
      </c>
      <c r="L3232" t="s">
        <v>182</v>
      </c>
    </row>
    <row r="3233" spans="1:12">
      <c r="A3233" t="s">
        <v>260</v>
      </c>
      <c r="B3233" t="s">
        <v>80</v>
      </c>
      <c r="C3233">
        <v>2010</v>
      </c>
      <c r="D3233">
        <v>2020</v>
      </c>
      <c r="E3233" t="s">
        <v>119</v>
      </c>
      <c r="F3233" t="s">
        <v>260</v>
      </c>
      <c r="G3233" t="s">
        <v>146</v>
      </c>
      <c r="H3233" t="s">
        <v>133</v>
      </c>
      <c r="I3233" t="s">
        <v>110</v>
      </c>
      <c r="J3233" t="s">
        <v>110</v>
      </c>
      <c r="K3233">
        <v>1</v>
      </c>
      <c r="L3233" t="s">
        <v>182</v>
      </c>
    </row>
    <row r="3234" spans="1:12">
      <c r="A3234" t="s">
        <v>260</v>
      </c>
      <c r="B3234" t="s">
        <v>80</v>
      </c>
      <c r="C3234">
        <v>2010</v>
      </c>
      <c r="D3234">
        <v>2025</v>
      </c>
      <c r="E3234" t="s">
        <v>119</v>
      </c>
      <c r="F3234" t="s">
        <v>260</v>
      </c>
      <c r="G3234" t="s">
        <v>146</v>
      </c>
      <c r="H3234" t="s">
        <v>133</v>
      </c>
      <c r="I3234" t="s">
        <v>110</v>
      </c>
      <c r="J3234" t="s">
        <v>110</v>
      </c>
      <c r="K3234">
        <v>1</v>
      </c>
      <c r="L3234" t="s">
        <v>182</v>
      </c>
    </row>
    <row r="3235" spans="1:12">
      <c r="A3235" t="s">
        <v>260</v>
      </c>
      <c r="B3235" t="s">
        <v>80</v>
      </c>
      <c r="C3235">
        <v>2010</v>
      </c>
      <c r="D3235">
        <v>2030</v>
      </c>
      <c r="E3235" t="s">
        <v>119</v>
      </c>
      <c r="F3235" t="s">
        <v>260</v>
      </c>
      <c r="G3235" t="s">
        <v>146</v>
      </c>
      <c r="H3235" t="s">
        <v>133</v>
      </c>
      <c r="I3235" t="s">
        <v>110</v>
      </c>
      <c r="J3235" t="s">
        <v>110</v>
      </c>
      <c r="K3235">
        <v>1</v>
      </c>
      <c r="L3235" t="s">
        <v>182</v>
      </c>
    </row>
    <row r="3236" spans="1:12">
      <c r="A3236" t="s">
        <v>260</v>
      </c>
      <c r="B3236" t="s">
        <v>80</v>
      </c>
      <c r="C3236">
        <v>2010</v>
      </c>
      <c r="D3236">
        <v>2035</v>
      </c>
      <c r="E3236" t="s">
        <v>119</v>
      </c>
      <c r="F3236" t="s">
        <v>260</v>
      </c>
      <c r="G3236" t="s">
        <v>146</v>
      </c>
      <c r="H3236" t="s">
        <v>133</v>
      </c>
      <c r="I3236" t="s">
        <v>110</v>
      </c>
      <c r="J3236" t="s">
        <v>110</v>
      </c>
      <c r="K3236">
        <v>1</v>
      </c>
      <c r="L3236" t="s">
        <v>182</v>
      </c>
    </row>
    <row r="3237" spans="1:12">
      <c r="A3237" t="s">
        <v>260</v>
      </c>
      <c r="B3237" t="s">
        <v>80</v>
      </c>
      <c r="C3237">
        <v>2015</v>
      </c>
      <c r="D3237">
        <v>2015</v>
      </c>
      <c r="E3237" t="s">
        <v>119</v>
      </c>
      <c r="F3237" t="s">
        <v>260</v>
      </c>
      <c r="G3237" t="s">
        <v>146</v>
      </c>
      <c r="H3237" t="s">
        <v>133</v>
      </c>
      <c r="I3237" t="s">
        <v>110</v>
      </c>
      <c r="J3237" t="s">
        <v>110</v>
      </c>
      <c r="K3237">
        <v>1</v>
      </c>
      <c r="L3237" t="s">
        <v>182</v>
      </c>
    </row>
    <row r="3238" spans="1:12">
      <c r="A3238" t="s">
        <v>260</v>
      </c>
      <c r="B3238" t="s">
        <v>80</v>
      </c>
      <c r="C3238">
        <v>2015</v>
      </c>
      <c r="D3238">
        <v>2020</v>
      </c>
      <c r="E3238" t="s">
        <v>119</v>
      </c>
      <c r="F3238" t="s">
        <v>260</v>
      </c>
      <c r="G3238" t="s">
        <v>146</v>
      </c>
      <c r="H3238" t="s">
        <v>133</v>
      </c>
      <c r="I3238" t="s">
        <v>110</v>
      </c>
      <c r="J3238" t="s">
        <v>110</v>
      </c>
      <c r="K3238">
        <v>1</v>
      </c>
      <c r="L3238" t="s">
        <v>182</v>
      </c>
    </row>
    <row r="3239" spans="1:12">
      <c r="A3239" t="s">
        <v>260</v>
      </c>
      <c r="B3239" t="s">
        <v>80</v>
      </c>
      <c r="C3239">
        <v>2015</v>
      </c>
      <c r="D3239">
        <v>2025</v>
      </c>
      <c r="E3239" t="s">
        <v>119</v>
      </c>
      <c r="F3239" t="s">
        <v>260</v>
      </c>
      <c r="G3239" t="s">
        <v>146</v>
      </c>
      <c r="H3239" t="s">
        <v>133</v>
      </c>
      <c r="I3239" t="s">
        <v>110</v>
      </c>
      <c r="J3239" t="s">
        <v>110</v>
      </c>
      <c r="K3239">
        <v>1</v>
      </c>
      <c r="L3239" t="s">
        <v>182</v>
      </c>
    </row>
    <row r="3240" spans="1:12">
      <c r="A3240" t="s">
        <v>260</v>
      </c>
      <c r="B3240" t="s">
        <v>80</v>
      </c>
      <c r="C3240">
        <v>2015</v>
      </c>
      <c r="D3240">
        <v>2030</v>
      </c>
      <c r="E3240" t="s">
        <v>119</v>
      </c>
      <c r="F3240" t="s">
        <v>260</v>
      </c>
      <c r="G3240" t="s">
        <v>146</v>
      </c>
      <c r="H3240" t="s">
        <v>133</v>
      </c>
      <c r="I3240" t="s">
        <v>110</v>
      </c>
      <c r="J3240" t="s">
        <v>110</v>
      </c>
      <c r="K3240">
        <v>1</v>
      </c>
      <c r="L3240" t="s">
        <v>182</v>
      </c>
    </row>
    <row r="3241" spans="1:12">
      <c r="A3241" t="s">
        <v>260</v>
      </c>
      <c r="B3241" t="s">
        <v>80</v>
      </c>
      <c r="C3241">
        <v>2015</v>
      </c>
      <c r="D3241">
        <v>2035</v>
      </c>
      <c r="E3241" t="s">
        <v>119</v>
      </c>
      <c r="F3241" t="s">
        <v>260</v>
      </c>
      <c r="G3241" t="s">
        <v>146</v>
      </c>
      <c r="H3241" t="s">
        <v>133</v>
      </c>
      <c r="I3241" t="s">
        <v>110</v>
      </c>
      <c r="J3241" t="s">
        <v>110</v>
      </c>
      <c r="K3241">
        <v>1</v>
      </c>
      <c r="L3241" t="s">
        <v>182</v>
      </c>
    </row>
    <row r="3242" spans="1:12">
      <c r="A3242" t="s">
        <v>260</v>
      </c>
      <c r="B3242" t="s">
        <v>80</v>
      </c>
      <c r="C3242">
        <v>2015</v>
      </c>
      <c r="D3242">
        <v>2040</v>
      </c>
      <c r="E3242" t="s">
        <v>119</v>
      </c>
      <c r="F3242" t="s">
        <v>260</v>
      </c>
      <c r="G3242" t="s">
        <v>146</v>
      </c>
      <c r="H3242" t="s">
        <v>133</v>
      </c>
      <c r="I3242" t="s">
        <v>110</v>
      </c>
      <c r="J3242" t="s">
        <v>110</v>
      </c>
      <c r="K3242">
        <v>1</v>
      </c>
      <c r="L3242" t="s">
        <v>182</v>
      </c>
    </row>
    <row r="3243" spans="1:12">
      <c r="A3243" t="s">
        <v>260</v>
      </c>
      <c r="B3243" t="s">
        <v>80</v>
      </c>
      <c r="C3243">
        <v>2020</v>
      </c>
      <c r="D3243">
        <v>2020</v>
      </c>
      <c r="E3243" t="s">
        <v>119</v>
      </c>
      <c r="F3243" t="s">
        <v>260</v>
      </c>
      <c r="G3243" t="s">
        <v>146</v>
      </c>
      <c r="H3243" t="s">
        <v>133</v>
      </c>
      <c r="I3243" t="s">
        <v>110</v>
      </c>
      <c r="J3243" t="s">
        <v>110</v>
      </c>
      <c r="K3243">
        <v>1</v>
      </c>
      <c r="L3243" t="s">
        <v>182</v>
      </c>
    </row>
    <row r="3244" spans="1:12">
      <c r="A3244" t="s">
        <v>260</v>
      </c>
      <c r="B3244" t="s">
        <v>80</v>
      </c>
      <c r="C3244">
        <v>2020</v>
      </c>
      <c r="D3244">
        <v>2025</v>
      </c>
      <c r="E3244" t="s">
        <v>119</v>
      </c>
      <c r="F3244" t="s">
        <v>260</v>
      </c>
      <c r="G3244" t="s">
        <v>146</v>
      </c>
      <c r="H3244" t="s">
        <v>133</v>
      </c>
      <c r="I3244" t="s">
        <v>110</v>
      </c>
      <c r="J3244" t="s">
        <v>110</v>
      </c>
      <c r="K3244">
        <v>1</v>
      </c>
      <c r="L3244" t="s">
        <v>182</v>
      </c>
    </row>
    <row r="3245" spans="1:12">
      <c r="A3245" t="s">
        <v>260</v>
      </c>
      <c r="B3245" t="s">
        <v>80</v>
      </c>
      <c r="C3245">
        <v>2020</v>
      </c>
      <c r="D3245">
        <v>2030</v>
      </c>
      <c r="E3245" t="s">
        <v>119</v>
      </c>
      <c r="F3245" t="s">
        <v>260</v>
      </c>
      <c r="G3245" t="s">
        <v>146</v>
      </c>
      <c r="H3245" t="s">
        <v>133</v>
      </c>
      <c r="I3245" t="s">
        <v>110</v>
      </c>
      <c r="J3245" t="s">
        <v>110</v>
      </c>
      <c r="K3245">
        <v>1</v>
      </c>
      <c r="L3245" t="s">
        <v>182</v>
      </c>
    </row>
    <row r="3246" spans="1:12">
      <c r="A3246" t="s">
        <v>260</v>
      </c>
      <c r="B3246" t="s">
        <v>80</v>
      </c>
      <c r="C3246">
        <v>2020</v>
      </c>
      <c r="D3246">
        <v>2035</v>
      </c>
      <c r="E3246" t="s">
        <v>119</v>
      </c>
      <c r="F3246" t="s">
        <v>260</v>
      </c>
      <c r="G3246" t="s">
        <v>146</v>
      </c>
      <c r="H3246" t="s">
        <v>133</v>
      </c>
      <c r="I3246" t="s">
        <v>110</v>
      </c>
      <c r="J3246" t="s">
        <v>110</v>
      </c>
      <c r="K3246">
        <v>1</v>
      </c>
      <c r="L3246" t="s">
        <v>182</v>
      </c>
    </row>
    <row r="3247" spans="1:12">
      <c r="A3247" t="s">
        <v>260</v>
      </c>
      <c r="B3247" t="s">
        <v>80</v>
      </c>
      <c r="C3247">
        <v>2020</v>
      </c>
      <c r="D3247">
        <v>2040</v>
      </c>
      <c r="E3247" t="s">
        <v>119</v>
      </c>
      <c r="F3247" t="s">
        <v>260</v>
      </c>
      <c r="G3247" t="s">
        <v>146</v>
      </c>
      <c r="H3247" t="s">
        <v>133</v>
      </c>
      <c r="I3247" t="s">
        <v>110</v>
      </c>
      <c r="J3247" t="s">
        <v>110</v>
      </c>
      <c r="K3247">
        <v>1</v>
      </c>
      <c r="L3247" t="s">
        <v>182</v>
      </c>
    </row>
    <row r="3248" spans="1:12">
      <c r="A3248" t="s">
        <v>260</v>
      </c>
      <c r="B3248" t="s">
        <v>80</v>
      </c>
      <c r="C3248">
        <v>2020</v>
      </c>
      <c r="D3248">
        <v>2045</v>
      </c>
      <c r="E3248" t="s">
        <v>119</v>
      </c>
      <c r="F3248" t="s">
        <v>260</v>
      </c>
      <c r="G3248" t="s">
        <v>146</v>
      </c>
      <c r="H3248" t="s">
        <v>133</v>
      </c>
      <c r="I3248" t="s">
        <v>110</v>
      </c>
      <c r="J3248" t="s">
        <v>110</v>
      </c>
      <c r="K3248">
        <v>1</v>
      </c>
      <c r="L3248" t="s">
        <v>182</v>
      </c>
    </row>
    <row r="3249" spans="1:12">
      <c r="A3249" t="s">
        <v>260</v>
      </c>
      <c r="B3249" t="s">
        <v>80</v>
      </c>
      <c r="C3249">
        <v>2025</v>
      </c>
      <c r="D3249">
        <v>2025</v>
      </c>
      <c r="E3249" t="s">
        <v>119</v>
      </c>
      <c r="F3249" t="s">
        <v>260</v>
      </c>
      <c r="G3249" t="s">
        <v>146</v>
      </c>
      <c r="H3249" t="s">
        <v>133</v>
      </c>
      <c r="I3249" t="s">
        <v>110</v>
      </c>
      <c r="J3249" t="s">
        <v>110</v>
      </c>
      <c r="K3249">
        <v>1</v>
      </c>
      <c r="L3249" t="s">
        <v>182</v>
      </c>
    </row>
    <row r="3250" spans="1:12">
      <c r="A3250" t="s">
        <v>260</v>
      </c>
      <c r="B3250" t="s">
        <v>80</v>
      </c>
      <c r="C3250">
        <v>2025</v>
      </c>
      <c r="D3250">
        <v>2030</v>
      </c>
      <c r="E3250" t="s">
        <v>119</v>
      </c>
      <c r="F3250" t="s">
        <v>260</v>
      </c>
      <c r="G3250" t="s">
        <v>146</v>
      </c>
      <c r="H3250" t="s">
        <v>133</v>
      </c>
      <c r="I3250" t="s">
        <v>110</v>
      </c>
      <c r="J3250" t="s">
        <v>110</v>
      </c>
      <c r="K3250">
        <v>1</v>
      </c>
      <c r="L3250" t="s">
        <v>182</v>
      </c>
    </row>
    <row r="3251" spans="1:12">
      <c r="A3251" t="s">
        <v>260</v>
      </c>
      <c r="B3251" t="s">
        <v>80</v>
      </c>
      <c r="C3251">
        <v>2025</v>
      </c>
      <c r="D3251">
        <v>2035</v>
      </c>
      <c r="E3251" t="s">
        <v>119</v>
      </c>
      <c r="F3251" t="s">
        <v>260</v>
      </c>
      <c r="G3251" t="s">
        <v>146</v>
      </c>
      <c r="H3251" t="s">
        <v>133</v>
      </c>
      <c r="I3251" t="s">
        <v>110</v>
      </c>
      <c r="J3251" t="s">
        <v>110</v>
      </c>
      <c r="K3251">
        <v>1</v>
      </c>
      <c r="L3251" t="s">
        <v>182</v>
      </c>
    </row>
    <row r="3252" spans="1:12">
      <c r="A3252" t="s">
        <v>260</v>
      </c>
      <c r="B3252" t="s">
        <v>80</v>
      </c>
      <c r="C3252">
        <v>2025</v>
      </c>
      <c r="D3252">
        <v>2040</v>
      </c>
      <c r="E3252" t="s">
        <v>119</v>
      </c>
      <c r="F3252" t="s">
        <v>260</v>
      </c>
      <c r="G3252" t="s">
        <v>146</v>
      </c>
      <c r="H3252" t="s">
        <v>133</v>
      </c>
      <c r="I3252" t="s">
        <v>110</v>
      </c>
      <c r="J3252" t="s">
        <v>110</v>
      </c>
      <c r="K3252">
        <v>1</v>
      </c>
      <c r="L3252" t="s">
        <v>182</v>
      </c>
    </row>
    <row r="3253" spans="1:12">
      <c r="A3253" t="s">
        <v>260</v>
      </c>
      <c r="B3253" t="s">
        <v>80</v>
      </c>
      <c r="C3253">
        <v>2025</v>
      </c>
      <c r="D3253">
        <v>2045</v>
      </c>
      <c r="E3253" t="s">
        <v>119</v>
      </c>
      <c r="F3253" t="s">
        <v>260</v>
      </c>
      <c r="G3253" t="s">
        <v>146</v>
      </c>
      <c r="H3253" t="s">
        <v>133</v>
      </c>
      <c r="I3253" t="s">
        <v>110</v>
      </c>
      <c r="J3253" t="s">
        <v>110</v>
      </c>
      <c r="K3253">
        <v>1</v>
      </c>
      <c r="L3253" t="s">
        <v>182</v>
      </c>
    </row>
    <row r="3254" spans="1:12">
      <c r="A3254" t="s">
        <v>260</v>
      </c>
      <c r="B3254" t="s">
        <v>80</v>
      </c>
      <c r="C3254">
        <v>2025</v>
      </c>
      <c r="D3254">
        <v>2050</v>
      </c>
      <c r="E3254" t="s">
        <v>119</v>
      </c>
      <c r="F3254" t="s">
        <v>260</v>
      </c>
      <c r="G3254" t="s">
        <v>146</v>
      </c>
      <c r="H3254" t="s">
        <v>133</v>
      </c>
      <c r="I3254" t="s">
        <v>110</v>
      </c>
      <c r="J3254" t="s">
        <v>110</v>
      </c>
      <c r="K3254">
        <v>1</v>
      </c>
      <c r="L3254" t="s">
        <v>182</v>
      </c>
    </row>
    <row r="3255" spans="1:12">
      <c r="A3255" t="s">
        <v>260</v>
      </c>
      <c r="B3255" t="s">
        <v>80</v>
      </c>
      <c r="C3255">
        <v>2030</v>
      </c>
      <c r="D3255">
        <v>2030</v>
      </c>
      <c r="E3255" t="s">
        <v>119</v>
      </c>
      <c r="F3255" t="s">
        <v>260</v>
      </c>
      <c r="G3255" t="s">
        <v>146</v>
      </c>
      <c r="H3255" t="s">
        <v>133</v>
      </c>
      <c r="I3255" t="s">
        <v>110</v>
      </c>
      <c r="J3255" t="s">
        <v>110</v>
      </c>
      <c r="K3255">
        <v>1</v>
      </c>
      <c r="L3255" t="s">
        <v>182</v>
      </c>
    </row>
    <row r="3256" spans="1:12">
      <c r="A3256" t="s">
        <v>260</v>
      </c>
      <c r="B3256" t="s">
        <v>80</v>
      </c>
      <c r="C3256">
        <v>2030</v>
      </c>
      <c r="D3256">
        <v>2035</v>
      </c>
      <c r="E3256" t="s">
        <v>119</v>
      </c>
      <c r="F3256" t="s">
        <v>260</v>
      </c>
      <c r="G3256" t="s">
        <v>146</v>
      </c>
      <c r="H3256" t="s">
        <v>133</v>
      </c>
      <c r="I3256" t="s">
        <v>110</v>
      </c>
      <c r="J3256" t="s">
        <v>110</v>
      </c>
      <c r="K3256">
        <v>1</v>
      </c>
      <c r="L3256" t="s">
        <v>182</v>
      </c>
    </row>
    <row r="3257" spans="1:12">
      <c r="A3257" t="s">
        <v>260</v>
      </c>
      <c r="B3257" t="s">
        <v>80</v>
      </c>
      <c r="C3257">
        <v>2030</v>
      </c>
      <c r="D3257">
        <v>2040</v>
      </c>
      <c r="E3257" t="s">
        <v>119</v>
      </c>
      <c r="F3257" t="s">
        <v>260</v>
      </c>
      <c r="G3257" t="s">
        <v>146</v>
      </c>
      <c r="H3257" t="s">
        <v>133</v>
      </c>
      <c r="I3257" t="s">
        <v>110</v>
      </c>
      <c r="J3257" t="s">
        <v>110</v>
      </c>
      <c r="K3257">
        <v>1</v>
      </c>
      <c r="L3257" t="s">
        <v>182</v>
      </c>
    </row>
    <row r="3258" spans="1:12">
      <c r="A3258" t="s">
        <v>260</v>
      </c>
      <c r="B3258" t="s">
        <v>80</v>
      </c>
      <c r="C3258">
        <v>2030</v>
      </c>
      <c r="D3258">
        <v>2045</v>
      </c>
      <c r="E3258" t="s">
        <v>119</v>
      </c>
      <c r="F3258" t="s">
        <v>260</v>
      </c>
      <c r="G3258" t="s">
        <v>146</v>
      </c>
      <c r="H3258" t="s">
        <v>133</v>
      </c>
      <c r="I3258" t="s">
        <v>110</v>
      </c>
      <c r="J3258" t="s">
        <v>110</v>
      </c>
      <c r="K3258">
        <v>1</v>
      </c>
      <c r="L3258" t="s">
        <v>182</v>
      </c>
    </row>
    <row r="3259" spans="1:12">
      <c r="A3259" t="s">
        <v>260</v>
      </c>
      <c r="B3259" t="s">
        <v>80</v>
      </c>
      <c r="C3259">
        <v>2030</v>
      </c>
      <c r="D3259">
        <v>2050</v>
      </c>
      <c r="E3259" t="s">
        <v>119</v>
      </c>
      <c r="F3259" t="s">
        <v>260</v>
      </c>
      <c r="G3259" t="s">
        <v>146</v>
      </c>
      <c r="H3259" t="s">
        <v>133</v>
      </c>
      <c r="I3259" t="s">
        <v>110</v>
      </c>
      <c r="J3259" t="s">
        <v>110</v>
      </c>
      <c r="K3259">
        <v>1</v>
      </c>
      <c r="L3259" t="s">
        <v>182</v>
      </c>
    </row>
    <row r="3260" spans="1:12">
      <c r="A3260" t="s">
        <v>260</v>
      </c>
      <c r="B3260" t="s">
        <v>80</v>
      </c>
      <c r="C3260">
        <v>2030</v>
      </c>
      <c r="D3260">
        <v>2055</v>
      </c>
      <c r="E3260" t="s">
        <v>119</v>
      </c>
      <c r="F3260" t="s">
        <v>260</v>
      </c>
      <c r="G3260" t="s">
        <v>146</v>
      </c>
      <c r="H3260" t="s">
        <v>133</v>
      </c>
      <c r="I3260" t="s">
        <v>110</v>
      </c>
      <c r="J3260" t="s">
        <v>110</v>
      </c>
      <c r="K3260">
        <v>1</v>
      </c>
      <c r="L3260" t="s">
        <v>182</v>
      </c>
    </row>
    <row r="3261" spans="1:12">
      <c r="A3261" t="s">
        <v>260</v>
      </c>
      <c r="B3261" t="s">
        <v>80</v>
      </c>
      <c r="C3261">
        <v>2035</v>
      </c>
      <c r="D3261">
        <v>2035</v>
      </c>
      <c r="E3261" t="s">
        <v>119</v>
      </c>
      <c r="F3261" t="s">
        <v>260</v>
      </c>
      <c r="G3261" t="s">
        <v>146</v>
      </c>
      <c r="H3261" t="s">
        <v>133</v>
      </c>
      <c r="I3261" t="s">
        <v>110</v>
      </c>
      <c r="J3261" t="s">
        <v>110</v>
      </c>
      <c r="K3261">
        <v>1</v>
      </c>
      <c r="L3261" t="s">
        <v>182</v>
      </c>
    </row>
    <row r="3262" spans="1:12">
      <c r="A3262" t="s">
        <v>260</v>
      </c>
      <c r="B3262" t="s">
        <v>80</v>
      </c>
      <c r="C3262">
        <v>2035</v>
      </c>
      <c r="D3262">
        <v>2040</v>
      </c>
      <c r="E3262" t="s">
        <v>119</v>
      </c>
      <c r="F3262" t="s">
        <v>260</v>
      </c>
      <c r="G3262" t="s">
        <v>146</v>
      </c>
      <c r="H3262" t="s">
        <v>133</v>
      </c>
      <c r="I3262" t="s">
        <v>110</v>
      </c>
      <c r="J3262" t="s">
        <v>110</v>
      </c>
      <c r="K3262">
        <v>1</v>
      </c>
      <c r="L3262" t="s">
        <v>182</v>
      </c>
    </row>
    <row r="3263" spans="1:12">
      <c r="A3263" t="s">
        <v>260</v>
      </c>
      <c r="B3263" t="s">
        <v>80</v>
      </c>
      <c r="C3263">
        <v>2035</v>
      </c>
      <c r="D3263">
        <v>2045</v>
      </c>
      <c r="E3263" t="s">
        <v>119</v>
      </c>
      <c r="F3263" t="s">
        <v>260</v>
      </c>
      <c r="G3263" t="s">
        <v>146</v>
      </c>
      <c r="H3263" t="s">
        <v>133</v>
      </c>
      <c r="I3263" t="s">
        <v>110</v>
      </c>
      <c r="J3263" t="s">
        <v>110</v>
      </c>
      <c r="K3263">
        <v>1</v>
      </c>
      <c r="L3263" t="s">
        <v>182</v>
      </c>
    </row>
    <row r="3264" spans="1:12">
      <c r="A3264" t="s">
        <v>260</v>
      </c>
      <c r="B3264" t="s">
        <v>80</v>
      </c>
      <c r="C3264">
        <v>2035</v>
      </c>
      <c r="D3264">
        <v>2050</v>
      </c>
      <c r="E3264" t="s">
        <v>119</v>
      </c>
      <c r="F3264" t="s">
        <v>260</v>
      </c>
      <c r="G3264" t="s">
        <v>146</v>
      </c>
      <c r="H3264" t="s">
        <v>133</v>
      </c>
      <c r="I3264" t="s">
        <v>110</v>
      </c>
      <c r="J3264" t="s">
        <v>110</v>
      </c>
      <c r="K3264">
        <v>1</v>
      </c>
      <c r="L3264" t="s">
        <v>182</v>
      </c>
    </row>
    <row r="3265" spans="1:12">
      <c r="A3265" t="s">
        <v>260</v>
      </c>
      <c r="B3265" t="s">
        <v>80</v>
      </c>
      <c r="C3265">
        <v>2035</v>
      </c>
      <c r="D3265">
        <v>2055</v>
      </c>
      <c r="E3265" t="s">
        <v>119</v>
      </c>
      <c r="F3265" t="s">
        <v>260</v>
      </c>
      <c r="G3265" t="s">
        <v>146</v>
      </c>
      <c r="H3265" t="s">
        <v>133</v>
      </c>
      <c r="I3265" t="s">
        <v>110</v>
      </c>
      <c r="J3265" t="s">
        <v>110</v>
      </c>
      <c r="K3265">
        <v>1</v>
      </c>
      <c r="L3265" t="s">
        <v>182</v>
      </c>
    </row>
    <row r="3266" spans="1:12">
      <c r="A3266" t="s">
        <v>260</v>
      </c>
      <c r="B3266" t="s">
        <v>80</v>
      </c>
      <c r="C3266">
        <v>2035</v>
      </c>
      <c r="D3266">
        <v>2060</v>
      </c>
      <c r="E3266" t="s">
        <v>119</v>
      </c>
      <c r="F3266" t="s">
        <v>260</v>
      </c>
      <c r="G3266" t="s">
        <v>146</v>
      </c>
      <c r="H3266" t="s">
        <v>133</v>
      </c>
      <c r="I3266" t="s">
        <v>110</v>
      </c>
      <c r="J3266" t="s">
        <v>110</v>
      </c>
      <c r="K3266">
        <v>1</v>
      </c>
      <c r="L3266" t="s">
        <v>182</v>
      </c>
    </row>
    <row r="3267" spans="1:12">
      <c r="A3267" t="s">
        <v>260</v>
      </c>
      <c r="B3267" t="s">
        <v>80</v>
      </c>
      <c r="C3267">
        <v>2040</v>
      </c>
      <c r="D3267">
        <v>2040</v>
      </c>
      <c r="E3267" t="s">
        <v>119</v>
      </c>
      <c r="F3267" t="s">
        <v>260</v>
      </c>
      <c r="G3267" t="s">
        <v>146</v>
      </c>
      <c r="H3267" t="s">
        <v>133</v>
      </c>
      <c r="I3267" t="s">
        <v>110</v>
      </c>
      <c r="J3267" t="s">
        <v>110</v>
      </c>
      <c r="K3267">
        <v>1</v>
      </c>
      <c r="L3267" t="s">
        <v>182</v>
      </c>
    </row>
    <row r="3268" spans="1:12">
      <c r="A3268" t="s">
        <v>260</v>
      </c>
      <c r="B3268" t="s">
        <v>80</v>
      </c>
      <c r="C3268">
        <v>2040</v>
      </c>
      <c r="D3268">
        <v>2045</v>
      </c>
      <c r="E3268" t="s">
        <v>119</v>
      </c>
      <c r="F3268" t="s">
        <v>260</v>
      </c>
      <c r="G3268" t="s">
        <v>146</v>
      </c>
      <c r="H3268" t="s">
        <v>133</v>
      </c>
      <c r="I3268" t="s">
        <v>110</v>
      </c>
      <c r="J3268" t="s">
        <v>110</v>
      </c>
      <c r="K3268">
        <v>1</v>
      </c>
      <c r="L3268" t="s">
        <v>182</v>
      </c>
    </row>
    <row r="3269" spans="1:12">
      <c r="A3269" t="s">
        <v>260</v>
      </c>
      <c r="B3269" t="s">
        <v>80</v>
      </c>
      <c r="C3269">
        <v>2040</v>
      </c>
      <c r="D3269">
        <v>2050</v>
      </c>
      <c r="E3269" t="s">
        <v>119</v>
      </c>
      <c r="F3269" t="s">
        <v>260</v>
      </c>
      <c r="G3269" t="s">
        <v>146</v>
      </c>
      <c r="H3269" t="s">
        <v>133</v>
      </c>
      <c r="I3269" t="s">
        <v>110</v>
      </c>
      <c r="J3269" t="s">
        <v>110</v>
      </c>
      <c r="K3269">
        <v>1</v>
      </c>
      <c r="L3269" t="s">
        <v>182</v>
      </c>
    </row>
    <row r="3270" spans="1:12">
      <c r="A3270" t="s">
        <v>260</v>
      </c>
      <c r="B3270" t="s">
        <v>80</v>
      </c>
      <c r="C3270">
        <v>2040</v>
      </c>
      <c r="D3270">
        <v>2055</v>
      </c>
      <c r="E3270" t="s">
        <v>119</v>
      </c>
      <c r="F3270" t="s">
        <v>260</v>
      </c>
      <c r="G3270" t="s">
        <v>146</v>
      </c>
      <c r="H3270" t="s">
        <v>133</v>
      </c>
      <c r="I3270" t="s">
        <v>110</v>
      </c>
      <c r="J3270" t="s">
        <v>110</v>
      </c>
      <c r="K3270">
        <v>1</v>
      </c>
      <c r="L3270" t="s">
        <v>182</v>
      </c>
    </row>
    <row r="3271" spans="1:12">
      <c r="A3271" t="s">
        <v>260</v>
      </c>
      <c r="B3271" t="s">
        <v>80</v>
      </c>
      <c r="C3271">
        <v>2040</v>
      </c>
      <c r="D3271">
        <v>2060</v>
      </c>
      <c r="E3271" t="s">
        <v>119</v>
      </c>
      <c r="F3271" t="s">
        <v>260</v>
      </c>
      <c r="G3271" t="s">
        <v>146</v>
      </c>
      <c r="H3271" t="s">
        <v>133</v>
      </c>
      <c r="I3271" t="s">
        <v>110</v>
      </c>
      <c r="J3271" t="s">
        <v>110</v>
      </c>
      <c r="K3271">
        <v>1</v>
      </c>
      <c r="L3271" t="s">
        <v>182</v>
      </c>
    </row>
    <row r="3272" spans="1:12">
      <c r="A3272" t="s">
        <v>260</v>
      </c>
      <c r="B3272" t="s">
        <v>80</v>
      </c>
      <c r="C3272">
        <v>2040</v>
      </c>
      <c r="D3272">
        <v>2065</v>
      </c>
      <c r="E3272" t="s">
        <v>119</v>
      </c>
      <c r="F3272" t="s">
        <v>260</v>
      </c>
      <c r="G3272" t="s">
        <v>146</v>
      </c>
      <c r="H3272" t="s">
        <v>133</v>
      </c>
      <c r="I3272" t="s">
        <v>110</v>
      </c>
      <c r="J3272" t="s">
        <v>110</v>
      </c>
      <c r="K3272">
        <v>1</v>
      </c>
      <c r="L3272" t="s">
        <v>182</v>
      </c>
    </row>
    <row r="3273" spans="1:12">
      <c r="A3273" t="s">
        <v>260</v>
      </c>
      <c r="B3273" t="s">
        <v>80</v>
      </c>
      <c r="C3273">
        <v>2045</v>
      </c>
      <c r="D3273">
        <v>2045</v>
      </c>
      <c r="E3273" t="s">
        <v>119</v>
      </c>
      <c r="F3273" t="s">
        <v>260</v>
      </c>
      <c r="G3273" t="s">
        <v>146</v>
      </c>
      <c r="H3273" t="s">
        <v>133</v>
      </c>
      <c r="I3273" t="s">
        <v>110</v>
      </c>
      <c r="J3273" t="s">
        <v>110</v>
      </c>
      <c r="K3273">
        <v>1</v>
      </c>
      <c r="L3273" t="s">
        <v>182</v>
      </c>
    </row>
    <row r="3274" spans="1:12">
      <c r="A3274" t="s">
        <v>260</v>
      </c>
      <c r="B3274" t="s">
        <v>80</v>
      </c>
      <c r="C3274">
        <v>2045</v>
      </c>
      <c r="D3274">
        <v>2050</v>
      </c>
      <c r="E3274" t="s">
        <v>119</v>
      </c>
      <c r="F3274" t="s">
        <v>260</v>
      </c>
      <c r="G3274" t="s">
        <v>146</v>
      </c>
      <c r="H3274" t="s">
        <v>133</v>
      </c>
      <c r="I3274" t="s">
        <v>110</v>
      </c>
      <c r="J3274" t="s">
        <v>110</v>
      </c>
      <c r="K3274">
        <v>1</v>
      </c>
      <c r="L3274" t="s">
        <v>182</v>
      </c>
    </row>
    <row r="3275" spans="1:12">
      <c r="A3275" t="s">
        <v>260</v>
      </c>
      <c r="B3275" t="s">
        <v>80</v>
      </c>
      <c r="C3275">
        <v>2045</v>
      </c>
      <c r="D3275">
        <v>2055</v>
      </c>
      <c r="E3275" t="s">
        <v>119</v>
      </c>
      <c r="F3275" t="s">
        <v>260</v>
      </c>
      <c r="G3275" t="s">
        <v>146</v>
      </c>
      <c r="H3275" t="s">
        <v>133</v>
      </c>
      <c r="I3275" t="s">
        <v>110</v>
      </c>
      <c r="J3275" t="s">
        <v>110</v>
      </c>
      <c r="K3275">
        <v>1</v>
      </c>
      <c r="L3275" t="s">
        <v>182</v>
      </c>
    </row>
    <row r="3276" spans="1:12">
      <c r="A3276" t="s">
        <v>260</v>
      </c>
      <c r="B3276" t="s">
        <v>80</v>
      </c>
      <c r="C3276">
        <v>2045</v>
      </c>
      <c r="D3276">
        <v>2060</v>
      </c>
      <c r="E3276" t="s">
        <v>119</v>
      </c>
      <c r="F3276" t="s">
        <v>260</v>
      </c>
      <c r="G3276" t="s">
        <v>146</v>
      </c>
      <c r="H3276" t="s">
        <v>133</v>
      </c>
      <c r="I3276" t="s">
        <v>110</v>
      </c>
      <c r="J3276" t="s">
        <v>110</v>
      </c>
      <c r="K3276">
        <v>1</v>
      </c>
      <c r="L3276" t="s">
        <v>182</v>
      </c>
    </row>
    <row r="3277" spans="1:12">
      <c r="A3277" t="s">
        <v>260</v>
      </c>
      <c r="B3277" t="s">
        <v>80</v>
      </c>
      <c r="C3277">
        <v>2045</v>
      </c>
      <c r="D3277">
        <v>2065</v>
      </c>
      <c r="E3277" t="s">
        <v>119</v>
      </c>
      <c r="F3277" t="s">
        <v>260</v>
      </c>
      <c r="G3277" t="s">
        <v>146</v>
      </c>
      <c r="H3277" t="s">
        <v>133</v>
      </c>
      <c r="I3277" t="s">
        <v>110</v>
      </c>
      <c r="J3277" t="s">
        <v>110</v>
      </c>
      <c r="K3277">
        <v>1</v>
      </c>
      <c r="L3277" t="s">
        <v>182</v>
      </c>
    </row>
    <row r="3278" spans="1:12">
      <c r="A3278" t="s">
        <v>260</v>
      </c>
      <c r="B3278" t="s">
        <v>80</v>
      </c>
      <c r="C3278">
        <v>2045</v>
      </c>
      <c r="D3278">
        <v>2070</v>
      </c>
      <c r="E3278" t="s">
        <v>119</v>
      </c>
      <c r="F3278" t="s">
        <v>260</v>
      </c>
      <c r="G3278" t="s">
        <v>146</v>
      </c>
      <c r="H3278" t="s">
        <v>133</v>
      </c>
      <c r="I3278" t="s">
        <v>110</v>
      </c>
      <c r="J3278" t="s">
        <v>110</v>
      </c>
      <c r="K3278">
        <v>1</v>
      </c>
      <c r="L3278" t="s">
        <v>182</v>
      </c>
    </row>
    <row r="3279" spans="1:12">
      <c r="A3279" t="s">
        <v>260</v>
      </c>
      <c r="B3279" t="s">
        <v>80</v>
      </c>
      <c r="C3279">
        <v>2050</v>
      </c>
      <c r="D3279">
        <v>2050</v>
      </c>
      <c r="E3279" t="s">
        <v>119</v>
      </c>
      <c r="F3279" t="s">
        <v>260</v>
      </c>
      <c r="G3279" t="s">
        <v>146</v>
      </c>
      <c r="H3279" t="s">
        <v>133</v>
      </c>
      <c r="I3279" t="s">
        <v>110</v>
      </c>
      <c r="J3279" t="s">
        <v>110</v>
      </c>
      <c r="K3279">
        <v>1</v>
      </c>
      <c r="L3279" t="s">
        <v>182</v>
      </c>
    </row>
    <row r="3280" spans="1:12">
      <c r="A3280" t="s">
        <v>260</v>
      </c>
      <c r="B3280" t="s">
        <v>80</v>
      </c>
      <c r="C3280">
        <v>2050</v>
      </c>
      <c r="D3280">
        <v>2055</v>
      </c>
      <c r="E3280" t="s">
        <v>119</v>
      </c>
      <c r="F3280" t="s">
        <v>260</v>
      </c>
      <c r="G3280" t="s">
        <v>146</v>
      </c>
      <c r="H3280" t="s">
        <v>133</v>
      </c>
      <c r="I3280" t="s">
        <v>110</v>
      </c>
      <c r="J3280" t="s">
        <v>110</v>
      </c>
      <c r="K3280">
        <v>1</v>
      </c>
      <c r="L3280" t="s">
        <v>182</v>
      </c>
    </row>
    <row r="3281" spans="1:12">
      <c r="A3281" t="s">
        <v>260</v>
      </c>
      <c r="B3281" t="s">
        <v>80</v>
      </c>
      <c r="C3281">
        <v>2050</v>
      </c>
      <c r="D3281">
        <v>2060</v>
      </c>
      <c r="E3281" t="s">
        <v>119</v>
      </c>
      <c r="F3281" t="s">
        <v>260</v>
      </c>
      <c r="G3281" t="s">
        <v>146</v>
      </c>
      <c r="H3281" t="s">
        <v>133</v>
      </c>
      <c r="I3281" t="s">
        <v>110</v>
      </c>
      <c r="J3281" t="s">
        <v>110</v>
      </c>
      <c r="K3281">
        <v>1</v>
      </c>
      <c r="L3281" t="s">
        <v>182</v>
      </c>
    </row>
    <row r="3282" spans="1:12">
      <c r="A3282" t="s">
        <v>260</v>
      </c>
      <c r="B3282" t="s">
        <v>80</v>
      </c>
      <c r="C3282">
        <v>2050</v>
      </c>
      <c r="D3282">
        <v>2065</v>
      </c>
      <c r="E3282" t="s">
        <v>119</v>
      </c>
      <c r="F3282" t="s">
        <v>260</v>
      </c>
      <c r="G3282" t="s">
        <v>146</v>
      </c>
      <c r="H3282" t="s">
        <v>133</v>
      </c>
      <c r="I3282" t="s">
        <v>110</v>
      </c>
      <c r="J3282" t="s">
        <v>110</v>
      </c>
      <c r="K3282">
        <v>1</v>
      </c>
      <c r="L3282" t="s">
        <v>182</v>
      </c>
    </row>
    <row r="3283" spans="1:12">
      <c r="A3283" t="s">
        <v>260</v>
      </c>
      <c r="B3283" t="s">
        <v>80</v>
      </c>
      <c r="C3283">
        <v>2050</v>
      </c>
      <c r="D3283">
        <v>2070</v>
      </c>
      <c r="E3283" t="s">
        <v>119</v>
      </c>
      <c r="F3283" t="s">
        <v>260</v>
      </c>
      <c r="G3283" t="s">
        <v>146</v>
      </c>
      <c r="H3283" t="s">
        <v>133</v>
      </c>
      <c r="I3283" t="s">
        <v>110</v>
      </c>
      <c r="J3283" t="s">
        <v>110</v>
      </c>
      <c r="K3283">
        <v>1</v>
      </c>
      <c r="L3283" t="s">
        <v>182</v>
      </c>
    </row>
    <row r="3284" spans="1:12">
      <c r="A3284" t="s">
        <v>260</v>
      </c>
      <c r="B3284" t="s">
        <v>80</v>
      </c>
      <c r="C3284">
        <v>2055</v>
      </c>
      <c r="D3284">
        <v>2055</v>
      </c>
      <c r="E3284" t="s">
        <v>119</v>
      </c>
      <c r="F3284" t="s">
        <v>260</v>
      </c>
      <c r="G3284" t="s">
        <v>146</v>
      </c>
      <c r="H3284" t="s">
        <v>133</v>
      </c>
      <c r="I3284" t="s">
        <v>110</v>
      </c>
      <c r="J3284" t="s">
        <v>110</v>
      </c>
      <c r="K3284">
        <v>1</v>
      </c>
      <c r="L3284" t="s">
        <v>182</v>
      </c>
    </row>
    <row r="3285" spans="1:12">
      <c r="A3285" t="s">
        <v>260</v>
      </c>
      <c r="B3285" t="s">
        <v>80</v>
      </c>
      <c r="C3285">
        <v>2055</v>
      </c>
      <c r="D3285">
        <v>2060</v>
      </c>
      <c r="E3285" t="s">
        <v>119</v>
      </c>
      <c r="F3285" t="s">
        <v>260</v>
      </c>
      <c r="G3285" t="s">
        <v>146</v>
      </c>
      <c r="H3285" t="s">
        <v>133</v>
      </c>
      <c r="I3285" t="s">
        <v>110</v>
      </c>
      <c r="J3285" t="s">
        <v>110</v>
      </c>
      <c r="K3285">
        <v>1</v>
      </c>
      <c r="L3285" t="s">
        <v>182</v>
      </c>
    </row>
    <row r="3286" spans="1:12">
      <c r="A3286" t="s">
        <v>260</v>
      </c>
      <c r="B3286" t="s">
        <v>80</v>
      </c>
      <c r="C3286">
        <v>2055</v>
      </c>
      <c r="D3286">
        <v>2065</v>
      </c>
      <c r="E3286" t="s">
        <v>119</v>
      </c>
      <c r="F3286" t="s">
        <v>260</v>
      </c>
      <c r="G3286" t="s">
        <v>146</v>
      </c>
      <c r="H3286" t="s">
        <v>133</v>
      </c>
      <c r="I3286" t="s">
        <v>110</v>
      </c>
      <c r="J3286" t="s">
        <v>110</v>
      </c>
      <c r="K3286">
        <v>1</v>
      </c>
      <c r="L3286" t="s">
        <v>182</v>
      </c>
    </row>
    <row r="3287" spans="1:12">
      <c r="A3287" t="s">
        <v>260</v>
      </c>
      <c r="B3287" t="s">
        <v>80</v>
      </c>
      <c r="C3287">
        <v>2055</v>
      </c>
      <c r="D3287">
        <v>2070</v>
      </c>
      <c r="E3287" t="s">
        <v>119</v>
      </c>
      <c r="F3287" t="s">
        <v>260</v>
      </c>
      <c r="G3287" t="s">
        <v>146</v>
      </c>
      <c r="H3287" t="s">
        <v>133</v>
      </c>
      <c r="I3287" t="s">
        <v>110</v>
      </c>
      <c r="J3287" t="s">
        <v>110</v>
      </c>
      <c r="K3287">
        <v>1</v>
      </c>
      <c r="L3287" t="s">
        <v>182</v>
      </c>
    </row>
    <row r="3288" spans="1:12">
      <c r="A3288" t="s">
        <v>260</v>
      </c>
      <c r="B3288" t="s">
        <v>80</v>
      </c>
      <c r="C3288">
        <v>2060</v>
      </c>
      <c r="D3288">
        <v>2060</v>
      </c>
      <c r="E3288" t="s">
        <v>119</v>
      </c>
      <c r="F3288" t="s">
        <v>260</v>
      </c>
      <c r="G3288" t="s">
        <v>146</v>
      </c>
      <c r="H3288" t="s">
        <v>133</v>
      </c>
      <c r="I3288" t="s">
        <v>110</v>
      </c>
      <c r="J3288" t="s">
        <v>110</v>
      </c>
      <c r="K3288">
        <v>1</v>
      </c>
      <c r="L3288" t="s">
        <v>182</v>
      </c>
    </row>
    <row r="3289" spans="1:12">
      <c r="A3289" t="s">
        <v>260</v>
      </c>
      <c r="B3289" t="s">
        <v>80</v>
      </c>
      <c r="C3289">
        <v>2060</v>
      </c>
      <c r="D3289">
        <v>2065</v>
      </c>
      <c r="E3289" t="s">
        <v>119</v>
      </c>
      <c r="F3289" t="s">
        <v>260</v>
      </c>
      <c r="G3289" t="s">
        <v>146</v>
      </c>
      <c r="H3289" t="s">
        <v>133</v>
      </c>
      <c r="I3289" t="s">
        <v>110</v>
      </c>
      <c r="J3289" t="s">
        <v>110</v>
      </c>
      <c r="K3289">
        <v>1</v>
      </c>
      <c r="L3289" t="s">
        <v>182</v>
      </c>
    </row>
    <row r="3290" spans="1:12">
      <c r="A3290" t="s">
        <v>260</v>
      </c>
      <c r="B3290" t="s">
        <v>80</v>
      </c>
      <c r="C3290">
        <v>2060</v>
      </c>
      <c r="D3290">
        <v>2070</v>
      </c>
      <c r="E3290" t="s">
        <v>119</v>
      </c>
      <c r="F3290" t="s">
        <v>260</v>
      </c>
      <c r="G3290" t="s">
        <v>146</v>
      </c>
      <c r="H3290" t="s">
        <v>133</v>
      </c>
      <c r="I3290" t="s">
        <v>110</v>
      </c>
      <c r="J3290" t="s">
        <v>110</v>
      </c>
      <c r="K3290">
        <v>1</v>
      </c>
      <c r="L3290" t="s">
        <v>182</v>
      </c>
    </row>
    <row r="3291" spans="1:12">
      <c r="A3291" t="s">
        <v>260</v>
      </c>
      <c r="B3291" t="s">
        <v>80</v>
      </c>
      <c r="C3291">
        <v>2065</v>
      </c>
      <c r="D3291">
        <v>2065</v>
      </c>
      <c r="E3291" t="s">
        <v>119</v>
      </c>
      <c r="F3291" t="s">
        <v>260</v>
      </c>
      <c r="G3291" t="s">
        <v>146</v>
      </c>
      <c r="H3291" t="s">
        <v>133</v>
      </c>
      <c r="I3291" t="s">
        <v>110</v>
      </c>
      <c r="J3291" t="s">
        <v>110</v>
      </c>
      <c r="K3291">
        <v>1</v>
      </c>
      <c r="L3291" t="s">
        <v>182</v>
      </c>
    </row>
    <row r="3292" spans="1:12">
      <c r="A3292" t="s">
        <v>260</v>
      </c>
      <c r="B3292" t="s">
        <v>80</v>
      </c>
      <c r="C3292">
        <v>2065</v>
      </c>
      <c r="D3292">
        <v>2070</v>
      </c>
      <c r="E3292" t="s">
        <v>119</v>
      </c>
      <c r="F3292" t="s">
        <v>260</v>
      </c>
      <c r="G3292" t="s">
        <v>146</v>
      </c>
      <c r="H3292" t="s">
        <v>133</v>
      </c>
      <c r="I3292" t="s">
        <v>110</v>
      </c>
      <c r="J3292" t="s">
        <v>110</v>
      </c>
      <c r="K3292">
        <v>1</v>
      </c>
      <c r="L3292" t="s">
        <v>182</v>
      </c>
    </row>
    <row r="3293" spans="1:12">
      <c r="A3293" t="s">
        <v>260</v>
      </c>
      <c r="B3293" t="s">
        <v>80</v>
      </c>
      <c r="C3293">
        <v>2070</v>
      </c>
      <c r="D3293">
        <v>2070</v>
      </c>
      <c r="E3293" t="s">
        <v>119</v>
      </c>
      <c r="F3293" t="s">
        <v>260</v>
      </c>
      <c r="G3293" t="s">
        <v>146</v>
      </c>
      <c r="H3293" t="s">
        <v>133</v>
      </c>
      <c r="I3293" t="s">
        <v>110</v>
      </c>
      <c r="J3293" t="s">
        <v>110</v>
      </c>
      <c r="K3293">
        <v>1</v>
      </c>
      <c r="L3293" t="s">
        <v>182</v>
      </c>
    </row>
    <row r="3294" spans="1:12">
      <c r="A3294" t="s">
        <v>260</v>
      </c>
      <c r="B3294" t="s">
        <v>77</v>
      </c>
      <c r="C3294">
        <v>1990</v>
      </c>
      <c r="D3294">
        <v>1990</v>
      </c>
      <c r="E3294" t="s">
        <v>119</v>
      </c>
      <c r="F3294" t="s">
        <v>260</v>
      </c>
      <c r="G3294" t="s">
        <v>151</v>
      </c>
      <c r="H3294" t="s">
        <v>134</v>
      </c>
      <c r="I3294" t="s">
        <v>110</v>
      </c>
      <c r="J3294" t="s">
        <v>110</v>
      </c>
      <c r="K3294">
        <v>1</v>
      </c>
      <c r="L3294" t="s">
        <v>182</v>
      </c>
    </row>
    <row r="3295" spans="1:12">
      <c r="A3295" t="s">
        <v>260</v>
      </c>
      <c r="B3295" t="s">
        <v>77</v>
      </c>
      <c r="C3295">
        <v>1995</v>
      </c>
      <c r="D3295">
        <v>1995</v>
      </c>
      <c r="E3295" t="s">
        <v>119</v>
      </c>
      <c r="F3295" t="s">
        <v>260</v>
      </c>
      <c r="G3295" t="s">
        <v>151</v>
      </c>
      <c r="H3295" t="s">
        <v>134</v>
      </c>
      <c r="I3295" t="s">
        <v>110</v>
      </c>
      <c r="J3295" t="s">
        <v>110</v>
      </c>
      <c r="K3295">
        <v>1</v>
      </c>
      <c r="L3295" t="s">
        <v>182</v>
      </c>
    </row>
    <row r="3296" spans="1:12">
      <c r="A3296" t="s">
        <v>260</v>
      </c>
      <c r="B3296" t="s">
        <v>77</v>
      </c>
      <c r="C3296">
        <v>2000</v>
      </c>
      <c r="D3296">
        <v>2000</v>
      </c>
      <c r="E3296" t="s">
        <v>119</v>
      </c>
      <c r="F3296" t="s">
        <v>260</v>
      </c>
      <c r="G3296" t="s">
        <v>151</v>
      </c>
      <c r="H3296" t="s">
        <v>134</v>
      </c>
      <c r="I3296" t="s">
        <v>110</v>
      </c>
      <c r="J3296" t="s">
        <v>110</v>
      </c>
      <c r="K3296">
        <v>1</v>
      </c>
      <c r="L3296" t="s">
        <v>182</v>
      </c>
    </row>
    <row r="3297" spans="1:12">
      <c r="A3297" t="s">
        <v>260</v>
      </c>
      <c r="B3297" t="s">
        <v>77</v>
      </c>
      <c r="C3297">
        <v>2005</v>
      </c>
      <c r="D3297">
        <v>2005</v>
      </c>
      <c r="E3297" t="s">
        <v>119</v>
      </c>
      <c r="F3297" t="s">
        <v>260</v>
      </c>
      <c r="G3297" t="s">
        <v>151</v>
      </c>
      <c r="H3297" t="s">
        <v>134</v>
      </c>
      <c r="I3297" t="s">
        <v>110</v>
      </c>
      <c r="J3297" t="s">
        <v>110</v>
      </c>
      <c r="K3297">
        <v>1</v>
      </c>
      <c r="L3297" t="s">
        <v>182</v>
      </c>
    </row>
    <row r="3298" spans="1:12">
      <c r="A3298" t="s">
        <v>260</v>
      </c>
      <c r="B3298" t="s">
        <v>77</v>
      </c>
      <c r="C3298">
        <v>2010</v>
      </c>
      <c r="D3298">
        <v>2010</v>
      </c>
      <c r="E3298" t="s">
        <v>119</v>
      </c>
      <c r="F3298" t="s">
        <v>260</v>
      </c>
      <c r="G3298" t="s">
        <v>151</v>
      </c>
      <c r="H3298" t="s">
        <v>134</v>
      </c>
      <c r="I3298" t="s">
        <v>110</v>
      </c>
      <c r="J3298" t="s">
        <v>110</v>
      </c>
      <c r="K3298">
        <v>1</v>
      </c>
      <c r="L3298" t="s">
        <v>182</v>
      </c>
    </row>
    <row r="3299" spans="1:12">
      <c r="A3299" t="s">
        <v>260</v>
      </c>
      <c r="B3299" t="s">
        <v>77</v>
      </c>
      <c r="C3299">
        <v>2015</v>
      </c>
      <c r="D3299">
        <v>2015</v>
      </c>
      <c r="E3299" t="s">
        <v>119</v>
      </c>
      <c r="F3299" t="s">
        <v>260</v>
      </c>
      <c r="G3299" t="s">
        <v>151</v>
      </c>
      <c r="H3299" t="s">
        <v>134</v>
      </c>
      <c r="I3299" t="s">
        <v>110</v>
      </c>
      <c r="J3299" t="s">
        <v>110</v>
      </c>
      <c r="K3299">
        <v>1</v>
      </c>
      <c r="L3299" t="s">
        <v>182</v>
      </c>
    </row>
    <row r="3300" spans="1:12">
      <c r="A3300" t="s">
        <v>260</v>
      </c>
      <c r="B3300" t="s">
        <v>77</v>
      </c>
      <c r="C3300">
        <v>2020</v>
      </c>
      <c r="D3300">
        <v>2020</v>
      </c>
      <c r="E3300" t="s">
        <v>119</v>
      </c>
      <c r="F3300" t="s">
        <v>260</v>
      </c>
      <c r="G3300" t="s">
        <v>151</v>
      </c>
      <c r="H3300" t="s">
        <v>134</v>
      </c>
      <c r="I3300" t="s">
        <v>110</v>
      </c>
      <c r="J3300" t="s">
        <v>110</v>
      </c>
      <c r="K3300">
        <v>1</v>
      </c>
      <c r="L3300" t="s">
        <v>182</v>
      </c>
    </row>
    <row r="3301" spans="1:12">
      <c r="A3301" t="s">
        <v>260</v>
      </c>
      <c r="B3301" t="s">
        <v>77</v>
      </c>
      <c r="C3301">
        <v>2025</v>
      </c>
      <c r="D3301">
        <v>2025</v>
      </c>
      <c r="E3301" t="s">
        <v>119</v>
      </c>
      <c r="F3301" t="s">
        <v>260</v>
      </c>
      <c r="G3301" t="s">
        <v>151</v>
      </c>
      <c r="H3301" t="s">
        <v>134</v>
      </c>
      <c r="I3301" t="s">
        <v>110</v>
      </c>
      <c r="J3301" t="s">
        <v>110</v>
      </c>
      <c r="K3301">
        <v>1</v>
      </c>
      <c r="L3301" t="s">
        <v>182</v>
      </c>
    </row>
    <row r="3302" spans="1:12">
      <c r="A3302" t="s">
        <v>260</v>
      </c>
      <c r="B3302" t="s">
        <v>77</v>
      </c>
      <c r="C3302">
        <v>2030</v>
      </c>
      <c r="D3302">
        <v>2030</v>
      </c>
      <c r="E3302" t="s">
        <v>119</v>
      </c>
      <c r="F3302" t="s">
        <v>260</v>
      </c>
      <c r="G3302" t="s">
        <v>151</v>
      </c>
      <c r="H3302" t="s">
        <v>134</v>
      </c>
      <c r="I3302" t="s">
        <v>110</v>
      </c>
      <c r="J3302" t="s">
        <v>110</v>
      </c>
      <c r="K3302">
        <v>1</v>
      </c>
      <c r="L3302" t="s">
        <v>182</v>
      </c>
    </row>
    <row r="3303" spans="1:12">
      <c r="A3303" t="s">
        <v>260</v>
      </c>
      <c r="B3303" t="s">
        <v>77</v>
      </c>
      <c r="C3303">
        <v>2035</v>
      </c>
      <c r="D3303">
        <v>2035</v>
      </c>
      <c r="E3303" t="s">
        <v>119</v>
      </c>
      <c r="F3303" t="s">
        <v>260</v>
      </c>
      <c r="G3303" t="s">
        <v>151</v>
      </c>
      <c r="H3303" t="s">
        <v>134</v>
      </c>
      <c r="I3303" t="s">
        <v>110</v>
      </c>
      <c r="J3303" t="s">
        <v>110</v>
      </c>
      <c r="K3303">
        <v>1</v>
      </c>
      <c r="L3303" t="s">
        <v>182</v>
      </c>
    </row>
    <row r="3304" spans="1:12">
      <c r="A3304" t="s">
        <v>260</v>
      </c>
      <c r="B3304" t="s">
        <v>77</v>
      </c>
      <c r="C3304">
        <v>2040</v>
      </c>
      <c r="D3304">
        <v>2040</v>
      </c>
      <c r="E3304" t="s">
        <v>119</v>
      </c>
      <c r="F3304" t="s">
        <v>260</v>
      </c>
      <c r="G3304" t="s">
        <v>151</v>
      </c>
      <c r="H3304" t="s">
        <v>134</v>
      </c>
      <c r="I3304" t="s">
        <v>110</v>
      </c>
      <c r="J3304" t="s">
        <v>110</v>
      </c>
      <c r="K3304">
        <v>1</v>
      </c>
      <c r="L3304" t="s">
        <v>182</v>
      </c>
    </row>
    <row r="3305" spans="1:12">
      <c r="A3305" t="s">
        <v>260</v>
      </c>
      <c r="B3305" t="s">
        <v>77</v>
      </c>
      <c r="C3305">
        <v>2045</v>
      </c>
      <c r="D3305">
        <v>2045</v>
      </c>
      <c r="E3305" t="s">
        <v>119</v>
      </c>
      <c r="F3305" t="s">
        <v>260</v>
      </c>
      <c r="G3305" t="s">
        <v>151</v>
      </c>
      <c r="H3305" t="s">
        <v>134</v>
      </c>
      <c r="I3305" t="s">
        <v>110</v>
      </c>
      <c r="J3305" t="s">
        <v>110</v>
      </c>
      <c r="K3305">
        <v>1</v>
      </c>
      <c r="L3305" t="s">
        <v>182</v>
      </c>
    </row>
    <row r="3306" spans="1:12">
      <c r="A3306" t="s">
        <v>260</v>
      </c>
      <c r="B3306" t="s">
        <v>77</v>
      </c>
      <c r="C3306">
        <v>2050</v>
      </c>
      <c r="D3306">
        <v>2050</v>
      </c>
      <c r="E3306" t="s">
        <v>119</v>
      </c>
      <c r="F3306" t="s">
        <v>260</v>
      </c>
      <c r="G3306" t="s">
        <v>151</v>
      </c>
      <c r="H3306" t="s">
        <v>134</v>
      </c>
      <c r="I3306" t="s">
        <v>110</v>
      </c>
      <c r="J3306" t="s">
        <v>110</v>
      </c>
      <c r="K3306">
        <v>1</v>
      </c>
      <c r="L3306" t="s">
        <v>182</v>
      </c>
    </row>
    <row r="3307" spans="1:12">
      <c r="A3307" t="s">
        <v>260</v>
      </c>
      <c r="B3307" t="s">
        <v>77</v>
      </c>
      <c r="C3307">
        <v>2055</v>
      </c>
      <c r="D3307">
        <v>2055</v>
      </c>
      <c r="E3307" t="s">
        <v>119</v>
      </c>
      <c r="F3307" t="s">
        <v>260</v>
      </c>
      <c r="G3307" t="s">
        <v>151</v>
      </c>
      <c r="H3307" t="s">
        <v>134</v>
      </c>
      <c r="I3307" t="s">
        <v>110</v>
      </c>
      <c r="J3307" t="s">
        <v>110</v>
      </c>
      <c r="K3307">
        <v>1</v>
      </c>
      <c r="L3307" t="s">
        <v>182</v>
      </c>
    </row>
    <row r="3308" spans="1:12">
      <c r="A3308" t="s">
        <v>260</v>
      </c>
      <c r="B3308" t="s">
        <v>77</v>
      </c>
      <c r="C3308">
        <v>2060</v>
      </c>
      <c r="D3308">
        <v>2060</v>
      </c>
      <c r="E3308" t="s">
        <v>119</v>
      </c>
      <c r="F3308" t="s">
        <v>260</v>
      </c>
      <c r="G3308" t="s">
        <v>151</v>
      </c>
      <c r="H3308" t="s">
        <v>134</v>
      </c>
      <c r="I3308" t="s">
        <v>110</v>
      </c>
      <c r="J3308" t="s">
        <v>110</v>
      </c>
      <c r="K3308">
        <v>1</v>
      </c>
      <c r="L3308" t="s">
        <v>182</v>
      </c>
    </row>
    <row r="3309" spans="1:12">
      <c r="A3309" t="s">
        <v>260</v>
      </c>
      <c r="B3309" t="s">
        <v>77</v>
      </c>
      <c r="C3309">
        <v>2065</v>
      </c>
      <c r="D3309">
        <v>2065</v>
      </c>
      <c r="E3309" t="s">
        <v>119</v>
      </c>
      <c r="F3309" t="s">
        <v>260</v>
      </c>
      <c r="G3309" t="s">
        <v>151</v>
      </c>
      <c r="H3309" t="s">
        <v>134</v>
      </c>
      <c r="I3309" t="s">
        <v>110</v>
      </c>
      <c r="J3309" t="s">
        <v>110</v>
      </c>
      <c r="K3309">
        <v>1</v>
      </c>
      <c r="L3309" t="s">
        <v>182</v>
      </c>
    </row>
    <row r="3310" spans="1:12">
      <c r="A3310" t="s">
        <v>260</v>
      </c>
      <c r="B3310" t="s">
        <v>77</v>
      </c>
      <c r="C3310">
        <v>2070</v>
      </c>
      <c r="D3310">
        <v>2070</v>
      </c>
      <c r="E3310" t="s">
        <v>119</v>
      </c>
      <c r="F3310" t="s">
        <v>260</v>
      </c>
      <c r="G3310" t="s">
        <v>151</v>
      </c>
      <c r="H3310" t="s">
        <v>134</v>
      </c>
      <c r="I3310" t="s">
        <v>110</v>
      </c>
      <c r="J3310" t="s">
        <v>110</v>
      </c>
      <c r="K3310">
        <v>1</v>
      </c>
      <c r="L3310" t="s">
        <v>182</v>
      </c>
    </row>
    <row r="3311" spans="1:12">
      <c r="A3311" t="s">
        <v>260</v>
      </c>
      <c r="B3311" t="s">
        <v>78</v>
      </c>
      <c r="C3311">
        <v>1990</v>
      </c>
      <c r="D3311">
        <v>1990</v>
      </c>
      <c r="E3311" t="s">
        <v>119</v>
      </c>
      <c r="F3311" t="s">
        <v>260</v>
      </c>
      <c r="G3311" t="s">
        <v>141</v>
      </c>
      <c r="H3311" t="s">
        <v>134</v>
      </c>
      <c r="I3311" t="s">
        <v>110</v>
      </c>
      <c r="J3311" t="s">
        <v>110</v>
      </c>
      <c r="K3311">
        <v>1</v>
      </c>
      <c r="L3311" t="s">
        <v>182</v>
      </c>
    </row>
    <row r="3312" spans="1:12">
      <c r="A3312" t="s">
        <v>260</v>
      </c>
      <c r="B3312" t="s">
        <v>78</v>
      </c>
      <c r="C3312">
        <v>1995</v>
      </c>
      <c r="D3312">
        <v>1995</v>
      </c>
      <c r="E3312" t="s">
        <v>119</v>
      </c>
      <c r="F3312" t="s">
        <v>260</v>
      </c>
      <c r="G3312" t="s">
        <v>141</v>
      </c>
      <c r="H3312" t="s">
        <v>134</v>
      </c>
      <c r="I3312" t="s">
        <v>110</v>
      </c>
      <c r="J3312" t="s">
        <v>110</v>
      </c>
      <c r="K3312">
        <v>1</v>
      </c>
      <c r="L3312" t="s">
        <v>182</v>
      </c>
    </row>
    <row r="3313" spans="1:12">
      <c r="A3313" t="s">
        <v>260</v>
      </c>
      <c r="B3313" t="s">
        <v>78</v>
      </c>
      <c r="C3313">
        <v>2000</v>
      </c>
      <c r="D3313">
        <v>2000</v>
      </c>
      <c r="E3313" t="s">
        <v>119</v>
      </c>
      <c r="F3313" t="s">
        <v>260</v>
      </c>
      <c r="G3313" t="s">
        <v>141</v>
      </c>
      <c r="H3313" t="s">
        <v>134</v>
      </c>
      <c r="I3313" t="s">
        <v>110</v>
      </c>
      <c r="J3313" t="s">
        <v>110</v>
      </c>
      <c r="K3313">
        <v>1</v>
      </c>
      <c r="L3313" t="s">
        <v>182</v>
      </c>
    </row>
    <row r="3314" spans="1:12">
      <c r="A3314" t="s">
        <v>260</v>
      </c>
      <c r="B3314" t="s">
        <v>78</v>
      </c>
      <c r="C3314">
        <v>2005</v>
      </c>
      <c r="D3314">
        <v>2005</v>
      </c>
      <c r="E3314" t="s">
        <v>119</v>
      </c>
      <c r="F3314" t="s">
        <v>260</v>
      </c>
      <c r="G3314" t="s">
        <v>141</v>
      </c>
      <c r="H3314" t="s">
        <v>134</v>
      </c>
      <c r="I3314" t="s">
        <v>110</v>
      </c>
      <c r="J3314" t="s">
        <v>110</v>
      </c>
      <c r="K3314">
        <v>1</v>
      </c>
      <c r="L3314" t="s">
        <v>182</v>
      </c>
    </row>
    <row r="3315" spans="1:12">
      <c r="A3315" t="s">
        <v>260</v>
      </c>
      <c r="B3315" t="s">
        <v>78</v>
      </c>
      <c r="C3315">
        <v>2010</v>
      </c>
      <c r="D3315">
        <v>2010</v>
      </c>
      <c r="E3315" t="s">
        <v>119</v>
      </c>
      <c r="F3315" t="s">
        <v>260</v>
      </c>
      <c r="G3315" t="s">
        <v>141</v>
      </c>
      <c r="H3315" t="s">
        <v>134</v>
      </c>
      <c r="I3315" t="s">
        <v>110</v>
      </c>
      <c r="J3315" t="s">
        <v>110</v>
      </c>
      <c r="K3315">
        <v>1</v>
      </c>
      <c r="L3315" t="s">
        <v>182</v>
      </c>
    </row>
    <row r="3316" spans="1:12">
      <c r="A3316" t="s">
        <v>260</v>
      </c>
      <c r="B3316" t="s">
        <v>78</v>
      </c>
      <c r="C3316">
        <v>2015</v>
      </c>
      <c r="D3316">
        <v>2015</v>
      </c>
      <c r="E3316" t="s">
        <v>119</v>
      </c>
      <c r="F3316" t="s">
        <v>260</v>
      </c>
      <c r="G3316" t="s">
        <v>141</v>
      </c>
      <c r="H3316" t="s">
        <v>134</v>
      </c>
      <c r="I3316" t="s">
        <v>110</v>
      </c>
      <c r="J3316" t="s">
        <v>110</v>
      </c>
      <c r="K3316">
        <v>1</v>
      </c>
      <c r="L3316" t="s">
        <v>182</v>
      </c>
    </row>
    <row r="3317" spans="1:12">
      <c r="A3317" t="s">
        <v>260</v>
      </c>
      <c r="B3317" t="s">
        <v>78</v>
      </c>
      <c r="C3317">
        <v>2020</v>
      </c>
      <c r="D3317">
        <v>2020</v>
      </c>
      <c r="E3317" t="s">
        <v>119</v>
      </c>
      <c r="F3317" t="s">
        <v>260</v>
      </c>
      <c r="G3317" t="s">
        <v>141</v>
      </c>
      <c r="H3317" t="s">
        <v>134</v>
      </c>
      <c r="I3317" t="s">
        <v>110</v>
      </c>
      <c r="J3317" t="s">
        <v>110</v>
      </c>
      <c r="K3317">
        <v>1</v>
      </c>
      <c r="L3317" t="s">
        <v>182</v>
      </c>
    </row>
    <row r="3318" spans="1:12">
      <c r="A3318" t="s">
        <v>260</v>
      </c>
      <c r="B3318" t="s">
        <v>78</v>
      </c>
      <c r="C3318">
        <v>2025</v>
      </c>
      <c r="D3318">
        <v>2025</v>
      </c>
      <c r="E3318" t="s">
        <v>119</v>
      </c>
      <c r="F3318" t="s">
        <v>260</v>
      </c>
      <c r="G3318" t="s">
        <v>141</v>
      </c>
      <c r="H3318" t="s">
        <v>134</v>
      </c>
      <c r="I3318" t="s">
        <v>110</v>
      </c>
      <c r="J3318" t="s">
        <v>110</v>
      </c>
      <c r="K3318">
        <v>1</v>
      </c>
      <c r="L3318" t="s">
        <v>182</v>
      </c>
    </row>
    <row r="3319" spans="1:12">
      <c r="A3319" t="s">
        <v>260</v>
      </c>
      <c r="B3319" t="s">
        <v>78</v>
      </c>
      <c r="C3319">
        <v>2030</v>
      </c>
      <c r="D3319">
        <v>2030</v>
      </c>
      <c r="E3319" t="s">
        <v>119</v>
      </c>
      <c r="F3319" t="s">
        <v>260</v>
      </c>
      <c r="G3319" t="s">
        <v>141</v>
      </c>
      <c r="H3319" t="s">
        <v>134</v>
      </c>
      <c r="I3319" t="s">
        <v>110</v>
      </c>
      <c r="J3319" t="s">
        <v>110</v>
      </c>
      <c r="K3319">
        <v>1</v>
      </c>
      <c r="L3319" t="s">
        <v>182</v>
      </c>
    </row>
    <row r="3320" spans="1:12">
      <c r="A3320" t="s">
        <v>260</v>
      </c>
      <c r="B3320" t="s">
        <v>78</v>
      </c>
      <c r="C3320">
        <v>2035</v>
      </c>
      <c r="D3320">
        <v>2035</v>
      </c>
      <c r="E3320" t="s">
        <v>119</v>
      </c>
      <c r="F3320" t="s">
        <v>260</v>
      </c>
      <c r="G3320" t="s">
        <v>141</v>
      </c>
      <c r="H3320" t="s">
        <v>134</v>
      </c>
      <c r="I3320" t="s">
        <v>110</v>
      </c>
      <c r="J3320" t="s">
        <v>110</v>
      </c>
      <c r="K3320">
        <v>1</v>
      </c>
      <c r="L3320" t="s">
        <v>182</v>
      </c>
    </row>
    <row r="3321" spans="1:12">
      <c r="A3321" t="s">
        <v>260</v>
      </c>
      <c r="B3321" t="s">
        <v>78</v>
      </c>
      <c r="C3321">
        <v>2040</v>
      </c>
      <c r="D3321">
        <v>2040</v>
      </c>
      <c r="E3321" t="s">
        <v>119</v>
      </c>
      <c r="F3321" t="s">
        <v>260</v>
      </c>
      <c r="G3321" t="s">
        <v>141</v>
      </c>
      <c r="H3321" t="s">
        <v>134</v>
      </c>
      <c r="I3321" t="s">
        <v>110</v>
      </c>
      <c r="J3321" t="s">
        <v>110</v>
      </c>
      <c r="K3321">
        <v>1</v>
      </c>
      <c r="L3321" t="s">
        <v>182</v>
      </c>
    </row>
    <row r="3322" spans="1:12">
      <c r="A3322" t="s">
        <v>260</v>
      </c>
      <c r="B3322" t="s">
        <v>78</v>
      </c>
      <c r="C3322">
        <v>2045</v>
      </c>
      <c r="D3322">
        <v>2045</v>
      </c>
      <c r="E3322" t="s">
        <v>119</v>
      </c>
      <c r="F3322" t="s">
        <v>260</v>
      </c>
      <c r="G3322" t="s">
        <v>141</v>
      </c>
      <c r="H3322" t="s">
        <v>134</v>
      </c>
      <c r="I3322" t="s">
        <v>110</v>
      </c>
      <c r="J3322" t="s">
        <v>110</v>
      </c>
      <c r="K3322">
        <v>1</v>
      </c>
      <c r="L3322" t="s">
        <v>182</v>
      </c>
    </row>
    <row r="3323" spans="1:12">
      <c r="A3323" t="s">
        <v>260</v>
      </c>
      <c r="B3323" t="s">
        <v>78</v>
      </c>
      <c r="C3323">
        <v>2050</v>
      </c>
      <c r="D3323">
        <v>2050</v>
      </c>
      <c r="E3323" t="s">
        <v>119</v>
      </c>
      <c r="F3323" t="s">
        <v>260</v>
      </c>
      <c r="G3323" t="s">
        <v>141</v>
      </c>
      <c r="H3323" t="s">
        <v>134</v>
      </c>
      <c r="I3323" t="s">
        <v>110</v>
      </c>
      <c r="J3323" t="s">
        <v>110</v>
      </c>
      <c r="K3323">
        <v>1</v>
      </c>
      <c r="L3323" t="s">
        <v>182</v>
      </c>
    </row>
    <row r="3324" spans="1:12">
      <c r="A3324" t="s">
        <v>260</v>
      </c>
      <c r="B3324" t="s">
        <v>78</v>
      </c>
      <c r="C3324">
        <v>2055</v>
      </c>
      <c r="D3324">
        <v>2055</v>
      </c>
      <c r="E3324" t="s">
        <v>119</v>
      </c>
      <c r="F3324" t="s">
        <v>260</v>
      </c>
      <c r="G3324" t="s">
        <v>141</v>
      </c>
      <c r="H3324" t="s">
        <v>134</v>
      </c>
      <c r="I3324" t="s">
        <v>110</v>
      </c>
      <c r="J3324" t="s">
        <v>110</v>
      </c>
      <c r="K3324">
        <v>1</v>
      </c>
      <c r="L3324" t="s">
        <v>182</v>
      </c>
    </row>
    <row r="3325" spans="1:12">
      <c r="A3325" t="s">
        <v>260</v>
      </c>
      <c r="B3325" t="s">
        <v>78</v>
      </c>
      <c r="C3325">
        <v>2060</v>
      </c>
      <c r="D3325">
        <v>2060</v>
      </c>
      <c r="E3325" t="s">
        <v>119</v>
      </c>
      <c r="F3325" t="s">
        <v>260</v>
      </c>
      <c r="G3325" t="s">
        <v>141</v>
      </c>
      <c r="H3325" t="s">
        <v>134</v>
      </c>
      <c r="I3325" t="s">
        <v>110</v>
      </c>
      <c r="J3325" t="s">
        <v>110</v>
      </c>
      <c r="K3325">
        <v>1</v>
      </c>
      <c r="L3325" t="s">
        <v>182</v>
      </c>
    </row>
    <row r="3326" spans="1:12">
      <c r="A3326" t="s">
        <v>260</v>
      </c>
      <c r="B3326" t="s">
        <v>78</v>
      </c>
      <c r="C3326">
        <v>2065</v>
      </c>
      <c r="D3326">
        <v>2065</v>
      </c>
      <c r="E3326" t="s">
        <v>119</v>
      </c>
      <c r="F3326" t="s">
        <v>260</v>
      </c>
      <c r="G3326" t="s">
        <v>141</v>
      </c>
      <c r="H3326" t="s">
        <v>134</v>
      </c>
      <c r="I3326" t="s">
        <v>110</v>
      </c>
      <c r="J3326" t="s">
        <v>110</v>
      </c>
      <c r="K3326">
        <v>1</v>
      </c>
      <c r="L3326" t="s">
        <v>182</v>
      </c>
    </row>
    <row r="3327" spans="1:12">
      <c r="A3327" t="s">
        <v>260</v>
      </c>
      <c r="B3327" t="s">
        <v>78</v>
      </c>
      <c r="C3327">
        <v>2070</v>
      </c>
      <c r="D3327">
        <v>2070</v>
      </c>
      <c r="E3327" t="s">
        <v>119</v>
      </c>
      <c r="F3327" t="s">
        <v>260</v>
      </c>
      <c r="G3327" t="s">
        <v>141</v>
      </c>
      <c r="H3327" t="s">
        <v>134</v>
      </c>
      <c r="I3327" t="s">
        <v>110</v>
      </c>
      <c r="J3327" t="s">
        <v>110</v>
      </c>
      <c r="K3327">
        <v>1</v>
      </c>
      <c r="L3327" t="s">
        <v>182</v>
      </c>
    </row>
    <row r="3328" spans="1:12">
      <c r="A3328" t="s">
        <v>260</v>
      </c>
      <c r="B3328" t="s">
        <v>71</v>
      </c>
      <c r="C3328">
        <v>1995</v>
      </c>
      <c r="D3328">
        <v>1995</v>
      </c>
      <c r="E3328" t="s">
        <v>119</v>
      </c>
      <c r="F3328" t="s">
        <v>260</v>
      </c>
      <c r="G3328" t="s">
        <v>146</v>
      </c>
      <c r="H3328" t="s">
        <v>133</v>
      </c>
      <c r="I3328" t="s">
        <v>110</v>
      </c>
      <c r="J3328" t="s">
        <v>110</v>
      </c>
      <c r="K3328">
        <v>0.13636364042758939</v>
      </c>
      <c r="L3328" t="s">
        <v>182</v>
      </c>
    </row>
    <row r="3329" spans="1:12">
      <c r="A3329" t="s">
        <v>260</v>
      </c>
      <c r="B3329" t="s">
        <v>71</v>
      </c>
      <c r="C3329">
        <v>1995</v>
      </c>
      <c r="D3329">
        <v>2000</v>
      </c>
      <c r="E3329" t="s">
        <v>119</v>
      </c>
      <c r="F3329" t="s">
        <v>260</v>
      </c>
      <c r="G3329" t="s">
        <v>146</v>
      </c>
      <c r="H3329" t="s">
        <v>133</v>
      </c>
      <c r="I3329" t="s">
        <v>110</v>
      </c>
      <c r="J3329" t="s">
        <v>110</v>
      </c>
      <c r="K3329">
        <v>0.13636364042758939</v>
      </c>
      <c r="L3329" t="s">
        <v>182</v>
      </c>
    </row>
    <row r="3330" spans="1:12">
      <c r="A3330" t="s">
        <v>260</v>
      </c>
      <c r="B3330" t="s">
        <v>71</v>
      </c>
      <c r="C3330">
        <v>1995</v>
      </c>
      <c r="D3330">
        <v>2005</v>
      </c>
      <c r="E3330" t="s">
        <v>119</v>
      </c>
      <c r="F3330" t="s">
        <v>260</v>
      </c>
      <c r="G3330" t="s">
        <v>146</v>
      </c>
      <c r="H3330" t="s">
        <v>133</v>
      </c>
      <c r="I3330" t="s">
        <v>110</v>
      </c>
      <c r="J3330" t="s">
        <v>110</v>
      </c>
      <c r="K3330">
        <v>0.13636364042758939</v>
      </c>
      <c r="L3330" t="s">
        <v>182</v>
      </c>
    </row>
    <row r="3331" spans="1:12">
      <c r="A3331" t="s">
        <v>260</v>
      </c>
      <c r="B3331" t="s">
        <v>71</v>
      </c>
      <c r="C3331">
        <v>1995</v>
      </c>
      <c r="D3331">
        <v>2010</v>
      </c>
      <c r="E3331" t="s">
        <v>119</v>
      </c>
      <c r="F3331" t="s">
        <v>260</v>
      </c>
      <c r="G3331" t="s">
        <v>146</v>
      </c>
      <c r="H3331" t="s">
        <v>133</v>
      </c>
      <c r="I3331" t="s">
        <v>110</v>
      </c>
      <c r="J3331" t="s">
        <v>110</v>
      </c>
      <c r="K3331">
        <v>0.13636364042758939</v>
      </c>
      <c r="L3331" t="s">
        <v>182</v>
      </c>
    </row>
    <row r="3332" spans="1:12">
      <c r="A3332" t="s">
        <v>260</v>
      </c>
      <c r="B3332" t="s">
        <v>71</v>
      </c>
      <c r="C3332">
        <v>1995</v>
      </c>
      <c r="D3332">
        <v>2015</v>
      </c>
      <c r="E3332" t="s">
        <v>119</v>
      </c>
      <c r="F3332" t="s">
        <v>260</v>
      </c>
      <c r="G3332" t="s">
        <v>146</v>
      </c>
      <c r="H3332" t="s">
        <v>133</v>
      </c>
      <c r="I3332" t="s">
        <v>110</v>
      </c>
      <c r="J3332" t="s">
        <v>110</v>
      </c>
      <c r="K3332">
        <v>0.13636364042758939</v>
      </c>
      <c r="L3332" t="s">
        <v>182</v>
      </c>
    </row>
    <row r="3333" spans="1:12">
      <c r="A3333" t="s">
        <v>260</v>
      </c>
      <c r="B3333" t="s">
        <v>71</v>
      </c>
      <c r="C3333">
        <v>2000</v>
      </c>
      <c r="D3333">
        <v>2000</v>
      </c>
      <c r="E3333" t="s">
        <v>119</v>
      </c>
      <c r="F3333" t="s">
        <v>260</v>
      </c>
      <c r="G3333" t="s">
        <v>146</v>
      </c>
      <c r="H3333" t="s">
        <v>133</v>
      </c>
      <c r="I3333" t="s">
        <v>110</v>
      </c>
      <c r="J3333" t="s">
        <v>110</v>
      </c>
      <c r="K3333">
        <v>0.13636364042758939</v>
      </c>
      <c r="L3333" t="s">
        <v>182</v>
      </c>
    </row>
    <row r="3334" spans="1:12">
      <c r="A3334" t="s">
        <v>260</v>
      </c>
      <c r="B3334" t="s">
        <v>71</v>
      </c>
      <c r="C3334">
        <v>2000</v>
      </c>
      <c r="D3334">
        <v>2005</v>
      </c>
      <c r="E3334" t="s">
        <v>119</v>
      </c>
      <c r="F3334" t="s">
        <v>260</v>
      </c>
      <c r="G3334" t="s">
        <v>146</v>
      </c>
      <c r="H3334" t="s">
        <v>133</v>
      </c>
      <c r="I3334" t="s">
        <v>110</v>
      </c>
      <c r="J3334" t="s">
        <v>110</v>
      </c>
      <c r="K3334">
        <v>0.13636364042758939</v>
      </c>
      <c r="L3334" t="s">
        <v>182</v>
      </c>
    </row>
    <row r="3335" spans="1:12">
      <c r="A3335" t="s">
        <v>260</v>
      </c>
      <c r="B3335" t="s">
        <v>71</v>
      </c>
      <c r="C3335">
        <v>2000</v>
      </c>
      <c r="D3335">
        <v>2010</v>
      </c>
      <c r="E3335" t="s">
        <v>119</v>
      </c>
      <c r="F3335" t="s">
        <v>260</v>
      </c>
      <c r="G3335" t="s">
        <v>146</v>
      </c>
      <c r="H3335" t="s">
        <v>133</v>
      </c>
      <c r="I3335" t="s">
        <v>110</v>
      </c>
      <c r="J3335" t="s">
        <v>110</v>
      </c>
      <c r="K3335">
        <v>0.13636364042758939</v>
      </c>
      <c r="L3335" t="s">
        <v>182</v>
      </c>
    </row>
    <row r="3336" spans="1:12">
      <c r="A3336" t="s">
        <v>260</v>
      </c>
      <c r="B3336" t="s">
        <v>71</v>
      </c>
      <c r="C3336">
        <v>2000</v>
      </c>
      <c r="D3336">
        <v>2015</v>
      </c>
      <c r="E3336" t="s">
        <v>119</v>
      </c>
      <c r="F3336" t="s">
        <v>260</v>
      </c>
      <c r="G3336" t="s">
        <v>146</v>
      </c>
      <c r="H3336" t="s">
        <v>133</v>
      </c>
      <c r="I3336" t="s">
        <v>110</v>
      </c>
      <c r="J3336" t="s">
        <v>110</v>
      </c>
      <c r="K3336">
        <v>0.13636364042758939</v>
      </c>
      <c r="L3336" t="s">
        <v>182</v>
      </c>
    </row>
    <row r="3337" spans="1:12">
      <c r="A3337" t="s">
        <v>260</v>
      </c>
      <c r="B3337" t="s">
        <v>71</v>
      </c>
      <c r="C3337">
        <v>2000</v>
      </c>
      <c r="D3337">
        <v>2020</v>
      </c>
      <c r="E3337" t="s">
        <v>119</v>
      </c>
      <c r="F3337" t="s">
        <v>260</v>
      </c>
      <c r="G3337" t="s">
        <v>146</v>
      </c>
      <c r="H3337" t="s">
        <v>133</v>
      </c>
      <c r="I3337" t="s">
        <v>110</v>
      </c>
      <c r="J3337" t="s">
        <v>110</v>
      </c>
      <c r="K3337">
        <v>0.13636364042758939</v>
      </c>
      <c r="L3337" t="s">
        <v>182</v>
      </c>
    </row>
    <row r="3338" spans="1:12">
      <c r="A3338" t="s">
        <v>260</v>
      </c>
      <c r="B3338" t="s">
        <v>71</v>
      </c>
      <c r="C3338">
        <v>2005</v>
      </c>
      <c r="D3338">
        <v>2005</v>
      </c>
      <c r="E3338" t="s">
        <v>119</v>
      </c>
      <c r="F3338" t="s">
        <v>260</v>
      </c>
      <c r="G3338" t="s">
        <v>146</v>
      </c>
      <c r="H3338" t="s">
        <v>133</v>
      </c>
      <c r="I3338" t="s">
        <v>110</v>
      </c>
      <c r="J3338" t="s">
        <v>110</v>
      </c>
      <c r="K3338">
        <v>0.13636364042758939</v>
      </c>
      <c r="L3338" t="s">
        <v>182</v>
      </c>
    </row>
    <row r="3339" spans="1:12">
      <c r="A3339" t="s">
        <v>260</v>
      </c>
      <c r="B3339" t="s">
        <v>71</v>
      </c>
      <c r="C3339">
        <v>2005</v>
      </c>
      <c r="D3339">
        <v>2010</v>
      </c>
      <c r="E3339" t="s">
        <v>119</v>
      </c>
      <c r="F3339" t="s">
        <v>260</v>
      </c>
      <c r="G3339" t="s">
        <v>146</v>
      </c>
      <c r="H3339" t="s">
        <v>133</v>
      </c>
      <c r="I3339" t="s">
        <v>110</v>
      </c>
      <c r="J3339" t="s">
        <v>110</v>
      </c>
      <c r="K3339">
        <v>0.13636364042758939</v>
      </c>
      <c r="L3339" t="s">
        <v>182</v>
      </c>
    </row>
    <row r="3340" spans="1:12">
      <c r="A3340" t="s">
        <v>260</v>
      </c>
      <c r="B3340" t="s">
        <v>71</v>
      </c>
      <c r="C3340">
        <v>2005</v>
      </c>
      <c r="D3340">
        <v>2015</v>
      </c>
      <c r="E3340" t="s">
        <v>119</v>
      </c>
      <c r="F3340" t="s">
        <v>260</v>
      </c>
      <c r="G3340" t="s">
        <v>146</v>
      </c>
      <c r="H3340" t="s">
        <v>133</v>
      </c>
      <c r="I3340" t="s">
        <v>110</v>
      </c>
      <c r="J3340" t="s">
        <v>110</v>
      </c>
      <c r="K3340">
        <v>0.13636364042758939</v>
      </c>
      <c r="L3340" t="s">
        <v>182</v>
      </c>
    </row>
    <row r="3341" spans="1:12">
      <c r="A3341" t="s">
        <v>260</v>
      </c>
      <c r="B3341" t="s">
        <v>71</v>
      </c>
      <c r="C3341">
        <v>2005</v>
      </c>
      <c r="D3341">
        <v>2020</v>
      </c>
      <c r="E3341" t="s">
        <v>119</v>
      </c>
      <c r="F3341" t="s">
        <v>260</v>
      </c>
      <c r="G3341" t="s">
        <v>146</v>
      </c>
      <c r="H3341" t="s">
        <v>133</v>
      </c>
      <c r="I3341" t="s">
        <v>110</v>
      </c>
      <c r="J3341" t="s">
        <v>110</v>
      </c>
      <c r="K3341">
        <v>0.13636364042758939</v>
      </c>
      <c r="L3341" t="s">
        <v>182</v>
      </c>
    </row>
    <row r="3342" spans="1:12">
      <c r="A3342" t="s">
        <v>260</v>
      </c>
      <c r="B3342" t="s">
        <v>71</v>
      </c>
      <c r="C3342">
        <v>2005</v>
      </c>
      <c r="D3342">
        <v>2025</v>
      </c>
      <c r="E3342" t="s">
        <v>119</v>
      </c>
      <c r="F3342" t="s">
        <v>260</v>
      </c>
      <c r="G3342" t="s">
        <v>146</v>
      </c>
      <c r="H3342" t="s">
        <v>133</v>
      </c>
      <c r="I3342" t="s">
        <v>110</v>
      </c>
      <c r="J3342" t="s">
        <v>110</v>
      </c>
      <c r="K3342">
        <v>0.13636364042758939</v>
      </c>
      <c r="L3342" t="s">
        <v>182</v>
      </c>
    </row>
    <row r="3343" spans="1:12">
      <c r="A3343" t="s">
        <v>260</v>
      </c>
      <c r="B3343" t="s">
        <v>71</v>
      </c>
      <c r="C3343">
        <v>2010</v>
      </c>
      <c r="D3343">
        <v>2010</v>
      </c>
      <c r="E3343" t="s">
        <v>119</v>
      </c>
      <c r="F3343" t="s">
        <v>260</v>
      </c>
      <c r="G3343" t="s">
        <v>146</v>
      </c>
      <c r="H3343" t="s">
        <v>133</v>
      </c>
      <c r="I3343" t="s">
        <v>110</v>
      </c>
      <c r="J3343" t="s">
        <v>110</v>
      </c>
      <c r="K3343">
        <v>0.13636364042758939</v>
      </c>
      <c r="L3343" t="s">
        <v>182</v>
      </c>
    </row>
    <row r="3344" spans="1:12">
      <c r="A3344" t="s">
        <v>260</v>
      </c>
      <c r="B3344" t="s">
        <v>71</v>
      </c>
      <c r="C3344">
        <v>2010</v>
      </c>
      <c r="D3344">
        <v>2015</v>
      </c>
      <c r="E3344" t="s">
        <v>119</v>
      </c>
      <c r="F3344" t="s">
        <v>260</v>
      </c>
      <c r="G3344" t="s">
        <v>146</v>
      </c>
      <c r="H3344" t="s">
        <v>133</v>
      </c>
      <c r="I3344" t="s">
        <v>110</v>
      </c>
      <c r="J3344" t="s">
        <v>110</v>
      </c>
      <c r="K3344">
        <v>0.13636364042758939</v>
      </c>
      <c r="L3344" t="s">
        <v>182</v>
      </c>
    </row>
    <row r="3345" spans="1:12">
      <c r="A3345" t="s">
        <v>260</v>
      </c>
      <c r="B3345" t="s">
        <v>71</v>
      </c>
      <c r="C3345">
        <v>2010</v>
      </c>
      <c r="D3345">
        <v>2020</v>
      </c>
      <c r="E3345" t="s">
        <v>119</v>
      </c>
      <c r="F3345" t="s">
        <v>260</v>
      </c>
      <c r="G3345" t="s">
        <v>146</v>
      </c>
      <c r="H3345" t="s">
        <v>133</v>
      </c>
      <c r="I3345" t="s">
        <v>110</v>
      </c>
      <c r="J3345" t="s">
        <v>110</v>
      </c>
      <c r="K3345">
        <v>0.13636364042758939</v>
      </c>
      <c r="L3345" t="s">
        <v>182</v>
      </c>
    </row>
    <row r="3346" spans="1:12">
      <c r="A3346" t="s">
        <v>260</v>
      </c>
      <c r="B3346" t="s">
        <v>71</v>
      </c>
      <c r="C3346">
        <v>2010</v>
      </c>
      <c r="D3346">
        <v>2025</v>
      </c>
      <c r="E3346" t="s">
        <v>119</v>
      </c>
      <c r="F3346" t="s">
        <v>260</v>
      </c>
      <c r="G3346" t="s">
        <v>146</v>
      </c>
      <c r="H3346" t="s">
        <v>133</v>
      </c>
      <c r="I3346" t="s">
        <v>110</v>
      </c>
      <c r="J3346" t="s">
        <v>110</v>
      </c>
      <c r="K3346">
        <v>0.13636364042758939</v>
      </c>
      <c r="L3346" t="s">
        <v>182</v>
      </c>
    </row>
    <row r="3347" spans="1:12">
      <c r="A3347" t="s">
        <v>260</v>
      </c>
      <c r="B3347" t="s">
        <v>71</v>
      </c>
      <c r="C3347">
        <v>2010</v>
      </c>
      <c r="D3347">
        <v>2030</v>
      </c>
      <c r="E3347" t="s">
        <v>119</v>
      </c>
      <c r="F3347" t="s">
        <v>260</v>
      </c>
      <c r="G3347" t="s">
        <v>146</v>
      </c>
      <c r="H3347" t="s">
        <v>133</v>
      </c>
      <c r="I3347" t="s">
        <v>110</v>
      </c>
      <c r="J3347" t="s">
        <v>110</v>
      </c>
      <c r="K3347">
        <v>0.13636364042758939</v>
      </c>
      <c r="L3347" t="s">
        <v>182</v>
      </c>
    </row>
    <row r="3348" spans="1:12">
      <c r="A3348" t="s">
        <v>260</v>
      </c>
      <c r="B3348" t="s">
        <v>71</v>
      </c>
      <c r="C3348">
        <v>2015</v>
      </c>
      <c r="D3348">
        <v>2015</v>
      </c>
      <c r="E3348" t="s">
        <v>119</v>
      </c>
      <c r="F3348" t="s">
        <v>260</v>
      </c>
      <c r="G3348" t="s">
        <v>146</v>
      </c>
      <c r="H3348" t="s">
        <v>133</v>
      </c>
      <c r="I3348" t="s">
        <v>110</v>
      </c>
      <c r="J3348" t="s">
        <v>110</v>
      </c>
      <c r="K3348">
        <v>0.13636364042758939</v>
      </c>
      <c r="L3348" t="s">
        <v>182</v>
      </c>
    </row>
    <row r="3349" spans="1:12">
      <c r="A3349" t="s">
        <v>260</v>
      </c>
      <c r="B3349" t="s">
        <v>71</v>
      </c>
      <c r="C3349">
        <v>2015</v>
      </c>
      <c r="D3349">
        <v>2020</v>
      </c>
      <c r="E3349" t="s">
        <v>119</v>
      </c>
      <c r="F3349" t="s">
        <v>260</v>
      </c>
      <c r="G3349" t="s">
        <v>146</v>
      </c>
      <c r="H3349" t="s">
        <v>133</v>
      </c>
      <c r="I3349" t="s">
        <v>110</v>
      </c>
      <c r="J3349" t="s">
        <v>110</v>
      </c>
      <c r="K3349">
        <v>0.13636364042758939</v>
      </c>
      <c r="L3349" t="s">
        <v>182</v>
      </c>
    </row>
    <row r="3350" spans="1:12">
      <c r="A3350" t="s">
        <v>260</v>
      </c>
      <c r="B3350" t="s">
        <v>71</v>
      </c>
      <c r="C3350">
        <v>2015</v>
      </c>
      <c r="D3350">
        <v>2025</v>
      </c>
      <c r="E3350" t="s">
        <v>119</v>
      </c>
      <c r="F3350" t="s">
        <v>260</v>
      </c>
      <c r="G3350" t="s">
        <v>146</v>
      </c>
      <c r="H3350" t="s">
        <v>133</v>
      </c>
      <c r="I3350" t="s">
        <v>110</v>
      </c>
      <c r="J3350" t="s">
        <v>110</v>
      </c>
      <c r="K3350">
        <v>0.13636364042758939</v>
      </c>
      <c r="L3350" t="s">
        <v>182</v>
      </c>
    </row>
    <row r="3351" spans="1:12">
      <c r="A3351" t="s">
        <v>260</v>
      </c>
      <c r="B3351" t="s">
        <v>71</v>
      </c>
      <c r="C3351">
        <v>2015</v>
      </c>
      <c r="D3351">
        <v>2030</v>
      </c>
      <c r="E3351" t="s">
        <v>119</v>
      </c>
      <c r="F3351" t="s">
        <v>260</v>
      </c>
      <c r="G3351" t="s">
        <v>146</v>
      </c>
      <c r="H3351" t="s">
        <v>133</v>
      </c>
      <c r="I3351" t="s">
        <v>110</v>
      </c>
      <c r="J3351" t="s">
        <v>110</v>
      </c>
      <c r="K3351">
        <v>0.13636364042758939</v>
      </c>
      <c r="L3351" t="s">
        <v>182</v>
      </c>
    </row>
    <row r="3352" spans="1:12">
      <c r="A3352" t="s">
        <v>260</v>
      </c>
      <c r="B3352" t="s">
        <v>71</v>
      </c>
      <c r="C3352">
        <v>2015</v>
      </c>
      <c r="D3352">
        <v>2035</v>
      </c>
      <c r="E3352" t="s">
        <v>119</v>
      </c>
      <c r="F3352" t="s">
        <v>260</v>
      </c>
      <c r="G3352" t="s">
        <v>146</v>
      </c>
      <c r="H3352" t="s">
        <v>133</v>
      </c>
      <c r="I3352" t="s">
        <v>110</v>
      </c>
      <c r="J3352" t="s">
        <v>110</v>
      </c>
      <c r="K3352">
        <v>0.13636364042758939</v>
      </c>
      <c r="L3352" t="s">
        <v>182</v>
      </c>
    </row>
    <row r="3353" spans="1:12">
      <c r="A3353" t="s">
        <v>260</v>
      </c>
      <c r="B3353" t="s">
        <v>71</v>
      </c>
      <c r="C3353">
        <v>2020</v>
      </c>
      <c r="D3353">
        <v>2020</v>
      </c>
      <c r="E3353" t="s">
        <v>119</v>
      </c>
      <c r="F3353" t="s">
        <v>260</v>
      </c>
      <c r="G3353" t="s">
        <v>146</v>
      </c>
      <c r="H3353" t="s">
        <v>133</v>
      </c>
      <c r="I3353" t="s">
        <v>110</v>
      </c>
      <c r="J3353" t="s">
        <v>110</v>
      </c>
      <c r="K3353">
        <v>0.13636364042758939</v>
      </c>
      <c r="L3353" t="s">
        <v>182</v>
      </c>
    </row>
    <row r="3354" spans="1:12">
      <c r="A3354" t="s">
        <v>260</v>
      </c>
      <c r="B3354" t="s">
        <v>71</v>
      </c>
      <c r="C3354">
        <v>2020</v>
      </c>
      <c r="D3354">
        <v>2025</v>
      </c>
      <c r="E3354" t="s">
        <v>119</v>
      </c>
      <c r="F3354" t="s">
        <v>260</v>
      </c>
      <c r="G3354" t="s">
        <v>146</v>
      </c>
      <c r="H3354" t="s">
        <v>133</v>
      </c>
      <c r="I3354" t="s">
        <v>110</v>
      </c>
      <c r="J3354" t="s">
        <v>110</v>
      </c>
      <c r="K3354">
        <v>0.13636364042758939</v>
      </c>
      <c r="L3354" t="s">
        <v>182</v>
      </c>
    </row>
    <row r="3355" spans="1:12">
      <c r="A3355" t="s">
        <v>260</v>
      </c>
      <c r="B3355" t="s">
        <v>71</v>
      </c>
      <c r="C3355">
        <v>2020</v>
      </c>
      <c r="D3355">
        <v>2030</v>
      </c>
      <c r="E3355" t="s">
        <v>119</v>
      </c>
      <c r="F3355" t="s">
        <v>260</v>
      </c>
      <c r="G3355" t="s">
        <v>146</v>
      </c>
      <c r="H3355" t="s">
        <v>133</v>
      </c>
      <c r="I3355" t="s">
        <v>110</v>
      </c>
      <c r="J3355" t="s">
        <v>110</v>
      </c>
      <c r="K3355">
        <v>0.13636364042758939</v>
      </c>
      <c r="L3355" t="s">
        <v>182</v>
      </c>
    </row>
    <row r="3356" spans="1:12">
      <c r="A3356" t="s">
        <v>260</v>
      </c>
      <c r="B3356" t="s">
        <v>71</v>
      </c>
      <c r="C3356">
        <v>2020</v>
      </c>
      <c r="D3356">
        <v>2035</v>
      </c>
      <c r="E3356" t="s">
        <v>119</v>
      </c>
      <c r="F3356" t="s">
        <v>260</v>
      </c>
      <c r="G3356" t="s">
        <v>146</v>
      </c>
      <c r="H3356" t="s">
        <v>133</v>
      </c>
      <c r="I3356" t="s">
        <v>110</v>
      </c>
      <c r="J3356" t="s">
        <v>110</v>
      </c>
      <c r="K3356">
        <v>0.13636364042758939</v>
      </c>
      <c r="L3356" t="s">
        <v>182</v>
      </c>
    </row>
    <row r="3357" spans="1:12">
      <c r="A3357" t="s">
        <v>260</v>
      </c>
      <c r="B3357" t="s">
        <v>71</v>
      </c>
      <c r="C3357">
        <v>2020</v>
      </c>
      <c r="D3357">
        <v>2040</v>
      </c>
      <c r="E3357" t="s">
        <v>119</v>
      </c>
      <c r="F3357" t="s">
        <v>260</v>
      </c>
      <c r="G3357" t="s">
        <v>146</v>
      </c>
      <c r="H3357" t="s">
        <v>133</v>
      </c>
      <c r="I3357" t="s">
        <v>110</v>
      </c>
      <c r="J3357" t="s">
        <v>110</v>
      </c>
      <c r="K3357">
        <v>0.13636364042758939</v>
      </c>
      <c r="L3357" t="s">
        <v>182</v>
      </c>
    </row>
    <row r="3358" spans="1:12">
      <c r="A3358" t="s">
        <v>260</v>
      </c>
      <c r="B3358" t="s">
        <v>71</v>
      </c>
      <c r="C3358">
        <v>2025</v>
      </c>
      <c r="D3358">
        <v>2025</v>
      </c>
      <c r="E3358" t="s">
        <v>119</v>
      </c>
      <c r="F3358" t="s">
        <v>260</v>
      </c>
      <c r="G3358" t="s">
        <v>146</v>
      </c>
      <c r="H3358" t="s">
        <v>133</v>
      </c>
      <c r="I3358" t="s">
        <v>110</v>
      </c>
      <c r="J3358" t="s">
        <v>110</v>
      </c>
      <c r="K3358">
        <v>0.13636364042758939</v>
      </c>
      <c r="L3358" t="s">
        <v>182</v>
      </c>
    </row>
    <row r="3359" spans="1:12">
      <c r="A3359" t="s">
        <v>260</v>
      </c>
      <c r="B3359" t="s">
        <v>71</v>
      </c>
      <c r="C3359">
        <v>2025</v>
      </c>
      <c r="D3359">
        <v>2030</v>
      </c>
      <c r="E3359" t="s">
        <v>119</v>
      </c>
      <c r="F3359" t="s">
        <v>260</v>
      </c>
      <c r="G3359" t="s">
        <v>146</v>
      </c>
      <c r="H3359" t="s">
        <v>133</v>
      </c>
      <c r="I3359" t="s">
        <v>110</v>
      </c>
      <c r="J3359" t="s">
        <v>110</v>
      </c>
      <c r="K3359">
        <v>0.13636364042758939</v>
      </c>
      <c r="L3359" t="s">
        <v>182</v>
      </c>
    </row>
    <row r="3360" spans="1:12">
      <c r="A3360" t="s">
        <v>260</v>
      </c>
      <c r="B3360" t="s">
        <v>71</v>
      </c>
      <c r="C3360">
        <v>2025</v>
      </c>
      <c r="D3360">
        <v>2035</v>
      </c>
      <c r="E3360" t="s">
        <v>119</v>
      </c>
      <c r="F3360" t="s">
        <v>260</v>
      </c>
      <c r="G3360" t="s">
        <v>146</v>
      </c>
      <c r="H3360" t="s">
        <v>133</v>
      </c>
      <c r="I3360" t="s">
        <v>110</v>
      </c>
      <c r="J3360" t="s">
        <v>110</v>
      </c>
      <c r="K3360">
        <v>0.13636364042758939</v>
      </c>
      <c r="L3360" t="s">
        <v>182</v>
      </c>
    </row>
    <row r="3361" spans="1:12">
      <c r="A3361" t="s">
        <v>260</v>
      </c>
      <c r="B3361" t="s">
        <v>71</v>
      </c>
      <c r="C3361">
        <v>2025</v>
      </c>
      <c r="D3361">
        <v>2040</v>
      </c>
      <c r="E3361" t="s">
        <v>119</v>
      </c>
      <c r="F3361" t="s">
        <v>260</v>
      </c>
      <c r="G3361" t="s">
        <v>146</v>
      </c>
      <c r="H3361" t="s">
        <v>133</v>
      </c>
      <c r="I3361" t="s">
        <v>110</v>
      </c>
      <c r="J3361" t="s">
        <v>110</v>
      </c>
      <c r="K3361">
        <v>0.13636364042758939</v>
      </c>
      <c r="L3361" t="s">
        <v>182</v>
      </c>
    </row>
    <row r="3362" spans="1:12">
      <c r="A3362" t="s">
        <v>260</v>
      </c>
      <c r="B3362" t="s">
        <v>71</v>
      </c>
      <c r="C3362">
        <v>2025</v>
      </c>
      <c r="D3362">
        <v>2045</v>
      </c>
      <c r="E3362" t="s">
        <v>119</v>
      </c>
      <c r="F3362" t="s">
        <v>260</v>
      </c>
      <c r="G3362" t="s">
        <v>146</v>
      </c>
      <c r="H3362" t="s">
        <v>133</v>
      </c>
      <c r="I3362" t="s">
        <v>110</v>
      </c>
      <c r="J3362" t="s">
        <v>110</v>
      </c>
      <c r="K3362">
        <v>0.13636364042758939</v>
      </c>
      <c r="L3362" t="s">
        <v>182</v>
      </c>
    </row>
    <row r="3363" spans="1:12">
      <c r="A3363" t="s">
        <v>260</v>
      </c>
      <c r="B3363" t="s">
        <v>71</v>
      </c>
      <c r="C3363">
        <v>2030</v>
      </c>
      <c r="D3363">
        <v>2030</v>
      </c>
      <c r="E3363" t="s">
        <v>119</v>
      </c>
      <c r="F3363" t="s">
        <v>260</v>
      </c>
      <c r="G3363" t="s">
        <v>146</v>
      </c>
      <c r="H3363" t="s">
        <v>133</v>
      </c>
      <c r="I3363" t="s">
        <v>110</v>
      </c>
      <c r="J3363" t="s">
        <v>110</v>
      </c>
      <c r="K3363">
        <v>0.13636364042758939</v>
      </c>
      <c r="L3363" t="s">
        <v>182</v>
      </c>
    </row>
    <row r="3364" spans="1:12">
      <c r="A3364" t="s">
        <v>260</v>
      </c>
      <c r="B3364" t="s">
        <v>71</v>
      </c>
      <c r="C3364">
        <v>2030</v>
      </c>
      <c r="D3364">
        <v>2035</v>
      </c>
      <c r="E3364" t="s">
        <v>119</v>
      </c>
      <c r="F3364" t="s">
        <v>260</v>
      </c>
      <c r="G3364" t="s">
        <v>146</v>
      </c>
      <c r="H3364" t="s">
        <v>133</v>
      </c>
      <c r="I3364" t="s">
        <v>110</v>
      </c>
      <c r="J3364" t="s">
        <v>110</v>
      </c>
      <c r="K3364">
        <v>0.13636364042758939</v>
      </c>
      <c r="L3364" t="s">
        <v>182</v>
      </c>
    </row>
    <row r="3365" spans="1:12">
      <c r="A3365" t="s">
        <v>260</v>
      </c>
      <c r="B3365" t="s">
        <v>71</v>
      </c>
      <c r="C3365">
        <v>2030</v>
      </c>
      <c r="D3365">
        <v>2040</v>
      </c>
      <c r="E3365" t="s">
        <v>119</v>
      </c>
      <c r="F3365" t="s">
        <v>260</v>
      </c>
      <c r="G3365" t="s">
        <v>146</v>
      </c>
      <c r="H3365" t="s">
        <v>133</v>
      </c>
      <c r="I3365" t="s">
        <v>110</v>
      </c>
      <c r="J3365" t="s">
        <v>110</v>
      </c>
      <c r="K3365">
        <v>0.13636364042758939</v>
      </c>
      <c r="L3365" t="s">
        <v>182</v>
      </c>
    </row>
    <row r="3366" spans="1:12">
      <c r="A3366" t="s">
        <v>260</v>
      </c>
      <c r="B3366" t="s">
        <v>71</v>
      </c>
      <c r="C3366">
        <v>2030</v>
      </c>
      <c r="D3366">
        <v>2045</v>
      </c>
      <c r="E3366" t="s">
        <v>119</v>
      </c>
      <c r="F3366" t="s">
        <v>260</v>
      </c>
      <c r="G3366" t="s">
        <v>146</v>
      </c>
      <c r="H3366" t="s">
        <v>133</v>
      </c>
      <c r="I3366" t="s">
        <v>110</v>
      </c>
      <c r="J3366" t="s">
        <v>110</v>
      </c>
      <c r="K3366">
        <v>0.13636364042758939</v>
      </c>
      <c r="L3366" t="s">
        <v>182</v>
      </c>
    </row>
    <row r="3367" spans="1:12">
      <c r="A3367" t="s">
        <v>260</v>
      </c>
      <c r="B3367" t="s">
        <v>71</v>
      </c>
      <c r="C3367">
        <v>2030</v>
      </c>
      <c r="D3367">
        <v>2050</v>
      </c>
      <c r="E3367" t="s">
        <v>119</v>
      </c>
      <c r="F3367" t="s">
        <v>260</v>
      </c>
      <c r="G3367" t="s">
        <v>146</v>
      </c>
      <c r="H3367" t="s">
        <v>133</v>
      </c>
      <c r="I3367" t="s">
        <v>110</v>
      </c>
      <c r="J3367" t="s">
        <v>110</v>
      </c>
      <c r="K3367">
        <v>0.13636364042758939</v>
      </c>
      <c r="L3367" t="s">
        <v>182</v>
      </c>
    </row>
    <row r="3368" spans="1:12">
      <c r="A3368" t="s">
        <v>260</v>
      </c>
      <c r="B3368" t="s">
        <v>71</v>
      </c>
      <c r="C3368">
        <v>2035</v>
      </c>
      <c r="D3368">
        <v>2035</v>
      </c>
      <c r="E3368" t="s">
        <v>119</v>
      </c>
      <c r="F3368" t="s">
        <v>260</v>
      </c>
      <c r="G3368" t="s">
        <v>146</v>
      </c>
      <c r="H3368" t="s">
        <v>133</v>
      </c>
      <c r="I3368" t="s">
        <v>110</v>
      </c>
      <c r="J3368" t="s">
        <v>110</v>
      </c>
      <c r="K3368">
        <v>0.13636364042758939</v>
      </c>
      <c r="L3368" t="s">
        <v>182</v>
      </c>
    </row>
    <row r="3369" spans="1:12">
      <c r="A3369" t="s">
        <v>260</v>
      </c>
      <c r="B3369" t="s">
        <v>71</v>
      </c>
      <c r="C3369">
        <v>2035</v>
      </c>
      <c r="D3369">
        <v>2040</v>
      </c>
      <c r="E3369" t="s">
        <v>119</v>
      </c>
      <c r="F3369" t="s">
        <v>260</v>
      </c>
      <c r="G3369" t="s">
        <v>146</v>
      </c>
      <c r="H3369" t="s">
        <v>133</v>
      </c>
      <c r="I3369" t="s">
        <v>110</v>
      </c>
      <c r="J3369" t="s">
        <v>110</v>
      </c>
      <c r="K3369">
        <v>0.13636364042758939</v>
      </c>
      <c r="L3369" t="s">
        <v>182</v>
      </c>
    </row>
    <row r="3370" spans="1:12">
      <c r="A3370" t="s">
        <v>260</v>
      </c>
      <c r="B3370" t="s">
        <v>71</v>
      </c>
      <c r="C3370">
        <v>2035</v>
      </c>
      <c r="D3370">
        <v>2045</v>
      </c>
      <c r="E3370" t="s">
        <v>119</v>
      </c>
      <c r="F3370" t="s">
        <v>260</v>
      </c>
      <c r="G3370" t="s">
        <v>146</v>
      </c>
      <c r="H3370" t="s">
        <v>133</v>
      </c>
      <c r="I3370" t="s">
        <v>110</v>
      </c>
      <c r="J3370" t="s">
        <v>110</v>
      </c>
      <c r="K3370">
        <v>0.13636364042758939</v>
      </c>
      <c r="L3370" t="s">
        <v>182</v>
      </c>
    </row>
    <row r="3371" spans="1:12">
      <c r="A3371" t="s">
        <v>260</v>
      </c>
      <c r="B3371" t="s">
        <v>71</v>
      </c>
      <c r="C3371">
        <v>2035</v>
      </c>
      <c r="D3371">
        <v>2050</v>
      </c>
      <c r="E3371" t="s">
        <v>119</v>
      </c>
      <c r="F3371" t="s">
        <v>260</v>
      </c>
      <c r="G3371" t="s">
        <v>146</v>
      </c>
      <c r="H3371" t="s">
        <v>133</v>
      </c>
      <c r="I3371" t="s">
        <v>110</v>
      </c>
      <c r="J3371" t="s">
        <v>110</v>
      </c>
      <c r="K3371">
        <v>0.13636364042758939</v>
      </c>
      <c r="L3371" t="s">
        <v>182</v>
      </c>
    </row>
    <row r="3372" spans="1:12">
      <c r="A3372" t="s">
        <v>260</v>
      </c>
      <c r="B3372" t="s">
        <v>71</v>
      </c>
      <c r="C3372">
        <v>2035</v>
      </c>
      <c r="D3372">
        <v>2055</v>
      </c>
      <c r="E3372" t="s">
        <v>119</v>
      </c>
      <c r="F3372" t="s">
        <v>260</v>
      </c>
      <c r="G3372" t="s">
        <v>146</v>
      </c>
      <c r="H3372" t="s">
        <v>133</v>
      </c>
      <c r="I3372" t="s">
        <v>110</v>
      </c>
      <c r="J3372" t="s">
        <v>110</v>
      </c>
      <c r="K3372">
        <v>0.13636364042758939</v>
      </c>
      <c r="L3372" t="s">
        <v>182</v>
      </c>
    </row>
    <row r="3373" spans="1:12">
      <c r="A3373" t="s">
        <v>260</v>
      </c>
      <c r="B3373" t="s">
        <v>71</v>
      </c>
      <c r="C3373">
        <v>2040</v>
      </c>
      <c r="D3373">
        <v>2040</v>
      </c>
      <c r="E3373" t="s">
        <v>119</v>
      </c>
      <c r="F3373" t="s">
        <v>260</v>
      </c>
      <c r="G3373" t="s">
        <v>146</v>
      </c>
      <c r="H3373" t="s">
        <v>133</v>
      </c>
      <c r="I3373" t="s">
        <v>110</v>
      </c>
      <c r="J3373" t="s">
        <v>110</v>
      </c>
      <c r="K3373">
        <v>0.13636364042758939</v>
      </c>
      <c r="L3373" t="s">
        <v>182</v>
      </c>
    </row>
    <row r="3374" spans="1:12">
      <c r="A3374" t="s">
        <v>260</v>
      </c>
      <c r="B3374" t="s">
        <v>71</v>
      </c>
      <c r="C3374">
        <v>2040</v>
      </c>
      <c r="D3374">
        <v>2045</v>
      </c>
      <c r="E3374" t="s">
        <v>119</v>
      </c>
      <c r="F3374" t="s">
        <v>260</v>
      </c>
      <c r="G3374" t="s">
        <v>146</v>
      </c>
      <c r="H3374" t="s">
        <v>133</v>
      </c>
      <c r="I3374" t="s">
        <v>110</v>
      </c>
      <c r="J3374" t="s">
        <v>110</v>
      </c>
      <c r="K3374">
        <v>0.13636364042758939</v>
      </c>
      <c r="L3374" t="s">
        <v>182</v>
      </c>
    </row>
    <row r="3375" spans="1:12">
      <c r="A3375" t="s">
        <v>260</v>
      </c>
      <c r="B3375" t="s">
        <v>71</v>
      </c>
      <c r="C3375">
        <v>2040</v>
      </c>
      <c r="D3375">
        <v>2050</v>
      </c>
      <c r="E3375" t="s">
        <v>119</v>
      </c>
      <c r="F3375" t="s">
        <v>260</v>
      </c>
      <c r="G3375" t="s">
        <v>146</v>
      </c>
      <c r="H3375" t="s">
        <v>133</v>
      </c>
      <c r="I3375" t="s">
        <v>110</v>
      </c>
      <c r="J3375" t="s">
        <v>110</v>
      </c>
      <c r="K3375">
        <v>0.13636364042758939</v>
      </c>
      <c r="L3375" t="s">
        <v>182</v>
      </c>
    </row>
    <row r="3376" spans="1:12">
      <c r="A3376" t="s">
        <v>260</v>
      </c>
      <c r="B3376" t="s">
        <v>71</v>
      </c>
      <c r="C3376">
        <v>2040</v>
      </c>
      <c r="D3376">
        <v>2055</v>
      </c>
      <c r="E3376" t="s">
        <v>119</v>
      </c>
      <c r="F3376" t="s">
        <v>260</v>
      </c>
      <c r="G3376" t="s">
        <v>146</v>
      </c>
      <c r="H3376" t="s">
        <v>133</v>
      </c>
      <c r="I3376" t="s">
        <v>110</v>
      </c>
      <c r="J3376" t="s">
        <v>110</v>
      </c>
      <c r="K3376">
        <v>0.13636364042758939</v>
      </c>
      <c r="L3376" t="s">
        <v>182</v>
      </c>
    </row>
    <row r="3377" spans="1:12">
      <c r="A3377" t="s">
        <v>260</v>
      </c>
      <c r="B3377" t="s">
        <v>71</v>
      </c>
      <c r="C3377">
        <v>2040</v>
      </c>
      <c r="D3377">
        <v>2060</v>
      </c>
      <c r="E3377" t="s">
        <v>119</v>
      </c>
      <c r="F3377" t="s">
        <v>260</v>
      </c>
      <c r="G3377" t="s">
        <v>146</v>
      </c>
      <c r="H3377" t="s">
        <v>133</v>
      </c>
      <c r="I3377" t="s">
        <v>110</v>
      </c>
      <c r="J3377" t="s">
        <v>110</v>
      </c>
      <c r="K3377">
        <v>0.13636364042758939</v>
      </c>
      <c r="L3377" t="s">
        <v>182</v>
      </c>
    </row>
    <row r="3378" spans="1:12">
      <c r="A3378" t="s">
        <v>260</v>
      </c>
      <c r="B3378" t="s">
        <v>71</v>
      </c>
      <c r="C3378">
        <v>2045</v>
      </c>
      <c r="D3378">
        <v>2045</v>
      </c>
      <c r="E3378" t="s">
        <v>119</v>
      </c>
      <c r="F3378" t="s">
        <v>260</v>
      </c>
      <c r="G3378" t="s">
        <v>146</v>
      </c>
      <c r="H3378" t="s">
        <v>133</v>
      </c>
      <c r="I3378" t="s">
        <v>110</v>
      </c>
      <c r="J3378" t="s">
        <v>110</v>
      </c>
      <c r="K3378">
        <v>0.13636364042758939</v>
      </c>
      <c r="L3378" t="s">
        <v>182</v>
      </c>
    </row>
    <row r="3379" spans="1:12">
      <c r="A3379" t="s">
        <v>260</v>
      </c>
      <c r="B3379" t="s">
        <v>71</v>
      </c>
      <c r="C3379">
        <v>2045</v>
      </c>
      <c r="D3379">
        <v>2050</v>
      </c>
      <c r="E3379" t="s">
        <v>119</v>
      </c>
      <c r="F3379" t="s">
        <v>260</v>
      </c>
      <c r="G3379" t="s">
        <v>146</v>
      </c>
      <c r="H3379" t="s">
        <v>133</v>
      </c>
      <c r="I3379" t="s">
        <v>110</v>
      </c>
      <c r="J3379" t="s">
        <v>110</v>
      </c>
      <c r="K3379">
        <v>0.13636364042758939</v>
      </c>
      <c r="L3379" t="s">
        <v>182</v>
      </c>
    </row>
    <row r="3380" spans="1:12">
      <c r="A3380" t="s">
        <v>260</v>
      </c>
      <c r="B3380" t="s">
        <v>71</v>
      </c>
      <c r="C3380">
        <v>2045</v>
      </c>
      <c r="D3380">
        <v>2055</v>
      </c>
      <c r="E3380" t="s">
        <v>119</v>
      </c>
      <c r="F3380" t="s">
        <v>260</v>
      </c>
      <c r="G3380" t="s">
        <v>146</v>
      </c>
      <c r="H3380" t="s">
        <v>133</v>
      </c>
      <c r="I3380" t="s">
        <v>110</v>
      </c>
      <c r="J3380" t="s">
        <v>110</v>
      </c>
      <c r="K3380">
        <v>0.13636364042758939</v>
      </c>
      <c r="L3380" t="s">
        <v>182</v>
      </c>
    </row>
    <row r="3381" spans="1:12">
      <c r="A3381" t="s">
        <v>260</v>
      </c>
      <c r="B3381" t="s">
        <v>71</v>
      </c>
      <c r="C3381">
        <v>2045</v>
      </c>
      <c r="D3381">
        <v>2060</v>
      </c>
      <c r="E3381" t="s">
        <v>119</v>
      </c>
      <c r="F3381" t="s">
        <v>260</v>
      </c>
      <c r="G3381" t="s">
        <v>146</v>
      </c>
      <c r="H3381" t="s">
        <v>133</v>
      </c>
      <c r="I3381" t="s">
        <v>110</v>
      </c>
      <c r="J3381" t="s">
        <v>110</v>
      </c>
      <c r="K3381">
        <v>0.13636364042758939</v>
      </c>
      <c r="L3381" t="s">
        <v>182</v>
      </c>
    </row>
    <row r="3382" spans="1:12">
      <c r="A3382" t="s">
        <v>260</v>
      </c>
      <c r="B3382" t="s">
        <v>71</v>
      </c>
      <c r="C3382">
        <v>2045</v>
      </c>
      <c r="D3382">
        <v>2065</v>
      </c>
      <c r="E3382" t="s">
        <v>119</v>
      </c>
      <c r="F3382" t="s">
        <v>260</v>
      </c>
      <c r="G3382" t="s">
        <v>146</v>
      </c>
      <c r="H3382" t="s">
        <v>133</v>
      </c>
      <c r="I3382" t="s">
        <v>110</v>
      </c>
      <c r="J3382" t="s">
        <v>110</v>
      </c>
      <c r="K3382">
        <v>0.13636364042758939</v>
      </c>
      <c r="L3382" t="s">
        <v>182</v>
      </c>
    </row>
    <row r="3383" spans="1:12">
      <c r="A3383" t="s">
        <v>260</v>
      </c>
      <c r="B3383" t="s">
        <v>71</v>
      </c>
      <c r="C3383">
        <v>2050</v>
      </c>
      <c r="D3383">
        <v>2050</v>
      </c>
      <c r="E3383" t="s">
        <v>119</v>
      </c>
      <c r="F3383" t="s">
        <v>260</v>
      </c>
      <c r="G3383" t="s">
        <v>146</v>
      </c>
      <c r="H3383" t="s">
        <v>133</v>
      </c>
      <c r="I3383" t="s">
        <v>110</v>
      </c>
      <c r="J3383" t="s">
        <v>110</v>
      </c>
      <c r="K3383">
        <v>0.13636364042758939</v>
      </c>
      <c r="L3383" t="s">
        <v>182</v>
      </c>
    </row>
    <row r="3384" spans="1:12">
      <c r="A3384" t="s">
        <v>260</v>
      </c>
      <c r="B3384" t="s">
        <v>71</v>
      </c>
      <c r="C3384">
        <v>2050</v>
      </c>
      <c r="D3384">
        <v>2055</v>
      </c>
      <c r="E3384" t="s">
        <v>119</v>
      </c>
      <c r="F3384" t="s">
        <v>260</v>
      </c>
      <c r="G3384" t="s">
        <v>146</v>
      </c>
      <c r="H3384" t="s">
        <v>133</v>
      </c>
      <c r="I3384" t="s">
        <v>110</v>
      </c>
      <c r="J3384" t="s">
        <v>110</v>
      </c>
      <c r="K3384">
        <v>0.13636364042758939</v>
      </c>
      <c r="L3384" t="s">
        <v>182</v>
      </c>
    </row>
    <row r="3385" spans="1:12">
      <c r="A3385" t="s">
        <v>260</v>
      </c>
      <c r="B3385" t="s">
        <v>71</v>
      </c>
      <c r="C3385">
        <v>2050</v>
      </c>
      <c r="D3385">
        <v>2060</v>
      </c>
      <c r="E3385" t="s">
        <v>119</v>
      </c>
      <c r="F3385" t="s">
        <v>260</v>
      </c>
      <c r="G3385" t="s">
        <v>146</v>
      </c>
      <c r="H3385" t="s">
        <v>133</v>
      </c>
      <c r="I3385" t="s">
        <v>110</v>
      </c>
      <c r="J3385" t="s">
        <v>110</v>
      </c>
      <c r="K3385">
        <v>0.13636364042758939</v>
      </c>
      <c r="L3385" t="s">
        <v>182</v>
      </c>
    </row>
    <row r="3386" spans="1:12">
      <c r="A3386" t="s">
        <v>260</v>
      </c>
      <c r="B3386" t="s">
        <v>71</v>
      </c>
      <c r="C3386">
        <v>2050</v>
      </c>
      <c r="D3386">
        <v>2065</v>
      </c>
      <c r="E3386" t="s">
        <v>119</v>
      </c>
      <c r="F3386" t="s">
        <v>260</v>
      </c>
      <c r="G3386" t="s">
        <v>146</v>
      </c>
      <c r="H3386" t="s">
        <v>133</v>
      </c>
      <c r="I3386" t="s">
        <v>110</v>
      </c>
      <c r="J3386" t="s">
        <v>110</v>
      </c>
      <c r="K3386">
        <v>0.13636364042758939</v>
      </c>
      <c r="L3386" t="s">
        <v>182</v>
      </c>
    </row>
    <row r="3387" spans="1:12">
      <c r="A3387" t="s">
        <v>260</v>
      </c>
      <c r="B3387" t="s">
        <v>71</v>
      </c>
      <c r="C3387">
        <v>2050</v>
      </c>
      <c r="D3387">
        <v>2070</v>
      </c>
      <c r="E3387" t="s">
        <v>119</v>
      </c>
      <c r="F3387" t="s">
        <v>260</v>
      </c>
      <c r="G3387" t="s">
        <v>146</v>
      </c>
      <c r="H3387" t="s">
        <v>133</v>
      </c>
      <c r="I3387" t="s">
        <v>110</v>
      </c>
      <c r="J3387" t="s">
        <v>110</v>
      </c>
      <c r="K3387">
        <v>0.13636364042758939</v>
      </c>
      <c r="L3387" t="s">
        <v>182</v>
      </c>
    </row>
    <row r="3388" spans="1:12">
      <c r="A3388" t="s">
        <v>260</v>
      </c>
      <c r="B3388" t="s">
        <v>71</v>
      </c>
      <c r="C3388">
        <v>2055</v>
      </c>
      <c r="D3388">
        <v>2055</v>
      </c>
      <c r="E3388" t="s">
        <v>119</v>
      </c>
      <c r="F3388" t="s">
        <v>260</v>
      </c>
      <c r="G3388" t="s">
        <v>146</v>
      </c>
      <c r="H3388" t="s">
        <v>133</v>
      </c>
      <c r="I3388" t="s">
        <v>110</v>
      </c>
      <c r="J3388" t="s">
        <v>110</v>
      </c>
      <c r="K3388">
        <v>0.13636364042758939</v>
      </c>
      <c r="L3388" t="s">
        <v>182</v>
      </c>
    </row>
    <row r="3389" spans="1:12">
      <c r="A3389" t="s">
        <v>260</v>
      </c>
      <c r="B3389" t="s">
        <v>71</v>
      </c>
      <c r="C3389">
        <v>2055</v>
      </c>
      <c r="D3389">
        <v>2060</v>
      </c>
      <c r="E3389" t="s">
        <v>119</v>
      </c>
      <c r="F3389" t="s">
        <v>260</v>
      </c>
      <c r="G3389" t="s">
        <v>146</v>
      </c>
      <c r="H3389" t="s">
        <v>133</v>
      </c>
      <c r="I3389" t="s">
        <v>110</v>
      </c>
      <c r="J3389" t="s">
        <v>110</v>
      </c>
      <c r="K3389">
        <v>0.13636364042758939</v>
      </c>
      <c r="L3389" t="s">
        <v>182</v>
      </c>
    </row>
    <row r="3390" spans="1:12">
      <c r="A3390" t="s">
        <v>260</v>
      </c>
      <c r="B3390" t="s">
        <v>71</v>
      </c>
      <c r="C3390">
        <v>2055</v>
      </c>
      <c r="D3390">
        <v>2065</v>
      </c>
      <c r="E3390" t="s">
        <v>119</v>
      </c>
      <c r="F3390" t="s">
        <v>260</v>
      </c>
      <c r="G3390" t="s">
        <v>146</v>
      </c>
      <c r="H3390" t="s">
        <v>133</v>
      </c>
      <c r="I3390" t="s">
        <v>110</v>
      </c>
      <c r="J3390" t="s">
        <v>110</v>
      </c>
      <c r="K3390">
        <v>0.13636364042758939</v>
      </c>
      <c r="L3390" t="s">
        <v>182</v>
      </c>
    </row>
    <row r="3391" spans="1:12">
      <c r="A3391" t="s">
        <v>260</v>
      </c>
      <c r="B3391" t="s">
        <v>71</v>
      </c>
      <c r="C3391">
        <v>2055</v>
      </c>
      <c r="D3391">
        <v>2070</v>
      </c>
      <c r="E3391" t="s">
        <v>119</v>
      </c>
      <c r="F3391" t="s">
        <v>260</v>
      </c>
      <c r="G3391" t="s">
        <v>146</v>
      </c>
      <c r="H3391" t="s">
        <v>133</v>
      </c>
      <c r="I3391" t="s">
        <v>110</v>
      </c>
      <c r="J3391" t="s">
        <v>110</v>
      </c>
      <c r="K3391">
        <v>0.13636364042758939</v>
      </c>
      <c r="L3391" t="s">
        <v>182</v>
      </c>
    </row>
    <row r="3392" spans="1:12">
      <c r="A3392" t="s">
        <v>260</v>
      </c>
      <c r="B3392" t="s">
        <v>71</v>
      </c>
      <c r="C3392">
        <v>2060</v>
      </c>
      <c r="D3392">
        <v>2060</v>
      </c>
      <c r="E3392" t="s">
        <v>119</v>
      </c>
      <c r="F3392" t="s">
        <v>260</v>
      </c>
      <c r="G3392" t="s">
        <v>146</v>
      </c>
      <c r="H3392" t="s">
        <v>133</v>
      </c>
      <c r="I3392" t="s">
        <v>110</v>
      </c>
      <c r="J3392" t="s">
        <v>110</v>
      </c>
      <c r="K3392">
        <v>0.13636364042758939</v>
      </c>
      <c r="L3392" t="s">
        <v>182</v>
      </c>
    </row>
    <row r="3393" spans="1:12">
      <c r="A3393" t="s">
        <v>260</v>
      </c>
      <c r="B3393" t="s">
        <v>71</v>
      </c>
      <c r="C3393">
        <v>2060</v>
      </c>
      <c r="D3393">
        <v>2065</v>
      </c>
      <c r="E3393" t="s">
        <v>119</v>
      </c>
      <c r="F3393" t="s">
        <v>260</v>
      </c>
      <c r="G3393" t="s">
        <v>146</v>
      </c>
      <c r="H3393" t="s">
        <v>133</v>
      </c>
      <c r="I3393" t="s">
        <v>110</v>
      </c>
      <c r="J3393" t="s">
        <v>110</v>
      </c>
      <c r="K3393">
        <v>0.13636364042758939</v>
      </c>
      <c r="L3393" t="s">
        <v>182</v>
      </c>
    </row>
    <row r="3394" spans="1:12">
      <c r="A3394" t="s">
        <v>260</v>
      </c>
      <c r="B3394" t="s">
        <v>71</v>
      </c>
      <c r="C3394">
        <v>2060</v>
      </c>
      <c r="D3394">
        <v>2070</v>
      </c>
      <c r="E3394" t="s">
        <v>119</v>
      </c>
      <c r="F3394" t="s">
        <v>260</v>
      </c>
      <c r="G3394" t="s">
        <v>146</v>
      </c>
      <c r="H3394" t="s">
        <v>133</v>
      </c>
      <c r="I3394" t="s">
        <v>110</v>
      </c>
      <c r="J3394" t="s">
        <v>110</v>
      </c>
      <c r="K3394">
        <v>0.13636364042758939</v>
      </c>
      <c r="L3394" t="s">
        <v>182</v>
      </c>
    </row>
    <row r="3395" spans="1:12">
      <c r="A3395" t="s">
        <v>260</v>
      </c>
      <c r="B3395" t="s">
        <v>71</v>
      </c>
      <c r="C3395">
        <v>2065</v>
      </c>
      <c r="D3395">
        <v>2065</v>
      </c>
      <c r="E3395" t="s">
        <v>119</v>
      </c>
      <c r="F3395" t="s">
        <v>260</v>
      </c>
      <c r="G3395" t="s">
        <v>146</v>
      </c>
      <c r="H3395" t="s">
        <v>133</v>
      </c>
      <c r="I3395" t="s">
        <v>110</v>
      </c>
      <c r="J3395" t="s">
        <v>110</v>
      </c>
      <c r="K3395">
        <v>0.13636364042758939</v>
      </c>
      <c r="L3395" t="s">
        <v>182</v>
      </c>
    </row>
    <row r="3396" spans="1:12">
      <c r="A3396" t="s">
        <v>260</v>
      </c>
      <c r="B3396" t="s">
        <v>71</v>
      </c>
      <c r="C3396">
        <v>2065</v>
      </c>
      <c r="D3396">
        <v>2070</v>
      </c>
      <c r="E3396" t="s">
        <v>119</v>
      </c>
      <c r="F3396" t="s">
        <v>260</v>
      </c>
      <c r="G3396" t="s">
        <v>146</v>
      </c>
      <c r="H3396" t="s">
        <v>133</v>
      </c>
      <c r="I3396" t="s">
        <v>110</v>
      </c>
      <c r="J3396" t="s">
        <v>110</v>
      </c>
      <c r="K3396">
        <v>0.13636364042758939</v>
      </c>
      <c r="L3396" t="s">
        <v>182</v>
      </c>
    </row>
    <row r="3397" spans="1:12">
      <c r="A3397" t="s">
        <v>260</v>
      </c>
      <c r="B3397" t="s">
        <v>71</v>
      </c>
      <c r="C3397">
        <v>2070</v>
      </c>
      <c r="D3397">
        <v>2070</v>
      </c>
      <c r="E3397" t="s">
        <v>119</v>
      </c>
      <c r="F3397" t="s">
        <v>260</v>
      </c>
      <c r="G3397" t="s">
        <v>146</v>
      </c>
      <c r="H3397" t="s">
        <v>133</v>
      </c>
      <c r="I3397" t="s">
        <v>110</v>
      </c>
      <c r="J3397" t="s">
        <v>110</v>
      </c>
      <c r="K3397">
        <v>0.13636364042758939</v>
      </c>
      <c r="L3397" t="s">
        <v>182</v>
      </c>
    </row>
    <row r="3398" spans="1:12">
      <c r="A3398" t="s">
        <v>260</v>
      </c>
      <c r="B3398" t="s">
        <v>71</v>
      </c>
      <c r="C3398">
        <v>1995</v>
      </c>
      <c r="D3398">
        <v>1995</v>
      </c>
      <c r="E3398" t="s">
        <v>119</v>
      </c>
      <c r="F3398" t="s">
        <v>260</v>
      </c>
      <c r="G3398" t="s">
        <v>147</v>
      </c>
      <c r="H3398" t="s">
        <v>133</v>
      </c>
      <c r="I3398" t="s">
        <v>110</v>
      </c>
      <c r="J3398" t="s">
        <v>110</v>
      </c>
      <c r="K3398">
        <v>1</v>
      </c>
      <c r="L3398" t="s">
        <v>182</v>
      </c>
    </row>
    <row r="3399" spans="1:12">
      <c r="A3399" t="s">
        <v>260</v>
      </c>
      <c r="B3399" t="s">
        <v>71</v>
      </c>
      <c r="C3399">
        <v>1995</v>
      </c>
      <c r="D3399">
        <v>2000</v>
      </c>
      <c r="E3399" t="s">
        <v>119</v>
      </c>
      <c r="F3399" t="s">
        <v>260</v>
      </c>
      <c r="G3399" t="s">
        <v>147</v>
      </c>
      <c r="H3399" t="s">
        <v>133</v>
      </c>
      <c r="I3399" t="s">
        <v>110</v>
      </c>
      <c r="J3399" t="s">
        <v>110</v>
      </c>
      <c r="K3399">
        <v>1</v>
      </c>
      <c r="L3399" t="s">
        <v>182</v>
      </c>
    </row>
    <row r="3400" spans="1:12">
      <c r="A3400" t="s">
        <v>260</v>
      </c>
      <c r="B3400" t="s">
        <v>71</v>
      </c>
      <c r="C3400">
        <v>1995</v>
      </c>
      <c r="D3400">
        <v>2005</v>
      </c>
      <c r="E3400" t="s">
        <v>119</v>
      </c>
      <c r="F3400" t="s">
        <v>260</v>
      </c>
      <c r="G3400" t="s">
        <v>147</v>
      </c>
      <c r="H3400" t="s">
        <v>133</v>
      </c>
      <c r="I3400" t="s">
        <v>110</v>
      </c>
      <c r="J3400" t="s">
        <v>110</v>
      </c>
      <c r="K3400">
        <v>1</v>
      </c>
      <c r="L3400" t="s">
        <v>182</v>
      </c>
    </row>
    <row r="3401" spans="1:12">
      <c r="A3401" t="s">
        <v>260</v>
      </c>
      <c r="B3401" t="s">
        <v>71</v>
      </c>
      <c r="C3401">
        <v>1995</v>
      </c>
      <c r="D3401">
        <v>2010</v>
      </c>
      <c r="E3401" t="s">
        <v>119</v>
      </c>
      <c r="F3401" t="s">
        <v>260</v>
      </c>
      <c r="G3401" t="s">
        <v>147</v>
      </c>
      <c r="H3401" t="s">
        <v>133</v>
      </c>
      <c r="I3401" t="s">
        <v>110</v>
      </c>
      <c r="J3401" t="s">
        <v>110</v>
      </c>
      <c r="K3401">
        <v>1</v>
      </c>
      <c r="L3401" t="s">
        <v>182</v>
      </c>
    </row>
    <row r="3402" spans="1:12">
      <c r="A3402" t="s">
        <v>260</v>
      </c>
      <c r="B3402" t="s">
        <v>71</v>
      </c>
      <c r="C3402">
        <v>1995</v>
      </c>
      <c r="D3402">
        <v>2015</v>
      </c>
      <c r="E3402" t="s">
        <v>119</v>
      </c>
      <c r="F3402" t="s">
        <v>260</v>
      </c>
      <c r="G3402" t="s">
        <v>147</v>
      </c>
      <c r="H3402" t="s">
        <v>133</v>
      </c>
      <c r="I3402" t="s">
        <v>110</v>
      </c>
      <c r="J3402" t="s">
        <v>110</v>
      </c>
      <c r="K3402">
        <v>1</v>
      </c>
      <c r="L3402" t="s">
        <v>182</v>
      </c>
    </row>
    <row r="3403" spans="1:12">
      <c r="A3403" t="s">
        <v>260</v>
      </c>
      <c r="B3403" t="s">
        <v>71</v>
      </c>
      <c r="C3403">
        <v>2000</v>
      </c>
      <c r="D3403">
        <v>2000</v>
      </c>
      <c r="E3403" t="s">
        <v>119</v>
      </c>
      <c r="F3403" t="s">
        <v>260</v>
      </c>
      <c r="G3403" t="s">
        <v>147</v>
      </c>
      <c r="H3403" t="s">
        <v>133</v>
      </c>
      <c r="I3403" t="s">
        <v>110</v>
      </c>
      <c r="J3403" t="s">
        <v>110</v>
      </c>
      <c r="K3403">
        <v>1</v>
      </c>
      <c r="L3403" t="s">
        <v>182</v>
      </c>
    </row>
    <row r="3404" spans="1:12">
      <c r="A3404" t="s">
        <v>260</v>
      </c>
      <c r="B3404" t="s">
        <v>71</v>
      </c>
      <c r="C3404">
        <v>2000</v>
      </c>
      <c r="D3404">
        <v>2005</v>
      </c>
      <c r="E3404" t="s">
        <v>119</v>
      </c>
      <c r="F3404" t="s">
        <v>260</v>
      </c>
      <c r="G3404" t="s">
        <v>147</v>
      </c>
      <c r="H3404" t="s">
        <v>133</v>
      </c>
      <c r="I3404" t="s">
        <v>110</v>
      </c>
      <c r="J3404" t="s">
        <v>110</v>
      </c>
      <c r="K3404">
        <v>1</v>
      </c>
      <c r="L3404" t="s">
        <v>182</v>
      </c>
    </row>
    <row r="3405" spans="1:12">
      <c r="A3405" t="s">
        <v>260</v>
      </c>
      <c r="B3405" t="s">
        <v>71</v>
      </c>
      <c r="C3405">
        <v>2000</v>
      </c>
      <c r="D3405">
        <v>2010</v>
      </c>
      <c r="E3405" t="s">
        <v>119</v>
      </c>
      <c r="F3405" t="s">
        <v>260</v>
      </c>
      <c r="G3405" t="s">
        <v>147</v>
      </c>
      <c r="H3405" t="s">
        <v>133</v>
      </c>
      <c r="I3405" t="s">
        <v>110</v>
      </c>
      <c r="J3405" t="s">
        <v>110</v>
      </c>
      <c r="K3405">
        <v>1</v>
      </c>
      <c r="L3405" t="s">
        <v>182</v>
      </c>
    </row>
    <row r="3406" spans="1:12">
      <c r="A3406" t="s">
        <v>260</v>
      </c>
      <c r="B3406" t="s">
        <v>71</v>
      </c>
      <c r="C3406">
        <v>2000</v>
      </c>
      <c r="D3406">
        <v>2015</v>
      </c>
      <c r="E3406" t="s">
        <v>119</v>
      </c>
      <c r="F3406" t="s">
        <v>260</v>
      </c>
      <c r="G3406" t="s">
        <v>147</v>
      </c>
      <c r="H3406" t="s">
        <v>133</v>
      </c>
      <c r="I3406" t="s">
        <v>110</v>
      </c>
      <c r="J3406" t="s">
        <v>110</v>
      </c>
      <c r="K3406">
        <v>1</v>
      </c>
      <c r="L3406" t="s">
        <v>182</v>
      </c>
    </row>
    <row r="3407" spans="1:12">
      <c r="A3407" t="s">
        <v>260</v>
      </c>
      <c r="B3407" t="s">
        <v>71</v>
      </c>
      <c r="C3407">
        <v>2000</v>
      </c>
      <c r="D3407">
        <v>2020</v>
      </c>
      <c r="E3407" t="s">
        <v>119</v>
      </c>
      <c r="F3407" t="s">
        <v>260</v>
      </c>
      <c r="G3407" t="s">
        <v>147</v>
      </c>
      <c r="H3407" t="s">
        <v>133</v>
      </c>
      <c r="I3407" t="s">
        <v>110</v>
      </c>
      <c r="J3407" t="s">
        <v>110</v>
      </c>
      <c r="K3407">
        <v>1</v>
      </c>
      <c r="L3407" t="s">
        <v>182</v>
      </c>
    </row>
    <row r="3408" spans="1:12">
      <c r="A3408" t="s">
        <v>260</v>
      </c>
      <c r="B3408" t="s">
        <v>71</v>
      </c>
      <c r="C3408">
        <v>2005</v>
      </c>
      <c r="D3408">
        <v>2005</v>
      </c>
      <c r="E3408" t="s">
        <v>119</v>
      </c>
      <c r="F3408" t="s">
        <v>260</v>
      </c>
      <c r="G3408" t="s">
        <v>147</v>
      </c>
      <c r="H3408" t="s">
        <v>133</v>
      </c>
      <c r="I3408" t="s">
        <v>110</v>
      </c>
      <c r="J3408" t="s">
        <v>110</v>
      </c>
      <c r="K3408">
        <v>1</v>
      </c>
      <c r="L3408" t="s">
        <v>182</v>
      </c>
    </row>
    <row r="3409" spans="1:12">
      <c r="A3409" t="s">
        <v>260</v>
      </c>
      <c r="B3409" t="s">
        <v>71</v>
      </c>
      <c r="C3409">
        <v>2005</v>
      </c>
      <c r="D3409">
        <v>2010</v>
      </c>
      <c r="E3409" t="s">
        <v>119</v>
      </c>
      <c r="F3409" t="s">
        <v>260</v>
      </c>
      <c r="G3409" t="s">
        <v>147</v>
      </c>
      <c r="H3409" t="s">
        <v>133</v>
      </c>
      <c r="I3409" t="s">
        <v>110</v>
      </c>
      <c r="J3409" t="s">
        <v>110</v>
      </c>
      <c r="K3409">
        <v>1</v>
      </c>
      <c r="L3409" t="s">
        <v>182</v>
      </c>
    </row>
    <row r="3410" spans="1:12">
      <c r="A3410" t="s">
        <v>260</v>
      </c>
      <c r="B3410" t="s">
        <v>71</v>
      </c>
      <c r="C3410">
        <v>2005</v>
      </c>
      <c r="D3410">
        <v>2015</v>
      </c>
      <c r="E3410" t="s">
        <v>119</v>
      </c>
      <c r="F3410" t="s">
        <v>260</v>
      </c>
      <c r="G3410" t="s">
        <v>147</v>
      </c>
      <c r="H3410" t="s">
        <v>133</v>
      </c>
      <c r="I3410" t="s">
        <v>110</v>
      </c>
      <c r="J3410" t="s">
        <v>110</v>
      </c>
      <c r="K3410">
        <v>1</v>
      </c>
      <c r="L3410" t="s">
        <v>182</v>
      </c>
    </row>
    <row r="3411" spans="1:12">
      <c r="A3411" t="s">
        <v>260</v>
      </c>
      <c r="B3411" t="s">
        <v>71</v>
      </c>
      <c r="C3411">
        <v>2005</v>
      </c>
      <c r="D3411">
        <v>2020</v>
      </c>
      <c r="E3411" t="s">
        <v>119</v>
      </c>
      <c r="F3411" t="s">
        <v>260</v>
      </c>
      <c r="G3411" t="s">
        <v>147</v>
      </c>
      <c r="H3411" t="s">
        <v>133</v>
      </c>
      <c r="I3411" t="s">
        <v>110</v>
      </c>
      <c r="J3411" t="s">
        <v>110</v>
      </c>
      <c r="K3411">
        <v>1</v>
      </c>
      <c r="L3411" t="s">
        <v>182</v>
      </c>
    </row>
    <row r="3412" spans="1:12">
      <c r="A3412" t="s">
        <v>260</v>
      </c>
      <c r="B3412" t="s">
        <v>71</v>
      </c>
      <c r="C3412">
        <v>2005</v>
      </c>
      <c r="D3412">
        <v>2025</v>
      </c>
      <c r="E3412" t="s">
        <v>119</v>
      </c>
      <c r="F3412" t="s">
        <v>260</v>
      </c>
      <c r="G3412" t="s">
        <v>147</v>
      </c>
      <c r="H3412" t="s">
        <v>133</v>
      </c>
      <c r="I3412" t="s">
        <v>110</v>
      </c>
      <c r="J3412" t="s">
        <v>110</v>
      </c>
      <c r="K3412">
        <v>1</v>
      </c>
      <c r="L3412" t="s">
        <v>182</v>
      </c>
    </row>
    <row r="3413" spans="1:12">
      <c r="A3413" t="s">
        <v>260</v>
      </c>
      <c r="B3413" t="s">
        <v>71</v>
      </c>
      <c r="C3413">
        <v>2010</v>
      </c>
      <c r="D3413">
        <v>2010</v>
      </c>
      <c r="E3413" t="s">
        <v>119</v>
      </c>
      <c r="F3413" t="s">
        <v>260</v>
      </c>
      <c r="G3413" t="s">
        <v>147</v>
      </c>
      <c r="H3413" t="s">
        <v>133</v>
      </c>
      <c r="I3413" t="s">
        <v>110</v>
      </c>
      <c r="J3413" t="s">
        <v>110</v>
      </c>
      <c r="K3413">
        <v>1</v>
      </c>
      <c r="L3413" t="s">
        <v>182</v>
      </c>
    </row>
    <row r="3414" spans="1:12">
      <c r="A3414" t="s">
        <v>260</v>
      </c>
      <c r="B3414" t="s">
        <v>71</v>
      </c>
      <c r="C3414">
        <v>2010</v>
      </c>
      <c r="D3414">
        <v>2015</v>
      </c>
      <c r="E3414" t="s">
        <v>119</v>
      </c>
      <c r="F3414" t="s">
        <v>260</v>
      </c>
      <c r="G3414" t="s">
        <v>147</v>
      </c>
      <c r="H3414" t="s">
        <v>133</v>
      </c>
      <c r="I3414" t="s">
        <v>110</v>
      </c>
      <c r="J3414" t="s">
        <v>110</v>
      </c>
      <c r="K3414">
        <v>1</v>
      </c>
      <c r="L3414" t="s">
        <v>182</v>
      </c>
    </row>
    <row r="3415" spans="1:12">
      <c r="A3415" t="s">
        <v>260</v>
      </c>
      <c r="B3415" t="s">
        <v>71</v>
      </c>
      <c r="C3415">
        <v>2010</v>
      </c>
      <c r="D3415">
        <v>2020</v>
      </c>
      <c r="E3415" t="s">
        <v>119</v>
      </c>
      <c r="F3415" t="s">
        <v>260</v>
      </c>
      <c r="G3415" t="s">
        <v>147</v>
      </c>
      <c r="H3415" t="s">
        <v>133</v>
      </c>
      <c r="I3415" t="s">
        <v>110</v>
      </c>
      <c r="J3415" t="s">
        <v>110</v>
      </c>
      <c r="K3415">
        <v>1</v>
      </c>
      <c r="L3415" t="s">
        <v>182</v>
      </c>
    </row>
    <row r="3416" spans="1:12">
      <c r="A3416" t="s">
        <v>260</v>
      </c>
      <c r="B3416" t="s">
        <v>71</v>
      </c>
      <c r="C3416">
        <v>2010</v>
      </c>
      <c r="D3416">
        <v>2025</v>
      </c>
      <c r="E3416" t="s">
        <v>119</v>
      </c>
      <c r="F3416" t="s">
        <v>260</v>
      </c>
      <c r="G3416" t="s">
        <v>147</v>
      </c>
      <c r="H3416" t="s">
        <v>133</v>
      </c>
      <c r="I3416" t="s">
        <v>110</v>
      </c>
      <c r="J3416" t="s">
        <v>110</v>
      </c>
      <c r="K3416">
        <v>1</v>
      </c>
      <c r="L3416" t="s">
        <v>182</v>
      </c>
    </row>
    <row r="3417" spans="1:12">
      <c r="A3417" t="s">
        <v>260</v>
      </c>
      <c r="B3417" t="s">
        <v>71</v>
      </c>
      <c r="C3417">
        <v>2010</v>
      </c>
      <c r="D3417">
        <v>2030</v>
      </c>
      <c r="E3417" t="s">
        <v>119</v>
      </c>
      <c r="F3417" t="s">
        <v>260</v>
      </c>
      <c r="G3417" t="s">
        <v>147</v>
      </c>
      <c r="H3417" t="s">
        <v>133</v>
      </c>
      <c r="I3417" t="s">
        <v>110</v>
      </c>
      <c r="J3417" t="s">
        <v>110</v>
      </c>
      <c r="K3417">
        <v>1</v>
      </c>
      <c r="L3417" t="s">
        <v>182</v>
      </c>
    </row>
    <row r="3418" spans="1:12">
      <c r="A3418" t="s">
        <v>260</v>
      </c>
      <c r="B3418" t="s">
        <v>71</v>
      </c>
      <c r="C3418">
        <v>2015</v>
      </c>
      <c r="D3418">
        <v>2015</v>
      </c>
      <c r="E3418" t="s">
        <v>119</v>
      </c>
      <c r="F3418" t="s">
        <v>260</v>
      </c>
      <c r="G3418" t="s">
        <v>147</v>
      </c>
      <c r="H3418" t="s">
        <v>133</v>
      </c>
      <c r="I3418" t="s">
        <v>110</v>
      </c>
      <c r="J3418" t="s">
        <v>110</v>
      </c>
      <c r="K3418">
        <v>1</v>
      </c>
      <c r="L3418" t="s">
        <v>182</v>
      </c>
    </row>
    <row r="3419" spans="1:12">
      <c r="A3419" t="s">
        <v>260</v>
      </c>
      <c r="B3419" t="s">
        <v>71</v>
      </c>
      <c r="C3419">
        <v>2015</v>
      </c>
      <c r="D3419">
        <v>2020</v>
      </c>
      <c r="E3419" t="s">
        <v>119</v>
      </c>
      <c r="F3419" t="s">
        <v>260</v>
      </c>
      <c r="G3419" t="s">
        <v>147</v>
      </c>
      <c r="H3419" t="s">
        <v>133</v>
      </c>
      <c r="I3419" t="s">
        <v>110</v>
      </c>
      <c r="J3419" t="s">
        <v>110</v>
      </c>
      <c r="K3419">
        <v>1</v>
      </c>
      <c r="L3419" t="s">
        <v>182</v>
      </c>
    </row>
    <row r="3420" spans="1:12">
      <c r="A3420" t="s">
        <v>260</v>
      </c>
      <c r="B3420" t="s">
        <v>71</v>
      </c>
      <c r="C3420">
        <v>2015</v>
      </c>
      <c r="D3420">
        <v>2025</v>
      </c>
      <c r="E3420" t="s">
        <v>119</v>
      </c>
      <c r="F3420" t="s">
        <v>260</v>
      </c>
      <c r="G3420" t="s">
        <v>147</v>
      </c>
      <c r="H3420" t="s">
        <v>133</v>
      </c>
      <c r="I3420" t="s">
        <v>110</v>
      </c>
      <c r="J3420" t="s">
        <v>110</v>
      </c>
      <c r="K3420">
        <v>1</v>
      </c>
      <c r="L3420" t="s">
        <v>182</v>
      </c>
    </row>
    <row r="3421" spans="1:12">
      <c r="A3421" t="s">
        <v>260</v>
      </c>
      <c r="B3421" t="s">
        <v>71</v>
      </c>
      <c r="C3421">
        <v>2015</v>
      </c>
      <c r="D3421">
        <v>2030</v>
      </c>
      <c r="E3421" t="s">
        <v>119</v>
      </c>
      <c r="F3421" t="s">
        <v>260</v>
      </c>
      <c r="G3421" t="s">
        <v>147</v>
      </c>
      <c r="H3421" t="s">
        <v>133</v>
      </c>
      <c r="I3421" t="s">
        <v>110</v>
      </c>
      <c r="J3421" t="s">
        <v>110</v>
      </c>
      <c r="K3421">
        <v>1</v>
      </c>
      <c r="L3421" t="s">
        <v>182</v>
      </c>
    </row>
    <row r="3422" spans="1:12">
      <c r="A3422" t="s">
        <v>260</v>
      </c>
      <c r="B3422" t="s">
        <v>71</v>
      </c>
      <c r="C3422">
        <v>2015</v>
      </c>
      <c r="D3422">
        <v>2035</v>
      </c>
      <c r="E3422" t="s">
        <v>119</v>
      </c>
      <c r="F3422" t="s">
        <v>260</v>
      </c>
      <c r="G3422" t="s">
        <v>147</v>
      </c>
      <c r="H3422" t="s">
        <v>133</v>
      </c>
      <c r="I3422" t="s">
        <v>110</v>
      </c>
      <c r="J3422" t="s">
        <v>110</v>
      </c>
      <c r="K3422">
        <v>1</v>
      </c>
      <c r="L3422" t="s">
        <v>182</v>
      </c>
    </row>
    <row r="3423" spans="1:12">
      <c r="A3423" t="s">
        <v>260</v>
      </c>
      <c r="B3423" t="s">
        <v>71</v>
      </c>
      <c r="C3423">
        <v>2020</v>
      </c>
      <c r="D3423">
        <v>2020</v>
      </c>
      <c r="E3423" t="s">
        <v>119</v>
      </c>
      <c r="F3423" t="s">
        <v>260</v>
      </c>
      <c r="G3423" t="s">
        <v>147</v>
      </c>
      <c r="H3423" t="s">
        <v>133</v>
      </c>
      <c r="I3423" t="s">
        <v>110</v>
      </c>
      <c r="J3423" t="s">
        <v>110</v>
      </c>
      <c r="K3423">
        <v>1</v>
      </c>
      <c r="L3423" t="s">
        <v>182</v>
      </c>
    </row>
    <row r="3424" spans="1:12">
      <c r="A3424" t="s">
        <v>260</v>
      </c>
      <c r="B3424" t="s">
        <v>71</v>
      </c>
      <c r="C3424">
        <v>2020</v>
      </c>
      <c r="D3424">
        <v>2025</v>
      </c>
      <c r="E3424" t="s">
        <v>119</v>
      </c>
      <c r="F3424" t="s">
        <v>260</v>
      </c>
      <c r="G3424" t="s">
        <v>147</v>
      </c>
      <c r="H3424" t="s">
        <v>133</v>
      </c>
      <c r="I3424" t="s">
        <v>110</v>
      </c>
      <c r="J3424" t="s">
        <v>110</v>
      </c>
      <c r="K3424">
        <v>1</v>
      </c>
      <c r="L3424" t="s">
        <v>182</v>
      </c>
    </row>
    <row r="3425" spans="1:12">
      <c r="A3425" t="s">
        <v>260</v>
      </c>
      <c r="B3425" t="s">
        <v>71</v>
      </c>
      <c r="C3425">
        <v>2020</v>
      </c>
      <c r="D3425">
        <v>2030</v>
      </c>
      <c r="E3425" t="s">
        <v>119</v>
      </c>
      <c r="F3425" t="s">
        <v>260</v>
      </c>
      <c r="G3425" t="s">
        <v>147</v>
      </c>
      <c r="H3425" t="s">
        <v>133</v>
      </c>
      <c r="I3425" t="s">
        <v>110</v>
      </c>
      <c r="J3425" t="s">
        <v>110</v>
      </c>
      <c r="K3425">
        <v>1</v>
      </c>
      <c r="L3425" t="s">
        <v>182</v>
      </c>
    </row>
    <row r="3426" spans="1:12">
      <c r="A3426" t="s">
        <v>260</v>
      </c>
      <c r="B3426" t="s">
        <v>71</v>
      </c>
      <c r="C3426">
        <v>2020</v>
      </c>
      <c r="D3426">
        <v>2035</v>
      </c>
      <c r="E3426" t="s">
        <v>119</v>
      </c>
      <c r="F3426" t="s">
        <v>260</v>
      </c>
      <c r="G3426" t="s">
        <v>147</v>
      </c>
      <c r="H3426" t="s">
        <v>133</v>
      </c>
      <c r="I3426" t="s">
        <v>110</v>
      </c>
      <c r="J3426" t="s">
        <v>110</v>
      </c>
      <c r="K3426">
        <v>1</v>
      </c>
      <c r="L3426" t="s">
        <v>182</v>
      </c>
    </row>
    <row r="3427" spans="1:12">
      <c r="A3427" t="s">
        <v>260</v>
      </c>
      <c r="B3427" t="s">
        <v>71</v>
      </c>
      <c r="C3427">
        <v>2020</v>
      </c>
      <c r="D3427">
        <v>2040</v>
      </c>
      <c r="E3427" t="s">
        <v>119</v>
      </c>
      <c r="F3427" t="s">
        <v>260</v>
      </c>
      <c r="G3427" t="s">
        <v>147</v>
      </c>
      <c r="H3427" t="s">
        <v>133</v>
      </c>
      <c r="I3427" t="s">
        <v>110</v>
      </c>
      <c r="J3427" t="s">
        <v>110</v>
      </c>
      <c r="K3427">
        <v>1</v>
      </c>
      <c r="L3427" t="s">
        <v>182</v>
      </c>
    </row>
    <row r="3428" spans="1:12">
      <c r="A3428" t="s">
        <v>260</v>
      </c>
      <c r="B3428" t="s">
        <v>71</v>
      </c>
      <c r="C3428">
        <v>2025</v>
      </c>
      <c r="D3428">
        <v>2025</v>
      </c>
      <c r="E3428" t="s">
        <v>119</v>
      </c>
      <c r="F3428" t="s">
        <v>260</v>
      </c>
      <c r="G3428" t="s">
        <v>147</v>
      </c>
      <c r="H3428" t="s">
        <v>133</v>
      </c>
      <c r="I3428" t="s">
        <v>110</v>
      </c>
      <c r="J3428" t="s">
        <v>110</v>
      </c>
      <c r="K3428">
        <v>1</v>
      </c>
      <c r="L3428" t="s">
        <v>182</v>
      </c>
    </row>
    <row r="3429" spans="1:12">
      <c r="A3429" t="s">
        <v>260</v>
      </c>
      <c r="B3429" t="s">
        <v>71</v>
      </c>
      <c r="C3429">
        <v>2025</v>
      </c>
      <c r="D3429">
        <v>2030</v>
      </c>
      <c r="E3429" t="s">
        <v>119</v>
      </c>
      <c r="F3429" t="s">
        <v>260</v>
      </c>
      <c r="G3429" t="s">
        <v>147</v>
      </c>
      <c r="H3429" t="s">
        <v>133</v>
      </c>
      <c r="I3429" t="s">
        <v>110</v>
      </c>
      <c r="J3429" t="s">
        <v>110</v>
      </c>
      <c r="K3429">
        <v>1</v>
      </c>
      <c r="L3429" t="s">
        <v>182</v>
      </c>
    </row>
    <row r="3430" spans="1:12">
      <c r="A3430" t="s">
        <v>260</v>
      </c>
      <c r="B3430" t="s">
        <v>71</v>
      </c>
      <c r="C3430">
        <v>2025</v>
      </c>
      <c r="D3430">
        <v>2035</v>
      </c>
      <c r="E3430" t="s">
        <v>119</v>
      </c>
      <c r="F3430" t="s">
        <v>260</v>
      </c>
      <c r="G3430" t="s">
        <v>147</v>
      </c>
      <c r="H3430" t="s">
        <v>133</v>
      </c>
      <c r="I3430" t="s">
        <v>110</v>
      </c>
      <c r="J3430" t="s">
        <v>110</v>
      </c>
      <c r="K3430">
        <v>1</v>
      </c>
      <c r="L3430" t="s">
        <v>182</v>
      </c>
    </row>
    <row r="3431" spans="1:12">
      <c r="A3431" t="s">
        <v>260</v>
      </c>
      <c r="B3431" t="s">
        <v>71</v>
      </c>
      <c r="C3431">
        <v>2025</v>
      </c>
      <c r="D3431">
        <v>2040</v>
      </c>
      <c r="E3431" t="s">
        <v>119</v>
      </c>
      <c r="F3431" t="s">
        <v>260</v>
      </c>
      <c r="G3431" t="s">
        <v>147</v>
      </c>
      <c r="H3431" t="s">
        <v>133</v>
      </c>
      <c r="I3431" t="s">
        <v>110</v>
      </c>
      <c r="J3431" t="s">
        <v>110</v>
      </c>
      <c r="K3431">
        <v>1</v>
      </c>
      <c r="L3431" t="s">
        <v>182</v>
      </c>
    </row>
    <row r="3432" spans="1:12">
      <c r="A3432" t="s">
        <v>260</v>
      </c>
      <c r="B3432" t="s">
        <v>71</v>
      </c>
      <c r="C3432">
        <v>2025</v>
      </c>
      <c r="D3432">
        <v>2045</v>
      </c>
      <c r="E3432" t="s">
        <v>119</v>
      </c>
      <c r="F3432" t="s">
        <v>260</v>
      </c>
      <c r="G3432" t="s">
        <v>147</v>
      </c>
      <c r="H3432" t="s">
        <v>133</v>
      </c>
      <c r="I3432" t="s">
        <v>110</v>
      </c>
      <c r="J3432" t="s">
        <v>110</v>
      </c>
      <c r="K3432">
        <v>0.78409087657928467</v>
      </c>
      <c r="L3432" t="s">
        <v>182</v>
      </c>
    </row>
    <row r="3433" spans="1:12">
      <c r="A3433" t="s">
        <v>260</v>
      </c>
      <c r="B3433" t="s">
        <v>71</v>
      </c>
      <c r="C3433">
        <v>2030</v>
      </c>
      <c r="D3433">
        <v>2030</v>
      </c>
      <c r="E3433" t="s">
        <v>119</v>
      </c>
      <c r="F3433" t="s">
        <v>260</v>
      </c>
      <c r="G3433" t="s">
        <v>147</v>
      </c>
      <c r="H3433" t="s">
        <v>133</v>
      </c>
      <c r="I3433" t="s">
        <v>110</v>
      </c>
      <c r="J3433" t="s">
        <v>110</v>
      </c>
      <c r="K3433">
        <v>1</v>
      </c>
      <c r="L3433" t="s">
        <v>182</v>
      </c>
    </row>
    <row r="3434" spans="1:12">
      <c r="A3434" t="s">
        <v>260</v>
      </c>
      <c r="B3434" t="s">
        <v>71</v>
      </c>
      <c r="C3434">
        <v>2030</v>
      </c>
      <c r="D3434">
        <v>2035</v>
      </c>
      <c r="E3434" t="s">
        <v>119</v>
      </c>
      <c r="F3434" t="s">
        <v>260</v>
      </c>
      <c r="G3434" t="s">
        <v>147</v>
      </c>
      <c r="H3434" t="s">
        <v>133</v>
      </c>
      <c r="I3434" t="s">
        <v>110</v>
      </c>
      <c r="J3434" t="s">
        <v>110</v>
      </c>
      <c r="K3434">
        <v>1</v>
      </c>
      <c r="L3434" t="s">
        <v>182</v>
      </c>
    </row>
    <row r="3435" spans="1:12">
      <c r="A3435" t="s">
        <v>260</v>
      </c>
      <c r="B3435" t="s">
        <v>71</v>
      </c>
      <c r="C3435">
        <v>2030</v>
      </c>
      <c r="D3435">
        <v>2040</v>
      </c>
      <c r="E3435" t="s">
        <v>119</v>
      </c>
      <c r="F3435" t="s">
        <v>260</v>
      </c>
      <c r="G3435" t="s">
        <v>147</v>
      </c>
      <c r="H3435" t="s">
        <v>133</v>
      </c>
      <c r="I3435" t="s">
        <v>110</v>
      </c>
      <c r="J3435" t="s">
        <v>110</v>
      </c>
      <c r="K3435">
        <v>1</v>
      </c>
      <c r="L3435" t="s">
        <v>182</v>
      </c>
    </row>
    <row r="3436" spans="1:12">
      <c r="A3436" t="s">
        <v>260</v>
      </c>
      <c r="B3436" t="s">
        <v>71</v>
      </c>
      <c r="C3436">
        <v>2030</v>
      </c>
      <c r="D3436">
        <v>2045</v>
      </c>
      <c r="E3436" t="s">
        <v>119</v>
      </c>
      <c r="F3436" t="s">
        <v>260</v>
      </c>
      <c r="G3436" t="s">
        <v>147</v>
      </c>
      <c r="H3436" t="s">
        <v>133</v>
      </c>
      <c r="I3436" t="s">
        <v>110</v>
      </c>
      <c r="J3436" t="s">
        <v>110</v>
      </c>
      <c r="K3436">
        <v>1</v>
      </c>
      <c r="L3436" t="s">
        <v>182</v>
      </c>
    </row>
    <row r="3437" spans="1:12">
      <c r="A3437" t="s">
        <v>260</v>
      </c>
      <c r="B3437" t="s">
        <v>71</v>
      </c>
      <c r="C3437">
        <v>2030</v>
      </c>
      <c r="D3437">
        <v>2050</v>
      </c>
      <c r="E3437" t="s">
        <v>119</v>
      </c>
      <c r="F3437" t="s">
        <v>260</v>
      </c>
      <c r="G3437" t="s">
        <v>147</v>
      </c>
      <c r="H3437" t="s">
        <v>133</v>
      </c>
      <c r="I3437" t="s">
        <v>110</v>
      </c>
      <c r="J3437" t="s">
        <v>110</v>
      </c>
      <c r="K3437">
        <v>1</v>
      </c>
      <c r="L3437" t="s">
        <v>182</v>
      </c>
    </row>
    <row r="3438" spans="1:12">
      <c r="A3438" t="s">
        <v>260</v>
      </c>
      <c r="B3438" t="s">
        <v>71</v>
      </c>
      <c r="C3438">
        <v>2035</v>
      </c>
      <c r="D3438">
        <v>2035</v>
      </c>
      <c r="E3438" t="s">
        <v>119</v>
      </c>
      <c r="F3438" t="s">
        <v>260</v>
      </c>
      <c r="G3438" t="s">
        <v>147</v>
      </c>
      <c r="H3438" t="s">
        <v>133</v>
      </c>
      <c r="I3438" t="s">
        <v>110</v>
      </c>
      <c r="J3438" t="s">
        <v>110</v>
      </c>
      <c r="K3438">
        <v>1</v>
      </c>
      <c r="L3438" t="s">
        <v>182</v>
      </c>
    </row>
    <row r="3439" spans="1:12">
      <c r="A3439" t="s">
        <v>260</v>
      </c>
      <c r="B3439" t="s">
        <v>71</v>
      </c>
      <c r="C3439">
        <v>2035</v>
      </c>
      <c r="D3439">
        <v>2040</v>
      </c>
      <c r="E3439" t="s">
        <v>119</v>
      </c>
      <c r="F3439" t="s">
        <v>260</v>
      </c>
      <c r="G3439" t="s">
        <v>147</v>
      </c>
      <c r="H3439" t="s">
        <v>133</v>
      </c>
      <c r="I3439" t="s">
        <v>110</v>
      </c>
      <c r="J3439" t="s">
        <v>110</v>
      </c>
      <c r="K3439">
        <v>1</v>
      </c>
      <c r="L3439" t="s">
        <v>182</v>
      </c>
    </row>
    <row r="3440" spans="1:12">
      <c r="A3440" t="s">
        <v>260</v>
      </c>
      <c r="B3440" t="s">
        <v>71</v>
      </c>
      <c r="C3440">
        <v>2035</v>
      </c>
      <c r="D3440">
        <v>2045</v>
      </c>
      <c r="E3440" t="s">
        <v>119</v>
      </c>
      <c r="F3440" t="s">
        <v>260</v>
      </c>
      <c r="G3440" t="s">
        <v>147</v>
      </c>
      <c r="H3440" t="s">
        <v>133</v>
      </c>
      <c r="I3440" t="s">
        <v>110</v>
      </c>
      <c r="J3440" t="s">
        <v>110</v>
      </c>
      <c r="K3440">
        <v>1</v>
      </c>
      <c r="L3440" t="s">
        <v>182</v>
      </c>
    </row>
    <row r="3441" spans="1:12">
      <c r="A3441" t="s">
        <v>260</v>
      </c>
      <c r="B3441" t="s">
        <v>71</v>
      </c>
      <c r="C3441">
        <v>2035</v>
      </c>
      <c r="D3441">
        <v>2050</v>
      </c>
      <c r="E3441" t="s">
        <v>119</v>
      </c>
      <c r="F3441" t="s">
        <v>260</v>
      </c>
      <c r="G3441" t="s">
        <v>147</v>
      </c>
      <c r="H3441" t="s">
        <v>133</v>
      </c>
      <c r="I3441" t="s">
        <v>110</v>
      </c>
      <c r="J3441" t="s">
        <v>110</v>
      </c>
      <c r="K3441">
        <v>1</v>
      </c>
      <c r="L3441" t="s">
        <v>182</v>
      </c>
    </row>
    <row r="3442" spans="1:12">
      <c r="A3442" t="s">
        <v>260</v>
      </c>
      <c r="B3442" t="s">
        <v>71</v>
      </c>
      <c r="C3442">
        <v>2035</v>
      </c>
      <c r="D3442">
        <v>2055</v>
      </c>
      <c r="E3442" t="s">
        <v>119</v>
      </c>
      <c r="F3442" t="s">
        <v>260</v>
      </c>
      <c r="G3442" t="s">
        <v>147</v>
      </c>
      <c r="H3442" t="s">
        <v>133</v>
      </c>
      <c r="I3442" t="s">
        <v>110</v>
      </c>
      <c r="J3442" t="s">
        <v>110</v>
      </c>
      <c r="K3442">
        <v>0.78409087657928467</v>
      </c>
      <c r="L3442" t="s">
        <v>182</v>
      </c>
    </row>
    <row r="3443" spans="1:12">
      <c r="A3443" t="s">
        <v>260</v>
      </c>
      <c r="B3443" t="s">
        <v>71</v>
      </c>
      <c r="C3443">
        <v>2040</v>
      </c>
      <c r="D3443">
        <v>2040</v>
      </c>
      <c r="E3443" t="s">
        <v>119</v>
      </c>
      <c r="F3443" t="s">
        <v>260</v>
      </c>
      <c r="G3443" t="s">
        <v>147</v>
      </c>
      <c r="H3443" t="s">
        <v>133</v>
      </c>
      <c r="I3443" t="s">
        <v>110</v>
      </c>
      <c r="J3443" t="s">
        <v>110</v>
      </c>
      <c r="K3443">
        <v>1</v>
      </c>
      <c r="L3443" t="s">
        <v>182</v>
      </c>
    </row>
    <row r="3444" spans="1:12">
      <c r="A3444" t="s">
        <v>260</v>
      </c>
      <c r="B3444" t="s">
        <v>71</v>
      </c>
      <c r="C3444">
        <v>2040</v>
      </c>
      <c r="D3444">
        <v>2045</v>
      </c>
      <c r="E3444" t="s">
        <v>119</v>
      </c>
      <c r="F3444" t="s">
        <v>260</v>
      </c>
      <c r="G3444" t="s">
        <v>147</v>
      </c>
      <c r="H3444" t="s">
        <v>133</v>
      </c>
      <c r="I3444" t="s">
        <v>110</v>
      </c>
      <c r="J3444" t="s">
        <v>110</v>
      </c>
      <c r="K3444">
        <v>1</v>
      </c>
      <c r="L3444" t="s">
        <v>182</v>
      </c>
    </row>
    <row r="3445" spans="1:12">
      <c r="A3445" t="s">
        <v>260</v>
      </c>
      <c r="B3445" t="s">
        <v>71</v>
      </c>
      <c r="C3445">
        <v>2040</v>
      </c>
      <c r="D3445">
        <v>2050</v>
      </c>
      <c r="E3445" t="s">
        <v>119</v>
      </c>
      <c r="F3445" t="s">
        <v>260</v>
      </c>
      <c r="G3445" t="s">
        <v>147</v>
      </c>
      <c r="H3445" t="s">
        <v>133</v>
      </c>
      <c r="I3445" t="s">
        <v>110</v>
      </c>
      <c r="J3445" t="s">
        <v>110</v>
      </c>
      <c r="K3445">
        <v>1</v>
      </c>
      <c r="L3445" t="s">
        <v>182</v>
      </c>
    </row>
    <row r="3446" spans="1:12">
      <c r="A3446" t="s">
        <v>260</v>
      </c>
      <c r="B3446" t="s">
        <v>71</v>
      </c>
      <c r="C3446">
        <v>2040</v>
      </c>
      <c r="D3446">
        <v>2055</v>
      </c>
      <c r="E3446" t="s">
        <v>119</v>
      </c>
      <c r="F3446" t="s">
        <v>260</v>
      </c>
      <c r="G3446" t="s">
        <v>147</v>
      </c>
      <c r="H3446" t="s">
        <v>133</v>
      </c>
      <c r="I3446" t="s">
        <v>110</v>
      </c>
      <c r="J3446" t="s">
        <v>110</v>
      </c>
      <c r="K3446">
        <v>1</v>
      </c>
      <c r="L3446" t="s">
        <v>182</v>
      </c>
    </row>
    <row r="3447" spans="1:12">
      <c r="A3447" t="s">
        <v>260</v>
      </c>
      <c r="B3447" t="s">
        <v>71</v>
      </c>
      <c r="C3447">
        <v>2040</v>
      </c>
      <c r="D3447">
        <v>2060</v>
      </c>
      <c r="E3447" t="s">
        <v>119</v>
      </c>
      <c r="F3447" t="s">
        <v>260</v>
      </c>
      <c r="G3447" t="s">
        <v>147</v>
      </c>
      <c r="H3447" t="s">
        <v>133</v>
      </c>
      <c r="I3447" t="s">
        <v>110</v>
      </c>
      <c r="J3447" t="s">
        <v>110</v>
      </c>
      <c r="K3447">
        <v>1</v>
      </c>
      <c r="L3447" t="s">
        <v>182</v>
      </c>
    </row>
    <row r="3448" spans="1:12">
      <c r="A3448" t="s">
        <v>260</v>
      </c>
      <c r="B3448" t="s">
        <v>71</v>
      </c>
      <c r="C3448">
        <v>2045</v>
      </c>
      <c r="D3448">
        <v>2045</v>
      </c>
      <c r="E3448" t="s">
        <v>119</v>
      </c>
      <c r="F3448" t="s">
        <v>260</v>
      </c>
      <c r="G3448" t="s">
        <v>147</v>
      </c>
      <c r="H3448" t="s">
        <v>133</v>
      </c>
      <c r="I3448" t="s">
        <v>110</v>
      </c>
      <c r="J3448" t="s">
        <v>110</v>
      </c>
      <c r="K3448">
        <v>1</v>
      </c>
      <c r="L3448" t="s">
        <v>182</v>
      </c>
    </row>
    <row r="3449" spans="1:12">
      <c r="A3449" t="s">
        <v>260</v>
      </c>
      <c r="B3449" t="s">
        <v>71</v>
      </c>
      <c r="C3449">
        <v>2045</v>
      </c>
      <c r="D3449">
        <v>2050</v>
      </c>
      <c r="E3449" t="s">
        <v>119</v>
      </c>
      <c r="F3449" t="s">
        <v>260</v>
      </c>
      <c r="G3449" t="s">
        <v>147</v>
      </c>
      <c r="H3449" t="s">
        <v>133</v>
      </c>
      <c r="I3449" t="s">
        <v>110</v>
      </c>
      <c r="J3449" t="s">
        <v>110</v>
      </c>
      <c r="K3449">
        <v>1</v>
      </c>
      <c r="L3449" t="s">
        <v>182</v>
      </c>
    </row>
    <row r="3450" spans="1:12">
      <c r="A3450" t="s">
        <v>260</v>
      </c>
      <c r="B3450" t="s">
        <v>71</v>
      </c>
      <c r="C3450">
        <v>2045</v>
      </c>
      <c r="D3450">
        <v>2055</v>
      </c>
      <c r="E3450" t="s">
        <v>119</v>
      </c>
      <c r="F3450" t="s">
        <v>260</v>
      </c>
      <c r="G3450" t="s">
        <v>147</v>
      </c>
      <c r="H3450" t="s">
        <v>133</v>
      </c>
      <c r="I3450" t="s">
        <v>110</v>
      </c>
      <c r="J3450" t="s">
        <v>110</v>
      </c>
      <c r="K3450">
        <v>1</v>
      </c>
      <c r="L3450" t="s">
        <v>182</v>
      </c>
    </row>
    <row r="3451" spans="1:12">
      <c r="A3451" t="s">
        <v>260</v>
      </c>
      <c r="B3451" t="s">
        <v>71</v>
      </c>
      <c r="C3451">
        <v>2045</v>
      </c>
      <c r="D3451">
        <v>2060</v>
      </c>
      <c r="E3451" t="s">
        <v>119</v>
      </c>
      <c r="F3451" t="s">
        <v>260</v>
      </c>
      <c r="G3451" t="s">
        <v>147</v>
      </c>
      <c r="H3451" t="s">
        <v>133</v>
      </c>
      <c r="I3451" t="s">
        <v>110</v>
      </c>
      <c r="J3451" t="s">
        <v>110</v>
      </c>
      <c r="K3451">
        <v>1</v>
      </c>
      <c r="L3451" t="s">
        <v>182</v>
      </c>
    </row>
    <row r="3452" spans="1:12">
      <c r="A3452" t="s">
        <v>260</v>
      </c>
      <c r="B3452" t="s">
        <v>71</v>
      </c>
      <c r="C3452">
        <v>2045</v>
      </c>
      <c r="D3452">
        <v>2065</v>
      </c>
      <c r="E3452" t="s">
        <v>119</v>
      </c>
      <c r="F3452" t="s">
        <v>260</v>
      </c>
      <c r="G3452" t="s">
        <v>147</v>
      </c>
      <c r="H3452" t="s">
        <v>133</v>
      </c>
      <c r="I3452" t="s">
        <v>110</v>
      </c>
      <c r="J3452" t="s">
        <v>110</v>
      </c>
      <c r="K3452">
        <v>0.78409087657928467</v>
      </c>
      <c r="L3452" t="s">
        <v>182</v>
      </c>
    </row>
    <row r="3453" spans="1:12">
      <c r="A3453" t="s">
        <v>260</v>
      </c>
      <c r="B3453" t="s">
        <v>71</v>
      </c>
      <c r="C3453">
        <v>2050</v>
      </c>
      <c r="D3453">
        <v>2050</v>
      </c>
      <c r="E3453" t="s">
        <v>119</v>
      </c>
      <c r="F3453" t="s">
        <v>260</v>
      </c>
      <c r="G3453" t="s">
        <v>147</v>
      </c>
      <c r="H3453" t="s">
        <v>133</v>
      </c>
      <c r="I3453" t="s">
        <v>110</v>
      </c>
      <c r="J3453" t="s">
        <v>110</v>
      </c>
      <c r="K3453">
        <v>1</v>
      </c>
      <c r="L3453" t="s">
        <v>182</v>
      </c>
    </row>
    <row r="3454" spans="1:12">
      <c r="A3454" t="s">
        <v>260</v>
      </c>
      <c r="B3454" t="s">
        <v>71</v>
      </c>
      <c r="C3454">
        <v>2050</v>
      </c>
      <c r="D3454">
        <v>2055</v>
      </c>
      <c r="E3454" t="s">
        <v>119</v>
      </c>
      <c r="F3454" t="s">
        <v>260</v>
      </c>
      <c r="G3454" t="s">
        <v>147</v>
      </c>
      <c r="H3454" t="s">
        <v>133</v>
      </c>
      <c r="I3454" t="s">
        <v>110</v>
      </c>
      <c r="J3454" t="s">
        <v>110</v>
      </c>
      <c r="K3454">
        <v>1</v>
      </c>
      <c r="L3454" t="s">
        <v>182</v>
      </c>
    </row>
    <row r="3455" spans="1:12">
      <c r="A3455" t="s">
        <v>260</v>
      </c>
      <c r="B3455" t="s">
        <v>71</v>
      </c>
      <c r="C3455">
        <v>2050</v>
      </c>
      <c r="D3455">
        <v>2060</v>
      </c>
      <c r="E3455" t="s">
        <v>119</v>
      </c>
      <c r="F3455" t="s">
        <v>260</v>
      </c>
      <c r="G3455" t="s">
        <v>147</v>
      </c>
      <c r="H3455" t="s">
        <v>133</v>
      </c>
      <c r="I3455" t="s">
        <v>110</v>
      </c>
      <c r="J3455" t="s">
        <v>110</v>
      </c>
      <c r="K3455">
        <v>1</v>
      </c>
      <c r="L3455" t="s">
        <v>182</v>
      </c>
    </row>
    <row r="3456" spans="1:12">
      <c r="A3456" t="s">
        <v>260</v>
      </c>
      <c r="B3456" t="s">
        <v>71</v>
      </c>
      <c r="C3456">
        <v>2050</v>
      </c>
      <c r="D3456">
        <v>2065</v>
      </c>
      <c r="E3456" t="s">
        <v>119</v>
      </c>
      <c r="F3456" t="s">
        <v>260</v>
      </c>
      <c r="G3456" t="s">
        <v>147</v>
      </c>
      <c r="H3456" t="s">
        <v>133</v>
      </c>
      <c r="I3456" t="s">
        <v>110</v>
      </c>
      <c r="J3456" t="s">
        <v>110</v>
      </c>
      <c r="K3456">
        <v>1</v>
      </c>
      <c r="L3456" t="s">
        <v>182</v>
      </c>
    </row>
    <row r="3457" spans="1:12">
      <c r="A3457" t="s">
        <v>260</v>
      </c>
      <c r="B3457" t="s">
        <v>71</v>
      </c>
      <c r="C3457">
        <v>2050</v>
      </c>
      <c r="D3457">
        <v>2070</v>
      </c>
      <c r="E3457" t="s">
        <v>119</v>
      </c>
      <c r="F3457" t="s">
        <v>260</v>
      </c>
      <c r="G3457" t="s">
        <v>147</v>
      </c>
      <c r="H3457" t="s">
        <v>133</v>
      </c>
      <c r="I3457" t="s">
        <v>110</v>
      </c>
      <c r="J3457" t="s">
        <v>110</v>
      </c>
      <c r="K3457">
        <v>1</v>
      </c>
      <c r="L3457" t="s">
        <v>182</v>
      </c>
    </row>
    <row r="3458" spans="1:12">
      <c r="A3458" t="s">
        <v>260</v>
      </c>
      <c r="B3458" t="s">
        <v>71</v>
      </c>
      <c r="C3458">
        <v>2055</v>
      </c>
      <c r="D3458">
        <v>2055</v>
      </c>
      <c r="E3458" t="s">
        <v>119</v>
      </c>
      <c r="F3458" t="s">
        <v>260</v>
      </c>
      <c r="G3458" t="s">
        <v>147</v>
      </c>
      <c r="H3458" t="s">
        <v>133</v>
      </c>
      <c r="I3458" t="s">
        <v>110</v>
      </c>
      <c r="J3458" t="s">
        <v>110</v>
      </c>
      <c r="K3458">
        <v>1</v>
      </c>
      <c r="L3458" t="s">
        <v>182</v>
      </c>
    </row>
    <row r="3459" spans="1:12">
      <c r="A3459" t="s">
        <v>260</v>
      </c>
      <c r="B3459" t="s">
        <v>71</v>
      </c>
      <c r="C3459">
        <v>2055</v>
      </c>
      <c r="D3459">
        <v>2060</v>
      </c>
      <c r="E3459" t="s">
        <v>119</v>
      </c>
      <c r="F3459" t="s">
        <v>260</v>
      </c>
      <c r="G3459" t="s">
        <v>147</v>
      </c>
      <c r="H3459" t="s">
        <v>133</v>
      </c>
      <c r="I3459" t="s">
        <v>110</v>
      </c>
      <c r="J3459" t="s">
        <v>110</v>
      </c>
      <c r="K3459">
        <v>1</v>
      </c>
      <c r="L3459" t="s">
        <v>182</v>
      </c>
    </row>
    <row r="3460" spans="1:12">
      <c r="A3460" t="s">
        <v>260</v>
      </c>
      <c r="B3460" t="s">
        <v>71</v>
      </c>
      <c r="C3460">
        <v>2055</v>
      </c>
      <c r="D3460">
        <v>2065</v>
      </c>
      <c r="E3460" t="s">
        <v>119</v>
      </c>
      <c r="F3460" t="s">
        <v>260</v>
      </c>
      <c r="G3460" t="s">
        <v>147</v>
      </c>
      <c r="H3460" t="s">
        <v>133</v>
      </c>
      <c r="I3460" t="s">
        <v>110</v>
      </c>
      <c r="J3460" t="s">
        <v>110</v>
      </c>
      <c r="K3460">
        <v>1</v>
      </c>
      <c r="L3460" t="s">
        <v>182</v>
      </c>
    </row>
    <row r="3461" spans="1:12">
      <c r="A3461" t="s">
        <v>260</v>
      </c>
      <c r="B3461" t="s">
        <v>71</v>
      </c>
      <c r="C3461">
        <v>2055</v>
      </c>
      <c r="D3461">
        <v>2070</v>
      </c>
      <c r="E3461" t="s">
        <v>119</v>
      </c>
      <c r="F3461" t="s">
        <v>260</v>
      </c>
      <c r="G3461" t="s">
        <v>147</v>
      </c>
      <c r="H3461" t="s">
        <v>133</v>
      </c>
      <c r="I3461" t="s">
        <v>110</v>
      </c>
      <c r="J3461" t="s">
        <v>110</v>
      </c>
      <c r="K3461">
        <v>1</v>
      </c>
      <c r="L3461" t="s">
        <v>182</v>
      </c>
    </row>
    <row r="3462" spans="1:12">
      <c r="A3462" t="s">
        <v>260</v>
      </c>
      <c r="B3462" t="s">
        <v>71</v>
      </c>
      <c r="C3462">
        <v>2060</v>
      </c>
      <c r="D3462">
        <v>2060</v>
      </c>
      <c r="E3462" t="s">
        <v>119</v>
      </c>
      <c r="F3462" t="s">
        <v>260</v>
      </c>
      <c r="G3462" t="s">
        <v>147</v>
      </c>
      <c r="H3462" t="s">
        <v>133</v>
      </c>
      <c r="I3462" t="s">
        <v>110</v>
      </c>
      <c r="J3462" t="s">
        <v>110</v>
      </c>
      <c r="K3462">
        <v>1</v>
      </c>
      <c r="L3462" t="s">
        <v>182</v>
      </c>
    </row>
    <row r="3463" spans="1:12">
      <c r="A3463" t="s">
        <v>260</v>
      </c>
      <c r="B3463" t="s">
        <v>71</v>
      </c>
      <c r="C3463">
        <v>2060</v>
      </c>
      <c r="D3463">
        <v>2065</v>
      </c>
      <c r="E3463" t="s">
        <v>119</v>
      </c>
      <c r="F3463" t="s">
        <v>260</v>
      </c>
      <c r="G3463" t="s">
        <v>147</v>
      </c>
      <c r="H3463" t="s">
        <v>133</v>
      </c>
      <c r="I3463" t="s">
        <v>110</v>
      </c>
      <c r="J3463" t="s">
        <v>110</v>
      </c>
      <c r="K3463">
        <v>1</v>
      </c>
      <c r="L3463" t="s">
        <v>182</v>
      </c>
    </row>
    <row r="3464" spans="1:12">
      <c r="A3464" t="s">
        <v>260</v>
      </c>
      <c r="B3464" t="s">
        <v>71</v>
      </c>
      <c r="C3464">
        <v>2060</v>
      </c>
      <c r="D3464">
        <v>2070</v>
      </c>
      <c r="E3464" t="s">
        <v>119</v>
      </c>
      <c r="F3464" t="s">
        <v>260</v>
      </c>
      <c r="G3464" t="s">
        <v>147</v>
      </c>
      <c r="H3464" t="s">
        <v>133</v>
      </c>
      <c r="I3464" t="s">
        <v>110</v>
      </c>
      <c r="J3464" t="s">
        <v>110</v>
      </c>
      <c r="K3464">
        <v>1</v>
      </c>
      <c r="L3464" t="s">
        <v>182</v>
      </c>
    </row>
    <row r="3465" spans="1:12">
      <c r="A3465" t="s">
        <v>260</v>
      </c>
      <c r="B3465" t="s">
        <v>71</v>
      </c>
      <c r="C3465">
        <v>2065</v>
      </c>
      <c r="D3465">
        <v>2065</v>
      </c>
      <c r="E3465" t="s">
        <v>119</v>
      </c>
      <c r="F3465" t="s">
        <v>260</v>
      </c>
      <c r="G3465" t="s">
        <v>147</v>
      </c>
      <c r="H3465" t="s">
        <v>133</v>
      </c>
      <c r="I3465" t="s">
        <v>110</v>
      </c>
      <c r="J3465" t="s">
        <v>110</v>
      </c>
      <c r="K3465">
        <v>1</v>
      </c>
      <c r="L3465" t="s">
        <v>182</v>
      </c>
    </row>
    <row r="3466" spans="1:12">
      <c r="A3466" t="s">
        <v>260</v>
      </c>
      <c r="B3466" t="s">
        <v>71</v>
      </c>
      <c r="C3466">
        <v>2065</v>
      </c>
      <c r="D3466">
        <v>2070</v>
      </c>
      <c r="E3466" t="s">
        <v>119</v>
      </c>
      <c r="F3466" t="s">
        <v>260</v>
      </c>
      <c r="G3466" t="s">
        <v>147</v>
      </c>
      <c r="H3466" t="s">
        <v>133</v>
      </c>
      <c r="I3466" t="s">
        <v>110</v>
      </c>
      <c r="J3466" t="s">
        <v>110</v>
      </c>
      <c r="K3466">
        <v>1</v>
      </c>
      <c r="L3466" t="s">
        <v>182</v>
      </c>
    </row>
    <row r="3467" spans="1:12">
      <c r="A3467" t="s">
        <v>260</v>
      </c>
      <c r="B3467" t="s">
        <v>71</v>
      </c>
      <c r="C3467">
        <v>2070</v>
      </c>
      <c r="D3467">
        <v>2070</v>
      </c>
      <c r="E3467" t="s">
        <v>119</v>
      </c>
      <c r="F3467" t="s">
        <v>260</v>
      </c>
      <c r="G3467" t="s">
        <v>147</v>
      </c>
      <c r="H3467" t="s">
        <v>133</v>
      </c>
      <c r="I3467" t="s">
        <v>110</v>
      </c>
      <c r="J3467" t="s">
        <v>110</v>
      </c>
      <c r="K3467">
        <v>1</v>
      </c>
      <c r="L3467" t="s">
        <v>182</v>
      </c>
    </row>
    <row r="3468" spans="1:12">
      <c r="A3468" t="s">
        <v>260</v>
      </c>
      <c r="B3468" t="s">
        <v>72</v>
      </c>
      <c r="C3468">
        <v>2020</v>
      </c>
      <c r="D3468">
        <v>2020</v>
      </c>
      <c r="E3468" t="s">
        <v>119</v>
      </c>
      <c r="F3468" t="s">
        <v>260</v>
      </c>
      <c r="G3468" t="s">
        <v>146</v>
      </c>
      <c r="H3468" t="s">
        <v>133</v>
      </c>
      <c r="I3468" t="s">
        <v>110</v>
      </c>
      <c r="J3468" t="s">
        <v>110</v>
      </c>
      <c r="K3468">
        <v>9.0909093618392944E-2</v>
      </c>
      <c r="L3468" t="s">
        <v>182</v>
      </c>
    </row>
    <row r="3469" spans="1:12">
      <c r="A3469" t="s">
        <v>260</v>
      </c>
      <c r="B3469" t="s">
        <v>72</v>
      </c>
      <c r="C3469">
        <v>2020</v>
      </c>
      <c r="D3469">
        <v>2025</v>
      </c>
      <c r="E3469" t="s">
        <v>119</v>
      </c>
      <c r="F3469" t="s">
        <v>260</v>
      </c>
      <c r="G3469" t="s">
        <v>146</v>
      </c>
      <c r="H3469" t="s">
        <v>133</v>
      </c>
      <c r="I3469" t="s">
        <v>110</v>
      </c>
      <c r="J3469" t="s">
        <v>110</v>
      </c>
      <c r="K3469">
        <v>9.0909093618392944E-2</v>
      </c>
      <c r="L3469" t="s">
        <v>182</v>
      </c>
    </row>
    <row r="3470" spans="1:12">
      <c r="A3470" t="s">
        <v>260</v>
      </c>
      <c r="B3470" t="s">
        <v>72</v>
      </c>
      <c r="C3470">
        <v>2020</v>
      </c>
      <c r="D3470">
        <v>2030</v>
      </c>
      <c r="E3470" t="s">
        <v>119</v>
      </c>
      <c r="F3470" t="s">
        <v>260</v>
      </c>
      <c r="G3470" t="s">
        <v>146</v>
      </c>
      <c r="H3470" t="s">
        <v>133</v>
      </c>
      <c r="I3470" t="s">
        <v>110</v>
      </c>
      <c r="J3470" t="s">
        <v>110</v>
      </c>
      <c r="K3470">
        <v>9.0909093618392944E-2</v>
      </c>
      <c r="L3470" t="s">
        <v>182</v>
      </c>
    </row>
    <row r="3471" spans="1:12">
      <c r="A3471" t="s">
        <v>260</v>
      </c>
      <c r="B3471" t="s">
        <v>72</v>
      </c>
      <c r="C3471">
        <v>2020</v>
      </c>
      <c r="D3471">
        <v>2035</v>
      </c>
      <c r="E3471" t="s">
        <v>119</v>
      </c>
      <c r="F3471" t="s">
        <v>260</v>
      </c>
      <c r="G3471" t="s">
        <v>146</v>
      </c>
      <c r="H3471" t="s">
        <v>133</v>
      </c>
      <c r="I3471" t="s">
        <v>110</v>
      </c>
      <c r="J3471" t="s">
        <v>110</v>
      </c>
      <c r="K3471">
        <v>9.0909093618392944E-2</v>
      </c>
      <c r="L3471" t="s">
        <v>182</v>
      </c>
    </row>
    <row r="3472" spans="1:12">
      <c r="A3472" t="s">
        <v>260</v>
      </c>
      <c r="B3472" t="s">
        <v>72</v>
      </c>
      <c r="C3472">
        <v>2020</v>
      </c>
      <c r="D3472">
        <v>2040</v>
      </c>
      <c r="E3472" t="s">
        <v>119</v>
      </c>
      <c r="F3472" t="s">
        <v>260</v>
      </c>
      <c r="G3472" t="s">
        <v>146</v>
      </c>
      <c r="H3472" t="s">
        <v>133</v>
      </c>
      <c r="I3472" t="s">
        <v>110</v>
      </c>
      <c r="J3472" t="s">
        <v>110</v>
      </c>
      <c r="K3472">
        <v>9.0909093618392944E-2</v>
      </c>
      <c r="L3472" t="s">
        <v>182</v>
      </c>
    </row>
    <row r="3473" spans="1:12">
      <c r="A3473" t="s">
        <v>260</v>
      </c>
      <c r="B3473" t="s">
        <v>72</v>
      </c>
      <c r="C3473">
        <v>2025</v>
      </c>
      <c r="D3473">
        <v>2025</v>
      </c>
      <c r="E3473" t="s">
        <v>119</v>
      </c>
      <c r="F3473" t="s">
        <v>260</v>
      </c>
      <c r="G3473" t="s">
        <v>146</v>
      </c>
      <c r="H3473" t="s">
        <v>133</v>
      </c>
      <c r="I3473" t="s">
        <v>110</v>
      </c>
      <c r="J3473" t="s">
        <v>110</v>
      </c>
      <c r="K3473">
        <v>9.0909093618392944E-2</v>
      </c>
      <c r="L3473" t="s">
        <v>182</v>
      </c>
    </row>
    <row r="3474" spans="1:12">
      <c r="A3474" t="s">
        <v>260</v>
      </c>
      <c r="B3474" t="s">
        <v>72</v>
      </c>
      <c r="C3474">
        <v>2025</v>
      </c>
      <c r="D3474">
        <v>2030</v>
      </c>
      <c r="E3474" t="s">
        <v>119</v>
      </c>
      <c r="F3474" t="s">
        <v>260</v>
      </c>
      <c r="G3474" t="s">
        <v>146</v>
      </c>
      <c r="H3474" t="s">
        <v>133</v>
      </c>
      <c r="I3474" t="s">
        <v>110</v>
      </c>
      <c r="J3474" t="s">
        <v>110</v>
      </c>
      <c r="K3474">
        <v>9.0909093618392944E-2</v>
      </c>
      <c r="L3474" t="s">
        <v>182</v>
      </c>
    </row>
    <row r="3475" spans="1:12">
      <c r="A3475" t="s">
        <v>260</v>
      </c>
      <c r="B3475" t="s">
        <v>72</v>
      </c>
      <c r="C3475">
        <v>2025</v>
      </c>
      <c r="D3475">
        <v>2035</v>
      </c>
      <c r="E3475" t="s">
        <v>119</v>
      </c>
      <c r="F3475" t="s">
        <v>260</v>
      </c>
      <c r="G3475" t="s">
        <v>146</v>
      </c>
      <c r="H3475" t="s">
        <v>133</v>
      </c>
      <c r="I3475" t="s">
        <v>110</v>
      </c>
      <c r="J3475" t="s">
        <v>110</v>
      </c>
      <c r="K3475">
        <v>9.0909093618392944E-2</v>
      </c>
      <c r="L3475" t="s">
        <v>182</v>
      </c>
    </row>
    <row r="3476" spans="1:12">
      <c r="A3476" t="s">
        <v>260</v>
      </c>
      <c r="B3476" t="s">
        <v>72</v>
      </c>
      <c r="C3476">
        <v>2025</v>
      </c>
      <c r="D3476">
        <v>2040</v>
      </c>
      <c r="E3476" t="s">
        <v>119</v>
      </c>
      <c r="F3476" t="s">
        <v>260</v>
      </c>
      <c r="G3476" t="s">
        <v>146</v>
      </c>
      <c r="H3476" t="s">
        <v>133</v>
      </c>
      <c r="I3476" t="s">
        <v>110</v>
      </c>
      <c r="J3476" t="s">
        <v>110</v>
      </c>
      <c r="K3476">
        <v>9.0909093618392944E-2</v>
      </c>
      <c r="L3476" t="s">
        <v>182</v>
      </c>
    </row>
    <row r="3477" spans="1:12">
      <c r="A3477" t="s">
        <v>260</v>
      </c>
      <c r="B3477" t="s">
        <v>72</v>
      </c>
      <c r="C3477">
        <v>2025</v>
      </c>
      <c r="D3477">
        <v>2045</v>
      </c>
      <c r="E3477" t="s">
        <v>119</v>
      </c>
      <c r="F3477" t="s">
        <v>260</v>
      </c>
      <c r="G3477" t="s">
        <v>146</v>
      </c>
      <c r="H3477" t="s">
        <v>133</v>
      </c>
      <c r="I3477" t="s">
        <v>110</v>
      </c>
      <c r="J3477" t="s">
        <v>110</v>
      </c>
      <c r="K3477">
        <v>9.0909093618392944E-2</v>
      </c>
      <c r="L3477" t="s">
        <v>182</v>
      </c>
    </row>
    <row r="3478" spans="1:12">
      <c r="A3478" t="s">
        <v>260</v>
      </c>
      <c r="B3478" t="s">
        <v>72</v>
      </c>
      <c r="C3478">
        <v>2030</v>
      </c>
      <c r="D3478">
        <v>2030</v>
      </c>
      <c r="E3478" t="s">
        <v>119</v>
      </c>
      <c r="F3478" t="s">
        <v>260</v>
      </c>
      <c r="G3478" t="s">
        <v>146</v>
      </c>
      <c r="H3478" t="s">
        <v>133</v>
      </c>
      <c r="I3478" t="s">
        <v>110</v>
      </c>
      <c r="J3478" t="s">
        <v>110</v>
      </c>
      <c r="K3478">
        <v>9.0909093618392944E-2</v>
      </c>
      <c r="L3478" t="s">
        <v>182</v>
      </c>
    </row>
    <row r="3479" spans="1:12">
      <c r="A3479" t="s">
        <v>260</v>
      </c>
      <c r="B3479" t="s">
        <v>72</v>
      </c>
      <c r="C3479">
        <v>2030</v>
      </c>
      <c r="D3479">
        <v>2035</v>
      </c>
      <c r="E3479" t="s">
        <v>119</v>
      </c>
      <c r="F3479" t="s">
        <v>260</v>
      </c>
      <c r="G3479" t="s">
        <v>146</v>
      </c>
      <c r="H3479" t="s">
        <v>133</v>
      </c>
      <c r="I3479" t="s">
        <v>110</v>
      </c>
      <c r="J3479" t="s">
        <v>110</v>
      </c>
      <c r="K3479">
        <v>9.0909093618392944E-2</v>
      </c>
      <c r="L3479" t="s">
        <v>182</v>
      </c>
    </row>
    <row r="3480" spans="1:12">
      <c r="A3480" t="s">
        <v>260</v>
      </c>
      <c r="B3480" t="s">
        <v>72</v>
      </c>
      <c r="C3480">
        <v>2030</v>
      </c>
      <c r="D3480">
        <v>2040</v>
      </c>
      <c r="E3480" t="s">
        <v>119</v>
      </c>
      <c r="F3480" t="s">
        <v>260</v>
      </c>
      <c r="G3480" t="s">
        <v>146</v>
      </c>
      <c r="H3480" t="s">
        <v>133</v>
      </c>
      <c r="I3480" t="s">
        <v>110</v>
      </c>
      <c r="J3480" t="s">
        <v>110</v>
      </c>
      <c r="K3480">
        <v>9.0909093618392944E-2</v>
      </c>
      <c r="L3480" t="s">
        <v>182</v>
      </c>
    </row>
    <row r="3481" spans="1:12">
      <c r="A3481" t="s">
        <v>260</v>
      </c>
      <c r="B3481" t="s">
        <v>72</v>
      </c>
      <c r="C3481">
        <v>2030</v>
      </c>
      <c r="D3481">
        <v>2045</v>
      </c>
      <c r="E3481" t="s">
        <v>119</v>
      </c>
      <c r="F3481" t="s">
        <v>260</v>
      </c>
      <c r="G3481" t="s">
        <v>146</v>
      </c>
      <c r="H3481" t="s">
        <v>133</v>
      </c>
      <c r="I3481" t="s">
        <v>110</v>
      </c>
      <c r="J3481" t="s">
        <v>110</v>
      </c>
      <c r="K3481">
        <v>9.0909093618392944E-2</v>
      </c>
      <c r="L3481" t="s">
        <v>182</v>
      </c>
    </row>
    <row r="3482" spans="1:12">
      <c r="A3482" t="s">
        <v>260</v>
      </c>
      <c r="B3482" t="s">
        <v>72</v>
      </c>
      <c r="C3482">
        <v>2030</v>
      </c>
      <c r="D3482">
        <v>2050</v>
      </c>
      <c r="E3482" t="s">
        <v>119</v>
      </c>
      <c r="F3482" t="s">
        <v>260</v>
      </c>
      <c r="G3482" t="s">
        <v>146</v>
      </c>
      <c r="H3482" t="s">
        <v>133</v>
      </c>
      <c r="I3482" t="s">
        <v>110</v>
      </c>
      <c r="J3482" t="s">
        <v>110</v>
      </c>
      <c r="K3482">
        <v>9.0909093618392944E-2</v>
      </c>
      <c r="L3482" t="s">
        <v>182</v>
      </c>
    </row>
    <row r="3483" spans="1:12">
      <c r="A3483" t="s">
        <v>260</v>
      </c>
      <c r="B3483" t="s">
        <v>72</v>
      </c>
      <c r="C3483">
        <v>2035</v>
      </c>
      <c r="D3483">
        <v>2035</v>
      </c>
      <c r="E3483" t="s">
        <v>119</v>
      </c>
      <c r="F3483" t="s">
        <v>260</v>
      </c>
      <c r="G3483" t="s">
        <v>146</v>
      </c>
      <c r="H3483" t="s">
        <v>133</v>
      </c>
      <c r="I3483" t="s">
        <v>110</v>
      </c>
      <c r="J3483" t="s">
        <v>110</v>
      </c>
      <c r="K3483">
        <v>9.0909093618392944E-2</v>
      </c>
      <c r="L3483" t="s">
        <v>182</v>
      </c>
    </row>
    <row r="3484" spans="1:12">
      <c r="A3484" t="s">
        <v>260</v>
      </c>
      <c r="B3484" t="s">
        <v>72</v>
      </c>
      <c r="C3484">
        <v>2035</v>
      </c>
      <c r="D3484">
        <v>2040</v>
      </c>
      <c r="E3484" t="s">
        <v>119</v>
      </c>
      <c r="F3484" t="s">
        <v>260</v>
      </c>
      <c r="G3484" t="s">
        <v>146</v>
      </c>
      <c r="H3484" t="s">
        <v>133</v>
      </c>
      <c r="I3484" t="s">
        <v>110</v>
      </c>
      <c r="J3484" t="s">
        <v>110</v>
      </c>
      <c r="K3484">
        <v>9.0909093618392944E-2</v>
      </c>
      <c r="L3484" t="s">
        <v>182</v>
      </c>
    </row>
    <row r="3485" spans="1:12">
      <c r="A3485" t="s">
        <v>260</v>
      </c>
      <c r="B3485" t="s">
        <v>72</v>
      </c>
      <c r="C3485">
        <v>2035</v>
      </c>
      <c r="D3485">
        <v>2045</v>
      </c>
      <c r="E3485" t="s">
        <v>119</v>
      </c>
      <c r="F3485" t="s">
        <v>260</v>
      </c>
      <c r="G3485" t="s">
        <v>146</v>
      </c>
      <c r="H3485" t="s">
        <v>133</v>
      </c>
      <c r="I3485" t="s">
        <v>110</v>
      </c>
      <c r="J3485" t="s">
        <v>110</v>
      </c>
      <c r="K3485">
        <v>9.0909093618392944E-2</v>
      </c>
      <c r="L3485" t="s">
        <v>182</v>
      </c>
    </row>
    <row r="3486" spans="1:12">
      <c r="A3486" t="s">
        <v>260</v>
      </c>
      <c r="B3486" t="s">
        <v>72</v>
      </c>
      <c r="C3486">
        <v>2035</v>
      </c>
      <c r="D3486">
        <v>2050</v>
      </c>
      <c r="E3486" t="s">
        <v>119</v>
      </c>
      <c r="F3486" t="s">
        <v>260</v>
      </c>
      <c r="G3486" t="s">
        <v>146</v>
      </c>
      <c r="H3486" t="s">
        <v>133</v>
      </c>
      <c r="I3486" t="s">
        <v>110</v>
      </c>
      <c r="J3486" t="s">
        <v>110</v>
      </c>
      <c r="K3486">
        <v>9.0909093618392944E-2</v>
      </c>
      <c r="L3486" t="s">
        <v>182</v>
      </c>
    </row>
    <row r="3487" spans="1:12">
      <c r="A3487" t="s">
        <v>260</v>
      </c>
      <c r="B3487" t="s">
        <v>72</v>
      </c>
      <c r="C3487">
        <v>2035</v>
      </c>
      <c r="D3487">
        <v>2055</v>
      </c>
      <c r="E3487" t="s">
        <v>119</v>
      </c>
      <c r="F3487" t="s">
        <v>260</v>
      </c>
      <c r="G3487" t="s">
        <v>146</v>
      </c>
      <c r="H3487" t="s">
        <v>133</v>
      </c>
      <c r="I3487" t="s">
        <v>110</v>
      </c>
      <c r="J3487" t="s">
        <v>110</v>
      </c>
      <c r="K3487">
        <v>9.0909093618392944E-2</v>
      </c>
      <c r="L3487" t="s">
        <v>182</v>
      </c>
    </row>
    <row r="3488" spans="1:12">
      <c r="A3488" t="s">
        <v>260</v>
      </c>
      <c r="B3488" t="s">
        <v>72</v>
      </c>
      <c r="C3488">
        <v>2040</v>
      </c>
      <c r="D3488">
        <v>2040</v>
      </c>
      <c r="E3488" t="s">
        <v>119</v>
      </c>
      <c r="F3488" t="s">
        <v>260</v>
      </c>
      <c r="G3488" t="s">
        <v>146</v>
      </c>
      <c r="H3488" t="s">
        <v>133</v>
      </c>
      <c r="I3488" t="s">
        <v>110</v>
      </c>
      <c r="J3488" t="s">
        <v>110</v>
      </c>
      <c r="K3488">
        <v>9.0909093618392944E-2</v>
      </c>
      <c r="L3488" t="s">
        <v>182</v>
      </c>
    </row>
    <row r="3489" spans="1:12">
      <c r="A3489" t="s">
        <v>260</v>
      </c>
      <c r="B3489" t="s">
        <v>72</v>
      </c>
      <c r="C3489">
        <v>2040</v>
      </c>
      <c r="D3489">
        <v>2045</v>
      </c>
      <c r="E3489" t="s">
        <v>119</v>
      </c>
      <c r="F3489" t="s">
        <v>260</v>
      </c>
      <c r="G3489" t="s">
        <v>146</v>
      </c>
      <c r="H3489" t="s">
        <v>133</v>
      </c>
      <c r="I3489" t="s">
        <v>110</v>
      </c>
      <c r="J3489" t="s">
        <v>110</v>
      </c>
      <c r="K3489">
        <v>9.0909093618392944E-2</v>
      </c>
      <c r="L3489" t="s">
        <v>182</v>
      </c>
    </row>
    <row r="3490" spans="1:12">
      <c r="A3490" t="s">
        <v>260</v>
      </c>
      <c r="B3490" t="s">
        <v>72</v>
      </c>
      <c r="C3490">
        <v>2040</v>
      </c>
      <c r="D3490">
        <v>2050</v>
      </c>
      <c r="E3490" t="s">
        <v>119</v>
      </c>
      <c r="F3490" t="s">
        <v>260</v>
      </c>
      <c r="G3490" t="s">
        <v>146</v>
      </c>
      <c r="H3490" t="s">
        <v>133</v>
      </c>
      <c r="I3490" t="s">
        <v>110</v>
      </c>
      <c r="J3490" t="s">
        <v>110</v>
      </c>
      <c r="K3490">
        <v>9.0909093618392944E-2</v>
      </c>
      <c r="L3490" t="s">
        <v>182</v>
      </c>
    </row>
    <row r="3491" spans="1:12">
      <c r="A3491" t="s">
        <v>260</v>
      </c>
      <c r="B3491" t="s">
        <v>72</v>
      </c>
      <c r="C3491">
        <v>2040</v>
      </c>
      <c r="D3491">
        <v>2055</v>
      </c>
      <c r="E3491" t="s">
        <v>119</v>
      </c>
      <c r="F3491" t="s">
        <v>260</v>
      </c>
      <c r="G3491" t="s">
        <v>146</v>
      </c>
      <c r="H3491" t="s">
        <v>133</v>
      </c>
      <c r="I3491" t="s">
        <v>110</v>
      </c>
      <c r="J3491" t="s">
        <v>110</v>
      </c>
      <c r="K3491">
        <v>9.0909093618392944E-2</v>
      </c>
      <c r="L3491" t="s">
        <v>182</v>
      </c>
    </row>
    <row r="3492" spans="1:12">
      <c r="A3492" t="s">
        <v>260</v>
      </c>
      <c r="B3492" t="s">
        <v>72</v>
      </c>
      <c r="C3492">
        <v>2040</v>
      </c>
      <c r="D3492">
        <v>2060</v>
      </c>
      <c r="E3492" t="s">
        <v>119</v>
      </c>
      <c r="F3492" t="s">
        <v>260</v>
      </c>
      <c r="G3492" t="s">
        <v>146</v>
      </c>
      <c r="H3492" t="s">
        <v>133</v>
      </c>
      <c r="I3492" t="s">
        <v>110</v>
      </c>
      <c r="J3492" t="s">
        <v>110</v>
      </c>
      <c r="K3492">
        <v>9.0909093618392944E-2</v>
      </c>
      <c r="L3492" t="s">
        <v>182</v>
      </c>
    </row>
    <row r="3493" spans="1:12">
      <c r="A3493" t="s">
        <v>260</v>
      </c>
      <c r="B3493" t="s">
        <v>72</v>
      </c>
      <c r="C3493">
        <v>2045</v>
      </c>
      <c r="D3493">
        <v>2045</v>
      </c>
      <c r="E3493" t="s">
        <v>119</v>
      </c>
      <c r="F3493" t="s">
        <v>260</v>
      </c>
      <c r="G3493" t="s">
        <v>146</v>
      </c>
      <c r="H3493" t="s">
        <v>133</v>
      </c>
      <c r="I3493" t="s">
        <v>110</v>
      </c>
      <c r="J3493" t="s">
        <v>110</v>
      </c>
      <c r="K3493">
        <v>9.0909093618392944E-2</v>
      </c>
      <c r="L3493" t="s">
        <v>182</v>
      </c>
    </row>
    <row r="3494" spans="1:12">
      <c r="A3494" t="s">
        <v>260</v>
      </c>
      <c r="B3494" t="s">
        <v>72</v>
      </c>
      <c r="C3494">
        <v>2045</v>
      </c>
      <c r="D3494">
        <v>2050</v>
      </c>
      <c r="E3494" t="s">
        <v>119</v>
      </c>
      <c r="F3494" t="s">
        <v>260</v>
      </c>
      <c r="G3494" t="s">
        <v>146</v>
      </c>
      <c r="H3494" t="s">
        <v>133</v>
      </c>
      <c r="I3494" t="s">
        <v>110</v>
      </c>
      <c r="J3494" t="s">
        <v>110</v>
      </c>
      <c r="K3494">
        <v>9.0909093618392944E-2</v>
      </c>
      <c r="L3494" t="s">
        <v>182</v>
      </c>
    </row>
    <row r="3495" spans="1:12">
      <c r="A3495" t="s">
        <v>260</v>
      </c>
      <c r="B3495" t="s">
        <v>72</v>
      </c>
      <c r="C3495">
        <v>2045</v>
      </c>
      <c r="D3495">
        <v>2055</v>
      </c>
      <c r="E3495" t="s">
        <v>119</v>
      </c>
      <c r="F3495" t="s">
        <v>260</v>
      </c>
      <c r="G3495" t="s">
        <v>146</v>
      </c>
      <c r="H3495" t="s">
        <v>133</v>
      </c>
      <c r="I3495" t="s">
        <v>110</v>
      </c>
      <c r="J3495" t="s">
        <v>110</v>
      </c>
      <c r="K3495">
        <v>9.0909093618392944E-2</v>
      </c>
      <c r="L3495" t="s">
        <v>182</v>
      </c>
    </row>
    <row r="3496" spans="1:12">
      <c r="A3496" t="s">
        <v>260</v>
      </c>
      <c r="B3496" t="s">
        <v>72</v>
      </c>
      <c r="C3496">
        <v>2045</v>
      </c>
      <c r="D3496">
        <v>2060</v>
      </c>
      <c r="E3496" t="s">
        <v>119</v>
      </c>
      <c r="F3496" t="s">
        <v>260</v>
      </c>
      <c r="G3496" t="s">
        <v>146</v>
      </c>
      <c r="H3496" t="s">
        <v>133</v>
      </c>
      <c r="I3496" t="s">
        <v>110</v>
      </c>
      <c r="J3496" t="s">
        <v>110</v>
      </c>
      <c r="K3496">
        <v>9.0909093618392944E-2</v>
      </c>
      <c r="L3496" t="s">
        <v>182</v>
      </c>
    </row>
    <row r="3497" spans="1:12">
      <c r="A3497" t="s">
        <v>260</v>
      </c>
      <c r="B3497" t="s">
        <v>72</v>
      </c>
      <c r="C3497">
        <v>2045</v>
      </c>
      <c r="D3497">
        <v>2065</v>
      </c>
      <c r="E3497" t="s">
        <v>119</v>
      </c>
      <c r="F3497" t="s">
        <v>260</v>
      </c>
      <c r="G3497" t="s">
        <v>146</v>
      </c>
      <c r="H3497" t="s">
        <v>133</v>
      </c>
      <c r="I3497" t="s">
        <v>110</v>
      </c>
      <c r="J3497" t="s">
        <v>110</v>
      </c>
      <c r="K3497">
        <v>9.0909093618392944E-2</v>
      </c>
      <c r="L3497" t="s">
        <v>182</v>
      </c>
    </row>
    <row r="3498" spans="1:12">
      <c r="A3498" t="s">
        <v>260</v>
      </c>
      <c r="B3498" t="s">
        <v>72</v>
      </c>
      <c r="C3498">
        <v>2050</v>
      </c>
      <c r="D3498">
        <v>2050</v>
      </c>
      <c r="E3498" t="s">
        <v>119</v>
      </c>
      <c r="F3498" t="s">
        <v>260</v>
      </c>
      <c r="G3498" t="s">
        <v>146</v>
      </c>
      <c r="H3498" t="s">
        <v>133</v>
      </c>
      <c r="I3498" t="s">
        <v>110</v>
      </c>
      <c r="J3498" t="s">
        <v>110</v>
      </c>
      <c r="K3498">
        <v>9.0909093618392944E-2</v>
      </c>
      <c r="L3498" t="s">
        <v>182</v>
      </c>
    </row>
    <row r="3499" spans="1:12">
      <c r="A3499" t="s">
        <v>260</v>
      </c>
      <c r="B3499" t="s">
        <v>72</v>
      </c>
      <c r="C3499">
        <v>2050</v>
      </c>
      <c r="D3499">
        <v>2055</v>
      </c>
      <c r="E3499" t="s">
        <v>119</v>
      </c>
      <c r="F3499" t="s">
        <v>260</v>
      </c>
      <c r="G3499" t="s">
        <v>146</v>
      </c>
      <c r="H3499" t="s">
        <v>133</v>
      </c>
      <c r="I3499" t="s">
        <v>110</v>
      </c>
      <c r="J3499" t="s">
        <v>110</v>
      </c>
      <c r="K3499">
        <v>9.0909093618392944E-2</v>
      </c>
      <c r="L3499" t="s">
        <v>182</v>
      </c>
    </row>
    <row r="3500" spans="1:12">
      <c r="A3500" t="s">
        <v>260</v>
      </c>
      <c r="B3500" t="s">
        <v>72</v>
      </c>
      <c r="C3500">
        <v>2050</v>
      </c>
      <c r="D3500">
        <v>2060</v>
      </c>
      <c r="E3500" t="s">
        <v>119</v>
      </c>
      <c r="F3500" t="s">
        <v>260</v>
      </c>
      <c r="G3500" t="s">
        <v>146</v>
      </c>
      <c r="H3500" t="s">
        <v>133</v>
      </c>
      <c r="I3500" t="s">
        <v>110</v>
      </c>
      <c r="J3500" t="s">
        <v>110</v>
      </c>
      <c r="K3500">
        <v>9.0909093618392944E-2</v>
      </c>
      <c r="L3500" t="s">
        <v>182</v>
      </c>
    </row>
    <row r="3501" spans="1:12">
      <c r="A3501" t="s">
        <v>260</v>
      </c>
      <c r="B3501" t="s">
        <v>72</v>
      </c>
      <c r="C3501">
        <v>2050</v>
      </c>
      <c r="D3501">
        <v>2065</v>
      </c>
      <c r="E3501" t="s">
        <v>119</v>
      </c>
      <c r="F3501" t="s">
        <v>260</v>
      </c>
      <c r="G3501" t="s">
        <v>146</v>
      </c>
      <c r="H3501" t="s">
        <v>133</v>
      </c>
      <c r="I3501" t="s">
        <v>110</v>
      </c>
      <c r="J3501" t="s">
        <v>110</v>
      </c>
      <c r="K3501">
        <v>9.0909093618392944E-2</v>
      </c>
      <c r="L3501" t="s">
        <v>182</v>
      </c>
    </row>
    <row r="3502" spans="1:12">
      <c r="A3502" t="s">
        <v>260</v>
      </c>
      <c r="B3502" t="s">
        <v>72</v>
      </c>
      <c r="C3502">
        <v>2050</v>
      </c>
      <c r="D3502">
        <v>2070</v>
      </c>
      <c r="E3502" t="s">
        <v>119</v>
      </c>
      <c r="F3502" t="s">
        <v>260</v>
      </c>
      <c r="G3502" t="s">
        <v>146</v>
      </c>
      <c r="H3502" t="s">
        <v>133</v>
      </c>
      <c r="I3502" t="s">
        <v>110</v>
      </c>
      <c r="J3502" t="s">
        <v>110</v>
      </c>
      <c r="K3502">
        <v>9.0909093618392944E-2</v>
      </c>
      <c r="L3502" t="s">
        <v>182</v>
      </c>
    </row>
    <row r="3503" spans="1:12">
      <c r="A3503" t="s">
        <v>260</v>
      </c>
      <c r="B3503" t="s">
        <v>72</v>
      </c>
      <c r="C3503">
        <v>2055</v>
      </c>
      <c r="D3503">
        <v>2055</v>
      </c>
      <c r="E3503" t="s">
        <v>119</v>
      </c>
      <c r="F3503" t="s">
        <v>260</v>
      </c>
      <c r="G3503" t="s">
        <v>146</v>
      </c>
      <c r="H3503" t="s">
        <v>133</v>
      </c>
      <c r="I3503" t="s">
        <v>110</v>
      </c>
      <c r="J3503" t="s">
        <v>110</v>
      </c>
      <c r="K3503">
        <v>9.0909093618392944E-2</v>
      </c>
      <c r="L3503" t="s">
        <v>182</v>
      </c>
    </row>
    <row r="3504" spans="1:12">
      <c r="A3504" t="s">
        <v>260</v>
      </c>
      <c r="B3504" t="s">
        <v>72</v>
      </c>
      <c r="C3504">
        <v>2055</v>
      </c>
      <c r="D3504">
        <v>2060</v>
      </c>
      <c r="E3504" t="s">
        <v>119</v>
      </c>
      <c r="F3504" t="s">
        <v>260</v>
      </c>
      <c r="G3504" t="s">
        <v>146</v>
      </c>
      <c r="H3504" t="s">
        <v>133</v>
      </c>
      <c r="I3504" t="s">
        <v>110</v>
      </c>
      <c r="J3504" t="s">
        <v>110</v>
      </c>
      <c r="K3504">
        <v>9.0909093618392944E-2</v>
      </c>
      <c r="L3504" t="s">
        <v>182</v>
      </c>
    </row>
    <row r="3505" spans="1:12">
      <c r="A3505" t="s">
        <v>260</v>
      </c>
      <c r="B3505" t="s">
        <v>72</v>
      </c>
      <c r="C3505">
        <v>2055</v>
      </c>
      <c r="D3505">
        <v>2065</v>
      </c>
      <c r="E3505" t="s">
        <v>119</v>
      </c>
      <c r="F3505" t="s">
        <v>260</v>
      </c>
      <c r="G3505" t="s">
        <v>146</v>
      </c>
      <c r="H3505" t="s">
        <v>133</v>
      </c>
      <c r="I3505" t="s">
        <v>110</v>
      </c>
      <c r="J3505" t="s">
        <v>110</v>
      </c>
      <c r="K3505">
        <v>9.0909093618392944E-2</v>
      </c>
      <c r="L3505" t="s">
        <v>182</v>
      </c>
    </row>
    <row r="3506" spans="1:12">
      <c r="A3506" t="s">
        <v>260</v>
      </c>
      <c r="B3506" t="s">
        <v>72</v>
      </c>
      <c r="C3506">
        <v>2055</v>
      </c>
      <c r="D3506">
        <v>2070</v>
      </c>
      <c r="E3506" t="s">
        <v>119</v>
      </c>
      <c r="F3506" t="s">
        <v>260</v>
      </c>
      <c r="G3506" t="s">
        <v>146</v>
      </c>
      <c r="H3506" t="s">
        <v>133</v>
      </c>
      <c r="I3506" t="s">
        <v>110</v>
      </c>
      <c r="J3506" t="s">
        <v>110</v>
      </c>
      <c r="K3506">
        <v>9.0909093618392944E-2</v>
      </c>
      <c r="L3506" t="s">
        <v>182</v>
      </c>
    </row>
    <row r="3507" spans="1:12">
      <c r="A3507" t="s">
        <v>260</v>
      </c>
      <c r="B3507" t="s">
        <v>72</v>
      </c>
      <c r="C3507">
        <v>2060</v>
      </c>
      <c r="D3507">
        <v>2060</v>
      </c>
      <c r="E3507" t="s">
        <v>119</v>
      </c>
      <c r="F3507" t="s">
        <v>260</v>
      </c>
      <c r="G3507" t="s">
        <v>146</v>
      </c>
      <c r="H3507" t="s">
        <v>133</v>
      </c>
      <c r="I3507" t="s">
        <v>110</v>
      </c>
      <c r="J3507" t="s">
        <v>110</v>
      </c>
      <c r="K3507">
        <v>9.0909093618392944E-2</v>
      </c>
      <c r="L3507" t="s">
        <v>182</v>
      </c>
    </row>
    <row r="3508" spans="1:12">
      <c r="A3508" t="s">
        <v>260</v>
      </c>
      <c r="B3508" t="s">
        <v>72</v>
      </c>
      <c r="C3508">
        <v>2060</v>
      </c>
      <c r="D3508">
        <v>2065</v>
      </c>
      <c r="E3508" t="s">
        <v>119</v>
      </c>
      <c r="F3508" t="s">
        <v>260</v>
      </c>
      <c r="G3508" t="s">
        <v>146</v>
      </c>
      <c r="H3508" t="s">
        <v>133</v>
      </c>
      <c r="I3508" t="s">
        <v>110</v>
      </c>
      <c r="J3508" t="s">
        <v>110</v>
      </c>
      <c r="K3508">
        <v>9.0909093618392944E-2</v>
      </c>
      <c r="L3508" t="s">
        <v>182</v>
      </c>
    </row>
    <row r="3509" spans="1:12">
      <c r="A3509" t="s">
        <v>260</v>
      </c>
      <c r="B3509" t="s">
        <v>72</v>
      </c>
      <c r="C3509">
        <v>2060</v>
      </c>
      <c r="D3509">
        <v>2070</v>
      </c>
      <c r="E3509" t="s">
        <v>119</v>
      </c>
      <c r="F3509" t="s">
        <v>260</v>
      </c>
      <c r="G3509" t="s">
        <v>146</v>
      </c>
      <c r="H3509" t="s">
        <v>133</v>
      </c>
      <c r="I3509" t="s">
        <v>110</v>
      </c>
      <c r="J3509" t="s">
        <v>110</v>
      </c>
      <c r="K3509">
        <v>9.0909093618392944E-2</v>
      </c>
      <c r="L3509" t="s">
        <v>182</v>
      </c>
    </row>
    <row r="3510" spans="1:12">
      <c r="A3510" t="s">
        <v>260</v>
      </c>
      <c r="B3510" t="s">
        <v>72</v>
      </c>
      <c r="C3510">
        <v>2065</v>
      </c>
      <c r="D3510">
        <v>2065</v>
      </c>
      <c r="E3510" t="s">
        <v>119</v>
      </c>
      <c r="F3510" t="s">
        <v>260</v>
      </c>
      <c r="G3510" t="s">
        <v>146</v>
      </c>
      <c r="H3510" t="s">
        <v>133</v>
      </c>
      <c r="I3510" t="s">
        <v>110</v>
      </c>
      <c r="J3510" t="s">
        <v>110</v>
      </c>
      <c r="K3510">
        <v>9.0909093618392944E-2</v>
      </c>
      <c r="L3510" t="s">
        <v>182</v>
      </c>
    </row>
    <row r="3511" spans="1:12">
      <c r="A3511" t="s">
        <v>260</v>
      </c>
      <c r="B3511" t="s">
        <v>72</v>
      </c>
      <c r="C3511">
        <v>2065</v>
      </c>
      <c r="D3511">
        <v>2070</v>
      </c>
      <c r="E3511" t="s">
        <v>119</v>
      </c>
      <c r="F3511" t="s">
        <v>260</v>
      </c>
      <c r="G3511" t="s">
        <v>146</v>
      </c>
      <c r="H3511" t="s">
        <v>133</v>
      </c>
      <c r="I3511" t="s">
        <v>110</v>
      </c>
      <c r="J3511" t="s">
        <v>110</v>
      </c>
      <c r="K3511">
        <v>9.0909093618392944E-2</v>
      </c>
      <c r="L3511" t="s">
        <v>182</v>
      </c>
    </row>
    <row r="3512" spans="1:12">
      <c r="A3512" t="s">
        <v>260</v>
      </c>
      <c r="B3512" t="s">
        <v>72</v>
      </c>
      <c r="C3512">
        <v>2070</v>
      </c>
      <c r="D3512">
        <v>2070</v>
      </c>
      <c r="E3512" t="s">
        <v>119</v>
      </c>
      <c r="F3512" t="s">
        <v>260</v>
      </c>
      <c r="G3512" t="s">
        <v>146</v>
      </c>
      <c r="H3512" t="s">
        <v>133</v>
      </c>
      <c r="I3512" t="s">
        <v>110</v>
      </c>
      <c r="J3512" t="s">
        <v>110</v>
      </c>
      <c r="K3512">
        <v>9.0909093618392944E-2</v>
      </c>
      <c r="L3512" t="s">
        <v>182</v>
      </c>
    </row>
    <row r="3513" spans="1:12">
      <c r="A3513" t="s">
        <v>260</v>
      </c>
      <c r="B3513" t="s">
        <v>72</v>
      </c>
      <c r="C3513">
        <v>2020</v>
      </c>
      <c r="D3513">
        <v>2020</v>
      </c>
      <c r="E3513" t="s">
        <v>119</v>
      </c>
      <c r="F3513" t="s">
        <v>260</v>
      </c>
      <c r="G3513" t="s">
        <v>147</v>
      </c>
      <c r="H3513" t="s">
        <v>133</v>
      </c>
      <c r="I3513" t="s">
        <v>110</v>
      </c>
      <c r="J3513" t="s">
        <v>110</v>
      </c>
      <c r="K3513">
        <v>1</v>
      </c>
      <c r="L3513" t="s">
        <v>182</v>
      </c>
    </row>
    <row r="3514" spans="1:12">
      <c r="A3514" t="s">
        <v>260</v>
      </c>
      <c r="B3514" t="s">
        <v>72</v>
      </c>
      <c r="C3514">
        <v>2020</v>
      </c>
      <c r="D3514">
        <v>2025</v>
      </c>
      <c r="E3514" t="s">
        <v>119</v>
      </c>
      <c r="F3514" t="s">
        <v>260</v>
      </c>
      <c r="G3514" t="s">
        <v>147</v>
      </c>
      <c r="H3514" t="s">
        <v>133</v>
      </c>
      <c r="I3514" t="s">
        <v>110</v>
      </c>
      <c r="J3514" t="s">
        <v>110</v>
      </c>
      <c r="K3514">
        <v>1</v>
      </c>
      <c r="L3514" t="s">
        <v>182</v>
      </c>
    </row>
    <row r="3515" spans="1:12">
      <c r="A3515" t="s">
        <v>260</v>
      </c>
      <c r="B3515" t="s">
        <v>72</v>
      </c>
      <c r="C3515">
        <v>2020</v>
      </c>
      <c r="D3515">
        <v>2030</v>
      </c>
      <c r="E3515" t="s">
        <v>119</v>
      </c>
      <c r="F3515" t="s">
        <v>260</v>
      </c>
      <c r="G3515" t="s">
        <v>147</v>
      </c>
      <c r="H3515" t="s">
        <v>133</v>
      </c>
      <c r="I3515" t="s">
        <v>110</v>
      </c>
      <c r="J3515" t="s">
        <v>110</v>
      </c>
      <c r="K3515">
        <v>1</v>
      </c>
      <c r="L3515" t="s">
        <v>182</v>
      </c>
    </row>
    <row r="3516" spans="1:12">
      <c r="A3516" t="s">
        <v>260</v>
      </c>
      <c r="B3516" t="s">
        <v>72</v>
      </c>
      <c r="C3516">
        <v>2020</v>
      </c>
      <c r="D3516">
        <v>2035</v>
      </c>
      <c r="E3516" t="s">
        <v>119</v>
      </c>
      <c r="F3516" t="s">
        <v>260</v>
      </c>
      <c r="G3516" t="s">
        <v>147</v>
      </c>
      <c r="H3516" t="s">
        <v>133</v>
      </c>
      <c r="I3516" t="s">
        <v>110</v>
      </c>
      <c r="J3516" t="s">
        <v>110</v>
      </c>
      <c r="K3516">
        <v>1</v>
      </c>
      <c r="L3516" t="s">
        <v>182</v>
      </c>
    </row>
    <row r="3517" spans="1:12">
      <c r="A3517" t="s">
        <v>260</v>
      </c>
      <c r="B3517" t="s">
        <v>72</v>
      </c>
      <c r="C3517">
        <v>2020</v>
      </c>
      <c r="D3517">
        <v>2040</v>
      </c>
      <c r="E3517" t="s">
        <v>119</v>
      </c>
      <c r="F3517" t="s">
        <v>260</v>
      </c>
      <c r="G3517" t="s">
        <v>147</v>
      </c>
      <c r="H3517" t="s">
        <v>133</v>
      </c>
      <c r="I3517" t="s">
        <v>110</v>
      </c>
      <c r="J3517" t="s">
        <v>110</v>
      </c>
      <c r="K3517">
        <v>1</v>
      </c>
      <c r="L3517" t="s">
        <v>182</v>
      </c>
    </row>
    <row r="3518" spans="1:12">
      <c r="A3518" t="s">
        <v>260</v>
      </c>
      <c r="B3518" t="s">
        <v>72</v>
      </c>
      <c r="C3518">
        <v>2025</v>
      </c>
      <c r="D3518">
        <v>2025</v>
      </c>
      <c r="E3518" t="s">
        <v>119</v>
      </c>
      <c r="F3518" t="s">
        <v>260</v>
      </c>
      <c r="G3518" t="s">
        <v>147</v>
      </c>
      <c r="H3518" t="s">
        <v>133</v>
      </c>
      <c r="I3518" t="s">
        <v>110</v>
      </c>
      <c r="J3518" t="s">
        <v>110</v>
      </c>
      <c r="K3518">
        <v>1</v>
      </c>
      <c r="L3518" t="s">
        <v>182</v>
      </c>
    </row>
    <row r="3519" spans="1:12">
      <c r="A3519" t="s">
        <v>260</v>
      </c>
      <c r="B3519" t="s">
        <v>72</v>
      </c>
      <c r="C3519">
        <v>2025</v>
      </c>
      <c r="D3519">
        <v>2030</v>
      </c>
      <c r="E3519" t="s">
        <v>119</v>
      </c>
      <c r="F3519" t="s">
        <v>260</v>
      </c>
      <c r="G3519" t="s">
        <v>147</v>
      </c>
      <c r="H3519" t="s">
        <v>133</v>
      </c>
      <c r="I3519" t="s">
        <v>110</v>
      </c>
      <c r="J3519" t="s">
        <v>110</v>
      </c>
      <c r="K3519">
        <v>1</v>
      </c>
      <c r="L3519" t="s">
        <v>182</v>
      </c>
    </row>
    <row r="3520" spans="1:12">
      <c r="A3520" t="s">
        <v>260</v>
      </c>
      <c r="B3520" t="s">
        <v>72</v>
      </c>
      <c r="C3520">
        <v>2025</v>
      </c>
      <c r="D3520">
        <v>2035</v>
      </c>
      <c r="E3520" t="s">
        <v>119</v>
      </c>
      <c r="F3520" t="s">
        <v>260</v>
      </c>
      <c r="G3520" t="s">
        <v>147</v>
      </c>
      <c r="H3520" t="s">
        <v>133</v>
      </c>
      <c r="I3520" t="s">
        <v>110</v>
      </c>
      <c r="J3520" t="s">
        <v>110</v>
      </c>
      <c r="K3520">
        <v>1</v>
      </c>
      <c r="L3520" t="s">
        <v>182</v>
      </c>
    </row>
    <row r="3521" spans="1:12">
      <c r="A3521" t="s">
        <v>260</v>
      </c>
      <c r="B3521" t="s">
        <v>72</v>
      </c>
      <c r="C3521">
        <v>2025</v>
      </c>
      <c r="D3521">
        <v>2040</v>
      </c>
      <c r="E3521" t="s">
        <v>119</v>
      </c>
      <c r="F3521" t="s">
        <v>260</v>
      </c>
      <c r="G3521" t="s">
        <v>147</v>
      </c>
      <c r="H3521" t="s">
        <v>133</v>
      </c>
      <c r="I3521" t="s">
        <v>110</v>
      </c>
      <c r="J3521" t="s">
        <v>110</v>
      </c>
      <c r="K3521">
        <v>1</v>
      </c>
      <c r="L3521" t="s">
        <v>182</v>
      </c>
    </row>
    <row r="3522" spans="1:12">
      <c r="A3522" t="s">
        <v>260</v>
      </c>
      <c r="B3522" t="s">
        <v>72</v>
      </c>
      <c r="C3522">
        <v>2025</v>
      </c>
      <c r="D3522">
        <v>2045</v>
      </c>
      <c r="E3522" t="s">
        <v>119</v>
      </c>
      <c r="F3522" t="s">
        <v>260</v>
      </c>
      <c r="G3522" t="s">
        <v>147</v>
      </c>
      <c r="H3522" t="s">
        <v>133</v>
      </c>
      <c r="I3522" t="s">
        <v>110</v>
      </c>
      <c r="J3522" t="s">
        <v>110</v>
      </c>
      <c r="K3522">
        <v>0.77272725105285645</v>
      </c>
      <c r="L3522" t="s">
        <v>182</v>
      </c>
    </row>
    <row r="3523" spans="1:12">
      <c r="A3523" t="s">
        <v>260</v>
      </c>
      <c r="B3523" t="s">
        <v>72</v>
      </c>
      <c r="C3523">
        <v>2030</v>
      </c>
      <c r="D3523">
        <v>2030</v>
      </c>
      <c r="E3523" t="s">
        <v>119</v>
      </c>
      <c r="F3523" t="s">
        <v>260</v>
      </c>
      <c r="G3523" t="s">
        <v>147</v>
      </c>
      <c r="H3523" t="s">
        <v>133</v>
      </c>
      <c r="I3523" t="s">
        <v>110</v>
      </c>
      <c r="J3523" t="s">
        <v>110</v>
      </c>
      <c r="K3523">
        <v>1</v>
      </c>
      <c r="L3523" t="s">
        <v>182</v>
      </c>
    </row>
    <row r="3524" spans="1:12">
      <c r="A3524" t="s">
        <v>260</v>
      </c>
      <c r="B3524" t="s">
        <v>72</v>
      </c>
      <c r="C3524">
        <v>2030</v>
      </c>
      <c r="D3524">
        <v>2035</v>
      </c>
      <c r="E3524" t="s">
        <v>119</v>
      </c>
      <c r="F3524" t="s">
        <v>260</v>
      </c>
      <c r="G3524" t="s">
        <v>147</v>
      </c>
      <c r="H3524" t="s">
        <v>133</v>
      </c>
      <c r="I3524" t="s">
        <v>110</v>
      </c>
      <c r="J3524" t="s">
        <v>110</v>
      </c>
      <c r="K3524">
        <v>1</v>
      </c>
      <c r="L3524" t="s">
        <v>182</v>
      </c>
    </row>
    <row r="3525" spans="1:12">
      <c r="A3525" t="s">
        <v>260</v>
      </c>
      <c r="B3525" t="s">
        <v>72</v>
      </c>
      <c r="C3525">
        <v>2030</v>
      </c>
      <c r="D3525">
        <v>2040</v>
      </c>
      <c r="E3525" t="s">
        <v>119</v>
      </c>
      <c r="F3525" t="s">
        <v>260</v>
      </c>
      <c r="G3525" t="s">
        <v>147</v>
      </c>
      <c r="H3525" t="s">
        <v>133</v>
      </c>
      <c r="I3525" t="s">
        <v>110</v>
      </c>
      <c r="J3525" t="s">
        <v>110</v>
      </c>
      <c r="K3525">
        <v>1</v>
      </c>
      <c r="L3525" t="s">
        <v>182</v>
      </c>
    </row>
    <row r="3526" spans="1:12">
      <c r="A3526" t="s">
        <v>260</v>
      </c>
      <c r="B3526" t="s">
        <v>72</v>
      </c>
      <c r="C3526">
        <v>2030</v>
      </c>
      <c r="D3526">
        <v>2045</v>
      </c>
      <c r="E3526" t="s">
        <v>119</v>
      </c>
      <c r="F3526" t="s">
        <v>260</v>
      </c>
      <c r="G3526" t="s">
        <v>147</v>
      </c>
      <c r="H3526" t="s">
        <v>133</v>
      </c>
      <c r="I3526" t="s">
        <v>110</v>
      </c>
      <c r="J3526" t="s">
        <v>110</v>
      </c>
      <c r="K3526">
        <v>1</v>
      </c>
      <c r="L3526" t="s">
        <v>182</v>
      </c>
    </row>
    <row r="3527" spans="1:12">
      <c r="A3527" t="s">
        <v>260</v>
      </c>
      <c r="B3527" t="s">
        <v>72</v>
      </c>
      <c r="C3527">
        <v>2030</v>
      </c>
      <c r="D3527">
        <v>2050</v>
      </c>
      <c r="E3527" t="s">
        <v>119</v>
      </c>
      <c r="F3527" t="s">
        <v>260</v>
      </c>
      <c r="G3527" t="s">
        <v>147</v>
      </c>
      <c r="H3527" t="s">
        <v>133</v>
      </c>
      <c r="I3527" t="s">
        <v>110</v>
      </c>
      <c r="J3527" t="s">
        <v>110</v>
      </c>
      <c r="K3527">
        <v>1</v>
      </c>
      <c r="L3527" t="s">
        <v>182</v>
      </c>
    </row>
    <row r="3528" spans="1:12">
      <c r="A3528" t="s">
        <v>260</v>
      </c>
      <c r="B3528" t="s">
        <v>72</v>
      </c>
      <c r="C3528">
        <v>2035</v>
      </c>
      <c r="D3528">
        <v>2035</v>
      </c>
      <c r="E3528" t="s">
        <v>119</v>
      </c>
      <c r="F3528" t="s">
        <v>260</v>
      </c>
      <c r="G3528" t="s">
        <v>147</v>
      </c>
      <c r="H3528" t="s">
        <v>133</v>
      </c>
      <c r="I3528" t="s">
        <v>110</v>
      </c>
      <c r="J3528" t="s">
        <v>110</v>
      </c>
      <c r="K3528">
        <v>1</v>
      </c>
      <c r="L3528" t="s">
        <v>182</v>
      </c>
    </row>
    <row r="3529" spans="1:12">
      <c r="A3529" t="s">
        <v>260</v>
      </c>
      <c r="B3529" t="s">
        <v>72</v>
      </c>
      <c r="C3529">
        <v>2035</v>
      </c>
      <c r="D3529">
        <v>2040</v>
      </c>
      <c r="E3529" t="s">
        <v>119</v>
      </c>
      <c r="F3529" t="s">
        <v>260</v>
      </c>
      <c r="G3529" t="s">
        <v>147</v>
      </c>
      <c r="H3529" t="s">
        <v>133</v>
      </c>
      <c r="I3529" t="s">
        <v>110</v>
      </c>
      <c r="J3529" t="s">
        <v>110</v>
      </c>
      <c r="K3529">
        <v>1</v>
      </c>
      <c r="L3529" t="s">
        <v>182</v>
      </c>
    </row>
    <row r="3530" spans="1:12">
      <c r="A3530" t="s">
        <v>260</v>
      </c>
      <c r="B3530" t="s">
        <v>72</v>
      </c>
      <c r="C3530">
        <v>2035</v>
      </c>
      <c r="D3530">
        <v>2045</v>
      </c>
      <c r="E3530" t="s">
        <v>119</v>
      </c>
      <c r="F3530" t="s">
        <v>260</v>
      </c>
      <c r="G3530" t="s">
        <v>147</v>
      </c>
      <c r="H3530" t="s">
        <v>133</v>
      </c>
      <c r="I3530" t="s">
        <v>110</v>
      </c>
      <c r="J3530" t="s">
        <v>110</v>
      </c>
      <c r="K3530">
        <v>1</v>
      </c>
      <c r="L3530" t="s">
        <v>182</v>
      </c>
    </row>
    <row r="3531" spans="1:12">
      <c r="A3531" t="s">
        <v>260</v>
      </c>
      <c r="B3531" t="s">
        <v>72</v>
      </c>
      <c r="C3531">
        <v>2035</v>
      </c>
      <c r="D3531">
        <v>2050</v>
      </c>
      <c r="E3531" t="s">
        <v>119</v>
      </c>
      <c r="F3531" t="s">
        <v>260</v>
      </c>
      <c r="G3531" t="s">
        <v>147</v>
      </c>
      <c r="H3531" t="s">
        <v>133</v>
      </c>
      <c r="I3531" t="s">
        <v>110</v>
      </c>
      <c r="J3531" t="s">
        <v>110</v>
      </c>
      <c r="K3531">
        <v>1</v>
      </c>
      <c r="L3531" t="s">
        <v>182</v>
      </c>
    </row>
    <row r="3532" spans="1:12">
      <c r="A3532" t="s">
        <v>260</v>
      </c>
      <c r="B3532" t="s">
        <v>72</v>
      </c>
      <c r="C3532">
        <v>2035</v>
      </c>
      <c r="D3532">
        <v>2055</v>
      </c>
      <c r="E3532" t="s">
        <v>119</v>
      </c>
      <c r="F3532" t="s">
        <v>260</v>
      </c>
      <c r="G3532" t="s">
        <v>147</v>
      </c>
      <c r="H3532" t="s">
        <v>133</v>
      </c>
      <c r="I3532" t="s">
        <v>110</v>
      </c>
      <c r="J3532" t="s">
        <v>110</v>
      </c>
      <c r="K3532">
        <v>0.77272725105285645</v>
      </c>
      <c r="L3532" t="s">
        <v>182</v>
      </c>
    </row>
    <row r="3533" spans="1:12">
      <c r="A3533" t="s">
        <v>260</v>
      </c>
      <c r="B3533" t="s">
        <v>72</v>
      </c>
      <c r="C3533">
        <v>2040</v>
      </c>
      <c r="D3533">
        <v>2040</v>
      </c>
      <c r="E3533" t="s">
        <v>119</v>
      </c>
      <c r="F3533" t="s">
        <v>260</v>
      </c>
      <c r="G3533" t="s">
        <v>147</v>
      </c>
      <c r="H3533" t="s">
        <v>133</v>
      </c>
      <c r="I3533" t="s">
        <v>110</v>
      </c>
      <c r="J3533" t="s">
        <v>110</v>
      </c>
      <c r="K3533">
        <v>1</v>
      </c>
      <c r="L3533" t="s">
        <v>182</v>
      </c>
    </row>
    <row r="3534" spans="1:12">
      <c r="A3534" t="s">
        <v>260</v>
      </c>
      <c r="B3534" t="s">
        <v>72</v>
      </c>
      <c r="C3534">
        <v>2040</v>
      </c>
      <c r="D3534">
        <v>2045</v>
      </c>
      <c r="E3534" t="s">
        <v>119</v>
      </c>
      <c r="F3534" t="s">
        <v>260</v>
      </c>
      <c r="G3534" t="s">
        <v>147</v>
      </c>
      <c r="H3534" t="s">
        <v>133</v>
      </c>
      <c r="I3534" t="s">
        <v>110</v>
      </c>
      <c r="J3534" t="s">
        <v>110</v>
      </c>
      <c r="K3534">
        <v>1</v>
      </c>
      <c r="L3534" t="s">
        <v>182</v>
      </c>
    </row>
    <row r="3535" spans="1:12">
      <c r="A3535" t="s">
        <v>260</v>
      </c>
      <c r="B3535" t="s">
        <v>72</v>
      </c>
      <c r="C3535">
        <v>2040</v>
      </c>
      <c r="D3535">
        <v>2050</v>
      </c>
      <c r="E3535" t="s">
        <v>119</v>
      </c>
      <c r="F3535" t="s">
        <v>260</v>
      </c>
      <c r="G3535" t="s">
        <v>147</v>
      </c>
      <c r="H3535" t="s">
        <v>133</v>
      </c>
      <c r="I3535" t="s">
        <v>110</v>
      </c>
      <c r="J3535" t="s">
        <v>110</v>
      </c>
      <c r="K3535">
        <v>1</v>
      </c>
      <c r="L3535" t="s">
        <v>182</v>
      </c>
    </row>
    <row r="3536" spans="1:12">
      <c r="A3536" t="s">
        <v>260</v>
      </c>
      <c r="B3536" t="s">
        <v>72</v>
      </c>
      <c r="C3536">
        <v>2040</v>
      </c>
      <c r="D3536">
        <v>2055</v>
      </c>
      <c r="E3536" t="s">
        <v>119</v>
      </c>
      <c r="F3536" t="s">
        <v>260</v>
      </c>
      <c r="G3536" t="s">
        <v>147</v>
      </c>
      <c r="H3536" t="s">
        <v>133</v>
      </c>
      <c r="I3536" t="s">
        <v>110</v>
      </c>
      <c r="J3536" t="s">
        <v>110</v>
      </c>
      <c r="K3536">
        <v>1</v>
      </c>
      <c r="L3536" t="s">
        <v>182</v>
      </c>
    </row>
    <row r="3537" spans="1:12">
      <c r="A3537" t="s">
        <v>260</v>
      </c>
      <c r="B3537" t="s">
        <v>72</v>
      </c>
      <c r="C3537">
        <v>2040</v>
      </c>
      <c r="D3537">
        <v>2060</v>
      </c>
      <c r="E3537" t="s">
        <v>119</v>
      </c>
      <c r="F3537" t="s">
        <v>260</v>
      </c>
      <c r="G3537" t="s">
        <v>147</v>
      </c>
      <c r="H3537" t="s">
        <v>133</v>
      </c>
      <c r="I3537" t="s">
        <v>110</v>
      </c>
      <c r="J3537" t="s">
        <v>110</v>
      </c>
      <c r="K3537">
        <v>1</v>
      </c>
      <c r="L3537" t="s">
        <v>182</v>
      </c>
    </row>
    <row r="3538" spans="1:12">
      <c r="A3538" t="s">
        <v>260</v>
      </c>
      <c r="B3538" t="s">
        <v>72</v>
      </c>
      <c r="C3538">
        <v>2045</v>
      </c>
      <c r="D3538">
        <v>2045</v>
      </c>
      <c r="E3538" t="s">
        <v>119</v>
      </c>
      <c r="F3538" t="s">
        <v>260</v>
      </c>
      <c r="G3538" t="s">
        <v>147</v>
      </c>
      <c r="H3538" t="s">
        <v>133</v>
      </c>
      <c r="I3538" t="s">
        <v>110</v>
      </c>
      <c r="J3538" t="s">
        <v>110</v>
      </c>
      <c r="K3538">
        <v>1</v>
      </c>
      <c r="L3538" t="s">
        <v>182</v>
      </c>
    </row>
    <row r="3539" spans="1:12">
      <c r="A3539" t="s">
        <v>260</v>
      </c>
      <c r="B3539" t="s">
        <v>72</v>
      </c>
      <c r="C3539">
        <v>2045</v>
      </c>
      <c r="D3539">
        <v>2050</v>
      </c>
      <c r="E3539" t="s">
        <v>119</v>
      </c>
      <c r="F3539" t="s">
        <v>260</v>
      </c>
      <c r="G3539" t="s">
        <v>147</v>
      </c>
      <c r="H3539" t="s">
        <v>133</v>
      </c>
      <c r="I3539" t="s">
        <v>110</v>
      </c>
      <c r="J3539" t="s">
        <v>110</v>
      </c>
      <c r="K3539">
        <v>1</v>
      </c>
      <c r="L3539" t="s">
        <v>182</v>
      </c>
    </row>
    <row r="3540" spans="1:12">
      <c r="A3540" t="s">
        <v>260</v>
      </c>
      <c r="B3540" t="s">
        <v>72</v>
      </c>
      <c r="C3540">
        <v>2045</v>
      </c>
      <c r="D3540">
        <v>2055</v>
      </c>
      <c r="E3540" t="s">
        <v>119</v>
      </c>
      <c r="F3540" t="s">
        <v>260</v>
      </c>
      <c r="G3540" t="s">
        <v>147</v>
      </c>
      <c r="H3540" t="s">
        <v>133</v>
      </c>
      <c r="I3540" t="s">
        <v>110</v>
      </c>
      <c r="J3540" t="s">
        <v>110</v>
      </c>
      <c r="K3540">
        <v>1</v>
      </c>
      <c r="L3540" t="s">
        <v>182</v>
      </c>
    </row>
    <row r="3541" spans="1:12">
      <c r="A3541" t="s">
        <v>260</v>
      </c>
      <c r="B3541" t="s">
        <v>72</v>
      </c>
      <c r="C3541">
        <v>2045</v>
      </c>
      <c r="D3541">
        <v>2060</v>
      </c>
      <c r="E3541" t="s">
        <v>119</v>
      </c>
      <c r="F3541" t="s">
        <v>260</v>
      </c>
      <c r="G3541" t="s">
        <v>147</v>
      </c>
      <c r="H3541" t="s">
        <v>133</v>
      </c>
      <c r="I3541" t="s">
        <v>110</v>
      </c>
      <c r="J3541" t="s">
        <v>110</v>
      </c>
      <c r="K3541">
        <v>1</v>
      </c>
      <c r="L3541" t="s">
        <v>182</v>
      </c>
    </row>
    <row r="3542" spans="1:12">
      <c r="A3542" t="s">
        <v>260</v>
      </c>
      <c r="B3542" t="s">
        <v>72</v>
      </c>
      <c r="C3542">
        <v>2045</v>
      </c>
      <c r="D3542">
        <v>2065</v>
      </c>
      <c r="E3542" t="s">
        <v>119</v>
      </c>
      <c r="F3542" t="s">
        <v>260</v>
      </c>
      <c r="G3542" t="s">
        <v>147</v>
      </c>
      <c r="H3542" t="s">
        <v>133</v>
      </c>
      <c r="I3542" t="s">
        <v>110</v>
      </c>
      <c r="J3542" t="s">
        <v>110</v>
      </c>
      <c r="K3542">
        <v>0.77272725105285645</v>
      </c>
      <c r="L3542" t="s">
        <v>182</v>
      </c>
    </row>
    <row r="3543" spans="1:12">
      <c r="A3543" t="s">
        <v>260</v>
      </c>
      <c r="B3543" t="s">
        <v>72</v>
      </c>
      <c r="C3543">
        <v>2050</v>
      </c>
      <c r="D3543">
        <v>2050</v>
      </c>
      <c r="E3543" t="s">
        <v>119</v>
      </c>
      <c r="F3543" t="s">
        <v>260</v>
      </c>
      <c r="G3543" t="s">
        <v>147</v>
      </c>
      <c r="H3543" t="s">
        <v>133</v>
      </c>
      <c r="I3543" t="s">
        <v>110</v>
      </c>
      <c r="J3543" t="s">
        <v>110</v>
      </c>
      <c r="K3543">
        <v>1</v>
      </c>
      <c r="L3543" t="s">
        <v>182</v>
      </c>
    </row>
    <row r="3544" spans="1:12">
      <c r="A3544" t="s">
        <v>260</v>
      </c>
      <c r="B3544" t="s">
        <v>72</v>
      </c>
      <c r="C3544">
        <v>2050</v>
      </c>
      <c r="D3544">
        <v>2055</v>
      </c>
      <c r="E3544" t="s">
        <v>119</v>
      </c>
      <c r="F3544" t="s">
        <v>260</v>
      </c>
      <c r="G3544" t="s">
        <v>147</v>
      </c>
      <c r="H3544" t="s">
        <v>133</v>
      </c>
      <c r="I3544" t="s">
        <v>110</v>
      </c>
      <c r="J3544" t="s">
        <v>110</v>
      </c>
      <c r="K3544">
        <v>1</v>
      </c>
      <c r="L3544" t="s">
        <v>182</v>
      </c>
    </row>
    <row r="3545" spans="1:12">
      <c r="A3545" t="s">
        <v>260</v>
      </c>
      <c r="B3545" t="s">
        <v>72</v>
      </c>
      <c r="C3545">
        <v>2050</v>
      </c>
      <c r="D3545">
        <v>2060</v>
      </c>
      <c r="E3545" t="s">
        <v>119</v>
      </c>
      <c r="F3545" t="s">
        <v>260</v>
      </c>
      <c r="G3545" t="s">
        <v>147</v>
      </c>
      <c r="H3545" t="s">
        <v>133</v>
      </c>
      <c r="I3545" t="s">
        <v>110</v>
      </c>
      <c r="J3545" t="s">
        <v>110</v>
      </c>
      <c r="K3545">
        <v>1</v>
      </c>
      <c r="L3545" t="s">
        <v>182</v>
      </c>
    </row>
    <row r="3546" spans="1:12">
      <c r="A3546" t="s">
        <v>260</v>
      </c>
      <c r="B3546" t="s">
        <v>72</v>
      </c>
      <c r="C3546">
        <v>2050</v>
      </c>
      <c r="D3546">
        <v>2065</v>
      </c>
      <c r="E3546" t="s">
        <v>119</v>
      </c>
      <c r="F3546" t="s">
        <v>260</v>
      </c>
      <c r="G3546" t="s">
        <v>147</v>
      </c>
      <c r="H3546" t="s">
        <v>133</v>
      </c>
      <c r="I3546" t="s">
        <v>110</v>
      </c>
      <c r="J3546" t="s">
        <v>110</v>
      </c>
      <c r="K3546">
        <v>1</v>
      </c>
      <c r="L3546" t="s">
        <v>182</v>
      </c>
    </row>
    <row r="3547" spans="1:12">
      <c r="A3547" t="s">
        <v>260</v>
      </c>
      <c r="B3547" t="s">
        <v>72</v>
      </c>
      <c r="C3547">
        <v>2050</v>
      </c>
      <c r="D3547">
        <v>2070</v>
      </c>
      <c r="E3547" t="s">
        <v>119</v>
      </c>
      <c r="F3547" t="s">
        <v>260</v>
      </c>
      <c r="G3547" t="s">
        <v>147</v>
      </c>
      <c r="H3547" t="s">
        <v>133</v>
      </c>
      <c r="I3547" t="s">
        <v>110</v>
      </c>
      <c r="J3547" t="s">
        <v>110</v>
      </c>
      <c r="K3547">
        <v>1</v>
      </c>
      <c r="L3547" t="s">
        <v>182</v>
      </c>
    </row>
    <row r="3548" spans="1:12">
      <c r="A3548" t="s">
        <v>260</v>
      </c>
      <c r="B3548" t="s">
        <v>72</v>
      </c>
      <c r="C3548">
        <v>2055</v>
      </c>
      <c r="D3548">
        <v>2055</v>
      </c>
      <c r="E3548" t="s">
        <v>119</v>
      </c>
      <c r="F3548" t="s">
        <v>260</v>
      </c>
      <c r="G3548" t="s">
        <v>147</v>
      </c>
      <c r="H3548" t="s">
        <v>133</v>
      </c>
      <c r="I3548" t="s">
        <v>110</v>
      </c>
      <c r="J3548" t="s">
        <v>110</v>
      </c>
      <c r="K3548">
        <v>1</v>
      </c>
      <c r="L3548" t="s">
        <v>182</v>
      </c>
    </row>
    <row r="3549" spans="1:12">
      <c r="A3549" t="s">
        <v>260</v>
      </c>
      <c r="B3549" t="s">
        <v>72</v>
      </c>
      <c r="C3549">
        <v>2055</v>
      </c>
      <c r="D3549">
        <v>2060</v>
      </c>
      <c r="E3549" t="s">
        <v>119</v>
      </c>
      <c r="F3549" t="s">
        <v>260</v>
      </c>
      <c r="G3549" t="s">
        <v>147</v>
      </c>
      <c r="H3549" t="s">
        <v>133</v>
      </c>
      <c r="I3549" t="s">
        <v>110</v>
      </c>
      <c r="J3549" t="s">
        <v>110</v>
      </c>
      <c r="K3549">
        <v>1</v>
      </c>
      <c r="L3549" t="s">
        <v>182</v>
      </c>
    </row>
    <row r="3550" spans="1:12">
      <c r="A3550" t="s">
        <v>260</v>
      </c>
      <c r="B3550" t="s">
        <v>72</v>
      </c>
      <c r="C3550">
        <v>2055</v>
      </c>
      <c r="D3550">
        <v>2065</v>
      </c>
      <c r="E3550" t="s">
        <v>119</v>
      </c>
      <c r="F3550" t="s">
        <v>260</v>
      </c>
      <c r="G3550" t="s">
        <v>147</v>
      </c>
      <c r="H3550" t="s">
        <v>133</v>
      </c>
      <c r="I3550" t="s">
        <v>110</v>
      </c>
      <c r="J3550" t="s">
        <v>110</v>
      </c>
      <c r="K3550">
        <v>1</v>
      </c>
      <c r="L3550" t="s">
        <v>182</v>
      </c>
    </row>
    <row r="3551" spans="1:12">
      <c r="A3551" t="s">
        <v>260</v>
      </c>
      <c r="B3551" t="s">
        <v>72</v>
      </c>
      <c r="C3551">
        <v>2055</v>
      </c>
      <c r="D3551">
        <v>2070</v>
      </c>
      <c r="E3551" t="s">
        <v>119</v>
      </c>
      <c r="F3551" t="s">
        <v>260</v>
      </c>
      <c r="G3551" t="s">
        <v>147</v>
      </c>
      <c r="H3551" t="s">
        <v>133</v>
      </c>
      <c r="I3551" t="s">
        <v>110</v>
      </c>
      <c r="J3551" t="s">
        <v>110</v>
      </c>
      <c r="K3551">
        <v>1</v>
      </c>
      <c r="L3551" t="s">
        <v>182</v>
      </c>
    </row>
    <row r="3552" spans="1:12">
      <c r="A3552" t="s">
        <v>260</v>
      </c>
      <c r="B3552" t="s">
        <v>72</v>
      </c>
      <c r="C3552">
        <v>2060</v>
      </c>
      <c r="D3552">
        <v>2060</v>
      </c>
      <c r="E3552" t="s">
        <v>119</v>
      </c>
      <c r="F3552" t="s">
        <v>260</v>
      </c>
      <c r="G3552" t="s">
        <v>147</v>
      </c>
      <c r="H3552" t="s">
        <v>133</v>
      </c>
      <c r="I3552" t="s">
        <v>110</v>
      </c>
      <c r="J3552" t="s">
        <v>110</v>
      </c>
      <c r="K3552">
        <v>1</v>
      </c>
      <c r="L3552" t="s">
        <v>182</v>
      </c>
    </row>
    <row r="3553" spans="1:12">
      <c r="A3553" t="s">
        <v>260</v>
      </c>
      <c r="B3553" t="s">
        <v>72</v>
      </c>
      <c r="C3553">
        <v>2060</v>
      </c>
      <c r="D3553">
        <v>2065</v>
      </c>
      <c r="E3553" t="s">
        <v>119</v>
      </c>
      <c r="F3553" t="s">
        <v>260</v>
      </c>
      <c r="G3553" t="s">
        <v>147</v>
      </c>
      <c r="H3553" t="s">
        <v>133</v>
      </c>
      <c r="I3553" t="s">
        <v>110</v>
      </c>
      <c r="J3553" t="s">
        <v>110</v>
      </c>
      <c r="K3553">
        <v>1</v>
      </c>
      <c r="L3553" t="s">
        <v>182</v>
      </c>
    </row>
    <row r="3554" spans="1:12">
      <c r="A3554" t="s">
        <v>260</v>
      </c>
      <c r="B3554" t="s">
        <v>72</v>
      </c>
      <c r="C3554">
        <v>2060</v>
      </c>
      <c r="D3554">
        <v>2070</v>
      </c>
      <c r="E3554" t="s">
        <v>119</v>
      </c>
      <c r="F3554" t="s">
        <v>260</v>
      </c>
      <c r="G3554" t="s">
        <v>147</v>
      </c>
      <c r="H3554" t="s">
        <v>133</v>
      </c>
      <c r="I3554" t="s">
        <v>110</v>
      </c>
      <c r="J3554" t="s">
        <v>110</v>
      </c>
      <c r="K3554">
        <v>1</v>
      </c>
      <c r="L3554" t="s">
        <v>182</v>
      </c>
    </row>
    <row r="3555" spans="1:12">
      <c r="A3555" t="s">
        <v>260</v>
      </c>
      <c r="B3555" t="s">
        <v>72</v>
      </c>
      <c r="C3555">
        <v>2065</v>
      </c>
      <c r="D3555">
        <v>2065</v>
      </c>
      <c r="E3555" t="s">
        <v>119</v>
      </c>
      <c r="F3555" t="s">
        <v>260</v>
      </c>
      <c r="G3555" t="s">
        <v>147</v>
      </c>
      <c r="H3555" t="s">
        <v>133</v>
      </c>
      <c r="I3555" t="s">
        <v>110</v>
      </c>
      <c r="J3555" t="s">
        <v>110</v>
      </c>
      <c r="K3555">
        <v>1</v>
      </c>
      <c r="L3555" t="s">
        <v>182</v>
      </c>
    </row>
    <row r="3556" spans="1:12">
      <c r="A3556" t="s">
        <v>260</v>
      </c>
      <c r="B3556" t="s">
        <v>72</v>
      </c>
      <c r="C3556">
        <v>2065</v>
      </c>
      <c r="D3556">
        <v>2070</v>
      </c>
      <c r="E3556" t="s">
        <v>119</v>
      </c>
      <c r="F3556" t="s">
        <v>260</v>
      </c>
      <c r="G3556" t="s">
        <v>147</v>
      </c>
      <c r="H3556" t="s">
        <v>133</v>
      </c>
      <c r="I3556" t="s">
        <v>110</v>
      </c>
      <c r="J3556" t="s">
        <v>110</v>
      </c>
      <c r="K3556">
        <v>1</v>
      </c>
      <c r="L3556" t="s">
        <v>182</v>
      </c>
    </row>
    <row r="3557" spans="1:12">
      <c r="A3557" t="s">
        <v>260</v>
      </c>
      <c r="B3557" t="s">
        <v>72</v>
      </c>
      <c r="C3557">
        <v>2070</v>
      </c>
      <c r="D3557">
        <v>2070</v>
      </c>
      <c r="E3557" t="s">
        <v>119</v>
      </c>
      <c r="F3557" t="s">
        <v>260</v>
      </c>
      <c r="G3557" t="s">
        <v>147</v>
      </c>
      <c r="H3557" t="s">
        <v>133</v>
      </c>
      <c r="I3557" t="s">
        <v>110</v>
      </c>
      <c r="J3557" t="s">
        <v>110</v>
      </c>
      <c r="K3557">
        <v>1</v>
      </c>
      <c r="L3557" t="s">
        <v>182</v>
      </c>
    </row>
    <row r="3558" spans="1:12">
      <c r="A3558" t="s">
        <v>260</v>
      </c>
      <c r="B3558" t="s">
        <v>87</v>
      </c>
      <c r="C3558">
        <v>2000</v>
      </c>
      <c r="D3558">
        <v>2000</v>
      </c>
      <c r="E3558" t="s">
        <v>119</v>
      </c>
      <c r="F3558" t="s">
        <v>260</v>
      </c>
      <c r="G3558" t="s">
        <v>146</v>
      </c>
      <c r="H3558" t="s">
        <v>133</v>
      </c>
      <c r="I3558" t="s">
        <v>110</v>
      </c>
      <c r="J3558" t="s">
        <v>110</v>
      </c>
      <c r="K3558">
        <v>1</v>
      </c>
      <c r="L3558" t="s">
        <v>182</v>
      </c>
    </row>
    <row r="3559" spans="1:12">
      <c r="A3559" t="s">
        <v>260</v>
      </c>
      <c r="B3559" t="s">
        <v>87</v>
      </c>
      <c r="C3559">
        <v>2000</v>
      </c>
      <c r="D3559">
        <v>2005</v>
      </c>
      <c r="E3559" t="s">
        <v>119</v>
      </c>
      <c r="F3559" t="s">
        <v>260</v>
      </c>
      <c r="G3559" t="s">
        <v>146</v>
      </c>
      <c r="H3559" t="s">
        <v>133</v>
      </c>
      <c r="I3559" t="s">
        <v>110</v>
      </c>
      <c r="J3559" t="s">
        <v>110</v>
      </c>
      <c r="K3559">
        <v>1</v>
      </c>
      <c r="L3559" t="s">
        <v>182</v>
      </c>
    </row>
    <row r="3560" spans="1:12">
      <c r="A3560" t="s">
        <v>260</v>
      </c>
      <c r="B3560" t="s">
        <v>87</v>
      </c>
      <c r="C3560">
        <v>2000</v>
      </c>
      <c r="D3560">
        <v>2010</v>
      </c>
      <c r="E3560" t="s">
        <v>119</v>
      </c>
      <c r="F3560" t="s">
        <v>260</v>
      </c>
      <c r="G3560" t="s">
        <v>146</v>
      </c>
      <c r="H3560" t="s">
        <v>133</v>
      </c>
      <c r="I3560" t="s">
        <v>110</v>
      </c>
      <c r="J3560" t="s">
        <v>110</v>
      </c>
      <c r="K3560">
        <v>1</v>
      </c>
      <c r="L3560" t="s">
        <v>182</v>
      </c>
    </row>
    <row r="3561" spans="1:12">
      <c r="A3561" t="s">
        <v>260</v>
      </c>
      <c r="B3561" t="s">
        <v>87</v>
      </c>
      <c r="C3561">
        <v>2000</v>
      </c>
      <c r="D3561">
        <v>2015</v>
      </c>
      <c r="E3561" t="s">
        <v>119</v>
      </c>
      <c r="F3561" t="s">
        <v>260</v>
      </c>
      <c r="G3561" t="s">
        <v>146</v>
      </c>
      <c r="H3561" t="s">
        <v>133</v>
      </c>
      <c r="I3561" t="s">
        <v>110</v>
      </c>
      <c r="J3561" t="s">
        <v>110</v>
      </c>
      <c r="K3561">
        <v>1</v>
      </c>
      <c r="L3561" t="s">
        <v>182</v>
      </c>
    </row>
    <row r="3562" spans="1:12">
      <c r="A3562" t="s">
        <v>260</v>
      </c>
      <c r="B3562" t="s">
        <v>87</v>
      </c>
      <c r="C3562">
        <v>2000</v>
      </c>
      <c r="D3562">
        <v>2020</v>
      </c>
      <c r="E3562" t="s">
        <v>119</v>
      </c>
      <c r="F3562" t="s">
        <v>260</v>
      </c>
      <c r="G3562" t="s">
        <v>146</v>
      </c>
      <c r="H3562" t="s">
        <v>133</v>
      </c>
      <c r="I3562" t="s">
        <v>110</v>
      </c>
      <c r="J3562" t="s">
        <v>110</v>
      </c>
      <c r="K3562">
        <v>1</v>
      </c>
      <c r="L3562" t="s">
        <v>182</v>
      </c>
    </row>
    <row r="3563" spans="1:12">
      <c r="A3563" t="s">
        <v>260</v>
      </c>
      <c r="B3563" t="s">
        <v>87</v>
      </c>
      <c r="C3563">
        <v>2000</v>
      </c>
      <c r="D3563">
        <v>2025</v>
      </c>
      <c r="E3563" t="s">
        <v>119</v>
      </c>
      <c r="F3563" t="s">
        <v>260</v>
      </c>
      <c r="G3563" t="s">
        <v>146</v>
      </c>
      <c r="H3563" t="s">
        <v>133</v>
      </c>
      <c r="I3563" t="s">
        <v>110</v>
      </c>
      <c r="J3563" t="s">
        <v>110</v>
      </c>
      <c r="K3563">
        <v>1</v>
      </c>
      <c r="L3563" t="s">
        <v>182</v>
      </c>
    </row>
    <row r="3564" spans="1:12">
      <c r="A3564" t="s">
        <v>260</v>
      </c>
      <c r="B3564" t="s">
        <v>87</v>
      </c>
      <c r="C3564">
        <v>2005</v>
      </c>
      <c r="D3564">
        <v>2005</v>
      </c>
      <c r="E3564" t="s">
        <v>119</v>
      </c>
      <c r="F3564" t="s">
        <v>260</v>
      </c>
      <c r="G3564" t="s">
        <v>146</v>
      </c>
      <c r="H3564" t="s">
        <v>133</v>
      </c>
      <c r="I3564" t="s">
        <v>110</v>
      </c>
      <c r="J3564" t="s">
        <v>110</v>
      </c>
      <c r="K3564">
        <v>1</v>
      </c>
      <c r="L3564" t="s">
        <v>182</v>
      </c>
    </row>
    <row r="3565" spans="1:12">
      <c r="A3565" t="s">
        <v>260</v>
      </c>
      <c r="B3565" t="s">
        <v>87</v>
      </c>
      <c r="C3565">
        <v>2005</v>
      </c>
      <c r="D3565">
        <v>2010</v>
      </c>
      <c r="E3565" t="s">
        <v>119</v>
      </c>
      <c r="F3565" t="s">
        <v>260</v>
      </c>
      <c r="G3565" t="s">
        <v>146</v>
      </c>
      <c r="H3565" t="s">
        <v>133</v>
      </c>
      <c r="I3565" t="s">
        <v>110</v>
      </c>
      <c r="J3565" t="s">
        <v>110</v>
      </c>
      <c r="K3565">
        <v>1</v>
      </c>
      <c r="L3565" t="s">
        <v>182</v>
      </c>
    </row>
    <row r="3566" spans="1:12">
      <c r="A3566" t="s">
        <v>260</v>
      </c>
      <c r="B3566" t="s">
        <v>87</v>
      </c>
      <c r="C3566">
        <v>2005</v>
      </c>
      <c r="D3566">
        <v>2015</v>
      </c>
      <c r="E3566" t="s">
        <v>119</v>
      </c>
      <c r="F3566" t="s">
        <v>260</v>
      </c>
      <c r="G3566" t="s">
        <v>146</v>
      </c>
      <c r="H3566" t="s">
        <v>133</v>
      </c>
      <c r="I3566" t="s">
        <v>110</v>
      </c>
      <c r="J3566" t="s">
        <v>110</v>
      </c>
      <c r="K3566">
        <v>1</v>
      </c>
      <c r="L3566" t="s">
        <v>182</v>
      </c>
    </row>
    <row r="3567" spans="1:12">
      <c r="A3567" t="s">
        <v>260</v>
      </c>
      <c r="B3567" t="s">
        <v>87</v>
      </c>
      <c r="C3567">
        <v>2005</v>
      </c>
      <c r="D3567">
        <v>2020</v>
      </c>
      <c r="E3567" t="s">
        <v>119</v>
      </c>
      <c r="F3567" t="s">
        <v>260</v>
      </c>
      <c r="G3567" t="s">
        <v>146</v>
      </c>
      <c r="H3567" t="s">
        <v>133</v>
      </c>
      <c r="I3567" t="s">
        <v>110</v>
      </c>
      <c r="J3567" t="s">
        <v>110</v>
      </c>
      <c r="K3567">
        <v>1</v>
      </c>
      <c r="L3567" t="s">
        <v>182</v>
      </c>
    </row>
    <row r="3568" spans="1:12">
      <c r="A3568" t="s">
        <v>260</v>
      </c>
      <c r="B3568" t="s">
        <v>87</v>
      </c>
      <c r="C3568">
        <v>2005</v>
      </c>
      <c r="D3568">
        <v>2025</v>
      </c>
      <c r="E3568" t="s">
        <v>119</v>
      </c>
      <c r="F3568" t="s">
        <v>260</v>
      </c>
      <c r="G3568" t="s">
        <v>146</v>
      </c>
      <c r="H3568" t="s">
        <v>133</v>
      </c>
      <c r="I3568" t="s">
        <v>110</v>
      </c>
      <c r="J3568" t="s">
        <v>110</v>
      </c>
      <c r="K3568">
        <v>1</v>
      </c>
      <c r="L3568" t="s">
        <v>182</v>
      </c>
    </row>
    <row r="3569" spans="1:12">
      <c r="A3569" t="s">
        <v>260</v>
      </c>
      <c r="B3569" t="s">
        <v>87</v>
      </c>
      <c r="C3569">
        <v>2005</v>
      </c>
      <c r="D3569">
        <v>2030</v>
      </c>
      <c r="E3569" t="s">
        <v>119</v>
      </c>
      <c r="F3569" t="s">
        <v>260</v>
      </c>
      <c r="G3569" t="s">
        <v>146</v>
      </c>
      <c r="H3569" t="s">
        <v>133</v>
      </c>
      <c r="I3569" t="s">
        <v>110</v>
      </c>
      <c r="J3569" t="s">
        <v>110</v>
      </c>
      <c r="K3569">
        <v>1</v>
      </c>
      <c r="L3569" t="s">
        <v>182</v>
      </c>
    </row>
    <row r="3570" spans="1:12">
      <c r="A3570" t="s">
        <v>260</v>
      </c>
      <c r="B3570" t="s">
        <v>87</v>
      </c>
      <c r="C3570">
        <v>2010</v>
      </c>
      <c r="D3570">
        <v>2010</v>
      </c>
      <c r="E3570" t="s">
        <v>119</v>
      </c>
      <c r="F3570" t="s">
        <v>260</v>
      </c>
      <c r="G3570" t="s">
        <v>146</v>
      </c>
      <c r="H3570" t="s">
        <v>133</v>
      </c>
      <c r="I3570" t="s">
        <v>110</v>
      </c>
      <c r="J3570" t="s">
        <v>110</v>
      </c>
      <c r="K3570">
        <v>1</v>
      </c>
      <c r="L3570" t="s">
        <v>182</v>
      </c>
    </row>
    <row r="3571" spans="1:12">
      <c r="A3571" t="s">
        <v>260</v>
      </c>
      <c r="B3571" t="s">
        <v>87</v>
      </c>
      <c r="C3571">
        <v>2010</v>
      </c>
      <c r="D3571">
        <v>2015</v>
      </c>
      <c r="E3571" t="s">
        <v>119</v>
      </c>
      <c r="F3571" t="s">
        <v>260</v>
      </c>
      <c r="G3571" t="s">
        <v>146</v>
      </c>
      <c r="H3571" t="s">
        <v>133</v>
      </c>
      <c r="I3571" t="s">
        <v>110</v>
      </c>
      <c r="J3571" t="s">
        <v>110</v>
      </c>
      <c r="K3571">
        <v>1</v>
      </c>
      <c r="L3571" t="s">
        <v>182</v>
      </c>
    </row>
    <row r="3572" spans="1:12">
      <c r="A3572" t="s">
        <v>260</v>
      </c>
      <c r="B3572" t="s">
        <v>87</v>
      </c>
      <c r="C3572">
        <v>2010</v>
      </c>
      <c r="D3572">
        <v>2020</v>
      </c>
      <c r="E3572" t="s">
        <v>119</v>
      </c>
      <c r="F3572" t="s">
        <v>260</v>
      </c>
      <c r="G3572" t="s">
        <v>146</v>
      </c>
      <c r="H3572" t="s">
        <v>133</v>
      </c>
      <c r="I3572" t="s">
        <v>110</v>
      </c>
      <c r="J3572" t="s">
        <v>110</v>
      </c>
      <c r="K3572">
        <v>1</v>
      </c>
      <c r="L3572" t="s">
        <v>182</v>
      </c>
    </row>
    <row r="3573" spans="1:12">
      <c r="A3573" t="s">
        <v>260</v>
      </c>
      <c r="B3573" t="s">
        <v>87</v>
      </c>
      <c r="C3573">
        <v>2010</v>
      </c>
      <c r="D3573">
        <v>2025</v>
      </c>
      <c r="E3573" t="s">
        <v>119</v>
      </c>
      <c r="F3573" t="s">
        <v>260</v>
      </c>
      <c r="G3573" t="s">
        <v>146</v>
      </c>
      <c r="H3573" t="s">
        <v>133</v>
      </c>
      <c r="I3573" t="s">
        <v>110</v>
      </c>
      <c r="J3573" t="s">
        <v>110</v>
      </c>
      <c r="K3573">
        <v>1</v>
      </c>
      <c r="L3573" t="s">
        <v>182</v>
      </c>
    </row>
    <row r="3574" spans="1:12">
      <c r="A3574" t="s">
        <v>260</v>
      </c>
      <c r="B3574" t="s">
        <v>87</v>
      </c>
      <c r="C3574">
        <v>2010</v>
      </c>
      <c r="D3574">
        <v>2030</v>
      </c>
      <c r="E3574" t="s">
        <v>119</v>
      </c>
      <c r="F3574" t="s">
        <v>260</v>
      </c>
      <c r="G3574" t="s">
        <v>146</v>
      </c>
      <c r="H3574" t="s">
        <v>133</v>
      </c>
      <c r="I3574" t="s">
        <v>110</v>
      </c>
      <c r="J3574" t="s">
        <v>110</v>
      </c>
      <c r="K3574">
        <v>1</v>
      </c>
      <c r="L3574" t="s">
        <v>182</v>
      </c>
    </row>
    <row r="3575" spans="1:12">
      <c r="A3575" t="s">
        <v>260</v>
      </c>
      <c r="B3575" t="s">
        <v>87</v>
      </c>
      <c r="C3575">
        <v>2010</v>
      </c>
      <c r="D3575">
        <v>2035</v>
      </c>
      <c r="E3575" t="s">
        <v>119</v>
      </c>
      <c r="F3575" t="s">
        <v>260</v>
      </c>
      <c r="G3575" t="s">
        <v>146</v>
      </c>
      <c r="H3575" t="s">
        <v>133</v>
      </c>
      <c r="I3575" t="s">
        <v>110</v>
      </c>
      <c r="J3575" t="s">
        <v>110</v>
      </c>
      <c r="K3575">
        <v>1</v>
      </c>
      <c r="L3575" t="s">
        <v>182</v>
      </c>
    </row>
    <row r="3576" spans="1:12">
      <c r="A3576" t="s">
        <v>260</v>
      </c>
      <c r="B3576" t="s">
        <v>87</v>
      </c>
      <c r="C3576">
        <v>2015</v>
      </c>
      <c r="D3576">
        <v>2015</v>
      </c>
      <c r="E3576" t="s">
        <v>119</v>
      </c>
      <c r="F3576" t="s">
        <v>260</v>
      </c>
      <c r="G3576" t="s">
        <v>146</v>
      </c>
      <c r="H3576" t="s">
        <v>133</v>
      </c>
      <c r="I3576" t="s">
        <v>110</v>
      </c>
      <c r="J3576" t="s">
        <v>110</v>
      </c>
      <c r="K3576">
        <v>1</v>
      </c>
      <c r="L3576" t="s">
        <v>182</v>
      </c>
    </row>
    <row r="3577" spans="1:12">
      <c r="A3577" t="s">
        <v>260</v>
      </c>
      <c r="B3577" t="s">
        <v>87</v>
      </c>
      <c r="C3577">
        <v>2015</v>
      </c>
      <c r="D3577">
        <v>2020</v>
      </c>
      <c r="E3577" t="s">
        <v>119</v>
      </c>
      <c r="F3577" t="s">
        <v>260</v>
      </c>
      <c r="G3577" t="s">
        <v>146</v>
      </c>
      <c r="H3577" t="s">
        <v>133</v>
      </c>
      <c r="I3577" t="s">
        <v>110</v>
      </c>
      <c r="J3577" t="s">
        <v>110</v>
      </c>
      <c r="K3577">
        <v>1</v>
      </c>
      <c r="L3577" t="s">
        <v>182</v>
      </c>
    </row>
    <row r="3578" spans="1:12">
      <c r="A3578" t="s">
        <v>260</v>
      </c>
      <c r="B3578" t="s">
        <v>87</v>
      </c>
      <c r="C3578">
        <v>2015</v>
      </c>
      <c r="D3578">
        <v>2025</v>
      </c>
      <c r="E3578" t="s">
        <v>119</v>
      </c>
      <c r="F3578" t="s">
        <v>260</v>
      </c>
      <c r="G3578" t="s">
        <v>146</v>
      </c>
      <c r="H3578" t="s">
        <v>133</v>
      </c>
      <c r="I3578" t="s">
        <v>110</v>
      </c>
      <c r="J3578" t="s">
        <v>110</v>
      </c>
      <c r="K3578">
        <v>1</v>
      </c>
      <c r="L3578" t="s">
        <v>182</v>
      </c>
    </row>
    <row r="3579" spans="1:12">
      <c r="A3579" t="s">
        <v>260</v>
      </c>
      <c r="B3579" t="s">
        <v>87</v>
      </c>
      <c r="C3579">
        <v>2015</v>
      </c>
      <c r="D3579">
        <v>2030</v>
      </c>
      <c r="E3579" t="s">
        <v>119</v>
      </c>
      <c r="F3579" t="s">
        <v>260</v>
      </c>
      <c r="G3579" t="s">
        <v>146</v>
      </c>
      <c r="H3579" t="s">
        <v>133</v>
      </c>
      <c r="I3579" t="s">
        <v>110</v>
      </c>
      <c r="J3579" t="s">
        <v>110</v>
      </c>
      <c r="K3579">
        <v>1</v>
      </c>
      <c r="L3579" t="s">
        <v>182</v>
      </c>
    </row>
    <row r="3580" spans="1:12">
      <c r="A3580" t="s">
        <v>260</v>
      </c>
      <c r="B3580" t="s">
        <v>87</v>
      </c>
      <c r="C3580">
        <v>2015</v>
      </c>
      <c r="D3580">
        <v>2035</v>
      </c>
      <c r="E3580" t="s">
        <v>119</v>
      </c>
      <c r="F3580" t="s">
        <v>260</v>
      </c>
      <c r="G3580" t="s">
        <v>146</v>
      </c>
      <c r="H3580" t="s">
        <v>133</v>
      </c>
      <c r="I3580" t="s">
        <v>110</v>
      </c>
      <c r="J3580" t="s">
        <v>110</v>
      </c>
      <c r="K3580">
        <v>1</v>
      </c>
      <c r="L3580" t="s">
        <v>182</v>
      </c>
    </row>
    <row r="3581" spans="1:12">
      <c r="A3581" t="s">
        <v>260</v>
      </c>
      <c r="B3581" t="s">
        <v>87</v>
      </c>
      <c r="C3581">
        <v>2015</v>
      </c>
      <c r="D3581">
        <v>2040</v>
      </c>
      <c r="E3581" t="s">
        <v>119</v>
      </c>
      <c r="F3581" t="s">
        <v>260</v>
      </c>
      <c r="G3581" t="s">
        <v>146</v>
      </c>
      <c r="H3581" t="s">
        <v>133</v>
      </c>
      <c r="I3581" t="s">
        <v>110</v>
      </c>
      <c r="J3581" t="s">
        <v>110</v>
      </c>
      <c r="K3581">
        <v>1</v>
      </c>
      <c r="L3581" t="s">
        <v>182</v>
      </c>
    </row>
    <row r="3582" spans="1:12">
      <c r="A3582" t="s">
        <v>260</v>
      </c>
      <c r="B3582" t="s">
        <v>87</v>
      </c>
      <c r="C3582">
        <v>2020</v>
      </c>
      <c r="D3582">
        <v>2020</v>
      </c>
      <c r="E3582" t="s">
        <v>119</v>
      </c>
      <c r="F3582" t="s">
        <v>260</v>
      </c>
      <c r="G3582" t="s">
        <v>146</v>
      </c>
      <c r="H3582" t="s">
        <v>133</v>
      </c>
      <c r="I3582" t="s">
        <v>110</v>
      </c>
      <c r="J3582" t="s">
        <v>110</v>
      </c>
      <c r="K3582">
        <v>1</v>
      </c>
      <c r="L3582" t="s">
        <v>182</v>
      </c>
    </row>
    <row r="3583" spans="1:12">
      <c r="A3583" t="s">
        <v>260</v>
      </c>
      <c r="B3583" t="s">
        <v>87</v>
      </c>
      <c r="C3583">
        <v>2020</v>
      </c>
      <c r="D3583">
        <v>2025</v>
      </c>
      <c r="E3583" t="s">
        <v>119</v>
      </c>
      <c r="F3583" t="s">
        <v>260</v>
      </c>
      <c r="G3583" t="s">
        <v>146</v>
      </c>
      <c r="H3583" t="s">
        <v>133</v>
      </c>
      <c r="I3583" t="s">
        <v>110</v>
      </c>
      <c r="J3583" t="s">
        <v>110</v>
      </c>
      <c r="K3583">
        <v>1</v>
      </c>
      <c r="L3583" t="s">
        <v>182</v>
      </c>
    </row>
    <row r="3584" spans="1:12">
      <c r="A3584" t="s">
        <v>260</v>
      </c>
      <c r="B3584" t="s">
        <v>87</v>
      </c>
      <c r="C3584">
        <v>2020</v>
      </c>
      <c r="D3584">
        <v>2030</v>
      </c>
      <c r="E3584" t="s">
        <v>119</v>
      </c>
      <c r="F3584" t="s">
        <v>260</v>
      </c>
      <c r="G3584" t="s">
        <v>146</v>
      </c>
      <c r="H3584" t="s">
        <v>133</v>
      </c>
      <c r="I3584" t="s">
        <v>110</v>
      </c>
      <c r="J3584" t="s">
        <v>110</v>
      </c>
      <c r="K3584">
        <v>1</v>
      </c>
      <c r="L3584" t="s">
        <v>182</v>
      </c>
    </row>
    <row r="3585" spans="1:12">
      <c r="A3585" t="s">
        <v>260</v>
      </c>
      <c r="B3585" t="s">
        <v>87</v>
      </c>
      <c r="C3585">
        <v>2020</v>
      </c>
      <c r="D3585">
        <v>2035</v>
      </c>
      <c r="E3585" t="s">
        <v>119</v>
      </c>
      <c r="F3585" t="s">
        <v>260</v>
      </c>
      <c r="G3585" t="s">
        <v>146</v>
      </c>
      <c r="H3585" t="s">
        <v>133</v>
      </c>
      <c r="I3585" t="s">
        <v>110</v>
      </c>
      <c r="J3585" t="s">
        <v>110</v>
      </c>
      <c r="K3585">
        <v>1</v>
      </c>
      <c r="L3585" t="s">
        <v>182</v>
      </c>
    </row>
    <row r="3586" spans="1:12">
      <c r="A3586" t="s">
        <v>260</v>
      </c>
      <c r="B3586" t="s">
        <v>87</v>
      </c>
      <c r="C3586">
        <v>2020</v>
      </c>
      <c r="D3586">
        <v>2040</v>
      </c>
      <c r="E3586" t="s">
        <v>119</v>
      </c>
      <c r="F3586" t="s">
        <v>260</v>
      </c>
      <c r="G3586" t="s">
        <v>146</v>
      </c>
      <c r="H3586" t="s">
        <v>133</v>
      </c>
      <c r="I3586" t="s">
        <v>110</v>
      </c>
      <c r="J3586" t="s">
        <v>110</v>
      </c>
      <c r="K3586">
        <v>1</v>
      </c>
      <c r="L3586" t="s">
        <v>182</v>
      </c>
    </row>
    <row r="3587" spans="1:12">
      <c r="A3587" t="s">
        <v>260</v>
      </c>
      <c r="B3587" t="s">
        <v>87</v>
      </c>
      <c r="C3587">
        <v>2020</v>
      </c>
      <c r="D3587">
        <v>2045</v>
      </c>
      <c r="E3587" t="s">
        <v>119</v>
      </c>
      <c r="F3587" t="s">
        <v>260</v>
      </c>
      <c r="G3587" t="s">
        <v>146</v>
      </c>
      <c r="H3587" t="s">
        <v>133</v>
      </c>
      <c r="I3587" t="s">
        <v>110</v>
      </c>
      <c r="J3587" t="s">
        <v>110</v>
      </c>
      <c r="K3587">
        <v>1</v>
      </c>
      <c r="L3587" t="s">
        <v>182</v>
      </c>
    </row>
    <row r="3588" spans="1:12">
      <c r="A3588" t="s">
        <v>260</v>
      </c>
      <c r="B3588" t="s">
        <v>87</v>
      </c>
      <c r="C3588">
        <v>2025</v>
      </c>
      <c r="D3588">
        <v>2025</v>
      </c>
      <c r="E3588" t="s">
        <v>119</v>
      </c>
      <c r="F3588" t="s">
        <v>260</v>
      </c>
      <c r="G3588" t="s">
        <v>146</v>
      </c>
      <c r="H3588" t="s">
        <v>133</v>
      </c>
      <c r="I3588" t="s">
        <v>110</v>
      </c>
      <c r="J3588" t="s">
        <v>110</v>
      </c>
      <c r="K3588">
        <v>1</v>
      </c>
      <c r="L3588" t="s">
        <v>182</v>
      </c>
    </row>
    <row r="3589" spans="1:12">
      <c r="A3589" t="s">
        <v>260</v>
      </c>
      <c r="B3589" t="s">
        <v>87</v>
      </c>
      <c r="C3589">
        <v>2025</v>
      </c>
      <c r="D3589">
        <v>2030</v>
      </c>
      <c r="E3589" t="s">
        <v>119</v>
      </c>
      <c r="F3589" t="s">
        <v>260</v>
      </c>
      <c r="G3589" t="s">
        <v>146</v>
      </c>
      <c r="H3589" t="s">
        <v>133</v>
      </c>
      <c r="I3589" t="s">
        <v>110</v>
      </c>
      <c r="J3589" t="s">
        <v>110</v>
      </c>
      <c r="K3589">
        <v>1</v>
      </c>
      <c r="L3589" t="s">
        <v>182</v>
      </c>
    </row>
    <row r="3590" spans="1:12">
      <c r="A3590" t="s">
        <v>260</v>
      </c>
      <c r="B3590" t="s">
        <v>87</v>
      </c>
      <c r="C3590">
        <v>2025</v>
      </c>
      <c r="D3590">
        <v>2035</v>
      </c>
      <c r="E3590" t="s">
        <v>119</v>
      </c>
      <c r="F3590" t="s">
        <v>260</v>
      </c>
      <c r="G3590" t="s">
        <v>146</v>
      </c>
      <c r="H3590" t="s">
        <v>133</v>
      </c>
      <c r="I3590" t="s">
        <v>110</v>
      </c>
      <c r="J3590" t="s">
        <v>110</v>
      </c>
      <c r="K3590">
        <v>1</v>
      </c>
      <c r="L3590" t="s">
        <v>182</v>
      </c>
    </row>
    <row r="3591" spans="1:12">
      <c r="A3591" t="s">
        <v>260</v>
      </c>
      <c r="B3591" t="s">
        <v>87</v>
      </c>
      <c r="C3591">
        <v>2025</v>
      </c>
      <c r="D3591">
        <v>2040</v>
      </c>
      <c r="E3591" t="s">
        <v>119</v>
      </c>
      <c r="F3591" t="s">
        <v>260</v>
      </c>
      <c r="G3591" t="s">
        <v>146</v>
      </c>
      <c r="H3591" t="s">
        <v>133</v>
      </c>
      <c r="I3591" t="s">
        <v>110</v>
      </c>
      <c r="J3591" t="s">
        <v>110</v>
      </c>
      <c r="K3591">
        <v>1</v>
      </c>
      <c r="L3591" t="s">
        <v>182</v>
      </c>
    </row>
    <row r="3592" spans="1:12">
      <c r="A3592" t="s">
        <v>260</v>
      </c>
      <c r="B3592" t="s">
        <v>87</v>
      </c>
      <c r="C3592">
        <v>2025</v>
      </c>
      <c r="D3592">
        <v>2045</v>
      </c>
      <c r="E3592" t="s">
        <v>119</v>
      </c>
      <c r="F3592" t="s">
        <v>260</v>
      </c>
      <c r="G3592" t="s">
        <v>146</v>
      </c>
      <c r="H3592" t="s">
        <v>133</v>
      </c>
      <c r="I3592" t="s">
        <v>110</v>
      </c>
      <c r="J3592" t="s">
        <v>110</v>
      </c>
      <c r="K3592">
        <v>1</v>
      </c>
      <c r="L3592" t="s">
        <v>182</v>
      </c>
    </row>
    <row r="3593" spans="1:12">
      <c r="A3593" t="s">
        <v>260</v>
      </c>
      <c r="B3593" t="s">
        <v>87</v>
      </c>
      <c r="C3593">
        <v>2025</v>
      </c>
      <c r="D3593">
        <v>2050</v>
      </c>
      <c r="E3593" t="s">
        <v>119</v>
      </c>
      <c r="F3593" t="s">
        <v>260</v>
      </c>
      <c r="G3593" t="s">
        <v>146</v>
      </c>
      <c r="H3593" t="s">
        <v>133</v>
      </c>
      <c r="I3593" t="s">
        <v>110</v>
      </c>
      <c r="J3593" t="s">
        <v>110</v>
      </c>
      <c r="K3593">
        <v>1</v>
      </c>
      <c r="L3593" t="s">
        <v>182</v>
      </c>
    </row>
    <row r="3594" spans="1:12">
      <c r="A3594" t="s">
        <v>260</v>
      </c>
      <c r="B3594" t="s">
        <v>87</v>
      </c>
      <c r="C3594">
        <v>2030</v>
      </c>
      <c r="D3594">
        <v>2030</v>
      </c>
      <c r="E3594" t="s">
        <v>119</v>
      </c>
      <c r="F3594" t="s">
        <v>260</v>
      </c>
      <c r="G3594" t="s">
        <v>146</v>
      </c>
      <c r="H3594" t="s">
        <v>133</v>
      </c>
      <c r="I3594" t="s">
        <v>110</v>
      </c>
      <c r="J3594" t="s">
        <v>110</v>
      </c>
      <c r="K3594">
        <v>1</v>
      </c>
      <c r="L3594" t="s">
        <v>182</v>
      </c>
    </row>
    <row r="3595" spans="1:12">
      <c r="A3595" t="s">
        <v>260</v>
      </c>
      <c r="B3595" t="s">
        <v>87</v>
      </c>
      <c r="C3595">
        <v>2030</v>
      </c>
      <c r="D3595">
        <v>2035</v>
      </c>
      <c r="E3595" t="s">
        <v>119</v>
      </c>
      <c r="F3595" t="s">
        <v>260</v>
      </c>
      <c r="G3595" t="s">
        <v>146</v>
      </c>
      <c r="H3595" t="s">
        <v>133</v>
      </c>
      <c r="I3595" t="s">
        <v>110</v>
      </c>
      <c r="J3595" t="s">
        <v>110</v>
      </c>
      <c r="K3595">
        <v>1</v>
      </c>
      <c r="L3595" t="s">
        <v>182</v>
      </c>
    </row>
    <row r="3596" spans="1:12">
      <c r="A3596" t="s">
        <v>260</v>
      </c>
      <c r="B3596" t="s">
        <v>87</v>
      </c>
      <c r="C3596">
        <v>2030</v>
      </c>
      <c r="D3596">
        <v>2040</v>
      </c>
      <c r="E3596" t="s">
        <v>119</v>
      </c>
      <c r="F3596" t="s">
        <v>260</v>
      </c>
      <c r="G3596" t="s">
        <v>146</v>
      </c>
      <c r="H3596" t="s">
        <v>133</v>
      </c>
      <c r="I3596" t="s">
        <v>110</v>
      </c>
      <c r="J3596" t="s">
        <v>110</v>
      </c>
      <c r="K3596">
        <v>1</v>
      </c>
      <c r="L3596" t="s">
        <v>182</v>
      </c>
    </row>
    <row r="3597" spans="1:12">
      <c r="A3597" t="s">
        <v>260</v>
      </c>
      <c r="B3597" t="s">
        <v>87</v>
      </c>
      <c r="C3597">
        <v>2030</v>
      </c>
      <c r="D3597">
        <v>2045</v>
      </c>
      <c r="E3597" t="s">
        <v>119</v>
      </c>
      <c r="F3597" t="s">
        <v>260</v>
      </c>
      <c r="G3597" t="s">
        <v>146</v>
      </c>
      <c r="H3597" t="s">
        <v>133</v>
      </c>
      <c r="I3597" t="s">
        <v>110</v>
      </c>
      <c r="J3597" t="s">
        <v>110</v>
      </c>
      <c r="K3597">
        <v>1</v>
      </c>
      <c r="L3597" t="s">
        <v>182</v>
      </c>
    </row>
    <row r="3598" spans="1:12">
      <c r="A3598" t="s">
        <v>260</v>
      </c>
      <c r="B3598" t="s">
        <v>87</v>
      </c>
      <c r="C3598">
        <v>2030</v>
      </c>
      <c r="D3598">
        <v>2050</v>
      </c>
      <c r="E3598" t="s">
        <v>119</v>
      </c>
      <c r="F3598" t="s">
        <v>260</v>
      </c>
      <c r="G3598" t="s">
        <v>146</v>
      </c>
      <c r="H3598" t="s">
        <v>133</v>
      </c>
      <c r="I3598" t="s">
        <v>110</v>
      </c>
      <c r="J3598" t="s">
        <v>110</v>
      </c>
      <c r="K3598">
        <v>1</v>
      </c>
      <c r="L3598" t="s">
        <v>182</v>
      </c>
    </row>
    <row r="3599" spans="1:12">
      <c r="A3599" t="s">
        <v>260</v>
      </c>
      <c r="B3599" t="s">
        <v>87</v>
      </c>
      <c r="C3599">
        <v>2030</v>
      </c>
      <c r="D3599">
        <v>2055</v>
      </c>
      <c r="E3599" t="s">
        <v>119</v>
      </c>
      <c r="F3599" t="s">
        <v>260</v>
      </c>
      <c r="G3599" t="s">
        <v>146</v>
      </c>
      <c r="H3599" t="s">
        <v>133</v>
      </c>
      <c r="I3599" t="s">
        <v>110</v>
      </c>
      <c r="J3599" t="s">
        <v>110</v>
      </c>
      <c r="K3599">
        <v>1</v>
      </c>
      <c r="L3599" t="s">
        <v>182</v>
      </c>
    </row>
    <row r="3600" spans="1:12">
      <c r="A3600" t="s">
        <v>260</v>
      </c>
      <c r="B3600" t="s">
        <v>87</v>
      </c>
      <c r="C3600">
        <v>2035</v>
      </c>
      <c r="D3600">
        <v>2035</v>
      </c>
      <c r="E3600" t="s">
        <v>119</v>
      </c>
      <c r="F3600" t="s">
        <v>260</v>
      </c>
      <c r="G3600" t="s">
        <v>146</v>
      </c>
      <c r="H3600" t="s">
        <v>133</v>
      </c>
      <c r="I3600" t="s">
        <v>110</v>
      </c>
      <c r="J3600" t="s">
        <v>110</v>
      </c>
      <c r="K3600">
        <v>1</v>
      </c>
      <c r="L3600" t="s">
        <v>182</v>
      </c>
    </row>
    <row r="3601" spans="1:12">
      <c r="A3601" t="s">
        <v>260</v>
      </c>
      <c r="B3601" t="s">
        <v>87</v>
      </c>
      <c r="C3601">
        <v>2035</v>
      </c>
      <c r="D3601">
        <v>2040</v>
      </c>
      <c r="E3601" t="s">
        <v>119</v>
      </c>
      <c r="F3601" t="s">
        <v>260</v>
      </c>
      <c r="G3601" t="s">
        <v>146</v>
      </c>
      <c r="H3601" t="s">
        <v>133</v>
      </c>
      <c r="I3601" t="s">
        <v>110</v>
      </c>
      <c r="J3601" t="s">
        <v>110</v>
      </c>
      <c r="K3601">
        <v>1</v>
      </c>
      <c r="L3601" t="s">
        <v>182</v>
      </c>
    </row>
    <row r="3602" spans="1:12">
      <c r="A3602" t="s">
        <v>260</v>
      </c>
      <c r="B3602" t="s">
        <v>87</v>
      </c>
      <c r="C3602">
        <v>2035</v>
      </c>
      <c r="D3602">
        <v>2045</v>
      </c>
      <c r="E3602" t="s">
        <v>119</v>
      </c>
      <c r="F3602" t="s">
        <v>260</v>
      </c>
      <c r="G3602" t="s">
        <v>146</v>
      </c>
      <c r="H3602" t="s">
        <v>133</v>
      </c>
      <c r="I3602" t="s">
        <v>110</v>
      </c>
      <c r="J3602" t="s">
        <v>110</v>
      </c>
      <c r="K3602">
        <v>1</v>
      </c>
      <c r="L3602" t="s">
        <v>182</v>
      </c>
    </row>
    <row r="3603" spans="1:12">
      <c r="A3603" t="s">
        <v>260</v>
      </c>
      <c r="B3603" t="s">
        <v>87</v>
      </c>
      <c r="C3603">
        <v>2035</v>
      </c>
      <c r="D3603">
        <v>2050</v>
      </c>
      <c r="E3603" t="s">
        <v>119</v>
      </c>
      <c r="F3603" t="s">
        <v>260</v>
      </c>
      <c r="G3603" t="s">
        <v>146</v>
      </c>
      <c r="H3603" t="s">
        <v>133</v>
      </c>
      <c r="I3603" t="s">
        <v>110</v>
      </c>
      <c r="J3603" t="s">
        <v>110</v>
      </c>
      <c r="K3603">
        <v>1</v>
      </c>
      <c r="L3603" t="s">
        <v>182</v>
      </c>
    </row>
    <row r="3604" spans="1:12">
      <c r="A3604" t="s">
        <v>260</v>
      </c>
      <c r="B3604" t="s">
        <v>87</v>
      </c>
      <c r="C3604">
        <v>2035</v>
      </c>
      <c r="D3604">
        <v>2055</v>
      </c>
      <c r="E3604" t="s">
        <v>119</v>
      </c>
      <c r="F3604" t="s">
        <v>260</v>
      </c>
      <c r="G3604" t="s">
        <v>146</v>
      </c>
      <c r="H3604" t="s">
        <v>133</v>
      </c>
      <c r="I3604" t="s">
        <v>110</v>
      </c>
      <c r="J3604" t="s">
        <v>110</v>
      </c>
      <c r="K3604">
        <v>1</v>
      </c>
      <c r="L3604" t="s">
        <v>182</v>
      </c>
    </row>
    <row r="3605" spans="1:12">
      <c r="A3605" t="s">
        <v>260</v>
      </c>
      <c r="B3605" t="s">
        <v>87</v>
      </c>
      <c r="C3605">
        <v>2035</v>
      </c>
      <c r="D3605">
        <v>2060</v>
      </c>
      <c r="E3605" t="s">
        <v>119</v>
      </c>
      <c r="F3605" t="s">
        <v>260</v>
      </c>
      <c r="G3605" t="s">
        <v>146</v>
      </c>
      <c r="H3605" t="s">
        <v>133</v>
      </c>
      <c r="I3605" t="s">
        <v>110</v>
      </c>
      <c r="J3605" t="s">
        <v>110</v>
      </c>
      <c r="K3605">
        <v>1</v>
      </c>
      <c r="L3605" t="s">
        <v>182</v>
      </c>
    </row>
    <row r="3606" spans="1:12">
      <c r="A3606" t="s">
        <v>260</v>
      </c>
      <c r="B3606" t="s">
        <v>87</v>
      </c>
      <c r="C3606">
        <v>2040</v>
      </c>
      <c r="D3606">
        <v>2040</v>
      </c>
      <c r="E3606" t="s">
        <v>119</v>
      </c>
      <c r="F3606" t="s">
        <v>260</v>
      </c>
      <c r="G3606" t="s">
        <v>146</v>
      </c>
      <c r="H3606" t="s">
        <v>133</v>
      </c>
      <c r="I3606" t="s">
        <v>110</v>
      </c>
      <c r="J3606" t="s">
        <v>110</v>
      </c>
      <c r="K3606">
        <v>1</v>
      </c>
      <c r="L3606" t="s">
        <v>182</v>
      </c>
    </row>
    <row r="3607" spans="1:12">
      <c r="A3607" t="s">
        <v>260</v>
      </c>
      <c r="B3607" t="s">
        <v>87</v>
      </c>
      <c r="C3607">
        <v>2040</v>
      </c>
      <c r="D3607">
        <v>2045</v>
      </c>
      <c r="E3607" t="s">
        <v>119</v>
      </c>
      <c r="F3607" t="s">
        <v>260</v>
      </c>
      <c r="G3607" t="s">
        <v>146</v>
      </c>
      <c r="H3607" t="s">
        <v>133</v>
      </c>
      <c r="I3607" t="s">
        <v>110</v>
      </c>
      <c r="J3607" t="s">
        <v>110</v>
      </c>
      <c r="K3607">
        <v>1</v>
      </c>
      <c r="L3607" t="s">
        <v>182</v>
      </c>
    </row>
    <row r="3608" spans="1:12">
      <c r="A3608" t="s">
        <v>260</v>
      </c>
      <c r="B3608" t="s">
        <v>87</v>
      </c>
      <c r="C3608">
        <v>2040</v>
      </c>
      <c r="D3608">
        <v>2050</v>
      </c>
      <c r="E3608" t="s">
        <v>119</v>
      </c>
      <c r="F3608" t="s">
        <v>260</v>
      </c>
      <c r="G3608" t="s">
        <v>146</v>
      </c>
      <c r="H3608" t="s">
        <v>133</v>
      </c>
      <c r="I3608" t="s">
        <v>110</v>
      </c>
      <c r="J3608" t="s">
        <v>110</v>
      </c>
      <c r="K3608">
        <v>1</v>
      </c>
      <c r="L3608" t="s">
        <v>182</v>
      </c>
    </row>
    <row r="3609" spans="1:12">
      <c r="A3609" t="s">
        <v>260</v>
      </c>
      <c r="B3609" t="s">
        <v>87</v>
      </c>
      <c r="C3609">
        <v>2040</v>
      </c>
      <c r="D3609">
        <v>2055</v>
      </c>
      <c r="E3609" t="s">
        <v>119</v>
      </c>
      <c r="F3609" t="s">
        <v>260</v>
      </c>
      <c r="G3609" t="s">
        <v>146</v>
      </c>
      <c r="H3609" t="s">
        <v>133</v>
      </c>
      <c r="I3609" t="s">
        <v>110</v>
      </c>
      <c r="J3609" t="s">
        <v>110</v>
      </c>
      <c r="K3609">
        <v>1</v>
      </c>
      <c r="L3609" t="s">
        <v>182</v>
      </c>
    </row>
    <row r="3610" spans="1:12">
      <c r="A3610" t="s">
        <v>260</v>
      </c>
      <c r="B3610" t="s">
        <v>87</v>
      </c>
      <c r="C3610">
        <v>2040</v>
      </c>
      <c r="D3610">
        <v>2060</v>
      </c>
      <c r="E3610" t="s">
        <v>119</v>
      </c>
      <c r="F3610" t="s">
        <v>260</v>
      </c>
      <c r="G3610" t="s">
        <v>146</v>
      </c>
      <c r="H3610" t="s">
        <v>133</v>
      </c>
      <c r="I3610" t="s">
        <v>110</v>
      </c>
      <c r="J3610" t="s">
        <v>110</v>
      </c>
      <c r="K3610">
        <v>1</v>
      </c>
      <c r="L3610" t="s">
        <v>182</v>
      </c>
    </row>
    <row r="3611" spans="1:12">
      <c r="A3611" t="s">
        <v>260</v>
      </c>
      <c r="B3611" t="s">
        <v>87</v>
      </c>
      <c r="C3611">
        <v>2040</v>
      </c>
      <c r="D3611">
        <v>2065</v>
      </c>
      <c r="E3611" t="s">
        <v>119</v>
      </c>
      <c r="F3611" t="s">
        <v>260</v>
      </c>
      <c r="G3611" t="s">
        <v>146</v>
      </c>
      <c r="H3611" t="s">
        <v>133</v>
      </c>
      <c r="I3611" t="s">
        <v>110</v>
      </c>
      <c r="J3611" t="s">
        <v>110</v>
      </c>
      <c r="K3611">
        <v>1</v>
      </c>
      <c r="L3611" t="s">
        <v>182</v>
      </c>
    </row>
    <row r="3612" spans="1:12">
      <c r="A3612" t="s">
        <v>260</v>
      </c>
      <c r="B3612" t="s">
        <v>87</v>
      </c>
      <c r="C3612">
        <v>2045</v>
      </c>
      <c r="D3612">
        <v>2045</v>
      </c>
      <c r="E3612" t="s">
        <v>119</v>
      </c>
      <c r="F3612" t="s">
        <v>260</v>
      </c>
      <c r="G3612" t="s">
        <v>146</v>
      </c>
      <c r="H3612" t="s">
        <v>133</v>
      </c>
      <c r="I3612" t="s">
        <v>110</v>
      </c>
      <c r="J3612" t="s">
        <v>110</v>
      </c>
      <c r="K3612">
        <v>1</v>
      </c>
      <c r="L3612" t="s">
        <v>182</v>
      </c>
    </row>
    <row r="3613" spans="1:12">
      <c r="A3613" t="s">
        <v>260</v>
      </c>
      <c r="B3613" t="s">
        <v>87</v>
      </c>
      <c r="C3613">
        <v>2045</v>
      </c>
      <c r="D3613">
        <v>2050</v>
      </c>
      <c r="E3613" t="s">
        <v>119</v>
      </c>
      <c r="F3613" t="s">
        <v>260</v>
      </c>
      <c r="G3613" t="s">
        <v>146</v>
      </c>
      <c r="H3613" t="s">
        <v>133</v>
      </c>
      <c r="I3613" t="s">
        <v>110</v>
      </c>
      <c r="J3613" t="s">
        <v>110</v>
      </c>
      <c r="K3613">
        <v>1</v>
      </c>
      <c r="L3613" t="s">
        <v>182</v>
      </c>
    </row>
    <row r="3614" spans="1:12">
      <c r="A3614" t="s">
        <v>260</v>
      </c>
      <c r="B3614" t="s">
        <v>87</v>
      </c>
      <c r="C3614">
        <v>2045</v>
      </c>
      <c r="D3614">
        <v>2055</v>
      </c>
      <c r="E3614" t="s">
        <v>119</v>
      </c>
      <c r="F3614" t="s">
        <v>260</v>
      </c>
      <c r="G3614" t="s">
        <v>146</v>
      </c>
      <c r="H3614" t="s">
        <v>133</v>
      </c>
      <c r="I3614" t="s">
        <v>110</v>
      </c>
      <c r="J3614" t="s">
        <v>110</v>
      </c>
      <c r="K3614">
        <v>1</v>
      </c>
      <c r="L3614" t="s">
        <v>182</v>
      </c>
    </row>
    <row r="3615" spans="1:12">
      <c r="A3615" t="s">
        <v>260</v>
      </c>
      <c r="B3615" t="s">
        <v>87</v>
      </c>
      <c r="C3615">
        <v>2045</v>
      </c>
      <c r="D3615">
        <v>2060</v>
      </c>
      <c r="E3615" t="s">
        <v>119</v>
      </c>
      <c r="F3615" t="s">
        <v>260</v>
      </c>
      <c r="G3615" t="s">
        <v>146</v>
      </c>
      <c r="H3615" t="s">
        <v>133</v>
      </c>
      <c r="I3615" t="s">
        <v>110</v>
      </c>
      <c r="J3615" t="s">
        <v>110</v>
      </c>
      <c r="K3615">
        <v>1</v>
      </c>
      <c r="L3615" t="s">
        <v>182</v>
      </c>
    </row>
    <row r="3616" spans="1:12">
      <c r="A3616" t="s">
        <v>260</v>
      </c>
      <c r="B3616" t="s">
        <v>87</v>
      </c>
      <c r="C3616">
        <v>2045</v>
      </c>
      <c r="D3616">
        <v>2065</v>
      </c>
      <c r="E3616" t="s">
        <v>119</v>
      </c>
      <c r="F3616" t="s">
        <v>260</v>
      </c>
      <c r="G3616" t="s">
        <v>146</v>
      </c>
      <c r="H3616" t="s">
        <v>133</v>
      </c>
      <c r="I3616" t="s">
        <v>110</v>
      </c>
      <c r="J3616" t="s">
        <v>110</v>
      </c>
      <c r="K3616">
        <v>1</v>
      </c>
      <c r="L3616" t="s">
        <v>182</v>
      </c>
    </row>
    <row r="3617" spans="1:12">
      <c r="A3617" t="s">
        <v>260</v>
      </c>
      <c r="B3617" t="s">
        <v>87</v>
      </c>
      <c r="C3617">
        <v>2045</v>
      </c>
      <c r="D3617">
        <v>2070</v>
      </c>
      <c r="E3617" t="s">
        <v>119</v>
      </c>
      <c r="F3617" t="s">
        <v>260</v>
      </c>
      <c r="G3617" t="s">
        <v>146</v>
      </c>
      <c r="H3617" t="s">
        <v>133</v>
      </c>
      <c r="I3617" t="s">
        <v>110</v>
      </c>
      <c r="J3617" t="s">
        <v>110</v>
      </c>
      <c r="K3617">
        <v>1</v>
      </c>
      <c r="L3617" t="s">
        <v>182</v>
      </c>
    </row>
    <row r="3618" spans="1:12">
      <c r="A3618" t="s">
        <v>260</v>
      </c>
      <c r="B3618" t="s">
        <v>87</v>
      </c>
      <c r="C3618">
        <v>2050</v>
      </c>
      <c r="D3618">
        <v>2050</v>
      </c>
      <c r="E3618" t="s">
        <v>119</v>
      </c>
      <c r="F3618" t="s">
        <v>260</v>
      </c>
      <c r="G3618" t="s">
        <v>146</v>
      </c>
      <c r="H3618" t="s">
        <v>133</v>
      </c>
      <c r="I3618" t="s">
        <v>110</v>
      </c>
      <c r="J3618" t="s">
        <v>110</v>
      </c>
      <c r="K3618">
        <v>1</v>
      </c>
      <c r="L3618" t="s">
        <v>182</v>
      </c>
    </row>
    <row r="3619" spans="1:12">
      <c r="A3619" t="s">
        <v>260</v>
      </c>
      <c r="B3619" t="s">
        <v>87</v>
      </c>
      <c r="C3619">
        <v>2050</v>
      </c>
      <c r="D3619">
        <v>2055</v>
      </c>
      <c r="E3619" t="s">
        <v>119</v>
      </c>
      <c r="F3619" t="s">
        <v>260</v>
      </c>
      <c r="G3619" t="s">
        <v>146</v>
      </c>
      <c r="H3619" t="s">
        <v>133</v>
      </c>
      <c r="I3619" t="s">
        <v>110</v>
      </c>
      <c r="J3619" t="s">
        <v>110</v>
      </c>
      <c r="K3619">
        <v>1</v>
      </c>
      <c r="L3619" t="s">
        <v>182</v>
      </c>
    </row>
    <row r="3620" spans="1:12">
      <c r="A3620" t="s">
        <v>260</v>
      </c>
      <c r="B3620" t="s">
        <v>87</v>
      </c>
      <c r="C3620">
        <v>2050</v>
      </c>
      <c r="D3620">
        <v>2060</v>
      </c>
      <c r="E3620" t="s">
        <v>119</v>
      </c>
      <c r="F3620" t="s">
        <v>260</v>
      </c>
      <c r="G3620" t="s">
        <v>146</v>
      </c>
      <c r="H3620" t="s">
        <v>133</v>
      </c>
      <c r="I3620" t="s">
        <v>110</v>
      </c>
      <c r="J3620" t="s">
        <v>110</v>
      </c>
      <c r="K3620">
        <v>1</v>
      </c>
      <c r="L3620" t="s">
        <v>182</v>
      </c>
    </row>
    <row r="3621" spans="1:12">
      <c r="A3621" s="15" t="s">
        <v>260</v>
      </c>
      <c r="B3621" s="15" t="s">
        <v>87</v>
      </c>
      <c r="C3621" s="15">
        <v>2050</v>
      </c>
      <c r="D3621" s="15">
        <v>2065</v>
      </c>
      <c r="E3621" s="15" t="s">
        <v>119</v>
      </c>
      <c r="F3621" s="15" t="s">
        <v>260</v>
      </c>
      <c r="G3621" t="s">
        <v>146</v>
      </c>
      <c r="H3621" t="s">
        <v>133</v>
      </c>
      <c r="I3621" s="15" t="s">
        <v>110</v>
      </c>
      <c r="J3621" t="s">
        <v>110</v>
      </c>
      <c r="K3621" s="15">
        <v>1</v>
      </c>
      <c r="L3621" s="15" t="s">
        <v>182</v>
      </c>
    </row>
    <row r="3622" spans="1:12">
      <c r="A3622" s="15" t="s">
        <v>260</v>
      </c>
      <c r="B3622" s="15" t="s">
        <v>87</v>
      </c>
      <c r="C3622" s="15">
        <v>2050</v>
      </c>
      <c r="D3622" s="15">
        <v>2070</v>
      </c>
      <c r="E3622" s="15" t="s">
        <v>119</v>
      </c>
      <c r="F3622" s="15" t="s">
        <v>260</v>
      </c>
      <c r="G3622" s="15" t="s">
        <v>146</v>
      </c>
      <c r="H3622" s="15" t="s">
        <v>133</v>
      </c>
      <c r="I3622" s="15" t="s">
        <v>110</v>
      </c>
      <c r="J3622" s="15" t="s">
        <v>110</v>
      </c>
      <c r="K3622" s="15">
        <v>1</v>
      </c>
      <c r="L3622" s="15" t="s">
        <v>182</v>
      </c>
    </row>
    <row r="3623" spans="1:12">
      <c r="A3623" s="15" t="s">
        <v>260</v>
      </c>
      <c r="B3623" s="15" t="s">
        <v>87</v>
      </c>
      <c r="C3623" s="15">
        <v>2055</v>
      </c>
      <c r="D3623" s="15">
        <v>2055</v>
      </c>
      <c r="E3623" s="15" t="s">
        <v>119</v>
      </c>
      <c r="F3623" s="15" t="s">
        <v>260</v>
      </c>
      <c r="G3623" s="15" t="s">
        <v>146</v>
      </c>
      <c r="H3623" s="15" t="s">
        <v>133</v>
      </c>
      <c r="I3623" s="15" t="s">
        <v>110</v>
      </c>
      <c r="J3623" s="15" t="s">
        <v>110</v>
      </c>
      <c r="K3623" s="15">
        <v>1</v>
      </c>
      <c r="L3623" s="15" t="s">
        <v>182</v>
      </c>
    </row>
    <row r="3624" spans="1:12">
      <c r="A3624" s="15" t="s">
        <v>260</v>
      </c>
      <c r="B3624" s="15" t="s">
        <v>87</v>
      </c>
      <c r="C3624" s="15">
        <v>2055</v>
      </c>
      <c r="D3624" s="15">
        <v>2060</v>
      </c>
      <c r="E3624" s="15" t="s">
        <v>119</v>
      </c>
      <c r="F3624" s="15" t="s">
        <v>260</v>
      </c>
      <c r="G3624" s="15" t="s">
        <v>146</v>
      </c>
      <c r="H3624" s="15" t="s">
        <v>133</v>
      </c>
      <c r="I3624" s="15" t="s">
        <v>110</v>
      </c>
      <c r="J3624" s="15" t="s">
        <v>110</v>
      </c>
      <c r="K3624" s="15">
        <v>1</v>
      </c>
      <c r="L3624" s="15" t="s">
        <v>182</v>
      </c>
    </row>
    <row r="3625" spans="1:12">
      <c r="A3625" s="15" t="s">
        <v>260</v>
      </c>
      <c r="B3625" s="15" t="s">
        <v>87</v>
      </c>
      <c r="C3625" s="15">
        <v>2055</v>
      </c>
      <c r="D3625" s="15">
        <v>2065</v>
      </c>
      <c r="E3625" s="15" t="s">
        <v>119</v>
      </c>
      <c r="F3625" s="15" t="s">
        <v>260</v>
      </c>
      <c r="G3625" s="15" t="s">
        <v>146</v>
      </c>
      <c r="H3625" s="15" t="s">
        <v>133</v>
      </c>
      <c r="I3625" s="15" t="s">
        <v>110</v>
      </c>
      <c r="J3625" s="15" t="s">
        <v>110</v>
      </c>
      <c r="K3625" s="15">
        <v>1</v>
      </c>
      <c r="L3625" s="15" t="s">
        <v>182</v>
      </c>
    </row>
    <row r="3626" spans="1:12">
      <c r="A3626" s="15" t="s">
        <v>260</v>
      </c>
      <c r="B3626" s="15" t="s">
        <v>87</v>
      </c>
      <c r="C3626" s="15">
        <v>2055</v>
      </c>
      <c r="D3626" s="15">
        <v>2070</v>
      </c>
      <c r="E3626" s="15" t="s">
        <v>119</v>
      </c>
      <c r="F3626" s="15" t="s">
        <v>260</v>
      </c>
      <c r="G3626" s="15" t="s">
        <v>146</v>
      </c>
      <c r="H3626" s="15" t="s">
        <v>133</v>
      </c>
      <c r="I3626" s="15" t="s">
        <v>110</v>
      </c>
      <c r="J3626" s="15" t="s">
        <v>110</v>
      </c>
      <c r="K3626" s="15">
        <v>1</v>
      </c>
      <c r="L3626" s="15" t="s">
        <v>182</v>
      </c>
    </row>
    <row r="3627" spans="1:12">
      <c r="A3627" s="15" t="s">
        <v>260</v>
      </c>
      <c r="B3627" s="15" t="s">
        <v>87</v>
      </c>
      <c r="C3627" s="15">
        <v>2060</v>
      </c>
      <c r="D3627" s="15">
        <v>2060</v>
      </c>
      <c r="E3627" s="15" t="s">
        <v>119</v>
      </c>
      <c r="F3627" s="15" t="s">
        <v>260</v>
      </c>
      <c r="G3627" s="15" t="s">
        <v>146</v>
      </c>
      <c r="H3627" s="15" t="s">
        <v>133</v>
      </c>
      <c r="I3627" s="15" t="s">
        <v>110</v>
      </c>
      <c r="J3627" s="15" t="s">
        <v>110</v>
      </c>
      <c r="K3627" s="15">
        <v>1</v>
      </c>
      <c r="L3627" s="15" t="s">
        <v>182</v>
      </c>
    </row>
    <row r="3628" spans="1:12">
      <c r="A3628" s="15" t="s">
        <v>260</v>
      </c>
      <c r="B3628" s="15" t="s">
        <v>87</v>
      </c>
      <c r="C3628" s="15">
        <v>2060</v>
      </c>
      <c r="D3628" s="15">
        <v>2065</v>
      </c>
      <c r="E3628" s="15" t="s">
        <v>119</v>
      </c>
      <c r="F3628" s="15" t="s">
        <v>260</v>
      </c>
      <c r="G3628" s="15" t="s">
        <v>146</v>
      </c>
      <c r="H3628" s="15" t="s">
        <v>133</v>
      </c>
      <c r="I3628" s="15" t="s">
        <v>110</v>
      </c>
      <c r="J3628" s="15" t="s">
        <v>110</v>
      </c>
      <c r="K3628" s="15">
        <v>1</v>
      </c>
      <c r="L3628" s="15" t="s">
        <v>182</v>
      </c>
    </row>
    <row r="3629" spans="1:12">
      <c r="A3629" s="15" t="s">
        <v>260</v>
      </c>
      <c r="B3629" s="15" t="s">
        <v>87</v>
      </c>
      <c r="C3629" s="15">
        <v>2060</v>
      </c>
      <c r="D3629" s="15">
        <v>2070</v>
      </c>
      <c r="E3629" s="15" t="s">
        <v>119</v>
      </c>
      <c r="F3629" s="15" t="s">
        <v>260</v>
      </c>
      <c r="G3629" s="15" t="s">
        <v>146</v>
      </c>
      <c r="H3629" s="15" t="s">
        <v>133</v>
      </c>
      <c r="I3629" s="15" t="s">
        <v>110</v>
      </c>
      <c r="J3629" s="15" t="s">
        <v>110</v>
      </c>
      <c r="K3629" s="15">
        <v>1</v>
      </c>
      <c r="L3629" s="15" t="s">
        <v>182</v>
      </c>
    </row>
    <row r="3630" spans="1:12">
      <c r="A3630" s="15" t="s">
        <v>260</v>
      </c>
      <c r="B3630" s="15" t="s">
        <v>87</v>
      </c>
      <c r="C3630" s="15">
        <v>2065</v>
      </c>
      <c r="D3630" s="15">
        <v>2065</v>
      </c>
      <c r="E3630" s="15" t="s">
        <v>119</v>
      </c>
      <c r="F3630" s="15" t="s">
        <v>260</v>
      </c>
      <c r="G3630" s="15" t="s">
        <v>146</v>
      </c>
      <c r="H3630" s="15" t="s">
        <v>133</v>
      </c>
      <c r="I3630" s="15" t="s">
        <v>110</v>
      </c>
      <c r="J3630" s="15" t="s">
        <v>110</v>
      </c>
      <c r="K3630" s="15">
        <v>1</v>
      </c>
      <c r="L3630" s="15" t="s">
        <v>182</v>
      </c>
    </row>
    <row r="3631" spans="1:12">
      <c r="A3631" s="15" t="s">
        <v>260</v>
      </c>
      <c r="B3631" s="15" t="s">
        <v>87</v>
      </c>
      <c r="C3631" s="15">
        <v>2065</v>
      </c>
      <c r="D3631" s="15">
        <v>2070</v>
      </c>
      <c r="E3631" s="15" t="s">
        <v>119</v>
      </c>
      <c r="F3631" s="15" t="s">
        <v>260</v>
      </c>
      <c r="G3631" s="15" t="s">
        <v>146</v>
      </c>
      <c r="H3631" s="15" t="s">
        <v>133</v>
      </c>
      <c r="I3631" s="15" t="s">
        <v>110</v>
      </c>
      <c r="J3631" s="15" t="s">
        <v>110</v>
      </c>
      <c r="K3631" s="15">
        <v>1</v>
      </c>
      <c r="L3631" s="15" t="s">
        <v>182</v>
      </c>
    </row>
    <row r="3632" spans="1:12">
      <c r="A3632" s="15" t="s">
        <v>260</v>
      </c>
      <c r="B3632" s="15" t="s">
        <v>87</v>
      </c>
      <c r="C3632" s="15">
        <v>2070</v>
      </c>
      <c r="D3632" s="15">
        <v>2070</v>
      </c>
      <c r="E3632" s="15" t="s">
        <v>119</v>
      </c>
      <c r="F3632" s="15" t="s">
        <v>260</v>
      </c>
      <c r="G3632" s="15" t="s">
        <v>146</v>
      </c>
      <c r="H3632" s="15" t="s">
        <v>133</v>
      </c>
      <c r="I3632" s="15" t="s">
        <v>110</v>
      </c>
      <c r="J3632" s="15" t="s">
        <v>110</v>
      </c>
      <c r="K3632" s="15">
        <v>1</v>
      </c>
      <c r="L3632" s="15" t="s">
        <v>182</v>
      </c>
    </row>
    <row r="3633" spans="1:12">
      <c r="A3633" s="15"/>
      <c r="B3633" s="15"/>
      <c r="C3633" s="15"/>
      <c r="D3633" s="15"/>
      <c r="E3633" s="15"/>
      <c r="F3633" s="15"/>
      <c r="G3633" s="15"/>
      <c r="H3633" s="15"/>
      <c r="I3633" s="15"/>
      <c r="J3633" s="15"/>
      <c r="K3633" s="15"/>
      <c r="L3633" s="15"/>
    </row>
    <row r="3634" spans="1:12">
      <c r="A3634" s="15"/>
      <c r="B3634" s="15"/>
      <c r="C3634" s="15"/>
      <c r="D3634" s="15"/>
      <c r="E3634" s="15"/>
      <c r="F3634" s="15"/>
      <c r="G3634" s="15"/>
      <c r="H3634" s="15"/>
      <c r="I3634" s="15"/>
      <c r="J3634" s="15"/>
      <c r="K3634" s="15"/>
      <c r="L3634" s="15"/>
    </row>
    <row r="3635" spans="1:12">
      <c r="A3635" s="15"/>
      <c r="B3635" s="15"/>
      <c r="C3635" s="15"/>
      <c r="D3635" s="15"/>
      <c r="E3635" s="15"/>
      <c r="F3635" s="15"/>
      <c r="G3635" s="15"/>
      <c r="H3635" s="15"/>
      <c r="I3635" s="15"/>
      <c r="J3635" s="15"/>
      <c r="K3635" s="15"/>
      <c r="L3635" s="15"/>
    </row>
    <row r="3636" spans="1:12">
      <c r="A3636" s="15"/>
      <c r="B3636" s="15"/>
      <c r="C3636" s="15"/>
      <c r="D3636" s="15"/>
      <c r="E3636" s="15"/>
      <c r="F3636" s="15"/>
      <c r="G3636" s="15"/>
      <c r="H3636" s="15"/>
      <c r="I3636" s="15"/>
      <c r="J3636" s="15"/>
      <c r="K3636" s="15"/>
      <c r="L3636" s="15"/>
    </row>
    <row r="3637" spans="1:12">
      <c r="A3637" s="15"/>
      <c r="B3637" s="15"/>
      <c r="C3637" s="15"/>
      <c r="D3637" s="15"/>
      <c r="E3637" s="15"/>
      <c r="F3637" s="15"/>
      <c r="G3637" s="15"/>
      <c r="H3637" s="15"/>
      <c r="I3637" s="15"/>
      <c r="J3637" s="15"/>
      <c r="K3637" s="15"/>
      <c r="L3637" s="15"/>
    </row>
    <row r="3638" spans="1:12">
      <c r="A3638" s="15"/>
      <c r="B3638" s="15"/>
      <c r="C3638" s="15"/>
      <c r="D3638" s="15"/>
      <c r="E3638" s="15"/>
      <c r="F3638" s="15"/>
      <c r="G3638" s="15"/>
      <c r="H3638" s="15"/>
      <c r="I3638" s="15"/>
      <c r="J3638" s="15"/>
      <c r="K3638" s="15"/>
      <c r="L3638" s="15"/>
    </row>
    <row r="3639" spans="1:12">
      <c r="A3639" s="15"/>
      <c r="B3639" s="15"/>
      <c r="C3639" s="15"/>
      <c r="D3639" s="15"/>
      <c r="E3639" s="15"/>
      <c r="F3639" s="15"/>
      <c r="G3639" s="15"/>
      <c r="H3639" s="15"/>
      <c r="I3639" s="15"/>
      <c r="J3639" s="15"/>
      <c r="K3639" s="15"/>
      <c r="L3639" s="15"/>
    </row>
    <row r="3640" spans="1:12">
      <c r="A3640" s="15"/>
      <c r="B3640" s="15"/>
      <c r="C3640" s="15"/>
      <c r="D3640" s="15"/>
      <c r="E3640" s="15"/>
      <c r="F3640" s="15"/>
      <c r="G3640" s="15"/>
      <c r="H3640" s="15"/>
      <c r="I3640" s="15"/>
      <c r="J3640" s="15"/>
      <c r="K3640" s="15"/>
      <c r="L3640" s="15"/>
    </row>
    <row r="3641" spans="1:12">
      <c r="A3641" s="15"/>
      <c r="B3641" s="15"/>
      <c r="C3641" s="15"/>
      <c r="D3641" s="15"/>
      <c r="E3641" s="15"/>
      <c r="F3641" s="15"/>
      <c r="G3641" s="15"/>
      <c r="H3641" s="15"/>
      <c r="I3641" s="15"/>
      <c r="J3641" s="15"/>
      <c r="K3641" s="15"/>
      <c r="L3641" s="15"/>
    </row>
    <row r="3642" spans="1:12">
      <c r="A3642" s="15"/>
      <c r="B3642" s="15"/>
      <c r="C3642" s="15"/>
      <c r="D3642" s="15"/>
      <c r="E3642" s="15"/>
      <c r="F3642" s="15"/>
      <c r="G3642" s="15"/>
      <c r="H3642" s="15"/>
      <c r="I3642" s="15"/>
      <c r="J3642" s="15"/>
      <c r="K3642" s="15"/>
      <c r="L3642" s="15"/>
    </row>
    <row r="3643" spans="1:12">
      <c r="A3643" s="15"/>
      <c r="B3643" s="15"/>
      <c r="C3643" s="15"/>
      <c r="D3643" s="15"/>
      <c r="E3643" s="15"/>
      <c r="F3643" s="15"/>
      <c r="G3643" s="15"/>
      <c r="H3643" s="15"/>
      <c r="I3643" s="15"/>
      <c r="J3643" s="15"/>
      <c r="K3643" s="15"/>
      <c r="L3643" s="15"/>
    </row>
    <row r="3644" spans="1:12">
      <c r="A3644" s="15"/>
      <c r="B3644" s="15"/>
      <c r="C3644" s="15"/>
      <c r="D3644" s="15"/>
      <c r="E3644" s="15"/>
      <c r="F3644" s="15"/>
      <c r="G3644" s="15"/>
      <c r="H3644" s="15"/>
      <c r="I3644" s="15"/>
      <c r="J3644" s="15"/>
      <c r="K3644" s="15"/>
      <c r="L3644" s="15"/>
    </row>
    <row r="3645" spans="1:12">
      <c r="A3645" s="15"/>
      <c r="B3645" s="15"/>
      <c r="C3645" s="15"/>
      <c r="D3645" s="15"/>
      <c r="E3645" s="15"/>
      <c r="F3645" s="15"/>
      <c r="G3645" s="15"/>
      <c r="H3645" s="15"/>
      <c r="I3645" s="15"/>
      <c r="J3645" s="15"/>
      <c r="K3645" s="15"/>
      <c r="L3645" s="15"/>
    </row>
    <row r="3646" spans="1:12">
      <c r="A3646" s="15"/>
      <c r="B3646" s="15"/>
      <c r="C3646" s="15"/>
      <c r="D3646" s="15"/>
      <c r="E3646" s="15"/>
      <c r="F3646" s="15"/>
      <c r="G3646" s="15"/>
      <c r="H3646" s="15"/>
      <c r="I3646" s="15"/>
      <c r="J3646" s="15"/>
      <c r="K3646" s="15"/>
      <c r="L3646" s="15"/>
    </row>
    <row r="3647" spans="1:12">
      <c r="A3647" s="15"/>
      <c r="B3647" s="15"/>
      <c r="C3647" s="15"/>
      <c r="D3647" s="15"/>
      <c r="E3647" s="15"/>
      <c r="F3647" s="15"/>
      <c r="G3647" s="15"/>
      <c r="H3647" s="15"/>
      <c r="I3647" s="15"/>
      <c r="J3647" s="15"/>
      <c r="K3647" s="15"/>
      <c r="L3647" s="15"/>
    </row>
    <row r="3648" spans="1:12">
      <c r="A3648" s="15"/>
      <c r="B3648" s="15"/>
      <c r="C3648" s="15"/>
      <c r="D3648" s="15"/>
      <c r="E3648" s="15"/>
      <c r="F3648" s="15"/>
      <c r="G3648" s="15"/>
      <c r="H3648" s="15"/>
      <c r="I3648" s="15"/>
      <c r="J3648" s="15"/>
      <c r="K3648" s="15"/>
      <c r="L3648" s="15"/>
    </row>
    <row r="3649" spans="1:12">
      <c r="A3649" s="15"/>
      <c r="B3649" s="15"/>
      <c r="C3649" s="15"/>
      <c r="D3649" s="15"/>
      <c r="E3649" s="15"/>
      <c r="F3649" s="15"/>
      <c r="G3649" s="15"/>
      <c r="H3649" s="15"/>
      <c r="I3649" s="15"/>
      <c r="J3649" s="15"/>
      <c r="K3649" s="15"/>
      <c r="L3649" s="15"/>
    </row>
    <row r="3650" spans="1:12">
      <c r="A3650" s="15"/>
      <c r="B3650" s="15"/>
      <c r="C3650" s="15"/>
      <c r="D3650" s="15"/>
      <c r="E3650" s="15"/>
      <c r="F3650" s="15"/>
      <c r="G3650" s="15"/>
      <c r="H3650" s="15"/>
      <c r="I3650" s="15"/>
      <c r="J3650" s="15"/>
      <c r="K3650" s="15"/>
      <c r="L3650" s="15"/>
    </row>
    <row r="3651" spans="1:12">
      <c r="A3651" s="15"/>
      <c r="B3651" s="15"/>
      <c r="C3651" s="15"/>
      <c r="D3651" s="15"/>
      <c r="E3651" s="15"/>
      <c r="F3651" s="15"/>
      <c r="G3651" s="15"/>
      <c r="H3651" s="15"/>
      <c r="I3651" s="15"/>
      <c r="J3651" s="15"/>
      <c r="K3651" s="15"/>
      <c r="L3651" s="15"/>
    </row>
    <row r="3652" spans="1:12">
      <c r="A3652" s="15"/>
      <c r="B3652" s="15"/>
      <c r="C3652" s="15"/>
      <c r="D3652" s="15"/>
      <c r="E3652" s="15"/>
      <c r="F3652" s="15"/>
      <c r="G3652" s="15"/>
      <c r="H3652" s="15"/>
      <c r="I3652" s="15"/>
      <c r="J3652" s="15"/>
      <c r="K3652" s="15"/>
      <c r="L3652" s="15"/>
    </row>
    <row r="3653" spans="1:12">
      <c r="A3653" s="15"/>
      <c r="B3653" s="15"/>
      <c r="C3653" s="15"/>
      <c r="D3653" s="15"/>
      <c r="E3653" s="15"/>
      <c r="F3653" s="15"/>
      <c r="G3653" s="15"/>
      <c r="H3653" s="15"/>
      <c r="I3653" s="15"/>
      <c r="J3653" s="15"/>
      <c r="K3653" s="15"/>
      <c r="L3653" s="15"/>
    </row>
    <row r="3654" spans="1:12">
      <c r="A3654" s="15"/>
      <c r="B3654" s="15"/>
      <c r="C3654" s="15"/>
      <c r="D3654" s="15"/>
      <c r="E3654" s="15"/>
      <c r="F3654" s="15"/>
      <c r="G3654" s="15"/>
      <c r="H3654" s="15"/>
      <c r="I3654" s="15"/>
      <c r="J3654" s="15"/>
      <c r="K3654" s="15"/>
      <c r="L3654" s="15"/>
    </row>
    <row r="3655" spans="1:12">
      <c r="A3655" s="15"/>
      <c r="B3655" s="15"/>
      <c r="C3655" s="15"/>
      <c r="D3655" s="15"/>
      <c r="E3655" s="15"/>
      <c r="F3655" s="15"/>
      <c r="G3655" s="15"/>
      <c r="H3655" s="15"/>
      <c r="I3655" s="15"/>
      <c r="J3655" s="15"/>
      <c r="K3655" s="15"/>
      <c r="L3655" s="15"/>
    </row>
    <row r="3656" spans="1:12">
      <c r="A3656" s="15"/>
      <c r="B3656" s="15"/>
      <c r="C3656" s="15"/>
      <c r="D3656" s="15"/>
      <c r="E3656" s="15"/>
      <c r="F3656" s="15"/>
      <c r="G3656" s="15"/>
      <c r="H3656" s="15"/>
      <c r="I3656" s="15"/>
      <c r="J3656" s="15"/>
      <c r="K3656" s="15"/>
      <c r="L3656" s="15"/>
    </row>
    <row r="3657" spans="1:12">
      <c r="A3657" s="15"/>
      <c r="B3657" s="15"/>
      <c r="C3657" s="15"/>
      <c r="D3657" s="15"/>
      <c r="E3657" s="15"/>
      <c r="F3657" s="15"/>
      <c r="G3657" s="15"/>
      <c r="H3657" s="15"/>
      <c r="I3657" s="15"/>
      <c r="J3657" s="15"/>
      <c r="K3657" s="15"/>
      <c r="L3657" s="15"/>
    </row>
    <row r="3658" spans="1:12">
      <c r="A3658" s="15"/>
      <c r="B3658" s="15"/>
      <c r="C3658" s="15"/>
      <c r="D3658" s="15"/>
      <c r="E3658" s="15"/>
      <c r="F3658" s="15"/>
      <c r="G3658" s="15"/>
      <c r="H3658" s="15"/>
      <c r="I3658" s="15"/>
      <c r="J3658" s="15"/>
      <c r="K3658" s="15"/>
      <c r="L3658" s="15"/>
    </row>
    <row r="3659" spans="1:12">
      <c r="A3659" s="15"/>
      <c r="B3659" s="15"/>
      <c r="C3659" s="15"/>
      <c r="D3659" s="15"/>
      <c r="E3659" s="15"/>
      <c r="F3659" s="15"/>
      <c r="G3659" s="15"/>
      <c r="H3659" s="15"/>
      <c r="I3659" s="15"/>
      <c r="J3659" s="15"/>
      <c r="K3659" s="15"/>
      <c r="L3659" s="15"/>
    </row>
    <row r="3660" spans="1:12">
      <c r="A3660" s="15"/>
      <c r="B3660" s="15"/>
      <c r="C3660" s="15"/>
      <c r="D3660" s="15"/>
      <c r="E3660" s="15"/>
      <c r="F3660" s="15"/>
      <c r="G3660" s="15"/>
      <c r="H3660" s="15"/>
      <c r="I3660" s="15"/>
      <c r="J3660" s="15"/>
      <c r="K3660" s="15"/>
      <c r="L3660" s="15"/>
    </row>
    <row r="3661" spans="1:12">
      <c r="A3661" s="15"/>
      <c r="B3661" s="15"/>
      <c r="C3661" s="15"/>
      <c r="D3661" s="15"/>
      <c r="E3661" s="15"/>
      <c r="F3661" s="15"/>
      <c r="G3661" s="15"/>
      <c r="H3661" s="15"/>
      <c r="I3661" s="15"/>
      <c r="J3661" s="15"/>
      <c r="K3661" s="15"/>
      <c r="L3661" s="15"/>
    </row>
    <row r="3662" spans="1:12">
      <c r="A3662" s="15"/>
      <c r="B3662" s="15"/>
      <c r="C3662" s="15"/>
      <c r="D3662" s="15"/>
      <c r="E3662" s="15"/>
      <c r="F3662" s="15"/>
      <c r="G3662" s="15"/>
      <c r="H3662" s="15"/>
      <c r="I3662" s="15"/>
      <c r="J3662" s="15"/>
      <c r="K3662" s="15"/>
      <c r="L3662" s="15"/>
    </row>
    <row r="3663" spans="1:12">
      <c r="A3663" s="15"/>
      <c r="B3663" s="15"/>
      <c r="C3663" s="15"/>
      <c r="D3663" s="15"/>
      <c r="E3663" s="15"/>
      <c r="F3663" s="15"/>
      <c r="G3663" s="15"/>
      <c r="H3663" s="15"/>
      <c r="I3663" s="15"/>
      <c r="J3663" s="15"/>
      <c r="K3663" s="15"/>
      <c r="L3663" s="15"/>
    </row>
    <row r="3664" spans="1:12">
      <c r="A3664" s="15"/>
      <c r="B3664" s="15"/>
      <c r="C3664" s="15"/>
      <c r="D3664" s="15"/>
      <c r="E3664" s="15"/>
      <c r="F3664" s="15"/>
      <c r="G3664" s="15"/>
      <c r="H3664" s="15"/>
      <c r="I3664" s="15"/>
      <c r="J3664" s="15"/>
      <c r="K3664" s="15"/>
      <c r="L3664" s="15"/>
    </row>
    <row r="3665" spans="1:12">
      <c r="A3665" s="15"/>
      <c r="B3665" s="15"/>
      <c r="C3665" s="15"/>
      <c r="D3665" s="15"/>
      <c r="E3665" s="15"/>
      <c r="F3665" s="15"/>
      <c r="G3665" s="15"/>
      <c r="H3665" s="15"/>
      <c r="I3665" s="15"/>
      <c r="J3665" s="15"/>
      <c r="K3665" s="15"/>
      <c r="L3665" s="15"/>
    </row>
    <row r="3666" spans="1:12">
      <c r="A3666" s="15"/>
      <c r="B3666" s="15"/>
      <c r="C3666" s="15"/>
      <c r="D3666" s="15"/>
      <c r="E3666" s="15"/>
      <c r="F3666" s="15"/>
      <c r="G3666" s="15"/>
      <c r="H3666" s="15"/>
      <c r="I3666" s="15"/>
      <c r="J3666" s="15"/>
      <c r="K3666" s="15"/>
      <c r="L3666" s="15"/>
    </row>
    <row r="3667" spans="1:12">
      <c r="A3667" s="15"/>
      <c r="B3667" s="15"/>
      <c r="C3667" s="15"/>
      <c r="D3667" s="15"/>
      <c r="E3667" s="15"/>
      <c r="F3667" s="15"/>
      <c r="G3667" s="15"/>
      <c r="H3667" s="15"/>
      <c r="I3667" s="15"/>
      <c r="J3667" s="15"/>
      <c r="K3667" s="15"/>
      <c r="L3667" s="15"/>
    </row>
    <row r="3668" spans="1:12">
      <c r="A3668" s="15"/>
      <c r="B3668" s="15"/>
      <c r="C3668" s="15"/>
      <c r="D3668" s="15"/>
      <c r="E3668" s="15"/>
      <c r="F3668" s="15"/>
      <c r="G3668" s="15"/>
      <c r="H3668" s="15"/>
      <c r="I3668" s="15"/>
      <c r="J3668" s="15"/>
      <c r="K3668" s="15"/>
      <c r="L3668" s="15"/>
    </row>
    <row r="3669" spans="1:12">
      <c r="A3669" s="15"/>
      <c r="B3669" s="15"/>
      <c r="C3669" s="15"/>
      <c r="D3669" s="15"/>
      <c r="E3669" s="15"/>
      <c r="F3669" s="15"/>
      <c r="G3669" s="15"/>
      <c r="H3669" s="15"/>
      <c r="I3669" s="15"/>
      <c r="J3669" s="15"/>
      <c r="K3669" s="15"/>
      <c r="L3669" s="15"/>
    </row>
    <row r="3670" spans="1:12">
      <c r="A3670" s="15"/>
      <c r="B3670" s="15"/>
      <c r="C3670" s="15"/>
      <c r="D3670" s="15"/>
      <c r="E3670" s="15"/>
      <c r="F3670" s="15"/>
      <c r="G3670" s="15"/>
      <c r="H3670" s="15"/>
      <c r="I3670" s="15"/>
      <c r="J3670" s="15"/>
      <c r="K3670" s="15"/>
      <c r="L3670" s="15"/>
    </row>
    <row r="3671" spans="1:12">
      <c r="A3671" s="15"/>
      <c r="B3671" s="15"/>
      <c r="C3671" s="15"/>
      <c r="D3671" s="15"/>
      <c r="E3671" s="15"/>
      <c r="F3671" s="15"/>
      <c r="G3671" s="15"/>
      <c r="H3671" s="15"/>
      <c r="I3671" s="15"/>
      <c r="J3671" s="15"/>
      <c r="K3671" s="15"/>
      <c r="L3671" s="15"/>
    </row>
    <row r="3672" spans="1:12">
      <c r="A3672" s="15"/>
      <c r="B3672" s="15"/>
      <c r="C3672" s="15"/>
      <c r="D3672" s="15"/>
      <c r="E3672" s="15"/>
      <c r="F3672" s="15"/>
      <c r="G3672" s="15"/>
      <c r="H3672" s="15"/>
      <c r="I3672" s="15"/>
      <c r="J3672" s="15"/>
      <c r="K3672" s="15"/>
      <c r="L3672" s="15"/>
    </row>
    <row r="3673" spans="1:12">
      <c r="A3673" s="15"/>
      <c r="B3673" s="15"/>
      <c r="C3673" s="15"/>
      <c r="D3673" s="15"/>
      <c r="E3673" s="15"/>
      <c r="F3673" s="15"/>
      <c r="G3673" s="15"/>
      <c r="H3673" s="15"/>
      <c r="I3673" s="15"/>
      <c r="J3673" s="15"/>
      <c r="K3673" s="15"/>
      <c r="L3673" s="15"/>
    </row>
    <row r="3674" spans="1:12">
      <c r="A3674" s="15"/>
      <c r="B3674" s="15"/>
      <c r="C3674" s="15"/>
      <c r="D3674" s="15"/>
      <c r="E3674" s="15"/>
      <c r="F3674" s="15"/>
      <c r="G3674" s="15"/>
      <c r="H3674" s="15"/>
      <c r="I3674" s="15"/>
      <c r="J3674" s="15"/>
      <c r="K3674" s="15"/>
      <c r="L3674" s="15"/>
    </row>
    <row r="3675" spans="1:12">
      <c r="A3675" s="15"/>
      <c r="B3675" s="15"/>
      <c r="C3675" s="15"/>
      <c r="D3675" s="15"/>
      <c r="E3675" s="15"/>
      <c r="F3675" s="15"/>
      <c r="G3675" s="15"/>
      <c r="H3675" s="15"/>
      <c r="I3675" s="15"/>
      <c r="J3675" s="15"/>
      <c r="K3675" s="15"/>
      <c r="L3675" s="15"/>
    </row>
    <row r="3676" spans="1:12">
      <c r="A3676" s="15"/>
      <c r="B3676" s="15"/>
      <c r="C3676" s="15"/>
      <c r="D3676" s="15"/>
      <c r="E3676" s="15"/>
      <c r="F3676" s="15"/>
      <c r="G3676" s="15"/>
      <c r="H3676" s="15"/>
      <c r="I3676" s="15"/>
      <c r="J3676" s="15"/>
      <c r="K3676" s="15"/>
      <c r="L3676" s="15"/>
    </row>
    <row r="3677" spans="1:12">
      <c r="A3677" s="15"/>
      <c r="B3677" s="15"/>
      <c r="C3677" s="15"/>
      <c r="D3677" s="15"/>
      <c r="E3677" s="15"/>
      <c r="F3677" s="15"/>
      <c r="G3677" s="15"/>
      <c r="H3677" s="15"/>
      <c r="I3677" s="15"/>
      <c r="J3677" s="15"/>
      <c r="K3677" s="15"/>
      <c r="L3677" s="15"/>
    </row>
    <row r="3678" spans="1:12">
      <c r="A3678" s="15"/>
      <c r="B3678" s="15"/>
      <c r="C3678" s="15"/>
      <c r="D3678" s="15"/>
      <c r="E3678" s="15"/>
      <c r="F3678" s="15"/>
      <c r="G3678" s="15"/>
      <c r="H3678" s="15"/>
      <c r="I3678" s="15"/>
      <c r="J3678" s="15"/>
      <c r="K3678" s="15"/>
      <c r="L3678" s="15"/>
    </row>
    <row r="3679" spans="1:12">
      <c r="A3679" s="15"/>
      <c r="B3679" s="15"/>
      <c r="C3679" s="15"/>
      <c r="D3679" s="15"/>
      <c r="E3679" s="15"/>
      <c r="F3679" s="15"/>
      <c r="G3679" s="15"/>
      <c r="H3679" s="15"/>
      <c r="I3679" s="15"/>
      <c r="J3679" s="15"/>
      <c r="K3679" s="15"/>
      <c r="L3679" s="15"/>
    </row>
    <row r="3680" spans="1:12">
      <c r="A3680" s="15"/>
      <c r="B3680" s="15"/>
      <c r="C3680" s="15"/>
      <c r="D3680" s="15"/>
      <c r="E3680" s="15"/>
      <c r="F3680" s="15"/>
      <c r="G3680" s="15"/>
      <c r="H3680" s="15"/>
      <c r="I3680" s="15"/>
      <c r="J3680" s="15"/>
      <c r="K3680" s="15"/>
      <c r="L3680" s="15"/>
    </row>
    <row r="3681" spans="1:12">
      <c r="A3681" s="15"/>
      <c r="B3681" s="15"/>
      <c r="C3681" s="15"/>
      <c r="D3681" s="15"/>
      <c r="E3681" s="15"/>
      <c r="F3681" s="15"/>
      <c r="G3681" s="15"/>
      <c r="H3681" s="15"/>
      <c r="I3681" s="15"/>
      <c r="J3681" s="15"/>
      <c r="K3681" s="15"/>
      <c r="L3681" s="15"/>
    </row>
    <row r="3682" spans="1:12">
      <c r="A3682" s="15"/>
      <c r="B3682" s="15"/>
      <c r="C3682" s="15"/>
      <c r="D3682" s="15"/>
      <c r="E3682" s="15"/>
      <c r="F3682" s="15"/>
      <c r="G3682" s="15"/>
      <c r="H3682" s="15"/>
      <c r="I3682" s="15"/>
      <c r="J3682" s="15"/>
      <c r="K3682" s="15"/>
      <c r="L3682" s="15"/>
    </row>
    <row r="3683" spans="1:12">
      <c r="A3683" s="15"/>
      <c r="B3683" s="15"/>
      <c r="C3683" s="15"/>
      <c r="D3683" s="15"/>
      <c r="E3683" s="15"/>
      <c r="F3683" s="15"/>
      <c r="G3683" s="15"/>
      <c r="H3683" s="15"/>
      <c r="I3683" s="15"/>
      <c r="J3683" s="15"/>
      <c r="K3683" s="15"/>
      <c r="L3683" s="15"/>
    </row>
    <row r="3684" spans="1:12">
      <c r="A3684" s="15"/>
      <c r="B3684" s="15"/>
      <c r="C3684" s="15"/>
      <c r="D3684" s="15"/>
      <c r="E3684" s="15"/>
      <c r="F3684" s="15"/>
      <c r="G3684" s="15"/>
      <c r="H3684" s="15"/>
      <c r="I3684" s="15"/>
      <c r="J3684" s="15"/>
      <c r="K3684" s="15"/>
      <c r="L3684" s="15"/>
    </row>
    <row r="3685" spans="1:12">
      <c r="A3685" s="15"/>
      <c r="B3685" s="15"/>
      <c r="C3685" s="15"/>
      <c r="D3685" s="15"/>
      <c r="E3685" s="15"/>
      <c r="F3685" s="15"/>
      <c r="G3685" s="15"/>
      <c r="H3685" s="15"/>
      <c r="I3685" s="15"/>
      <c r="J3685" s="15"/>
      <c r="K3685" s="15"/>
      <c r="L3685" s="15"/>
    </row>
    <row r="3686" spans="1:12">
      <c r="A3686" s="15"/>
      <c r="B3686" s="15"/>
      <c r="C3686" s="15"/>
      <c r="D3686" s="15"/>
      <c r="E3686" s="15"/>
      <c r="F3686" s="15"/>
      <c r="G3686" s="15"/>
      <c r="H3686" s="15"/>
      <c r="I3686" s="15"/>
      <c r="J3686" s="15"/>
      <c r="K3686" s="15"/>
      <c r="L3686" s="15"/>
    </row>
    <row r="3687" spans="1:12">
      <c r="A3687" s="15"/>
      <c r="B3687" s="15"/>
      <c r="C3687" s="15"/>
      <c r="D3687" s="15"/>
      <c r="E3687" s="15"/>
      <c r="F3687" s="15"/>
      <c r="G3687" s="15"/>
      <c r="H3687" s="15"/>
      <c r="I3687" s="15"/>
      <c r="J3687" s="15"/>
      <c r="K3687" s="15"/>
      <c r="L3687" s="15"/>
    </row>
    <row r="3688" spans="1:12">
      <c r="A3688" s="15"/>
      <c r="B3688" s="15"/>
      <c r="C3688" s="15"/>
      <c r="D3688" s="15"/>
      <c r="E3688" s="15"/>
      <c r="F3688" s="15"/>
      <c r="G3688" s="15"/>
      <c r="H3688" s="15"/>
      <c r="I3688" s="15"/>
      <c r="J3688" s="15"/>
      <c r="K3688" s="15"/>
      <c r="L3688" s="15"/>
    </row>
    <row r="3689" spans="1:12">
      <c r="A3689" s="15"/>
      <c r="B3689" s="15"/>
      <c r="C3689" s="15"/>
      <c r="D3689" s="15"/>
      <c r="E3689" s="15"/>
      <c r="F3689" s="15"/>
      <c r="G3689" s="15"/>
      <c r="H3689" s="15"/>
      <c r="I3689" s="15"/>
      <c r="J3689" s="15"/>
      <c r="K3689" s="15"/>
      <c r="L3689" s="15"/>
    </row>
    <row r="3690" spans="1:12">
      <c r="A3690" s="15"/>
      <c r="B3690" s="15"/>
      <c r="C3690" s="15"/>
      <c r="D3690" s="15"/>
      <c r="E3690" s="15"/>
      <c r="F3690" s="15"/>
      <c r="G3690" s="15"/>
      <c r="H3690" s="15"/>
      <c r="I3690" s="15"/>
      <c r="J3690" s="15"/>
      <c r="K3690" s="15"/>
      <c r="L3690" s="15"/>
    </row>
    <row r="3691" spans="1:12">
      <c r="A3691" s="15"/>
      <c r="B3691" s="15"/>
      <c r="C3691" s="15"/>
      <c r="D3691" s="15"/>
      <c r="E3691" s="15"/>
      <c r="F3691" s="15"/>
      <c r="G3691" s="15"/>
      <c r="H3691" s="15"/>
      <c r="I3691" s="15"/>
      <c r="J3691" s="15"/>
      <c r="K3691" s="15"/>
      <c r="L3691" s="15"/>
    </row>
    <row r="3692" spans="1:12">
      <c r="A3692" s="15"/>
      <c r="B3692" s="15"/>
      <c r="C3692" s="15"/>
      <c r="D3692" s="15"/>
      <c r="E3692" s="15"/>
      <c r="F3692" s="15"/>
      <c r="G3692" s="15"/>
      <c r="H3692" s="15"/>
      <c r="I3692" s="15"/>
      <c r="J3692" s="15"/>
      <c r="K3692" s="15"/>
      <c r="L3692" s="15"/>
    </row>
    <row r="3693" spans="1:12">
      <c r="A3693" s="15"/>
      <c r="B3693" s="15"/>
      <c r="C3693" s="15"/>
      <c r="D3693" s="15"/>
      <c r="E3693" s="15"/>
      <c r="F3693" s="15"/>
      <c r="G3693" s="15"/>
      <c r="H3693" s="15"/>
      <c r="I3693" s="15"/>
      <c r="J3693" s="15"/>
      <c r="K3693" s="15"/>
      <c r="L3693" s="15"/>
    </row>
    <row r="3694" spans="1:12">
      <c r="A3694" s="15"/>
      <c r="B3694" s="15"/>
      <c r="C3694" s="15"/>
      <c r="D3694" s="15"/>
      <c r="E3694" s="15"/>
      <c r="F3694" s="15"/>
      <c r="G3694" s="15"/>
      <c r="H3694" s="15"/>
      <c r="I3694" s="15"/>
      <c r="J3694" s="15"/>
      <c r="K3694" s="15"/>
      <c r="L3694" s="15"/>
    </row>
    <row r="3695" spans="1:12">
      <c r="A3695" s="15"/>
      <c r="B3695" s="15"/>
      <c r="C3695" s="15"/>
      <c r="D3695" s="15"/>
      <c r="E3695" s="15"/>
      <c r="F3695" s="15"/>
      <c r="G3695" s="15"/>
      <c r="H3695" s="15"/>
      <c r="I3695" s="15"/>
      <c r="J3695" s="15"/>
      <c r="K3695" s="15"/>
      <c r="L3695" s="15"/>
    </row>
    <row r="3696" spans="1:12">
      <c r="A3696" s="15"/>
      <c r="B3696" s="15"/>
      <c r="C3696" s="15"/>
      <c r="D3696" s="15"/>
      <c r="E3696" s="15"/>
      <c r="F3696" s="15"/>
      <c r="G3696" s="15"/>
      <c r="H3696" s="15"/>
      <c r="I3696" s="15"/>
      <c r="J3696" s="15"/>
      <c r="K3696" s="15"/>
      <c r="L3696" s="15"/>
    </row>
    <row r="3697" spans="1:12">
      <c r="A3697" s="15"/>
      <c r="B3697" s="15"/>
      <c r="C3697" s="15"/>
      <c r="D3697" s="15"/>
      <c r="E3697" s="15"/>
      <c r="F3697" s="15"/>
      <c r="G3697" s="15"/>
      <c r="H3697" s="15"/>
      <c r="I3697" s="15"/>
      <c r="J3697" s="15"/>
      <c r="K3697" s="15"/>
      <c r="L3697" s="15"/>
    </row>
    <row r="3698" spans="1:12">
      <c r="A3698" s="15"/>
      <c r="B3698" s="15"/>
      <c r="C3698" s="15"/>
      <c r="D3698" s="15"/>
      <c r="E3698" s="15"/>
      <c r="F3698" s="15"/>
      <c r="G3698" s="15"/>
      <c r="H3698" s="15"/>
      <c r="I3698" s="15"/>
      <c r="J3698" s="15"/>
      <c r="K3698" s="15"/>
      <c r="L3698" s="15"/>
    </row>
    <row r="3699" spans="1:12">
      <c r="A3699" s="15"/>
      <c r="B3699" s="15"/>
      <c r="C3699" s="15"/>
      <c r="D3699" s="15"/>
      <c r="E3699" s="15"/>
      <c r="F3699" s="15"/>
      <c r="G3699" s="15"/>
      <c r="H3699" s="15"/>
      <c r="I3699" s="15"/>
      <c r="J3699" s="15"/>
      <c r="K3699" s="15"/>
      <c r="L3699" s="15"/>
    </row>
    <row r="3700" spans="1:12">
      <c r="A3700" s="15"/>
      <c r="B3700" s="15"/>
      <c r="C3700" s="15"/>
      <c r="D3700" s="15"/>
      <c r="E3700" s="15"/>
      <c r="F3700" s="15"/>
      <c r="G3700" s="15"/>
      <c r="H3700" s="15"/>
      <c r="I3700" s="15"/>
      <c r="J3700" s="15"/>
      <c r="K3700" s="15"/>
      <c r="L3700" s="15"/>
    </row>
    <row r="3701" spans="1:12">
      <c r="A3701" s="15"/>
      <c r="B3701" s="15"/>
      <c r="C3701" s="15"/>
      <c r="D3701" s="15"/>
      <c r="E3701" s="15"/>
      <c r="F3701" s="15"/>
      <c r="G3701" s="15"/>
      <c r="H3701" s="15"/>
      <c r="I3701" s="15"/>
      <c r="J3701" s="15"/>
      <c r="K3701" s="15"/>
    </row>
    <row r="3702" spans="1:12">
      <c r="A3702" s="15"/>
      <c r="B3702" s="15"/>
      <c r="C3702" s="15"/>
      <c r="D3702" s="15"/>
      <c r="E3702" s="15"/>
      <c r="F3702" s="15"/>
      <c r="G3702" s="15"/>
      <c r="H3702" s="15"/>
      <c r="I3702" s="15"/>
      <c r="J3702" s="15"/>
      <c r="K3702" s="15"/>
    </row>
    <row r="3703" spans="1:12">
      <c r="A3703" s="15"/>
      <c r="B3703" s="15"/>
      <c r="C3703" s="15"/>
      <c r="D3703" s="15"/>
      <c r="E3703" s="15"/>
      <c r="F3703" s="15"/>
      <c r="G3703" s="15"/>
      <c r="H3703" s="15"/>
      <c r="I3703" s="15"/>
      <c r="J3703" s="15"/>
      <c r="K3703" s="15"/>
    </row>
    <row r="3704" spans="1:12">
      <c r="A3704" s="15"/>
      <c r="B3704" s="15"/>
      <c r="C3704" s="15"/>
      <c r="D3704" s="15"/>
      <c r="E3704" s="15"/>
      <c r="F3704" s="15"/>
      <c r="G3704" s="15"/>
      <c r="H3704" s="15"/>
      <c r="I3704" s="15"/>
      <c r="J3704" s="15"/>
      <c r="K3704" s="15"/>
    </row>
    <row r="3705" spans="1:12">
      <c r="A3705" s="15"/>
      <c r="B3705" s="15"/>
      <c r="C3705" s="15"/>
      <c r="D3705" s="15"/>
      <c r="E3705" s="15"/>
      <c r="F3705" s="15"/>
      <c r="G3705" s="15"/>
      <c r="H3705" s="15"/>
      <c r="I3705" s="15"/>
      <c r="J3705" s="15"/>
      <c r="K3705" s="15"/>
    </row>
    <row r="3706" spans="1:12">
      <c r="A3706" s="15"/>
      <c r="B3706" s="15"/>
      <c r="C3706" s="15"/>
      <c r="D3706" s="15"/>
      <c r="E3706" s="15"/>
      <c r="F3706" s="15"/>
      <c r="G3706" s="15"/>
      <c r="H3706" s="15"/>
      <c r="I3706" s="15"/>
      <c r="J3706" s="15"/>
      <c r="K3706" s="15"/>
    </row>
    <row r="3707" spans="1:12">
      <c r="A3707" s="15"/>
      <c r="B3707" s="15"/>
      <c r="C3707" s="15"/>
      <c r="D3707" s="15"/>
      <c r="E3707" s="15"/>
      <c r="F3707" s="15"/>
      <c r="G3707" s="15"/>
      <c r="H3707" s="15"/>
      <c r="I3707" s="15"/>
      <c r="J3707" s="15"/>
      <c r="K3707" s="15"/>
    </row>
    <row r="3708" spans="1:12">
      <c r="A3708" s="15"/>
      <c r="B3708" s="15"/>
      <c r="C3708" s="15"/>
      <c r="D3708" s="15"/>
      <c r="E3708" s="15"/>
      <c r="F3708" s="15"/>
      <c r="G3708" s="15"/>
      <c r="H3708" s="15"/>
      <c r="I3708" s="15"/>
      <c r="J3708" s="15"/>
      <c r="K3708" s="15"/>
    </row>
    <row r="3709" spans="1:12">
      <c r="A3709" s="15"/>
      <c r="B3709" s="15"/>
      <c r="C3709" s="15"/>
      <c r="D3709" s="15"/>
      <c r="E3709" s="15"/>
      <c r="F3709" s="15"/>
      <c r="G3709" s="15"/>
      <c r="H3709" s="15"/>
      <c r="I3709" s="15"/>
      <c r="J3709" s="15"/>
      <c r="K3709" s="15"/>
    </row>
    <row r="3710" spans="1:12">
      <c r="A3710" s="15"/>
      <c r="B3710" s="15"/>
      <c r="C3710" s="15"/>
      <c r="D3710" s="15"/>
      <c r="E3710" s="15"/>
      <c r="F3710" s="15"/>
      <c r="G3710" s="15"/>
      <c r="H3710" s="15"/>
      <c r="I3710" s="15"/>
      <c r="J3710" s="15"/>
      <c r="K3710" s="15"/>
    </row>
    <row r="3711" spans="1:12">
      <c r="A3711" s="15"/>
      <c r="B3711" s="15"/>
      <c r="C3711" s="15"/>
      <c r="D3711" s="15"/>
      <c r="E3711" s="15"/>
      <c r="F3711" s="15"/>
      <c r="G3711" s="15"/>
      <c r="H3711" s="15"/>
      <c r="I3711" s="15"/>
      <c r="J3711" s="15"/>
      <c r="K3711" s="15"/>
    </row>
    <row r="3712" spans="1:12">
      <c r="A3712" s="15"/>
      <c r="B3712" s="15"/>
      <c r="C3712" s="15"/>
      <c r="D3712" s="15"/>
      <c r="E3712" s="15"/>
      <c r="F3712" s="15"/>
      <c r="G3712" s="15"/>
      <c r="H3712" s="15"/>
      <c r="I3712" s="15"/>
      <c r="J3712" s="15"/>
      <c r="K3712" s="15"/>
    </row>
    <row r="3713" spans="1:11">
      <c r="A3713" s="15"/>
      <c r="B3713" s="15"/>
      <c r="C3713" s="15"/>
      <c r="D3713" s="15"/>
      <c r="E3713" s="15"/>
      <c r="F3713" s="15"/>
      <c r="G3713" s="15"/>
      <c r="H3713" s="15"/>
      <c r="I3713" s="15"/>
      <c r="J3713" s="15"/>
      <c r="K3713" s="15"/>
    </row>
    <row r="3714" spans="1:11">
      <c r="A3714" s="15"/>
      <c r="B3714" s="15"/>
      <c r="C3714" s="15"/>
      <c r="D3714" s="15"/>
      <c r="E3714" s="15"/>
      <c r="F3714" s="15"/>
      <c r="G3714" s="15"/>
      <c r="H3714" s="15"/>
      <c r="I3714" s="15"/>
      <c r="J3714" s="15"/>
      <c r="K3714" s="15"/>
    </row>
    <row r="3715" spans="1:11">
      <c r="A3715" s="15"/>
      <c r="B3715" s="15"/>
      <c r="C3715" s="15"/>
      <c r="D3715" s="15"/>
      <c r="E3715" s="15"/>
      <c r="F3715" s="15"/>
      <c r="G3715" s="15"/>
      <c r="H3715" s="15"/>
      <c r="I3715" s="15"/>
      <c r="J3715" s="15"/>
      <c r="K3715" s="15"/>
    </row>
    <row r="3716" spans="1:11">
      <c r="A3716" s="15"/>
      <c r="B3716" s="15"/>
      <c r="C3716" s="15"/>
      <c r="D3716" s="15"/>
      <c r="E3716" s="15"/>
      <c r="F3716" s="15"/>
      <c r="G3716" s="15"/>
      <c r="H3716" s="15"/>
      <c r="I3716" s="15"/>
      <c r="J3716" s="15"/>
      <c r="K3716" s="15"/>
    </row>
    <row r="3717" spans="1:11">
      <c r="A3717" s="15"/>
      <c r="B3717" s="15"/>
      <c r="C3717" s="15"/>
      <c r="D3717" s="15"/>
      <c r="E3717" s="15"/>
      <c r="F3717" s="15"/>
      <c r="G3717" s="15"/>
      <c r="H3717" s="15"/>
      <c r="I3717" s="15"/>
      <c r="J3717" s="15"/>
      <c r="K3717" s="15"/>
    </row>
  </sheetData>
  <autoFilter ref="A1:L3632">
    <sortState ref="A2:L3661">
      <sortCondition ref="B1:B3661"/>
    </sortState>
  </autoFilter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02"/>
  <sheetViews>
    <sheetView topLeftCell="A142" workbookViewId="0">
      <selection activeCell="G143" sqref="G143"/>
    </sheetView>
  </sheetViews>
  <sheetFormatPr defaultColWidth="8.85546875" defaultRowHeight="15"/>
  <cols>
    <col min="2" max="2" width="16.5703125" customWidth="1"/>
  </cols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189</v>
      </c>
      <c r="G1" s="1" t="s">
        <v>173</v>
      </c>
      <c r="H1" s="1" t="s">
        <v>172</v>
      </c>
      <c r="I1" s="1" t="s">
        <v>166</v>
      </c>
      <c r="J1" s="1" t="s">
        <v>190</v>
      </c>
      <c r="K1" s="1" t="s">
        <v>174</v>
      </c>
      <c r="L1" s="1" t="s">
        <v>175</v>
      </c>
    </row>
    <row r="2" spans="1:12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260</v>
      </c>
      <c r="G2" t="s">
        <v>144</v>
      </c>
      <c r="H2" t="s">
        <v>136</v>
      </c>
      <c r="I2" t="s">
        <v>110</v>
      </c>
      <c r="J2" t="s">
        <v>110</v>
      </c>
      <c r="K2">
        <v>1</v>
      </c>
      <c r="L2" t="s">
        <v>182</v>
      </c>
    </row>
    <row r="3" spans="1:12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260</v>
      </c>
      <c r="G3" t="s">
        <v>144</v>
      </c>
      <c r="H3" t="s">
        <v>136</v>
      </c>
      <c r="I3" t="s">
        <v>110</v>
      </c>
      <c r="J3" t="s">
        <v>110</v>
      </c>
      <c r="K3">
        <v>1</v>
      </c>
      <c r="L3" t="s">
        <v>182</v>
      </c>
    </row>
    <row r="4" spans="1:12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260</v>
      </c>
      <c r="G4" t="s">
        <v>144</v>
      </c>
      <c r="H4" t="s">
        <v>136</v>
      </c>
      <c r="I4" t="s">
        <v>110</v>
      </c>
      <c r="J4" t="s">
        <v>110</v>
      </c>
      <c r="K4">
        <v>1</v>
      </c>
      <c r="L4" t="s">
        <v>182</v>
      </c>
    </row>
    <row r="5" spans="1:12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260</v>
      </c>
      <c r="G5" t="s">
        <v>144</v>
      </c>
      <c r="H5" t="s">
        <v>136</v>
      </c>
      <c r="I5" t="s">
        <v>110</v>
      </c>
      <c r="J5" t="s">
        <v>110</v>
      </c>
      <c r="K5">
        <v>1</v>
      </c>
      <c r="L5" t="s">
        <v>182</v>
      </c>
    </row>
    <row r="6" spans="1:12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260</v>
      </c>
      <c r="G6" t="s">
        <v>144</v>
      </c>
      <c r="H6" t="s">
        <v>136</v>
      </c>
      <c r="I6" t="s">
        <v>110</v>
      </c>
      <c r="J6" t="s">
        <v>110</v>
      </c>
      <c r="K6">
        <v>1</v>
      </c>
      <c r="L6" t="s">
        <v>182</v>
      </c>
    </row>
    <row r="7" spans="1:12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260</v>
      </c>
      <c r="G7" t="s">
        <v>144</v>
      </c>
      <c r="H7" t="s">
        <v>136</v>
      </c>
      <c r="I7" t="s">
        <v>110</v>
      </c>
      <c r="J7" t="s">
        <v>110</v>
      </c>
      <c r="K7">
        <v>1</v>
      </c>
      <c r="L7" t="s">
        <v>182</v>
      </c>
    </row>
    <row r="8" spans="1:12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260</v>
      </c>
      <c r="G8" t="s">
        <v>144</v>
      </c>
      <c r="H8" t="s">
        <v>136</v>
      </c>
      <c r="I8" t="s">
        <v>110</v>
      </c>
      <c r="J8" t="s">
        <v>110</v>
      </c>
      <c r="K8">
        <v>1</v>
      </c>
      <c r="L8" t="s">
        <v>182</v>
      </c>
    </row>
    <row r="9" spans="1:12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260</v>
      </c>
      <c r="G9" t="s">
        <v>144</v>
      </c>
      <c r="H9" t="s">
        <v>136</v>
      </c>
      <c r="I9" t="s">
        <v>110</v>
      </c>
      <c r="J9" t="s">
        <v>110</v>
      </c>
      <c r="K9">
        <v>1</v>
      </c>
      <c r="L9" t="s">
        <v>182</v>
      </c>
    </row>
    <row r="10" spans="1:12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260</v>
      </c>
      <c r="G10" t="s">
        <v>144</v>
      </c>
      <c r="H10" t="s">
        <v>136</v>
      </c>
      <c r="I10" t="s">
        <v>110</v>
      </c>
      <c r="J10" t="s">
        <v>110</v>
      </c>
      <c r="K10">
        <v>1</v>
      </c>
      <c r="L10" t="s">
        <v>182</v>
      </c>
    </row>
    <row r="11" spans="1:12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260</v>
      </c>
      <c r="G11" t="s">
        <v>144</v>
      </c>
      <c r="H11" t="s">
        <v>136</v>
      </c>
      <c r="I11" t="s">
        <v>110</v>
      </c>
      <c r="J11" t="s">
        <v>110</v>
      </c>
      <c r="K11">
        <v>1</v>
      </c>
      <c r="L11" t="s">
        <v>182</v>
      </c>
    </row>
    <row r="12" spans="1:12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260</v>
      </c>
      <c r="G12" t="s">
        <v>144</v>
      </c>
      <c r="H12" t="s">
        <v>136</v>
      </c>
      <c r="I12" t="s">
        <v>110</v>
      </c>
      <c r="J12" t="s">
        <v>110</v>
      </c>
      <c r="K12">
        <v>1</v>
      </c>
      <c r="L12" t="s">
        <v>182</v>
      </c>
    </row>
    <row r="13" spans="1:12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260</v>
      </c>
      <c r="G13" t="s">
        <v>144</v>
      </c>
      <c r="H13" t="s">
        <v>136</v>
      </c>
      <c r="I13" t="s">
        <v>110</v>
      </c>
      <c r="J13" t="s">
        <v>110</v>
      </c>
      <c r="K13">
        <v>1</v>
      </c>
      <c r="L13" t="s">
        <v>182</v>
      </c>
    </row>
    <row r="14" spans="1:12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260</v>
      </c>
      <c r="G14" t="s">
        <v>144</v>
      </c>
      <c r="H14" t="s">
        <v>136</v>
      </c>
      <c r="I14" t="s">
        <v>110</v>
      </c>
      <c r="J14" t="s">
        <v>110</v>
      </c>
      <c r="K14">
        <v>1</v>
      </c>
      <c r="L14" t="s">
        <v>182</v>
      </c>
    </row>
    <row r="15" spans="1:12">
      <c r="A15" t="s">
        <v>260</v>
      </c>
      <c r="B15" t="s">
        <v>95</v>
      </c>
      <c r="C15">
        <v>2010</v>
      </c>
      <c r="D15">
        <v>2010</v>
      </c>
      <c r="E15" t="s">
        <v>119</v>
      </c>
      <c r="F15" t="s">
        <v>260</v>
      </c>
      <c r="G15" t="s">
        <v>144</v>
      </c>
      <c r="H15" t="s">
        <v>132</v>
      </c>
      <c r="I15" t="s">
        <v>110</v>
      </c>
      <c r="J15" t="s">
        <v>110</v>
      </c>
      <c r="K15">
        <v>1</v>
      </c>
      <c r="L15" t="s">
        <v>182</v>
      </c>
    </row>
    <row r="16" spans="1:12">
      <c r="A16" t="s">
        <v>260</v>
      </c>
      <c r="B16" t="s">
        <v>25</v>
      </c>
      <c r="C16">
        <v>2010</v>
      </c>
      <c r="D16">
        <v>2010</v>
      </c>
      <c r="E16" t="s">
        <v>119</v>
      </c>
      <c r="F16" t="s">
        <v>260</v>
      </c>
      <c r="G16" t="s">
        <v>144</v>
      </c>
      <c r="H16" t="s">
        <v>132</v>
      </c>
      <c r="I16" t="s">
        <v>110</v>
      </c>
      <c r="J16" t="s">
        <v>110</v>
      </c>
      <c r="K16">
        <v>2.7027027606964111</v>
      </c>
      <c r="L16" t="s">
        <v>182</v>
      </c>
    </row>
    <row r="17" spans="1:12">
      <c r="A17" t="s">
        <v>260</v>
      </c>
      <c r="B17" t="s">
        <v>25</v>
      </c>
      <c r="C17">
        <v>2010</v>
      </c>
      <c r="D17">
        <v>2015</v>
      </c>
      <c r="E17" t="s">
        <v>119</v>
      </c>
      <c r="F17" t="s">
        <v>260</v>
      </c>
      <c r="G17" t="s">
        <v>144</v>
      </c>
      <c r="H17" t="s">
        <v>132</v>
      </c>
      <c r="I17" t="s">
        <v>110</v>
      </c>
      <c r="J17" t="s">
        <v>110</v>
      </c>
      <c r="K17">
        <v>2.7027027606964111</v>
      </c>
      <c r="L17" t="s">
        <v>182</v>
      </c>
    </row>
    <row r="18" spans="1:12">
      <c r="A18" t="s">
        <v>260</v>
      </c>
      <c r="B18" t="s">
        <v>25</v>
      </c>
      <c r="C18">
        <v>2010</v>
      </c>
      <c r="D18">
        <v>2020</v>
      </c>
      <c r="E18" t="s">
        <v>119</v>
      </c>
      <c r="F18" t="s">
        <v>260</v>
      </c>
      <c r="G18" t="s">
        <v>144</v>
      </c>
      <c r="H18" t="s">
        <v>132</v>
      </c>
      <c r="I18" t="s">
        <v>110</v>
      </c>
      <c r="J18" t="s">
        <v>110</v>
      </c>
      <c r="K18">
        <v>2.7027027606964111</v>
      </c>
      <c r="L18" t="s">
        <v>182</v>
      </c>
    </row>
    <row r="19" spans="1:12">
      <c r="A19" t="s">
        <v>260</v>
      </c>
      <c r="B19" t="s">
        <v>25</v>
      </c>
      <c r="C19">
        <v>2010</v>
      </c>
      <c r="D19">
        <v>2025</v>
      </c>
      <c r="E19" t="s">
        <v>119</v>
      </c>
      <c r="F19" t="s">
        <v>260</v>
      </c>
      <c r="G19" t="s">
        <v>144</v>
      </c>
      <c r="H19" t="s">
        <v>132</v>
      </c>
      <c r="I19" t="s">
        <v>110</v>
      </c>
      <c r="J19" t="s">
        <v>110</v>
      </c>
      <c r="K19">
        <v>2.7027027606964111</v>
      </c>
      <c r="L19" t="s">
        <v>182</v>
      </c>
    </row>
    <row r="20" spans="1:12">
      <c r="A20" t="s">
        <v>260</v>
      </c>
      <c r="B20" t="s">
        <v>25</v>
      </c>
      <c r="C20">
        <v>2010</v>
      </c>
      <c r="D20">
        <v>2030</v>
      </c>
      <c r="E20" t="s">
        <v>119</v>
      </c>
      <c r="F20" t="s">
        <v>260</v>
      </c>
      <c r="G20" t="s">
        <v>144</v>
      </c>
      <c r="H20" t="s">
        <v>132</v>
      </c>
      <c r="I20" t="s">
        <v>110</v>
      </c>
      <c r="J20" t="s">
        <v>110</v>
      </c>
      <c r="K20">
        <v>2.7027027606964111</v>
      </c>
      <c r="L20" t="s">
        <v>182</v>
      </c>
    </row>
    <row r="21" spans="1:12">
      <c r="A21" t="s">
        <v>260</v>
      </c>
      <c r="B21" t="s">
        <v>25</v>
      </c>
      <c r="C21">
        <v>2015</v>
      </c>
      <c r="D21">
        <v>2015</v>
      </c>
      <c r="E21" t="s">
        <v>119</v>
      </c>
      <c r="F21" t="s">
        <v>260</v>
      </c>
      <c r="G21" t="s">
        <v>144</v>
      </c>
      <c r="H21" t="s">
        <v>132</v>
      </c>
      <c r="I21" t="s">
        <v>110</v>
      </c>
      <c r="J21" t="s">
        <v>110</v>
      </c>
      <c r="K21">
        <v>2.7027027606964111</v>
      </c>
      <c r="L21" t="s">
        <v>182</v>
      </c>
    </row>
    <row r="22" spans="1:12">
      <c r="A22" t="s">
        <v>260</v>
      </c>
      <c r="B22" t="s">
        <v>25</v>
      </c>
      <c r="C22">
        <v>2015</v>
      </c>
      <c r="D22">
        <v>2020</v>
      </c>
      <c r="E22" t="s">
        <v>119</v>
      </c>
      <c r="F22" t="s">
        <v>260</v>
      </c>
      <c r="G22" t="s">
        <v>144</v>
      </c>
      <c r="H22" t="s">
        <v>132</v>
      </c>
      <c r="I22" t="s">
        <v>110</v>
      </c>
      <c r="J22" t="s">
        <v>110</v>
      </c>
      <c r="K22">
        <v>2.7027027606964111</v>
      </c>
      <c r="L22" t="s">
        <v>182</v>
      </c>
    </row>
    <row r="23" spans="1:12">
      <c r="A23" t="s">
        <v>260</v>
      </c>
      <c r="B23" t="s">
        <v>25</v>
      </c>
      <c r="C23">
        <v>2015</v>
      </c>
      <c r="D23">
        <v>2025</v>
      </c>
      <c r="E23" t="s">
        <v>119</v>
      </c>
      <c r="F23" t="s">
        <v>260</v>
      </c>
      <c r="G23" t="s">
        <v>144</v>
      </c>
      <c r="H23" t="s">
        <v>132</v>
      </c>
      <c r="I23" t="s">
        <v>110</v>
      </c>
      <c r="J23" t="s">
        <v>110</v>
      </c>
      <c r="K23">
        <v>2.7027027606964111</v>
      </c>
      <c r="L23" t="s">
        <v>182</v>
      </c>
    </row>
    <row r="24" spans="1:12">
      <c r="A24" t="s">
        <v>260</v>
      </c>
      <c r="B24" t="s">
        <v>25</v>
      </c>
      <c r="C24">
        <v>2015</v>
      </c>
      <c r="D24">
        <v>2030</v>
      </c>
      <c r="E24" t="s">
        <v>119</v>
      </c>
      <c r="F24" t="s">
        <v>260</v>
      </c>
      <c r="G24" t="s">
        <v>144</v>
      </c>
      <c r="H24" t="s">
        <v>132</v>
      </c>
      <c r="I24" t="s">
        <v>110</v>
      </c>
      <c r="J24" t="s">
        <v>110</v>
      </c>
      <c r="K24">
        <v>2.7027027606964111</v>
      </c>
      <c r="L24" t="s">
        <v>182</v>
      </c>
    </row>
    <row r="25" spans="1:12">
      <c r="A25" t="s">
        <v>260</v>
      </c>
      <c r="B25" t="s">
        <v>25</v>
      </c>
      <c r="C25">
        <v>2015</v>
      </c>
      <c r="D25">
        <v>2035</v>
      </c>
      <c r="E25" t="s">
        <v>119</v>
      </c>
      <c r="F25" t="s">
        <v>260</v>
      </c>
      <c r="G25" t="s">
        <v>144</v>
      </c>
      <c r="H25" t="s">
        <v>132</v>
      </c>
      <c r="I25" t="s">
        <v>110</v>
      </c>
      <c r="J25" t="s">
        <v>110</v>
      </c>
      <c r="K25">
        <v>2.7027027606964111</v>
      </c>
      <c r="L25" t="s">
        <v>182</v>
      </c>
    </row>
    <row r="26" spans="1:12">
      <c r="A26" t="s">
        <v>260</v>
      </c>
      <c r="B26" t="s">
        <v>25</v>
      </c>
      <c r="C26">
        <v>2020</v>
      </c>
      <c r="D26">
        <v>2020</v>
      </c>
      <c r="E26" t="s">
        <v>119</v>
      </c>
      <c r="F26" t="s">
        <v>260</v>
      </c>
      <c r="G26" t="s">
        <v>144</v>
      </c>
      <c r="H26" t="s">
        <v>132</v>
      </c>
      <c r="I26" t="s">
        <v>110</v>
      </c>
      <c r="J26" t="s">
        <v>110</v>
      </c>
      <c r="K26">
        <v>2.7027027606964111</v>
      </c>
      <c r="L26" t="s">
        <v>182</v>
      </c>
    </row>
    <row r="27" spans="1:12">
      <c r="A27" t="s">
        <v>260</v>
      </c>
      <c r="B27" t="s">
        <v>25</v>
      </c>
      <c r="C27">
        <v>2020</v>
      </c>
      <c r="D27">
        <v>2025</v>
      </c>
      <c r="E27" t="s">
        <v>119</v>
      </c>
      <c r="F27" t="s">
        <v>260</v>
      </c>
      <c r="G27" t="s">
        <v>144</v>
      </c>
      <c r="H27" t="s">
        <v>132</v>
      </c>
      <c r="I27" t="s">
        <v>110</v>
      </c>
      <c r="J27" t="s">
        <v>110</v>
      </c>
      <c r="K27">
        <v>2.7027027606964111</v>
      </c>
      <c r="L27" t="s">
        <v>182</v>
      </c>
    </row>
    <row r="28" spans="1:12">
      <c r="A28" t="s">
        <v>260</v>
      </c>
      <c r="B28" t="s">
        <v>25</v>
      </c>
      <c r="C28">
        <v>2020</v>
      </c>
      <c r="D28">
        <v>2030</v>
      </c>
      <c r="E28" t="s">
        <v>119</v>
      </c>
      <c r="F28" t="s">
        <v>260</v>
      </c>
      <c r="G28" t="s">
        <v>144</v>
      </c>
      <c r="H28" t="s">
        <v>132</v>
      </c>
      <c r="I28" t="s">
        <v>110</v>
      </c>
      <c r="J28" t="s">
        <v>110</v>
      </c>
      <c r="K28">
        <v>2.7027027606964111</v>
      </c>
      <c r="L28" t="s">
        <v>182</v>
      </c>
    </row>
    <row r="29" spans="1:12">
      <c r="A29" t="s">
        <v>260</v>
      </c>
      <c r="B29" t="s">
        <v>25</v>
      </c>
      <c r="C29">
        <v>2020</v>
      </c>
      <c r="D29">
        <v>2035</v>
      </c>
      <c r="E29" t="s">
        <v>119</v>
      </c>
      <c r="F29" t="s">
        <v>260</v>
      </c>
      <c r="G29" t="s">
        <v>144</v>
      </c>
      <c r="H29" t="s">
        <v>132</v>
      </c>
      <c r="I29" t="s">
        <v>110</v>
      </c>
      <c r="J29" t="s">
        <v>110</v>
      </c>
      <c r="K29">
        <v>2.7027027606964111</v>
      </c>
      <c r="L29" t="s">
        <v>182</v>
      </c>
    </row>
    <row r="30" spans="1:12">
      <c r="A30" t="s">
        <v>260</v>
      </c>
      <c r="B30" t="s">
        <v>25</v>
      </c>
      <c r="C30">
        <v>2020</v>
      </c>
      <c r="D30">
        <v>2040</v>
      </c>
      <c r="E30" t="s">
        <v>119</v>
      </c>
      <c r="F30" t="s">
        <v>260</v>
      </c>
      <c r="G30" t="s">
        <v>144</v>
      </c>
      <c r="H30" t="s">
        <v>132</v>
      </c>
      <c r="I30" t="s">
        <v>110</v>
      </c>
      <c r="J30" t="s">
        <v>110</v>
      </c>
      <c r="K30">
        <v>2.7027027606964111</v>
      </c>
      <c r="L30" t="s">
        <v>182</v>
      </c>
    </row>
    <row r="31" spans="1:12">
      <c r="A31" t="s">
        <v>260</v>
      </c>
      <c r="B31" t="s">
        <v>25</v>
      </c>
      <c r="C31">
        <v>2025</v>
      </c>
      <c r="D31">
        <v>2025</v>
      </c>
      <c r="E31" t="s">
        <v>119</v>
      </c>
      <c r="F31" t="s">
        <v>260</v>
      </c>
      <c r="G31" t="s">
        <v>144</v>
      </c>
      <c r="H31" t="s">
        <v>132</v>
      </c>
      <c r="I31" t="s">
        <v>110</v>
      </c>
      <c r="J31" t="s">
        <v>110</v>
      </c>
      <c r="K31">
        <v>2.7027027606964111</v>
      </c>
      <c r="L31" t="s">
        <v>182</v>
      </c>
    </row>
    <row r="32" spans="1:12">
      <c r="A32" t="s">
        <v>260</v>
      </c>
      <c r="B32" t="s">
        <v>25</v>
      </c>
      <c r="C32">
        <v>2025</v>
      </c>
      <c r="D32">
        <v>2030</v>
      </c>
      <c r="E32" t="s">
        <v>119</v>
      </c>
      <c r="F32" t="s">
        <v>260</v>
      </c>
      <c r="G32" t="s">
        <v>144</v>
      </c>
      <c r="H32" t="s">
        <v>132</v>
      </c>
      <c r="I32" t="s">
        <v>110</v>
      </c>
      <c r="J32" t="s">
        <v>110</v>
      </c>
      <c r="K32">
        <v>2.7027027606964111</v>
      </c>
      <c r="L32" t="s">
        <v>182</v>
      </c>
    </row>
    <row r="33" spans="1:12">
      <c r="A33" t="s">
        <v>260</v>
      </c>
      <c r="B33" t="s">
        <v>25</v>
      </c>
      <c r="C33">
        <v>2025</v>
      </c>
      <c r="D33">
        <v>2035</v>
      </c>
      <c r="E33" t="s">
        <v>119</v>
      </c>
      <c r="F33" t="s">
        <v>260</v>
      </c>
      <c r="G33" t="s">
        <v>144</v>
      </c>
      <c r="H33" t="s">
        <v>132</v>
      </c>
      <c r="I33" t="s">
        <v>110</v>
      </c>
      <c r="J33" t="s">
        <v>110</v>
      </c>
      <c r="K33">
        <v>2.7027027606964111</v>
      </c>
      <c r="L33" t="s">
        <v>182</v>
      </c>
    </row>
    <row r="34" spans="1:12">
      <c r="A34" t="s">
        <v>260</v>
      </c>
      <c r="B34" t="s">
        <v>25</v>
      </c>
      <c r="C34">
        <v>2025</v>
      </c>
      <c r="D34">
        <v>2040</v>
      </c>
      <c r="E34" t="s">
        <v>119</v>
      </c>
      <c r="F34" t="s">
        <v>260</v>
      </c>
      <c r="G34" t="s">
        <v>144</v>
      </c>
      <c r="H34" t="s">
        <v>132</v>
      </c>
      <c r="I34" t="s">
        <v>110</v>
      </c>
      <c r="J34" t="s">
        <v>110</v>
      </c>
      <c r="K34">
        <v>2.7027027606964111</v>
      </c>
      <c r="L34" t="s">
        <v>182</v>
      </c>
    </row>
    <row r="35" spans="1:12">
      <c r="A35" t="s">
        <v>260</v>
      </c>
      <c r="B35" t="s">
        <v>25</v>
      </c>
      <c r="C35">
        <v>2025</v>
      </c>
      <c r="D35">
        <v>2045</v>
      </c>
      <c r="E35" t="s">
        <v>119</v>
      </c>
      <c r="F35" t="s">
        <v>260</v>
      </c>
      <c r="G35" t="s">
        <v>144</v>
      </c>
      <c r="H35" t="s">
        <v>132</v>
      </c>
      <c r="I35" t="s">
        <v>110</v>
      </c>
      <c r="J35" t="s">
        <v>110</v>
      </c>
      <c r="K35">
        <v>2.7027027606964111</v>
      </c>
      <c r="L35" t="s">
        <v>182</v>
      </c>
    </row>
    <row r="36" spans="1:12">
      <c r="A36" t="s">
        <v>260</v>
      </c>
      <c r="B36" t="s">
        <v>25</v>
      </c>
      <c r="C36">
        <v>2030</v>
      </c>
      <c r="D36">
        <v>2030</v>
      </c>
      <c r="E36" t="s">
        <v>119</v>
      </c>
      <c r="F36" t="s">
        <v>260</v>
      </c>
      <c r="G36" t="s">
        <v>144</v>
      </c>
      <c r="H36" t="s">
        <v>132</v>
      </c>
      <c r="I36" t="s">
        <v>110</v>
      </c>
      <c r="J36" t="s">
        <v>110</v>
      </c>
      <c r="K36">
        <v>2.7027027606964111</v>
      </c>
      <c r="L36" t="s">
        <v>182</v>
      </c>
    </row>
    <row r="37" spans="1:12">
      <c r="A37" t="s">
        <v>260</v>
      </c>
      <c r="B37" t="s">
        <v>25</v>
      </c>
      <c r="C37">
        <v>2030</v>
      </c>
      <c r="D37">
        <v>2035</v>
      </c>
      <c r="E37" t="s">
        <v>119</v>
      </c>
      <c r="F37" t="s">
        <v>260</v>
      </c>
      <c r="G37" t="s">
        <v>144</v>
      </c>
      <c r="H37" t="s">
        <v>132</v>
      </c>
      <c r="I37" t="s">
        <v>110</v>
      </c>
      <c r="J37" t="s">
        <v>110</v>
      </c>
      <c r="K37">
        <v>2.7027027606964111</v>
      </c>
      <c r="L37" t="s">
        <v>182</v>
      </c>
    </row>
    <row r="38" spans="1:12">
      <c r="A38" t="s">
        <v>260</v>
      </c>
      <c r="B38" t="s">
        <v>25</v>
      </c>
      <c r="C38">
        <v>2030</v>
      </c>
      <c r="D38">
        <v>2040</v>
      </c>
      <c r="E38" t="s">
        <v>119</v>
      </c>
      <c r="F38" t="s">
        <v>260</v>
      </c>
      <c r="G38" t="s">
        <v>144</v>
      </c>
      <c r="H38" t="s">
        <v>132</v>
      </c>
      <c r="I38" t="s">
        <v>110</v>
      </c>
      <c r="J38" t="s">
        <v>110</v>
      </c>
      <c r="K38">
        <v>2.7027027606964111</v>
      </c>
      <c r="L38" t="s">
        <v>182</v>
      </c>
    </row>
    <row r="39" spans="1:12">
      <c r="A39" t="s">
        <v>260</v>
      </c>
      <c r="B39" t="s">
        <v>25</v>
      </c>
      <c r="C39">
        <v>2030</v>
      </c>
      <c r="D39">
        <v>2045</v>
      </c>
      <c r="E39" t="s">
        <v>119</v>
      </c>
      <c r="F39" t="s">
        <v>260</v>
      </c>
      <c r="G39" t="s">
        <v>144</v>
      </c>
      <c r="H39" t="s">
        <v>132</v>
      </c>
      <c r="I39" t="s">
        <v>110</v>
      </c>
      <c r="J39" t="s">
        <v>110</v>
      </c>
      <c r="K39">
        <v>2.7027027606964111</v>
      </c>
      <c r="L39" t="s">
        <v>182</v>
      </c>
    </row>
    <row r="40" spans="1:12">
      <c r="A40" t="s">
        <v>260</v>
      </c>
      <c r="B40" t="s">
        <v>25</v>
      </c>
      <c r="C40">
        <v>2030</v>
      </c>
      <c r="D40">
        <v>2050</v>
      </c>
      <c r="E40" t="s">
        <v>119</v>
      </c>
      <c r="F40" t="s">
        <v>260</v>
      </c>
      <c r="G40" t="s">
        <v>144</v>
      </c>
      <c r="H40" t="s">
        <v>132</v>
      </c>
      <c r="I40" t="s">
        <v>110</v>
      </c>
      <c r="J40" t="s">
        <v>110</v>
      </c>
      <c r="K40">
        <v>2.7027027606964111</v>
      </c>
      <c r="L40" t="s">
        <v>182</v>
      </c>
    </row>
    <row r="41" spans="1:12">
      <c r="A41" t="s">
        <v>260</v>
      </c>
      <c r="B41" t="s">
        <v>25</v>
      </c>
      <c r="C41">
        <v>2035</v>
      </c>
      <c r="D41">
        <v>2035</v>
      </c>
      <c r="E41" t="s">
        <v>119</v>
      </c>
      <c r="F41" t="s">
        <v>260</v>
      </c>
      <c r="G41" t="s">
        <v>144</v>
      </c>
      <c r="H41" t="s">
        <v>132</v>
      </c>
      <c r="I41" t="s">
        <v>110</v>
      </c>
      <c r="J41" t="s">
        <v>110</v>
      </c>
      <c r="K41">
        <v>2.7027027606964111</v>
      </c>
      <c r="L41" t="s">
        <v>182</v>
      </c>
    </row>
    <row r="42" spans="1:12">
      <c r="A42" t="s">
        <v>260</v>
      </c>
      <c r="B42" t="s">
        <v>25</v>
      </c>
      <c r="C42">
        <v>2035</v>
      </c>
      <c r="D42">
        <v>2040</v>
      </c>
      <c r="E42" t="s">
        <v>119</v>
      </c>
      <c r="F42" t="s">
        <v>260</v>
      </c>
      <c r="G42" t="s">
        <v>144</v>
      </c>
      <c r="H42" t="s">
        <v>132</v>
      </c>
      <c r="I42" t="s">
        <v>110</v>
      </c>
      <c r="J42" t="s">
        <v>110</v>
      </c>
      <c r="K42">
        <v>2.7027027606964111</v>
      </c>
      <c r="L42" t="s">
        <v>182</v>
      </c>
    </row>
    <row r="43" spans="1:12">
      <c r="A43" t="s">
        <v>260</v>
      </c>
      <c r="B43" t="s">
        <v>25</v>
      </c>
      <c r="C43">
        <v>2035</v>
      </c>
      <c r="D43">
        <v>2045</v>
      </c>
      <c r="E43" t="s">
        <v>119</v>
      </c>
      <c r="F43" t="s">
        <v>260</v>
      </c>
      <c r="G43" t="s">
        <v>144</v>
      </c>
      <c r="H43" t="s">
        <v>132</v>
      </c>
      <c r="I43" t="s">
        <v>110</v>
      </c>
      <c r="J43" t="s">
        <v>110</v>
      </c>
      <c r="K43">
        <v>2.7027027606964111</v>
      </c>
      <c r="L43" t="s">
        <v>182</v>
      </c>
    </row>
    <row r="44" spans="1:12">
      <c r="A44" t="s">
        <v>260</v>
      </c>
      <c r="B44" t="s">
        <v>25</v>
      </c>
      <c r="C44">
        <v>2035</v>
      </c>
      <c r="D44">
        <v>2050</v>
      </c>
      <c r="E44" t="s">
        <v>119</v>
      </c>
      <c r="F44" t="s">
        <v>260</v>
      </c>
      <c r="G44" t="s">
        <v>144</v>
      </c>
      <c r="H44" t="s">
        <v>132</v>
      </c>
      <c r="I44" t="s">
        <v>110</v>
      </c>
      <c r="J44" t="s">
        <v>110</v>
      </c>
      <c r="K44">
        <v>2.7027027606964111</v>
      </c>
      <c r="L44" t="s">
        <v>182</v>
      </c>
    </row>
    <row r="45" spans="1:12">
      <c r="A45" t="s">
        <v>260</v>
      </c>
      <c r="B45" t="s">
        <v>25</v>
      </c>
      <c r="C45">
        <v>2035</v>
      </c>
      <c r="D45">
        <v>2055</v>
      </c>
      <c r="E45" t="s">
        <v>119</v>
      </c>
      <c r="F45" t="s">
        <v>260</v>
      </c>
      <c r="G45" t="s">
        <v>144</v>
      </c>
      <c r="H45" t="s">
        <v>132</v>
      </c>
      <c r="I45" t="s">
        <v>110</v>
      </c>
      <c r="J45" t="s">
        <v>110</v>
      </c>
      <c r="K45">
        <v>2.7027027606964111</v>
      </c>
      <c r="L45" t="s">
        <v>182</v>
      </c>
    </row>
    <row r="46" spans="1:12">
      <c r="A46" t="s">
        <v>260</v>
      </c>
      <c r="B46" t="s">
        <v>25</v>
      </c>
      <c r="C46">
        <v>2040</v>
      </c>
      <c r="D46">
        <v>2040</v>
      </c>
      <c r="E46" t="s">
        <v>119</v>
      </c>
      <c r="F46" t="s">
        <v>260</v>
      </c>
      <c r="G46" t="s">
        <v>144</v>
      </c>
      <c r="H46" t="s">
        <v>132</v>
      </c>
      <c r="I46" t="s">
        <v>110</v>
      </c>
      <c r="J46" t="s">
        <v>110</v>
      </c>
      <c r="K46">
        <v>2.7027027606964111</v>
      </c>
      <c r="L46" t="s">
        <v>182</v>
      </c>
    </row>
    <row r="47" spans="1:12">
      <c r="A47" t="s">
        <v>260</v>
      </c>
      <c r="B47" t="s">
        <v>25</v>
      </c>
      <c r="C47">
        <v>2040</v>
      </c>
      <c r="D47">
        <v>2045</v>
      </c>
      <c r="E47" t="s">
        <v>119</v>
      </c>
      <c r="F47" t="s">
        <v>260</v>
      </c>
      <c r="G47" t="s">
        <v>144</v>
      </c>
      <c r="H47" t="s">
        <v>132</v>
      </c>
      <c r="I47" t="s">
        <v>110</v>
      </c>
      <c r="J47" t="s">
        <v>110</v>
      </c>
      <c r="K47">
        <v>2.7027027606964111</v>
      </c>
      <c r="L47" t="s">
        <v>182</v>
      </c>
    </row>
    <row r="48" spans="1:12">
      <c r="A48" t="s">
        <v>260</v>
      </c>
      <c r="B48" t="s">
        <v>25</v>
      </c>
      <c r="C48">
        <v>2040</v>
      </c>
      <c r="D48">
        <v>2050</v>
      </c>
      <c r="E48" t="s">
        <v>119</v>
      </c>
      <c r="F48" t="s">
        <v>260</v>
      </c>
      <c r="G48" t="s">
        <v>144</v>
      </c>
      <c r="H48" t="s">
        <v>132</v>
      </c>
      <c r="I48" t="s">
        <v>110</v>
      </c>
      <c r="J48" t="s">
        <v>110</v>
      </c>
      <c r="K48">
        <v>2.7027027606964111</v>
      </c>
      <c r="L48" t="s">
        <v>182</v>
      </c>
    </row>
    <row r="49" spans="1:12">
      <c r="A49" t="s">
        <v>260</v>
      </c>
      <c r="B49" t="s">
        <v>25</v>
      </c>
      <c r="C49">
        <v>2040</v>
      </c>
      <c r="D49">
        <v>2055</v>
      </c>
      <c r="E49" t="s">
        <v>119</v>
      </c>
      <c r="F49" t="s">
        <v>260</v>
      </c>
      <c r="G49" t="s">
        <v>144</v>
      </c>
      <c r="H49" t="s">
        <v>132</v>
      </c>
      <c r="I49" t="s">
        <v>110</v>
      </c>
      <c r="J49" t="s">
        <v>110</v>
      </c>
      <c r="K49">
        <v>2.7027027606964111</v>
      </c>
      <c r="L49" t="s">
        <v>182</v>
      </c>
    </row>
    <row r="50" spans="1:12">
      <c r="A50" t="s">
        <v>260</v>
      </c>
      <c r="B50" t="s">
        <v>25</v>
      </c>
      <c r="C50">
        <v>2040</v>
      </c>
      <c r="D50">
        <v>2060</v>
      </c>
      <c r="E50" t="s">
        <v>119</v>
      </c>
      <c r="F50" t="s">
        <v>260</v>
      </c>
      <c r="G50" t="s">
        <v>144</v>
      </c>
      <c r="H50" t="s">
        <v>132</v>
      </c>
      <c r="I50" t="s">
        <v>110</v>
      </c>
      <c r="J50" t="s">
        <v>110</v>
      </c>
      <c r="K50">
        <v>2.7027027606964111</v>
      </c>
      <c r="L50" t="s">
        <v>182</v>
      </c>
    </row>
    <row r="51" spans="1:12">
      <c r="A51" t="s">
        <v>260</v>
      </c>
      <c r="B51" t="s">
        <v>25</v>
      </c>
      <c r="C51">
        <v>2045</v>
      </c>
      <c r="D51">
        <v>2045</v>
      </c>
      <c r="E51" t="s">
        <v>119</v>
      </c>
      <c r="F51" t="s">
        <v>260</v>
      </c>
      <c r="G51" t="s">
        <v>144</v>
      </c>
      <c r="H51" t="s">
        <v>132</v>
      </c>
      <c r="I51" t="s">
        <v>110</v>
      </c>
      <c r="J51" t="s">
        <v>110</v>
      </c>
      <c r="K51">
        <v>2.7027027606964111</v>
      </c>
      <c r="L51" t="s">
        <v>182</v>
      </c>
    </row>
    <row r="52" spans="1:12">
      <c r="A52" t="s">
        <v>260</v>
      </c>
      <c r="B52" t="s">
        <v>25</v>
      </c>
      <c r="C52">
        <v>2045</v>
      </c>
      <c r="D52">
        <v>2050</v>
      </c>
      <c r="E52" t="s">
        <v>119</v>
      </c>
      <c r="F52" t="s">
        <v>260</v>
      </c>
      <c r="G52" t="s">
        <v>144</v>
      </c>
      <c r="H52" t="s">
        <v>132</v>
      </c>
      <c r="I52" t="s">
        <v>110</v>
      </c>
      <c r="J52" t="s">
        <v>110</v>
      </c>
      <c r="K52">
        <v>2.7027027606964111</v>
      </c>
      <c r="L52" t="s">
        <v>182</v>
      </c>
    </row>
    <row r="53" spans="1:12">
      <c r="A53" t="s">
        <v>260</v>
      </c>
      <c r="B53" t="s">
        <v>25</v>
      </c>
      <c r="C53">
        <v>2045</v>
      </c>
      <c r="D53">
        <v>2055</v>
      </c>
      <c r="E53" t="s">
        <v>119</v>
      </c>
      <c r="F53" t="s">
        <v>260</v>
      </c>
      <c r="G53" t="s">
        <v>144</v>
      </c>
      <c r="H53" t="s">
        <v>132</v>
      </c>
      <c r="I53" t="s">
        <v>110</v>
      </c>
      <c r="J53" t="s">
        <v>110</v>
      </c>
      <c r="K53">
        <v>2.7027027606964111</v>
      </c>
      <c r="L53" t="s">
        <v>182</v>
      </c>
    </row>
    <row r="54" spans="1:12">
      <c r="A54" t="s">
        <v>260</v>
      </c>
      <c r="B54" t="s">
        <v>25</v>
      </c>
      <c r="C54">
        <v>2045</v>
      </c>
      <c r="D54">
        <v>2060</v>
      </c>
      <c r="E54" t="s">
        <v>119</v>
      </c>
      <c r="F54" t="s">
        <v>260</v>
      </c>
      <c r="G54" t="s">
        <v>144</v>
      </c>
      <c r="H54" t="s">
        <v>132</v>
      </c>
      <c r="I54" t="s">
        <v>110</v>
      </c>
      <c r="J54" t="s">
        <v>110</v>
      </c>
      <c r="K54">
        <v>2.7027027606964111</v>
      </c>
      <c r="L54" t="s">
        <v>182</v>
      </c>
    </row>
    <row r="55" spans="1:12">
      <c r="A55" t="s">
        <v>260</v>
      </c>
      <c r="B55" t="s">
        <v>25</v>
      </c>
      <c r="C55">
        <v>2045</v>
      </c>
      <c r="D55">
        <v>2065</v>
      </c>
      <c r="E55" t="s">
        <v>119</v>
      </c>
      <c r="F55" t="s">
        <v>260</v>
      </c>
      <c r="G55" t="s">
        <v>144</v>
      </c>
      <c r="H55" t="s">
        <v>132</v>
      </c>
      <c r="I55" t="s">
        <v>110</v>
      </c>
      <c r="J55" t="s">
        <v>110</v>
      </c>
      <c r="K55">
        <v>2.7027027606964111</v>
      </c>
      <c r="L55" t="s">
        <v>182</v>
      </c>
    </row>
    <row r="56" spans="1:12">
      <c r="A56" t="s">
        <v>260</v>
      </c>
      <c r="B56" t="s">
        <v>25</v>
      </c>
      <c r="C56">
        <v>2050</v>
      </c>
      <c r="D56">
        <v>2050</v>
      </c>
      <c r="E56" t="s">
        <v>119</v>
      </c>
      <c r="F56" t="s">
        <v>260</v>
      </c>
      <c r="G56" t="s">
        <v>144</v>
      </c>
      <c r="H56" t="s">
        <v>132</v>
      </c>
      <c r="I56" t="s">
        <v>110</v>
      </c>
      <c r="J56" t="s">
        <v>110</v>
      </c>
      <c r="K56">
        <v>2.7027027606964111</v>
      </c>
      <c r="L56" t="s">
        <v>182</v>
      </c>
    </row>
    <row r="57" spans="1:12">
      <c r="A57" t="s">
        <v>260</v>
      </c>
      <c r="B57" t="s">
        <v>25</v>
      </c>
      <c r="C57">
        <v>2050</v>
      </c>
      <c r="D57">
        <v>2055</v>
      </c>
      <c r="E57" t="s">
        <v>119</v>
      </c>
      <c r="F57" t="s">
        <v>260</v>
      </c>
      <c r="G57" t="s">
        <v>144</v>
      </c>
      <c r="H57" t="s">
        <v>132</v>
      </c>
      <c r="I57" t="s">
        <v>110</v>
      </c>
      <c r="J57" t="s">
        <v>110</v>
      </c>
      <c r="K57">
        <v>2.7027027606964111</v>
      </c>
      <c r="L57" t="s">
        <v>182</v>
      </c>
    </row>
    <row r="58" spans="1:12">
      <c r="A58" t="s">
        <v>260</v>
      </c>
      <c r="B58" t="s">
        <v>25</v>
      </c>
      <c r="C58">
        <v>2050</v>
      </c>
      <c r="D58">
        <v>2060</v>
      </c>
      <c r="E58" t="s">
        <v>119</v>
      </c>
      <c r="F58" t="s">
        <v>260</v>
      </c>
      <c r="G58" t="s">
        <v>144</v>
      </c>
      <c r="H58" t="s">
        <v>132</v>
      </c>
      <c r="I58" t="s">
        <v>110</v>
      </c>
      <c r="J58" t="s">
        <v>110</v>
      </c>
      <c r="K58">
        <v>2.7027027606964111</v>
      </c>
      <c r="L58" t="s">
        <v>182</v>
      </c>
    </row>
    <row r="59" spans="1:12">
      <c r="A59" t="s">
        <v>260</v>
      </c>
      <c r="B59" t="s">
        <v>25</v>
      </c>
      <c r="C59">
        <v>2050</v>
      </c>
      <c r="D59">
        <v>2065</v>
      </c>
      <c r="E59" t="s">
        <v>119</v>
      </c>
      <c r="F59" t="s">
        <v>260</v>
      </c>
      <c r="G59" t="s">
        <v>144</v>
      </c>
      <c r="H59" t="s">
        <v>132</v>
      </c>
      <c r="I59" t="s">
        <v>110</v>
      </c>
      <c r="J59" t="s">
        <v>110</v>
      </c>
      <c r="K59">
        <v>2.7027027606964111</v>
      </c>
      <c r="L59" t="s">
        <v>182</v>
      </c>
    </row>
    <row r="60" spans="1:12">
      <c r="A60" t="s">
        <v>260</v>
      </c>
      <c r="B60" t="s">
        <v>25</v>
      </c>
      <c r="C60">
        <v>2050</v>
      </c>
      <c r="D60">
        <v>2070</v>
      </c>
      <c r="E60" t="s">
        <v>119</v>
      </c>
      <c r="F60" t="s">
        <v>260</v>
      </c>
      <c r="G60" t="s">
        <v>144</v>
      </c>
      <c r="H60" t="s">
        <v>132</v>
      </c>
      <c r="I60" t="s">
        <v>110</v>
      </c>
      <c r="J60" t="s">
        <v>110</v>
      </c>
      <c r="K60">
        <v>2.7027027606964111</v>
      </c>
      <c r="L60" t="s">
        <v>182</v>
      </c>
    </row>
    <row r="61" spans="1:12">
      <c r="A61" t="s">
        <v>260</v>
      </c>
      <c r="B61" t="s">
        <v>25</v>
      </c>
      <c r="C61">
        <v>2055</v>
      </c>
      <c r="D61">
        <v>2055</v>
      </c>
      <c r="E61" t="s">
        <v>119</v>
      </c>
      <c r="F61" t="s">
        <v>260</v>
      </c>
      <c r="G61" t="s">
        <v>144</v>
      </c>
      <c r="H61" t="s">
        <v>132</v>
      </c>
      <c r="I61" t="s">
        <v>110</v>
      </c>
      <c r="J61" t="s">
        <v>110</v>
      </c>
      <c r="K61">
        <v>2.7027027606964111</v>
      </c>
      <c r="L61" t="s">
        <v>182</v>
      </c>
    </row>
    <row r="62" spans="1:12">
      <c r="A62" t="s">
        <v>260</v>
      </c>
      <c r="B62" t="s">
        <v>25</v>
      </c>
      <c r="C62">
        <v>2055</v>
      </c>
      <c r="D62">
        <v>2060</v>
      </c>
      <c r="E62" t="s">
        <v>119</v>
      </c>
      <c r="F62" t="s">
        <v>260</v>
      </c>
      <c r="G62" t="s">
        <v>144</v>
      </c>
      <c r="H62" t="s">
        <v>132</v>
      </c>
      <c r="I62" t="s">
        <v>110</v>
      </c>
      <c r="J62" t="s">
        <v>110</v>
      </c>
      <c r="K62">
        <v>2.7027027606964111</v>
      </c>
      <c r="L62" t="s">
        <v>182</v>
      </c>
    </row>
    <row r="63" spans="1:12">
      <c r="A63" t="s">
        <v>260</v>
      </c>
      <c r="B63" t="s">
        <v>25</v>
      </c>
      <c r="C63">
        <v>2055</v>
      </c>
      <c r="D63">
        <v>2065</v>
      </c>
      <c r="E63" t="s">
        <v>119</v>
      </c>
      <c r="F63" t="s">
        <v>260</v>
      </c>
      <c r="G63" t="s">
        <v>144</v>
      </c>
      <c r="H63" t="s">
        <v>132</v>
      </c>
      <c r="I63" t="s">
        <v>110</v>
      </c>
      <c r="J63" t="s">
        <v>110</v>
      </c>
      <c r="K63">
        <v>2.7027027606964111</v>
      </c>
      <c r="L63" t="s">
        <v>182</v>
      </c>
    </row>
    <row r="64" spans="1:12">
      <c r="A64" t="s">
        <v>260</v>
      </c>
      <c r="B64" t="s">
        <v>25</v>
      </c>
      <c r="C64">
        <v>2055</v>
      </c>
      <c r="D64">
        <v>2070</v>
      </c>
      <c r="E64" t="s">
        <v>119</v>
      </c>
      <c r="F64" t="s">
        <v>260</v>
      </c>
      <c r="G64" t="s">
        <v>144</v>
      </c>
      <c r="H64" t="s">
        <v>132</v>
      </c>
      <c r="I64" t="s">
        <v>110</v>
      </c>
      <c r="J64" t="s">
        <v>110</v>
      </c>
      <c r="K64">
        <v>2.7027027606964111</v>
      </c>
      <c r="L64" t="s">
        <v>182</v>
      </c>
    </row>
    <row r="65" spans="1:12">
      <c r="A65" t="s">
        <v>260</v>
      </c>
      <c r="B65" t="s">
        <v>25</v>
      </c>
      <c r="C65">
        <v>2060</v>
      </c>
      <c r="D65">
        <v>2060</v>
      </c>
      <c r="E65" t="s">
        <v>119</v>
      </c>
      <c r="F65" t="s">
        <v>260</v>
      </c>
      <c r="G65" t="s">
        <v>144</v>
      </c>
      <c r="H65" t="s">
        <v>132</v>
      </c>
      <c r="I65" t="s">
        <v>110</v>
      </c>
      <c r="J65" t="s">
        <v>110</v>
      </c>
      <c r="K65">
        <v>2.7027027606964111</v>
      </c>
      <c r="L65" t="s">
        <v>182</v>
      </c>
    </row>
    <row r="66" spans="1:12">
      <c r="A66" t="s">
        <v>260</v>
      </c>
      <c r="B66" t="s">
        <v>25</v>
      </c>
      <c r="C66">
        <v>2060</v>
      </c>
      <c r="D66">
        <v>2065</v>
      </c>
      <c r="E66" t="s">
        <v>119</v>
      </c>
      <c r="F66" t="s">
        <v>260</v>
      </c>
      <c r="G66" t="s">
        <v>144</v>
      </c>
      <c r="H66" t="s">
        <v>132</v>
      </c>
      <c r="I66" t="s">
        <v>110</v>
      </c>
      <c r="J66" t="s">
        <v>110</v>
      </c>
      <c r="K66">
        <v>2.7027027606964111</v>
      </c>
      <c r="L66" t="s">
        <v>182</v>
      </c>
    </row>
    <row r="67" spans="1:12">
      <c r="A67" t="s">
        <v>260</v>
      </c>
      <c r="B67" t="s">
        <v>25</v>
      </c>
      <c r="C67">
        <v>2060</v>
      </c>
      <c r="D67">
        <v>2070</v>
      </c>
      <c r="E67" t="s">
        <v>119</v>
      </c>
      <c r="F67" t="s">
        <v>260</v>
      </c>
      <c r="G67" t="s">
        <v>144</v>
      </c>
      <c r="H67" t="s">
        <v>132</v>
      </c>
      <c r="I67" t="s">
        <v>110</v>
      </c>
      <c r="J67" t="s">
        <v>110</v>
      </c>
      <c r="K67">
        <v>2.7027027606964111</v>
      </c>
      <c r="L67" t="s">
        <v>182</v>
      </c>
    </row>
    <row r="68" spans="1:12">
      <c r="A68" t="s">
        <v>260</v>
      </c>
      <c r="B68" t="s">
        <v>25</v>
      </c>
      <c r="C68">
        <v>2065</v>
      </c>
      <c r="D68">
        <v>2065</v>
      </c>
      <c r="E68" t="s">
        <v>119</v>
      </c>
      <c r="F68" t="s">
        <v>260</v>
      </c>
      <c r="G68" t="s">
        <v>144</v>
      </c>
      <c r="H68" t="s">
        <v>132</v>
      </c>
      <c r="I68" t="s">
        <v>110</v>
      </c>
      <c r="J68" t="s">
        <v>110</v>
      </c>
      <c r="K68">
        <v>2.7027027606964111</v>
      </c>
      <c r="L68" t="s">
        <v>182</v>
      </c>
    </row>
    <row r="69" spans="1:12">
      <c r="A69" t="s">
        <v>260</v>
      </c>
      <c r="B69" t="s">
        <v>25</v>
      </c>
      <c r="C69">
        <v>2065</v>
      </c>
      <c r="D69">
        <v>2070</v>
      </c>
      <c r="E69" t="s">
        <v>119</v>
      </c>
      <c r="F69" t="s">
        <v>260</v>
      </c>
      <c r="G69" t="s">
        <v>144</v>
      </c>
      <c r="H69" t="s">
        <v>132</v>
      </c>
      <c r="I69" t="s">
        <v>110</v>
      </c>
      <c r="J69" t="s">
        <v>110</v>
      </c>
      <c r="K69">
        <v>2.7027027606964111</v>
      </c>
      <c r="L69" t="s">
        <v>182</v>
      </c>
    </row>
    <row r="70" spans="1:12">
      <c r="A70" t="s">
        <v>260</v>
      </c>
      <c r="B70" t="s">
        <v>25</v>
      </c>
      <c r="C70">
        <v>2070</v>
      </c>
      <c r="D70">
        <v>2070</v>
      </c>
      <c r="E70" t="s">
        <v>119</v>
      </c>
      <c r="F70" t="s">
        <v>260</v>
      </c>
      <c r="G70" t="s">
        <v>144</v>
      </c>
      <c r="H70" t="s">
        <v>132</v>
      </c>
      <c r="I70" t="s">
        <v>110</v>
      </c>
      <c r="J70" t="s">
        <v>110</v>
      </c>
      <c r="K70">
        <v>2.7027027606964111</v>
      </c>
      <c r="L70" t="s">
        <v>182</v>
      </c>
    </row>
    <row r="71" spans="1:12">
      <c r="A71" t="s">
        <v>260</v>
      </c>
      <c r="B71" t="s">
        <v>27</v>
      </c>
      <c r="C71">
        <v>1995</v>
      </c>
      <c r="D71">
        <v>1995</v>
      </c>
      <c r="E71" t="s">
        <v>119</v>
      </c>
      <c r="F71" t="s">
        <v>260</v>
      </c>
      <c r="G71" t="s">
        <v>144</v>
      </c>
      <c r="H71" t="s">
        <v>131</v>
      </c>
      <c r="I71" t="s">
        <v>110</v>
      </c>
      <c r="J71" t="s">
        <v>110</v>
      </c>
      <c r="K71">
        <v>1.8867924213409419</v>
      </c>
      <c r="L71" t="s">
        <v>182</v>
      </c>
    </row>
    <row r="72" spans="1:12">
      <c r="A72" t="s">
        <v>260</v>
      </c>
      <c r="B72" t="s">
        <v>27</v>
      </c>
      <c r="C72">
        <v>1995</v>
      </c>
      <c r="D72">
        <v>2000</v>
      </c>
      <c r="E72" t="s">
        <v>119</v>
      </c>
      <c r="F72" t="s">
        <v>260</v>
      </c>
      <c r="G72" t="s">
        <v>144</v>
      </c>
      <c r="H72" t="s">
        <v>131</v>
      </c>
      <c r="I72" t="s">
        <v>110</v>
      </c>
      <c r="J72" t="s">
        <v>110</v>
      </c>
      <c r="K72">
        <v>2.2222223281860352</v>
      </c>
      <c r="L72" t="s">
        <v>182</v>
      </c>
    </row>
    <row r="73" spans="1:12">
      <c r="A73" t="s">
        <v>260</v>
      </c>
      <c r="B73" t="s">
        <v>27</v>
      </c>
      <c r="C73">
        <v>1995</v>
      </c>
      <c r="D73">
        <v>2005</v>
      </c>
      <c r="E73" t="s">
        <v>119</v>
      </c>
      <c r="F73" t="s">
        <v>260</v>
      </c>
      <c r="G73" t="s">
        <v>144</v>
      </c>
      <c r="H73" t="s">
        <v>131</v>
      </c>
      <c r="I73" t="s">
        <v>110</v>
      </c>
      <c r="J73" t="s">
        <v>110</v>
      </c>
      <c r="K73">
        <v>1.9417475461959841</v>
      </c>
      <c r="L73" t="s">
        <v>182</v>
      </c>
    </row>
    <row r="74" spans="1:12">
      <c r="A74" t="s">
        <v>260</v>
      </c>
      <c r="B74" t="s">
        <v>27</v>
      </c>
      <c r="C74">
        <v>1995</v>
      </c>
      <c r="D74">
        <v>2010</v>
      </c>
      <c r="E74" t="s">
        <v>119</v>
      </c>
      <c r="F74" t="s">
        <v>260</v>
      </c>
      <c r="G74" t="s">
        <v>144</v>
      </c>
      <c r="H74" t="s">
        <v>131</v>
      </c>
      <c r="I74" t="s">
        <v>110</v>
      </c>
      <c r="J74" t="s">
        <v>110</v>
      </c>
      <c r="K74">
        <v>1.8867924213409419</v>
      </c>
      <c r="L74" t="s">
        <v>182</v>
      </c>
    </row>
    <row r="75" spans="1:12">
      <c r="A75" t="s">
        <v>260</v>
      </c>
      <c r="B75" t="s">
        <v>27</v>
      </c>
      <c r="C75">
        <v>1995</v>
      </c>
      <c r="D75">
        <v>2015</v>
      </c>
      <c r="E75" t="s">
        <v>119</v>
      </c>
      <c r="F75" t="s">
        <v>260</v>
      </c>
      <c r="G75" t="s">
        <v>144</v>
      </c>
      <c r="H75" t="s">
        <v>131</v>
      </c>
      <c r="I75" t="s">
        <v>110</v>
      </c>
      <c r="J75" t="s">
        <v>110</v>
      </c>
      <c r="K75">
        <v>1.83625340461731</v>
      </c>
      <c r="L75" t="s">
        <v>182</v>
      </c>
    </row>
    <row r="76" spans="1:12">
      <c r="A76" t="s">
        <v>260</v>
      </c>
      <c r="B76" t="s">
        <v>27</v>
      </c>
      <c r="C76">
        <v>2000</v>
      </c>
      <c r="D76">
        <v>2000</v>
      </c>
      <c r="E76" t="s">
        <v>119</v>
      </c>
      <c r="F76" t="s">
        <v>260</v>
      </c>
      <c r="G76" t="s">
        <v>144</v>
      </c>
      <c r="H76" t="s">
        <v>131</v>
      </c>
      <c r="I76" t="s">
        <v>110</v>
      </c>
      <c r="J76" t="s">
        <v>110</v>
      </c>
      <c r="K76">
        <v>2.2222223281860352</v>
      </c>
      <c r="L76" t="s">
        <v>182</v>
      </c>
    </row>
    <row r="77" spans="1:12">
      <c r="A77" t="s">
        <v>260</v>
      </c>
      <c r="B77" t="s">
        <v>27</v>
      </c>
      <c r="C77">
        <v>2000</v>
      </c>
      <c r="D77">
        <v>2005</v>
      </c>
      <c r="E77" t="s">
        <v>119</v>
      </c>
      <c r="F77" t="s">
        <v>260</v>
      </c>
      <c r="G77" t="s">
        <v>144</v>
      </c>
      <c r="H77" t="s">
        <v>131</v>
      </c>
      <c r="I77" t="s">
        <v>110</v>
      </c>
      <c r="J77" t="s">
        <v>110</v>
      </c>
      <c r="K77">
        <v>1.9417475461959841</v>
      </c>
      <c r="L77" t="s">
        <v>182</v>
      </c>
    </row>
    <row r="78" spans="1:12">
      <c r="A78" t="s">
        <v>260</v>
      </c>
      <c r="B78" t="s">
        <v>27</v>
      </c>
      <c r="C78">
        <v>2000</v>
      </c>
      <c r="D78">
        <v>2010</v>
      </c>
      <c r="E78" t="s">
        <v>119</v>
      </c>
      <c r="F78" t="s">
        <v>260</v>
      </c>
      <c r="G78" t="s">
        <v>144</v>
      </c>
      <c r="H78" t="s">
        <v>131</v>
      </c>
      <c r="I78" t="s">
        <v>110</v>
      </c>
      <c r="J78" t="s">
        <v>110</v>
      </c>
      <c r="K78">
        <v>1.8867924213409419</v>
      </c>
      <c r="L78" t="s">
        <v>182</v>
      </c>
    </row>
    <row r="79" spans="1:12">
      <c r="A79" t="s">
        <v>260</v>
      </c>
      <c r="B79" t="s">
        <v>27</v>
      </c>
      <c r="C79">
        <v>2000</v>
      </c>
      <c r="D79">
        <v>2015</v>
      </c>
      <c r="E79" t="s">
        <v>119</v>
      </c>
      <c r="F79" t="s">
        <v>260</v>
      </c>
      <c r="G79" t="s">
        <v>144</v>
      </c>
      <c r="H79" t="s">
        <v>131</v>
      </c>
      <c r="I79" t="s">
        <v>110</v>
      </c>
      <c r="J79" t="s">
        <v>110</v>
      </c>
      <c r="K79">
        <v>1.83625340461731</v>
      </c>
      <c r="L79" t="s">
        <v>182</v>
      </c>
    </row>
    <row r="80" spans="1:12">
      <c r="A80" t="s">
        <v>260</v>
      </c>
      <c r="B80" t="s">
        <v>27</v>
      </c>
      <c r="C80">
        <v>2000</v>
      </c>
      <c r="D80">
        <v>2020</v>
      </c>
      <c r="E80" t="s">
        <v>119</v>
      </c>
      <c r="F80" t="s">
        <v>260</v>
      </c>
      <c r="G80" t="s">
        <v>144</v>
      </c>
      <c r="H80" t="s">
        <v>131</v>
      </c>
      <c r="I80" t="s">
        <v>110</v>
      </c>
      <c r="J80" t="s">
        <v>110</v>
      </c>
      <c r="K80">
        <v>1.785714268684387</v>
      </c>
      <c r="L80" t="s">
        <v>182</v>
      </c>
    </row>
    <row r="81" spans="1:12">
      <c r="A81" t="s">
        <v>260</v>
      </c>
      <c r="B81" t="s">
        <v>27</v>
      </c>
      <c r="C81">
        <v>2005</v>
      </c>
      <c r="D81">
        <v>2005</v>
      </c>
      <c r="E81" t="s">
        <v>119</v>
      </c>
      <c r="F81" t="s">
        <v>260</v>
      </c>
      <c r="G81" t="s">
        <v>144</v>
      </c>
      <c r="H81" t="s">
        <v>131</v>
      </c>
      <c r="I81" t="s">
        <v>110</v>
      </c>
      <c r="J81" t="s">
        <v>110</v>
      </c>
      <c r="K81">
        <v>1.9417475461959841</v>
      </c>
      <c r="L81" t="s">
        <v>182</v>
      </c>
    </row>
    <row r="82" spans="1:12">
      <c r="A82" t="s">
        <v>260</v>
      </c>
      <c r="B82" t="s">
        <v>27</v>
      </c>
      <c r="C82">
        <v>2005</v>
      </c>
      <c r="D82">
        <v>2010</v>
      </c>
      <c r="E82" t="s">
        <v>119</v>
      </c>
      <c r="F82" t="s">
        <v>260</v>
      </c>
      <c r="G82" t="s">
        <v>144</v>
      </c>
      <c r="H82" t="s">
        <v>131</v>
      </c>
      <c r="I82" t="s">
        <v>110</v>
      </c>
      <c r="J82" t="s">
        <v>110</v>
      </c>
      <c r="K82">
        <v>1.8867924213409419</v>
      </c>
      <c r="L82" t="s">
        <v>182</v>
      </c>
    </row>
    <row r="83" spans="1:12">
      <c r="A83" t="s">
        <v>260</v>
      </c>
      <c r="B83" t="s">
        <v>27</v>
      </c>
      <c r="C83">
        <v>2005</v>
      </c>
      <c r="D83">
        <v>2015</v>
      </c>
      <c r="E83" t="s">
        <v>119</v>
      </c>
      <c r="F83" t="s">
        <v>260</v>
      </c>
      <c r="G83" t="s">
        <v>144</v>
      </c>
      <c r="H83" t="s">
        <v>131</v>
      </c>
      <c r="I83" t="s">
        <v>110</v>
      </c>
      <c r="J83" t="s">
        <v>110</v>
      </c>
      <c r="K83">
        <v>1.83625340461731</v>
      </c>
      <c r="L83" t="s">
        <v>182</v>
      </c>
    </row>
    <row r="84" spans="1:12">
      <c r="A84" t="s">
        <v>260</v>
      </c>
      <c r="B84" t="s">
        <v>27</v>
      </c>
      <c r="C84">
        <v>2005</v>
      </c>
      <c r="D84">
        <v>2020</v>
      </c>
      <c r="E84" t="s">
        <v>119</v>
      </c>
      <c r="F84" t="s">
        <v>260</v>
      </c>
      <c r="G84" t="s">
        <v>144</v>
      </c>
      <c r="H84" t="s">
        <v>131</v>
      </c>
      <c r="I84" t="s">
        <v>110</v>
      </c>
      <c r="J84" t="s">
        <v>110</v>
      </c>
      <c r="K84">
        <v>1.785714268684387</v>
      </c>
      <c r="L84" t="s">
        <v>182</v>
      </c>
    </row>
    <row r="85" spans="1:12">
      <c r="A85" t="s">
        <v>260</v>
      </c>
      <c r="B85" t="s">
        <v>27</v>
      </c>
      <c r="C85">
        <v>2005</v>
      </c>
      <c r="D85">
        <v>2025</v>
      </c>
      <c r="E85" t="s">
        <v>119</v>
      </c>
      <c r="F85" t="s">
        <v>260</v>
      </c>
      <c r="G85" t="s">
        <v>144</v>
      </c>
      <c r="H85" t="s">
        <v>131</v>
      </c>
      <c r="I85" t="s">
        <v>110</v>
      </c>
      <c r="J85" t="s">
        <v>110</v>
      </c>
      <c r="K85">
        <v>1.740314722061157</v>
      </c>
      <c r="L85" t="s">
        <v>182</v>
      </c>
    </row>
    <row r="86" spans="1:12">
      <c r="A86" t="s">
        <v>260</v>
      </c>
      <c r="B86" t="s">
        <v>27</v>
      </c>
      <c r="C86">
        <v>2010</v>
      </c>
      <c r="D86">
        <v>2010</v>
      </c>
      <c r="E86" t="s">
        <v>119</v>
      </c>
      <c r="F86" t="s">
        <v>260</v>
      </c>
      <c r="G86" t="s">
        <v>144</v>
      </c>
      <c r="H86" t="s">
        <v>131</v>
      </c>
      <c r="I86" t="s">
        <v>110</v>
      </c>
      <c r="J86" t="s">
        <v>110</v>
      </c>
      <c r="K86">
        <v>1.8867924213409419</v>
      </c>
      <c r="L86" t="s">
        <v>182</v>
      </c>
    </row>
    <row r="87" spans="1:12">
      <c r="A87" t="s">
        <v>260</v>
      </c>
      <c r="B87" t="s">
        <v>27</v>
      </c>
      <c r="C87">
        <v>2010</v>
      </c>
      <c r="D87">
        <v>2015</v>
      </c>
      <c r="E87" t="s">
        <v>119</v>
      </c>
      <c r="F87" t="s">
        <v>260</v>
      </c>
      <c r="G87" t="s">
        <v>144</v>
      </c>
      <c r="H87" t="s">
        <v>131</v>
      </c>
      <c r="I87" t="s">
        <v>110</v>
      </c>
      <c r="J87" t="s">
        <v>110</v>
      </c>
      <c r="K87">
        <v>1.83625340461731</v>
      </c>
      <c r="L87" t="s">
        <v>182</v>
      </c>
    </row>
    <row r="88" spans="1:12">
      <c r="A88" t="s">
        <v>260</v>
      </c>
      <c r="B88" t="s">
        <v>27</v>
      </c>
      <c r="C88">
        <v>2010</v>
      </c>
      <c r="D88">
        <v>2020</v>
      </c>
      <c r="E88" t="s">
        <v>119</v>
      </c>
      <c r="F88" t="s">
        <v>260</v>
      </c>
      <c r="G88" t="s">
        <v>144</v>
      </c>
      <c r="H88" t="s">
        <v>131</v>
      </c>
      <c r="I88" t="s">
        <v>110</v>
      </c>
      <c r="J88" t="s">
        <v>110</v>
      </c>
      <c r="K88">
        <v>1.785714268684387</v>
      </c>
      <c r="L88" t="s">
        <v>182</v>
      </c>
    </row>
    <row r="89" spans="1:12">
      <c r="A89" t="s">
        <v>260</v>
      </c>
      <c r="B89" t="s">
        <v>27</v>
      </c>
      <c r="C89">
        <v>2010</v>
      </c>
      <c r="D89">
        <v>2025</v>
      </c>
      <c r="E89" t="s">
        <v>119</v>
      </c>
      <c r="F89" t="s">
        <v>260</v>
      </c>
      <c r="G89" t="s">
        <v>144</v>
      </c>
      <c r="H89" t="s">
        <v>131</v>
      </c>
      <c r="I89" t="s">
        <v>110</v>
      </c>
      <c r="J89" t="s">
        <v>110</v>
      </c>
      <c r="K89">
        <v>1.740314722061157</v>
      </c>
      <c r="L89" t="s">
        <v>182</v>
      </c>
    </row>
    <row r="90" spans="1:12">
      <c r="A90" t="s">
        <v>260</v>
      </c>
      <c r="B90" t="s">
        <v>27</v>
      </c>
      <c r="C90">
        <v>2010</v>
      </c>
      <c r="D90">
        <v>2030</v>
      </c>
      <c r="E90" t="s">
        <v>119</v>
      </c>
      <c r="F90" t="s">
        <v>260</v>
      </c>
      <c r="G90" t="s">
        <v>144</v>
      </c>
      <c r="H90" t="s">
        <v>131</v>
      </c>
      <c r="I90" t="s">
        <v>110</v>
      </c>
      <c r="J90" t="s">
        <v>110</v>
      </c>
      <c r="K90">
        <v>1.694915294647217</v>
      </c>
      <c r="L90" t="s">
        <v>182</v>
      </c>
    </row>
    <row r="91" spans="1:12">
      <c r="A91" t="s">
        <v>260</v>
      </c>
      <c r="B91" t="s">
        <v>27</v>
      </c>
      <c r="C91">
        <v>2015</v>
      </c>
      <c r="D91">
        <v>2015</v>
      </c>
      <c r="E91" t="s">
        <v>119</v>
      </c>
      <c r="F91" t="s">
        <v>260</v>
      </c>
      <c r="G91" t="s">
        <v>144</v>
      </c>
      <c r="H91" t="s">
        <v>131</v>
      </c>
      <c r="I91" t="s">
        <v>110</v>
      </c>
      <c r="J91" t="s">
        <v>110</v>
      </c>
      <c r="K91">
        <v>1.83625340461731</v>
      </c>
      <c r="L91" t="s">
        <v>182</v>
      </c>
    </row>
    <row r="92" spans="1:12">
      <c r="A92" t="s">
        <v>260</v>
      </c>
      <c r="B92" t="s">
        <v>27</v>
      </c>
      <c r="C92">
        <v>2015</v>
      </c>
      <c r="D92">
        <v>2020</v>
      </c>
      <c r="E92" t="s">
        <v>119</v>
      </c>
      <c r="F92" t="s">
        <v>260</v>
      </c>
      <c r="G92" t="s">
        <v>144</v>
      </c>
      <c r="H92" t="s">
        <v>131</v>
      </c>
      <c r="I92" t="s">
        <v>110</v>
      </c>
      <c r="J92" t="s">
        <v>110</v>
      </c>
      <c r="K92">
        <v>1.785714268684387</v>
      </c>
      <c r="L92" t="s">
        <v>182</v>
      </c>
    </row>
    <row r="93" spans="1:12">
      <c r="A93" t="s">
        <v>260</v>
      </c>
      <c r="B93" t="s">
        <v>27</v>
      </c>
      <c r="C93">
        <v>2015</v>
      </c>
      <c r="D93">
        <v>2025</v>
      </c>
      <c r="E93" t="s">
        <v>119</v>
      </c>
      <c r="F93" t="s">
        <v>260</v>
      </c>
      <c r="G93" t="s">
        <v>144</v>
      </c>
      <c r="H93" t="s">
        <v>131</v>
      </c>
      <c r="I93" t="s">
        <v>110</v>
      </c>
      <c r="J93" t="s">
        <v>110</v>
      </c>
      <c r="K93">
        <v>1.740314722061157</v>
      </c>
      <c r="L93" t="s">
        <v>182</v>
      </c>
    </row>
    <row r="94" spans="1:12">
      <c r="A94" t="s">
        <v>260</v>
      </c>
      <c r="B94" t="s">
        <v>27</v>
      </c>
      <c r="C94">
        <v>2015</v>
      </c>
      <c r="D94">
        <v>2030</v>
      </c>
      <c r="E94" t="s">
        <v>119</v>
      </c>
      <c r="F94" t="s">
        <v>260</v>
      </c>
      <c r="G94" t="s">
        <v>144</v>
      </c>
      <c r="H94" t="s">
        <v>131</v>
      </c>
      <c r="I94" t="s">
        <v>110</v>
      </c>
      <c r="J94" t="s">
        <v>110</v>
      </c>
      <c r="K94">
        <v>1.694915294647217</v>
      </c>
      <c r="L94" t="s">
        <v>182</v>
      </c>
    </row>
    <row r="95" spans="1:12">
      <c r="A95" t="s">
        <v>260</v>
      </c>
      <c r="B95" t="s">
        <v>27</v>
      </c>
      <c r="C95">
        <v>2015</v>
      </c>
      <c r="D95">
        <v>2035</v>
      </c>
      <c r="E95" t="s">
        <v>119</v>
      </c>
      <c r="F95" t="s">
        <v>260</v>
      </c>
      <c r="G95" t="s">
        <v>144</v>
      </c>
      <c r="H95" t="s">
        <v>131</v>
      </c>
      <c r="I95" t="s">
        <v>110</v>
      </c>
      <c r="J95" t="s">
        <v>110</v>
      </c>
      <c r="K95">
        <v>1.6539092063903811</v>
      </c>
      <c r="L95" t="s">
        <v>182</v>
      </c>
    </row>
    <row r="96" spans="1:12">
      <c r="A96" t="s">
        <v>260</v>
      </c>
      <c r="B96" t="s">
        <v>27</v>
      </c>
      <c r="C96">
        <v>2020</v>
      </c>
      <c r="D96">
        <v>2020</v>
      </c>
      <c r="E96" t="s">
        <v>119</v>
      </c>
      <c r="F96" t="s">
        <v>260</v>
      </c>
      <c r="G96" t="s">
        <v>144</v>
      </c>
      <c r="H96" t="s">
        <v>131</v>
      </c>
      <c r="I96" t="s">
        <v>110</v>
      </c>
      <c r="J96" t="s">
        <v>110</v>
      </c>
      <c r="K96">
        <v>1.785714268684387</v>
      </c>
      <c r="L96" t="s">
        <v>182</v>
      </c>
    </row>
    <row r="97" spans="1:12">
      <c r="A97" t="s">
        <v>260</v>
      </c>
      <c r="B97" t="s">
        <v>27</v>
      </c>
      <c r="C97">
        <v>2020</v>
      </c>
      <c r="D97">
        <v>2025</v>
      </c>
      <c r="E97" t="s">
        <v>119</v>
      </c>
      <c r="F97" t="s">
        <v>260</v>
      </c>
      <c r="G97" t="s">
        <v>144</v>
      </c>
      <c r="H97" t="s">
        <v>131</v>
      </c>
      <c r="I97" t="s">
        <v>110</v>
      </c>
      <c r="J97" t="s">
        <v>110</v>
      </c>
      <c r="K97">
        <v>1.740314722061157</v>
      </c>
      <c r="L97" t="s">
        <v>182</v>
      </c>
    </row>
    <row r="98" spans="1:12">
      <c r="A98" t="s">
        <v>260</v>
      </c>
      <c r="B98" t="s">
        <v>27</v>
      </c>
      <c r="C98">
        <v>2020</v>
      </c>
      <c r="D98">
        <v>2030</v>
      </c>
      <c r="E98" t="s">
        <v>119</v>
      </c>
      <c r="F98" t="s">
        <v>260</v>
      </c>
      <c r="G98" t="s">
        <v>144</v>
      </c>
      <c r="H98" t="s">
        <v>131</v>
      </c>
      <c r="I98" t="s">
        <v>110</v>
      </c>
      <c r="J98" t="s">
        <v>110</v>
      </c>
      <c r="K98">
        <v>1.694915294647217</v>
      </c>
      <c r="L98" t="s">
        <v>182</v>
      </c>
    </row>
    <row r="99" spans="1:12">
      <c r="A99" t="s">
        <v>260</v>
      </c>
      <c r="B99" t="s">
        <v>27</v>
      </c>
      <c r="C99">
        <v>2020</v>
      </c>
      <c r="D99">
        <v>2035</v>
      </c>
      <c r="E99" t="s">
        <v>119</v>
      </c>
      <c r="F99" t="s">
        <v>260</v>
      </c>
      <c r="G99" t="s">
        <v>144</v>
      </c>
      <c r="H99" t="s">
        <v>131</v>
      </c>
      <c r="I99" t="s">
        <v>110</v>
      </c>
      <c r="J99" t="s">
        <v>110</v>
      </c>
      <c r="K99">
        <v>1.6539092063903811</v>
      </c>
      <c r="L99" t="s">
        <v>182</v>
      </c>
    </row>
    <row r="100" spans="1:12">
      <c r="A100" t="s">
        <v>260</v>
      </c>
      <c r="B100" t="s">
        <v>27</v>
      </c>
      <c r="C100">
        <v>2020</v>
      </c>
      <c r="D100">
        <v>2040</v>
      </c>
      <c r="E100" t="s">
        <v>119</v>
      </c>
      <c r="F100" t="s">
        <v>260</v>
      </c>
      <c r="G100" t="s">
        <v>144</v>
      </c>
      <c r="H100" t="s">
        <v>131</v>
      </c>
      <c r="I100" t="s">
        <v>110</v>
      </c>
      <c r="J100" t="s">
        <v>110</v>
      </c>
      <c r="K100">
        <v>1.612903237342834</v>
      </c>
      <c r="L100" t="s">
        <v>182</v>
      </c>
    </row>
    <row r="101" spans="1:12">
      <c r="A101" t="s">
        <v>260</v>
      </c>
      <c r="B101" t="s">
        <v>27</v>
      </c>
      <c r="C101">
        <v>2025</v>
      </c>
      <c r="D101">
        <v>2025</v>
      </c>
      <c r="E101" t="s">
        <v>119</v>
      </c>
      <c r="F101" t="s">
        <v>260</v>
      </c>
      <c r="G101" t="s">
        <v>144</v>
      </c>
      <c r="H101" t="s">
        <v>131</v>
      </c>
      <c r="I101" t="s">
        <v>110</v>
      </c>
      <c r="J101" t="s">
        <v>110</v>
      </c>
      <c r="K101">
        <v>1.740314722061157</v>
      </c>
      <c r="L101" t="s">
        <v>182</v>
      </c>
    </row>
    <row r="102" spans="1:12">
      <c r="A102" t="s">
        <v>260</v>
      </c>
      <c r="B102" t="s">
        <v>27</v>
      </c>
      <c r="C102">
        <v>2025</v>
      </c>
      <c r="D102">
        <v>2030</v>
      </c>
      <c r="E102" t="s">
        <v>119</v>
      </c>
      <c r="F102" t="s">
        <v>260</v>
      </c>
      <c r="G102" t="s">
        <v>144</v>
      </c>
      <c r="H102" t="s">
        <v>131</v>
      </c>
      <c r="I102" t="s">
        <v>110</v>
      </c>
      <c r="J102" t="s">
        <v>110</v>
      </c>
      <c r="K102">
        <v>1.694915294647217</v>
      </c>
      <c r="L102" t="s">
        <v>182</v>
      </c>
    </row>
    <row r="103" spans="1:12">
      <c r="A103" t="s">
        <v>260</v>
      </c>
      <c r="B103" t="s">
        <v>27</v>
      </c>
      <c r="C103">
        <v>2025</v>
      </c>
      <c r="D103">
        <v>2035</v>
      </c>
      <c r="E103" t="s">
        <v>119</v>
      </c>
      <c r="F103" t="s">
        <v>260</v>
      </c>
      <c r="G103" t="s">
        <v>144</v>
      </c>
      <c r="H103" t="s">
        <v>131</v>
      </c>
      <c r="I103" t="s">
        <v>110</v>
      </c>
      <c r="J103" t="s">
        <v>110</v>
      </c>
      <c r="K103">
        <v>1.6539092063903811</v>
      </c>
      <c r="L103" t="s">
        <v>182</v>
      </c>
    </row>
    <row r="104" spans="1:12">
      <c r="A104" t="s">
        <v>260</v>
      </c>
      <c r="B104" t="s">
        <v>27</v>
      </c>
      <c r="C104">
        <v>2025</v>
      </c>
      <c r="D104">
        <v>2040</v>
      </c>
      <c r="E104" t="s">
        <v>119</v>
      </c>
      <c r="F104" t="s">
        <v>260</v>
      </c>
      <c r="G104" t="s">
        <v>144</v>
      </c>
      <c r="H104" t="s">
        <v>131</v>
      </c>
      <c r="I104" t="s">
        <v>110</v>
      </c>
      <c r="J104" t="s">
        <v>110</v>
      </c>
      <c r="K104">
        <v>1.612903237342834</v>
      </c>
      <c r="L104" t="s">
        <v>182</v>
      </c>
    </row>
    <row r="105" spans="1:12">
      <c r="A105" t="s">
        <v>260</v>
      </c>
      <c r="B105" t="s">
        <v>27</v>
      </c>
      <c r="C105">
        <v>2025</v>
      </c>
      <c r="D105">
        <v>2045</v>
      </c>
      <c r="E105" t="s">
        <v>119</v>
      </c>
      <c r="F105" t="s">
        <v>260</v>
      </c>
      <c r="G105" t="s">
        <v>144</v>
      </c>
      <c r="H105" t="s">
        <v>131</v>
      </c>
      <c r="I105" t="s">
        <v>110</v>
      </c>
      <c r="J105" t="s">
        <v>110</v>
      </c>
      <c r="K105">
        <v>1.575682401657104</v>
      </c>
      <c r="L105" t="s">
        <v>182</v>
      </c>
    </row>
    <row r="106" spans="1:12">
      <c r="A106" t="s">
        <v>260</v>
      </c>
      <c r="B106" t="s">
        <v>27</v>
      </c>
      <c r="C106">
        <v>2030</v>
      </c>
      <c r="D106">
        <v>2030</v>
      </c>
      <c r="E106" t="s">
        <v>119</v>
      </c>
      <c r="F106" t="s">
        <v>260</v>
      </c>
      <c r="G106" t="s">
        <v>144</v>
      </c>
      <c r="H106" t="s">
        <v>131</v>
      </c>
      <c r="I106" t="s">
        <v>110</v>
      </c>
      <c r="J106" t="s">
        <v>110</v>
      </c>
      <c r="K106">
        <v>1.694915294647217</v>
      </c>
      <c r="L106" t="s">
        <v>182</v>
      </c>
    </row>
    <row r="107" spans="1:12">
      <c r="A107" t="s">
        <v>260</v>
      </c>
      <c r="B107" t="s">
        <v>27</v>
      </c>
      <c r="C107">
        <v>2030</v>
      </c>
      <c r="D107">
        <v>2035</v>
      </c>
      <c r="E107" t="s">
        <v>119</v>
      </c>
      <c r="F107" t="s">
        <v>260</v>
      </c>
      <c r="G107" t="s">
        <v>144</v>
      </c>
      <c r="H107" t="s">
        <v>131</v>
      </c>
      <c r="I107" t="s">
        <v>110</v>
      </c>
      <c r="J107" t="s">
        <v>110</v>
      </c>
      <c r="K107">
        <v>1.6539092063903811</v>
      </c>
      <c r="L107" t="s">
        <v>182</v>
      </c>
    </row>
    <row r="108" spans="1:12">
      <c r="A108" t="s">
        <v>260</v>
      </c>
      <c r="B108" t="s">
        <v>27</v>
      </c>
      <c r="C108">
        <v>2030</v>
      </c>
      <c r="D108">
        <v>2040</v>
      </c>
      <c r="E108" t="s">
        <v>119</v>
      </c>
      <c r="F108" t="s">
        <v>260</v>
      </c>
      <c r="G108" t="s">
        <v>144</v>
      </c>
      <c r="H108" t="s">
        <v>131</v>
      </c>
      <c r="I108" t="s">
        <v>110</v>
      </c>
      <c r="J108" t="s">
        <v>110</v>
      </c>
      <c r="K108">
        <v>1.612903237342834</v>
      </c>
      <c r="L108" t="s">
        <v>182</v>
      </c>
    </row>
    <row r="109" spans="1:12">
      <c r="A109" t="s">
        <v>260</v>
      </c>
      <c r="B109" t="s">
        <v>27</v>
      </c>
      <c r="C109">
        <v>2030</v>
      </c>
      <c r="D109">
        <v>2045</v>
      </c>
      <c r="E109" t="s">
        <v>119</v>
      </c>
      <c r="F109" t="s">
        <v>260</v>
      </c>
      <c r="G109" t="s">
        <v>144</v>
      </c>
      <c r="H109" t="s">
        <v>131</v>
      </c>
      <c r="I109" t="s">
        <v>110</v>
      </c>
      <c r="J109" t="s">
        <v>110</v>
      </c>
      <c r="K109">
        <v>1.575682401657104</v>
      </c>
      <c r="L109" t="s">
        <v>182</v>
      </c>
    </row>
    <row r="110" spans="1:12">
      <c r="A110" t="s">
        <v>260</v>
      </c>
      <c r="B110" t="s">
        <v>27</v>
      </c>
      <c r="C110">
        <v>2030</v>
      </c>
      <c r="D110">
        <v>2050</v>
      </c>
      <c r="E110" t="s">
        <v>119</v>
      </c>
      <c r="F110" t="s">
        <v>260</v>
      </c>
      <c r="G110" t="s">
        <v>144</v>
      </c>
      <c r="H110" t="s">
        <v>131</v>
      </c>
      <c r="I110" t="s">
        <v>110</v>
      </c>
      <c r="J110" t="s">
        <v>110</v>
      </c>
      <c r="K110">
        <v>1.538461565971375</v>
      </c>
      <c r="L110" t="s">
        <v>182</v>
      </c>
    </row>
    <row r="111" spans="1:12">
      <c r="A111" t="s">
        <v>260</v>
      </c>
      <c r="B111" t="s">
        <v>27</v>
      </c>
      <c r="C111">
        <v>2035</v>
      </c>
      <c r="D111">
        <v>2035</v>
      </c>
      <c r="E111" t="s">
        <v>119</v>
      </c>
      <c r="F111" t="s">
        <v>260</v>
      </c>
      <c r="G111" t="s">
        <v>144</v>
      </c>
      <c r="H111" t="s">
        <v>131</v>
      </c>
      <c r="I111" t="s">
        <v>110</v>
      </c>
      <c r="J111" t="s">
        <v>110</v>
      </c>
      <c r="K111">
        <v>1.6539092063903811</v>
      </c>
      <c r="L111" t="s">
        <v>182</v>
      </c>
    </row>
    <row r="112" spans="1:12">
      <c r="A112" t="s">
        <v>260</v>
      </c>
      <c r="B112" t="s">
        <v>27</v>
      </c>
      <c r="C112">
        <v>2035</v>
      </c>
      <c r="D112">
        <v>2040</v>
      </c>
      <c r="E112" t="s">
        <v>119</v>
      </c>
      <c r="F112" t="s">
        <v>260</v>
      </c>
      <c r="G112" t="s">
        <v>144</v>
      </c>
      <c r="H112" t="s">
        <v>131</v>
      </c>
      <c r="I112" t="s">
        <v>110</v>
      </c>
      <c r="J112" t="s">
        <v>110</v>
      </c>
      <c r="K112">
        <v>1.612903237342834</v>
      </c>
      <c r="L112" t="s">
        <v>182</v>
      </c>
    </row>
    <row r="113" spans="1:12">
      <c r="A113" t="s">
        <v>260</v>
      </c>
      <c r="B113" t="s">
        <v>27</v>
      </c>
      <c r="C113">
        <v>2035</v>
      </c>
      <c r="D113">
        <v>2045</v>
      </c>
      <c r="E113" t="s">
        <v>119</v>
      </c>
      <c r="F113" t="s">
        <v>260</v>
      </c>
      <c r="G113" t="s">
        <v>144</v>
      </c>
      <c r="H113" t="s">
        <v>131</v>
      </c>
      <c r="I113" t="s">
        <v>110</v>
      </c>
      <c r="J113" t="s">
        <v>110</v>
      </c>
      <c r="K113">
        <v>1.575682401657104</v>
      </c>
      <c r="L113" t="s">
        <v>182</v>
      </c>
    </row>
    <row r="114" spans="1:12">
      <c r="A114" t="s">
        <v>260</v>
      </c>
      <c r="B114" t="s">
        <v>27</v>
      </c>
      <c r="C114">
        <v>2035</v>
      </c>
      <c r="D114">
        <v>2050</v>
      </c>
      <c r="E114" t="s">
        <v>119</v>
      </c>
      <c r="F114" t="s">
        <v>260</v>
      </c>
      <c r="G114" t="s">
        <v>144</v>
      </c>
      <c r="H114" t="s">
        <v>131</v>
      </c>
      <c r="I114" t="s">
        <v>110</v>
      </c>
      <c r="J114" t="s">
        <v>110</v>
      </c>
      <c r="K114">
        <v>1.538461565971375</v>
      </c>
      <c r="L114" t="s">
        <v>182</v>
      </c>
    </row>
    <row r="115" spans="1:12">
      <c r="A115" t="s">
        <v>260</v>
      </c>
      <c r="B115" t="s">
        <v>27</v>
      </c>
      <c r="C115">
        <v>2035</v>
      </c>
      <c r="D115">
        <v>2055</v>
      </c>
      <c r="E115" t="s">
        <v>119</v>
      </c>
      <c r="F115" t="s">
        <v>260</v>
      </c>
      <c r="G115" t="s">
        <v>144</v>
      </c>
      <c r="H115" t="s">
        <v>131</v>
      </c>
      <c r="I115" t="s">
        <v>110</v>
      </c>
      <c r="J115" t="s">
        <v>110</v>
      </c>
      <c r="K115">
        <v>1.501240730285645</v>
      </c>
      <c r="L115" t="s">
        <v>182</v>
      </c>
    </row>
    <row r="116" spans="1:12">
      <c r="A116" t="s">
        <v>260</v>
      </c>
      <c r="B116" t="s">
        <v>27</v>
      </c>
      <c r="C116">
        <v>2040</v>
      </c>
      <c r="D116">
        <v>2040</v>
      </c>
      <c r="E116" t="s">
        <v>119</v>
      </c>
      <c r="F116" t="s">
        <v>260</v>
      </c>
      <c r="G116" t="s">
        <v>144</v>
      </c>
      <c r="H116" t="s">
        <v>131</v>
      </c>
      <c r="I116" t="s">
        <v>110</v>
      </c>
      <c r="J116" t="s">
        <v>110</v>
      </c>
      <c r="K116">
        <v>1.612903237342834</v>
      </c>
      <c r="L116" t="s">
        <v>182</v>
      </c>
    </row>
    <row r="117" spans="1:12">
      <c r="A117" t="s">
        <v>260</v>
      </c>
      <c r="B117" t="s">
        <v>27</v>
      </c>
      <c r="C117">
        <v>2040</v>
      </c>
      <c r="D117">
        <v>2045</v>
      </c>
      <c r="E117" t="s">
        <v>119</v>
      </c>
      <c r="F117" t="s">
        <v>260</v>
      </c>
      <c r="G117" t="s">
        <v>144</v>
      </c>
      <c r="H117" t="s">
        <v>131</v>
      </c>
      <c r="I117" t="s">
        <v>110</v>
      </c>
      <c r="J117" t="s">
        <v>110</v>
      </c>
      <c r="K117">
        <v>1.575682401657104</v>
      </c>
      <c r="L117" t="s">
        <v>182</v>
      </c>
    </row>
    <row r="118" spans="1:12">
      <c r="A118" t="s">
        <v>260</v>
      </c>
      <c r="B118" t="s">
        <v>27</v>
      </c>
      <c r="C118">
        <v>2040</v>
      </c>
      <c r="D118">
        <v>2050</v>
      </c>
      <c r="E118" t="s">
        <v>119</v>
      </c>
      <c r="F118" t="s">
        <v>260</v>
      </c>
      <c r="G118" t="s">
        <v>144</v>
      </c>
      <c r="H118" t="s">
        <v>131</v>
      </c>
      <c r="I118" t="s">
        <v>110</v>
      </c>
      <c r="J118" t="s">
        <v>110</v>
      </c>
      <c r="K118">
        <v>1.538461565971375</v>
      </c>
      <c r="L118" t="s">
        <v>182</v>
      </c>
    </row>
    <row r="119" spans="1:12">
      <c r="A119" t="s">
        <v>260</v>
      </c>
      <c r="B119" t="s">
        <v>27</v>
      </c>
      <c r="C119">
        <v>2040</v>
      </c>
      <c r="D119">
        <v>2055</v>
      </c>
      <c r="E119" t="s">
        <v>119</v>
      </c>
      <c r="F119" t="s">
        <v>260</v>
      </c>
      <c r="G119" t="s">
        <v>144</v>
      </c>
      <c r="H119" t="s">
        <v>131</v>
      </c>
      <c r="I119" t="s">
        <v>110</v>
      </c>
      <c r="J119" t="s">
        <v>110</v>
      </c>
      <c r="K119">
        <v>1.501240730285645</v>
      </c>
      <c r="L119" t="s">
        <v>182</v>
      </c>
    </row>
    <row r="120" spans="1:12">
      <c r="A120" t="s">
        <v>260</v>
      </c>
      <c r="B120" t="s">
        <v>27</v>
      </c>
      <c r="C120">
        <v>2040</v>
      </c>
      <c r="D120">
        <v>2060</v>
      </c>
      <c r="E120" t="s">
        <v>119</v>
      </c>
      <c r="F120" t="s">
        <v>260</v>
      </c>
      <c r="G120" t="s">
        <v>144</v>
      </c>
      <c r="H120" t="s">
        <v>131</v>
      </c>
      <c r="I120" t="s">
        <v>110</v>
      </c>
      <c r="J120" t="s">
        <v>110</v>
      </c>
      <c r="K120">
        <v>1.464019894599915</v>
      </c>
      <c r="L120" t="s">
        <v>182</v>
      </c>
    </row>
    <row r="121" spans="1:12">
      <c r="A121" t="s">
        <v>260</v>
      </c>
      <c r="B121" t="s">
        <v>27</v>
      </c>
      <c r="C121">
        <v>2045</v>
      </c>
      <c r="D121">
        <v>2045</v>
      </c>
      <c r="E121" t="s">
        <v>119</v>
      </c>
      <c r="F121" t="s">
        <v>260</v>
      </c>
      <c r="G121" t="s">
        <v>144</v>
      </c>
      <c r="H121" t="s">
        <v>131</v>
      </c>
      <c r="I121" t="s">
        <v>110</v>
      </c>
      <c r="J121" t="s">
        <v>110</v>
      </c>
      <c r="K121">
        <v>1.575682401657104</v>
      </c>
      <c r="L121" t="s">
        <v>182</v>
      </c>
    </row>
    <row r="122" spans="1:12">
      <c r="A122" t="s">
        <v>260</v>
      </c>
      <c r="B122" t="s">
        <v>27</v>
      </c>
      <c r="C122">
        <v>2045</v>
      </c>
      <c r="D122">
        <v>2050</v>
      </c>
      <c r="E122" t="s">
        <v>119</v>
      </c>
      <c r="F122" t="s">
        <v>260</v>
      </c>
      <c r="G122" t="s">
        <v>144</v>
      </c>
      <c r="H122" t="s">
        <v>131</v>
      </c>
      <c r="I122" t="s">
        <v>110</v>
      </c>
      <c r="J122" t="s">
        <v>110</v>
      </c>
      <c r="K122">
        <v>1.538461565971375</v>
      </c>
      <c r="L122" t="s">
        <v>182</v>
      </c>
    </row>
    <row r="123" spans="1:12">
      <c r="A123" t="s">
        <v>260</v>
      </c>
      <c r="B123" t="s">
        <v>27</v>
      </c>
      <c r="C123">
        <v>2045</v>
      </c>
      <c r="D123">
        <v>2055</v>
      </c>
      <c r="E123" t="s">
        <v>119</v>
      </c>
      <c r="F123" t="s">
        <v>260</v>
      </c>
      <c r="G123" t="s">
        <v>144</v>
      </c>
      <c r="H123" t="s">
        <v>131</v>
      </c>
      <c r="I123" t="s">
        <v>110</v>
      </c>
      <c r="J123" t="s">
        <v>110</v>
      </c>
      <c r="K123">
        <v>1.5198512077331541</v>
      </c>
      <c r="L123" t="s">
        <v>182</v>
      </c>
    </row>
    <row r="124" spans="1:12">
      <c r="A124" t="s">
        <v>260</v>
      </c>
      <c r="B124" t="s">
        <v>27</v>
      </c>
      <c r="C124">
        <v>2045</v>
      </c>
      <c r="D124">
        <v>2060</v>
      </c>
      <c r="E124" t="s">
        <v>119</v>
      </c>
      <c r="F124" t="s">
        <v>260</v>
      </c>
      <c r="G124" t="s">
        <v>144</v>
      </c>
      <c r="H124" t="s">
        <v>131</v>
      </c>
      <c r="I124" t="s">
        <v>110</v>
      </c>
      <c r="J124" t="s">
        <v>110</v>
      </c>
      <c r="K124">
        <v>1.501240730285645</v>
      </c>
      <c r="L124" t="s">
        <v>182</v>
      </c>
    </row>
    <row r="125" spans="1:12">
      <c r="A125" t="s">
        <v>260</v>
      </c>
      <c r="B125" t="s">
        <v>27</v>
      </c>
      <c r="C125">
        <v>2045</v>
      </c>
      <c r="D125">
        <v>2065</v>
      </c>
      <c r="E125" t="s">
        <v>119</v>
      </c>
      <c r="F125" t="s">
        <v>260</v>
      </c>
      <c r="G125" t="s">
        <v>144</v>
      </c>
      <c r="H125" t="s">
        <v>131</v>
      </c>
      <c r="I125" t="s">
        <v>110</v>
      </c>
      <c r="J125" t="s">
        <v>110</v>
      </c>
      <c r="K125">
        <v>1.5198512077331541</v>
      </c>
      <c r="L125" t="s">
        <v>182</v>
      </c>
    </row>
    <row r="126" spans="1:12">
      <c r="A126" t="s">
        <v>260</v>
      </c>
      <c r="B126" t="s">
        <v>27</v>
      </c>
      <c r="C126">
        <v>2050</v>
      </c>
      <c r="D126">
        <v>2050</v>
      </c>
      <c r="E126" t="s">
        <v>119</v>
      </c>
      <c r="F126" t="s">
        <v>260</v>
      </c>
      <c r="G126" t="s">
        <v>144</v>
      </c>
      <c r="H126" t="s">
        <v>131</v>
      </c>
      <c r="I126" t="s">
        <v>110</v>
      </c>
      <c r="J126" t="s">
        <v>110</v>
      </c>
      <c r="K126">
        <v>1.538461565971375</v>
      </c>
      <c r="L126" t="s">
        <v>182</v>
      </c>
    </row>
    <row r="127" spans="1:12">
      <c r="A127" t="s">
        <v>260</v>
      </c>
      <c r="B127" t="s">
        <v>27</v>
      </c>
      <c r="C127">
        <v>2050</v>
      </c>
      <c r="D127">
        <v>2055</v>
      </c>
      <c r="E127" t="s">
        <v>119</v>
      </c>
      <c r="F127" t="s">
        <v>260</v>
      </c>
      <c r="G127" t="s">
        <v>144</v>
      </c>
      <c r="H127" t="s">
        <v>131</v>
      </c>
      <c r="I127" t="s">
        <v>110</v>
      </c>
      <c r="J127" t="s">
        <v>110</v>
      </c>
      <c r="K127">
        <v>1.538461565971375</v>
      </c>
      <c r="L127" t="s">
        <v>182</v>
      </c>
    </row>
    <row r="128" spans="1:12">
      <c r="A128" t="s">
        <v>260</v>
      </c>
      <c r="B128" t="s">
        <v>27</v>
      </c>
      <c r="C128">
        <v>2050</v>
      </c>
      <c r="D128">
        <v>2060</v>
      </c>
      <c r="E128" t="s">
        <v>119</v>
      </c>
      <c r="F128" t="s">
        <v>260</v>
      </c>
      <c r="G128" t="s">
        <v>144</v>
      </c>
      <c r="H128" t="s">
        <v>131</v>
      </c>
      <c r="I128" t="s">
        <v>110</v>
      </c>
      <c r="J128" t="s">
        <v>110</v>
      </c>
      <c r="K128">
        <v>1.538461565971375</v>
      </c>
      <c r="L128" t="s">
        <v>182</v>
      </c>
    </row>
    <row r="129" spans="1:12">
      <c r="A129" t="s">
        <v>260</v>
      </c>
      <c r="B129" t="s">
        <v>27</v>
      </c>
      <c r="C129">
        <v>2050</v>
      </c>
      <c r="D129">
        <v>2065</v>
      </c>
      <c r="E129" t="s">
        <v>119</v>
      </c>
      <c r="F129" t="s">
        <v>260</v>
      </c>
      <c r="G129" t="s">
        <v>144</v>
      </c>
      <c r="H129" t="s">
        <v>131</v>
      </c>
      <c r="I129" t="s">
        <v>110</v>
      </c>
      <c r="J129" t="s">
        <v>110</v>
      </c>
      <c r="K129">
        <v>1.538461565971375</v>
      </c>
      <c r="L129" t="s">
        <v>182</v>
      </c>
    </row>
    <row r="130" spans="1:12">
      <c r="A130" t="s">
        <v>260</v>
      </c>
      <c r="B130" t="s">
        <v>27</v>
      </c>
      <c r="C130">
        <v>2050</v>
      </c>
      <c r="D130">
        <v>2070</v>
      </c>
      <c r="E130" t="s">
        <v>119</v>
      </c>
      <c r="F130" t="s">
        <v>260</v>
      </c>
      <c r="G130" t="s">
        <v>144</v>
      </c>
      <c r="H130" t="s">
        <v>131</v>
      </c>
      <c r="I130" t="s">
        <v>110</v>
      </c>
      <c r="J130" t="s">
        <v>110</v>
      </c>
      <c r="K130">
        <v>1.538461565971375</v>
      </c>
      <c r="L130" t="s">
        <v>182</v>
      </c>
    </row>
    <row r="131" spans="1:12">
      <c r="A131" t="s">
        <v>260</v>
      </c>
      <c r="B131" t="s">
        <v>27</v>
      </c>
      <c r="C131">
        <v>2055</v>
      </c>
      <c r="D131">
        <v>2055</v>
      </c>
      <c r="E131" t="s">
        <v>119</v>
      </c>
      <c r="F131" t="s">
        <v>260</v>
      </c>
      <c r="G131" t="s">
        <v>144</v>
      </c>
      <c r="H131" t="s">
        <v>131</v>
      </c>
      <c r="I131" t="s">
        <v>110</v>
      </c>
      <c r="J131" t="s">
        <v>110</v>
      </c>
      <c r="K131">
        <v>1.538461565971375</v>
      </c>
      <c r="L131" t="s">
        <v>182</v>
      </c>
    </row>
    <row r="132" spans="1:12">
      <c r="A132" t="s">
        <v>260</v>
      </c>
      <c r="B132" t="s">
        <v>27</v>
      </c>
      <c r="C132">
        <v>2055</v>
      </c>
      <c r="D132">
        <v>2060</v>
      </c>
      <c r="E132" t="s">
        <v>119</v>
      </c>
      <c r="F132" t="s">
        <v>260</v>
      </c>
      <c r="G132" t="s">
        <v>144</v>
      </c>
      <c r="H132" t="s">
        <v>131</v>
      </c>
      <c r="I132" t="s">
        <v>110</v>
      </c>
      <c r="J132" t="s">
        <v>110</v>
      </c>
      <c r="K132">
        <v>1.575682401657104</v>
      </c>
      <c r="L132" t="s">
        <v>182</v>
      </c>
    </row>
    <row r="133" spans="1:12">
      <c r="A133" t="s">
        <v>260</v>
      </c>
      <c r="B133" t="s">
        <v>27</v>
      </c>
      <c r="C133">
        <v>2055</v>
      </c>
      <c r="D133">
        <v>2065</v>
      </c>
      <c r="E133" t="s">
        <v>119</v>
      </c>
      <c r="F133" t="s">
        <v>260</v>
      </c>
      <c r="G133" t="s">
        <v>144</v>
      </c>
      <c r="H133" t="s">
        <v>131</v>
      </c>
      <c r="I133" t="s">
        <v>110</v>
      </c>
      <c r="J133" t="s">
        <v>110</v>
      </c>
      <c r="K133">
        <v>1.5570719242095949</v>
      </c>
      <c r="L133" t="s">
        <v>182</v>
      </c>
    </row>
    <row r="134" spans="1:12">
      <c r="A134" t="s">
        <v>260</v>
      </c>
      <c r="B134" t="s">
        <v>27</v>
      </c>
      <c r="C134">
        <v>2055</v>
      </c>
      <c r="D134">
        <v>2070</v>
      </c>
      <c r="E134" t="s">
        <v>119</v>
      </c>
      <c r="F134" t="s">
        <v>260</v>
      </c>
      <c r="G134" t="s">
        <v>144</v>
      </c>
      <c r="H134" t="s">
        <v>131</v>
      </c>
      <c r="I134" t="s">
        <v>110</v>
      </c>
      <c r="J134" t="s">
        <v>110</v>
      </c>
      <c r="K134">
        <v>1.538461565971375</v>
      </c>
      <c r="L134" t="s">
        <v>182</v>
      </c>
    </row>
    <row r="135" spans="1:12">
      <c r="A135" t="s">
        <v>260</v>
      </c>
      <c r="B135" t="s">
        <v>27</v>
      </c>
      <c r="C135">
        <v>2060</v>
      </c>
      <c r="D135">
        <v>2060</v>
      </c>
      <c r="E135" t="s">
        <v>119</v>
      </c>
      <c r="F135" t="s">
        <v>260</v>
      </c>
      <c r="G135" t="s">
        <v>144</v>
      </c>
      <c r="H135" t="s">
        <v>131</v>
      </c>
      <c r="I135" t="s">
        <v>110</v>
      </c>
      <c r="J135" t="s">
        <v>110</v>
      </c>
      <c r="K135">
        <v>1.612903237342834</v>
      </c>
      <c r="L135" t="s">
        <v>182</v>
      </c>
    </row>
    <row r="136" spans="1:12">
      <c r="A136" t="s">
        <v>260</v>
      </c>
      <c r="B136" t="s">
        <v>27</v>
      </c>
      <c r="C136">
        <v>2060</v>
      </c>
      <c r="D136">
        <v>2065</v>
      </c>
      <c r="E136" t="s">
        <v>119</v>
      </c>
      <c r="F136" t="s">
        <v>260</v>
      </c>
      <c r="G136" t="s">
        <v>144</v>
      </c>
      <c r="H136" t="s">
        <v>131</v>
      </c>
      <c r="I136" t="s">
        <v>110</v>
      </c>
      <c r="J136" t="s">
        <v>110</v>
      </c>
      <c r="K136">
        <v>1.575682401657104</v>
      </c>
      <c r="L136" t="s">
        <v>182</v>
      </c>
    </row>
    <row r="137" spans="1:12">
      <c r="A137" t="s">
        <v>260</v>
      </c>
      <c r="B137" t="s">
        <v>27</v>
      </c>
      <c r="C137">
        <v>2060</v>
      </c>
      <c r="D137">
        <v>2070</v>
      </c>
      <c r="E137" t="s">
        <v>119</v>
      </c>
      <c r="F137" t="s">
        <v>260</v>
      </c>
      <c r="G137" t="s">
        <v>144</v>
      </c>
      <c r="H137" t="s">
        <v>131</v>
      </c>
      <c r="I137" t="s">
        <v>110</v>
      </c>
      <c r="J137" t="s">
        <v>110</v>
      </c>
      <c r="K137">
        <v>1.538461565971375</v>
      </c>
      <c r="L137" t="s">
        <v>182</v>
      </c>
    </row>
    <row r="138" spans="1:12">
      <c r="A138" t="s">
        <v>260</v>
      </c>
      <c r="B138" t="s">
        <v>27</v>
      </c>
      <c r="C138">
        <v>2065</v>
      </c>
      <c r="D138">
        <v>2065</v>
      </c>
      <c r="E138" t="s">
        <v>119</v>
      </c>
      <c r="F138" t="s">
        <v>260</v>
      </c>
      <c r="G138" t="s">
        <v>144</v>
      </c>
      <c r="H138" t="s">
        <v>131</v>
      </c>
      <c r="I138" t="s">
        <v>110</v>
      </c>
      <c r="J138" t="s">
        <v>110</v>
      </c>
      <c r="K138">
        <v>1.575682401657104</v>
      </c>
      <c r="L138" t="s">
        <v>182</v>
      </c>
    </row>
    <row r="139" spans="1:12">
      <c r="A139" t="s">
        <v>260</v>
      </c>
      <c r="B139" t="s">
        <v>27</v>
      </c>
      <c r="C139">
        <v>2065</v>
      </c>
      <c r="D139">
        <v>2070</v>
      </c>
      <c r="E139" t="s">
        <v>119</v>
      </c>
      <c r="F139" t="s">
        <v>260</v>
      </c>
      <c r="G139" t="s">
        <v>144</v>
      </c>
      <c r="H139" t="s">
        <v>131</v>
      </c>
      <c r="I139" t="s">
        <v>110</v>
      </c>
      <c r="J139" t="s">
        <v>110</v>
      </c>
      <c r="K139">
        <v>1.538461565971375</v>
      </c>
      <c r="L139" t="s">
        <v>182</v>
      </c>
    </row>
    <row r="140" spans="1:12">
      <c r="A140" t="s">
        <v>260</v>
      </c>
      <c r="B140" t="s">
        <v>27</v>
      </c>
      <c r="C140">
        <v>2070</v>
      </c>
      <c r="D140">
        <v>2070</v>
      </c>
      <c r="E140" t="s">
        <v>119</v>
      </c>
      <c r="F140" t="s">
        <v>260</v>
      </c>
      <c r="G140" t="s">
        <v>144</v>
      </c>
      <c r="H140" t="s">
        <v>131</v>
      </c>
      <c r="I140" t="s">
        <v>110</v>
      </c>
      <c r="J140" t="s">
        <v>110</v>
      </c>
      <c r="K140">
        <v>1.538461565971375</v>
      </c>
      <c r="L140" t="s">
        <v>182</v>
      </c>
    </row>
    <row r="141" spans="1:12">
      <c r="A141" t="s">
        <v>260</v>
      </c>
      <c r="B141" t="s">
        <v>29</v>
      </c>
      <c r="C141">
        <v>1990</v>
      </c>
      <c r="D141">
        <v>1990</v>
      </c>
      <c r="E141" t="s">
        <v>119</v>
      </c>
      <c r="F141" t="s">
        <v>260</v>
      </c>
      <c r="G141" t="s">
        <v>144</v>
      </c>
      <c r="H141" t="s">
        <v>132</v>
      </c>
      <c r="I141" t="s">
        <v>110</v>
      </c>
      <c r="J141" t="s">
        <v>110</v>
      </c>
      <c r="K141">
        <v>8.3333330154418945</v>
      </c>
      <c r="L141" t="s">
        <v>182</v>
      </c>
    </row>
    <row r="142" spans="1:12">
      <c r="A142" t="s">
        <v>260</v>
      </c>
      <c r="B142" t="s">
        <v>29</v>
      </c>
      <c r="C142">
        <v>1995</v>
      </c>
      <c r="D142">
        <v>1995</v>
      </c>
      <c r="E142" t="s">
        <v>119</v>
      </c>
      <c r="F142" t="s">
        <v>260</v>
      </c>
      <c r="G142" t="s">
        <v>144</v>
      </c>
      <c r="H142" t="s">
        <v>132</v>
      </c>
      <c r="I142" t="s">
        <v>110</v>
      </c>
      <c r="J142" t="s">
        <v>110</v>
      </c>
      <c r="K142">
        <v>8.3333330154418945</v>
      </c>
      <c r="L142" t="s">
        <v>182</v>
      </c>
    </row>
    <row r="143" spans="1:12">
      <c r="A143" t="s">
        <v>260</v>
      </c>
      <c r="B143" t="s">
        <v>29</v>
      </c>
      <c r="C143">
        <v>2000</v>
      </c>
      <c r="D143">
        <v>2000</v>
      </c>
      <c r="E143" t="s">
        <v>119</v>
      </c>
      <c r="F143" t="s">
        <v>260</v>
      </c>
      <c r="G143" t="s">
        <v>144</v>
      </c>
      <c r="H143" t="s">
        <v>132</v>
      </c>
      <c r="I143" t="s">
        <v>110</v>
      </c>
      <c r="J143" t="s">
        <v>110</v>
      </c>
      <c r="K143">
        <v>8.3333330154418945</v>
      </c>
      <c r="L143" t="s">
        <v>182</v>
      </c>
    </row>
    <row r="144" spans="1:12">
      <c r="A144" t="s">
        <v>260</v>
      </c>
      <c r="B144" t="s">
        <v>29</v>
      </c>
      <c r="C144">
        <v>2005</v>
      </c>
      <c r="D144">
        <v>2005</v>
      </c>
      <c r="E144" t="s">
        <v>119</v>
      </c>
      <c r="F144" t="s">
        <v>260</v>
      </c>
      <c r="G144" t="s">
        <v>144</v>
      </c>
      <c r="H144" t="s">
        <v>132</v>
      </c>
      <c r="I144" t="s">
        <v>110</v>
      </c>
      <c r="J144" t="s">
        <v>110</v>
      </c>
      <c r="K144">
        <v>8.3333330154418945</v>
      </c>
      <c r="L144" t="s">
        <v>182</v>
      </c>
    </row>
    <row r="145" spans="1:12">
      <c r="A145" t="s">
        <v>260</v>
      </c>
      <c r="B145" t="s">
        <v>29</v>
      </c>
      <c r="C145">
        <v>2010</v>
      </c>
      <c r="D145">
        <v>2010</v>
      </c>
      <c r="E145" t="s">
        <v>119</v>
      </c>
      <c r="F145" t="s">
        <v>260</v>
      </c>
      <c r="G145" t="s">
        <v>144</v>
      </c>
      <c r="H145" t="s">
        <v>132</v>
      </c>
      <c r="I145" t="s">
        <v>110</v>
      </c>
      <c r="J145" t="s">
        <v>110</v>
      </c>
      <c r="K145">
        <v>8.3333330154418945</v>
      </c>
      <c r="L145" t="s">
        <v>182</v>
      </c>
    </row>
    <row r="146" spans="1:12">
      <c r="A146" t="s">
        <v>260</v>
      </c>
      <c r="B146" t="s">
        <v>29</v>
      </c>
      <c r="C146">
        <v>2010</v>
      </c>
      <c r="D146">
        <v>2015</v>
      </c>
      <c r="E146" t="s">
        <v>119</v>
      </c>
      <c r="F146" t="s">
        <v>260</v>
      </c>
      <c r="G146" t="s">
        <v>144</v>
      </c>
      <c r="H146" t="s">
        <v>132</v>
      </c>
      <c r="I146" t="s">
        <v>110</v>
      </c>
      <c r="J146" t="s">
        <v>110</v>
      </c>
      <c r="K146">
        <v>8.3333330154418945</v>
      </c>
      <c r="L146" t="s">
        <v>182</v>
      </c>
    </row>
    <row r="147" spans="1:12">
      <c r="A147" t="s">
        <v>260</v>
      </c>
      <c r="B147" t="s">
        <v>29</v>
      </c>
      <c r="C147">
        <v>2015</v>
      </c>
      <c r="D147">
        <v>2015</v>
      </c>
      <c r="E147" t="s">
        <v>119</v>
      </c>
      <c r="F147" t="s">
        <v>260</v>
      </c>
      <c r="G147" t="s">
        <v>144</v>
      </c>
      <c r="H147" t="s">
        <v>132</v>
      </c>
      <c r="I147" t="s">
        <v>110</v>
      </c>
      <c r="J147" t="s">
        <v>110</v>
      </c>
      <c r="K147">
        <v>8.3333330154418945</v>
      </c>
      <c r="L147" t="s">
        <v>182</v>
      </c>
    </row>
    <row r="148" spans="1:12">
      <c r="A148" t="s">
        <v>260</v>
      </c>
      <c r="B148" t="s">
        <v>29</v>
      </c>
      <c r="C148">
        <v>2015</v>
      </c>
      <c r="D148">
        <v>2020</v>
      </c>
      <c r="E148" t="s">
        <v>119</v>
      </c>
      <c r="F148" t="s">
        <v>260</v>
      </c>
      <c r="G148" t="s">
        <v>144</v>
      </c>
      <c r="H148" t="s">
        <v>132</v>
      </c>
      <c r="I148" t="s">
        <v>110</v>
      </c>
      <c r="J148" t="s">
        <v>110</v>
      </c>
      <c r="K148">
        <v>8.3333330154418945</v>
      </c>
      <c r="L148" t="s">
        <v>182</v>
      </c>
    </row>
    <row r="149" spans="1:12">
      <c r="A149" t="s">
        <v>260</v>
      </c>
      <c r="B149" t="s">
        <v>29</v>
      </c>
      <c r="C149">
        <v>2020</v>
      </c>
      <c r="D149">
        <v>2020</v>
      </c>
      <c r="E149" t="s">
        <v>119</v>
      </c>
      <c r="F149" t="s">
        <v>260</v>
      </c>
      <c r="G149" t="s">
        <v>144</v>
      </c>
      <c r="H149" t="s">
        <v>132</v>
      </c>
      <c r="I149" t="s">
        <v>110</v>
      </c>
      <c r="J149" t="s">
        <v>110</v>
      </c>
      <c r="K149">
        <v>8.3333330154418945</v>
      </c>
      <c r="L149" t="s">
        <v>182</v>
      </c>
    </row>
    <row r="150" spans="1:12">
      <c r="A150" t="s">
        <v>260</v>
      </c>
      <c r="B150" t="s">
        <v>29</v>
      </c>
      <c r="C150">
        <v>2020</v>
      </c>
      <c r="D150">
        <v>2025</v>
      </c>
      <c r="E150" t="s">
        <v>119</v>
      </c>
      <c r="F150" t="s">
        <v>260</v>
      </c>
      <c r="G150" t="s">
        <v>144</v>
      </c>
      <c r="H150" t="s">
        <v>132</v>
      </c>
      <c r="I150" t="s">
        <v>110</v>
      </c>
      <c r="J150" t="s">
        <v>110</v>
      </c>
      <c r="K150">
        <v>8.3333330154418945</v>
      </c>
      <c r="L150" t="s">
        <v>182</v>
      </c>
    </row>
    <row r="151" spans="1:12">
      <c r="A151" t="s">
        <v>260</v>
      </c>
      <c r="B151" t="s">
        <v>29</v>
      </c>
      <c r="C151">
        <v>2025</v>
      </c>
      <c r="D151">
        <v>2025</v>
      </c>
      <c r="E151" t="s">
        <v>119</v>
      </c>
      <c r="F151" t="s">
        <v>260</v>
      </c>
      <c r="G151" t="s">
        <v>144</v>
      </c>
      <c r="H151" t="s">
        <v>132</v>
      </c>
      <c r="I151" t="s">
        <v>110</v>
      </c>
      <c r="J151" t="s">
        <v>110</v>
      </c>
      <c r="K151">
        <v>8.3333330154418945</v>
      </c>
      <c r="L151" t="s">
        <v>182</v>
      </c>
    </row>
    <row r="152" spans="1:12">
      <c r="A152" t="s">
        <v>260</v>
      </c>
      <c r="B152" t="s">
        <v>29</v>
      </c>
      <c r="C152">
        <v>2025</v>
      </c>
      <c r="D152">
        <v>2030</v>
      </c>
      <c r="E152" t="s">
        <v>119</v>
      </c>
      <c r="F152" t="s">
        <v>260</v>
      </c>
      <c r="G152" t="s">
        <v>144</v>
      </c>
      <c r="H152" t="s">
        <v>132</v>
      </c>
      <c r="I152" t="s">
        <v>110</v>
      </c>
      <c r="J152" t="s">
        <v>110</v>
      </c>
      <c r="K152">
        <v>8.3333330154418945</v>
      </c>
      <c r="L152" t="s">
        <v>182</v>
      </c>
    </row>
    <row r="153" spans="1:12">
      <c r="A153" t="s">
        <v>260</v>
      </c>
      <c r="B153" t="s">
        <v>29</v>
      </c>
      <c r="C153">
        <v>2030</v>
      </c>
      <c r="D153">
        <v>2030</v>
      </c>
      <c r="E153" t="s">
        <v>119</v>
      </c>
      <c r="F153" t="s">
        <v>260</v>
      </c>
      <c r="G153" t="s">
        <v>144</v>
      </c>
      <c r="H153" t="s">
        <v>132</v>
      </c>
      <c r="I153" t="s">
        <v>110</v>
      </c>
      <c r="J153" t="s">
        <v>110</v>
      </c>
      <c r="K153">
        <v>8.3333330154418945</v>
      </c>
      <c r="L153" t="s">
        <v>182</v>
      </c>
    </row>
    <row r="154" spans="1:12">
      <c r="A154" t="s">
        <v>260</v>
      </c>
      <c r="B154" t="s">
        <v>29</v>
      </c>
      <c r="C154">
        <v>2030</v>
      </c>
      <c r="D154">
        <v>2035</v>
      </c>
      <c r="E154" t="s">
        <v>119</v>
      </c>
      <c r="F154" t="s">
        <v>260</v>
      </c>
      <c r="G154" t="s">
        <v>144</v>
      </c>
      <c r="H154" t="s">
        <v>132</v>
      </c>
      <c r="I154" t="s">
        <v>110</v>
      </c>
      <c r="J154" t="s">
        <v>110</v>
      </c>
      <c r="K154">
        <v>8.3333330154418945</v>
      </c>
      <c r="L154" t="s">
        <v>182</v>
      </c>
    </row>
    <row r="155" spans="1:12">
      <c r="A155" t="s">
        <v>260</v>
      </c>
      <c r="B155" t="s">
        <v>29</v>
      </c>
      <c r="C155">
        <v>2035</v>
      </c>
      <c r="D155">
        <v>2035</v>
      </c>
      <c r="E155" t="s">
        <v>119</v>
      </c>
      <c r="F155" t="s">
        <v>260</v>
      </c>
      <c r="G155" t="s">
        <v>144</v>
      </c>
      <c r="H155" t="s">
        <v>132</v>
      </c>
      <c r="I155" t="s">
        <v>110</v>
      </c>
      <c r="J155" t="s">
        <v>110</v>
      </c>
      <c r="K155">
        <v>8.3333330154418945</v>
      </c>
      <c r="L155" t="s">
        <v>182</v>
      </c>
    </row>
    <row r="156" spans="1:12">
      <c r="A156" t="s">
        <v>260</v>
      </c>
      <c r="B156" t="s">
        <v>29</v>
      </c>
      <c r="C156">
        <v>2035</v>
      </c>
      <c r="D156">
        <v>2040</v>
      </c>
      <c r="E156" t="s">
        <v>119</v>
      </c>
      <c r="F156" t="s">
        <v>260</v>
      </c>
      <c r="G156" t="s">
        <v>144</v>
      </c>
      <c r="H156" t="s">
        <v>132</v>
      </c>
      <c r="I156" t="s">
        <v>110</v>
      </c>
      <c r="J156" t="s">
        <v>110</v>
      </c>
      <c r="K156">
        <v>8.3333330154418945</v>
      </c>
      <c r="L156" t="s">
        <v>182</v>
      </c>
    </row>
    <row r="157" spans="1:12">
      <c r="A157" t="s">
        <v>260</v>
      </c>
      <c r="B157" t="s">
        <v>29</v>
      </c>
      <c r="C157">
        <v>2040</v>
      </c>
      <c r="D157">
        <v>2040</v>
      </c>
      <c r="E157" t="s">
        <v>119</v>
      </c>
      <c r="F157" t="s">
        <v>260</v>
      </c>
      <c r="G157" t="s">
        <v>144</v>
      </c>
      <c r="H157" t="s">
        <v>132</v>
      </c>
      <c r="I157" t="s">
        <v>110</v>
      </c>
      <c r="J157" t="s">
        <v>110</v>
      </c>
      <c r="K157">
        <v>8.3333330154418945</v>
      </c>
      <c r="L157" t="s">
        <v>182</v>
      </c>
    </row>
    <row r="158" spans="1:12">
      <c r="A158" t="s">
        <v>260</v>
      </c>
      <c r="B158" t="s">
        <v>29</v>
      </c>
      <c r="C158">
        <v>2040</v>
      </c>
      <c r="D158">
        <v>2045</v>
      </c>
      <c r="E158" t="s">
        <v>119</v>
      </c>
      <c r="F158" t="s">
        <v>260</v>
      </c>
      <c r="G158" t="s">
        <v>144</v>
      </c>
      <c r="H158" t="s">
        <v>132</v>
      </c>
      <c r="I158" t="s">
        <v>110</v>
      </c>
      <c r="J158" t="s">
        <v>110</v>
      </c>
      <c r="K158">
        <v>8.3333330154418945</v>
      </c>
      <c r="L158" t="s">
        <v>182</v>
      </c>
    </row>
    <row r="159" spans="1:12">
      <c r="A159" t="s">
        <v>260</v>
      </c>
      <c r="B159" t="s">
        <v>29</v>
      </c>
      <c r="C159">
        <v>2045</v>
      </c>
      <c r="D159">
        <v>2045</v>
      </c>
      <c r="E159" t="s">
        <v>119</v>
      </c>
      <c r="F159" t="s">
        <v>260</v>
      </c>
      <c r="G159" t="s">
        <v>144</v>
      </c>
      <c r="H159" t="s">
        <v>132</v>
      </c>
      <c r="I159" t="s">
        <v>110</v>
      </c>
      <c r="J159" t="s">
        <v>110</v>
      </c>
      <c r="K159">
        <v>8.3333330154418945</v>
      </c>
      <c r="L159" t="s">
        <v>182</v>
      </c>
    </row>
    <row r="160" spans="1:12">
      <c r="A160" t="s">
        <v>260</v>
      </c>
      <c r="B160" t="s">
        <v>29</v>
      </c>
      <c r="C160">
        <v>2045</v>
      </c>
      <c r="D160">
        <v>2050</v>
      </c>
      <c r="E160" t="s">
        <v>119</v>
      </c>
      <c r="F160" t="s">
        <v>260</v>
      </c>
      <c r="G160" t="s">
        <v>144</v>
      </c>
      <c r="H160" t="s">
        <v>132</v>
      </c>
      <c r="I160" t="s">
        <v>110</v>
      </c>
      <c r="J160" t="s">
        <v>110</v>
      </c>
      <c r="K160">
        <v>8.3333330154418945</v>
      </c>
      <c r="L160" t="s">
        <v>182</v>
      </c>
    </row>
    <row r="161" spans="1:12">
      <c r="A161" t="s">
        <v>260</v>
      </c>
      <c r="B161" t="s">
        <v>29</v>
      </c>
      <c r="C161">
        <v>2050</v>
      </c>
      <c r="D161">
        <v>2050</v>
      </c>
      <c r="E161" t="s">
        <v>119</v>
      </c>
      <c r="F161" t="s">
        <v>260</v>
      </c>
      <c r="G161" t="s">
        <v>144</v>
      </c>
      <c r="H161" t="s">
        <v>132</v>
      </c>
      <c r="I161" t="s">
        <v>110</v>
      </c>
      <c r="J161" t="s">
        <v>110</v>
      </c>
      <c r="K161">
        <v>8.3333330154418945</v>
      </c>
      <c r="L161" t="s">
        <v>182</v>
      </c>
    </row>
    <row r="162" spans="1:12">
      <c r="A162" t="s">
        <v>260</v>
      </c>
      <c r="B162" t="s">
        <v>29</v>
      </c>
      <c r="C162">
        <v>2050</v>
      </c>
      <c r="D162">
        <v>2055</v>
      </c>
      <c r="E162" t="s">
        <v>119</v>
      </c>
      <c r="F162" t="s">
        <v>260</v>
      </c>
      <c r="G162" t="s">
        <v>144</v>
      </c>
      <c r="H162" t="s">
        <v>132</v>
      </c>
      <c r="I162" t="s">
        <v>110</v>
      </c>
      <c r="J162" t="s">
        <v>110</v>
      </c>
      <c r="K162">
        <v>8.3333330154418945</v>
      </c>
      <c r="L162" t="s">
        <v>182</v>
      </c>
    </row>
    <row r="163" spans="1:12">
      <c r="A163" t="s">
        <v>260</v>
      </c>
      <c r="B163" t="s">
        <v>29</v>
      </c>
      <c r="C163">
        <v>2055</v>
      </c>
      <c r="D163">
        <v>2055</v>
      </c>
      <c r="E163" t="s">
        <v>119</v>
      </c>
      <c r="F163" t="s">
        <v>260</v>
      </c>
      <c r="G163" t="s">
        <v>144</v>
      </c>
      <c r="H163" t="s">
        <v>132</v>
      </c>
      <c r="I163" t="s">
        <v>110</v>
      </c>
      <c r="J163" t="s">
        <v>110</v>
      </c>
      <c r="K163">
        <v>8.3333330154418945</v>
      </c>
      <c r="L163" t="s">
        <v>182</v>
      </c>
    </row>
    <row r="164" spans="1:12">
      <c r="A164" t="s">
        <v>260</v>
      </c>
      <c r="B164" t="s">
        <v>29</v>
      </c>
      <c r="C164">
        <v>2055</v>
      </c>
      <c r="D164">
        <v>2060</v>
      </c>
      <c r="E164" t="s">
        <v>119</v>
      </c>
      <c r="F164" t="s">
        <v>260</v>
      </c>
      <c r="G164" t="s">
        <v>144</v>
      </c>
      <c r="H164" t="s">
        <v>132</v>
      </c>
      <c r="I164" t="s">
        <v>110</v>
      </c>
      <c r="J164" t="s">
        <v>110</v>
      </c>
      <c r="K164">
        <v>8.3333330154418945</v>
      </c>
      <c r="L164" t="s">
        <v>182</v>
      </c>
    </row>
    <row r="165" spans="1:12">
      <c r="A165" t="s">
        <v>260</v>
      </c>
      <c r="B165" t="s">
        <v>29</v>
      </c>
      <c r="C165">
        <v>2060</v>
      </c>
      <c r="D165">
        <v>2060</v>
      </c>
      <c r="E165" t="s">
        <v>119</v>
      </c>
      <c r="F165" t="s">
        <v>260</v>
      </c>
      <c r="G165" t="s">
        <v>144</v>
      </c>
      <c r="H165" t="s">
        <v>132</v>
      </c>
      <c r="I165" t="s">
        <v>110</v>
      </c>
      <c r="J165" t="s">
        <v>110</v>
      </c>
      <c r="K165">
        <v>8.3333330154418945</v>
      </c>
      <c r="L165" t="s">
        <v>182</v>
      </c>
    </row>
    <row r="166" spans="1:12">
      <c r="A166" t="s">
        <v>260</v>
      </c>
      <c r="B166" t="s">
        <v>29</v>
      </c>
      <c r="C166">
        <v>2060</v>
      </c>
      <c r="D166">
        <v>2065</v>
      </c>
      <c r="E166" t="s">
        <v>119</v>
      </c>
      <c r="F166" t="s">
        <v>260</v>
      </c>
      <c r="G166" t="s">
        <v>144</v>
      </c>
      <c r="H166" t="s">
        <v>132</v>
      </c>
      <c r="I166" t="s">
        <v>110</v>
      </c>
      <c r="J166" t="s">
        <v>110</v>
      </c>
      <c r="K166">
        <v>8.3333330154418945</v>
      </c>
      <c r="L166" t="s">
        <v>182</v>
      </c>
    </row>
    <row r="167" spans="1:12">
      <c r="A167" t="s">
        <v>260</v>
      </c>
      <c r="B167" t="s">
        <v>29</v>
      </c>
      <c r="C167">
        <v>2065</v>
      </c>
      <c r="D167">
        <v>2065</v>
      </c>
      <c r="E167" t="s">
        <v>119</v>
      </c>
      <c r="F167" t="s">
        <v>260</v>
      </c>
      <c r="G167" t="s">
        <v>144</v>
      </c>
      <c r="H167" t="s">
        <v>132</v>
      </c>
      <c r="I167" t="s">
        <v>110</v>
      </c>
      <c r="J167" t="s">
        <v>110</v>
      </c>
      <c r="K167">
        <v>8.3333330154418945</v>
      </c>
      <c r="L167" t="s">
        <v>182</v>
      </c>
    </row>
    <row r="168" spans="1:12">
      <c r="A168" t="s">
        <v>260</v>
      </c>
      <c r="B168" t="s">
        <v>29</v>
      </c>
      <c r="C168">
        <v>2065</v>
      </c>
      <c r="D168">
        <v>2070</v>
      </c>
      <c r="E168" t="s">
        <v>119</v>
      </c>
      <c r="F168" t="s">
        <v>260</v>
      </c>
      <c r="G168" t="s">
        <v>144</v>
      </c>
      <c r="H168" t="s">
        <v>132</v>
      </c>
      <c r="I168" t="s">
        <v>110</v>
      </c>
      <c r="J168" t="s">
        <v>110</v>
      </c>
      <c r="K168">
        <v>8.3333330154418945</v>
      </c>
      <c r="L168" t="s">
        <v>182</v>
      </c>
    </row>
    <row r="169" spans="1:12">
      <c r="A169" t="s">
        <v>260</v>
      </c>
      <c r="B169" t="s">
        <v>29</v>
      </c>
      <c r="C169">
        <v>2070</v>
      </c>
      <c r="D169">
        <v>2070</v>
      </c>
      <c r="E169" t="s">
        <v>119</v>
      </c>
      <c r="F169" t="s">
        <v>260</v>
      </c>
      <c r="G169" t="s">
        <v>144</v>
      </c>
      <c r="H169" t="s">
        <v>132</v>
      </c>
      <c r="I169" t="s">
        <v>110</v>
      </c>
      <c r="J169" t="s">
        <v>110</v>
      </c>
      <c r="K169">
        <v>8.3333330154418945</v>
      </c>
      <c r="L169" t="s">
        <v>182</v>
      </c>
    </row>
    <row r="170" spans="1:12">
      <c r="A170" t="s">
        <v>260</v>
      </c>
      <c r="B170" t="s">
        <v>28</v>
      </c>
      <c r="C170">
        <v>1995</v>
      </c>
      <c r="D170">
        <v>1995</v>
      </c>
      <c r="E170" t="s">
        <v>119</v>
      </c>
      <c r="F170" t="s">
        <v>260</v>
      </c>
      <c r="G170" t="s">
        <v>144</v>
      </c>
      <c r="H170" t="s">
        <v>131</v>
      </c>
      <c r="I170" t="s">
        <v>110</v>
      </c>
      <c r="J170" t="s">
        <v>110</v>
      </c>
      <c r="K170">
        <v>3.3333332538604741</v>
      </c>
      <c r="L170" t="s">
        <v>182</v>
      </c>
    </row>
    <row r="171" spans="1:12">
      <c r="A171" t="s">
        <v>260</v>
      </c>
      <c r="B171" t="s">
        <v>28</v>
      </c>
      <c r="C171">
        <v>2000</v>
      </c>
      <c r="D171">
        <v>2000</v>
      </c>
      <c r="E171" t="s">
        <v>119</v>
      </c>
      <c r="F171" t="s">
        <v>260</v>
      </c>
      <c r="G171" t="s">
        <v>144</v>
      </c>
      <c r="H171" t="s">
        <v>131</v>
      </c>
      <c r="I171" t="s">
        <v>110</v>
      </c>
      <c r="J171" t="s">
        <v>110</v>
      </c>
      <c r="K171">
        <v>3.3333332538604741</v>
      </c>
      <c r="L171" t="s">
        <v>182</v>
      </c>
    </row>
    <row r="172" spans="1:12">
      <c r="A172" t="s">
        <v>260</v>
      </c>
      <c r="B172" t="s">
        <v>28</v>
      </c>
      <c r="C172">
        <v>2005</v>
      </c>
      <c r="D172">
        <v>2005</v>
      </c>
      <c r="E172" t="s">
        <v>119</v>
      </c>
      <c r="F172" t="s">
        <v>260</v>
      </c>
      <c r="G172" t="s">
        <v>144</v>
      </c>
      <c r="H172" t="s">
        <v>131</v>
      </c>
      <c r="I172" t="s">
        <v>110</v>
      </c>
      <c r="J172" t="s">
        <v>110</v>
      </c>
      <c r="K172">
        <v>3.076923131942749</v>
      </c>
      <c r="L172" t="s">
        <v>182</v>
      </c>
    </row>
    <row r="173" spans="1:12">
      <c r="A173" t="s">
        <v>260</v>
      </c>
      <c r="B173" t="s">
        <v>28</v>
      </c>
      <c r="C173">
        <v>2010</v>
      </c>
      <c r="D173">
        <v>2010</v>
      </c>
      <c r="E173" t="s">
        <v>119</v>
      </c>
      <c r="F173" t="s">
        <v>260</v>
      </c>
      <c r="G173" t="s">
        <v>144</v>
      </c>
      <c r="H173" t="s">
        <v>131</v>
      </c>
      <c r="I173" t="s">
        <v>110</v>
      </c>
      <c r="J173" t="s">
        <v>110</v>
      </c>
      <c r="K173">
        <v>2.8571429252624512</v>
      </c>
      <c r="L173" t="s">
        <v>182</v>
      </c>
    </row>
    <row r="174" spans="1:12">
      <c r="A174" t="s">
        <v>260</v>
      </c>
      <c r="B174" t="s">
        <v>28</v>
      </c>
      <c r="C174">
        <v>2015</v>
      </c>
      <c r="D174">
        <v>2015</v>
      </c>
      <c r="E174" t="s">
        <v>119</v>
      </c>
      <c r="F174" t="s">
        <v>260</v>
      </c>
      <c r="G174" t="s">
        <v>144</v>
      </c>
      <c r="H174" t="s">
        <v>131</v>
      </c>
      <c r="I174" t="s">
        <v>110</v>
      </c>
      <c r="J174" t="s">
        <v>110</v>
      </c>
      <c r="K174">
        <v>2.678571462631226</v>
      </c>
      <c r="L174" t="s">
        <v>182</v>
      </c>
    </row>
    <row r="175" spans="1:12">
      <c r="A175" t="s">
        <v>260</v>
      </c>
      <c r="B175" t="s">
        <v>28</v>
      </c>
      <c r="C175">
        <v>2020</v>
      </c>
      <c r="D175">
        <v>2020</v>
      </c>
      <c r="E175" t="s">
        <v>119</v>
      </c>
      <c r="F175" t="s">
        <v>260</v>
      </c>
      <c r="G175" t="s">
        <v>144</v>
      </c>
      <c r="H175" t="s">
        <v>131</v>
      </c>
      <c r="I175" t="s">
        <v>110</v>
      </c>
      <c r="J175" t="s">
        <v>110</v>
      </c>
      <c r="K175">
        <v>2.5</v>
      </c>
      <c r="L175" t="s">
        <v>182</v>
      </c>
    </row>
    <row r="176" spans="1:12">
      <c r="A176" t="s">
        <v>260</v>
      </c>
      <c r="B176" t="s">
        <v>28</v>
      </c>
      <c r="C176">
        <v>2025</v>
      </c>
      <c r="D176">
        <v>2025</v>
      </c>
      <c r="E176" t="s">
        <v>119</v>
      </c>
      <c r="F176" t="s">
        <v>260</v>
      </c>
      <c r="G176" t="s">
        <v>144</v>
      </c>
      <c r="H176" t="s">
        <v>131</v>
      </c>
      <c r="I176" t="s">
        <v>110</v>
      </c>
      <c r="J176" t="s">
        <v>110</v>
      </c>
      <c r="K176">
        <v>2.361111164093018</v>
      </c>
      <c r="L176" t="s">
        <v>182</v>
      </c>
    </row>
    <row r="177" spans="1:12">
      <c r="A177" t="s">
        <v>260</v>
      </c>
      <c r="B177" t="s">
        <v>28</v>
      </c>
      <c r="C177">
        <v>2030</v>
      </c>
      <c r="D177">
        <v>2030</v>
      </c>
      <c r="E177" t="s">
        <v>119</v>
      </c>
      <c r="F177" t="s">
        <v>260</v>
      </c>
      <c r="G177" t="s">
        <v>144</v>
      </c>
      <c r="H177" t="s">
        <v>131</v>
      </c>
      <c r="I177" t="s">
        <v>110</v>
      </c>
      <c r="J177" t="s">
        <v>110</v>
      </c>
      <c r="K177">
        <v>2.2222223281860352</v>
      </c>
      <c r="L177" t="s">
        <v>182</v>
      </c>
    </row>
    <row r="178" spans="1:12">
      <c r="A178" t="s">
        <v>260</v>
      </c>
      <c r="B178" t="s">
        <v>28</v>
      </c>
      <c r="C178">
        <v>2035</v>
      </c>
      <c r="D178">
        <v>2035</v>
      </c>
      <c r="E178" t="s">
        <v>119</v>
      </c>
      <c r="F178" t="s">
        <v>260</v>
      </c>
      <c r="G178" t="s">
        <v>144</v>
      </c>
      <c r="H178" t="s">
        <v>131</v>
      </c>
      <c r="I178" t="s">
        <v>110</v>
      </c>
      <c r="J178" t="s">
        <v>110</v>
      </c>
      <c r="K178">
        <v>2.111111164093018</v>
      </c>
      <c r="L178" t="s">
        <v>182</v>
      </c>
    </row>
    <row r="179" spans="1:12">
      <c r="A179" t="s">
        <v>260</v>
      </c>
      <c r="B179" t="s">
        <v>28</v>
      </c>
      <c r="C179">
        <v>2040</v>
      </c>
      <c r="D179">
        <v>2040</v>
      </c>
      <c r="E179" t="s">
        <v>119</v>
      </c>
      <c r="F179" t="s">
        <v>260</v>
      </c>
      <c r="G179" t="s">
        <v>144</v>
      </c>
      <c r="H179" t="s">
        <v>131</v>
      </c>
      <c r="I179" t="s">
        <v>110</v>
      </c>
      <c r="J179" t="s">
        <v>110</v>
      </c>
      <c r="K179">
        <v>2</v>
      </c>
      <c r="L179" t="s">
        <v>182</v>
      </c>
    </row>
    <row r="180" spans="1:12">
      <c r="A180" t="s">
        <v>260</v>
      </c>
      <c r="B180" t="s">
        <v>28</v>
      </c>
      <c r="C180">
        <v>2045</v>
      </c>
      <c r="D180">
        <v>2045</v>
      </c>
      <c r="E180" t="s">
        <v>119</v>
      </c>
      <c r="F180" t="s">
        <v>260</v>
      </c>
      <c r="G180" t="s">
        <v>144</v>
      </c>
      <c r="H180" t="s">
        <v>131</v>
      </c>
      <c r="I180" t="s">
        <v>110</v>
      </c>
      <c r="J180" t="s">
        <v>110</v>
      </c>
      <c r="K180">
        <v>1.909090995788574</v>
      </c>
      <c r="L180" t="s">
        <v>182</v>
      </c>
    </row>
    <row r="181" spans="1:12">
      <c r="A181" t="s">
        <v>260</v>
      </c>
      <c r="B181" t="s">
        <v>28</v>
      </c>
      <c r="C181">
        <v>2050</v>
      </c>
      <c r="D181">
        <v>2050</v>
      </c>
      <c r="E181" t="s">
        <v>119</v>
      </c>
      <c r="F181" t="s">
        <v>260</v>
      </c>
      <c r="G181" t="s">
        <v>144</v>
      </c>
      <c r="H181" t="s">
        <v>131</v>
      </c>
      <c r="I181" t="s">
        <v>110</v>
      </c>
      <c r="J181" t="s">
        <v>110</v>
      </c>
      <c r="K181">
        <v>1.8181818723678591</v>
      </c>
      <c r="L181" t="s">
        <v>182</v>
      </c>
    </row>
    <row r="182" spans="1:12">
      <c r="A182" t="s">
        <v>260</v>
      </c>
      <c r="B182" t="s">
        <v>28</v>
      </c>
      <c r="C182">
        <v>2055</v>
      </c>
      <c r="D182">
        <v>2055</v>
      </c>
      <c r="E182" t="s">
        <v>119</v>
      </c>
      <c r="F182" t="s">
        <v>260</v>
      </c>
      <c r="G182" t="s">
        <v>144</v>
      </c>
      <c r="H182" t="s">
        <v>131</v>
      </c>
      <c r="I182" t="s">
        <v>110</v>
      </c>
      <c r="J182" t="s">
        <v>110</v>
      </c>
      <c r="K182">
        <v>1.727272748947144</v>
      </c>
      <c r="L182" t="s">
        <v>182</v>
      </c>
    </row>
    <row r="183" spans="1:12">
      <c r="A183" t="s">
        <v>260</v>
      </c>
      <c r="B183" t="s">
        <v>28</v>
      </c>
      <c r="C183">
        <v>2060</v>
      </c>
      <c r="D183">
        <v>2060</v>
      </c>
      <c r="E183" t="s">
        <v>119</v>
      </c>
      <c r="F183" t="s">
        <v>260</v>
      </c>
      <c r="G183" t="s">
        <v>144</v>
      </c>
      <c r="H183" t="s">
        <v>131</v>
      </c>
      <c r="I183" t="s">
        <v>110</v>
      </c>
      <c r="J183" t="s">
        <v>110</v>
      </c>
      <c r="K183">
        <v>1.636363744735718</v>
      </c>
      <c r="L183" t="s">
        <v>182</v>
      </c>
    </row>
    <row r="184" spans="1:12">
      <c r="A184" t="s">
        <v>260</v>
      </c>
      <c r="B184" t="s">
        <v>28</v>
      </c>
      <c r="C184">
        <v>2065</v>
      </c>
      <c r="D184">
        <v>2065</v>
      </c>
      <c r="E184" t="s">
        <v>119</v>
      </c>
      <c r="F184" t="s">
        <v>260</v>
      </c>
      <c r="G184" t="s">
        <v>144</v>
      </c>
      <c r="H184" t="s">
        <v>131</v>
      </c>
      <c r="I184" t="s">
        <v>110</v>
      </c>
      <c r="J184" t="s">
        <v>110</v>
      </c>
      <c r="K184">
        <v>1.545454740524292</v>
      </c>
      <c r="L184" t="s">
        <v>182</v>
      </c>
    </row>
    <row r="185" spans="1:12">
      <c r="A185" t="s">
        <v>260</v>
      </c>
      <c r="B185" t="s">
        <v>28</v>
      </c>
      <c r="C185">
        <v>2070</v>
      </c>
      <c r="D185">
        <v>2070</v>
      </c>
      <c r="E185" t="s">
        <v>119</v>
      </c>
      <c r="F185" t="s">
        <v>260</v>
      </c>
      <c r="G185" t="s">
        <v>144</v>
      </c>
      <c r="H185" t="s">
        <v>131</v>
      </c>
      <c r="I185" t="s">
        <v>110</v>
      </c>
      <c r="J185" t="s">
        <v>110</v>
      </c>
      <c r="K185">
        <v>1.4545456171035771</v>
      </c>
      <c r="L185" t="s">
        <v>182</v>
      </c>
    </row>
    <row r="186" spans="1:12">
      <c r="A186" t="s">
        <v>260</v>
      </c>
      <c r="B186" t="s">
        <v>26</v>
      </c>
      <c r="C186">
        <v>1990</v>
      </c>
      <c r="D186">
        <v>1990</v>
      </c>
      <c r="E186" t="s">
        <v>119</v>
      </c>
      <c r="F186" t="s">
        <v>260</v>
      </c>
      <c r="G186" t="s">
        <v>144</v>
      </c>
      <c r="H186" t="s">
        <v>132</v>
      </c>
      <c r="I186" t="s">
        <v>110</v>
      </c>
      <c r="J186" t="s">
        <v>110</v>
      </c>
      <c r="K186">
        <v>1</v>
      </c>
      <c r="L186" t="s">
        <v>182</v>
      </c>
    </row>
    <row r="187" spans="1:12">
      <c r="A187" t="s">
        <v>260</v>
      </c>
      <c r="B187" t="s">
        <v>26</v>
      </c>
      <c r="C187">
        <v>1995</v>
      </c>
      <c r="D187">
        <v>1995</v>
      </c>
      <c r="E187" t="s">
        <v>119</v>
      </c>
      <c r="F187" t="s">
        <v>260</v>
      </c>
      <c r="G187" t="s">
        <v>144</v>
      </c>
      <c r="H187" t="s">
        <v>132</v>
      </c>
      <c r="I187" t="s">
        <v>110</v>
      </c>
      <c r="J187" t="s">
        <v>110</v>
      </c>
      <c r="K187">
        <v>1</v>
      </c>
      <c r="L187" t="s">
        <v>182</v>
      </c>
    </row>
    <row r="188" spans="1:12">
      <c r="A188" t="s">
        <v>260</v>
      </c>
      <c r="B188" t="s">
        <v>26</v>
      </c>
      <c r="C188">
        <v>2000</v>
      </c>
      <c r="D188">
        <v>2000</v>
      </c>
      <c r="E188" t="s">
        <v>119</v>
      </c>
      <c r="F188" t="s">
        <v>260</v>
      </c>
      <c r="G188" t="s">
        <v>144</v>
      </c>
      <c r="H188" t="s">
        <v>132</v>
      </c>
      <c r="I188" t="s">
        <v>110</v>
      </c>
      <c r="J188" t="s">
        <v>110</v>
      </c>
      <c r="K188">
        <v>1.098901152610779</v>
      </c>
      <c r="L188" t="s">
        <v>182</v>
      </c>
    </row>
    <row r="189" spans="1:12">
      <c r="A189" t="s">
        <v>260</v>
      </c>
      <c r="B189" t="s">
        <v>26</v>
      </c>
      <c r="C189">
        <v>2005</v>
      </c>
      <c r="D189">
        <v>2005</v>
      </c>
      <c r="E189" t="s">
        <v>119</v>
      </c>
      <c r="F189" t="s">
        <v>260</v>
      </c>
      <c r="G189" t="s">
        <v>144</v>
      </c>
      <c r="H189" t="s">
        <v>132</v>
      </c>
      <c r="I189" t="s">
        <v>110</v>
      </c>
      <c r="J189" t="s">
        <v>110</v>
      </c>
      <c r="K189">
        <v>1.098901152610779</v>
      </c>
      <c r="L189" t="s">
        <v>182</v>
      </c>
    </row>
    <row r="190" spans="1:12">
      <c r="A190" t="s">
        <v>260</v>
      </c>
      <c r="B190" t="s">
        <v>26</v>
      </c>
      <c r="C190">
        <v>2010</v>
      </c>
      <c r="D190">
        <v>2010</v>
      </c>
      <c r="E190" t="s">
        <v>119</v>
      </c>
      <c r="F190" t="s">
        <v>260</v>
      </c>
      <c r="G190" t="s">
        <v>144</v>
      </c>
      <c r="H190" t="s">
        <v>132</v>
      </c>
      <c r="I190" t="s">
        <v>110</v>
      </c>
      <c r="J190" t="s">
        <v>110</v>
      </c>
      <c r="K190">
        <v>1</v>
      </c>
      <c r="L190" t="s">
        <v>182</v>
      </c>
    </row>
    <row r="191" spans="1:12">
      <c r="A191" t="s">
        <v>260</v>
      </c>
      <c r="B191" t="s">
        <v>26</v>
      </c>
      <c r="C191">
        <v>2015</v>
      </c>
      <c r="D191">
        <v>2015</v>
      </c>
      <c r="E191" t="s">
        <v>119</v>
      </c>
      <c r="F191" t="s">
        <v>260</v>
      </c>
      <c r="G191" t="s">
        <v>144</v>
      </c>
      <c r="H191" t="s">
        <v>132</v>
      </c>
      <c r="I191" t="s">
        <v>110</v>
      </c>
      <c r="J191" t="s">
        <v>110</v>
      </c>
      <c r="K191">
        <v>1</v>
      </c>
      <c r="L191" t="s">
        <v>182</v>
      </c>
    </row>
    <row r="192" spans="1:12">
      <c r="A192" t="s">
        <v>260</v>
      </c>
      <c r="B192" t="s">
        <v>26</v>
      </c>
      <c r="C192">
        <v>2020</v>
      </c>
      <c r="D192">
        <v>2020</v>
      </c>
      <c r="E192" t="s">
        <v>119</v>
      </c>
      <c r="F192" t="s">
        <v>260</v>
      </c>
      <c r="G192" t="s">
        <v>144</v>
      </c>
      <c r="H192" t="s">
        <v>132</v>
      </c>
      <c r="I192" t="s">
        <v>110</v>
      </c>
      <c r="J192" t="s">
        <v>110</v>
      </c>
      <c r="K192">
        <v>1</v>
      </c>
      <c r="L192" t="s">
        <v>182</v>
      </c>
    </row>
    <row r="193" spans="1:12">
      <c r="A193" t="s">
        <v>260</v>
      </c>
      <c r="B193" t="s">
        <v>26</v>
      </c>
      <c r="C193">
        <v>2025</v>
      </c>
      <c r="D193">
        <v>2025</v>
      </c>
      <c r="E193" t="s">
        <v>119</v>
      </c>
      <c r="F193" t="s">
        <v>260</v>
      </c>
      <c r="G193" t="s">
        <v>144</v>
      </c>
      <c r="H193" t="s">
        <v>132</v>
      </c>
      <c r="I193" t="s">
        <v>110</v>
      </c>
      <c r="J193" t="s">
        <v>110</v>
      </c>
      <c r="K193">
        <v>1</v>
      </c>
      <c r="L193" t="s">
        <v>182</v>
      </c>
    </row>
    <row r="194" spans="1:12">
      <c r="A194" t="s">
        <v>260</v>
      </c>
      <c r="B194" t="s">
        <v>26</v>
      </c>
      <c r="C194">
        <v>2030</v>
      </c>
      <c r="D194">
        <v>2030</v>
      </c>
      <c r="E194" t="s">
        <v>119</v>
      </c>
      <c r="F194" t="s">
        <v>260</v>
      </c>
      <c r="G194" t="s">
        <v>144</v>
      </c>
      <c r="H194" t="s">
        <v>132</v>
      </c>
      <c r="I194" t="s">
        <v>110</v>
      </c>
      <c r="J194" t="s">
        <v>110</v>
      </c>
      <c r="K194">
        <v>1</v>
      </c>
      <c r="L194" t="s">
        <v>182</v>
      </c>
    </row>
    <row r="195" spans="1:12">
      <c r="A195" t="s">
        <v>260</v>
      </c>
      <c r="B195" t="s">
        <v>26</v>
      </c>
      <c r="C195">
        <v>2035</v>
      </c>
      <c r="D195">
        <v>2035</v>
      </c>
      <c r="E195" t="s">
        <v>119</v>
      </c>
      <c r="F195" t="s">
        <v>260</v>
      </c>
      <c r="G195" t="s">
        <v>144</v>
      </c>
      <c r="H195" t="s">
        <v>132</v>
      </c>
      <c r="I195" t="s">
        <v>110</v>
      </c>
      <c r="J195" t="s">
        <v>110</v>
      </c>
      <c r="K195">
        <v>1</v>
      </c>
      <c r="L195" t="s">
        <v>182</v>
      </c>
    </row>
    <row r="196" spans="1:12">
      <c r="A196" t="s">
        <v>260</v>
      </c>
      <c r="B196" t="s">
        <v>26</v>
      </c>
      <c r="C196">
        <v>2040</v>
      </c>
      <c r="D196">
        <v>2040</v>
      </c>
      <c r="E196" t="s">
        <v>119</v>
      </c>
      <c r="F196" t="s">
        <v>260</v>
      </c>
      <c r="G196" t="s">
        <v>144</v>
      </c>
      <c r="H196" t="s">
        <v>132</v>
      </c>
      <c r="I196" t="s">
        <v>110</v>
      </c>
      <c r="J196" t="s">
        <v>110</v>
      </c>
      <c r="K196">
        <v>1</v>
      </c>
      <c r="L196" t="s">
        <v>182</v>
      </c>
    </row>
    <row r="197" spans="1:12">
      <c r="A197" t="s">
        <v>260</v>
      </c>
      <c r="B197" t="s">
        <v>26</v>
      </c>
      <c r="C197">
        <v>2045</v>
      </c>
      <c r="D197">
        <v>2045</v>
      </c>
      <c r="E197" t="s">
        <v>119</v>
      </c>
      <c r="F197" t="s">
        <v>260</v>
      </c>
      <c r="G197" t="s">
        <v>144</v>
      </c>
      <c r="H197" t="s">
        <v>132</v>
      </c>
      <c r="I197" t="s">
        <v>110</v>
      </c>
      <c r="J197" t="s">
        <v>110</v>
      </c>
      <c r="K197">
        <v>1</v>
      </c>
      <c r="L197" t="s">
        <v>182</v>
      </c>
    </row>
    <row r="198" spans="1:12">
      <c r="A198" t="s">
        <v>260</v>
      </c>
      <c r="B198" t="s">
        <v>26</v>
      </c>
      <c r="C198">
        <v>2050</v>
      </c>
      <c r="D198">
        <v>2050</v>
      </c>
      <c r="E198" t="s">
        <v>119</v>
      </c>
      <c r="F198" t="s">
        <v>260</v>
      </c>
      <c r="G198" t="s">
        <v>144</v>
      </c>
      <c r="H198" t="s">
        <v>132</v>
      </c>
      <c r="I198" t="s">
        <v>110</v>
      </c>
      <c r="J198" t="s">
        <v>110</v>
      </c>
      <c r="K198">
        <v>1</v>
      </c>
      <c r="L198" t="s">
        <v>182</v>
      </c>
    </row>
    <row r="199" spans="1:12">
      <c r="A199" t="s">
        <v>260</v>
      </c>
      <c r="B199" t="s">
        <v>26</v>
      </c>
      <c r="C199">
        <v>2055</v>
      </c>
      <c r="D199">
        <v>2055</v>
      </c>
      <c r="E199" t="s">
        <v>119</v>
      </c>
      <c r="F199" t="s">
        <v>260</v>
      </c>
      <c r="G199" t="s">
        <v>144</v>
      </c>
      <c r="H199" t="s">
        <v>132</v>
      </c>
      <c r="I199" t="s">
        <v>110</v>
      </c>
      <c r="J199" t="s">
        <v>110</v>
      </c>
      <c r="K199">
        <v>1</v>
      </c>
      <c r="L199" t="s">
        <v>182</v>
      </c>
    </row>
    <row r="200" spans="1:12">
      <c r="A200" t="s">
        <v>260</v>
      </c>
      <c r="B200" t="s">
        <v>26</v>
      </c>
      <c r="C200">
        <v>2060</v>
      </c>
      <c r="D200">
        <v>2060</v>
      </c>
      <c r="E200" t="s">
        <v>119</v>
      </c>
      <c r="F200" t="s">
        <v>260</v>
      </c>
      <c r="G200" t="s">
        <v>144</v>
      </c>
      <c r="H200" t="s">
        <v>132</v>
      </c>
      <c r="I200" t="s">
        <v>110</v>
      </c>
      <c r="J200" t="s">
        <v>110</v>
      </c>
      <c r="K200">
        <v>1</v>
      </c>
      <c r="L200" t="s">
        <v>182</v>
      </c>
    </row>
    <row r="201" spans="1:12">
      <c r="A201" t="s">
        <v>260</v>
      </c>
      <c r="B201" t="s">
        <v>26</v>
      </c>
      <c r="C201">
        <v>2065</v>
      </c>
      <c r="D201">
        <v>2065</v>
      </c>
      <c r="E201" t="s">
        <v>119</v>
      </c>
      <c r="F201" t="s">
        <v>260</v>
      </c>
      <c r="G201" t="s">
        <v>144</v>
      </c>
      <c r="H201" t="s">
        <v>132</v>
      </c>
      <c r="I201" t="s">
        <v>110</v>
      </c>
      <c r="J201" t="s">
        <v>110</v>
      </c>
      <c r="K201">
        <v>1</v>
      </c>
      <c r="L201" t="s">
        <v>182</v>
      </c>
    </row>
    <row r="202" spans="1:12">
      <c r="A202" t="s">
        <v>260</v>
      </c>
      <c r="B202" t="s">
        <v>26</v>
      </c>
      <c r="C202">
        <v>2070</v>
      </c>
      <c r="D202">
        <v>2070</v>
      </c>
      <c r="E202" t="s">
        <v>119</v>
      </c>
      <c r="F202" t="s">
        <v>260</v>
      </c>
      <c r="G202" t="s">
        <v>144</v>
      </c>
      <c r="H202" t="s">
        <v>132</v>
      </c>
      <c r="I202" t="s">
        <v>110</v>
      </c>
      <c r="J202" t="s">
        <v>110</v>
      </c>
      <c r="K202">
        <v>1</v>
      </c>
      <c r="L202" t="s">
        <v>182</v>
      </c>
    </row>
    <row r="203" spans="1:12">
      <c r="A203" t="s">
        <v>260</v>
      </c>
      <c r="B203" t="s">
        <v>32</v>
      </c>
      <c r="C203">
        <v>2010</v>
      </c>
      <c r="D203">
        <v>2010</v>
      </c>
      <c r="E203" t="s">
        <v>119</v>
      </c>
      <c r="F203" t="s">
        <v>260</v>
      </c>
      <c r="G203" t="s">
        <v>139</v>
      </c>
      <c r="H203" t="s">
        <v>133</v>
      </c>
      <c r="I203" t="s">
        <v>110</v>
      </c>
      <c r="J203" t="s">
        <v>110</v>
      </c>
      <c r="K203">
        <v>2.1276595592498779</v>
      </c>
      <c r="L203" t="s">
        <v>182</v>
      </c>
    </row>
    <row r="204" spans="1:12">
      <c r="A204" t="s">
        <v>260</v>
      </c>
      <c r="B204" t="s">
        <v>32</v>
      </c>
      <c r="C204">
        <v>2010</v>
      </c>
      <c r="D204">
        <v>2015</v>
      </c>
      <c r="E204" t="s">
        <v>119</v>
      </c>
      <c r="F204" t="s">
        <v>260</v>
      </c>
      <c r="G204" t="s">
        <v>139</v>
      </c>
      <c r="H204" t="s">
        <v>133</v>
      </c>
      <c r="I204" t="s">
        <v>110</v>
      </c>
      <c r="J204" t="s">
        <v>110</v>
      </c>
      <c r="K204">
        <v>2.1276595592498779</v>
      </c>
      <c r="L204" t="s">
        <v>182</v>
      </c>
    </row>
    <row r="205" spans="1:12">
      <c r="A205" t="s">
        <v>260</v>
      </c>
      <c r="B205" t="s">
        <v>32</v>
      </c>
      <c r="C205">
        <v>2010</v>
      </c>
      <c r="D205">
        <v>2020</v>
      </c>
      <c r="E205" t="s">
        <v>119</v>
      </c>
      <c r="F205" t="s">
        <v>260</v>
      </c>
      <c r="G205" t="s">
        <v>139</v>
      </c>
      <c r="H205" t="s">
        <v>133</v>
      </c>
      <c r="I205" t="s">
        <v>110</v>
      </c>
      <c r="J205" t="s">
        <v>110</v>
      </c>
      <c r="K205">
        <v>2.1276595592498779</v>
      </c>
      <c r="L205" t="s">
        <v>182</v>
      </c>
    </row>
    <row r="206" spans="1:12">
      <c r="A206" t="s">
        <v>260</v>
      </c>
      <c r="B206" t="s">
        <v>32</v>
      </c>
      <c r="C206">
        <v>2010</v>
      </c>
      <c r="D206">
        <v>2025</v>
      </c>
      <c r="E206" t="s">
        <v>119</v>
      </c>
      <c r="F206" t="s">
        <v>260</v>
      </c>
      <c r="G206" t="s">
        <v>139</v>
      </c>
      <c r="H206" t="s">
        <v>133</v>
      </c>
      <c r="I206" t="s">
        <v>110</v>
      </c>
      <c r="J206" t="s">
        <v>110</v>
      </c>
      <c r="K206">
        <v>2.1276595592498779</v>
      </c>
      <c r="L206" t="s">
        <v>182</v>
      </c>
    </row>
    <row r="207" spans="1:12">
      <c r="A207" t="s">
        <v>260</v>
      </c>
      <c r="B207" t="s">
        <v>32</v>
      </c>
      <c r="C207">
        <v>2010</v>
      </c>
      <c r="D207">
        <v>2030</v>
      </c>
      <c r="E207" t="s">
        <v>119</v>
      </c>
      <c r="F207" t="s">
        <v>260</v>
      </c>
      <c r="G207" t="s">
        <v>139</v>
      </c>
      <c r="H207" t="s">
        <v>133</v>
      </c>
      <c r="I207" t="s">
        <v>110</v>
      </c>
      <c r="J207" t="s">
        <v>110</v>
      </c>
      <c r="K207">
        <v>2.1276595592498779</v>
      </c>
      <c r="L207" t="s">
        <v>182</v>
      </c>
    </row>
    <row r="208" spans="1:12">
      <c r="A208" t="s">
        <v>260</v>
      </c>
      <c r="B208" t="s">
        <v>32</v>
      </c>
      <c r="C208">
        <v>2010</v>
      </c>
      <c r="D208">
        <v>2035</v>
      </c>
      <c r="E208" t="s">
        <v>119</v>
      </c>
      <c r="F208" t="s">
        <v>260</v>
      </c>
      <c r="G208" t="s">
        <v>139</v>
      </c>
      <c r="H208" t="s">
        <v>133</v>
      </c>
      <c r="I208" t="s">
        <v>110</v>
      </c>
      <c r="J208" t="s">
        <v>110</v>
      </c>
      <c r="K208">
        <v>2.1276595592498779</v>
      </c>
      <c r="L208" t="s">
        <v>182</v>
      </c>
    </row>
    <row r="209" spans="1:12">
      <c r="A209" t="s">
        <v>260</v>
      </c>
      <c r="B209" t="s">
        <v>32</v>
      </c>
      <c r="C209">
        <v>2015</v>
      </c>
      <c r="D209">
        <v>2015</v>
      </c>
      <c r="E209" t="s">
        <v>119</v>
      </c>
      <c r="F209" t="s">
        <v>260</v>
      </c>
      <c r="G209" t="s">
        <v>139</v>
      </c>
      <c r="H209" t="s">
        <v>133</v>
      </c>
      <c r="I209" t="s">
        <v>110</v>
      </c>
      <c r="J209" t="s">
        <v>110</v>
      </c>
      <c r="K209">
        <v>2.1276595592498779</v>
      </c>
      <c r="L209" t="s">
        <v>182</v>
      </c>
    </row>
    <row r="210" spans="1:12">
      <c r="A210" t="s">
        <v>260</v>
      </c>
      <c r="B210" t="s">
        <v>32</v>
      </c>
      <c r="C210">
        <v>2015</v>
      </c>
      <c r="D210">
        <v>2020</v>
      </c>
      <c r="E210" t="s">
        <v>119</v>
      </c>
      <c r="F210" t="s">
        <v>260</v>
      </c>
      <c r="G210" t="s">
        <v>139</v>
      </c>
      <c r="H210" t="s">
        <v>133</v>
      </c>
      <c r="I210" t="s">
        <v>110</v>
      </c>
      <c r="J210" t="s">
        <v>110</v>
      </c>
      <c r="K210">
        <v>2.1276595592498779</v>
      </c>
      <c r="L210" t="s">
        <v>182</v>
      </c>
    </row>
    <row r="211" spans="1:12">
      <c r="A211" t="s">
        <v>260</v>
      </c>
      <c r="B211" t="s">
        <v>32</v>
      </c>
      <c r="C211">
        <v>2015</v>
      </c>
      <c r="D211">
        <v>2025</v>
      </c>
      <c r="E211" t="s">
        <v>119</v>
      </c>
      <c r="F211" t="s">
        <v>260</v>
      </c>
      <c r="G211" t="s">
        <v>139</v>
      </c>
      <c r="H211" t="s">
        <v>133</v>
      </c>
      <c r="I211" t="s">
        <v>110</v>
      </c>
      <c r="J211" t="s">
        <v>110</v>
      </c>
      <c r="K211">
        <v>2.1276595592498779</v>
      </c>
      <c r="L211" t="s">
        <v>182</v>
      </c>
    </row>
    <row r="212" spans="1:12">
      <c r="A212" t="s">
        <v>260</v>
      </c>
      <c r="B212" t="s">
        <v>32</v>
      </c>
      <c r="C212">
        <v>2015</v>
      </c>
      <c r="D212">
        <v>2030</v>
      </c>
      <c r="E212" t="s">
        <v>119</v>
      </c>
      <c r="F212" t="s">
        <v>260</v>
      </c>
      <c r="G212" t="s">
        <v>139</v>
      </c>
      <c r="H212" t="s">
        <v>133</v>
      </c>
      <c r="I212" t="s">
        <v>110</v>
      </c>
      <c r="J212" t="s">
        <v>110</v>
      </c>
      <c r="K212">
        <v>2.1276595592498779</v>
      </c>
      <c r="L212" t="s">
        <v>182</v>
      </c>
    </row>
    <row r="213" spans="1:12">
      <c r="A213" t="s">
        <v>260</v>
      </c>
      <c r="B213" t="s">
        <v>32</v>
      </c>
      <c r="C213">
        <v>2015</v>
      </c>
      <c r="D213">
        <v>2035</v>
      </c>
      <c r="E213" t="s">
        <v>119</v>
      </c>
      <c r="F213" t="s">
        <v>260</v>
      </c>
      <c r="G213" t="s">
        <v>139</v>
      </c>
      <c r="H213" t="s">
        <v>133</v>
      </c>
      <c r="I213" t="s">
        <v>110</v>
      </c>
      <c r="J213" t="s">
        <v>110</v>
      </c>
      <c r="K213">
        <v>2.1276595592498779</v>
      </c>
      <c r="L213" t="s">
        <v>182</v>
      </c>
    </row>
    <row r="214" spans="1:12">
      <c r="A214" t="s">
        <v>260</v>
      </c>
      <c r="B214" t="s">
        <v>32</v>
      </c>
      <c r="C214">
        <v>2015</v>
      </c>
      <c r="D214">
        <v>2040</v>
      </c>
      <c r="E214" t="s">
        <v>119</v>
      </c>
      <c r="F214" t="s">
        <v>260</v>
      </c>
      <c r="G214" t="s">
        <v>139</v>
      </c>
      <c r="H214" t="s">
        <v>133</v>
      </c>
      <c r="I214" t="s">
        <v>110</v>
      </c>
      <c r="J214" t="s">
        <v>110</v>
      </c>
      <c r="K214">
        <v>2.1276595592498779</v>
      </c>
      <c r="L214" t="s">
        <v>182</v>
      </c>
    </row>
    <row r="215" spans="1:12">
      <c r="A215" t="s">
        <v>260</v>
      </c>
      <c r="B215" t="s">
        <v>32</v>
      </c>
      <c r="C215">
        <v>2020</v>
      </c>
      <c r="D215">
        <v>2020</v>
      </c>
      <c r="E215" t="s">
        <v>119</v>
      </c>
      <c r="F215" t="s">
        <v>260</v>
      </c>
      <c r="G215" t="s">
        <v>139</v>
      </c>
      <c r="H215" t="s">
        <v>133</v>
      </c>
      <c r="I215" t="s">
        <v>110</v>
      </c>
      <c r="J215" t="s">
        <v>110</v>
      </c>
      <c r="K215">
        <v>2.1276595592498779</v>
      </c>
      <c r="L215" t="s">
        <v>182</v>
      </c>
    </row>
    <row r="216" spans="1:12">
      <c r="A216" t="s">
        <v>260</v>
      </c>
      <c r="B216" t="s">
        <v>32</v>
      </c>
      <c r="C216">
        <v>2020</v>
      </c>
      <c r="D216">
        <v>2025</v>
      </c>
      <c r="E216" t="s">
        <v>119</v>
      </c>
      <c r="F216" t="s">
        <v>260</v>
      </c>
      <c r="G216" t="s">
        <v>139</v>
      </c>
      <c r="H216" t="s">
        <v>133</v>
      </c>
      <c r="I216" t="s">
        <v>110</v>
      </c>
      <c r="J216" t="s">
        <v>110</v>
      </c>
      <c r="K216">
        <v>2.1276595592498779</v>
      </c>
      <c r="L216" t="s">
        <v>182</v>
      </c>
    </row>
    <row r="217" spans="1:12">
      <c r="A217" t="s">
        <v>260</v>
      </c>
      <c r="B217" t="s">
        <v>32</v>
      </c>
      <c r="C217">
        <v>2020</v>
      </c>
      <c r="D217">
        <v>2030</v>
      </c>
      <c r="E217" t="s">
        <v>119</v>
      </c>
      <c r="F217" t="s">
        <v>260</v>
      </c>
      <c r="G217" t="s">
        <v>139</v>
      </c>
      <c r="H217" t="s">
        <v>133</v>
      </c>
      <c r="I217" t="s">
        <v>110</v>
      </c>
      <c r="J217" t="s">
        <v>110</v>
      </c>
      <c r="K217">
        <v>2.1276595592498779</v>
      </c>
      <c r="L217" t="s">
        <v>182</v>
      </c>
    </row>
    <row r="218" spans="1:12">
      <c r="A218" t="s">
        <v>260</v>
      </c>
      <c r="B218" t="s">
        <v>32</v>
      </c>
      <c r="C218">
        <v>2020</v>
      </c>
      <c r="D218">
        <v>2035</v>
      </c>
      <c r="E218" t="s">
        <v>119</v>
      </c>
      <c r="F218" t="s">
        <v>260</v>
      </c>
      <c r="G218" t="s">
        <v>139</v>
      </c>
      <c r="H218" t="s">
        <v>133</v>
      </c>
      <c r="I218" t="s">
        <v>110</v>
      </c>
      <c r="J218" t="s">
        <v>110</v>
      </c>
      <c r="K218">
        <v>2.1276595592498779</v>
      </c>
      <c r="L218" t="s">
        <v>182</v>
      </c>
    </row>
    <row r="219" spans="1:12">
      <c r="A219" t="s">
        <v>260</v>
      </c>
      <c r="B219" t="s">
        <v>32</v>
      </c>
      <c r="C219">
        <v>2020</v>
      </c>
      <c r="D219">
        <v>2040</v>
      </c>
      <c r="E219" t="s">
        <v>119</v>
      </c>
      <c r="F219" t="s">
        <v>260</v>
      </c>
      <c r="G219" t="s">
        <v>139</v>
      </c>
      <c r="H219" t="s">
        <v>133</v>
      </c>
      <c r="I219" t="s">
        <v>110</v>
      </c>
      <c r="J219" t="s">
        <v>110</v>
      </c>
      <c r="K219">
        <v>2.1276595592498779</v>
      </c>
      <c r="L219" t="s">
        <v>182</v>
      </c>
    </row>
    <row r="220" spans="1:12">
      <c r="A220" t="s">
        <v>260</v>
      </c>
      <c r="B220" t="s">
        <v>32</v>
      </c>
      <c r="C220">
        <v>2020</v>
      </c>
      <c r="D220">
        <v>2045</v>
      </c>
      <c r="E220" t="s">
        <v>119</v>
      </c>
      <c r="F220" t="s">
        <v>260</v>
      </c>
      <c r="G220" t="s">
        <v>139</v>
      </c>
      <c r="H220" t="s">
        <v>133</v>
      </c>
      <c r="I220" t="s">
        <v>110</v>
      </c>
      <c r="J220" t="s">
        <v>110</v>
      </c>
      <c r="K220">
        <v>2.1276595592498779</v>
      </c>
      <c r="L220" t="s">
        <v>182</v>
      </c>
    </row>
    <row r="221" spans="1:12">
      <c r="A221" t="s">
        <v>260</v>
      </c>
      <c r="B221" t="s">
        <v>32</v>
      </c>
      <c r="C221">
        <v>2025</v>
      </c>
      <c r="D221">
        <v>2025</v>
      </c>
      <c r="E221" t="s">
        <v>119</v>
      </c>
      <c r="F221" t="s">
        <v>260</v>
      </c>
      <c r="G221" t="s">
        <v>139</v>
      </c>
      <c r="H221" t="s">
        <v>133</v>
      </c>
      <c r="I221" t="s">
        <v>110</v>
      </c>
      <c r="J221" t="s">
        <v>110</v>
      </c>
      <c r="K221">
        <v>2.1276595592498779</v>
      </c>
      <c r="L221" t="s">
        <v>182</v>
      </c>
    </row>
    <row r="222" spans="1:12">
      <c r="A222" t="s">
        <v>260</v>
      </c>
      <c r="B222" t="s">
        <v>32</v>
      </c>
      <c r="C222">
        <v>2025</v>
      </c>
      <c r="D222">
        <v>2030</v>
      </c>
      <c r="E222" t="s">
        <v>119</v>
      </c>
      <c r="F222" t="s">
        <v>260</v>
      </c>
      <c r="G222" t="s">
        <v>139</v>
      </c>
      <c r="H222" t="s">
        <v>133</v>
      </c>
      <c r="I222" t="s">
        <v>110</v>
      </c>
      <c r="J222" t="s">
        <v>110</v>
      </c>
      <c r="K222">
        <v>2.1276595592498779</v>
      </c>
      <c r="L222" t="s">
        <v>182</v>
      </c>
    </row>
    <row r="223" spans="1:12">
      <c r="A223" t="s">
        <v>260</v>
      </c>
      <c r="B223" t="s">
        <v>32</v>
      </c>
      <c r="C223">
        <v>2025</v>
      </c>
      <c r="D223">
        <v>2035</v>
      </c>
      <c r="E223" t="s">
        <v>119</v>
      </c>
      <c r="F223" t="s">
        <v>260</v>
      </c>
      <c r="G223" t="s">
        <v>139</v>
      </c>
      <c r="H223" t="s">
        <v>133</v>
      </c>
      <c r="I223" t="s">
        <v>110</v>
      </c>
      <c r="J223" t="s">
        <v>110</v>
      </c>
      <c r="K223">
        <v>2.1276595592498779</v>
      </c>
      <c r="L223" t="s">
        <v>182</v>
      </c>
    </row>
    <row r="224" spans="1:12">
      <c r="A224" t="s">
        <v>260</v>
      </c>
      <c r="B224" t="s">
        <v>32</v>
      </c>
      <c r="C224">
        <v>2025</v>
      </c>
      <c r="D224">
        <v>2040</v>
      </c>
      <c r="E224" t="s">
        <v>119</v>
      </c>
      <c r="F224" t="s">
        <v>260</v>
      </c>
      <c r="G224" t="s">
        <v>139</v>
      </c>
      <c r="H224" t="s">
        <v>133</v>
      </c>
      <c r="I224" t="s">
        <v>110</v>
      </c>
      <c r="J224" t="s">
        <v>110</v>
      </c>
      <c r="K224">
        <v>2.1276595592498779</v>
      </c>
      <c r="L224" t="s">
        <v>182</v>
      </c>
    </row>
    <row r="225" spans="1:12">
      <c r="A225" t="s">
        <v>260</v>
      </c>
      <c r="B225" t="s">
        <v>32</v>
      </c>
      <c r="C225">
        <v>2025</v>
      </c>
      <c r="D225">
        <v>2045</v>
      </c>
      <c r="E225" t="s">
        <v>119</v>
      </c>
      <c r="F225" t="s">
        <v>260</v>
      </c>
      <c r="G225" t="s">
        <v>139</v>
      </c>
      <c r="H225" t="s">
        <v>133</v>
      </c>
      <c r="I225" t="s">
        <v>110</v>
      </c>
      <c r="J225" t="s">
        <v>110</v>
      </c>
      <c r="K225">
        <v>2.1276595592498779</v>
      </c>
      <c r="L225" t="s">
        <v>182</v>
      </c>
    </row>
    <row r="226" spans="1:12">
      <c r="A226" t="s">
        <v>260</v>
      </c>
      <c r="B226" t="s">
        <v>32</v>
      </c>
      <c r="C226">
        <v>2025</v>
      </c>
      <c r="D226">
        <v>2050</v>
      </c>
      <c r="E226" t="s">
        <v>119</v>
      </c>
      <c r="F226" t="s">
        <v>260</v>
      </c>
      <c r="G226" t="s">
        <v>139</v>
      </c>
      <c r="H226" t="s">
        <v>133</v>
      </c>
      <c r="I226" t="s">
        <v>110</v>
      </c>
      <c r="J226" t="s">
        <v>110</v>
      </c>
      <c r="K226">
        <v>2.1276595592498779</v>
      </c>
      <c r="L226" t="s">
        <v>182</v>
      </c>
    </row>
    <row r="227" spans="1:12">
      <c r="A227" t="s">
        <v>260</v>
      </c>
      <c r="B227" t="s">
        <v>32</v>
      </c>
      <c r="C227">
        <v>2030</v>
      </c>
      <c r="D227">
        <v>2030</v>
      </c>
      <c r="E227" t="s">
        <v>119</v>
      </c>
      <c r="F227" t="s">
        <v>260</v>
      </c>
      <c r="G227" t="s">
        <v>139</v>
      </c>
      <c r="H227" t="s">
        <v>133</v>
      </c>
      <c r="I227" t="s">
        <v>110</v>
      </c>
      <c r="J227" t="s">
        <v>110</v>
      </c>
      <c r="K227">
        <v>2.1276595592498779</v>
      </c>
      <c r="L227" t="s">
        <v>182</v>
      </c>
    </row>
    <row r="228" spans="1:12">
      <c r="A228" t="s">
        <v>260</v>
      </c>
      <c r="B228" t="s">
        <v>32</v>
      </c>
      <c r="C228">
        <v>2030</v>
      </c>
      <c r="D228">
        <v>2035</v>
      </c>
      <c r="E228" t="s">
        <v>119</v>
      </c>
      <c r="F228" t="s">
        <v>260</v>
      </c>
      <c r="G228" t="s">
        <v>139</v>
      </c>
      <c r="H228" t="s">
        <v>133</v>
      </c>
      <c r="I228" t="s">
        <v>110</v>
      </c>
      <c r="J228" t="s">
        <v>110</v>
      </c>
      <c r="K228">
        <v>2.1276595592498779</v>
      </c>
      <c r="L228" t="s">
        <v>182</v>
      </c>
    </row>
    <row r="229" spans="1:12">
      <c r="A229" t="s">
        <v>260</v>
      </c>
      <c r="B229" t="s">
        <v>32</v>
      </c>
      <c r="C229">
        <v>2030</v>
      </c>
      <c r="D229">
        <v>2040</v>
      </c>
      <c r="E229" t="s">
        <v>119</v>
      </c>
      <c r="F229" t="s">
        <v>260</v>
      </c>
      <c r="G229" t="s">
        <v>139</v>
      </c>
      <c r="H229" t="s">
        <v>133</v>
      </c>
      <c r="I229" t="s">
        <v>110</v>
      </c>
      <c r="J229" t="s">
        <v>110</v>
      </c>
      <c r="K229">
        <v>2.1276595592498779</v>
      </c>
      <c r="L229" t="s">
        <v>182</v>
      </c>
    </row>
    <row r="230" spans="1:12">
      <c r="A230" t="s">
        <v>260</v>
      </c>
      <c r="B230" t="s">
        <v>32</v>
      </c>
      <c r="C230">
        <v>2030</v>
      </c>
      <c r="D230">
        <v>2045</v>
      </c>
      <c r="E230" t="s">
        <v>119</v>
      </c>
      <c r="F230" t="s">
        <v>260</v>
      </c>
      <c r="G230" t="s">
        <v>139</v>
      </c>
      <c r="H230" t="s">
        <v>133</v>
      </c>
      <c r="I230" t="s">
        <v>110</v>
      </c>
      <c r="J230" t="s">
        <v>110</v>
      </c>
      <c r="K230">
        <v>2.1276595592498779</v>
      </c>
      <c r="L230" t="s">
        <v>182</v>
      </c>
    </row>
    <row r="231" spans="1:12">
      <c r="A231" t="s">
        <v>260</v>
      </c>
      <c r="B231" t="s">
        <v>32</v>
      </c>
      <c r="C231">
        <v>2030</v>
      </c>
      <c r="D231">
        <v>2050</v>
      </c>
      <c r="E231" t="s">
        <v>119</v>
      </c>
      <c r="F231" t="s">
        <v>260</v>
      </c>
      <c r="G231" t="s">
        <v>139</v>
      </c>
      <c r="H231" t="s">
        <v>133</v>
      </c>
      <c r="I231" t="s">
        <v>110</v>
      </c>
      <c r="J231" t="s">
        <v>110</v>
      </c>
      <c r="K231">
        <v>2.1276595592498779</v>
      </c>
      <c r="L231" t="s">
        <v>182</v>
      </c>
    </row>
    <row r="232" spans="1:12">
      <c r="A232" t="s">
        <v>260</v>
      </c>
      <c r="B232" t="s">
        <v>32</v>
      </c>
      <c r="C232">
        <v>2030</v>
      </c>
      <c r="D232">
        <v>2055</v>
      </c>
      <c r="E232" t="s">
        <v>119</v>
      </c>
      <c r="F232" t="s">
        <v>260</v>
      </c>
      <c r="G232" t="s">
        <v>139</v>
      </c>
      <c r="H232" t="s">
        <v>133</v>
      </c>
      <c r="I232" t="s">
        <v>110</v>
      </c>
      <c r="J232" t="s">
        <v>110</v>
      </c>
      <c r="K232">
        <v>2.1276595592498779</v>
      </c>
      <c r="L232" t="s">
        <v>182</v>
      </c>
    </row>
    <row r="233" spans="1:12">
      <c r="A233" t="s">
        <v>260</v>
      </c>
      <c r="B233" t="s">
        <v>32</v>
      </c>
      <c r="C233">
        <v>2035</v>
      </c>
      <c r="D233">
        <v>2035</v>
      </c>
      <c r="E233" t="s">
        <v>119</v>
      </c>
      <c r="F233" t="s">
        <v>260</v>
      </c>
      <c r="G233" t="s">
        <v>139</v>
      </c>
      <c r="H233" t="s">
        <v>133</v>
      </c>
      <c r="I233" t="s">
        <v>110</v>
      </c>
      <c r="J233" t="s">
        <v>110</v>
      </c>
      <c r="K233">
        <v>2.1276595592498779</v>
      </c>
      <c r="L233" t="s">
        <v>182</v>
      </c>
    </row>
    <row r="234" spans="1:12">
      <c r="A234" t="s">
        <v>260</v>
      </c>
      <c r="B234" t="s">
        <v>32</v>
      </c>
      <c r="C234">
        <v>2035</v>
      </c>
      <c r="D234">
        <v>2040</v>
      </c>
      <c r="E234" t="s">
        <v>119</v>
      </c>
      <c r="F234" t="s">
        <v>260</v>
      </c>
      <c r="G234" t="s">
        <v>139</v>
      </c>
      <c r="H234" t="s">
        <v>133</v>
      </c>
      <c r="I234" t="s">
        <v>110</v>
      </c>
      <c r="J234" t="s">
        <v>110</v>
      </c>
      <c r="K234">
        <v>2.1276595592498779</v>
      </c>
      <c r="L234" t="s">
        <v>182</v>
      </c>
    </row>
    <row r="235" spans="1:12">
      <c r="A235" t="s">
        <v>260</v>
      </c>
      <c r="B235" t="s">
        <v>32</v>
      </c>
      <c r="C235">
        <v>2035</v>
      </c>
      <c r="D235">
        <v>2045</v>
      </c>
      <c r="E235" t="s">
        <v>119</v>
      </c>
      <c r="F235" t="s">
        <v>260</v>
      </c>
      <c r="G235" t="s">
        <v>139</v>
      </c>
      <c r="H235" t="s">
        <v>133</v>
      </c>
      <c r="I235" t="s">
        <v>110</v>
      </c>
      <c r="J235" t="s">
        <v>110</v>
      </c>
      <c r="K235">
        <v>2.1276595592498779</v>
      </c>
      <c r="L235" t="s">
        <v>182</v>
      </c>
    </row>
    <row r="236" spans="1:12">
      <c r="A236" t="s">
        <v>260</v>
      </c>
      <c r="B236" t="s">
        <v>32</v>
      </c>
      <c r="C236">
        <v>2035</v>
      </c>
      <c r="D236">
        <v>2050</v>
      </c>
      <c r="E236" t="s">
        <v>119</v>
      </c>
      <c r="F236" t="s">
        <v>260</v>
      </c>
      <c r="G236" t="s">
        <v>139</v>
      </c>
      <c r="H236" t="s">
        <v>133</v>
      </c>
      <c r="I236" t="s">
        <v>110</v>
      </c>
      <c r="J236" t="s">
        <v>110</v>
      </c>
      <c r="K236">
        <v>2.1276595592498779</v>
      </c>
      <c r="L236" t="s">
        <v>182</v>
      </c>
    </row>
    <row r="237" spans="1:12">
      <c r="A237" t="s">
        <v>260</v>
      </c>
      <c r="B237" t="s">
        <v>32</v>
      </c>
      <c r="C237">
        <v>2035</v>
      </c>
      <c r="D237">
        <v>2055</v>
      </c>
      <c r="E237" t="s">
        <v>119</v>
      </c>
      <c r="F237" t="s">
        <v>260</v>
      </c>
      <c r="G237" t="s">
        <v>139</v>
      </c>
      <c r="H237" t="s">
        <v>133</v>
      </c>
      <c r="I237" t="s">
        <v>110</v>
      </c>
      <c r="J237" t="s">
        <v>110</v>
      </c>
      <c r="K237">
        <v>2.1276595592498779</v>
      </c>
      <c r="L237" t="s">
        <v>182</v>
      </c>
    </row>
    <row r="238" spans="1:12">
      <c r="A238" t="s">
        <v>260</v>
      </c>
      <c r="B238" t="s">
        <v>32</v>
      </c>
      <c r="C238">
        <v>2035</v>
      </c>
      <c r="D238">
        <v>2060</v>
      </c>
      <c r="E238" t="s">
        <v>119</v>
      </c>
      <c r="F238" t="s">
        <v>260</v>
      </c>
      <c r="G238" t="s">
        <v>139</v>
      </c>
      <c r="H238" t="s">
        <v>133</v>
      </c>
      <c r="I238" t="s">
        <v>110</v>
      </c>
      <c r="J238" t="s">
        <v>110</v>
      </c>
      <c r="K238">
        <v>2.1276595592498779</v>
      </c>
      <c r="L238" t="s">
        <v>182</v>
      </c>
    </row>
    <row r="239" spans="1:12">
      <c r="A239" t="s">
        <v>260</v>
      </c>
      <c r="B239" t="s">
        <v>32</v>
      </c>
      <c r="C239">
        <v>2040</v>
      </c>
      <c r="D239">
        <v>2040</v>
      </c>
      <c r="E239" t="s">
        <v>119</v>
      </c>
      <c r="F239" t="s">
        <v>260</v>
      </c>
      <c r="G239" t="s">
        <v>139</v>
      </c>
      <c r="H239" t="s">
        <v>133</v>
      </c>
      <c r="I239" t="s">
        <v>110</v>
      </c>
      <c r="J239" t="s">
        <v>110</v>
      </c>
      <c r="K239">
        <v>2.1276595592498779</v>
      </c>
      <c r="L239" t="s">
        <v>182</v>
      </c>
    </row>
    <row r="240" spans="1:12">
      <c r="A240" t="s">
        <v>260</v>
      </c>
      <c r="B240" t="s">
        <v>32</v>
      </c>
      <c r="C240">
        <v>2040</v>
      </c>
      <c r="D240">
        <v>2045</v>
      </c>
      <c r="E240" t="s">
        <v>119</v>
      </c>
      <c r="F240" t="s">
        <v>260</v>
      </c>
      <c r="G240" t="s">
        <v>139</v>
      </c>
      <c r="H240" t="s">
        <v>133</v>
      </c>
      <c r="I240" t="s">
        <v>110</v>
      </c>
      <c r="J240" t="s">
        <v>110</v>
      </c>
      <c r="K240">
        <v>2.1276595592498779</v>
      </c>
      <c r="L240" t="s">
        <v>182</v>
      </c>
    </row>
    <row r="241" spans="1:12">
      <c r="A241" t="s">
        <v>260</v>
      </c>
      <c r="B241" t="s">
        <v>32</v>
      </c>
      <c r="C241">
        <v>2040</v>
      </c>
      <c r="D241">
        <v>2050</v>
      </c>
      <c r="E241" t="s">
        <v>119</v>
      </c>
      <c r="F241" t="s">
        <v>260</v>
      </c>
      <c r="G241" t="s">
        <v>139</v>
      </c>
      <c r="H241" t="s">
        <v>133</v>
      </c>
      <c r="I241" t="s">
        <v>110</v>
      </c>
      <c r="J241" t="s">
        <v>110</v>
      </c>
      <c r="K241">
        <v>2.1276595592498779</v>
      </c>
      <c r="L241" t="s">
        <v>182</v>
      </c>
    </row>
    <row r="242" spans="1:12">
      <c r="A242" t="s">
        <v>260</v>
      </c>
      <c r="B242" t="s">
        <v>32</v>
      </c>
      <c r="C242">
        <v>2040</v>
      </c>
      <c r="D242">
        <v>2055</v>
      </c>
      <c r="E242" t="s">
        <v>119</v>
      </c>
      <c r="F242" t="s">
        <v>260</v>
      </c>
      <c r="G242" t="s">
        <v>139</v>
      </c>
      <c r="H242" t="s">
        <v>133</v>
      </c>
      <c r="I242" t="s">
        <v>110</v>
      </c>
      <c r="J242" t="s">
        <v>110</v>
      </c>
      <c r="K242">
        <v>2.1276595592498779</v>
      </c>
      <c r="L242" t="s">
        <v>182</v>
      </c>
    </row>
    <row r="243" spans="1:12">
      <c r="A243" t="s">
        <v>260</v>
      </c>
      <c r="B243" t="s">
        <v>32</v>
      </c>
      <c r="C243">
        <v>2040</v>
      </c>
      <c r="D243">
        <v>2060</v>
      </c>
      <c r="E243" t="s">
        <v>119</v>
      </c>
      <c r="F243" t="s">
        <v>260</v>
      </c>
      <c r="G243" t="s">
        <v>139</v>
      </c>
      <c r="H243" t="s">
        <v>133</v>
      </c>
      <c r="I243" t="s">
        <v>110</v>
      </c>
      <c r="J243" t="s">
        <v>110</v>
      </c>
      <c r="K243">
        <v>2.1276595592498779</v>
      </c>
      <c r="L243" t="s">
        <v>182</v>
      </c>
    </row>
    <row r="244" spans="1:12">
      <c r="A244" t="s">
        <v>260</v>
      </c>
      <c r="B244" t="s">
        <v>32</v>
      </c>
      <c r="C244">
        <v>2040</v>
      </c>
      <c r="D244">
        <v>2065</v>
      </c>
      <c r="E244" t="s">
        <v>119</v>
      </c>
      <c r="F244" t="s">
        <v>260</v>
      </c>
      <c r="G244" t="s">
        <v>139</v>
      </c>
      <c r="H244" t="s">
        <v>133</v>
      </c>
      <c r="I244" t="s">
        <v>110</v>
      </c>
      <c r="J244" t="s">
        <v>110</v>
      </c>
      <c r="K244">
        <v>2.1276595592498779</v>
      </c>
      <c r="L244" t="s">
        <v>182</v>
      </c>
    </row>
    <row r="245" spans="1:12">
      <c r="A245" t="s">
        <v>260</v>
      </c>
      <c r="B245" t="s">
        <v>32</v>
      </c>
      <c r="C245">
        <v>2045</v>
      </c>
      <c r="D245">
        <v>2045</v>
      </c>
      <c r="E245" t="s">
        <v>119</v>
      </c>
      <c r="F245" t="s">
        <v>260</v>
      </c>
      <c r="G245" t="s">
        <v>139</v>
      </c>
      <c r="H245" t="s">
        <v>133</v>
      </c>
      <c r="I245" t="s">
        <v>110</v>
      </c>
      <c r="J245" t="s">
        <v>110</v>
      </c>
      <c r="K245">
        <v>2.1276595592498779</v>
      </c>
      <c r="L245" t="s">
        <v>182</v>
      </c>
    </row>
    <row r="246" spans="1:12">
      <c r="A246" t="s">
        <v>260</v>
      </c>
      <c r="B246" t="s">
        <v>32</v>
      </c>
      <c r="C246">
        <v>2045</v>
      </c>
      <c r="D246">
        <v>2050</v>
      </c>
      <c r="E246" t="s">
        <v>119</v>
      </c>
      <c r="F246" t="s">
        <v>260</v>
      </c>
      <c r="G246" t="s">
        <v>139</v>
      </c>
      <c r="H246" t="s">
        <v>133</v>
      </c>
      <c r="I246" t="s">
        <v>110</v>
      </c>
      <c r="J246" t="s">
        <v>110</v>
      </c>
      <c r="K246">
        <v>2.1276595592498779</v>
      </c>
      <c r="L246" t="s">
        <v>182</v>
      </c>
    </row>
    <row r="247" spans="1:12">
      <c r="A247" t="s">
        <v>260</v>
      </c>
      <c r="B247" t="s">
        <v>32</v>
      </c>
      <c r="C247">
        <v>2045</v>
      </c>
      <c r="D247">
        <v>2055</v>
      </c>
      <c r="E247" t="s">
        <v>119</v>
      </c>
      <c r="F247" t="s">
        <v>260</v>
      </c>
      <c r="G247" t="s">
        <v>139</v>
      </c>
      <c r="H247" t="s">
        <v>133</v>
      </c>
      <c r="I247" t="s">
        <v>110</v>
      </c>
      <c r="J247" t="s">
        <v>110</v>
      </c>
      <c r="K247">
        <v>2.1276595592498779</v>
      </c>
      <c r="L247" t="s">
        <v>182</v>
      </c>
    </row>
    <row r="248" spans="1:12">
      <c r="A248" t="s">
        <v>260</v>
      </c>
      <c r="B248" t="s">
        <v>32</v>
      </c>
      <c r="C248">
        <v>2045</v>
      </c>
      <c r="D248">
        <v>2060</v>
      </c>
      <c r="E248" t="s">
        <v>119</v>
      </c>
      <c r="F248" t="s">
        <v>260</v>
      </c>
      <c r="G248" t="s">
        <v>139</v>
      </c>
      <c r="H248" t="s">
        <v>133</v>
      </c>
      <c r="I248" t="s">
        <v>110</v>
      </c>
      <c r="J248" t="s">
        <v>110</v>
      </c>
      <c r="K248">
        <v>2.1276595592498779</v>
      </c>
      <c r="L248" t="s">
        <v>182</v>
      </c>
    </row>
    <row r="249" spans="1:12">
      <c r="A249" t="s">
        <v>260</v>
      </c>
      <c r="B249" t="s">
        <v>32</v>
      </c>
      <c r="C249">
        <v>2045</v>
      </c>
      <c r="D249">
        <v>2065</v>
      </c>
      <c r="E249" t="s">
        <v>119</v>
      </c>
      <c r="F249" t="s">
        <v>260</v>
      </c>
      <c r="G249" t="s">
        <v>139</v>
      </c>
      <c r="H249" t="s">
        <v>133</v>
      </c>
      <c r="I249" t="s">
        <v>110</v>
      </c>
      <c r="J249" t="s">
        <v>110</v>
      </c>
      <c r="K249">
        <v>2.1276595592498779</v>
      </c>
      <c r="L249" t="s">
        <v>182</v>
      </c>
    </row>
    <row r="250" spans="1:12">
      <c r="A250" t="s">
        <v>260</v>
      </c>
      <c r="B250" t="s">
        <v>32</v>
      </c>
      <c r="C250">
        <v>2045</v>
      </c>
      <c r="D250">
        <v>2070</v>
      </c>
      <c r="E250" t="s">
        <v>119</v>
      </c>
      <c r="F250" t="s">
        <v>260</v>
      </c>
      <c r="G250" t="s">
        <v>139</v>
      </c>
      <c r="H250" t="s">
        <v>133</v>
      </c>
      <c r="I250" t="s">
        <v>110</v>
      </c>
      <c r="J250" t="s">
        <v>110</v>
      </c>
      <c r="K250">
        <v>2.1276595592498779</v>
      </c>
      <c r="L250" t="s">
        <v>182</v>
      </c>
    </row>
    <row r="251" spans="1:12">
      <c r="A251" t="s">
        <v>260</v>
      </c>
      <c r="B251" t="s">
        <v>32</v>
      </c>
      <c r="C251">
        <v>2050</v>
      </c>
      <c r="D251">
        <v>2050</v>
      </c>
      <c r="E251" t="s">
        <v>119</v>
      </c>
      <c r="F251" t="s">
        <v>260</v>
      </c>
      <c r="G251" t="s">
        <v>139</v>
      </c>
      <c r="H251" t="s">
        <v>133</v>
      </c>
      <c r="I251" t="s">
        <v>110</v>
      </c>
      <c r="J251" t="s">
        <v>110</v>
      </c>
      <c r="K251">
        <v>2.1276595592498779</v>
      </c>
      <c r="L251" t="s">
        <v>182</v>
      </c>
    </row>
    <row r="252" spans="1:12">
      <c r="A252" t="s">
        <v>260</v>
      </c>
      <c r="B252" t="s">
        <v>32</v>
      </c>
      <c r="C252">
        <v>2050</v>
      </c>
      <c r="D252">
        <v>2055</v>
      </c>
      <c r="E252" t="s">
        <v>119</v>
      </c>
      <c r="F252" t="s">
        <v>260</v>
      </c>
      <c r="G252" t="s">
        <v>139</v>
      </c>
      <c r="H252" t="s">
        <v>133</v>
      </c>
      <c r="I252" t="s">
        <v>110</v>
      </c>
      <c r="J252" t="s">
        <v>110</v>
      </c>
      <c r="K252">
        <v>2.1276595592498779</v>
      </c>
      <c r="L252" t="s">
        <v>182</v>
      </c>
    </row>
    <row r="253" spans="1:12">
      <c r="A253" t="s">
        <v>260</v>
      </c>
      <c r="B253" t="s">
        <v>32</v>
      </c>
      <c r="C253">
        <v>2050</v>
      </c>
      <c r="D253">
        <v>2060</v>
      </c>
      <c r="E253" t="s">
        <v>119</v>
      </c>
      <c r="F253" t="s">
        <v>260</v>
      </c>
      <c r="G253" t="s">
        <v>139</v>
      </c>
      <c r="H253" t="s">
        <v>133</v>
      </c>
      <c r="I253" t="s">
        <v>110</v>
      </c>
      <c r="J253" t="s">
        <v>110</v>
      </c>
      <c r="K253">
        <v>2.1276595592498779</v>
      </c>
      <c r="L253" t="s">
        <v>182</v>
      </c>
    </row>
    <row r="254" spans="1:12">
      <c r="A254" t="s">
        <v>260</v>
      </c>
      <c r="B254" t="s">
        <v>32</v>
      </c>
      <c r="C254">
        <v>2050</v>
      </c>
      <c r="D254">
        <v>2065</v>
      </c>
      <c r="E254" t="s">
        <v>119</v>
      </c>
      <c r="F254" t="s">
        <v>260</v>
      </c>
      <c r="G254" t="s">
        <v>139</v>
      </c>
      <c r="H254" t="s">
        <v>133</v>
      </c>
      <c r="I254" t="s">
        <v>110</v>
      </c>
      <c r="J254" t="s">
        <v>110</v>
      </c>
      <c r="K254">
        <v>2.1276595592498779</v>
      </c>
      <c r="L254" t="s">
        <v>182</v>
      </c>
    </row>
    <row r="255" spans="1:12">
      <c r="A255" t="s">
        <v>260</v>
      </c>
      <c r="B255" t="s">
        <v>32</v>
      </c>
      <c r="C255">
        <v>2050</v>
      </c>
      <c r="D255">
        <v>2070</v>
      </c>
      <c r="E255" t="s">
        <v>119</v>
      </c>
      <c r="F255" t="s">
        <v>260</v>
      </c>
      <c r="G255" t="s">
        <v>139</v>
      </c>
      <c r="H255" t="s">
        <v>133</v>
      </c>
      <c r="I255" t="s">
        <v>110</v>
      </c>
      <c r="J255" t="s">
        <v>110</v>
      </c>
      <c r="K255">
        <v>2.1276595592498779</v>
      </c>
      <c r="L255" t="s">
        <v>182</v>
      </c>
    </row>
    <row r="256" spans="1:12">
      <c r="A256" t="s">
        <v>260</v>
      </c>
      <c r="B256" t="s">
        <v>32</v>
      </c>
      <c r="C256">
        <v>2055</v>
      </c>
      <c r="D256">
        <v>2055</v>
      </c>
      <c r="E256" t="s">
        <v>119</v>
      </c>
      <c r="F256" t="s">
        <v>260</v>
      </c>
      <c r="G256" t="s">
        <v>139</v>
      </c>
      <c r="H256" t="s">
        <v>133</v>
      </c>
      <c r="I256" t="s">
        <v>110</v>
      </c>
      <c r="J256" t="s">
        <v>110</v>
      </c>
      <c r="K256">
        <v>2.1276595592498779</v>
      </c>
      <c r="L256" t="s">
        <v>182</v>
      </c>
    </row>
    <row r="257" spans="1:12">
      <c r="A257" t="s">
        <v>260</v>
      </c>
      <c r="B257" t="s">
        <v>32</v>
      </c>
      <c r="C257">
        <v>2055</v>
      </c>
      <c r="D257">
        <v>2060</v>
      </c>
      <c r="E257" t="s">
        <v>119</v>
      </c>
      <c r="F257" t="s">
        <v>260</v>
      </c>
      <c r="G257" t="s">
        <v>139</v>
      </c>
      <c r="H257" t="s">
        <v>133</v>
      </c>
      <c r="I257" t="s">
        <v>110</v>
      </c>
      <c r="J257" t="s">
        <v>110</v>
      </c>
      <c r="K257">
        <v>2.1276595592498779</v>
      </c>
      <c r="L257" t="s">
        <v>182</v>
      </c>
    </row>
    <row r="258" spans="1:12">
      <c r="A258" t="s">
        <v>260</v>
      </c>
      <c r="B258" t="s">
        <v>32</v>
      </c>
      <c r="C258">
        <v>2055</v>
      </c>
      <c r="D258">
        <v>2065</v>
      </c>
      <c r="E258" t="s">
        <v>119</v>
      </c>
      <c r="F258" t="s">
        <v>260</v>
      </c>
      <c r="G258" t="s">
        <v>139</v>
      </c>
      <c r="H258" t="s">
        <v>133</v>
      </c>
      <c r="I258" t="s">
        <v>110</v>
      </c>
      <c r="J258" t="s">
        <v>110</v>
      </c>
      <c r="K258">
        <v>2.1276595592498779</v>
      </c>
      <c r="L258" t="s">
        <v>182</v>
      </c>
    </row>
    <row r="259" spans="1:12">
      <c r="A259" t="s">
        <v>260</v>
      </c>
      <c r="B259" t="s">
        <v>32</v>
      </c>
      <c r="C259">
        <v>2055</v>
      </c>
      <c r="D259">
        <v>2070</v>
      </c>
      <c r="E259" t="s">
        <v>119</v>
      </c>
      <c r="F259" t="s">
        <v>260</v>
      </c>
      <c r="G259" t="s">
        <v>139</v>
      </c>
      <c r="H259" t="s">
        <v>133</v>
      </c>
      <c r="I259" t="s">
        <v>110</v>
      </c>
      <c r="J259" t="s">
        <v>110</v>
      </c>
      <c r="K259">
        <v>2.1276595592498779</v>
      </c>
      <c r="L259" t="s">
        <v>182</v>
      </c>
    </row>
    <row r="260" spans="1:12">
      <c r="A260" t="s">
        <v>260</v>
      </c>
      <c r="B260" t="s">
        <v>32</v>
      </c>
      <c r="C260">
        <v>2060</v>
      </c>
      <c r="D260">
        <v>2060</v>
      </c>
      <c r="E260" t="s">
        <v>119</v>
      </c>
      <c r="F260" t="s">
        <v>260</v>
      </c>
      <c r="G260" t="s">
        <v>139</v>
      </c>
      <c r="H260" t="s">
        <v>133</v>
      </c>
      <c r="I260" t="s">
        <v>110</v>
      </c>
      <c r="J260" t="s">
        <v>110</v>
      </c>
      <c r="K260">
        <v>2.1276595592498779</v>
      </c>
      <c r="L260" t="s">
        <v>182</v>
      </c>
    </row>
    <row r="261" spans="1:12">
      <c r="A261" t="s">
        <v>260</v>
      </c>
      <c r="B261" t="s">
        <v>32</v>
      </c>
      <c r="C261">
        <v>2060</v>
      </c>
      <c r="D261">
        <v>2065</v>
      </c>
      <c r="E261" t="s">
        <v>119</v>
      </c>
      <c r="F261" t="s">
        <v>260</v>
      </c>
      <c r="G261" t="s">
        <v>139</v>
      </c>
      <c r="H261" t="s">
        <v>133</v>
      </c>
      <c r="I261" t="s">
        <v>110</v>
      </c>
      <c r="J261" t="s">
        <v>110</v>
      </c>
      <c r="K261">
        <v>2.1276595592498779</v>
      </c>
      <c r="L261" t="s">
        <v>182</v>
      </c>
    </row>
    <row r="262" spans="1:12">
      <c r="A262" t="s">
        <v>260</v>
      </c>
      <c r="B262" t="s">
        <v>32</v>
      </c>
      <c r="C262">
        <v>2060</v>
      </c>
      <c r="D262">
        <v>2070</v>
      </c>
      <c r="E262" t="s">
        <v>119</v>
      </c>
      <c r="F262" t="s">
        <v>260</v>
      </c>
      <c r="G262" t="s">
        <v>139</v>
      </c>
      <c r="H262" t="s">
        <v>133</v>
      </c>
      <c r="I262" t="s">
        <v>110</v>
      </c>
      <c r="J262" t="s">
        <v>110</v>
      </c>
      <c r="K262">
        <v>2.1276595592498779</v>
      </c>
      <c r="L262" t="s">
        <v>182</v>
      </c>
    </row>
    <row r="263" spans="1:12">
      <c r="A263" t="s">
        <v>260</v>
      </c>
      <c r="B263" t="s">
        <v>32</v>
      </c>
      <c r="C263">
        <v>2065</v>
      </c>
      <c r="D263">
        <v>2065</v>
      </c>
      <c r="E263" t="s">
        <v>119</v>
      </c>
      <c r="F263" t="s">
        <v>260</v>
      </c>
      <c r="G263" t="s">
        <v>139</v>
      </c>
      <c r="H263" t="s">
        <v>133</v>
      </c>
      <c r="I263" t="s">
        <v>110</v>
      </c>
      <c r="J263" t="s">
        <v>110</v>
      </c>
      <c r="K263">
        <v>2.1276595592498779</v>
      </c>
      <c r="L263" t="s">
        <v>182</v>
      </c>
    </row>
    <row r="264" spans="1:12">
      <c r="A264" t="s">
        <v>260</v>
      </c>
      <c r="B264" t="s">
        <v>32</v>
      </c>
      <c r="C264">
        <v>2065</v>
      </c>
      <c r="D264">
        <v>2070</v>
      </c>
      <c r="E264" t="s">
        <v>119</v>
      </c>
      <c r="F264" t="s">
        <v>260</v>
      </c>
      <c r="G264" t="s">
        <v>139</v>
      </c>
      <c r="H264" t="s">
        <v>133</v>
      </c>
      <c r="I264" t="s">
        <v>110</v>
      </c>
      <c r="J264" t="s">
        <v>110</v>
      </c>
      <c r="K264">
        <v>2.1276595592498779</v>
      </c>
      <c r="L264" t="s">
        <v>182</v>
      </c>
    </row>
    <row r="265" spans="1:12">
      <c r="A265" t="s">
        <v>260</v>
      </c>
      <c r="B265" t="s">
        <v>32</v>
      </c>
      <c r="C265">
        <v>2070</v>
      </c>
      <c r="D265">
        <v>2070</v>
      </c>
      <c r="E265" t="s">
        <v>119</v>
      </c>
      <c r="F265" t="s">
        <v>260</v>
      </c>
      <c r="G265" t="s">
        <v>139</v>
      </c>
      <c r="H265" t="s">
        <v>133</v>
      </c>
      <c r="I265" t="s">
        <v>110</v>
      </c>
      <c r="J265" t="s">
        <v>110</v>
      </c>
      <c r="K265">
        <v>2.1276595592498779</v>
      </c>
      <c r="L265" t="s">
        <v>182</v>
      </c>
    </row>
    <row r="266" spans="1:12">
      <c r="A266" t="s">
        <v>260</v>
      </c>
      <c r="B266" t="s">
        <v>33</v>
      </c>
      <c r="C266">
        <v>2020</v>
      </c>
      <c r="D266">
        <v>2020</v>
      </c>
      <c r="E266" t="s">
        <v>119</v>
      </c>
      <c r="F266" t="s">
        <v>260</v>
      </c>
      <c r="G266" t="s">
        <v>139</v>
      </c>
      <c r="H266" t="s">
        <v>133</v>
      </c>
      <c r="I266" t="s">
        <v>110</v>
      </c>
      <c r="J266" t="s">
        <v>110</v>
      </c>
      <c r="K266">
        <v>2.8571429252624512</v>
      </c>
      <c r="L266" t="s">
        <v>182</v>
      </c>
    </row>
    <row r="267" spans="1:12">
      <c r="A267" t="s">
        <v>260</v>
      </c>
      <c r="B267" t="s">
        <v>33</v>
      </c>
      <c r="C267">
        <v>2020</v>
      </c>
      <c r="D267">
        <v>2025</v>
      </c>
      <c r="E267" t="s">
        <v>119</v>
      </c>
      <c r="F267" t="s">
        <v>260</v>
      </c>
      <c r="G267" t="s">
        <v>139</v>
      </c>
      <c r="H267" t="s">
        <v>133</v>
      </c>
      <c r="I267" t="s">
        <v>110</v>
      </c>
      <c r="J267" t="s">
        <v>110</v>
      </c>
      <c r="K267">
        <v>2.8571429252624512</v>
      </c>
      <c r="L267" t="s">
        <v>182</v>
      </c>
    </row>
    <row r="268" spans="1:12">
      <c r="A268" t="s">
        <v>260</v>
      </c>
      <c r="B268" t="s">
        <v>33</v>
      </c>
      <c r="C268">
        <v>2020</v>
      </c>
      <c r="D268">
        <v>2030</v>
      </c>
      <c r="E268" t="s">
        <v>119</v>
      </c>
      <c r="F268" t="s">
        <v>260</v>
      </c>
      <c r="G268" t="s">
        <v>139</v>
      </c>
      <c r="H268" t="s">
        <v>133</v>
      </c>
      <c r="I268" t="s">
        <v>110</v>
      </c>
      <c r="J268" t="s">
        <v>110</v>
      </c>
      <c r="K268">
        <v>2.8571429252624512</v>
      </c>
      <c r="L268" t="s">
        <v>182</v>
      </c>
    </row>
    <row r="269" spans="1:12">
      <c r="A269" t="s">
        <v>260</v>
      </c>
      <c r="B269" t="s">
        <v>33</v>
      </c>
      <c r="C269">
        <v>2020</v>
      </c>
      <c r="D269">
        <v>2035</v>
      </c>
      <c r="E269" t="s">
        <v>119</v>
      </c>
      <c r="F269" t="s">
        <v>260</v>
      </c>
      <c r="G269" t="s">
        <v>139</v>
      </c>
      <c r="H269" t="s">
        <v>133</v>
      </c>
      <c r="I269" t="s">
        <v>110</v>
      </c>
      <c r="J269" t="s">
        <v>110</v>
      </c>
      <c r="K269">
        <v>2.8571429252624512</v>
      </c>
      <c r="L269" t="s">
        <v>182</v>
      </c>
    </row>
    <row r="270" spans="1:12">
      <c r="A270" t="s">
        <v>260</v>
      </c>
      <c r="B270" t="s">
        <v>33</v>
      </c>
      <c r="C270">
        <v>2020</v>
      </c>
      <c r="D270">
        <v>2040</v>
      </c>
      <c r="E270" t="s">
        <v>119</v>
      </c>
      <c r="F270" t="s">
        <v>260</v>
      </c>
      <c r="G270" t="s">
        <v>139</v>
      </c>
      <c r="H270" t="s">
        <v>133</v>
      </c>
      <c r="I270" t="s">
        <v>110</v>
      </c>
      <c r="J270" t="s">
        <v>110</v>
      </c>
      <c r="K270">
        <v>2.8571429252624512</v>
      </c>
      <c r="L270" t="s">
        <v>182</v>
      </c>
    </row>
    <row r="271" spans="1:12">
      <c r="A271" t="s">
        <v>260</v>
      </c>
      <c r="B271" t="s">
        <v>33</v>
      </c>
      <c r="C271">
        <v>2020</v>
      </c>
      <c r="D271">
        <v>2045</v>
      </c>
      <c r="E271" t="s">
        <v>119</v>
      </c>
      <c r="F271" t="s">
        <v>260</v>
      </c>
      <c r="G271" t="s">
        <v>139</v>
      </c>
      <c r="H271" t="s">
        <v>133</v>
      </c>
      <c r="I271" t="s">
        <v>110</v>
      </c>
      <c r="J271" t="s">
        <v>110</v>
      </c>
      <c r="K271">
        <v>2.8571429252624512</v>
      </c>
      <c r="L271" t="s">
        <v>182</v>
      </c>
    </row>
    <row r="272" spans="1:12">
      <c r="A272" t="s">
        <v>260</v>
      </c>
      <c r="B272" t="s">
        <v>33</v>
      </c>
      <c r="C272">
        <v>2025</v>
      </c>
      <c r="D272">
        <v>2025</v>
      </c>
      <c r="E272" t="s">
        <v>119</v>
      </c>
      <c r="F272" t="s">
        <v>260</v>
      </c>
      <c r="G272" t="s">
        <v>139</v>
      </c>
      <c r="H272" t="s">
        <v>133</v>
      </c>
      <c r="I272" t="s">
        <v>110</v>
      </c>
      <c r="J272" t="s">
        <v>110</v>
      </c>
      <c r="K272">
        <v>2.8571429252624512</v>
      </c>
      <c r="L272" t="s">
        <v>182</v>
      </c>
    </row>
    <row r="273" spans="1:12">
      <c r="A273" t="s">
        <v>260</v>
      </c>
      <c r="B273" t="s">
        <v>33</v>
      </c>
      <c r="C273">
        <v>2025</v>
      </c>
      <c r="D273">
        <v>2030</v>
      </c>
      <c r="E273" t="s">
        <v>119</v>
      </c>
      <c r="F273" t="s">
        <v>260</v>
      </c>
      <c r="G273" t="s">
        <v>139</v>
      </c>
      <c r="H273" t="s">
        <v>133</v>
      </c>
      <c r="I273" t="s">
        <v>110</v>
      </c>
      <c r="J273" t="s">
        <v>110</v>
      </c>
      <c r="K273">
        <v>2.8571429252624512</v>
      </c>
      <c r="L273" t="s">
        <v>182</v>
      </c>
    </row>
    <row r="274" spans="1:12">
      <c r="A274" t="s">
        <v>260</v>
      </c>
      <c r="B274" t="s">
        <v>33</v>
      </c>
      <c r="C274">
        <v>2025</v>
      </c>
      <c r="D274">
        <v>2035</v>
      </c>
      <c r="E274" t="s">
        <v>119</v>
      </c>
      <c r="F274" t="s">
        <v>260</v>
      </c>
      <c r="G274" t="s">
        <v>139</v>
      </c>
      <c r="H274" t="s">
        <v>133</v>
      </c>
      <c r="I274" t="s">
        <v>110</v>
      </c>
      <c r="J274" t="s">
        <v>110</v>
      </c>
      <c r="K274">
        <v>2.8571429252624512</v>
      </c>
      <c r="L274" t="s">
        <v>182</v>
      </c>
    </row>
    <row r="275" spans="1:12">
      <c r="A275" t="s">
        <v>260</v>
      </c>
      <c r="B275" t="s">
        <v>33</v>
      </c>
      <c r="C275">
        <v>2025</v>
      </c>
      <c r="D275">
        <v>2040</v>
      </c>
      <c r="E275" t="s">
        <v>119</v>
      </c>
      <c r="F275" t="s">
        <v>260</v>
      </c>
      <c r="G275" t="s">
        <v>139</v>
      </c>
      <c r="H275" t="s">
        <v>133</v>
      </c>
      <c r="I275" t="s">
        <v>110</v>
      </c>
      <c r="J275" t="s">
        <v>110</v>
      </c>
      <c r="K275">
        <v>2.8571429252624512</v>
      </c>
      <c r="L275" t="s">
        <v>182</v>
      </c>
    </row>
    <row r="276" spans="1:12">
      <c r="A276" t="s">
        <v>260</v>
      </c>
      <c r="B276" t="s">
        <v>33</v>
      </c>
      <c r="C276">
        <v>2025</v>
      </c>
      <c r="D276">
        <v>2045</v>
      </c>
      <c r="E276" t="s">
        <v>119</v>
      </c>
      <c r="F276" t="s">
        <v>260</v>
      </c>
      <c r="G276" t="s">
        <v>139</v>
      </c>
      <c r="H276" t="s">
        <v>133</v>
      </c>
      <c r="I276" t="s">
        <v>110</v>
      </c>
      <c r="J276" t="s">
        <v>110</v>
      </c>
      <c r="K276">
        <v>2.8571429252624512</v>
      </c>
      <c r="L276" t="s">
        <v>182</v>
      </c>
    </row>
    <row r="277" spans="1:12">
      <c r="A277" t="s">
        <v>260</v>
      </c>
      <c r="B277" t="s">
        <v>33</v>
      </c>
      <c r="C277">
        <v>2025</v>
      </c>
      <c r="D277">
        <v>2050</v>
      </c>
      <c r="E277" t="s">
        <v>119</v>
      </c>
      <c r="F277" t="s">
        <v>260</v>
      </c>
      <c r="G277" t="s">
        <v>139</v>
      </c>
      <c r="H277" t="s">
        <v>133</v>
      </c>
      <c r="I277" t="s">
        <v>110</v>
      </c>
      <c r="J277" t="s">
        <v>110</v>
      </c>
      <c r="K277">
        <v>2.8571429252624512</v>
      </c>
      <c r="L277" t="s">
        <v>182</v>
      </c>
    </row>
    <row r="278" spans="1:12">
      <c r="A278" t="s">
        <v>260</v>
      </c>
      <c r="B278" t="s">
        <v>33</v>
      </c>
      <c r="C278">
        <v>2030</v>
      </c>
      <c r="D278">
        <v>2030</v>
      </c>
      <c r="E278" t="s">
        <v>119</v>
      </c>
      <c r="F278" t="s">
        <v>260</v>
      </c>
      <c r="G278" t="s">
        <v>139</v>
      </c>
      <c r="H278" t="s">
        <v>133</v>
      </c>
      <c r="I278" t="s">
        <v>110</v>
      </c>
      <c r="J278" t="s">
        <v>110</v>
      </c>
      <c r="K278">
        <v>2.8571429252624512</v>
      </c>
      <c r="L278" t="s">
        <v>182</v>
      </c>
    </row>
    <row r="279" spans="1:12">
      <c r="A279" t="s">
        <v>260</v>
      </c>
      <c r="B279" t="s">
        <v>33</v>
      </c>
      <c r="C279">
        <v>2030</v>
      </c>
      <c r="D279">
        <v>2035</v>
      </c>
      <c r="E279" t="s">
        <v>119</v>
      </c>
      <c r="F279" t="s">
        <v>260</v>
      </c>
      <c r="G279" t="s">
        <v>139</v>
      </c>
      <c r="H279" t="s">
        <v>133</v>
      </c>
      <c r="I279" t="s">
        <v>110</v>
      </c>
      <c r="J279" t="s">
        <v>110</v>
      </c>
      <c r="K279">
        <v>2.8571429252624512</v>
      </c>
      <c r="L279" t="s">
        <v>182</v>
      </c>
    </row>
    <row r="280" spans="1:12">
      <c r="A280" t="s">
        <v>260</v>
      </c>
      <c r="B280" t="s">
        <v>33</v>
      </c>
      <c r="C280">
        <v>2030</v>
      </c>
      <c r="D280">
        <v>2040</v>
      </c>
      <c r="E280" t="s">
        <v>119</v>
      </c>
      <c r="F280" t="s">
        <v>260</v>
      </c>
      <c r="G280" t="s">
        <v>139</v>
      </c>
      <c r="H280" t="s">
        <v>133</v>
      </c>
      <c r="I280" t="s">
        <v>110</v>
      </c>
      <c r="J280" t="s">
        <v>110</v>
      </c>
      <c r="K280">
        <v>2.8571429252624512</v>
      </c>
      <c r="L280" t="s">
        <v>182</v>
      </c>
    </row>
    <row r="281" spans="1:12">
      <c r="A281" t="s">
        <v>260</v>
      </c>
      <c r="B281" t="s">
        <v>33</v>
      </c>
      <c r="C281">
        <v>2030</v>
      </c>
      <c r="D281">
        <v>2045</v>
      </c>
      <c r="E281" t="s">
        <v>119</v>
      </c>
      <c r="F281" t="s">
        <v>260</v>
      </c>
      <c r="G281" t="s">
        <v>139</v>
      </c>
      <c r="H281" t="s">
        <v>133</v>
      </c>
      <c r="I281" t="s">
        <v>110</v>
      </c>
      <c r="J281" t="s">
        <v>110</v>
      </c>
      <c r="K281">
        <v>2.8571429252624512</v>
      </c>
      <c r="L281" t="s">
        <v>182</v>
      </c>
    </row>
    <row r="282" spans="1:12">
      <c r="A282" t="s">
        <v>260</v>
      </c>
      <c r="B282" t="s">
        <v>33</v>
      </c>
      <c r="C282">
        <v>2030</v>
      </c>
      <c r="D282">
        <v>2050</v>
      </c>
      <c r="E282" t="s">
        <v>119</v>
      </c>
      <c r="F282" t="s">
        <v>260</v>
      </c>
      <c r="G282" t="s">
        <v>139</v>
      </c>
      <c r="H282" t="s">
        <v>133</v>
      </c>
      <c r="I282" t="s">
        <v>110</v>
      </c>
      <c r="J282" t="s">
        <v>110</v>
      </c>
      <c r="K282">
        <v>2.8571429252624512</v>
      </c>
      <c r="L282" t="s">
        <v>182</v>
      </c>
    </row>
    <row r="283" spans="1:12">
      <c r="A283" t="s">
        <v>260</v>
      </c>
      <c r="B283" t="s">
        <v>33</v>
      </c>
      <c r="C283">
        <v>2030</v>
      </c>
      <c r="D283">
        <v>2055</v>
      </c>
      <c r="E283" t="s">
        <v>119</v>
      </c>
      <c r="F283" t="s">
        <v>260</v>
      </c>
      <c r="G283" t="s">
        <v>139</v>
      </c>
      <c r="H283" t="s">
        <v>133</v>
      </c>
      <c r="I283" t="s">
        <v>110</v>
      </c>
      <c r="J283" t="s">
        <v>110</v>
      </c>
      <c r="K283">
        <v>2.8571429252624512</v>
      </c>
      <c r="L283" t="s">
        <v>182</v>
      </c>
    </row>
    <row r="284" spans="1:12">
      <c r="A284" t="s">
        <v>260</v>
      </c>
      <c r="B284" t="s">
        <v>33</v>
      </c>
      <c r="C284">
        <v>2035</v>
      </c>
      <c r="D284">
        <v>2035</v>
      </c>
      <c r="E284" t="s">
        <v>119</v>
      </c>
      <c r="F284" t="s">
        <v>260</v>
      </c>
      <c r="G284" t="s">
        <v>139</v>
      </c>
      <c r="H284" t="s">
        <v>133</v>
      </c>
      <c r="I284" t="s">
        <v>110</v>
      </c>
      <c r="J284" t="s">
        <v>110</v>
      </c>
      <c r="K284">
        <v>2.8571429252624512</v>
      </c>
      <c r="L284" t="s">
        <v>182</v>
      </c>
    </row>
    <row r="285" spans="1:12">
      <c r="A285" t="s">
        <v>260</v>
      </c>
      <c r="B285" t="s">
        <v>33</v>
      </c>
      <c r="C285">
        <v>2035</v>
      </c>
      <c r="D285">
        <v>2040</v>
      </c>
      <c r="E285" t="s">
        <v>119</v>
      </c>
      <c r="F285" t="s">
        <v>260</v>
      </c>
      <c r="G285" t="s">
        <v>139</v>
      </c>
      <c r="H285" t="s">
        <v>133</v>
      </c>
      <c r="I285" t="s">
        <v>110</v>
      </c>
      <c r="J285" t="s">
        <v>110</v>
      </c>
      <c r="K285">
        <v>2.8571429252624512</v>
      </c>
      <c r="L285" t="s">
        <v>182</v>
      </c>
    </row>
    <row r="286" spans="1:12">
      <c r="A286" t="s">
        <v>260</v>
      </c>
      <c r="B286" t="s">
        <v>33</v>
      </c>
      <c r="C286">
        <v>2035</v>
      </c>
      <c r="D286">
        <v>2045</v>
      </c>
      <c r="E286" t="s">
        <v>119</v>
      </c>
      <c r="F286" t="s">
        <v>260</v>
      </c>
      <c r="G286" t="s">
        <v>139</v>
      </c>
      <c r="H286" t="s">
        <v>133</v>
      </c>
      <c r="I286" t="s">
        <v>110</v>
      </c>
      <c r="J286" t="s">
        <v>110</v>
      </c>
      <c r="K286">
        <v>2.8571429252624512</v>
      </c>
      <c r="L286" t="s">
        <v>182</v>
      </c>
    </row>
    <row r="287" spans="1:12">
      <c r="A287" t="s">
        <v>260</v>
      </c>
      <c r="B287" t="s">
        <v>33</v>
      </c>
      <c r="C287">
        <v>2035</v>
      </c>
      <c r="D287">
        <v>2050</v>
      </c>
      <c r="E287" t="s">
        <v>119</v>
      </c>
      <c r="F287" t="s">
        <v>260</v>
      </c>
      <c r="G287" t="s">
        <v>139</v>
      </c>
      <c r="H287" t="s">
        <v>133</v>
      </c>
      <c r="I287" t="s">
        <v>110</v>
      </c>
      <c r="J287" t="s">
        <v>110</v>
      </c>
      <c r="K287">
        <v>2.8571429252624512</v>
      </c>
      <c r="L287" t="s">
        <v>182</v>
      </c>
    </row>
    <row r="288" spans="1:12">
      <c r="A288" t="s">
        <v>260</v>
      </c>
      <c r="B288" t="s">
        <v>33</v>
      </c>
      <c r="C288">
        <v>2035</v>
      </c>
      <c r="D288">
        <v>2055</v>
      </c>
      <c r="E288" t="s">
        <v>119</v>
      </c>
      <c r="F288" t="s">
        <v>260</v>
      </c>
      <c r="G288" t="s">
        <v>139</v>
      </c>
      <c r="H288" t="s">
        <v>133</v>
      </c>
      <c r="I288" t="s">
        <v>110</v>
      </c>
      <c r="J288" t="s">
        <v>110</v>
      </c>
      <c r="K288">
        <v>2.8571429252624512</v>
      </c>
      <c r="L288" t="s">
        <v>182</v>
      </c>
    </row>
    <row r="289" spans="1:12">
      <c r="A289" t="s">
        <v>260</v>
      </c>
      <c r="B289" t="s">
        <v>33</v>
      </c>
      <c r="C289">
        <v>2035</v>
      </c>
      <c r="D289">
        <v>2060</v>
      </c>
      <c r="E289" t="s">
        <v>119</v>
      </c>
      <c r="F289" t="s">
        <v>260</v>
      </c>
      <c r="G289" t="s">
        <v>139</v>
      </c>
      <c r="H289" t="s">
        <v>133</v>
      </c>
      <c r="I289" t="s">
        <v>110</v>
      </c>
      <c r="J289" t="s">
        <v>110</v>
      </c>
      <c r="K289">
        <v>2.8571429252624512</v>
      </c>
      <c r="L289" t="s">
        <v>182</v>
      </c>
    </row>
    <row r="290" spans="1:12">
      <c r="A290" t="s">
        <v>260</v>
      </c>
      <c r="B290" t="s">
        <v>33</v>
      </c>
      <c r="C290">
        <v>2040</v>
      </c>
      <c r="D290">
        <v>2040</v>
      </c>
      <c r="E290" t="s">
        <v>119</v>
      </c>
      <c r="F290" t="s">
        <v>260</v>
      </c>
      <c r="G290" t="s">
        <v>139</v>
      </c>
      <c r="H290" t="s">
        <v>133</v>
      </c>
      <c r="I290" t="s">
        <v>110</v>
      </c>
      <c r="J290" t="s">
        <v>110</v>
      </c>
      <c r="K290">
        <v>2.8571429252624512</v>
      </c>
      <c r="L290" t="s">
        <v>182</v>
      </c>
    </row>
    <row r="291" spans="1:12">
      <c r="A291" t="s">
        <v>260</v>
      </c>
      <c r="B291" t="s">
        <v>33</v>
      </c>
      <c r="C291">
        <v>2040</v>
      </c>
      <c r="D291">
        <v>2045</v>
      </c>
      <c r="E291" t="s">
        <v>119</v>
      </c>
      <c r="F291" t="s">
        <v>260</v>
      </c>
      <c r="G291" t="s">
        <v>139</v>
      </c>
      <c r="H291" t="s">
        <v>133</v>
      </c>
      <c r="I291" t="s">
        <v>110</v>
      </c>
      <c r="J291" t="s">
        <v>110</v>
      </c>
      <c r="K291">
        <v>2.8571429252624512</v>
      </c>
      <c r="L291" t="s">
        <v>182</v>
      </c>
    </row>
    <row r="292" spans="1:12">
      <c r="A292" t="s">
        <v>260</v>
      </c>
      <c r="B292" t="s">
        <v>33</v>
      </c>
      <c r="C292">
        <v>2040</v>
      </c>
      <c r="D292">
        <v>2050</v>
      </c>
      <c r="E292" t="s">
        <v>119</v>
      </c>
      <c r="F292" t="s">
        <v>260</v>
      </c>
      <c r="G292" t="s">
        <v>139</v>
      </c>
      <c r="H292" t="s">
        <v>133</v>
      </c>
      <c r="I292" t="s">
        <v>110</v>
      </c>
      <c r="J292" t="s">
        <v>110</v>
      </c>
      <c r="K292">
        <v>2.8571429252624512</v>
      </c>
      <c r="L292" t="s">
        <v>182</v>
      </c>
    </row>
    <row r="293" spans="1:12">
      <c r="A293" t="s">
        <v>260</v>
      </c>
      <c r="B293" t="s">
        <v>33</v>
      </c>
      <c r="C293">
        <v>2040</v>
      </c>
      <c r="D293">
        <v>2055</v>
      </c>
      <c r="E293" t="s">
        <v>119</v>
      </c>
      <c r="F293" t="s">
        <v>260</v>
      </c>
      <c r="G293" t="s">
        <v>139</v>
      </c>
      <c r="H293" t="s">
        <v>133</v>
      </c>
      <c r="I293" t="s">
        <v>110</v>
      </c>
      <c r="J293" t="s">
        <v>110</v>
      </c>
      <c r="K293">
        <v>2.8571429252624512</v>
      </c>
      <c r="L293" t="s">
        <v>182</v>
      </c>
    </row>
    <row r="294" spans="1:12">
      <c r="A294" t="s">
        <v>260</v>
      </c>
      <c r="B294" t="s">
        <v>33</v>
      </c>
      <c r="C294">
        <v>2040</v>
      </c>
      <c r="D294">
        <v>2060</v>
      </c>
      <c r="E294" t="s">
        <v>119</v>
      </c>
      <c r="F294" t="s">
        <v>260</v>
      </c>
      <c r="G294" t="s">
        <v>139</v>
      </c>
      <c r="H294" t="s">
        <v>133</v>
      </c>
      <c r="I294" t="s">
        <v>110</v>
      </c>
      <c r="J294" t="s">
        <v>110</v>
      </c>
      <c r="K294">
        <v>2.8571429252624512</v>
      </c>
      <c r="L294" t="s">
        <v>182</v>
      </c>
    </row>
    <row r="295" spans="1:12">
      <c r="A295" t="s">
        <v>260</v>
      </c>
      <c r="B295" t="s">
        <v>33</v>
      </c>
      <c r="C295">
        <v>2040</v>
      </c>
      <c r="D295">
        <v>2065</v>
      </c>
      <c r="E295" t="s">
        <v>119</v>
      </c>
      <c r="F295" t="s">
        <v>260</v>
      </c>
      <c r="G295" t="s">
        <v>139</v>
      </c>
      <c r="H295" t="s">
        <v>133</v>
      </c>
      <c r="I295" t="s">
        <v>110</v>
      </c>
      <c r="J295" t="s">
        <v>110</v>
      </c>
      <c r="K295">
        <v>2.8571429252624512</v>
      </c>
      <c r="L295" t="s">
        <v>182</v>
      </c>
    </row>
    <row r="296" spans="1:12">
      <c r="A296" t="s">
        <v>260</v>
      </c>
      <c r="B296" t="s">
        <v>33</v>
      </c>
      <c r="C296">
        <v>2045</v>
      </c>
      <c r="D296">
        <v>2045</v>
      </c>
      <c r="E296" t="s">
        <v>119</v>
      </c>
      <c r="F296" t="s">
        <v>260</v>
      </c>
      <c r="G296" t="s">
        <v>139</v>
      </c>
      <c r="H296" t="s">
        <v>133</v>
      </c>
      <c r="I296" t="s">
        <v>110</v>
      </c>
      <c r="J296" t="s">
        <v>110</v>
      </c>
      <c r="K296">
        <v>2.8571429252624512</v>
      </c>
      <c r="L296" t="s">
        <v>182</v>
      </c>
    </row>
    <row r="297" spans="1:12">
      <c r="A297" t="s">
        <v>260</v>
      </c>
      <c r="B297" t="s">
        <v>33</v>
      </c>
      <c r="C297">
        <v>2045</v>
      </c>
      <c r="D297">
        <v>2050</v>
      </c>
      <c r="E297" t="s">
        <v>119</v>
      </c>
      <c r="F297" t="s">
        <v>260</v>
      </c>
      <c r="G297" t="s">
        <v>139</v>
      </c>
      <c r="H297" t="s">
        <v>133</v>
      </c>
      <c r="I297" t="s">
        <v>110</v>
      </c>
      <c r="J297" t="s">
        <v>110</v>
      </c>
      <c r="K297">
        <v>2.8571429252624512</v>
      </c>
      <c r="L297" t="s">
        <v>182</v>
      </c>
    </row>
    <row r="298" spans="1:12">
      <c r="A298" t="s">
        <v>260</v>
      </c>
      <c r="B298" t="s">
        <v>33</v>
      </c>
      <c r="C298">
        <v>2045</v>
      </c>
      <c r="D298">
        <v>2055</v>
      </c>
      <c r="E298" t="s">
        <v>119</v>
      </c>
      <c r="F298" t="s">
        <v>260</v>
      </c>
      <c r="G298" t="s">
        <v>139</v>
      </c>
      <c r="H298" t="s">
        <v>133</v>
      </c>
      <c r="I298" t="s">
        <v>110</v>
      </c>
      <c r="J298" t="s">
        <v>110</v>
      </c>
      <c r="K298">
        <v>2.8571429252624512</v>
      </c>
      <c r="L298" t="s">
        <v>182</v>
      </c>
    </row>
    <row r="299" spans="1:12">
      <c r="A299" t="s">
        <v>260</v>
      </c>
      <c r="B299" t="s">
        <v>33</v>
      </c>
      <c r="C299">
        <v>2045</v>
      </c>
      <c r="D299">
        <v>2060</v>
      </c>
      <c r="E299" t="s">
        <v>119</v>
      </c>
      <c r="F299" t="s">
        <v>260</v>
      </c>
      <c r="G299" t="s">
        <v>139</v>
      </c>
      <c r="H299" t="s">
        <v>133</v>
      </c>
      <c r="I299" t="s">
        <v>110</v>
      </c>
      <c r="J299" t="s">
        <v>110</v>
      </c>
      <c r="K299">
        <v>2.8571429252624512</v>
      </c>
      <c r="L299" t="s">
        <v>182</v>
      </c>
    </row>
    <row r="300" spans="1:12">
      <c r="A300" t="s">
        <v>260</v>
      </c>
      <c r="B300" t="s">
        <v>33</v>
      </c>
      <c r="C300">
        <v>2045</v>
      </c>
      <c r="D300">
        <v>2065</v>
      </c>
      <c r="E300" t="s">
        <v>119</v>
      </c>
      <c r="F300" t="s">
        <v>260</v>
      </c>
      <c r="G300" t="s">
        <v>139</v>
      </c>
      <c r="H300" t="s">
        <v>133</v>
      </c>
      <c r="I300" t="s">
        <v>110</v>
      </c>
      <c r="J300" t="s">
        <v>110</v>
      </c>
      <c r="K300">
        <v>2.8571429252624512</v>
      </c>
      <c r="L300" t="s">
        <v>182</v>
      </c>
    </row>
    <row r="301" spans="1:12">
      <c r="A301" t="s">
        <v>260</v>
      </c>
      <c r="B301" t="s">
        <v>33</v>
      </c>
      <c r="C301">
        <v>2045</v>
      </c>
      <c r="D301">
        <v>2070</v>
      </c>
      <c r="E301" t="s">
        <v>119</v>
      </c>
      <c r="F301" t="s">
        <v>260</v>
      </c>
      <c r="G301" t="s">
        <v>139</v>
      </c>
      <c r="H301" t="s">
        <v>133</v>
      </c>
      <c r="I301" t="s">
        <v>110</v>
      </c>
      <c r="J301" t="s">
        <v>110</v>
      </c>
      <c r="K301">
        <v>2.8571429252624512</v>
      </c>
      <c r="L301" t="s">
        <v>182</v>
      </c>
    </row>
    <row r="302" spans="1:12">
      <c r="A302" t="s">
        <v>260</v>
      </c>
      <c r="B302" t="s">
        <v>33</v>
      </c>
      <c r="C302">
        <v>2050</v>
      </c>
      <c r="D302">
        <v>2050</v>
      </c>
      <c r="E302" t="s">
        <v>119</v>
      </c>
      <c r="F302" t="s">
        <v>260</v>
      </c>
      <c r="G302" t="s">
        <v>139</v>
      </c>
      <c r="H302" t="s">
        <v>133</v>
      </c>
      <c r="I302" t="s">
        <v>110</v>
      </c>
      <c r="J302" t="s">
        <v>110</v>
      </c>
      <c r="K302">
        <v>2.8571429252624512</v>
      </c>
      <c r="L302" t="s">
        <v>182</v>
      </c>
    </row>
    <row r="303" spans="1:12">
      <c r="A303" t="s">
        <v>260</v>
      </c>
      <c r="B303" t="s">
        <v>33</v>
      </c>
      <c r="C303">
        <v>2050</v>
      </c>
      <c r="D303">
        <v>2055</v>
      </c>
      <c r="E303" t="s">
        <v>119</v>
      </c>
      <c r="F303" t="s">
        <v>260</v>
      </c>
      <c r="G303" t="s">
        <v>139</v>
      </c>
      <c r="H303" t="s">
        <v>133</v>
      </c>
      <c r="I303" t="s">
        <v>110</v>
      </c>
      <c r="J303" t="s">
        <v>110</v>
      </c>
      <c r="K303">
        <v>2.8571429252624512</v>
      </c>
      <c r="L303" t="s">
        <v>182</v>
      </c>
    </row>
    <row r="304" spans="1:12">
      <c r="A304" t="s">
        <v>260</v>
      </c>
      <c r="B304" t="s">
        <v>33</v>
      </c>
      <c r="C304">
        <v>2050</v>
      </c>
      <c r="D304">
        <v>2060</v>
      </c>
      <c r="E304" t="s">
        <v>119</v>
      </c>
      <c r="F304" t="s">
        <v>260</v>
      </c>
      <c r="G304" t="s">
        <v>139</v>
      </c>
      <c r="H304" t="s">
        <v>133</v>
      </c>
      <c r="I304" t="s">
        <v>110</v>
      </c>
      <c r="J304" t="s">
        <v>110</v>
      </c>
      <c r="K304">
        <v>2.8571429252624512</v>
      </c>
      <c r="L304" t="s">
        <v>182</v>
      </c>
    </row>
    <row r="305" spans="1:12">
      <c r="A305" t="s">
        <v>260</v>
      </c>
      <c r="B305" t="s">
        <v>33</v>
      </c>
      <c r="C305">
        <v>2050</v>
      </c>
      <c r="D305">
        <v>2065</v>
      </c>
      <c r="E305" t="s">
        <v>119</v>
      </c>
      <c r="F305" t="s">
        <v>260</v>
      </c>
      <c r="G305" t="s">
        <v>139</v>
      </c>
      <c r="H305" t="s">
        <v>133</v>
      </c>
      <c r="I305" t="s">
        <v>110</v>
      </c>
      <c r="J305" t="s">
        <v>110</v>
      </c>
      <c r="K305">
        <v>2.8571429252624512</v>
      </c>
      <c r="L305" t="s">
        <v>182</v>
      </c>
    </row>
    <row r="306" spans="1:12">
      <c r="A306" t="s">
        <v>260</v>
      </c>
      <c r="B306" t="s">
        <v>33</v>
      </c>
      <c r="C306">
        <v>2050</v>
      </c>
      <c r="D306">
        <v>2070</v>
      </c>
      <c r="E306" t="s">
        <v>119</v>
      </c>
      <c r="F306" t="s">
        <v>260</v>
      </c>
      <c r="G306" t="s">
        <v>139</v>
      </c>
      <c r="H306" t="s">
        <v>133</v>
      </c>
      <c r="I306" t="s">
        <v>110</v>
      </c>
      <c r="J306" t="s">
        <v>110</v>
      </c>
      <c r="K306">
        <v>2.8571429252624512</v>
      </c>
      <c r="L306" t="s">
        <v>182</v>
      </c>
    </row>
    <row r="307" spans="1:12">
      <c r="A307" t="s">
        <v>260</v>
      </c>
      <c r="B307" t="s">
        <v>33</v>
      </c>
      <c r="C307">
        <v>2055</v>
      </c>
      <c r="D307">
        <v>2055</v>
      </c>
      <c r="E307" t="s">
        <v>119</v>
      </c>
      <c r="F307" t="s">
        <v>260</v>
      </c>
      <c r="G307" t="s">
        <v>139</v>
      </c>
      <c r="H307" t="s">
        <v>133</v>
      </c>
      <c r="I307" t="s">
        <v>110</v>
      </c>
      <c r="J307" t="s">
        <v>110</v>
      </c>
      <c r="K307">
        <v>2.8571429252624512</v>
      </c>
      <c r="L307" t="s">
        <v>182</v>
      </c>
    </row>
    <row r="308" spans="1:12">
      <c r="A308" t="s">
        <v>260</v>
      </c>
      <c r="B308" t="s">
        <v>33</v>
      </c>
      <c r="C308">
        <v>2055</v>
      </c>
      <c r="D308">
        <v>2060</v>
      </c>
      <c r="E308" t="s">
        <v>119</v>
      </c>
      <c r="F308" t="s">
        <v>260</v>
      </c>
      <c r="G308" t="s">
        <v>139</v>
      </c>
      <c r="H308" t="s">
        <v>133</v>
      </c>
      <c r="I308" t="s">
        <v>110</v>
      </c>
      <c r="J308" t="s">
        <v>110</v>
      </c>
      <c r="K308">
        <v>2.8571429252624512</v>
      </c>
      <c r="L308" t="s">
        <v>182</v>
      </c>
    </row>
    <row r="309" spans="1:12">
      <c r="A309" t="s">
        <v>260</v>
      </c>
      <c r="B309" t="s">
        <v>33</v>
      </c>
      <c r="C309">
        <v>2055</v>
      </c>
      <c r="D309">
        <v>2065</v>
      </c>
      <c r="E309" t="s">
        <v>119</v>
      </c>
      <c r="F309" t="s">
        <v>260</v>
      </c>
      <c r="G309" t="s">
        <v>139</v>
      </c>
      <c r="H309" t="s">
        <v>133</v>
      </c>
      <c r="I309" t="s">
        <v>110</v>
      </c>
      <c r="J309" t="s">
        <v>110</v>
      </c>
      <c r="K309">
        <v>2.8571429252624512</v>
      </c>
      <c r="L309" t="s">
        <v>182</v>
      </c>
    </row>
    <row r="310" spans="1:12">
      <c r="A310" t="s">
        <v>260</v>
      </c>
      <c r="B310" t="s">
        <v>33</v>
      </c>
      <c r="C310">
        <v>2055</v>
      </c>
      <c r="D310">
        <v>2070</v>
      </c>
      <c r="E310" t="s">
        <v>119</v>
      </c>
      <c r="F310" t="s">
        <v>260</v>
      </c>
      <c r="G310" t="s">
        <v>139</v>
      </c>
      <c r="H310" t="s">
        <v>133</v>
      </c>
      <c r="I310" t="s">
        <v>110</v>
      </c>
      <c r="J310" t="s">
        <v>110</v>
      </c>
      <c r="K310">
        <v>2.8571429252624512</v>
      </c>
      <c r="L310" t="s">
        <v>182</v>
      </c>
    </row>
    <row r="311" spans="1:12">
      <c r="A311" t="s">
        <v>260</v>
      </c>
      <c r="B311" t="s">
        <v>33</v>
      </c>
      <c r="C311">
        <v>2060</v>
      </c>
      <c r="D311">
        <v>2060</v>
      </c>
      <c r="E311" t="s">
        <v>119</v>
      </c>
      <c r="F311" t="s">
        <v>260</v>
      </c>
      <c r="G311" t="s">
        <v>139</v>
      </c>
      <c r="H311" t="s">
        <v>133</v>
      </c>
      <c r="I311" t="s">
        <v>110</v>
      </c>
      <c r="J311" t="s">
        <v>110</v>
      </c>
      <c r="K311">
        <v>2.8571429252624512</v>
      </c>
      <c r="L311" t="s">
        <v>182</v>
      </c>
    </row>
    <row r="312" spans="1:12">
      <c r="A312" t="s">
        <v>260</v>
      </c>
      <c r="B312" t="s">
        <v>33</v>
      </c>
      <c r="C312">
        <v>2060</v>
      </c>
      <c r="D312">
        <v>2065</v>
      </c>
      <c r="E312" t="s">
        <v>119</v>
      </c>
      <c r="F312" t="s">
        <v>260</v>
      </c>
      <c r="G312" t="s">
        <v>139</v>
      </c>
      <c r="H312" t="s">
        <v>133</v>
      </c>
      <c r="I312" t="s">
        <v>110</v>
      </c>
      <c r="J312" t="s">
        <v>110</v>
      </c>
      <c r="K312">
        <v>2.8571429252624512</v>
      </c>
      <c r="L312" t="s">
        <v>182</v>
      </c>
    </row>
    <row r="313" spans="1:12">
      <c r="A313" t="s">
        <v>260</v>
      </c>
      <c r="B313" t="s">
        <v>33</v>
      </c>
      <c r="C313">
        <v>2060</v>
      </c>
      <c r="D313">
        <v>2070</v>
      </c>
      <c r="E313" t="s">
        <v>119</v>
      </c>
      <c r="F313" t="s">
        <v>260</v>
      </c>
      <c r="G313" t="s">
        <v>139</v>
      </c>
      <c r="H313" t="s">
        <v>133</v>
      </c>
      <c r="I313" t="s">
        <v>110</v>
      </c>
      <c r="J313" t="s">
        <v>110</v>
      </c>
      <c r="K313">
        <v>2.8571429252624512</v>
      </c>
      <c r="L313" t="s">
        <v>182</v>
      </c>
    </row>
    <row r="314" spans="1:12">
      <c r="A314" t="s">
        <v>260</v>
      </c>
      <c r="B314" t="s">
        <v>33</v>
      </c>
      <c r="C314">
        <v>2065</v>
      </c>
      <c r="D314">
        <v>2065</v>
      </c>
      <c r="E314" t="s">
        <v>119</v>
      </c>
      <c r="F314" t="s">
        <v>260</v>
      </c>
      <c r="G314" t="s">
        <v>139</v>
      </c>
      <c r="H314" t="s">
        <v>133</v>
      </c>
      <c r="I314" t="s">
        <v>110</v>
      </c>
      <c r="J314" t="s">
        <v>110</v>
      </c>
      <c r="K314">
        <v>2.8571429252624512</v>
      </c>
      <c r="L314" t="s">
        <v>182</v>
      </c>
    </row>
    <row r="315" spans="1:12">
      <c r="A315" t="s">
        <v>260</v>
      </c>
      <c r="B315" t="s">
        <v>33</v>
      </c>
      <c r="C315">
        <v>2065</v>
      </c>
      <c r="D315">
        <v>2070</v>
      </c>
      <c r="E315" t="s">
        <v>119</v>
      </c>
      <c r="F315" t="s">
        <v>260</v>
      </c>
      <c r="G315" t="s">
        <v>139</v>
      </c>
      <c r="H315" t="s">
        <v>133</v>
      </c>
      <c r="I315" t="s">
        <v>110</v>
      </c>
      <c r="J315" t="s">
        <v>110</v>
      </c>
      <c r="K315">
        <v>2.8571429252624512</v>
      </c>
      <c r="L315" t="s">
        <v>182</v>
      </c>
    </row>
    <row r="316" spans="1:12">
      <c r="A316" t="s">
        <v>260</v>
      </c>
      <c r="B316" t="s">
        <v>33</v>
      </c>
      <c r="C316">
        <v>2070</v>
      </c>
      <c r="D316">
        <v>2070</v>
      </c>
      <c r="E316" t="s">
        <v>119</v>
      </c>
      <c r="F316" t="s">
        <v>260</v>
      </c>
      <c r="G316" t="s">
        <v>139</v>
      </c>
      <c r="H316" t="s">
        <v>133</v>
      </c>
      <c r="I316" t="s">
        <v>110</v>
      </c>
      <c r="J316" t="s">
        <v>110</v>
      </c>
      <c r="K316">
        <v>2.8571429252624512</v>
      </c>
      <c r="L316" t="s">
        <v>182</v>
      </c>
    </row>
    <row r="317" spans="1:12">
      <c r="A317" t="s">
        <v>260</v>
      </c>
      <c r="B317" t="s">
        <v>31</v>
      </c>
      <c r="C317">
        <v>1990</v>
      </c>
      <c r="D317">
        <v>1990</v>
      </c>
      <c r="E317" t="s">
        <v>119</v>
      </c>
      <c r="F317" t="s">
        <v>260</v>
      </c>
      <c r="G317" t="s">
        <v>139</v>
      </c>
      <c r="H317" t="s">
        <v>132</v>
      </c>
      <c r="I317" t="s">
        <v>110</v>
      </c>
      <c r="J317" t="s">
        <v>110</v>
      </c>
      <c r="K317">
        <v>1</v>
      </c>
      <c r="L317" t="s">
        <v>182</v>
      </c>
    </row>
    <row r="318" spans="1:12">
      <c r="A318" t="s">
        <v>260</v>
      </c>
      <c r="B318" t="s">
        <v>31</v>
      </c>
      <c r="C318">
        <v>1995</v>
      </c>
      <c r="D318">
        <v>1995</v>
      </c>
      <c r="E318" t="s">
        <v>119</v>
      </c>
      <c r="F318" t="s">
        <v>260</v>
      </c>
      <c r="G318" t="s">
        <v>139</v>
      </c>
      <c r="H318" t="s">
        <v>132</v>
      </c>
      <c r="I318" t="s">
        <v>110</v>
      </c>
      <c r="J318" t="s">
        <v>110</v>
      </c>
      <c r="K318">
        <v>1</v>
      </c>
      <c r="L318" t="s">
        <v>182</v>
      </c>
    </row>
    <row r="319" spans="1:12">
      <c r="A319" t="s">
        <v>260</v>
      </c>
      <c r="B319" t="s">
        <v>31</v>
      </c>
      <c r="C319">
        <v>2000</v>
      </c>
      <c r="D319">
        <v>2000</v>
      </c>
      <c r="E319" t="s">
        <v>119</v>
      </c>
      <c r="F319" t="s">
        <v>260</v>
      </c>
      <c r="G319" t="s">
        <v>139</v>
      </c>
      <c r="H319" t="s">
        <v>132</v>
      </c>
      <c r="I319" t="s">
        <v>110</v>
      </c>
      <c r="J319" t="s">
        <v>110</v>
      </c>
      <c r="K319">
        <v>1.2820513248443599</v>
      </c>
      <c r="L319" t="s">
        <v>182</v>
      </c>
    </row>
    <row r="320" spans="1:12">
      <c r="A320" t="s">
        <v>260</v>
      </c>
      <c r="B320" t="s">
        <v>31</v>
      </c>
      <c r="C320">
        <v>2005</v>
      </c>
      <c r="D320">
        <v>2005</v>
      </c>
      <c r="E320" t="s">
        <v>119</v>
      </c>
      <c r="F320" t="s">
        <v>260</v>
      </c>
      <c r="G320" t="s">
        <v>139</v>
      </c>
      <c r="H320" t="s">
        <v>132</v>
      </c>
      <c r="I320" t="s">
        <v>110</v>
      </c>
      <c r="J320" t="s">
        <v>110</v>
      </c>
      <c r="K320">
        <v>1.315789461135864</v>
      </c>
      <c r="L320" t="s">
        <v>182</v>
      </c>
    </row>
    <row r="321" spans="1:12">
      <c r="A321" t="s">
        <v>260</v>
      </c>
      <c r="B321" t="s">
        <v>31</v>
      </c>
      <c r="C321">
        <v>2010</v>
      </c>
      <c r="D321">
        <v>2010</v>
      </c>
      <c r="E321" t="s">
        <v>119</v>
      </c>
      <c r="F321" t="s">
        <v>260</v>
      </c>
      <c r="G321" t="s">
        <v>139</v>
      </c>
      <c r="H321" t="s">
        <v>132</v>
      </c>
      <c r="I321" t="s">
        <v>110</v>
      </c>
      <c r="J321" t="s">
        <v>110</v>
      </c>
      <c r="K321">
        <v>1.315789461135864</v>
      </c>
      <c r="L321" t="s">
        <v>182</v>
      </c>
    </row>
    <row r="322" spans="1:12">
      <c r="A322" t="s">
        <v>260</v>
      </c>
      <c r="B322" t="s">
        <v>31</v>
      </c>
      <c r="C322">
        <v>2015</v>
      </c>
      <c r="D322">
        <v>2015</v>
      </c>
      <c r="E322" t="s">
        <v>119</v>
      </c>
      <c r="F322" t="s">
        <v>260</v>
      </c>
      <c r="G322" t="s">
        <v>139</v>
      </c>
      <c r="H322" t="s">
        <v>132</v>
      </c>
      <c r="I322" t="s">
        <v>110</v>
      </c>
      <c r="J322" t="s">
        <v>110</v>
      </c>
      <c r="K322">
        <v>1.246129989624023</v>
      </c>
      <c r="L322" t="s">
        <v>182</v>
      </c>
    </row>
    <row r="323" spans="1:12">
      <c r="A323" t="s">
        <v>260</v>
      </c>
      <c r="B323" t="s">
        <v>31</v>
      </c>
      <c r="C323">
        <v>2020</v>
      </c>
      <c r="D323">
        <v>2020</v>
      </c>
      <c r="E323" t="s">
        <v>119</v>
      </c>
      <c r="F323" t="s">
        <v>260</v>
      </c>
      <c r="G323" t="s">
        <v>139</v>
      </c>
      <c r="H323" t="s">
        <v>132</v>
      </c>
      <c r="I323" t="s">
        <v>110</v>
      </c>
      <c r="J323" t="s">
        <v>110</v>
      </c>
      <c r="K323">
        <v>1.1764706373214719</v>
      </c>
      <c r="L323" t="s">
        <v>182</v>
      </c>
    </row>
    <row r="324" spans="1:12">
      <c r="A324" t="s">
        <v>260</v>
      </c>
      <c r="B324" t="s">
        <v>31</v>
      </c>
      <c r="C324">
        <v>2025</v>
      </c>
      <c r="D324">
        <v>2025</v>
      </c>
      <c r="E324" t="s">
        <v>119</v>
      </c>
      <c r="F324" t="s">
        <v>260</v>
      </c>
      <c r="G324" t="s">
        <v>139</v>
      </c>
      <c r="H324" t="s">
        <v>132</v>
      </c>
      <c r="I324" t="s">
        <v>110</v>
      </c>
      <c r="J324" t="s">
        <v>110</v>
      </c>
      <c r="K324">
        <v>1.1437909603118901</v>
      </c>
      <c r="L324" t="s">
        <v>182</v>
      </c>
    </row>
    <row r="325" spans="1:12">
      <c r="A325" t="s">
        <v>260</v>
      </c>
      <c r="B325" t="s">
        <v>31</v>
      </c>
      <c r="C325">
        <v>2030</v>
      </c>
      <c r="D325">
        <v>2030</v>
      </c>
      <c r="E325" t="s">
        <v>119</v>
      </c>
      <c r="F325" t="s">
        <v>260</v>
      </c>
      <c r="G325" t="s">
        <v>139</v>
      </c>
      <c r="H325" t="s">
        <v>132</v>
      </c>
      <c r="I325" t="s">
        <v>110</v>
      </c>
      <c r="J325" t="s">
        <v>110</v>
      </c>
      <c r="K325">
        <v>1.111111164093018</v>
      </c>
      <c r="L325" t="s">
        <v>182</v>
      </c>
    </row>
    <row r="326" spans="1:12">
      <c r="A326" t="s">
        <v>260</v>
      </c>
      <c r="B326" t="s">
        <v>31</v>
      </c>
      <c r="C326">
        <v>2035</v>
      </c>
      <c r="D326">
        <v>2035</v>
      </c>
      <c r="E326" t="s">
        <v>119</v>
      </c>
      <c r="F326" t="s">
        <v>260</v>
      </c>
      <c r="G326" t="s">
        <v>139</v>
      </c>
      <c r="H326" t="s">
        <v>132</v>
      </c>
      <c r="I326" t="s">
        <v>110</v>
      </c>
      <c r="J326" t="s">
        <v>110</v>
      </c>
      <c r="K326">
        <v>1.055555582046509</v>
      </c>
      <c r="L326" t="s">
        <v>182</v>
      </c>
    </row>
    <row r="327" spans="1:12">
      <c r="A327" t="s">
        <v>260</v>
      </c>
      <c r="B327" t="s">
        <v>31</v>
      </c>
      <c r="C327">
        <v>2040</v>
      </c>
      <c r="D327">
        <v>2040</v>
      </c>
      <c r="E327" t="s">
        <v>119</v>
      </c>
      <c r="F327" t="s">
        <v>260</v>
      </c>
      <c r="G327" t="s">
        <v>139</v>
      </c>
      <c r="H327" t="s">
        <v>132</v>
      </c>
      <c r="I327" t="s">
        <v>110</v>
      </c>
      <c r="J327" t="s">
        <v>110</v>
      </c>
      <c r="K327">
        <v>1</v>
      </c>
      <c r="L327" t="s">
        <v>182</v>
      </c>
    </row>
    <row r="328" spans="1:12">
      <c r="A328" t="s">
        <v>260</v>
      </c>
      <c r="B328" t="s">
        <v>31</v>
      </c>
      <c r="C328">
        <v>2045</v>
      </c>
      <c r="D328">
        <v>2045</v>
      </c>
      <c r="E328" t="s">
        <v>119</v>
      </c>
      <c r="F328" t="s">
        <v>260</v>
      </c>
      <c r="G328" t="s">
        <v>139</v>
      </c>
      <c r="H328" t="s">
        <v>132</v>
      </c>
      <c r="I328" t="s">
        <v>110</v>
      </c>
      <c r="J328" t="s">
        <v>110</v>
      </c>
      <c r="K328">
        <v>1</v>
      </c>
      <c r="L328" t="s">
        <v>182</v>
      </c>
    </row>
    <row r="329" spans="1:12">
      <c r="A329" t="s">
        <v>260</v>
      </c>
      <c r="B329" t="s">
        <v>31</v>
      </c>
      <c r="C329">
        <v>2050</v>
      </c>
      <c r="D329">
        <v>2050</v>
      </c>
      <c r="E329" t="s">
        <v>119</v>
      </c>
      <c r="F329" t="s">
        <v>260</v>
      </c>
      <c r="G329" t="s">
        <v>139</v>
      </c>
      <c r="H329" t="s">
        <v>132</v>
      </c>
      <c r="I329" t="s">
        <v>110</v>
      </c>
      <c r="J329" t="s">
        <v>110</v>
      </c>
      <c r="K329">
        <v>1</v>
      </c>
      <c r="L329" t="s">
        <v>182</v>
      </c>
    </row>
    <row r="330" spans="1:12">
      <c r="A330" t="s">
        <v>260</v>
      </c>
      <c r="B330" t="s">
        <v>31</v>
      </c>
      <c r="C330">
        <v>2055</v>
      </c>
      <c r="D330">
        <v>2055</v>
      </c>
      <c r="E330" t="s">
        <v>119</v>
      </c>
      <c r="F330" t="s">
        <v>260</v>
      </c>
      <c r="G330" t="s">
        <v>139</v>
      </c>
      <c r="H330" t="s">
        <v>132</v>
      </c>
      <c r="I330" t="s">
        <v>110</v>
      </c>
      <c r="J330" t="s">
        <v>110</v>
      </c>
      <c r="K330">
        <v>1</v>
      </c>
      <c r="L330" t="s">
        <v>182</v>
      </c>
    </row>
    <row r="331" spans="1:12">
      <c r="A331" t="s">
        <v>260</v>
      </c>
      <c r="B331" t="s">
        <v>31</v>
      </c>
      <c r="C331">
        <v>2060</v>
      </c>
      <c r="D331">
        <v>2060</v>
      </c>
      <c r="E331" t="s">
        <v>119</v>
      </c>
      <c r="F331" t="s">
        <v>260</v>
      </c>
      <c r="G331" t="s">
        <v>139</v>
      </c>
      <c r="H331" t="s">
        <v>132</v>
      </c>
      <c r="I331" t="s">
        <v>110</v>
      </c>
      <c r="J331" t="s">
        <v>110</v>
      </c>
      <c r="K331">
        <v>1</v>
      </c>
      <c r="L331" t="s">
        <v>182</v>
      </c>
    </row>
    <row r="332" spans="1:12">
      <c r="A332" t="s">
        <v>260</v>
      </c>
      <c r="B332" t="s">
        <v>31</v>
      </c>
      <c r="C332">
        <v>2065</v>
      </c>
      <c r="D332">
        <v>2065</v>
      </c>
      <c r="E332" t="s">
        <v>119</v>
      </c>
      <c r="F332" t="s">
        <v>260</v>
      </c>
      <c r="G332" t="s">
        <v>139</v>
      </c>
      <c r="H332" t="s">
        <v>132</v>
      </c>
      <c r="I332" t="s">
        <v>110</v>
      </c>
      <c r="J332" t="s">
        <v>110</v>
      </c>
      <c r="K332">
        <v>1</v>
      </c>
      <c r="L332" t="s">
        <v>182</v>
      </c>
    </row>
    <row r="333" spans="1:12">
      <c r="A333" t="s">
        <v>260</v>
      </c>
      <c r="B333" t="s">
        <v>31</v>
      </c>
      <c r="C333">
        <v>2070</v>
      </c>
      <c r="D333">
        <v>2070</v>
      </c>
      <c r="E333" t="s">
        <v>119</v>
      </c>
      <c r="F333" t="s">
        <v>260</v>
      </c>
      <c r="G333" t="s">
        <v>139</v>
      </c>
      <c r="H333" t="s">
        <v>132</v>
      </c>
      <c r="I333" t="s">
        <v>110</v>
      </c>
      <c r="J333" t="s">
        <v>110</v>
      </c>
      <c r="K333">
        <v>1</v>
      </c>
      <c r="L333" t="s">
        <v>182</v>
      </c>
    </row>
    <row r="334" spans="1:12">
      <c r="A334" t="s">
        <v>260</v>
      </c>
      <c r="B334" t="s">
        <v>81</v>
      </c>
      <c r="C334">
        <v>2010</v>
      </c>
      <c r="D334">
        <v>2010</v>
      </c>
      <c r="E334" t="s">
        <v>119</v>
      </c>
      <c r="F334" t="s">
        <v>260</v>
      </c>
      <c r="G334" t="s">
        <v>139</v>
      </c>
      <c r="H334" t="s">
        <v>132</v>
      </c>
      <c r="I334" t="s">
        <v>110</v>
      </c>
      <c r="J334" t="s">
        <v>110</v>
      </c>
      <c r="K334">
        <v>1</v>
      </c>
      <c r="L334" t="s">
        <v>182</v>
      </c>
    </row>
    <row r="335" spans="1:12">
      <c r="A335" t="s">
        <v>260</v>
      </c>
      <c r="B335" t="s">
        <v>81</v>
      </c>
      <c r="C335">
        <v>2015</v>
      </c>
      <c r="D335">
        <v>2015</v>
      </c>
      <c r="E335" t="s">
        <v>119</v>
      </c>
      <c r="F335" t="s">
        <v>260</v>
      </c>
      <c r="G335" t="s">
        <v>139</v>
      </c>
      <c r="H335" t="s">
        <v>132</v>
      </c>
      <c r="I335" t="s">
        <v>110</v>
      </c>
      <c r="J335" t="s">
        <v>110</v>
      </c>
      <c r="K335">
        <v>1</v>
      </c>
      <c r="L335" t="s">
        <v>182</v>
      </c>
    </row>
    <row r="336" spans="1:12">
      <c r="A336" t="s">
        <v>260</v>
      </c>
      <c r="B336" t="s">
        <v>81</v>
      </c>
      <c r="C336">
        <v>2020</v>
      </c>
      <c r="D336">
        <v>2020</v>
      </c>
      <c r="E336" t="s">
        <v>119</v>
      </c>
      <c r="F336" t="s">
        <v>260</v>
      </c>
      <c r="G336" t="s">
        <v>139</v>
      </c>
      <c r="H336" t="s">
        <v>132</v>
      </c>
      <c r="I336" t="s">
        <v>110</v>
      </c>
      <c r="J336" t="s">
        <v>110</v>
      </c>
      <c r="K336">
        <v>1</v>
      </c>
      <c r="L336" t="s">
        <v>182</v>
      </c>
    </row>
    <row r="337" spans="1:12">
      <c r="A337" t="s">
        <v>260</v>
      </c>
      <c r="B337" t="s">
        <v>81</v>
      </c>
      <c r="C337">
        <v>2025</v>
      </c>
      <c r="D337">
        <v>2025</v>
      </c>
      <c r="E337" t="s">
        <v>119</v>
      </c>
      <c r="F337" t="s">
        <v>260</v>
      </c>
      <c r="G337" t="s">
        <v>139</v>
      </c>
      <c r="H337" t="s">
        <v>132</v>
      </c>
      <c r="I337" t="s">
        <v>110</v>
      </c>
      <c r="J337" t="s">
        <v>110</v>
      </c>
      <c r="K337">
        <v>1</v>
      </c>
      <c r="L337" t="s">
        <v>182</v>
      </c>
    </row>
    <row r="338" spans="1:12">
      <c r="A338" t="s">
        <v>260</v>
      </c>
      <c r="B338" t="s">
        <v>81</v>
      </c>
      <c r="C338">
        <v>2030</v>
      </c>
      <c r="D338">
        <v>2030</v>
      </c>
      <c r="E338" t="s">
        <v>119</v>
      </c>
      <c r="F338" t="s">
        <v>260</v>
      </c>
      <c r="G338" t="s">
        <v>139</v>
      </c>
      <c r="H338" t="s">
        <v>132</v>
      </c>
      <c r="I338" t="s">
        <v>110</v>
      </c>
      <c r="J338" t="s">
        <v>110</v>
      </c>
      <c r="K338">
        <v>1</v>
      </c>
      <c r="L338" t="s">
        <v>182</v>
      </c>
    </row>
    <row r="339" spans="1:12">
      <c r="A339" t="s">
        <v>260</v>
      </c>
      <c r="B339" t="s">
        <v>81</v>
      </c>
      <c r="C339">
        <v>2035</v>
      </c>
      <c r="D339">
        <v>2035</v>
      </c>
      <c r="E339" t="s">
        <v>119</v>
      </c>
      <c r="F339" t="s">
        <v>260</v>
      </c>
      <c r="G339" t="s">
        <v>139</v>
      </c>
      <c r="H339" t="s">
        <v>132</v>
      </c>
      <c r="I339" t="s">
        <v>110</v>
      </c>
      <c r="J339" t="s">
        <v>110</v>
      </c>
      <c r="K339">
        <v>1</v>
      </c>
      <c r="L339" t="s">
        <v>182</v>
      </c>
    </row>
    <row r="340" spans="1:12">
      <c r="A340" t="s">
        <v>260</v>
      </c>
      <c r="B340" t="s">
        <v>81</v>
      </c>
      <c r="C340">
        <v>2040</v>
      </c>
      <c r="D340">
        <v>2040</v>
      </c>
      <c r="E340" t="s">
        <v>119</v>
      </c>
      <c r="F340" t="s">
        <v>260</v>
      </c>
      <c r="G340" t="s">
        <v>139</v>
      </c>
      <c r="H340" t="s">
        <v>132</v>
      </c>
      <c r="I340" t="s">
        <v>110</v>
      </c>
      <c r="J340" t="s">
        <v>110</v>
      </c>
      <c r="K340">
        <v>1</v>
      </c>
      <c r="L340" t="s">
        <v>182</v>
      </c>
    </row>
    <row r="341" spans="1:12">
      <c r="A341" t="s">
        <v>260</v>
      </c>
      <c r="B341" t="s">
        <v>81</v>
      </c>
      <c r="C341">
        <v>2045</v>
      </c>
      <c r="D341">
        <v>2045</v>
      </c>
      <c r="E341" t="s">
        <v>119</v>
      </c>
      <c r="F341" t="s">
        <v>260</v>
      </c>
      <c r="G341" t="s">
        <v>139</v>
      </c>
      <c r="H341" t="s">
        <v>132</v>
      </c>
      <c r="I341" t="s">
        <v>110</v>
      </c>
      <c r="J341" t="s">
        <v>110</v>
      </c>
      <c r="K341">
        <v>1</v>
      </c>
      <c r="L341" t="s">
        <v>182</v>
      </c>
    </row>
    <row r="342" spans="1:12">
      <c r="A342" t="s">
        <v>260</v>
      </c>
      <c r="B342" t="s">
        <v>81</v>
      </c>
      <c r="C342">
        <v>2050</v>
      </c>
      <c r="D342">
        <v>2050</v>
      </c>
      <c r="E342" t="s">
        <v>119</v>
      </c>
      <c r="F342" t="s">
        <v>260</v>
      </c>
      <c r="G342" t="s">
        <v>139</v>
      </c>
      <c r="H342" t="s">
        <v>132</v>
      </c>
      <c r="I342" t="s">
        <v>110</v>
      </c>
      <c r="J342" t="s">
        <v>110</v>
      </c>
      <c r="K342">
        <v>1</v>
      </c>
      <c r="L342" t="s">
        <v>182</v>
      </c>
    </row>
    <row r="343" spans="1:12">
      <c r="A343" t="s">
        <v>260</v>
      </c>
      <c r="B343" t="s">
        <v>81</v>
      </c>
      <c r="C343">
        <v>2055</v>
      </c>
      <c r="D343">
        <v>2055</v>
      </c>
      <c r="E343" t="s">
        <v>119</v>
      </c>
      <c r="F343" t="s">
        <v>260</v>
      </c>
      <c r="G343" t="s">
        <v>139</v>
      </c>
      <c r="H343" t="s">
        <v>132</v>
      </c>
      <c r="I343" t="s">
        <v>110</v>
      </c>
      <c r="J343" t="s">
        <v>110</v>
      </c>
      <c r="K343">
        <v>1</v>
      </c>
      <c r="L343" t="s">
        <v>182</v>
      </c>
    </row>
    <row r="344" spans="1:12">
      <c r="A344" t="s">
        <v>260</v>
      </c>
      <c r="B344" t="s">
        <v>81</v>
      </c>
      <c r="C344">
        <v>2060</v>
      </c>
      <c r="D344">
        <v>2060</v>
      </c>
      <c r="E344" t="s">
        <v>119</v>
      </c>
      <c r="F344" t="s">
        <v>260</v>
      </c>
      <c r="G344" t="s">
        <v>139</v>
      </c>
      <c r="H344" t="s">
        <v>132</v>
      </c>
      <c r="I344" t="s">
        <v>110</v>
      </c>
      <c r="J344" t="s">
        <v>110</v>
      </c>
      <c r="K344">
        <v>1</v>
      </c>
      <c r="L344" t="s">
        <v>182</v>
      </c>
    </row>
    <row r="345" spans="1:12">
      <c r="A345" t="s">
        <v>260</v>
      </c>
      <c r="B345" t="s">
        <v>81</v>
      </c>
      <c r="C345">
        <v>2065</v>
      </c>
      <c r="D345">
        <v>2065</v>
      </c>
      <c r="E345" t="s">
        <v>119</v>
      </c>
      <c r="F345" t="s">
        <v>260</v>
      </c>
      <c r="G345" t="s">
        <v>139</v>
      </c>
      <c r="H345" t="s">
        <v>132</v>
      </c>
      <c r="I345" t="s">
        <v>110</v>
      </c>
      <c r="J345" t="s">
        <v>110</v>
      </c>
      <c r="K345">
        <v>1</v>
      </c>
      <c r="L345" t="s">
        <v>182</v>
      </c>
    </row>
    <row r="346" spans="1:12">
      <c r="A346" t="s">
        <v>260</v>
      </c>
      <c r="B346" t="s">
        <v>81</v>
      </c>
      <c r="C346">
        <v>2070</v>
      </c>
      <c r="D346">
        <v>2070</v>
      </c>
      <c r="E346" t="s">
        <v>119</v>
      </c>
      <c r="F346" t="s">
        <v>260</v>
      </c>
      <c r="G346" t="s">
        <v>139</v>
      </c>
      <c r="H346" t="s">
        <v>132</v>
      </c>
      <c r="I346" t="s">
        <v>110</v>
      </c>
      <c r="J346" t="s">
        <v>110</v>
      </c>
      <c r="K346">
        <v>1</v>
      </c>
      <c r="L346" t="s">
        <v>182</v>
      </c>
    </row>
    <row r="347" spans="1:12">
      <c r="A347" t="s">
        <v>260</v>
      </c>
      <c r="B347" t="s">
        <v>30</v>
      </c>
      <c r="C347">
        <v>1990</v>
      </c>
      <c r="D347">
        <v>1990</v>
      </c>
      <c r="E347" t="s">
        <v>119</v>
      </c>
      <c r="F347" t="s">
        <v>260</v>
      </c>
      <c r="G347" t="s">
        <v>139</v>
      </c>
      <c r="H347" t="s">
        <v>135</v>
      </c>
      <c r="I347" t="s">
        <v>110</v>
      </c>
      <c r="J347" t="s">
        <v>110</v>
      </c>
      <c r="K347">
        <v>1</v>
      </c>
      <c r="L347" t="s">
        <v>182</v>
      </c>
    </row>
    <row r="348" spans="1:12">
      <c r="A348" t="s">
        <v>260</v>
      </c>
      <c r="B348" t="s">
        <v>30</v>
      </c>
      <c r="C348">
        <v>1995</v>
      </c>
      <c r="D348">
        <v>1995</v>
      </c>
      <c r="E348" t="s">
        <v>119</v>
      </c>
      <c r="F348" t="s">
        <v>260</v>
      </c>
      <c r="G348" t="s">
        <v>139</v>
      </c>
      <c r="H348" t="s">
        <v>135</v>
      </c>
      <c r="I348" t="s">
        <v>110</v>
      </c>
      <c r="J348" t="s">
        <v>110</v>
      </c>
      <c r="K348">
        <v>1</v>
      </c>
      <c r="L348" t="s">
        <v>182</v>
      </c>
    </row>
    <row r="349" spans="1:12">
      <c r="A349" t="s">
        <v>260</v>
      </c>
      <c r="B349" t="s">
        <v>30</v>
      </c>
      <c r="C349">
        <v>2000</v>
      </c>
      <c r="D349">
        <v>2000</v>
      </c>
      <c r="E349" t="s">
        <v>119</v>
      </c>
      <c r="F349" t="s">
        <v>260</v>
      </c>
      <c r="G349" t="s">
        <v>139</v>
      </c>
      <c r="H349" t="s">
        <v>135</v>
      </c>
      <c r="I349" t="s">
        <v>110</v>
      </c>
      <c r="J349" t="s">
        <v>110</v>
      </c>
      <c r="K349">
        <v>1</v>
      </c>
      <c r="L349" t="s">
        <v>182</v>
      </c>
    </row>
    <row r="350" spans="1:12">
      <c r="A350" t="s">
        <v>260</v>
      </c>
      <c r="B350" t="s">
        <v>30</v>
      </c>
      <c r="C350">
        <v>2005</v>
      </c>
      <c r="D350">
        <v>2005</v>
      </c>
      <c r="E350" t="s">
        <v>119</v>
      </c>
      <c r="F350" t="s">
        <v>260</v>
      </c>
      <c r="G350" t="s">
        <v>139</v>
      </c>
      <c r="H350" t="s">
        <v>135</v>
      </c>
      <c r="I350" t="s">
        <v>110</v>
      </c>
      <c r="J350" t="s">
        <v>110</v>
      </c>
      <c r="K350">
        <v>1</v>
      </c>
      <c r="L350" t="s">
        <v>182</v>
      </c>
    </row>
    <row r="351" spans="1:12">
      <c r="A351" t="s">
        <v>260</v>
      </c>
      <c r="B351" t="s">
        <v>30</v>
      </c>
      <c r="C351">
        <v>2010</v>
      </c>
      <c r="D351">
        <v>2010</v>
      </c>
      <c r="E351" t="s">
        <v>119</v>
      </c>
      <c r="F351" t="s">
        <v>260</v>
      </c>
      <c r="G351" t="s">
        <v>139</v>
      </c>
      <c r="H351" t="s">
        <v>135</v>
      </c>
      <c r="I351" t="s">
        <v>110</v>
      </c>
      <c r="J351" t="s">
        <v>110</v>
      </c>
      <c r="K351">
        <v>1</v>
      </c>
      <c r="L351" t="s">
        <v>182</v>
      </c>
    </row>
    <row r="352" spans="1:12">
      <c r="A352" t="s">
        <v>260</v>
      </c>
      <c r="B352" t="s">
        <v>30</v>
      </c>
      <c r="C352">
        <v>2010</v>
      </c>
      <c r="D352">
        <v>2015</v>
      </c>
      <c r="E352" t="s">
        <v>119</v>
      </c>
      <c r="F352" t="s">
        <v>260</v>
      </c>
      <c r="G352" t="s">
        <v>139</v>
      </c>
      <c r="H352" t="s">
        <v>135</v>
      </c>
      <c r="I352" t="s">
        <v>110</v>
      </c>
      <c r="J352" t="s">
        <v>110</v>
      </c>
      <c r="K352">
        <v>1</v>
      </c>
      <c r="L352" t="s">
        <v>182</v>
      </c>
    </row>
    <row r="353" spans="1:12">
      <c r="A353" t="s">
        <v>260</v>
      </c>
      <c r="B353" t="s">
        <v>30</v>
      </c>
      <c r="C353">
        <v>2015</v>
      </c>
      <c r="D353">
        <v>2015</v>
      </c>
      <c r="E353" t="s">
        <v>119</v>
      </c>
      <c r="F353" t="s">
        <v>260</v>
      </c>
      <c r="G353" t="s">
        <v>139</v>
      </c>
      <c r="H353" t="s">
        <v>135</v>
      </c>
      <c r="I353" t="s">
        <v>110</v>
      </c>
      <c r="J353" t="s">
        <v>110</v>
      </c>
      <c r="K353">
        <v>1</v>
      </c>
      <c r="L353" t="s">
        <v>182</v>
      </c>
    </row>
    <row r="354" spans="1:12">
      <c r="A354" t="s">
        <v>260</v>
      </c>
      <c r="B354" t="s">
        <v>30</v>
      </c>
      <c r="C354">
        <v>2015</v>
      </c>
      <c r="D354">
        <v>2020</v>
      </c>
      <c r="E354" t="s">
        <v>119</v>
      </c>
      <c r="F354" t="s">
        <v>260</v>
      </c>
      <c r="G354" t="s">
        <v>139</v>
      </c>
      <c r="H354" t="s">
        <v>135</v>
      </c>
      <c r="I354" t="s">
        <v>110</v>
      </c>
      <c r="J354" t="s">
        <v>110</v>
      </c>
      <c r="K354">
        <v>1</v>
      </c>
      <c r="L354" t="s">
        <v>182</v>
      </c>
    </row>
    <row r="355" spans="1:12">
      <c r="A355" t="s">
        <v>260</v>
      </c>
      <c r="B355" t="s">
        <v>30</v>
      </c>
      <c r="C355">
        <v>2020</v>
      </c>
      <c r="D355">
        <v>2020</v>
      </c>
      <c r="E355" t="s">
        <v>119</v>
      </c>
      <c r="F355" t="s">
        <v>260</v>
      </c>
      <c r="G355" t="s">
        <v>139</v>
      </c>
      <c r="H355" t="s">
        <v>135</v>
      </c>
      <c r="I355" t="s">
        <v>110</v>
      </c>
      <c r="J355" t="s">
        <v>110</v>
      </c>
      <c r="K355">
        <v>1</v>
      </c>
      <c r="L355" t="s">
        <v>182</v>
      </c>
    </row>
    <row r="356" spans="1:12">
      <c r="A356" t="s">
        <v>260</v>
      </c>
      <c r="B356" t="s">
        <v>30</v>
      </c>
      <c r="C356">
        <v>2020</v>
      </c>
      <c r="D356">
        <v>2025</v>
      </c>
      <c r="E356" t="s">
        <v>119</v>
      </c>
      <c r="F356" t="s">
        <v>260</v>
      </c>
      <c r="G356" t="s">
        <v>139</v>
      </c>
      <c r="H356" t="s">
        <v>135</v>
      </c>
      <c r="I356" t="s">
        <v>110</v>
      </c>
      <c r="J356" t="s">
        <v>110</v>
      </c>
      <c r="K356">
        <v>1</v>
      </c>
      <c r="L356" t="s">
        <v>182</v>
      </c>
    </row>
    <row r="357" spans="1:12">
      <c r="A357" t="s">
        <v>260</v>
      </c>
      <c r="B357" t="s">
        <v>30</v>
      </c>
      <c r="C357">
        <v>2025</v>
      </c>
      <c r="D357">
        <v>2025</v>
      </c>
      <c r="E357" t="s">
        <v>119</v>
      </c>
      <c r="F357" t="s">
        <v>260</v>
      </c>
      <c r="G357" t="s">
        <v>139</v>
      </c>
      <c r="H357" t="s">
        <v>135</v>
      </c>
      <c r="I357" t="s">
        <v>110</v>
      </c>
      <c r="J357" t="s">
        <v>110</v>
      </c>
      <c r="K357">
        <v>1</v>
      </c>
      <c r="L357" t="s">
        <v>182</v>
      </c>
    </row>
    <row r="358" spans="1:12">
      <c r="A358" t="s">
        <v>260</v>
      </c>
      <c r="B358" t="s">
        <v>30</v>
      </c>
      <c r="C358">
        <v>2025</v>
      </c>
      <c r="D358">
        <v>2030</v>
      </c>
      <c r="E358" t="s">
        <v>119</v>
      </c>
      <c r="F358" t="s">
        <v>260</v>
      </c>
      <c r="G358" t="s">
        <v>139</v>
      </c>
      <c r="H358" t="s">
        <v>135</v>
      </c>
      <c r="I358" t="s">
        <v>110</v>
      </c>
      <c r="J358" t="s">
        <v>110</v>
      </c>
      <c r="K358">
        <v>1</v>
      </c>
      <c r="L358" t="s">
        <v>182</v>
      </c>
    </row>
    <row r="359" spans="1:12">
      <c r="A359" t="s">
        <v>260</v>
      </c>
      <c r="B359" t="s">
        <v>30</v>
      </c>
      <c r="C359">
        <v>2030</v>
      </c>
      <c r="D359">
        <v>2030</v>
      </c>
      <c r="E359" t="s">
        <v>119</v>
      </c>
      <c r="F359" t="s">
        <v>260</v>
      </c>
      <c r="G359" t="s">
        <v>139</v>
      </c>
      <c r="H359" t="s">
        <v>135</v>
      </c>
      <c r="I359" t="s">
        <v>110</v>
      </c>
      <c r="J359" t="s">
        <v>110</v>
      </c>
      <c r="K359">
        <v>1</v>
      </c>
      <c r="L359" t="s">
        <v>182</v>
      </c>
    </row>
    <row r="360" spans="1:12">
      <c r="A360" t="s">
        <v>260</v>
      </c>
      <c r="B360" t="s">
        <v>30</v>
      </c>
      <c r="C360">
        <v>2030</v>
      </c>
      <c r="D360">
        <v>2035</v>
      </c>
      <c r="E360" t="s">
        <v>119</v>
      </c>
      <c r="F360" t="s">
        <v>260</v>
      </c>
      <c r="G360" t="s">
        <v>139</v>
      </c>
      <c r="H360" t="s">
        <v>135</v>
      </c>
      <c r="I360" t="s">
        <v>110</v>
      </c>
      <c r="J360" t="s">
        <v>110</v>
      </c>
      <c r="K360">
        <v>1</v>
      </c>
      <c r="L360" t="s">
        <v>182</v>
      </c>
    </row>
    <row r="361" spans="1:12">
      <c r="A361" t="s">
        <v>260</v>
      </c>
      <c r="B361" t="s">
        <v>30</v>
      </c>
      <c r="C361">
        <v>2035</v>
      </c>
      <c r="D361">
        <v>2035</v>
      </c>
      <c r="E361" t="s">
        <v>119</v>
      </c>
      <c r="F361" t="s">
        <v>260</v>
      </c>
      <c r="G361" t="s">
        <v>139</v>
      </c>
      <c r="H361" t="s">
        <v>135</v>
      </c>
      <c r="I361" t="s">
        <v>110</v>
      </c>
      <c r="J361" t="s">
        <v>110</v>
      </c>
      <c r="K361">
        <v>1</v>
      </c>
      <c r="L361" t="s">
        <v>182</v>
      </c>
    </row>
    <row r="362" spans="1:12">
      <c r="A362" t="s">
        <v>260</v>
      </c>
      <c r="B362" t="s">
        <v>30</v>
      </c>
      <c r="C362">
        <v>2035</v>
      </c>
      <c r="D362">
        <v>2040</v>
      </c>
      <c r="E362" t="s">
        <v>119</v>
      </c>
      <c r="F362" t="s">
        <v>260</v>
      </c>
      <c r="G362" t="s">
        <v>139</v>
      </c>
      <c r="H362" t="s">
        <v>135</v>
      </c>
      <c r="I362" t="s">
        <v>110</v>
      </c>
      <c r="J362" t="s">
        <v>110</v>
      </c>
      <c r="K362">
        <v>1</v>
      </c>
      <c r="L362" t="s">
        <v>182</v>
      </c>
    </row>
    <row r="363" spans="1:12">
      <c r="A363" t="s">
        <v>260</v>
      </c>
      <c r="B363" t="s">
        <v>30</v>
      </c>
      <c r="C363">
        <v>2040</v>
      </c>
      <c r="D363">
        <v>2040</v>
      </c>
      <c r="E363" t="s">
        <v>119</v>
      </c>
      <c r="F363" t="s">
        <v>260</v>
      </c>
      <c r="G363" t="s">
        <v>139</v>
      </c>
      <c r="H363" t="s">
        <v>135</v>
      </c>
      <c r="I363" t="s">
        <v>110</v>
      </c>
      <c r="J363" t="s">
        <v>110</v>
      </c>
      <c r="K363">
        <v>1</v>
      </c>
      <c r="L363" t="s">
        <v>182</v>
      </c>
    </row>
    <row r="364" spans="1:12">
      <c r="A364" t="s">
        <v>260</v>
      </c>
      <c r="B364" t="s">
        <v>30</v>
      </c>
      <c r="C364">
        <v>2040</v>
      </c>
      <c r="D364">
        <v>2045</v>
      </c>
      <c r="E364" t="s">
        <v>119</v>
      </c>
      <c r="F364" t="s">
        <v>260</v>
      </c>
      <c r="G364" t="s">
        <v>139</v>
      </c>
      <c r="H364" t="s">
        <v>135</v>
      </c>
      <c r="I364" t="s">
        <v>110</v>
      </c>
      <c r="J364" t="s">
        <v>110</v>
      </c>
      <c r="K364">
        <v>1</v>
      </c>
      <c r="L364" t="s">
        <v>182</v>
      </c>
    </row>
    <row r="365" spans="1:12">
      <c r="A365" t="s">
        <v>260</v>
      </c>
      <c r="B365" t="s">
        <v>30</v>
      </c>
      <c r="C365">
        <v>2045</v>
      </c>
      <c r="D365">
        <v>2045</v>
      </c>
      <c r="E365" t="s">
        <v>119</v>
      </c>
      <c r="F365" t="s">
        <v>260</v>
      </c>
      <c r="G365" t="s">
        <v>139</v>
      </c>
      <c r="H365" t="s">
        <v>135</v>
      </c>
      <c r="I365" t="s">
        <v>110</v>
      </c>
      <c r="J365" t="s">
        <v>110</v>
      </c>
      <c r="K365">
        <v>1</v>
      </c>
      <c r="L365" t="s">
        <v>182</v>
      </c>
    </row>
    <row r="366" spans="1:12">
      <c r="A366" t="s">
        <v>260</v>
      </c>
      <c r="B366" t="s">
        <v>30</v>
      </c>
      <c r="C366">
        <v>2045</v>
      </c>
      <c r="D366">
        <v>2050</v>
      </c>
      <c r="E366" t="s">
        <v>119</v>
      </c>
      <c r="F366" t="s">
        <v>260</v>
      </c>
      <c r="G366" t="s">
        <v>139</v>
      </c>
      <c r="H366" t="s">
        <v>135</v>
      </c>
      <c r="I366" t="s">
        <v>110</v>
      </c>
      <c r="J366" t="s">
        <v>110</v>
      </c>
      <c r="K366">
        <v>1</v>
      </c>
      <c r="L366" t="s">
        <v>182</v>
      </c>
    </row>
    <row r="367" spans="1:12">
      <c r="A367" t="s">
        <v>260</v>
      </c>
      <c r="B367" t="s">
        <v>30</v>
      </c>
      <c r="C367">
        <v>2050</v>
      </c>
      <c r="D367">
        <v>2050</v>
      </c>
      <c r="E367" t="s">
        <v>119</v>
      </c>
      <c r="F367" t="s">
        <v>260</v>
      </c>
      <c r="G367" t="s">
        <v>139</v>
      </c>
      <c r="H367" t="s">
        <v>135</v>
      </c>
      <c r="I367" t="s">
        <v>110</v>
      </c>
      <c r="J367" t="s">
        <v>110</v>
      </c>
      <c r="K367">
        <v>1</v>
      </c>
      <c r="L367" t="s">
        <v>182</v>
      </c>
    </row>
    <row r="368" spans="1:12">
      <c r="A368" t="s">
        <v>260</v>
      </c>
      <c r="B368" t="s">
        <v>30</v>
      </c>
      <c r="C368">
        <v>2050</v>
      </c>
      <c r="D368">
        <v>2055</v>
      </c>
      <c r="E368" t="s">
        <v>119</v>
      </c>
      <c r="F368" t="s">
        <v>260</v>
      </c>
      <c r="G368" t="s">
        <v>139</v>
      </c>
      <c r="H368" t="s">
        <v>135</v>
      </c>
      <c r="I368" t="s">
        <v>110</v>
      </c>
      <c r="J368" t="s">
        <v>110</v>
      </c>
      <c r="K368">
        <v>1</v>
      </c>
      <c r="L368" t="s">
        <v>182</v>
      </c>
    </row>
    <row r="369" spans="1:12">
      <c r="A369" t="s">
        <v>260</v>
      </c>
      <c r="B369" t="s">
        <v>30</v>
      </c>
      <c r="C369">
        <v>2055</v>
      </c>
      <c r="D369">
        <v>2055</v>
      </c>
      <c r="E369" t="s">
        <v>119</v>
      </c>
      <c r="F369" t="s">
        <v>260</v>
      </c>
      <c r="G369" t="s">
        <v>139</v>
      </c>
      <c r="H369" t="s">
        <v>135</v>
      </c>
      <c r="I369" t="s">
        <v>110</v>
      </c>
      <c r="J369" t="s">
        <v>110</v>
      </c>
      <c r="K369">
        <v>1</v>
      </c>
      <c r="L369" t="s">
        <v>182</v>
      </c>
    </row>
    <row r="370" spans="1:12">
      <c r="A370" t="s">
        <v>260</v>
      </c>
      <c r="B370" t="s">
        <v>30</v>
      </c>
      <c r="C370">
        <v>2055</v>
      </c>
      <c r="D370">
        <v>2060</v>
      </c>
      <c r="E370" t="s">
        <v>119</v>
      </c>
      <c r="F370" t="s">
        <v>260</v>
      </c>
      <c r="G370" t="s">
        <v>139</v>
      </c>
      <c r="H370" t="s">
        <v>135</v>
      </c>
      <c r="I370" t="s">
        <v>110</v>
      </c>
      <c r="J370" t="s">
        <v>110</v>
      </c>
      <c r="K370">
        <v>1</v>
      </c>
      <c r="L370" t="s">
        <v>182</v>
      </c>
    </row>
    <row r="371" spans="1:12">
      <c r="A371" t="s">
        <v>260</v>
      </c>
      <c r="B371" t="s">
        <v>30</v>
      </c>
      <c r="C371">
        <v>2060</v>
      </c>
      <c r="D371">
        <v>2060</v>
      </c>
      <c r="E371" t="s">
        <v>119</v>
      </c>
      <c r="F371" t="s">
        <v>260</v>
      </c>
      <c r="G371" t="s">
        <v>139</v>
      </c>
      <c r="H371" t="s">
        <v>135</v>
      </c>
      <c r="I371" t="s">
        <v>110</v>
      </c>
      <c r="J371" t="s">
        <v>110</v>
      </c>
      <c r="K371">
        <v>1</v>
      </c>
      <c r="L371" t="s">
        <v>182</v>
      </c>
    </row>
    <row r="372" spans="1:12">
      <c r="A372" t="s">
        <v>260</v>
      </c>
      <c r="B372" t="s">
        <v>30</v>
      </c>
      <c r="C372">
        <v>2060</v>
      </c>
      <c r="D372">
        <v>2065</v>
      </c>
      <c r="E372" t="s">
        <v>119</v>
      </c>
      <c r="F372" t="s">
        <v>260</v>
      </c>
      <c r="G372" t="s">
        <v>139</v>
      </c>
      <c r="H372" t="s">
        <v>135</v>
      </c>
      <c r="I372" t="s">
        <v>110</v>
      </c>
      <c r="J372" t="s">
        <v>110</v>
      </c>
      <c r="K372">
        <v>1</v>
      </c>
      <c r="L372" t="s">
        <v>182</v>
      </c>
    </row>
    <row r="373" spans="1:12">
      <c r="A373" t="s">
        <v>260</v>
      </c>
      <c r="B373" t="s">
        <v>30</v>
      </c>
      <c r="C373">
        <v>2065</v>
      </c>
      <c r="D373">
        <v>2065</v>
      </c>
      <c r="E373" t="s">
        <v>119</v>
      </c>
      <c r="F373" t="s">
        <v>260</v>
      </c>
      <c r="G373" t="s">
        <v>139</v>
      </c>
      <c r="H373" t="s">
        <v>135</v>
      </c>
      <c r="I373" t="s">
        <v>110</v>
      </c>
      <c r="J373" t="s">
        <v>110</v>
      </c>
      <c r="K373">
        <v>1</v>
      </c>
      <c r="L373" t="s">
        <v>182</v>
      </c>
    </row>
    <row r="374" spans="1:12">
      <c r="A374" t="s">
        <v>260</v>
      </c>
      <c r="B374" t="s">
        <v>30</v>
      </c>
      <c r="C374">
        <v>2065</v>
      </c>
      <c r="D374">
        <v>2070</v>
      </c>
      <c r="E374" t="s">
        <v>119</v>
      </c>
      <c r="F374" t="s">
        <v>260</v>
      </c>
      <c r="G374" t="s">
        <v>139</v>
      </c>
      <c r="H374" t="s">
        <v>135</v>
      </c>
      <c r="I374" t="s">
        <v>110</v>
      </c>
      <c r="J374" t="s">
        <v>110</v>
      </c>
      <c r="K374">
        <v>1</v>
      </c>
      <c r="L374" t="s">
        <v>182</v>
      </c>
    </row>
    <row r="375" spans="1:12">
      <c r="A375" t="s">
        <v>260</v>
      </c>
      <c r="B375" t="s">
        <v>30</v>
      </c>
      <c r="C375">
        <v>2070</v>
      </c>
      <c r="D375">
        <v>2070</v>
      </c>
      <c r="E375" t="s">
        <v>119</v>
      </c>
      <c r="F375" t="s">
        <v>260</v>
      </c>
      <c r="G375" t="s">
        <v>139</v>
      </c>
      <c r="H375" t="s">
        <v>135</v>
      </c>
      <c r="I375" t="s">
        <v>110</v>
      </c>
      <c r="J375" t="s">
        <v>110</v>
      </c>
      <c r="K375">
        <v>1</v>
      </c>
      <c r="L375" t="s">
        <v>182</v>
      </c>
    </row>
    <row r="376" spans="1:12">
      <c r="A376" t="s">
        <v>260</v>
      </c>
      <c r="B376" t="s">
        <v>38</v>
      </c>
      <c r="C376">
        <v>1990</v>
      </c>
      <c r="D376">
        <v>1990</v>
      </c>
      <c r="E376" t="s">
        <v>119</v>
      </c>
      <c r="F376" t="s">
        <v>260</v>
      </c>
      <c r="G376" t="s">
        <v>139</v>
      </c>
      <c r="H376" t="s">
        <v>131</v>
      </c>
      <c r="I376" t="s">
        <v>110</v>
      </c>
      <c r="J376" t="s">
        <v>110</v>
      </c>
      <c r="K376">
        <v>1</v>
      </c>
      <c r="L376" t="s">
        <v>182</v>
      </c>
    </row>
    <row r="377" spans="1:12">
      <c r="A377" t="s">
        <v>260</v>
      </c>
      <c r="B377" t="s">
        <v>38</v>
      </c>
      <c r="C377">
        <v>1995</v>
      </c>
      <c r="D377">
        <v>1995</v>
      </c>
      <c r="E377" t="s">
        <v>119</v>
      </c>
      <c r="F377" t="s">
        <v>260</v>
      </c>
      <c r="G377" t="s">
        <v>139</v>
      </c>
      <c r="H377" t="s">
        <v>131</v>
      </c>
      <c r="I377" t="s">
        <v>110</v>
      </c>
      <c r="J377" t="s">
        <v>110</v>
      </c>
      <c r="K377">
        <v>1</v>
      </c>
      <c r="L377" t="s">
        <v>182</v>
      </c>
    </row>
    <row r="378" spans="1:12">
      <c r="A378" t="s">
        <v>260</v>
      </c>
      <c r="B378" t="s">
        <v>38</v>
      </c>
      <c r="C378">
        <v>2000</v>
      </c>
      <c r="D378">
        <v>2000</v>
      </c>
      <c r="E378" t="s">
        <v>119</v>
      </c>
      <c r="F378" t="s">
        <v>260</v>
      </c>
      <c r="G378" t="s">
        <v>139</v>
      </c>
      <c r="H378" t="s">
        <v>131</v>
      </c>
      <c r="I378" t="s">
        <v>110</v>
      </c>
      <c r="J378" t="s">
        <v>110</v>
      </c>
      <c r="K378">
        <v>1</v>
      </c>
      <c r="L378" t="s">
        <v>182</v>
      </c>
    </row>
    <row r="379" spans="1:12">
      <c r="A379" t="s">
        <v>260</v>
      </c>
      <c r="B379" t="s">
        <v>38</v>
      </c>
      <c r="C379">
        <v>2005</v>
      </c>
      <c r="D379">
        <v>2005</v>
      </c>
      <c r="E379" t="s">
        <v>119</v>
      </c>
      <c r="F379" t="s">
        <v>260</v>
      </c>
      <c r="G379" t="s">
        <v>139</v>
      </c>
      <c r="H379" t="s">
        <v>131</v>
      </c>
      <c r="I379" t="s">
        <v>110</v>
      </c>
      <c r="J379" t="s">
        <v>110</v>
      </c>
      <c r="K379">
        <v>1</v>
      </c>
      <c r="L379" t="s">
        <v>182</v>
      </c>
    </row>
    <row r="380" spans="1:12">
      <c r="A380" t="s">
        <v>260</v>
      </c>
      <c r="B380" t="s">
        <v>38</v>
      </c>
      <c r="C380">
        <v>2010</v>
      </c>
      <c r="D380">
        <v>2010</v>
      </c>
      <c r="E380" t="s">
        <v>119</v>
      </c>
      <c r="F380" t="s">
        <v>260</v>
      </c>
      <c r="G380" t="s">
        <v>139</v>
      </c>
      <c r="H380" t="s">
        <v>131</v>
      </c>
      <c r="I380" t="s">
        <v>110</v>
      </c>
      <c r="J380" t="s">
        <v>110</v>
      </c>
      <c r="K380">
        <v>1</v>
      </c>
      <c r="L380" t="s">
        <v>182</v>
      </c>
    </row>
    <row r="381" spans="1:12">
      <c r="A381" t="s">
        <v>260</v>
      </c>
      <c r="B381" t="s">
        <v>38</v>
      </c>
      <c r="C381">
        <v>2015</v>
      </c>
      <c r="D381">
        <v>2015</v>
      </c>
      <c r="E381" t="s">
        <v>119</v>
      </c>
      <c r="F381" t="s">
        <v>260</v>
      </c>
      <c r="G381" t="s">
        <v>139</v>
      </c>
      <c r="H381" t="s">
        <v>131</v>
      </c>
      <c r="I381" t="s">
        <v>110</v>
      </c>
      <c r="J381" t="s">
        <v>110</v>
      </c>
      <c r="K381">
        <v>1</v>
      </c>
      <c r="L381" t="s">
        <v>182</v>
      </c>
    </row>
    <row r="382" spans="1:12">
      <c r="A382" t="s">
        <v>260</v>
      </c>
      <c r="B382" t="s">
        <v>38</v>
      </c>
      <c r="C382">
        <v>2020</v>
      </c>
      <c r="D382">
        <v>2020</v>
      </c>
      <c r="E382" t="s">
        <v>119</v>
      </c>
      <c r="F382" t="s">
        <v>260</v>
      </c>
      <c r="G382" t="s">
        <v>139</v>
      </c>
      <c r="H382" t="s">
        <v>131</v>
      </c>
      <c r="I382" t="s">
        <v>110</v>
      </c>
      <c r="J382" t="s">
        <v>110</v>
      </c>
      <c r="K382">
        <v>1</v>
      </c>
      <c r="L382" t="s">
        <v>182</v>
      </c>
    </row>
    <row r="383" spans="1:12">
      <c r="A383" t="s">
        <v>260</v>
      </c>
      <c r="B383" t="s">
        <v>38</v>
      </c>
      <c r="C383">
        <v>2025</v>
      </c>
      <c r="D383">
        <v>2025</v>
      </c>
      <c r="E383" t="s">
        <v>119</v>
      </c>
      <c r="F383" t="s">
        <v>260</v>
      </c>
      <c r="G383" t="s">
        <v>139</v>
      </c>
      <c r="H383" t="s">
        <v>131</v>
      </c>
      <c r="I383" t="s">
        <v>110</v>
      </c>
      <c r="J383" t="s">
        <v>110</v>
      </c>
      <c r="K383">
        <v>1</v>
      </c>
      <c r="L383" t="s">
        <v>182</v>
      </c>
    </row>
    <row r="384" spans="1:12">
      <c r="A384" t="s">
        <v>260</v>
      </c>
      <c r="B384" t="s">
        <v>38</v>
      </c>
      <c r="C384">
        <v>2030</v>
      </c>
      <c r="D384">
        <v>2030</v>
      </c>
      <c r="E384" t="s">
        <v>119</v>
      </c>
      <c r="F384" t="s">
        <v>260</v>
      </c>
      <c r="G384" t="s">
        <v>139</v>
      </c>
      <c r="H384" t="s">
        <v>131</v>
      </c>
      <c r="I384" t="s">
        <v>110</v>
      </c>
      <c r="J384" t="s">
        <v>110</v>
      </c>
      <c r="K384">
        <v>1</v>
      </c>
      <c r="L384" t="s">
        <v>182</v>
      </c>
    </row>
    <row r="385" spans="1:12">
      <c r="A385" t="s">
        <v>260</v>
      </c>
      <c r="B385" t="s">
        <v>38</v>
      </c>
      <c r="C385">
        <v>2035</v>
      </c>
      <c r="D385">
        <v>2035</v>
      </c>
      <c r="E385" t="s">
        <v>119</v>
      </c>
      <c r="F385" t="s">
        <v>260</v>
      </c>
      <c r="G385" t="s">
        <v>139</v>
      </c>
      <c r="H385" t="s">
        <v>131</v>
      </c>
      <c r="I385" t="s">
        <v>110</v>
      </c>
      <c r="J385" t="s">
        <v>110</v>
      </c>
      <c r="K385">
        <v>1</v>
      </c>
      <c r="L385" t="s">
        <v>182</v>
      </c>
    </row>
    <row r="386" spans="1:12">
      <c r="A386" t="s">
        <v>260</v>
      </c>
      <c r="B386" t="s">
        <v>38</v>
      </c>
      <c r="C386">
        <v>2040</v>
      </c>
      <c r="D386">
        <v>2040</v>
      </c>
      <c r="E386" t="s">
        <v>119</v>
      </c>
      <c r="F386" t="s">
        <v>260</v>
      </c>
      <c r="G386" t="s">
        <v>139</v>
      </c>
      <c r="H386" t="s">
        <v>131</v>
      </c>
      <c r="I386" t="s">
        <v>110</v>
      </c>
      <c r="J386" t="s">
        <v>110</v>
      </c>
      <c r="K386">
        <v>1</v>
      </c>
      <c r="L386" t="s">
        <v>182</v>
      </c>
    </row>
    <row r="387" spans="1:12">
      <c r="A387" t="s">
        <v>260</v>
      </c>
      <c r="B387" t="s">
        <v>38</v>
      </c>
      <c r="C387">
        <v>2045</v>
      </c>
      <c r="D387">
        <v>2045</v>
      </c>
      <c r="E387" t="s">
        <v>119</v>
      </c>
      <c r="F387" t="s">
        <v>260</v>
      </c>
      <c r="G387" t="s">
        <v>139</v>
      </c>
      <c r="H387" t="s">
        <v>131</v>
      </c>
      <c r="I387" t="s">
        <v>110</v>
      </c>
      <c r="J387" t="s">
        <v>110</v>
      </c>
      <c r="K387">
        <v>1</v>
      </c>
      <c r="L387" t="s">
        <v>182</v>
      </c>
    </row>
    <row r="388" spans="1:12">
      <c r="A388" t="s">
        <v>260</v>
      </c>
      <c r="B388" t="s">
        <v>38</v>
      </c>
      <c r="C388">
        <v>2050</v>
      </c>
      <c r="D388">
        <v>2050</v>
      </c>
      <c r="E388" t="s">
        <v>119</v>
      </c>
      <c r="F388" t="s">
        <v>260</v>
      </c>
      <c r="G388" t="s">
        <v>139</v>
      </c>
      <c r="H388" t="s">
        <v>131</v>
      </c>
      <c r="I388" t="s">
        <v>110</v>
      </c>
      <c r="J388" t="s">
        <v>110</v>
      </c>
      <c r="K388">
        <v>1</v>
      </c>
      <c r="L388" t="s">
        <v>182</v>
      </c>
    </row>
    <row r="389" spans="1:12">
      <c r="A389" t="s">
        <v>260</v>
      </c>
      <c r="B389" t="s">
        <v>38</v>
      </c>
      <c r="C389">
        <v>2055</v>
      </c>
      <c r="D389">
        <v>2055</v>
      </c>
      <c r="E389" t="s">
        <v>119</v>
      </c>
      <c r="F389" t="s">
        <v>260</v>
      </c>
      <c r="G389" t="s">
        <v>139</v>
      </c>
      <c r="H389" t="s">
        <v>131</v>
      </c>
      <c r="I389" t="s">
        <v>110</v>
      </c>
      <c r="J389" t="s">
        <v>110</v>
      </c>
      <c r="K389">
        <v>1</v>
      </c>
      <c r="L389" t="s">
        <v>182</v>
      </c>
    </row>
    <row r="390" spans="1:12">
      <c r="A390" t="s">
        <v>260</v>
      </c>
      <c r="B390" t="s">
        <v>38</v>
      </c>
      <c r="C390">
        <v>2060</v>
      </c>
      <c r="D390">
        <v>2060</v>
      </c>
      <c r="E390" t="s">
        <v>119</v>
      </c>
      <c r="F390" t="s">
        <v>260</v>
      </c>
      <c r="G390" t="s">
        <v>139</v>
      </c>
      <c r="H390" t="s">
        <v>131</v>
      </c>
      <c r="I390" t="s">
        <v>110</v>
      </c>
      <c r="J390" t="s">
        <v>110</v>
      </c>
      <c r="K390">
        <v>1</v>
      </c>
      <c r="L390" t="s">
        <v>182</v>
      </c>
    </row>
    <row r="391" spans="1:12">
      <c r="A391" t="s">
        <v>260</v>
      </c>
      <c r="B391" t="s">
        <v>38</v>
      </c>
      <c r="C391">
        <v>2065</v>
      </c>
      <c r="D391">
        <v>2065</v>
      </c>
      <c r="E391" t="s">
        <v>119</v>
      </c>
      <c r="F391" t="s">
        <v>260</v>
      </c>
      <c r="G391" t="s">
        <v>139</v>
      </c>
      <c r="H391" t="s">
        <v>131</v>
      </c>
      <c r="I391" t="s">
        <v>110</v>
      </c>
      <c r="J391" t="s">
        <v>110</v>
      </c>
      <c r="K391">
        <v>1</v>
      </c>
      <c r="L391" t="s">
        <v>182</v>
      </c>
    </row>
    <row r="392" spans="1:12">
      <c r="A392" t="s">
        <v>260</v>
      </c>
      <c r="B392" t="s">
        <v>38</v>
      </c>
      <c r="C392">
        <v>2070</v>
      </c>
      <c r="D392">
        <v>2070</v>
      </c>
      <c r="E392" t="s">
        <v>119</v>
      </c>
      <c r="F392" t="s">
        <v>260</v>
      </c>
      <c r="G392" t="s">
        <v>139</v>
      </c>
      <c r="H392" t="s">
        <v>131</v>
      </c>
      <c r="I392" t="s">
        <v>110</v>
      </c>
      <c r="J392" t="s">
        <v>110</v>
      </c>
      <c r="K392">
        <v>1</v>
      </c>
      <c r="L392" t="s">
        <v>182</v>
      </c>
    </row>
    <row r="393" spans="1:12">
      <c r="A393" t="s">
        <v>260</v>
      </c>
      <c r="B393" t="s">
        <v>68</v>
      </c>
      <c r="C393">
        <v>2010</v>
      </c>
      <c r="D393">
        <v>2010</v>
      </c>
      <c r="E393" t="s">
        <v>119</v>
      </c>
      <c r="F393" t="s">
        <v>260</v>
      </c>
      <c r="G393" t="s">
        <v>139</v>
      </c>
      <c r="H393" t="s">
        <v>133</v>
      </c>
      <c r="I393" t="s">
        <v>110</v>
      </c>
      <c r="J393" t="s">
        <v>110</v>
      </c>
      <c r="K393">
        <v>1.315789461135864</v>
      </c>
      <c r="L393" t="s">
        <v>182</v>
      </c>
    </row>
    <row r="394" spans="1:12">
      <c r="A394" t="s">
        <v>260</v>
      </c>
      <c r="B394" t="s">
        <v>68</v>
      </c>
      <c r="C394">
        <v>2010</v>
      </c>
      <c r="D394">
        <v>2015</v>
      </c>
      <c r="E394" t="s">
        <v>119</v>
      </c>
      <c r="F394" t="s">
        <v>260</v>
      </c>
      <c r="G394" t="s">
        <v>139</v>
      </c>
      <c r="H394" t="s">
        <v>133</v>
      </c>
      <c r="I394" t="s">
        <v>110</v>
      </c>
      <c r="J394" t="s">
        <v>110</v>
      </c>
      <c r="K394">
        <v>1.315789461135864</v>
      </c>
      <c r="L394" t="s">
        <v>182</v>
      </c>
    </row>
    <row r="395" spans="1:12">
      <c r="A395" t="s">
        <v>260</v>
      </c>
      <c r="B395" t="s">
        <v>68</v>
      </c>
      <c r="C395">
        <v>2010</v>
      </c>
      <c r="D395">
        <v>2020</v>
      </c>
      <c r="E395" t="s">
        <v>119</v>
      </c>
      <c r="F395" t="s">
        <v>260</v>
      </c>
      <c r="G395" t="s">
        <v>139</v>
      </c>
      <c r="H395" t="s">
        <v>133</v>
      </c>
      <c r="I395" t="s">
        <v>110</v>
      </c>
      <c r="J395" t="s">
        <v>110</v>
      </c>
      <c r="K395">
        <v>1.315789461135864</v>
      </c>
      <c r="L395" t="s">
        <v>182</v>
      </c>
    </row>
    <row r="396" spans="1:12">
      <c r="A396" t="s">
        <v>260</v>
      </c>
      <c r="B396" t="s">
        <v>68</v>
      </c>
      <c r="C396">
        <v>2010</v>
      </c>
      <c r="D396">
        <v>2025</v>
      </c>
      <c r="E396" t="s">
        <v>119</v>
      </c>
      <c r="F396" t="s">
        <v>260</v>
      </c>
      <c r="G396" t="s">
        <v>139</v>
      </c>
      <c r="H396" t="s">
        <v>133</v>
      </c>
      <c r="I396" t="s">
        <v>110</v>
      </c>
      <c r="J396" t="s">
        <v>110</v>
      </c>
      <c r="K396">
        <v>1.315789461135864</v>
      </c>
      <c r="L396" t="s">
        <v>182</v>
      </c>
    </row>
    <row r="397" spans="1:12">
      <c r="A397" t="s">
        <v>260</v>
      </c>
      <c r="B397" t="s">
        <v>68</v>
      </c>
      <c r="C397">
        <v>2010</v>
      </c>
      <c r="D397">
        <v>2030</v>
      </c>
      <c r="E397" t="s">
        <v>119</v>
      </c>
      <c r="F397" t="s">
        <v>260</v>
      </c>
      <c r="G397" t="s">
        <v>139</v>
      </c>
      <c r="H397" t="s">
        <v>133</v>
      </c>
      <c r="I397" t="s">
        <v>110</v>
      </c>
      <c r="J397" t="s">
        <v>110</v>
      </c>
      <c r="K397">
        <v>1.315789461135864</v>
      </c>
      <c r="L397" t="s">
        <v>182</v>
      </c>
    </row>
    <row r="398" spans="1:12">
      <c r="A398" t="s">
        <v>260</v>
      </c>
      <c r="B398" t="s">
        <v>68</v>
      </c>
      <c r="C398">
        <v>2015</v>
      </c>
      <c r="D398">
        <v>2015</v>
      </c>
      <c r="E398" t="s">
        <v>119</v>
      </c>
      <c r="F398" t="s">
        <v>260</v>
      </c>
      <c r="G398" t="s">
        <v>139</v>
      </c>
      <c r="H398" t="s">
        <v>133</v>
      </c>
      <c r="I398" t="s">
        <v>110</v>
      </c>
      <c r="J398" t="s">
        <v>110</v>
      </c>
      <c r="K398">
        <v>1.315789461135864</v>
      </c>
      <c r="L398" t="s">
        <v>182</v>
      </c>
    </row>
    <row r="399" spans="1:12">
      <c r="A399" t="s">
        <v>260</v>
      </c>
      <c r="B399" t="s">
        <v>68</v>
      </c>
      <c r="C399">
        <v>2015</v>
      </c>
      <c r="D399">
        <v>2020</v>
      </c>
      <c r="E399" t="s">
        <v>119</v>
      </c>
      <c r="F399" t="s">
        <v>260</v>
      </c>
      <c r="G399" t="s">
        <v>139</v>
      </c>
      <c r="H399" t="s">
        <v>133</v>
      </c>
      <c r="I399" t="s">
        <v>110</v>
      </c>
      <c r="J399" t="s">
        <v>110</v>
      </c>
      <c r="K399">
        <v>1.315789461135864</v>
      </c>
      <c r="L399" t="s">
        <v>182</v>
      </c>
    </row>
    <row r="400" spans="1:12">
      <c r="A400" t="s">
        <v>260</v>
      </c>
      <c r="B400" t="s">
        <v>68</v>
      </c>
      <c r="C400">
        <v>2015</v>
      </c>
      <c r="D400">
        <v>2025</v>
      </c>
      <c r="E400" t="s">
        <v>119</v>
      </c>
      <c r="F400" t="s">
        <v>260</v>
      </c>
      <c r="G400" t="s">
        <v>139</v>
      </c>
      <c r="H400" t="s">
        <v>133</v>
      </c>
      <c r="I400" t="s">
        <v>110</v>
      </c>
      <c r="J400" t="s">
        <v>110</v>
      </c>
      <c r="K400">
        <v>1.315789461135864</v>
      </c>
      <c r="L400" t="s">
        <v>182</v>
      </c>
    </row>
    <row r="401" spans="1:12">
      <c r="A401" t="s">
        <v>260</v>
      </c>
      <c r="B401" t="s">
        <v>68</v>
      </c>
      <c r="C401">
        <v>2015</v>
      </c>
      <c r="D401">
        <v>2030</v>
      </c>
      <c r="E401" t="s">
        <v>119</v>
      </c>
      <c r="F401" t="s">
        <v>260</v>
      </c>
      <c r="G401" t="s">
        <v>139</v>
      </c>
      <c r="H401" t="s">
        <v>133</v>
      </c>
      <c r="I401" t="s">
        <v>110</v>
      </c>
      <c r="J401" t="s">
        <v>110</v>
      </c>
      <c r="K401">
        <v>1.315789461135864</v>
      </c>
      <c r="L401" t="s">
        <v>182</v>
      </c>
    </row>
    <row r="402" spans="1:12">
      <c r="A402" t="s">
        <v>260</v>
      </c>
      <c r="B402" t="s">
        <v>68</v>
      </c>
      <c r="C402">
        <v>2015</v>
      </c>
      <c r="D402">
        <v>2035</v>
      </c>
      <c r="E402" t="s">
        <v>119</v>
      </c>
      <c r="F402" t="s">
        <v>260</v>
      </c>
      <c r="G402" t="s">
        <v>139</v>
      </c>
      <c r="H402" t="s">
        <v>133</v>
      </c>
      <c r="I402" t="s">
        <v>110</v>
      </c>
      <c r="J402" t="s">
        <v>110</v>
      </c>
      <c r="K402">
        <v>1.315789461135864</v>
      </c>
      <c r="L402" t="s">
        <v>182</v>
      </c>
    </row>
    <row r="403" spans="1:12">
      <c r="A403" t="s">
        <v>260</v>
      </c>
      <c r="B403" t="s">
        <v>68</v>
      </c>
      <c r="C403">
        <v>2020</v>
      </c>
      <c r="D403">
        <v>2020</v>
      </c>
      <c r="E403" t="s">
        <v>119</v>
      </c>
      <c r="F403" t="s">
        <v>260</v>
      </c>
      <c r="G403" t="s">
        <v>139</v>
      </c>
      <c r="H403" t="s">
        <v>133</v>
      </c>
      <c r="I403" t="s">
        <v>110</v>
      </c>
      <c r="J403" t="s">
        <v>110</v>
      </c>
      <c r="K403">
        <v>1.315789461135864</v>
      </c>
      <c r="L403" t="s">
        <v>182</v>
      </c>
    </row>
    <row r="404" spans="1:12">
      <c r="A404" t="s">
        <v>260</v>
      </c>
      <c r="B404" t="s">
        <v>68</v>
      </c>
      <c r="C404">
        <v>2020</v>
      </c>
      <c r="D404">
        <v>2025</v>
      </c>
      <c r="E404" t="s">
        <v>119</v>
      </c>
      <c r="F404" t="s">
        <v>260</v>
      </c>
      <c r="G404" t="s">
        <v>139</v>
      </c>
      <c r="H404" t="s">
        <v>133</v>
      </c>
      <c r="I404" t="s">
        <v>110</v>
      </c>
      <c r="J404" t="s">
        <v>110</v>
      </c>
      <c r="K404">
        <v>1.315789461135864</v>
      </c>
      <c r="L404" t="s">
        <v>182</v>
      </c>
    </row>
    <row r="405" spans="1:12">
      <c r="A405" t="s">
        <v>260</v>
      </c>
      <c r="B405" t="s">
        <v>68</v>
      </c>
      <c r="C405">
        <v>2020</v>
      </c>
      <c r="D405">
        <v>2030</v>
      </c>
      <c r="E405" t="s">
        <v>119</v>
      </c>
      <c r="F405" t="s">
        <v>260</v>
      </c>
      <c r="G405" t="s">
        <v>139</v>
      </c>
      <c r="H405" t="s">
        <v>133</v>
      </c>
      <c r="I405" t="s">
        <v>110</v>
      </c>
      <c r="J405" t="s">
        <v>110</v>
      </c>
      <c r="K405">
        <v>1.315789461135864</v>
      </c>
      <c r="L405" t="s">
        <v>182</v>
      </c>
    </row>
    <row r="406" spans="1:12">
      <c r="A406" t="s">
        <v>260</v>
      </c>
      <c r="B406" t="s">
        <v>68</v>
      </c>
      <c r="C406">
        <v>2020</v>
      </c>
      <c r="D406">
        <v>2035</v>
      </c>
      <c r="E406" t="s">
        <v>119</v>
      </c>
      <c r="F406" t="s">
        <v>260</v>
      </c>
      <c r="G406" t="s">
        <v>139</v>
      </c>
      <c r="H406" t="s">
        <v>133</v>
      </c>
      <c r="I406" t="s">
        <v>110</v>
      </c>
      <c r="J406" t="s">
        <v>110</v>
      </c>
      <c r="K406">
        <v>1.315789461135864</v>
      </c>
      <c r="L406" t="s">
        <v>182</v>
      </c>
    </row>
    <row r="407" spans="1:12">
      <c r="A407" t="s">
        <v>260</v>
      </c>
      <c r="B407" t="s">
        <v>68</v>
      </c>
      <c r="C407">
        <v>2020</v>
      </c>
      <c r="D407">
        <v>2040</v>
      </c>
      <c r="E407" t="s">
        <v>119</v>
      </c>
      <c r="F407" t="s">
        <v>260</v>
      </c>
      <c r="G407" t="s">
        <v>139</v>
      </c>
      <c r="H407" t="s">
        <v>133</v>
      </c>
      <c r="I407" t="s">
        <v>110</v>
      </c>
      <c r="J407" t="s">
        <v>110</v>
      </c>
      <c r="K407">
        <v>1.315789461135864</v>
      </c>
      <c r="L407" t="s">
        <v>182</v>
      </c>
    </row>
    <row r="408" spans="1:12">
      <c r="A408" t="s">
        <v>260</v>
      </c>
      <c r="B408" t="s">
        <v>68</v>
      </c>
      <c r="C408">
        <v>2025</v>
      </c>
      <c r="D408">
        <v>2025</v>
      </c>
      <c r="E408" t="s">
        <v>119</v>
      </c>
      <c r="F408" t="s">
        <v>260</v>
      </c>
      <c r="G408" t="s">
        <v>139</v>
      </c>
      <c r="H408" t="s">
        <v>133</v>
      </c>
      <c r="I408" t="s">
        <v>110</v>
      </c>
      <c r="J408" t="s">
        <v>110</v>
      </c>
      <c r="K408">
        <v>1.315789461135864</v>
      </c>
      <c r="L408" t="s">
        <v>182</v>
      </c>
    </row>
    <row r="409" spans="1:12">
      <c r="A409" t="s">
        <v>260</v>
      </c>
      <c r="B409" t="s">
        <v>68</v>
      </c>
      <c r="C409">
        <v>2025</v>
      </c>
      <c r="D409">
        <v>2030</v>
      </c>
      <c r="E409" t="s">
        <v>119</v>
      </c>
      <c r="F409" t="s">
        <v>260</v>
      </c>
      <c r="G409" t="s">
        <v>139</v>
      </c>
      <c r="H409" t="s">
        <v>133</v>
      </c>
      <c r="I409" t="s">
        <v>110</v>
      </c>
      <c r="J409" t="s">
        <v>110</v>
      </c>
      <c r="K409">
        <v>1.315789461135864</v>
      </c>
      <c r="L409" t="s">
        <v>182</v>
      </c>
    </row>
    <row r="410" spans="1:12">
      <c r="A410" t="s">
        <v>260</v>
      </c>
      <c r="B410" t="s">
        <v>68</v>
      </c>
      <c r="C410">
        <v>2025</v>
      </c>
      <c r="D410">
        <v>2035</v>
      </c>
      <c r="E410" t="s">
        <v>119</v>
      </c>
      <c r="F410" t="s">
        <v>260</v>
      </c>
      <c r="G410" t="s">
        <v>139</v>
      </c>
      <c r="H410" t="s">
        <v>133</v>
      </c>
      <c r="I410" t="s">
        <v>110</v>
      </c>
      <c r="J410" t="s">
        <v>110</v>
      </c>
      <c r="K410">
        <v>1.315789461135864</v>
      </c>
      <c r="L410" t="s">
        <v>182</v>
      </c>
    </row>
    <row r="411" spans="1:12">
      <c r="A411" t="s">
        <v>260</v>
      </c>
      <c r="B411" t="s">
        <v>68</v>
      </c>
      <c r="C411">
        <v>2025</v>
      </c>
      <c r="D411">
        <v>2040</v>
      </c>
      <c r="E411" t="s">
        <v>119</v>
      </c>
      <c r="F411" t="s">
        <v>260</v>
      </c>
      <c r="G411" t="s">
        <v>139</v>
      </c>
      <c r="H411" t="s">
        <v>133</v>
      </c>
      <c r="I411" t="s">
        <v>110</v>
      </c>
      <c r="J411" t="s">
        <v>110</v>
      </c>
      <c r="K411">
        <v>1.315789461135864</v>
      </c>
      <c r="L411" t="s">
        <v>182</v>
      </c>
    </row>
    <row r="412" spans="1:12">
      <c r="A412" t="s">
        <v>260</v>
      </c>
      <c r="B412" t="s">
        <v>68</v>
      </c>
      <c r="C412">
        <v>2025</v>
      </c>
      <c r="D412">
        <v>2045</v>
      </c>
      <c r="E412" t="s">
        <v>119</v>
      </c>
      <c r="F412" t="s">
        <v>260</v>
      </c>
      <c r="G412" t="s">
        <v>139</v>
      </c>
      <c r="H412" t="s">
        <v>133</v>
      </c>
      <c r="I412" t="s">
        <v>110</v>
      </c>
      <c r="J412" t="s">
        <v>110</v>
      </c>
      <c r="K412">
        <v>1.315789461135864</v>
      </c>
      <c r="L412" t="s">
        <v>182</v>
      </c>
    </row>
    <row r="413" spans="1:12">
      <c r="A413" t="s">
        <v>260</v>
      </c>
      <c r="B413" t="s">
        <v>68</v>
      </c>
      <c r="C413">
        <v>2030</v>
      </c>
      <c r="D413">
        <v>2030</v>
      </c>
      <c r="E413" t="s">
        <v>119</v>
      </c>
      <c r="F413" t="s">
        <v>260</v>
      </c>
      <c r="G413" t="s">
        <v>139</v>
      </c>
      <c r="H413" t="s">
        <v>133</v>
      </c>
      <c r="I413" t="s">
        <v>110</v>
      </c>
      <c r="J413" t="s">
        <v>110</v>
      </c>
      <c r="K413">
        <v>1.315789461135864</v>
      </c>
      <c r="L413" t="s">
        <v>182</v>
      </c>
    </row>
    <row r="414" spans="1:12">
      <c r="A414" t="s">
        <v>260</v>
      </c>
      <c r="B414" t="s">
        <v>68</v>
      </c>
      <c r="C414">
        <v>2030</v>
      </c>
      <c r="D414">
        <v>2035</v>
      </c>
      <c r="E414" t="s">
        <v>119</v>
      </c>
      <c r="F414" t="s">
        <v>260</v>
      </c>
      <c r="G414" t="s">
        <v>139</v>
      </c>
      <c r="H414" t="s">
        <v>133</v>
      </c>
      <c r="I414" t="s">
        <v>110</v>
      </c>
      <c r="J414" t="s">
        <v>110</v>
      </c>
      <c r="K414">
        <v>1.315789461135864</v>
      </c>
      <c r="L414" t="s">
        <v>182</v>
      </c>
    </row>
    <row r="415" spans="1:12">
      <c r="A415" t="s">
        <v>260</v>
      </c>
      <c r="B415" t="s">
        <v>68</v>
      </c>
      <c r="C415">
        <v>2030</v>
      </c>
      <c r="D415">
        <v>2040</v>
      </c>
      <c r="E415" t="s">
        <v>119</v>
      </c>
      <c r="F415" t="s">
        <v>260</v>
      </c>
      <c r="G415" t="s">
        <v>139</v>
      </c>
      <c r="H415" t="s">
        <v>133</v>
      </c>
      <c r="I415" t="s">
        <v>110</v>
      </c>
      <c r="J415" t="s">
        <v>110</v>
      </c>
      <c r="K415">
        <v>1.315789461135864</v>
      </c>
      <c r="L415" t="s">
        <v>182</v>
      </c>
    </row>
    <row r="416" spans="1:12">
      <c r="A416" t="s">
        <v>260</v>
      </c>
      <c r="B416" t="s">
        <v>68</v>
      </c>
      <c r="C416">
        <v>2030</v>
      </c>
      <c r="D416">
        <v>2045</v>
      </c>
      <c r="E416" t="s">
        <v>119</v>
      </c>
      <c r="F416" t="s">
        <v>260</v>
      </c>
      <c r="G416" t="s">
        <v>139</v>
      </c>
      <c r="H416" t="s">
        <v>133</v>
      </c>
      <c r="I416" t="s">
        <v>110</v>
      </c>
      <c r="J416" t="s">
        <v>110</v>
      </c>
      <c r="K416">
        <v>1.315789461135864</v>
      </c>
      <c r="L416" t="s">
        <v>182</v>
      </c>
    </row>
    <row r="417" spans="1:12">
      <c r="A417" t="s">
        <v>260</v>
      </c>
      <c r="B417" t="s">
        <v>68</v>
      </c>
      <c r="C417">
        <v>2030</v>
      </c>
      <c r="D417">
        <v>2050</v>
      </c>
      <c r="E417" t="s">
        <v>119</v>
      </c>
      <c r="F417" t="s">
        <v>260</v>
      </c>
      <c r="G417" t="s">
        <v>139</v>
      </c>
      <c r="H417" t="s">
        <v>133</v>
      </c>
      <c r="I417" t="s">
        <v>110</v>
      </c>
      <c r="J417" t="s">
        <v>110</v>
      </c>
      <c r="K417">
        <v>1.315789461135864</v>
      </c>
      <c r="L417" t="s">
        <v>182</v>
      </c>
    </row>
    <row r="418" spans="1:12">
      <c r="A418" t="s">
        <v>260</v>
      </c>
      <c r="B418" t="s">
        <v>68</v>
      </c>
      <c r="C418">
        <v>2035</v>
      </c>
      <c r="D418">
        <v>2035</v>
      </c>
      <c r="E418" t="s">
        <v>119</v>
      </c>
      <c r="F418" t="s">
        <v>260</v>
      </c>
      <c r="G418" t="s">
        <v>139</v>
      </c>
      <c r="H418" t="s">
        <v>133</v>
      </c>
      <c r="I418" t="s">
        <v>110</v>
      </c>
      <c r="J418" t="s">
        <v>110</v>
      </c>
      <c r="K418">
        <v>1.315789461135864</v>
      </c>
      <c r="L418" t="s">
        <v>182</v>
      </c>
    </row>
    <row r="419" spans="1:12">
      <c r="A419" t="s">
        <v>260</v>
      </c>
      <c r="B419" t="s">
        <v>68</v>
      </c>
      <c r="C419">
        <v>2035</v>
      </c>
      <c r="D419">
        <v>2040</v>
      </c>
      <c r="E419" t="s">
        <v>119</v>
      </c>
      <c r="F419" t="s">
        <v>260</v>
      </c>
      <c r="G419" t="s">
        <v>139</v>
      </c>
      <c r="H419" t="s">
        <v>133</v>
      </c>
      <c r="I419" t="s">
        <v>110</v>
      </c>
      <c r="J419" t="s">
        <v>110</v>
      </c>
      <c r="K419">
        <v>1.315789461135864</v>
      </c>
      <c r="L419" t="s">
        <v>182</v>
      </c>
    </row>
    <row r="420" spans="1:12">
      <c r="A420" t="s">
        <v>260</v>
      </c>
      <c r="B420" t="s">
        <v>68</v>
      </c>
      <c r="C420">
        <v>2035</v>
      </c>
      <c r="D420">
        <v>2045</v>
      </c>
      <c r="E420" t="s">
        <v>119</v>
      </c>
      <c r="F420" t="s">
        <v>260</v>
      </c>
      <c r="G420" t="s">
        <v>139</v>
      </c>
      <c r="H420" t="s">
        <v>133</v>
      </c>
      <c r="I420" t="s">
        <v>110</v>
      </c>
      <c r="J420" t="s">
        <v>110</v>
      </c>
      <c r="K420">
        <v>1.315789461135864</v>
      </c>
      <c r="L420" t="s">
        <v>182</v>
      </c>
    </row>
    <row r="421" spans="1:12">
      <c r="A421" t="s">
        <v>260</v>
      </c>
      <c r="B421" t="s">
        <v>68</v>
      </c>
      <c r="C421">
        <v>2035</v>
      </c>
      <c r="D421">
        <v>2050</v>
      </c>
      <c r="E421" t="s">
        <v>119</v>
      </c>
      <c r="F421" t="s">
        <v>260</v>
      </c>
      <c r="G421" t="s">
        <v>139</v>
      </c>
      <c r="H421" t="s">
        <v>133</v>
      </c>
      <c r="I421" t="s">
        <v>110</v>
      </c>
      <c r="J421" t="s">
        <v>110</v>
      </c>
      <c r="K421">
        <v>1.315789461135864</v>
      </c>
      <c r="L421" t="s">
        <v>182</v>
      </c>
    </row>
    <row r="422" spans="1:12">
      <c r="A422" t="s">
        <v>260</v>
      </c>
      <c r="B422" t="s">
        <v>68</v>
      </c>
      <c r="C422">
        <v>2035</v>
      </c>
      <c r="D422">
        <v>2055</v>
      </c>
      <c r="E422" t="s">
        <v>119</v>
      </c>
      <c r="F422" t="s">
        <v>260</v>
      </c>
      <c r="G422" t="s">
        <v>139</v>
      </c>
      <c r="H422" t="s">
        <v>133</v>
      </c>
      <c r="I422" t="s">
        <v>110</v>
      </c>
      <c r="J422" t="s">
        <v>110</v>
      </c>
      <c r="K422">
        <v>1.315789461135864</v>
      </c>
      <c r="L422" t="s">
        <v>182</v>
      </c>
    </row>
    <row r="423" spans="1:12">
      <c r="A423" t="s">
        <v>260</v>
      </c>
      <c r="B423" t="s">
        <v>68</v>
      </c>
      <c r="C423">
        <v>2040</v>
      </c>
      <c r="D423">
        <v>2040</v>
      </c>
      <c r="E423" t="s">
        <v>119</v>
      </c>
      <c r="F423" t="s">
        <v>260</v>
      </c>
      <c r="G423" t="s">
        <v>139</v>
      </c>
      <c r="H423" t="s">
        <v>133</v>
      </c>
      <c r="I423" t="s">
        <v>110</v>
      </c>
      <c r="J423" t="s">
        <v>110</v>
      </c>
      <c r="K423">
        <v>1.315789461135864</v>
      </c>
      <c r="L423" t="s">
        <v>182</v>
      </c>
    </row>
    <row r="424" spans="1:12">
      <c r="A424" t="s">
        <v>260</v>
      </c>
      <c r="B424" t="s">
        <v>68</v>
      </c>
      <c r="C424">
        <v>2040</v>
      </c>
      <c r="D424">
        <v>2045</v>
      </c>
      <c r="E424" t="s">
        <v>119</v>
      </c>
      <c r="F424" t="s">
        <v>260</v>
      </c>
      <c r="G424" t="s">
        <v>139</v>
      </c>
      <c r="H424" t="s">
        <v>133</v>
      </c>
      <c r="I424" t="s">
        <v>110</v>
      </c>
      <c r="J424" t="s">
        <v>110</v>
      </c>
      <c r="K424">
        <v>1.315789461135864</v>
      </c>
      <c r="L424" t="s">
        <v>182</v>
      </c>
    </row>
    <row r="425" spans="1:12">
      <c r="A425" t="s">
        <v>260</v>
      </c>
      <c r="B425" t="s">
        <v>68</v>
      </c>
      <c r="C425">
        <v>2040</v>
      </c>
      <c r="D425">
        <v>2050</v>
      </c>
      <c r="E425" t="s">
        <v>119</v>
      </c>
      <c r="F425" t="s">
        <v>260</v>
      </c>
      <c r="G425" t="s">
        <v>139</v>
      </c>
      <c r="H425" t="s">
        <v>133</v>
      </c>
      <c r="I425" t="s">
        <v>110</v>
      </c>
      <c r="J425" t="s">
        <v>110</v>
      </c>
      <c r="K425">
        <v>1.315789461135864</v>
      </c>
      <c r="L425" t="s">
        <v>182</v>
      </c>
    </row>
    <row r="426" spans="1:12">
      <c r="A426" t="s">
        <v>260</v>
      </c>
      <c r="B426" t="s">
        <v>68</v>
      </c>
      <c r="C426">
        <v>2040</v>
      </c>
      <c r="D426">
        <v>2055</v>
      </c>
      <c r="E426" t="s">
        <v>119</v>
      </c>
      <c r="F426" t="s">
        <v>260</v>
      </c>
      <c r="G426" t="s">
        <v>139</v>
      </c>
      <c r="H426" t="s">
        <v>133</v>
      </c>
      <c r="I426" t="s">
        <v>110</v>
      </c>
      <c r="J426" t="s">
        <v>110</v>
      </c>
      <c r="K426">
        <v>1.315789461135864</v>
      </c>
      <c r="L426" t="s">
        <v>182</v>
      </c>
    </row>
    <row r="427" spans="1:12">
      <c r="A427" t="s">
        <v>260</v>
      </c>
      <c r="B427" t="s">
        <v>68</v>
      </c>
      <c r="C427">
        <v>2040</v>
      </c>
      <c r="D427">
        <v>2060</v>
      </c>
      <c r="E427" t="s">
        <v>119</v>
      </c>
      <c r="F427" t="s">
        <v>260</v>
      </c>
      <c r="G427" t="s">
        <v>139</v>
      </c>
      <c r="H427" t="s">
        <v>133</v>
      </c>
      <c r="I427" t="s">
        <v>110</v>
      </c>
      <c r="J427" t="s">
        <v>110</v>
      </c>
      <c r="K427">
        <v>1.315789461135864</v>
      </c>
      <c r="L427" t="s">
        <v>182</v>
      </c>
    </row>
    <row r="428" spans="1:12">
      <c r="A428" t="s">
        <v>260</v>
      </c>
      <c r="B428" t="s">
        <v>68</v>
      </c>
      <c r="C428">
        <v>2045</v>
      </c>
      <c r="D428">
        <v>2045</v>
      </c>
      <c r="E428" t="s">
        <v>119</v>
      </c>
      <c r="F428" t="s">
        <v>260</v>
      </c>
      <c r="G428" t="s">
        <v>139</v>
      </c>
      <c r="H428" t="s">
        <v>133</v>
      </c>
      <c r="I428" t="s">
        <v>110</v>
      </c>
      <c r="J428" t="s">
        <v>110</v>
      </c>
      <c r="K428">
        <v>1.315789461135864</v>
      </c>
      <c r="L428" t="s">
        <v>182</v>
      </c>
    </row>
    <row r="429" spans="1:12">
      <c r="A429" t="s">
        <v>260</v>
      </c>
      <c r="B429" t="s">
        <v>68</v>
      </c>
      <c r="C429">
        <v>2045</v>
      </c>
      <c r="D429">
        <v>2050</v>
      </c>
      <c r="E429" t="s">
        <v>119</v>
      </c>
      <c r="F429" t="s">
        <v>260</v>
      </c>
      <c r="G429" t="s">
        <v>139</v>
      </c>
      <c r="H429" t="s">
        <v>133</v>
      </c>
      <c r="I429" t="s">
        <v>110</v>
      </c>
      <c r="J429" t="s">
        <v>110</v>
      </c>
      <c r="K429">
        <v>1.315789461135864</v>
      </c>
      <c r="L429" t="s">
        <v>182</v>
      </c>
    </row>
    <row r="430" spans="1:12">
      <c r="A430" t="s">
        <v>260</v>
      </c>
      <c r="B430" t="s">
        <v>68</v>
      </c>
      <c r="C430">
        <v>2045</v>
      </c>
      <c r="D430">
        <v>2055</v>
      </c>
      <c r="E430" t="s">
        <v>119</v>
      </c>
      <c r="F430" t="s">
        <v>260</v>
      </c>
      <c r="G430" t="s">
        <v>139</v>
      </c>
      <c r="H430" t="s">
        <v>133</v>
      </c>
      <c r="I430" t="s">
        <v>110</v>
      </c>
      <c r="J430" t="s">
        <v>110</v>
      </c>
      <c r="K430">
        <v>1.315789461135864</v>
      </c>
      <c r="L430" t="s">
        <v>182</v>
      </c>
    </row>
    <row r="431" spans="1:12">
      <c r="A431" t="s">
        <v>260</v>
      </c>
      <c r="B431" t="s">
        <v>68</v>
      </c>
      <c r="C431">
        <v>2045</v>
      </c>
      <c r="D431">
        <v>2060</v>
      </c>
      <c r="E431" t="s">
        <v>119</v>
      </c>
      <c r="F431" t="s">
        <v>260</v>
      </c>
      <c r="G431" t="s">
        <v>139</v>
      </c>
      <c r="H431" t="s">
        <v>133</v>
      </c>
      <c r="I431" t="s">
        <v>110</v>
      </c>
      <c r="J431" t="s">
        <v>110</v>
      </c>
      <c r="K431">
        <v>1.315789461135864</v>
      </c>
      <c r="L431" t="s">
        <v>182</v>
      </c>
    </row>
    <row r="432" spans="1:12">
      <c r="A432" t="s">
        <v>260</v>
      </c>
      <c r="B432" t="s">
        <v>68</v>
      </c>
      <c r="C432">
        <v>2045</v>
      </c>
      <c r="D432">
        <v>2065</v>
      </c>
      <c r="E432" t="s">
        <v>119</v>
      </c>
      <c r="F432" t="s">
        <v>260</v>
      </c>
      <c r="G432" t="s">
        <v>139</v>
      </c>
      <c r="H432" t="s">
        <v>133</v>
      </c>
      <c r="I432" t="s">
        <v>110</v>
      </c>
      <c r="J432" t="s">
        <v>110</v>
      </c>
      <c r="K432">
        <v>1.315789461135864</v>
      </c>
      <c r="L432" t="s">
        <v>182</v>
      </c>
    </row>
    <row r="433" spans="1:12">
      <c r="A433" t="s">
        <v>260</v>
      </c>
      <c r="B433" t="s">
        <v>68</v>
      </c>
      <c r="C433">
        <v>2050</v>
      </c>
      <c r="D433">
        <v>2050</v>
      </c>
      <c r="E433" t="s">
        <v>119</v>
      </c>
      <c r="F433" t="s">
        <v>260</v>
      </c>
      <c r="G433" t="s">
        <v>139</v>
      </c>
      <c r="H433" t="s">
        <v>133</v>
      </c>
      <c r="I433" t="s">
        <v>110</v>
      </c>
      <c r="J433" t="s">
        <v>110</v>
      </c>
      <c r="K433">
        <v>1.315789461135864</v>
      </c>
      <c r="L433" t="s">
        <v>182</v>
      </c>
    </row>
    <row r="434" spans="1:12">
      <c r="A434" t="s">
        <v>260</v>
      </c>
      <c r="B434" t="s">
        <v>68</v>
      </c>
      <c r="C434">
        <v>2050</v>
      </c>
      <c r="D434">
        <v>2055</v>
      </c>
      <c r="E434" t="s">
        <v>119</v>
      </c>
      <c r="F434" t="s">
        <v>260</v>
      </c>
      <c r="G434" t="s">
        <v>139</v>
      </c>
      <c r="H434" t="s">
        <v>133</v>
      </c>
      <c r="I434" t="s">
        <v>110</v>
      </c>
      <c r="J434" t="s">
        <v>110</v>
      </c>
      <c r="K434">
        <v>1.315789461135864</v>
      </c>
      <c r="L434" t="s">
        <v>182</v>
      </c>
    </row>
    <row r="435" spans="1:12">
      <c r="A435" t="s">
        <v>260</v>
      </c>
      <c r="B435" t="s">
        <v>68</v>
      </c>
      <c r="C435">
        <v>2050</v>
      </c>
      <c r="D435">
        <v>2060</v>
      </c>
      <c r="E435" t="s">
        <v>119</v>
      </c>
      <c r="F435" t="s">
        <v>260</v>
      </c>
      <c r="G435" t="s">
        <v>139</v>
      </c>
      <c r="H435" t="s">
        <v>133</v>
      </c>
      <c r="I435" t="s">
        <v>110</v>
      </c>
      <c r="J435" t="s">
        <v>110</v>
      </c>
      <c r="K435">
        <v>1.315789461135864</v>
      </c>
      <c r="L435" t="s">
        <v>182</v>
      </c>
    </row>
    <row r="436" spans="1:12">
      <c r="A436" t="s">
        <v>260</v>
      </c>
      <c r="B436" t="s">
        <v>68</v>
      </c>
      <c r="C436">
        <v>2050</v>
      </c>
      <c r="D436">
        <v>2065</v>
      </c>
      <c r="E436" t="s">
        <v>119</v>
      </c>
      <c r="F436" t="s">
        <v>260</v>
      </c>
      <c r="G436" t="s">
        <v>139</v>
      </c>
      <c r="H436" t="s">
        <v>133</v>
      </c>
      <c r="I436" t="s">
        <v>110</v>
      </c>
      <c r="J436" t="s">
        <v>110</v>
      </c>
      <c r="K436">
        <v>1.315789461135864</v>
      </c>
      <c r="L436" t="s">
        <v>182</v>
      </c>
    </row>
    <row r="437" spans="1:12">
      <c r="A437" t="s">
        <v>260</v>
      </c>
      <c r="B437" t="s">
        <v>68</v>
      </c>
      <c r="C437">
        <v>2050</v>
      </c>
      <c r="D437">
        <v>2070</v>
      </c>
      <c r="E437" t="s">
        <v>119</v>
      </c>
      <c r="F437" t="s">
        <v>260</v>
      </c>
      <c r="G437" t="s">
        <v>139</v>
      </c>
      <c r="H437" t="s">
        <v>133</v>
      </c>
      <c r="I437" t="s">
        <v>110</v>
      </c>
      <c r="J437" t="s">
        <v>110</v>
      </c>
      <c r="K437">
        <v>1.315789461135864</v>
      </c>
      <c r="L437" t="s">
        <v>182</v>
      </c>
    </row>
    <row r="438" spans="1:12">
      <c r="A438" t="s">
        <v>260</v>
      </c>
      <c r="B438" t="s">
        <v>68</v>
      </c>
      <c r="C438">
        <v>2055</v>
      </c>
      <c r="D438">
        <v>2055</v>
      </c>
      <c r="E438" t="s">
        <v>119</v>
      </c>
      <c r="F438" t="s">
        <v>260</v>
      </c>
      <c r="G438" t="s">
        <v>139</v>
      </c>
      <c r="H438" t="s">
        <v>133</v>
      </c>
      <c r="I438" t="s">
        <v>110</v>
      </c>
      <c r="J438" t="s">
        <v>110</v>
      </c>
      <c r="K438">
        <v>1.315789461135864</v>
      </c>
      <c r="L438" t="s">
        <v>182</v>
      </c>
    </row>
    <row r="439" spans="1:12">
      <c r="A439" t="s">
        <v>260</v>
      </c>
      <c r="B439" t="s">
        <v>68</v>
      </c>
      <c r="C439">
        <v>2055</v>
      </c>
      <c r="D439">
        <v>2060</v>
      </c>
      <c r="E439" t="s">
        <v>119</v>
      </c>
      <c r="F439" t="s">
        <v>260</v>
      </c>
      <c r="G439" t="s">
        <v>139</v>
      </c>
      <c r="H439" t="s">
        <v>133</v>
      </c>
      <c r="I439" t="s">
        <v>110</v>
      </c>
      <c r="J439" t="s">
        <v>110</v>
      </c>
      <c r="K439">
        <v>1.315789461135864</v>
      </c>
      <c r="L439" t="s">
        <v>182</v>
      </c>
    </row>
    <row r="440" spans="1:12">
      <c r="A440" t="s">
        <v>260</v>
      </c>
      <c r="B440" t="s">
        <v>68</v>
      </c>
      <c r="C440">
        <v>2055</v>
      </c>
      <c r="D440">
        <v>2065</v>
      </c>
      <c r="E440" t="s">
        <v>119</v>
      </c>
      <c r="F440" t="s">
        <v>260</v>
      </c>
      <c r="G440" t="s">
        <v>139</v>
      </c>
      <c r="H440" t="s">
        <v>133</v>
      </c>
      <c r="I440" t="s">
        <v>110</v>
      </c>
      <c r="J440" t="s">
        <v>110</v>
      </c>
      <c r="K440">
        <v>1.315789461135864</v>
      </c>
      <c r="L440" t="s">
        <v>182</v>
      </c>
    </row>
    <row r="441" spans="1:12">
      <c r="A441" t="s">
        <v>260</v>
      </c>
      <c r="B441" t="s">
        <v>68</v>
      </c>
      <c r="C441">
        <v>2055</v>
      </c>
      <c r="D441">
        <v>2070</v>
      </c>
      <c r="E441" t="s">
        <v>119</v>
      </c>
      <c r="F441" t="s">
        <v>260</v>
      </c>
      <c r="G441" t="s">
        <v>139</v>
      </c>
      <c r="H441" t="s">
        <v>133</v>
      </c>
      <c r="I441" t="s">
        <v>110</v>
      </c>
      <c r="J441" t="s">
        <v>110</v>
      </c>
      <c r="K441">
        <v>1.315789461135864</v>
      </c>
      <c r="L441" t="s">
        <v>182</v>
      </c>
    </row>
    <row r="442" spans="1:12">
      <c r="A442" t="s">
        <v>260</v>
      </c>
      <c r="B442" t="s">
        <v>68</v>
      </c>
      <c r="C442">
        <v>2060</v>
      </c>
      <c r="D442">
        <v>2060</v>
      </c>
      <c r="E442" t="s">
        <v>119</v>
      </c>
      <c r="F442" t="s">
        <v>260</v>
      </c>
      <c r="G442" t="s">
        <v>139</v>
      </c>
      <c r="H442" t="s">
        <v>133</v>
      </c>
      <c r="I442" t="s">
        <v>110</v>
      </c>
      <c r="J442" t="s">
        <v>110</v>
      </c>
      <c r="K442">
        <v>1.315789461135864</v>
      </c>
      <c r="L442" t="s">
        <v>182</v>
      </c>
    </row>
    <row r="443" spans="1:12">
      <c r="A443" t="s">
        <v>260</v>
      </c>
      <c r="B443" t="s">
        <v>68</v>
      </c>
      <c r="C443">
        <v>2060</v>
      </c>
      <c r="D443">
        <v>2065</v>
      </c>
      <c r="E443" t="s">
        <v>119</v>
      </c>
      <c r="F443" t="s">
        <v>260</v>
      </c>
      <c r="G443" t="s">
        <v>139</v>
      </c>
      <c r="H443" t="s">
        <v>133</v>
      </c>
      <c r="I443" t="s">
        <v>110</v>
      </c>
      <c r="J443" t="s">
        <v>110</v>
      </c>
      <c r="K443">
        <v>1.315789461135864</v>
      </c>
      <c r="L443" t="s">
        <v>182</v>
      </c>
    </row>
    <row r="444" spans="1:12">
      <c r="A444" t="s">
        <v>260</v>
      </c>
      <c r="B444" t="s">
        <v>68</v>
      </c>
      <c r="C444">
        <v>2060</v>
      </c>
      <c r="D444">
        <v>2070</v>
      </c>
      <c r="E444" t="s">
        <v>119</v>
      </c>
      <c r="F444" t="s">
        <v>260</v>
      </c>
      <c r="G444" t="s">
        <v>139</v>
      </c>
      <c r="H444" t="s">
        <v>133</v>
      </c>
      <c r="I444" t="s">
        <v>110</v>
      </c>
      <c r="J444" t="s">
        <v>110</v>
      </c>
      <c r="K444">
        <v>1.315789461135864</v>
      </c>
      <c r="L444" t="s">
        <v>182</v>
      </c>
    </row>
    <row r="445" spans="1:12">
      <c r="A445" t="s">
        <v>260</v>
      </c>
      <c r="B445" t="s">
        <v>68</v>
      </c>
      <c r="C445">
        <v>2065</v>
      </c>
      <c r="D445">
        <v>2065</v>
      </c>
      <c r="E445" t="s">
        <v>119</v>
      </c>
      <c r="F445" t="s">
        <v>260</v>
      </c>
      <c r="G445" t="s">
        <v>139</v>
      </c>
      <c r="H445" t="s">
        <v>133</v>
      </c>
      <c r="I445" t="s">
        <v>110</v>
      </c>
      <c r="J445" t="s">
        <v>110</v>
      </c>
      <c r="K445">
        <v>1.315789461135864</v>
      </c>
      <c r="L445" t="s">
        <v>182</v>
      </c>
    </row>
    <row r="446" spans="1:12">
      <c r="A446" t="s">
        <v>260</v>
      </c>
      <c r="B446" t="s">
        <v>68</v>
      </c>
      <c r="C446">
        <v>2065</v>
      </c>
      <c r="D446">
        <v>2070</v>
      </c>
      <c r="E446" t="s">
        <v>119</v>
      </c>
      <c r="F446" t="s">
        <v>260</v>
      </c>
      <c r="G446" t="s">
        <v>139</v>
      </c>
      <c r="H446" t="s">
        <v>133</v>
      </c>
      <c r="I446" t="s">
        <v>110</v>
      </c>
      <c r="J446" t="s">
        <v>110</v>
      </c>
      <c r="K446">
        <v>1.315789461135864</v>
      </c>
      <c r="L446" t="s">
        <v>182</v>
      </c>
    </row>
    <row r="447" spans="1:12">
      <c r="A447" t="s">
        <v>260</v>
      </c>
      <c r="B447" t="s">
        <v>68</v>
      </c>
      <c r="C447">
        <v>2070</v>
      </c>
      <c r="D447">
        <v>2070</v>
      </c>
      <c r="E447" t="s">
        <v>119</v>
      </c>
      <c r="F447" t="s">
        <v>260</v>
      </c>
      <c r="G447" t="s">
        <v>139</v>
      </c>
      <c r="H447" t="s">
        <v>133</v>
      </c>
      <c r="I447" t="s">
        <v>110</v>
      </c>
      <c r="J447" t="s">
        <v>110</v>
      </c>
      <c r="K447">
        <v>1.315789461135864</v>
      </c>
      <c r="L447" t="s">
        <v>182</v>
      </c>
    </row>
    <row r="448" spans="1:12">
      <c r="A448" t="s">
        <v>260</v>
      </c>
      <c r="B448" t="s">
        <v>39</v>
      </c>
      <c r="C448">
        <v>1990</v>
      </c>
      <c r="D448">
        <v>1990</v>
      </c>
      <c r="E448" t="s">
        <v>119</v>
      </c>
      <c r="F448" t="s">
        <v>260</v>
      </c>
      <c r="G448" t="s">
        <v>139</v>
      </c>
      <c r="H448" t="s">
        <v>131</v>
      </c>
      <c r="I448" t="s">
        <v>110</v>
      </c>
      <c r="J448" t="s">
        <v>110</v>
      </c>
      <c r="K448">
        <v>2.2222223281860352</v>
      </c>
      <c r="L448" t="s">
        <v>182</v>
      </c>
    </row>
    <row r="449" spans="1:12">
      <c r="A449" t="s">
        <v>260</v>
      </c>
      <c r="B449" t="s">
        <v>39</v>
      </c>
      <c r="C449">
        <v>1990</v>
      </c>
      <c r="D449">
        <v>1995</v>
      </c>
      <c r="E449" t="s">
        <v>119</v>
      </c>
      <c r="F449" t="s">
        <v>260</v>
      </c>
      <c r="G449" t="s">
        <v>139</v>
      </c>
      <c r="H449" t="s">
        <v>131</v>
      </c>
      <c r="I449" t="s">
        <v>110</v>
      </c>
      <c r="J449" t="s">
        <v>110</v>
      </c>
      <c r="K449">
        <v>2.2222223281860352</v>
      </c>
      <c r="L449" t="s">
        <v>182</v>
      </c>
    </row>
    <row r="450" spans="1:12">
      <c r="A450" t="s">
        <v>260</v>
      </c>
      <c r="B450" t="s">
        <v>39</v>
      </c>
      <c r="C450">
        <v>1990</v>
      </c>
      <c r="D450">
        <v>2000</v>
      </c>
      <c r="E450" t="s">
        <v>119</v>
      </c>
      <c r="F450" t="s">
        <v>260</v>
      </c>
      <c r="G450" t="s">
        <v>139</v>
      </c>
      <c r="H450" t="s">
        <v>131</v>
      </c>
      <c r="I450" t="s">
        <v>110</v>
      </c>
      <c r="J450" t="s">
        <v>110</v>
      </c>
      <c r="K450">
        <v>2.2222223281860352</v>
      </c>
      <c r="L450" t="s">
        <v>182</v>
      </c>
    </row>
    <row r="451" spans="1:12">
      <c r="A451" t="s">
        <v>260</v>
      </c>
      <c r="B451" t="s">
        <v>39</v>
      </c>
      <c r="C451">
        <v>1990</v>
      </c>
      <c r="D451">
        <v>2005</v>
      </c>
      <c r="E451" t="s">
        <v>119</v>
      </c>
      <c r="F451" t="s">
        <v>260</v>
      </c>
      <c r="G451" t="s">
        <v>139</v>
      </c>
      <c r="H451" t="s">
        <v>131</v>
      </c>
      <c r="I451" t="s">
        <v>110</v>
      </c>
      <c r="J451" t="s">
        <v>110</v>
      </c>
      <c r="K451">
        <v>2.1276595592498779</v>
      </c>
      <c r="L451" t="s">
        <v>182</v>
      </c>
    </row>
    <row r="452" spans="1:12">
      <c r="A452" t="s">
        <v>260</v>
      </c>
      <c r="B452" t="s">
        <v>39</v>
      </c>
      <c r="C452">
        <v>1990</v>
      </c>
      <c r="D452">
        <v>2010</v>
      </c>
      <c r="E452" t="s">
        <v>119</v>
      </c>
      <c r="F452" t="s">
        <v>260</v>
      </c>
      <c r="G452" t="s">
        <v>139</v>
      </c>
      <c r="H452" t="s">
        <v>131</v>
      </c>
      <c r="I452" t="s">
        <v>110</v>
      </c>
      <c r="J452" t="s">
        <v>110</v>
      </c>
      <c r="K452">
        <v>2.0408163070678711</v>
      </c>
      <c r="L452" t="s">
        <v>182</v>
      </c>
    </row>
    <row r="453" spans="1:12">
      <c r="A453" t="s">
        <v>260</v>
      </c>
      <c r="B453" t="s">
        <v>39</v>
      </c>
      <c r="C453">
        <v>1995</v>
      </c>
      <c r="D453">
        <v>1995</v>
      </c>
      <c r="E453" t="s">
        <v>119</v>
      </c>
      <c r="F453" t="s">
        <v>260</v>
      </c>
      <c r="G453" t="s">
        <v>139</v>
      </c>
      <c r="H453" t="s">
        <v>131</v>
      </c>
      <c r="I453" t="s">
        <v>110</v>
      </c>
      <c r="J453" t="s">
        <v>110</v>
      </c>
      <c r="K453">
        <v>2.2222223281860352</v>
      </c>
      <c r="L453" t="s">
        <v>182</v>
      </c>
    </row>
    <row r="454" spans="1:12">
      <c r="A454" t="s">
        <v>260</v>
      </c>
      <c r="B454" t="s">
        <v>39</v>
      </c>
      <c r="C454">
        <v>1995</v>
      </c>
      <c r="D454">
        <v>2000</v>
      </c>
      <c r="E454" t="s">
        <v>119</v>
      </c>
      <c r="F454" t="s">
        <v>260</v>
      </c>
      <c r="G454" t="s">
        <v>139</v>
      </c>
      <c r="H454" t="s">
        <v>131</v>
      </c>
      <c r="I454" t="s">
        <v>110</v>
      </c>
      <c r="J454" t="s">
        <v>110</v>
      </c>
      <c r="K454">
        <v>2.2222223281860352</v>
      </c>
      <c r="L454" t="s">
        <v>182</v>
      </c>
    </row>
    <row r="455" spans="1:12">
      <c r="A455" t="s">
        <v>260</v>
      </c>
      <c r="B455" t="s">
        <v>39</v>
      </c>
      <c r="C455">
        <v>1995</v>
      </c>
      <c r="D455">
        <v>2005</v>
      </c>
      <c r="E455" t="s">
        <v>119</v>
      </c>
      <c r="F455" t="s">
        <v>260</v>
      </c>
      <c r="G455" t="s">
        <v>139</v>
      </c>
      <c r="H455" t="s">
        <v>131</v>
      </c>
      <c r="I455" t="s">
        <v>110</v>
      </c>
      <c r="J455" t="s">
        <v>110</v>
      </c>
      <c r="K455">
        <v>2.1276595592498779</v>
      </c>
      <c r="L455" t="s">
        <v>182</v>
      </c>
    </row>
    <row r="456" spans="1:12">
      <c r="A456" t="s">
        <v>260</v>
      </c>
      <c r="B456" t="s">
        <v>39</v>
      </c>
      <c r="C456">
        <v>1995</v>
      </c>
      <c r="D456">
        <v>2010</v>
      </c>
      <c r="E456" t="s">
        <v>119</v>
      </c>
      <c r="F456" t="s">
        <v>260</v>
      </c>
      <c r="G456" t="s">
        <v>139</v>
      </c>
      <c r="H456" t="s">
        <v>131</v>
      </c>
      <c r="I456" t="s">
        <v>110</v>
      </c>
      <c r="J456" t="s">
        <v>110</v>
      </c>
      <c r="K456">
        <v>2.0408163070678711</v>
      </c>
      <c r="L456" t="s">
        <v>182</v>
      </c>
    </row>
    <row r="457" spans="1:12">
      <c r="A457" t="s">
        <v>260</v>
      </c>
      <c r="B457" t="s">
        <v>39</v>
      </c>
      <c r="C457">
        <v>1995</v>
      </c>
      <c r="D457">
        <v>2015</v>
      </c>
      <c r="E457" t="s">
        <v>119</v>
      </c>
      <c r="F457" t="s">
        <v>260</v>
      </c>
      <c r="G457" t="s">
        <v>139</v>
      </c>
      <c r="H457" t="s">
        <v>131</v>
      </c>
      <c r="I457" t="s">
        <v>110</v>
      </c>
      <c r="J457" t="s">
        <v>110</v>
      </c>
      <c r="K457">
        <v>1.94633412361145</v>
      </c>
      <c r="L457" t="s">
        <v>182</v>
      </c>
    </row>
    <row r="458" spans="1:12">
      <c r="A458" t="s">
        <v>260</v>
      </c>
      <c r="B458" t="s">
        <v>39</v>
      </c>
      <c r="C458">
        <v>2000</v>
      </c>
      <c r="D458">
        <v>2000</v>
      </c>
      <c r="E458" t="s">
        <v>119</v>
      </c>
      <c r="F458" t="s">
        <v>260</v>
      </c>
      <c r="G458" t="s">
        <v>139</v>
      </c>
      <c r="H458" t="s">
        <v>131</v>
      </c>
      <c r="I458" t="s">
        <v>110</v>
      </c>
      <c r="J458" t="s">
        <v>110</v>
      </c>
      <c r="K458">
        <v>2.2222223281860352</v>
      </c>
      <c r="L458" t="s">
        <v>182</v>
      </c>
    </row>
    <row r="459" spans="1:12">
      <c r="A459" t="s">
        <v>260</v>
      </c>
      <c r="B459" t="s">
        <v>39</v>
      </c>
      <c r="C459">
        <v>2000</v>
      </c>
      <c r="D459">
        <v>2005</v>
      </c>
      <c r="E459" t="s">
        <v>119</v>
      </c>
      <c r="F459" t="s">
        <v>260</v>
      </c>
      <c r="G459" t="s">
        <v>139</v>
      </c>
      <c r="H459" t="s">
        <v>131</v>
      </c>
      <c r="I459" t="s">
        <v>110</v>
      </c>
      <c r="J459" t="s">
        <v>110</v>
      </c>
      <c r="K459">
        <v>2.1276595592498779</v>
      </c>
      <c r="L459" t="s">
        <v>182</v>
      </c>
    </row>
    <row r="460" spans="1:12">
      <c r="A460" t="s">
        <v>260</v>
      </c>
      <c r="B460" t="s">
        <v>39</v>
      </c>
      <c r="C460">
        <v>2000</v>
      </c>
      <c r="D460">
        <v>2010</v>
      </c>
      <c r="E460" t="s">
        <v>119</v>
      </c>
      <c r="F460" t="s">
        <v>260</v>
      </c>
      <c r="G460" t="s">
        <v>139</v>
      </c>
      <c r="H460" t="s">
        <v>131</v>
      </c>
      <c r="I460" t="s">
        <v>110</v>
      </c>
      <c r="J460" t="s">
        <v>110</v>
      </c>
      <c r="K460">
        <v>2.0408163070678711</v>
      </c>
      <c r="L460" t="s">
        <v>182</v>
      </c>
    </row>
    <row r="461" spans="1:12">
      <c r="A461" t="s">
        <v>260</v>
      </c>
      <c r="B461" t="s">
        <v>39</v>
      </c>
      <c r="C461">
        <v>2000</v>
      </c>
      <c r="D461">
        <v>2015</v>
      </c>
      <c r="E461" t="s">
        <v>119</v>
      </c>
      <c r="F461" t="s">
        <v>260</v>
      </c>
      <c r="G461" t="s">
        <v>139</v>
      </c>
      <c r="H461" t="s">
        <v>131</v>
      </c>
      <c r="I461" t="s">
        <v>110</v>
      </c>
      <c r="J461" t="s">
        <v>110</v>
      </c>
      <c r="K461">
        <v>1.94633412361145</v>
      </c>
      <c r="L461" t="s">
        <v>182</v>
      </c>
    </row>
    <row r="462" spans="1:12">
      <c r="A462" t="s">
        <v>260</v>
      </c>
      <c r="B462" t="s">
        <v>39</v>
      </c>
      <c r="C462">
        <v>2000</v>
      </c>
      <c r="D462">
        <v>2020</v>
      </c>
      <c r="E462" t="s">
        <v>119</v>
      </c>
      <c r="F462" t="s">
        <v>260</v>
      </c>
      <c r="G462" t="s">
        <v>139</v>
      </c>
      <c r="H462" t="s">
        <v>131</v>
      </c>
      <c r="I462" t="s">
        <v>110</v>
      </c>
      <c r="J462" t="s">
        <v>110</v>
      </c>
      <c r="K462">
        <v>1.85185182094574</v>
      </c>
      <c r="L462" t="s">
        <v>182</v>
      </c>
    </row>
    <row r="463" spans="1:12">
      <c r="A463" t="s">
        <v>260</v>
      </c>
      <c r="B463" t="s">
        <v>39</v>
      </c>
      <c r="C463">
        <v>2005</v>
      </c>
      <c r="D463">
        <v>2005</v>
      </c>
      <c r="E463" t="s">
        <v>119</v>
      </c>
      <c r="F463" t="s">
        <v>260</v>
      </c>
      <c r="G463" t="s">
        <v>139</v>
      </c>
      <c r="H463" t="s">
        <v>131</v>
      </c>
      <c r="I463" t="s">
        <v>110</v>
      </c>
      <c r="J463" t="s">
        <v>110</v>
      </c>
      <c r="K463">
        <v>2.1276595592498779</v>
      </c>
      <c r="L463" t="s">
        <v>182</v>
      </c>
    </row>
    <row r="464" spans="1:12">
      <c r="A464" t="s">
        <v>260</v>
      </c>
      <c r="B464" t="s">
        <v>39</v>
      </c>
      <c r="C464">
        <v>2005</v>
      </c>
      <c r="D464">
        <v>2010</v>
      </c>
      <c r="E464" t="s">
        <v>119</v>
      </c>
      <c r="F464" t="s">
        <v>260</v>
      </c>
      <c r="G464" t="s">
        <v>139</v>
      </c>
      <c r="H464" t="s">
        <v>131</v>
      </c>
      <c r="I464" t="s">
        <v>110</v>
      </c>
      <c r="J464" t="s">
        <v>110</v>
      </c>
      <c r="K464">
        <v>2.0408163070678711</v>
      </c>
      <c r="L464" t="s">
        <v>182</v>
      </c>
    </row>
    <row r="465" spans="1:12">
      <c r="A465" t="s">
        <v>260</v>
      </c>
      <c r="B465" t="s">
        <v>39</v>
      </c>
      <c r="C465">
        <v>2005</v>
      </c>
      <c r="D465">
        <v>2015</v>
      </c>
      <c r="E465" t="s">
        <v>119</v>
      </c>
      <c r="F465" t="s">
        <v>260</v>
      </c>
      <c r="G465" t="s">
        <v>139</v>
      </c>
      <c r="H465" t="s">
        <v>131</v>
      </c>
      <c r="I465" t="s">
        <v>110</v>
      </c>
      <c r="J465" t="s">
        <v>110</v>
      </c>
      <c r="K465">
        <v>1.94633412361145</v>
      </c>
      <c r="L465" t="s">
        <v>182</v>
      </c>
    </row>
    <row r="466" spans="1:12">
      <c r="A466" t="s">
        <v>260</v>
      </c>
      <c r="B466" t="s">
        <v>39</v>
      </c>
      <c r="C466">
        <v>2005</v>
      </c>
      <c r="D466">
        <v>2020</v>
      </c>
      <c r="E466" t="s">
        <v>119</v>
      </c>
      <c r="F466" t="s">
        <v>260</v>
      </c>
      <c r="G466" t="s">
        <v>139</v>
      </c>
      <c r="H466" t="s">
        <v>131</v>
      </c>
      <c r="I466" t="s">
        <v>110</v>
      </c>
      <c r="J466" t="s">
        <v>110</v>
      </c>
      <c r="K466">
        <v>1.85185182094574</v>
      </c>
      <c r="L466" t="s">
        <v>182</v>
      </c>
    </row>
    <row r="467" spans="1:12">
      <c r="A467" t="s">
        <v>260</v>
      </c>
      <c r="B467" t="s">
        <v>39</v>
      </c>
      <c r="C467">
        <v>2005</v>
      </c>
      <c r="D467">
        <v>2025</v>
      </c>
      <c r="E467" t="s">
        <v>119</v>
      </c>
      <c r="F467" t="s">
        <v>260</v>
      </c>
      <c r="G467" t="s">
        <v>139</v>
      </c>
      <c r="H467" t="s">
        <v>131</v>
      </c>
      <c r="I467" t="s">
        <v>110</v>
      </c>
      <c r="J467" t="s">
        <v>110</v>
      </c>
      <c r="K467">
        <v>1.773383617401123</v>
      </c>
      <c r="L467" t="s">
        <v>182</v>
      </c>
    </row>
    <row r="468" spans="1:12">
      <c r="A468" t="s">
        <v>260</v>
      </c>
      <c r="B468" t="s">
        <v>39</v>
      </c>
      <c r="C468">
        <v>2010</v>
      </c>
      <c r="D468">
        <v>2010</v>
      </c>
      <c r="E468" t="s">
        <v>119</v>
      </c>
      <c r="F468" t="s">
        <v>260</v>
      </c>
      <c r="G468" t="s">
        <v>139</v>
      </c>
      <c r="H468" t="s">
        <v>131</v>
      </c>
      <c r="I468" t="s">
        <v>110</v>
      </c>
      <c r="J468" t="s">
        <v>110</v>
      </c>
      <c r="K468">
        <v>2.0408163070678711</v>
      </c>
      <c r="L468" t="s">
        <v>182</v>
      </c>
    </row>
    <row r="469" spans="1:12">
      <c r="A469" t="s">
        <v>260</v>
      </c>
      <c r="B469" t="s">
        <v>39</v>
      </c>
      <c r="C469">
        <v>2010</v>
      </c>
      <c r="D469">
        <v>2015</v>
      </c>
      <c r="E469" t="s">
        <v>119</v>
      </c>
      <c r="F469" t="s">
        <v>260</v>
      </c>
      <c r="G469" t="s">
        <v>139</v>
      </c>
      <c r="H469" t="s">
        <v>131</v>
      </c>
      <c r="I469" t="s">
        <v>110</v>
      </c>
      <c r="J469" t="s">
        <v>110</v>
      </c>
      <c r="K469">
        <v>1.94633412361145</v>
      </c>
      <c r="L469" t="s">
        <v>182</v>
      </c>
    </row>
    <row r="470" spans="1:12">
      <c r="A470" t="s">
        <v>260</v>
      </c>
      <c r="B470" t="s">
        <v>39</v>
      </c>
      <c r="C470">
        <v>2010</v>
      </c>
      <c r="D470">
        <v>2020</v>
      </c>
      <c r="E470" t="s">
        <v>119</v>
      </c>
      <c r="F470" t="s">
        <v>260</v>
      </c>
      <c r="G470" t="s">
        <v>139</v>
      </c>
      <c r="H470" t="s">
        <v>131</v>
      </c>
      <c r="I470" t="s">
        <v>110</v>
      </c>
      <c r="J470" t="s">
        <v>110</v>
      </c>
      <c r="K470">
        <v>1.85185182094574</v>
      </c>
      <c r="L470" t="s">
        <v>182</v>
      </c>
    </row>
    <row r="471" spans="1:12">
      <c r="A471" t="s">
        <v>260</v>
      </c>
      <c r="B471" t="s">
        <v>39</v>
      </c>
      <c r="C471">
        <v>2010</v>
      </c>
      <c r="D471">
        <v>2025</v>
      </c>
      <c r="E471" t="s">
        <v>119</v>
      </c>
      <c r="F471" t="s">
        <v>260</v>
      </c>
      <c r="G471" t="s">
        <v>139</v>
      </c>
      <c r="H471" t="s">
        <v>131</v>
      </c>
      <c r="I471" t="s">
        <v>110</v>
      </c>
      <c r="J471" t="s">
        <v>110</v>
      </c>
      <c r="K471">
        <v>1.773383617401123</v>
      </c>
      <c r="L471" t="s">
        <v>182</v>
      </c>
    </row>
    <row r="472" spans="1:12">
      <c r="A472" t="s">
        <v>260</v>
      </c>
      <c r="B472" t="s">
        <v>39</v>
      </c>
      <c r="C472">
        <v>2010</v>
      </c>
      <c r="D472">
        <v>2030</v>
      </c>
      <c r="E472" t="s">
        <v>119</v>
      </c>
      <c r="F472" t="s">
        <v>260</v>
      </c>
      <c r="G472" t="s">
        <v>139</v>
      </c>
      <c r="H472" t="s">
        <v>131</v>
      </c>
      <c r="I472" t="s">
        <v>110</v>
      </c>
      <c r="J472" t="s">
        <v>110</v>
      </c>
      <c r="K472">
        <v>1.694915294647217</v>
      </c>
      <c r="L472" t="s">
        <v>182</v>
      </c>
    </row>
    <row r="473" spans="1:12">
      <c r="A473" t="s">
        <v>260</v>
      </c>
      <c r="B473" t="s">
        <v>39</v>
      </c>
      <c r="C473">
        <v>2015</v>
      </c>
      <c r="D473">
        <v>2015</v>
      </c>
      <c r="E473" t="s">
        <v>119</v>
      </c>
      <c r="F473" t="s">
        <v>260</v>
      </c>
      <c r="G473" t="s">
        <v>139</v>
      </c>
      <c r="H473" t="s">
        <v>131</v>
      </c>
      <c r="I473" t="s">
        <v>110</v>
      </c>
      <c r="J473" t="s">
        <v>110</v>
      </c>
      <c r="K473">
        <v>1.94633412361145</v>
      </c>
      <c r="L473" t="s">
        <v>182</v>
      </c>
    </row>
    <row r="474" spans="1:12">
      <c r="A474" t="s">
        <v>260</v>
      </c>
      <c r="B474" t="s">
        <v>39</v>
      </c>
      <c r="C474">
        <v>2015</v>
      </c>
      <c r="D474">
        <v>2020</v>
      </c>
      <c r="E474" t="s">
        <v>119</v>
      </c>
      <c r="F474" t="s">
        <v>260</v>
      </c>
      <c r="G474" t="s">
        <v>139</v>
      </c>
      <c r="H474" t="s">
        <v>131</v>
      </c>
      <c r="I474" t="s">
        <v>110</v>
      </c>
      <c r="J474" t="s">
        <v>110</v>
      </c>
      <c r="K474">
        <v>1.85185182094574</v>
      </c>
      <c r="L474" t="s">
        <v>182</v>
      </c>
    </row>
    <row r="475" spans="1:12">
      <c r="A475" t="s">
        <v>260</v>
      </c>
      <c r="B475" t="s">
        <v>39</v>
      </c>
      <c r="C475">
        <v>2015</v>
      </c>
      <c r="D475">
        <v>2025</v>
      </c>
      <c r="E475" t="s">
        <v>119</v>
      </c>
      <c r="F475" t="s">
        <v>260</v>
      </c>
      <c r="G475" t="s">
        <v>139</v>
      </c>
      <c r="H475" t="s">
        <v>131</v>
      </c>
      <c r="I475" t="s">
        <v>110</v>
      </c>
      <c r="J475" t="s">
        <v>110</v>
      </c>
      <c r="K475">
        <v>1.773383617401123</v>
      </c>
      <c r="L475" t="s">
        <v>182</v>
      </c>
    </row>
    <row r="476" spans="1:12">
      <c r="A476" t="s">
        <v>260</v>
      </c>
      <c r="B476" t="s">
        <v>39</v>
      </c>
      <c r="C476">
        <v>2015</v>
      </c>
      <c r="D476">
        <v>2030</v>
      </c>
      <c r="E476" t="s">
        <v>119</v>
      </c>
      <c r="F476" t="s">
        <v>260</v>
      </c>
      <c r="G476" t="s">
        <v>139</v>
      </c>
      <c r="H476" t="s">
        <v>131</v>
      </c>
      <c r="I476" t="s">
        <v>110</v>
      </c>
      <c r="J476" t="s">
        <v>110</v>
      </c>
      <c r="K476">
        <v>1.694915294647217</v>
      </c>
      <c r="L476" t="s">
        <v>182</v>
      </c>
    </row>
    <row r="477" spans="1:12">
      <c r="A477" t="s">
        <v>260</v>
      </c>
      <c r="B477" t="s">
        <v>39</v>
      </c>
      <c r="C477">
        <v>2015</v>
      </c>
      <c r="D477">
        <v>2035</v>
      </c>
      <c r="E477" t="s">
        <v>119</v>
      </c>
      <c r="F477" t="s">
        <v>260</v>
      </c>
      <c r="G477" t="s">
        <v>139</v>
      </c>
      <c r="H477" t="s">
        <v>131</v>
      </c>
      <c r="I477" t="s">
        <v>110</v>
      </c>
      <c r="J477" t="s">
        <v>110</v>
      </c>
      <c r="K477">
        <v>1.628707647323608</v>
      </c>
      <c r="L477" t="s">
        <v>182</v>
      </c>
    </row>
    <row r="478" spans="1:12">
      <c r="A478" t="s">
        <v>260</v>
      </c>
      <c r="B478" t="s">
        <v>39</v>
      </c>
      <c r="C478">
        <v>2020</v>
      </c>
      <c r="D478">
        <v>2020</v>
      </c>
      <c r="E478" t="s">
        <v>119</v>
      </c>
      <c r="F478" t="s">
        <v>260</v>
      </c>
      <c r="G478" t="s">
        <v>139</v>
      </c>
      <c r="H478" t="s">
        <v>131</v>
      </c>
      <c r="I478" t="s">
        <v>110</v>
      </c>
      <c r="J478" t="s">
        <v>110</v>
      </c>
      <c r="K478">
        <v>1.85185182094574</v>
      </c>
      <c r="L478" t="s">
        <v>182</v>
      </c>
    </row>
    <row r="479" spans="1:12">
      <c r="A479" t="s">
        <v>260</v>
      </c>
      <c r="B479" t="s">
        <v>39</v>
      </c>
      <c r="C479">
        <v>2020</v>
      </c>
      <c r="D479">
        <v>2025</v>
      </c>
      <c r="E479" t="s">
        <v>119</v>
      </c>
      <c r="F479" t="s">
        <v>260</v>
      </c>
      <c r="G479" t="s">
        <v>139</v>
      </c>
      <c r="H479" t="s">
        <v>131</v>
      </c>
      <c r="I479" t="s">
        <v>110</v>
      </c>
      <c r="J479" t="s">
        <v>110</v>
      </c>
      <c r="K479">
        <v>1.773383617401123</v>
      </c>
      <c r="L479" t="s">
        <v>182</v>
      </c>
    </row>
    <row r="480" spans="1:12">
      <c r="A480" t="s">
        <v>260</v>
      </c>
      <c r="B480" t="s">
        <v>39</v>
      </c>
      <c r="C480">
        <v>2020</v>
      </c>
      <c r="D480">
        <v>2030</v>
      </c>
      <c r="E480" t="s">
        <v>119</v>
      </c>
      <c r="F480" t="s">
        <v>260</v>
      </c>
      <c r="G480" t="s">
        <v>139</v>
      </c>
      <c r="H480" t="s">
        <v>131</v>
      </c>
      <c r="I480" t="s">
        <v>110</v>
      </c>
      <c r="J480" t="s">
        <v>110</v>
      </c>
      <c r="K480">
        <v>1.694915294647217</v>
      </c>
      <c r="L480" t="s">
        <v>182</v>
      </c>
    </row>
    <row r="481" spans="1:12">
      <c r="A481" t="s">
        <v>260</v>
      </c>
      <c r="B481" t="s">
        <v>39</v>
      </c>
      <c r="C481">
        <v>2020</v>
      </c>
      <c r="D481">
        <v>2035</v>
      </c>
      <c r="E481" t="s">
        <v>119</v>
      </c>
      <c r="F481" t="s">
        <v>260</v>
      </c>
      <c r="G481" t="s">
        <v>139</v>
      </c>
      <c r="H481" t="s">
        <v>131</v>
      </c>
      <c r="I481" t="s">
        <v>110</v>
      </c>
      <c r="J481" t="s">
        <v>110</v>
      </c>
      <c r="K481">
        <v>1.628707647323608</v>
      </c>
      <c r="L481" t="s">
        <v>182</v>
      </c>
    </row>
    <row r="482" spans="1:12">
      <c r="A482" t="s">
        <v>260</v>
      </c>
      <c r="B482" t="s">
        <v>39</v>
      </c>
      <c r="C482">
        <v>2020</v>
      </c>
      <c r="D482">
        <v>2040</v>
      </c>
      <c r="E482" t="s">
        <v>119</v>
      </c>
      <c r="F482" t="s">
        <v>260</v>
      </c>
      <c r="G482" t="s">
        <v>139</v>
      </c>
      <c r="H482" t="s">
        <v>131</v>
      </c>
      <c r="I482" t="s">
        <v>110</v>
      </c>
      <c r="J482" t="s">
        <v>110</v>
      </c>
      <c r="K482">
        <v>1.5625</v>
      </c>
      <c r="L482" t="s">
        <v>182</v>
      </c>
    </row>
    <row r="483" spans="1:12">
      <c r="A483" t="s">
        <v>260</v>
      </c>
      <c r="B483" t="s">
        <v>39</v>
      </c>
      <c r="C483">
        <v>2025</v>
      </c>
      <c r="D483">
        <v>2025</v>
      </c>
      <c r="E483" t="s">
        <v>119</v>
      </c>
      <c r="F483" t="s">
        <v>260</v>
      </c>
      <c r="G483" t="s">
        <v>139</v>
      </c>
      <c r="H483" t="s">
        <v>131</v>
      </c>
      <c r="I483" t="s">
        <v>110</v>
      </c>
      <c r="J483" t="s">
        <v>110</v>
      </c>
      <c r="K483">
        <v>1.773383617401123</v>
      </c>
      <c r="L483" t="s">
        <v>182</v>
      </c>
    </row>
    <row r="484" spans="1:12">
      <c r="A484" t="s">
        <v>260</v>
      </c>
      <c r="B484" t="s">
        <v>39</v>
      </c>
      <c r="C484">
        <v>2025</v>
      </c>
      <c r="D484">
        <v>2030</v>
      </c>
      <c r="E484" t="s">
        <v>119</v>
      </c>
      <c r="F484" t="s">
        <v>260</v>
      </c>
      <c r="G484" t="s">
        <v>139</v>
      </c>
      <c r="H484" t="s">
        <v>131</v>
      </c>
      <c r="I484" t="s">
        <v>110</v>
      </c>
      <c r="J484" t="s">
        <v>110</v>
      </c>
      <c r="K484">
        <v>1.694915294647217</v>
      </c>
      <c r="L484" t="s">
        <v>182</v>
      </c>
    </row>
    <row r="485" spans="1:12">
      <c r="A485" t="s">
        <v>260</v>
      </c>
      <c r="B485" t="s">
        <v>39</v>
      </c>
      <c r="C485">
        <v>2025</v>
      </c>
      <c r="D485">
        <v>2035</v>
      </c>
      <c r="E485" t="s">
        <v>119</v>
      </c>
      <c r="F485" t="s">
        <v>260</v>
      </c>
      <c r="G485" t="s">
        <v>139</v>
      </c>
      <c r="H485" t="s">
        <v>131</v>
      </c>
      <c r="I485" t="s">
        <v>110</v>
      </c>
      <c r="J485" t="s">
        <v>110</v>
      </c>
      <c r="K485">
        <v>1.628707647323608</v>
      </c>
      <c r="L485" t="s">
        <v>182</v>
      </c>
    </row>
    <row r="486" spans="1:12">
      <c r="A486" t="s">
        <v>260</v>
      </c>
      <c r="B486" t="s">
        <v>39</v>
      </c>
      <c r="C486">
        <v>2025</v>
      </c>
      <c r="D486">
        <v>2040</v>
      </c>
      <c r="E486" t="s">
        <v>119</v>
      </c>
      <c r="F486" t="s">
        <v>260</v>
      </c>
      <c r="G486" t="s">
        <v>139</v>
      </c>
      <c r="H486" t="s">
        <v>131</v>
      </c>
      <c r="I486" t="s">
        <v>110</v>
      </c>
      <c r="J486" t="s">
        <v>110</v>
      </c>
      <c r="K486">
        <v>1.5625</v>
      </c>
      <c r="L486" t="s">
        <v>182</v>
      </c>
    </row>
    <row r="487" spans="1:12">
      <c r="A487" t="s">
        <v>260</v>
      </c>
      <c r="B487" t="s">
        <v>39</v>
      </c>
      <c r="C487">
        <v>2025</v>
      </c>
      <c r="D487">
        <v>2045</v>
      </c>
      <c r="E487" t="s">
        <v>119</v>
      </c>
      <c r="F487" t="s">
        <v>260</v>
      </c>
      <c r="G487" t="s">
        <v>139</v>
      </c>
      <c r="H487" t="s">
        <v>131</v>
      </c>
      <c r="I487" t="s">
        <v>110</v>
      </c>
      <c r="J487" t="s">
        <v>110</v>
      </c>
      <c r="K487">
        <v>1.516544103622437</v>
      </c>
      <c r="L487" t="s">
        <v>182</v>
      </c>
    </row>
    <row r="488" spans="1:12">
      <c r="A488" t="s">
        <v>260</v>
      </c>
      <c r="B488" t="s">
        <v>39</v>
      </c>
      <c r="C488">
        <v>2030</v>
      </c>
      <c r="D488">
        <v>2030</v>
      </c>
      <c r="E488" t="s">
        <v>119</v>
      </c>
      <c r="F488" t="s">
        <v>260</v>
      </c>
      <c r="G488" t="s">
        <v>139</v>
      </c>
      <c r="H488" t="s">
        <v>131</v>
      </c>
      <c r="I488" t="s">
        <v>110</v>
      </c>
      <c r="J488" t="s">
        <v>110</v>
      </c>
      <c r="K488">
        <v>1.694915294647217</v>
      </c>
      <c r="L488" t="s">
        <v>182</v>
      </c>
    </row>
    <row r="489" spans="1:12">
      <c r="A489" t="s">
        <v>260</v>
      </c>
      <c r="B489" t="s">
        <v>39</v>
      </c>
      <c r="C489">
        <v>2030</v>
      </c>
      <c r="D489">
        <v>2035</v>
      </c>
      <c r="E489" t="s">
        <v>119</v>
      </c>
      <c r="F489" t="s">
        <v>260</v>
      </c>
      <c r="G489" t="s">
        <v>139</v>
      </c>
      <c r="H489" t="s">
        <v>131</v>
      </c>
      <c r="I489" t="s">
        <v>110</v>
      </c>
      <c r="J489" t="s">
        <v>110</v>
      </c>
      <c r="K489">
        <v>1.628707647323608</v>
      </c>
      <c r="L489" t="s">
        <v>182</v>
      </c>
    </row>
    <row r="490" spans="1:12">
      <c r="A490" t="s">
        <v>260</v>
      </c>
      <c r="B490" t="s">
        <v>39</v>
      </c>
      <c r="C490">
        <v>2030</v>
      </c>
      <c r="D490">
        <v>2040</v>
      </c>
      <c r="E490" t="s">
        <v>119</v>
      </c>
      <c r="F490" t="s">
        <v>260</v>
      </c>
      <c r="G490" t="s">
        <v>139</v>
      </c>
      <c r="H490" t="s">
        <v>131</v>
      </c>
      <c r="I490" t="s">
        <v>110</v>
      </c>
      <c r="J490" t="s">
        <v>110</v>
      </c>
      <c r="K490">
        <v>1.5625</v>
      </c>
      <c r="L490" t="s">
        <v>182</v>
      </c>
    </row>
    <row r="491" spans="1:12">
      <c r="A491" t="s">
        <v>260</v>
      </c>
      <c r="B491" t="s">
        <v>39</v>
      </c>
      <c r="C491">
        <v>2030</v>
      </c>
      <c r="D491">
        <v>2045</v>
      </c>
      <c r="E491" t="s">
        <v>119</v>
      </c>
      <c r="F491" t="s">
        <v>260</v>
      </c>
      <c r="G491" t="s">
        <v>139</v>
      </c>
      <c r="H491" t="s">
        <v>131</v>
      </c>
      <c r="I491" t="s">
        <v>110</v>
      </c>
      <c r="J491" t="s">
        <v>110</v>
      </c>
      <c r="K491">
        <v>1.516544103622437</v>
      </c>
      <c r="L491" t="s">
        <v>182</v>
      </c>
    </row>
    <row r="492" spans="1:12">
      <c r="A492" t="s">
        <v>260</v>
      </c>
      <c r="B492" t="s">
        <v>39</v>
      </c>
      <c r="C492">
        <v>2030</v>
      </c>
      <c r="D492">
        <v>2050</v>
      </c>
      <c r="E492" t="s">
        <v>119</v>
      </c>
      <c r="F492" t="s">
        <v>260</v>
      </c>
      <c r="G492" t="s">
        <v>139</v>
      </c>
      <c r="H492" t="s">
        <v>131</v>
      </c>
      <c r="I492" t="s">
        <v>110</v>
      </c>
      <c r="J492" t="s">
        <v>110</v>
      </c>
      <c r="K492">
        <v>1.470588207244873</v>
      </c>
      <c r="L492" t="s">
        <v>182</v>
      </c>
    </row>
    <row r="493" spans="1:12">
      <c r="A493" t="s">
        <v>260</v>
      </c>
      <c r="B493" t="s">
        <v>39</v>
      </c>
      <c r="C493">
        <v>2035</v>
      </c>
      <c r="D493">
        <v>2035</v>
      </c>
      <c r="E493" t="s">
        <v>119</v>
      </c>
      <c r="F493" t="s">
        <v>260</v>
      </c>
      <c r="G493" t="s">
        <v>139</v>
      </c>
      <c r="H493" t="s">
        <v>131</v>
      </c>
      <c r="I493" t="s">
        <v>110</v>
      </c>
      <c r="J493" t="s">
        <v>110</v>
      </c>
      <c r="K493">
        <v>1.628707647323608</v>
      </c>
      <c r="L493" t="s">
        <v>182</v>
      </c>
    </row>
    <row r="494" spans="1:12">
      <c r="A494" t="s">
        <v>260</v>
      </c>
      <c r="B494" t="s">
        <v>39</v>
      </c>
      <c r="C494">
        <v>2035</v>
      </c>
      <c r="D494">
        <v>2040</v>
      </c>
      <c r="E494" t="s">
        <v>119</v>
      </c>
      <c r="F494" t="s">
        <v>260</v>
      </c>
      <c r="G494" t="s">
        <v>139</v>
      </c>
      <c r="H494" t="s">
        <v>131</v>
      </c>
      <c r="I494" t="s">
        <v>110</v>
      </c>
      <c r="J494" t="s">
        <v>110</v>
      </c>
      <c r="K494">
        <v>1.5625</v>
      </c>
      <c r="L494" t="s">
        <v>182</v>
      </c>
    </row>
    <row r="495" spans="1:12">
      <c r="A495" t="s">
        <v>260</v>
      </c>
      <c r="B495" t="s">
        <v>39</v>
      </c>
      <c r="C495">
        <v>2035</v>
      </c>
      <c r="D495">
        <v>2045</v>
      </c>
      <c r="E495" t="s">
        <v>119</v>
      </c>
      <c r="F495" t="s">
        <v>260</v>
      </c>
      <c r="G495" t="s">
        <v>139</v>
      </c>
      <c r="H495" t="s">
        <v>131</v>
      </c>
      <c r="I495" t="s">
        <v>110</v>
      </c>
      <c r="J495" t="s">
        <v>110</v>
      </c>
      <c r="K495">
        <v>1.516544103622437</v>
      </c>
      <c r="L495" t="s">
        <v>182</v>
      </c>
    </row>
    <row r="496" spans="1:12">
      <c r="A496" t="s">
        <v>260</v>
      </c>
      <c r="B496" t="s">
        <v>39</v>
      </c>
      <c r="C496">
        <v>2035</v>
      </c>
      <c r="D496">
        <v>2050</v>
      </c>
      <c r="E496" t="s">
        <v>119</v>
      </c>
      <c r="F496" t="s">
        <v>260</v>
      </c>
      <c r="G496" t="s">
        <v>139</v>
      </c>
      <c r="H496" t="s">
        <v>131</v>
      </c>
      <c r="I496" t="s">
        <v>110</v>
      </c>
      <c r="J496" t="s">
        <v>110</v>
      </c>
      <c r="K496">
        <v>1.470588207244873</v>
      </c>
      <c r="L496" t="s">
        <v>182</v>
      </c>
    </row>
    <row r="497" spans="1:12">
      <c r="A497" t="s">
        <v>260</v>
      </c>
      <c r="B497" t="s">
        <v>39</v>
      </c>
      <c r="C497">
        <v>2035</v>
      </c>
      <c r="D497">
        <v>2055</v>
      </c>
      <c r="E497" t="s">
        <v>119</v>
      </c>
      <c r="F497" t="s">
        <v>260</v>
      </c>
      <c r="G497" t="s">
        <v>139</v>
      </c>
      <c r="H497" t="s">
        <v>131</v>
      </c>
      <c r="I497" t="s">
        <v>110</v>
      </c>
      <c r="J497" t="s">
        <v>110</v>
      </c>
      <c r="K497">
        <v>1.42463231086731</v>
      </c>
      <c r="L497" t="s">
        <v>182</v>
      </c>
    </row>
    <row r="498" spans="1:12">
      <c r="A498" t="s">
        <v>260</v>
      </c>
      <c r="B498" t="s">
        <v>39</v>
      </c>
      <c r="C498">
        <v>2040</v>
      </c>
      <c r="D498">
        <v>2040</v>
      </c>
      <c r="E498" t="s">
        <v>119</v>
      </c>
      <c r="F498" t="s">
        <v>260</v>
      </c>
      <c r="G498" t="s">
        <v>139</v>
      </c>
      <c r="H498" t="s">
        <v>131</v>
      </c>
      <c r="I498" t="s">
        <v>110</v>
      </c>
      <c r="J498" t="s">
        <v>110</v>
      </c>
      <c r="K498">
        <v>1.5625</v>
      </c>
      <c r="L498" t="s">
        <v>182</v>
      </c>
    </row>
    <row r="499" spans="1:12">
      <c r="A499" t="s">
        <v>260</v>
      </c>
      <c r="B499" t="s">
        <v>39</v>
      </c>
      <c r="C499">
        <v>2040</v>
      </c>
      <c r="D499">
        <v>2045</v>
      </c>
      <c r="E499" t="s">
        <v>119</v>
      </c>
      <c r="F499" t="s">
        <v>260</v>
      </c>
      <c r="G499" t="s">
        <v>139</v>
      </c>
      <c r="H499" t="s">
        <v>131</v>
      </c>
      <c r="I499" t="s">
        <v>110</v>
      </c>
      <c r="J499" t="s">
        <v>110</v>
      </c>
      <c r="K499">
        <v>1.516544103622437</v>
      </c>
      <c r="L499" t="s">
        <v>182</v>
      </c>
    </row>
    <row r="500" spans="1:12">
      <c r="A500" t="s">
        <v>260</v>
      </c>
      <c r="B500" t="s">
        <v>39</v>
      </c>
      <c r="C500">
        <v>2040</v>
      </c>
      <c r="D500">
        <v>2050</v>
      </c>
      <c r="E500" t="s">
        <v>119</v>
      </c>
      <c r="F500" t="s">
        <v>260</v>
      </c>
      <c r="G500" t="s">
        <v>139</v>
      </c>
      <c r="H500" t="s">
        <v>131</v>
      </c>
      <c r="I500" t="s">
        <v>110</v>
      </c>
      <c r="J500" t="s">
        <v>110</v>
      </c>
      <c r="K500">
        <v>1.470588207244873</v>
      </c>
      <c r="L500" t="s">
        <v>182</v>
      </c>
    </row>
    <row r="501" spans="1:12">
      <c r="A501" t="s">
        <v>260</v>
      </c>
      <c r="B501" t="s">
        <v>39</v>
      </c>
      <c r="C501">
        <v>2040</v>
      </c>
      <c r="D501">
        <v>2055</v>
      </c>
      <c r="E501" t="s">
        <v>119</v>
      </c>
      <c r="F501" t="s">
        <v>260</v>
      </c>
      <c r="G501" t="s">
        <v>139</v>
      </c>
      <c r="H501" t="s">
        <v>131</v>
      </c>
      <c r="I501" t="s">
        <v>110</v>
      </c>
      <c r="J501" t="s">
        <v>110</v>
      </c>
      <c r="K501">
        <v>1.42463231086731</v>
      </c>
      <c r="L501" t="s">
        <v>182</v>
      </c>
    </row>
    <row r="502" spans="1:12">
      <c r="A502" t="s">
        <v>260</v>
      </c>
      <c r="B502" t="s">
        <v>39</v>
      </c>
      <c r="C502">
        <v>2040</v>
      </c>
      <c r="D502">
        <v>2060</v>
      </c>
      <c r="E502" t="s">
        <v>119</v>
      </c>
      <c r="F502" t="s">
        <v>260</v>
      </c>
      <c r="G502" t="s">
        <v>139</v>
      </c>
      <c r="H502" t="s">
        <v>131</v>
      </c>
      <c r="I502" t="s">
        <v>110</v>
      </c>
      <c r="J502" t="s">
        <v>110</v>
      </c>
      <c r="K502">
        <v>1.3786764144897461</v>
      </c>
      <c r="L502" t="s">
        <v>182</v>
      </c>
    </row>
    <row r="503" spans="1:12">
      <c r="A503" t="s">
        <v>260</v>
      </c>
      <c r="B503" t="s">
        <v>39</v>
      </c>
      <c r="C503">
        <v>2045</v>
      </c>
      <c r="D503">
        <v>2045</v>
      </c>
      <c r="E503" t="s">
        <v>119</v>
      </c>
      <c r="F503" t="s">
        <v>260</v>
      </c>
      <c r="G503" t="s">
        <v>139</v>
      </c>
      <c r="H503" t="s">
        <v>131</v>
      </c>
      <c r="I503" t="s">
        <v>110</v>
      </c>
      <c r="J503" t="s">
        <v>110</v>
      </c>
      <c r="K503">
        <v>1.516544103622437</v>
      </c>
      <c r="L503" t="s">
        <v>182</v>
      </c>
    </row>
    <row r="504" spans="1:12">
      <c r="A504" t="s">
        <v>260</v>
      </c>
      <c r="B504" t="s">
        <v>39</v>
      </c>
      <c r="C504">
        <v>2045</v>
      </c>
      <c r="D504">
        <v>2050</v>
      </c>
      <c r="E504" t="s">
        <v>119</v>
      </c>
      <c r="F504" t="s">
        <v>260</v>
      </c>
      <c r="G504" t="s">
        <v>139</v>
      </c>
      <c r="H504" t="s">
        <v>131</v>
      </c>
      <c r="I504" t="s">
        <v>110</v>
      </c>
      <c r="J504" t="s">
        <v>110</v>
      </c>
      <c r="K504">
        <v>1.470588207244873</v>
      </c>
      <c r="L504" t="s">
        <v>182</v>
      </c>
    </row>
    <row r="505" spans="1:12">
      <c r="A505" t="s">
        <v>260</v>
      </c>
      <c r="B505" t="s">
        <v>39</v>
      </c>
      <c r="C505">
        <v>2045</v>
      </c>
      <c r="D505">
        <v>2055</v>
      </c>
      <c r="E505" t="s">
        <v>119</v>
      </c>
      <c r="F505" t="s">
        <v>260</v>
      </c>
      <c r="G505" t="s">
        <v>139</v>
      </c>
      <c r="H505" t="s">
        <v>131</v>
      </c>
      <c r="I505" t="s">
        <v>110</v>
      </c>
      <c r="J505" t="s">
        <v>110</v>
      </c>
      <c r="K505">
        <v>1.4476102590560911</v>
      </c>
      <c r="L505" t="s">
        <v>182</v>
      </c>
    </row>
    <row r="506" spans="1:12">
      <c r="A506" t="s">
        <v>260</v>
      </c>
      <c r="B506" t="s">
        <v>39</v>
      </c>
      <c r="C506">
        <v>2045</v>
      </c>
      <c r="D506">
        <v>2060</v>
      </c>
      <c r="E506" t="s">
        <v>119</v>
      </c>
      <c r="F506" t="s">
        <v>260</v>
      </c>
      <c r="G506" t="s">
        <v>139</v>
      </c>
      <c r="H506" t="s">
        <v>131</v>
      </c>
      <c r="I506" t="s">
        <v>110</v>
      </c>
      <c r="J506" t="s">
        <v>110</v>
      </c>
      <c r="K506">
        <v>1.42463231086731</v>
      </c>
      <c r="L506" t="s">
        <v>182</v>
      </c>
    </row>
    <row r="507" spans="1:12">
      <c r="A507" t="s">
        <v>260</v>
      </c>
      <c r="B507" t="s">
        <v>39</v>
      </c>
      <c r="C507">
        <v>2045</v>
      </c>
      <c r="D507">
        <v>2065</v>
      </c>
      <c r="E507" t="s">
        <v>119</v>
      </c>
      <c r="F507" t="s">
        <v>260</v>
      </c>
      <c r="G507" t="s">
        <v>139</v>
      </c>
      <c r="H507" t="s">
        <v>131</v>
      </c>
      <c r="I507" t="s">
        <v>110</v>
      </c>
      <c r="J507" t="s">
        <v>110</v>
      </c>
      <c r="K507">
        <v>1.4476102590560911</v>
      </c>
      <c r="L507" t="s">
        <v>182</v>
      </c>
    </row>
    <row r="508" spans="1:12">
      <c r="A508" t="s">
        <v>260</v>
      </c>
      <c r="B508" t="s">
        <v>39</v>
      </c>
      <c r="C508">
        <v>2050</v>
      </c>
      <c r="D508">
        <v>2050</v>
      </c>
      <c r="E508" t="s">
        <v>119</v>
      </c>
      <c r="F508" t="s">
        <v>260</v>
      </c>
      <c r="G508" t="s">
        <v>139</v>
      </c>
      <c r="H508" t="s">
        <v>131</v>
      </c>
      <c r="I508" t="s">
        <v>110</v>
      </c>
      <c r="J508" t="s">
        <v>110</v>
      </c>
      <c r="K508">
        <v>1.470588207244873</v>
      </c>
      <c r="L508" t="s">
        <v>182</v>
      </c>
    </row>
    <row r="509" spans="1:12">
      <c r="A509" t="s">
        <v>260</v>
      </c>
      <c r="B509" t="s">
        <v>39</v>
      </c>
      <c r="C509">
        <v>2050</v>
      </c>
      <c r="D509">
        <v>2055</v>
      </c>
      <c r="E509" t="s">
        <v>119</v>
      </c>
      <c r="F509" t="s">
        <v>260</v>
      </c>
      <c r="G509" t="s">
        <v>139</v>
      </c>
      <c r="H509" t="s">
        <v>131</v>
      </c>
      <c r="I509" t="s">
        <v>110</v>
      </c>
      <c r="J509" t="s">
        <v>110</v>
      </c>
      <c r="K509">
        <v>1.470588207244873</v>
      </c>
      <c r="L509" t="s">
        <v>182</v>
      </c>
    </row>
    <row r="510" spans="1:12">
      <c r="A510" t="s">
        <v>260</v>
      </c>
      <c r="B510" t="s">
        <v>39</v>
      </c>
      <c r="C510">
        <v>2050</v>
      </c>
      <c r="D510">
        <v>2060</v>
      </c>
      <c r="E510" t="s">
        <v>119</v>
      </c>
      <c r="F510" t="s">
        <v>260</v>
      </c>
      <c r="G510" t="s">
        <v>139</v>
      </c>
      <c r="H510" t="s">
        <v>131</v>
      </c>
      <c r="I510" t="s">
        <v>110</v>
      </c>
      <c r="J510" t="s">
        <v>110</v>
      </c>
      <c r="K510">
        <v>1.470588207244873</v>
      </c>
      <c r="L510" t="s">
        <v>182</v>
      </c>
    </row>
    <row r="511" spans="1:12">
      <c r="A511" t="s">
        <v>260</v>
      </c>
      <c r="B511" t="s">
        <v>39</v>
      </c>
      <c r="C511">
        <v>2050</v>
      </c>
      <c r="D511">
        <v>2065</v>
      </c>
      <c r="E511" t="s">
        <v>119</v>
      </c>
      <c r="F511" t="s">
        <v>260</v>
      </c>
      <c r="G511" t="s">
        <v>139</v>
      </c>
      <c r="H511" t="s">
        <v>131</v>
      </c>
      <c r="I511" t="s">
        <v>110</v>
      </c>
      <c r="J511" t="s">
        <v>110</v>
      </c>
      <c r="K511">
        <v>1.470588207244873</v>
      </c>
      <c r="L511" t="s">
        <v>182</v>
      </c>
    </row>
    <row r="512" spans="1:12">
      <c r="A512" t="s">
        <v>260</v>
      </c>
      <c r="B512" t="s">
        <v>39</v>
      </c>
      <c r="C512">
        <v>2050</v>
      </c>
      <c r="D512">
        <v>2070</v>
      </c>
      <c r="E512" t="s">
        <v>119</v>
      </c>
      <c r="F512" t="s">
        <v>260</v>
      </c>
      <c r="G512" t="s">
        <v>139</v>
      </c>
      <c r="H512" t="s">
        <v>131</v>
      </c>
      <c r="I512" t="s">
        <v>110</v>
      </c>
      <c r="J512" t="s">
        <v>110</v>
      </c>
      <c r="K512">
        <v>1.470588207244873</v>
      </c>
      <c r="L512" t="s">
        <v>182</v>
      </c>
    </row>
    <row r="513" spans="1:12">
      <c r="A513" t="s">
        <v>260</v>
      </c>
      <c r="B513" t="s">
        <v>39</v>
      </c>
      <c r="C513">
        <v>2055</v>
      </c>
      <c r="D513">
        <v>2055</v>
      </c>
      <c r="E513" t="s">
        <v>119</v>
      </c>
      <c r="F513" t="s">
        <v>260</v>
      </c>
      <c r="G513" t="s">
        <v>139</v>
      </c>
      <c r="H513" t="s">
        <v>131</v>
      </c>
      <c r="I513" t="s">
        <v>110</v>
      </c>
      <c r="J513" t="s">
        <v>110</v>
      </c>
      <c r="K513">
        <v>1.470588207244873</v>
      </c>
      <c r="L513" t="s">
        <v>182</v>
      </c>
    </row>
    <row r="514" spans="1:12">
      <c r="A514" t="s">
        <v>260</v>
      </c>
      <c r="B514" t="s">
        <v>39</v>
      </c>
      <c r="C514">
        <v>2055</v>
      </c>
      <c r="D514">
        <v>2060</v>
      </c>
      <c r="E514" t="s">
        <v>119</v>
      </c>
      <c r="F514" t="s">
        <v>260</v>
      </c>
      <c r="G514" t="s">
        <v>139</v>
      </c>
      <c r="H514" t="s">
        <v>131</v>
      </c>
      <c r="I514" t="s">
        <v>110</v>
      </c>
      <c r="J514" t="s">
        <v>110</v>
      </c>
      <c r="K514">
        <v>1.516544103622437</v>
      </c>
      <c r="L514" t="s">
        <v>182</v>
      </c>
    </row>
    <row r="515" spans="1:12">
      <c r="A515" t="s">
        <v>260</v>
      </c>
      <c r="B515" t="s">
        <v>39</v>
      </c>
      <c r="C515">
        <v>2055</v>
      </c>
      <c r="D515">
        <v>2065</v>
      </c>
      <c r="E515" t="s">
        <v>119</v>
      </c>
      <c r="F515" t="s">
        <v>260</v>
      </c>
      <c r="G515" t="s">
        <v>139</v>
      </c>
      <c r="H515" t="s">
        <v>131</v>
      </c>
      <c r="I515" t="s">
        <v>110</v>
      </c>
      <c r="J515" t="s">
        <v>110</v>
      </c>
      <c r="K515">
        <v>1.493566155433655</v>
      </c>
      <c r="L515" t="s">
        <v>182</v>
      </c>
    </row>
    <row r="516" spans="1:12">
      <c r="A516" t="s">
        <v>260</v>
      </c>
      <c r="B516" t="s">
        <v>39</v>
      </c>
      <c r="C516">
        <v>2055</v>
      </c>
      <c r="D516">
        <v>2070</v>
      </c>
      <c r="E516" t="s">
        <v>119</v>
      </c>
      <c r="F516" t="s">
        <v>260</v>
      </c>
      <c r="G516" t="s">
        <v>139</v>
      </c>
      <c r="H516" t="s">
        <v>131</v>
      </c>
      <c r="I516" t="s">
        <v>110</v>
      </c>
      <c r="J516" t="s">
        <v>110</v>
      </c>
      <c r="K516">
        <v>1.470588207244873</v>
      </c>
      <c r="L516" t="s">
        <v>182</v>
      </c>
    </row>
    <row r="517" spans="1:12">
      <c r="A517" t="s">
        <v>260</v>
      </c>
      <c r="B517" t="s">
        <v>39</v>
      </c>
      <c r="C517">
        <v>2060</v>
      </c>
      <c r="D517">
        <v>2060</v>
      </c>
      <c r="E517" t="s">
        <v>119</v>
      </c>
      <c r="F517" t="s">
        <v>260</v>
      </c>
      <c r="G517" t="s">
        <v>139</v>
      </c>
      <c r="H517" t="s">
        <v>131</v>
      </c>
      <c r="I517" t="s">
        <v>110</v>
      </c>
      <c r="J517" t="s">
        <v>110</v>
      </c>
      <c r="K517">
        <v>1.5625</v>
      </c>
      <c r="L517" t="s">
        <v>182</v>
      </c>
    </row>
    <row r="518" spans="1:12">
      <c r="A518" t="s">
        <v>260</v>
      </c>
      <c r="B518" t="s">
        <v>39</v>
      </c>
      <c r="C518">
        <v>2060</v>
      </c>
      <c r="D518">
        <v>2065</v>
      </c>
      <c r="E518" t="s">
        <v>119</v>
      </c>
      <c r="F518" t="s">
        <v>260</v>
      </c>
      <c r="G518" t="s">
        <v>139</v>
      </c>
      <c r="H518" t="s">
        <v>131</v>
      </c>
      <c r="I518" t="s">
        <v>110</v>
      </c>
      <c r="J518" t="s">
        <v>110</v>
      </c>
      <c r="K518">
        <v>1.516544103622437</v>
      </c>
      <c r="L518" t="s">
        <v>182</v>
      </c>
    </row>
    <row r="519" spans="1:12">
      <c r="A519" t="s">
        <v>260</v>
      </c>
      <c r="B519" t="s">
        <v>39</v>
      </c>
      <c r="C519">
        <v>2060</v>
      </c>
      <c r="D519">
        <v>2070</v>
      </c>
      <c r="E519" t="s">
        <v>119</v>
      </c>
      <c r="F519" t="s">
        <v>260</v>
      </c>
      <c r="G519" t="s">
        <v>139</v>
      </c>
      <c r="H519" t="s">
        <v>131</v>
      </c>
      <c r="I519" t="s">
        <v>110</v>
      </c>
      <c r="J519" t="s">
        <v>110</v>
      </c>
      <c r="K519">
        <v>1.470588207244873</v>
      </c>
      <c r="L519" t="s">
        <v>182</v>
      </c>
    </row>
    <row r="520" spans="1:12">
      <c r="A520" t="s">
        <v>260</v>
      </c>
      <c r="B520" t="s">
        <v>39</v>
      </c>
      <c r="C520">
        <v>2065</v>
      </c>
      <c r="D520">
        <v>2065</v>
      </c>
      <c r="E520" t="s">
        <v>119</v>
      </c>
      <c r="F520" t="s">
        <v>260</v>
      </c>
      <c r="G520" t="s">
        <v>139</v>
      </c>
      <c r="H520" t="s">
        <v>131</v>
      </c>
      <c r="I520" t="s">
        <v>110</v>
      </c>
      <c r="J520" t="s">
        <v>110</v>
      </c>
      <c r="K520">
        <v>1.516544103622437</v>
      </c>
      <c r="L520" t="s">
        <v>182</v>
      </c>
    </row>
    <row r="521" spans="1:12">
      <c r="A521" t="s">
        <v>260</v>
      </c>
      <c r="B521" t="s">
        <v>39</v>
      </c>
      <c r="C521">
        <v>2065</v>
      </c>
      <c r="D521">
        <v>2070</v>
      </c>
      <c r="E521" t="s">
        <v>119</v>
      </c>
      <c r="F521" t="s">
        <v>260</v>
      </c>
      <c r="G521" t="s">
        <v>139</v>
      </c>
      <c r="H521" t="s">
        <v>131</v>
      </c>
      <c r="I521" t="s">
        <v>110</v>
      </c>
      <c r="J521" t="s">
        <v>110</v>
      </c>
      <c r="K521">
        <v>1.470588207244873</v>
      </c>
      <c r="L521" t="s">
        <v>182</v>
      </c>
    </row>
    <row r="522" spans="1:12">
      <c r="A522" t="s">
        <v>260</v>
      </c>
      <c r="B522" t="s">
        <v>39</v>
      </c>
      <c r="C522">
        <v>2070</v>
      </c>
      <c r="D522">
        <v>2070</v>
      </c>
      <c r="E522" t="s">
        <v>119</v>
      </c>
      <c r="F522" t="s">
        <v>260</v>
      </c>
      <c r="G522" t="s">
        <v>139</v>
      </c>
      <c r="H522" t="s">
        <v>131</v>
      </c>
      <c r="I522" t="s">
        <v>110</v>
      </c>
      <c r="J522" t="s">
        <v>110</v>
      </c>
      <c r="K522">
        <v>1.470588207244873</v>
      </c>
      <c r="L522" t="s">
        <v>182</v>
      </c>
    </row>
    <row r="523" spans="1:12">
      <c r="A523" t="s">
        <v>260</v>
      </c>
      <c r="B523" t="s">
        <v>34</v>
      </c>
      <c r="C523">
        <v>1985</v>
      </c>
      <c r="D523">
        <v>1985</v>
      </c>
      <c r="E523" t="s">
        <v>119</v>
      </c>
      <c r="F523" t="s">
        <v>260</v>
      </c>
      <c r="G523" t="s">
        <v>139</v>
      </c>
      <c r="H523" t="s">
        <v>133</v>
      </c>
      <c r="I523" t="s">
        <v>110</v>
      </c>
      <c r="J523" t="s">
        <v>110</v>
      </c>
      <c r="K523">
        <v>2.631578922271729</v>
      </c>
      <c r="L523" t="s">
        <v>182</v>
      </c>
    </row>
    <row r="524" spans="1:12">
      <c r="A524" t="s">
        <v>260</v>
      </c>
      <c r="B524" t="s">
        <v>34</v>
      </c>
      <c r="C524">
        <v>1985</v>
      </c>
      <c r="D524">
        <v>1990</v>
      </c>
      <c r="E524" t="s">
        <v>119</v>
      </c>
      <c r="F524" t="s">
        <v>260</v>
      </c>
      <c r="G524" t="s">
        <v>139</v>
      </c>
      <c r="H524" t="s">
        <v>133</v>
      </c>
      <c r="I524" t="s">
        <v>110</v>
      </c>
      <c r="J524" t="s">
        <v>110</v>
      </c>
      <c r="K524">
        <v>2.631578922271729</v>
      </c>
      <c r="L524" t="s">
        <v>182</v>
      </c>
    </row>
    <row r="525" spans="1:12">
      <c r="A525" t="s">
        <v>260</v>
      </c>
      <c r="B525" t="s">
        <v>34</v>
      </c>
      <c r="C525">
        <v>1985</v>
      </c>
      <c r="D525">
        <v>1995</v>
      </c>
      <c r="E525" t="s">
        <v>119</v>
      </c>
      <c r="F525" t="s">
        <v>260</v>
      </c>
      <c r="G525" t="s">
        <v>139</v>
      </c>
      <c r="H525" t="s">
        <v>133</v>
      </c>
      <c r="I525" t="s">
        <v>110</v>
      </c>
      <c r="J525" t="s">
        <v>110</v>
      </c>
      <c r="K525">
        <v>2.631578922271729</v>
      </c>
      <c r="L525" t="s">
        <v>182</v>
      </c>
    </row>
    <row r="526" spans="1:12">
      <c r="A526" t="s">
        <v>260</v>
      </c>
      <c r="B526" t="s">
        <v>34</v>
      </c>
      <c r="C526">
        <v>1985</v>
      </c>
      <c r="D526">
        <v>2000</v>
      </c>
      <c r="E526" t="s">
        <v>119</v>
      </c>
      <c r="F526" t="s">
        <v>260</v>
      </c>
      <c r="G526" t="s">
        <v>139</v>
      </c>
      <c r="H526" t="s">
        <v>133</v>
      </c>
      <c r="I526" t="s">
        <v>110</v>
      </c>
      <c r="J526" t="s">
        <v>110</v>
      </c>
      <c r="K526">
        <v>2.631578922271729</v>
      </c>
      <c r="L526" t="s">
        <v>182</v>
      </c>
    </row>
    <row r="527" spans="1:12">
      <c r="A527" t="s">
        <v>260</v>
      </c>
      <c r="B527" t="s">
        <v>34</v>
      </c>
      <c r="C527">
        <v>1985</v>
      </c>
      <c r="D527">
        <v>2005</v>
      </c>
      <c r="E527" t="s">
        <v>119</v>
      </c>
      <c r="F527" t="s">
        <v>260</v>
      </c>
      <c r="G527" t="s">
        <v>139</v>
      </c>
      <c r="H527" t="s">
        <v>133</v>
      </c>
      <c r="I527" t="s">
        <v>110</v>
      </c>
      <c r="J527" t="s">
        <v>110</v>
      </c>
      <c r="K527">
        <v>2.631578922271729</v>
      </c>
      <c r="L527" t="s">
        <v>182</v>
      </c>
    </row>
    <row r="528" spans="1:12">
      <c r="A528" t="s">
        <v>260</v>
      </c>
      <c r="B528" t="s">
        <v>34</v>
      </c>
      <c r="C528">
        <v>1985</v>
      </c>
      <c r="D528">
        <v>2010</v>
      </c>
      <c r="E528" t="s">
        <v>119</v>
      </c>
      <c r="F528" t="s">
        <v>260</v>
      </c>
      <c r="G528" t="s">
        <v>139</v>
      </c>
      <c r="H528" t="s">
        <v>133</v>
      </c>
      <c r="I528" t="s">
        <v>110</v>
      </c>
      <c r="J528" t="s">
        <v>110</v>
      </c>
      <c r="K528">
        <v>2.631578922271729</v>
      </c>
      <c r="L528" t="s">
        <v>182</v>
      </c>
    </row>
    <row r="529" spans="1:12">
      <c r="A529" t="s">
        <v>260</v>
      </c>
      <c r="B529" t="s">
        <v>34</v>
      </c>
      <c r="C529">
        <v>1990</v>
      </c>
      <c r="D529">
        <v>1990</v>
      </c>
      <c r="E529" t="s">
        <v>119</v>
      </c>
      <c r="F529" t="s">
        <v>260</v>
      </c>
      <c r="G529" t="s">
        <v>139</v>
      </c>
      <c r="H529" t="s">
        <v>133</v>
      </c>
      <c r="I529" t="s">
        <v>110</v>
      </c>
      <c r="J529" t="s">
        <v>110</v>
      </c>
      <c r="K529">
        <v>2.631578922271729</v>
      </c>
      <c r="L529" t="s">
        <v>182</v>
      </c>
    </row>
    <row r="530" spans="1:12">
      <c r="A530" t="s">
        <v>260</v>
      </c>
      <c r="B530" t="s">
        <v>34</v>
      </c>
      <c r="C530">
        <v>1990</v>
      </c>
      <c r="D530">
        <v>1995</v>
      </c>
      <c r="E530" t="s">
        <v>119</v>
      </c>
      <c r="F530" t="s">
        <v>260</v>
      </c>
      <c r="G530" t="s">
        <v>139</v>
      </c>
      <c r="H530" t="s">
        <v>133</v>
      </c>
      <c r="I530" t="s">
        <v>110</v>
      </c>
      <c r="J530" t="s">
        <v>110</v>
      </c>
      <c r="K530">
        <v>2.631578922271729</v>
      </c>
      <c r="L530" t="s">
        <v>182</v>
      </c>
    </row>
    <row r="531" spans="1:12">
      <c r="A531" t="s">
        <v>260</v>
      </c>
      <c r="B531" t="s">
        <v>34</v>
      </c>
      <c r="C531">
        <v>1990</v>
      </c>
      <c r="D531">
        <v>2000</v>
      </c>
      <c r="E531" t="s">
        <v>119</v>
      </c>
      <c r="F531" t="s">
        <v>260</v>
      </c>
      <c r="G531" t="s">
        <v>139</v>
      </c>
      <c r="H531" t="s">
        <v>133</v>
      </c>
      <c r="I531" t="s">
        <v>110</v>
      </c>
      <c r="J531" t="s">
        <v>110</v>
      </c>
      <c r="K531">
        <v>2.631578922271729</v>
      </c>
      <c r="L531" t="s">
        <v>182</v>
      </c>
    </row>
    <row r="532" spans="1:12">
      <c r="A532" t="s">
        <v>260</v>
      </c>
      <c r="B532" t="s">
        <v>34</v>
      </c>
      <c r="C532">
        <v>1990</v>
      </c>
      <c r="D532">
        <v>2005</v>
      </c>
      <c r="E532" t="s">
        <v>119</v>
      </c>
      <c r="F532" t="s">
        <v>260</v>
      </c>
      <c r="G532" t="s">
        <v>139</v>
      </c>
      <c r="H532" t="s">
        <v>133</v>
      </c>
      <c r="I532" t="s">
        <v>110</v>
      </c>
      <c r="J532" t="s">
        <v>110</v>
      </c>
      <c r="K532">
        <v>2.631578922271729</v>
      </c>
      <c r="L532" t="s">
        <v>182</v>
      </c>
    </row>
    <row r="533" spans="1:12">
      <c r="A533" t="s">
        <v>260</v>
      </c>
      <c r="B533" t="s">
        <v>34</v>
      </c>
      <c r="C533">
        <v>1990</v>
      </c>
      <c r="D533">
        <v>2010</v>
      </c>
      <c r="E533" t="s">
        <v>119</v>
      </c>
      <c r="F533" t="s">
        <v>260</v>
      </c>
      <c r="G533" t="s">
        <v>139</v>
      </c>
      <c r="H533" t="s">
        <v>133</v>
      </c>
      <c r="I533" t="s">
        <v>110</v>
      </c>
      <c r="J533" t="s">
        <v>110</v>
      </c>
      <c r="K533">
        <v>2.631578922271729</v>
      </c>
      <c r="L533" t="s">
        <v>182</v>
      </c>
    </row>
    <row r="534" spans="1:12">
      <c r="A534" t="s">
        <v>260</v>
      </c>
      <c r="B534" t="s">
        <v>34</v>
      </c>
      <c r="C534">
        <v>1990</v>
      </c>
      <c r="D534">
        <v>2015</v>
      </c>
      <c r="E534" t="s">
        <v>119</v>
      </c>
      <c r="F534" t="s">
        <v>260</v>
      </c>
      <c r="G534" t="s">
        <v>139</v>
      </c>
      <c r="H534" t="s">
        <v>133</v>
      </c>
      <c r="I534" t="s">
        <v>110</v>
      </c>
      <c r="J534" t="s">
        <v>110</v>
      </c>
      <c r="K534">
        <v>2.631578922271729</v>
      </c>
      <c r="L534" t="s">
        <v>182</v>
      </c>
    </row>
    <row r="535" spans="1:12">
      <c r="A535" t="s">
        <v>260</v>
      </c>
      <c r="B535" t="s">
        <v>34</v>
      </c>
      <c r="C535">
        <v>1995</v>
      </c>
      <c r="D535">
        <v>1995</v>
      </c>
      <c r="E535" t="s">
        <v>119</v>
      </c>
      <c r="F535" t="s">
        <v>260</v>
      </c>
      <c r="G535" t="s">
        <v>139</v>
      </c>
      <c r="H535" t="s">
        <v>133</v>
      </c>
      <c r="I535" t="s">
        <v>110</v>
      </c>
      <c r="J535" t="s">
        <v>110</v>
      </c>
      <c r="K535">
        <v>2.631578922271729</v>
      </c>
      <c r="L535" t="s">
        <v>182</v>
      </c>
    </row>
    <row r="536" spans="1:12">
      <c r="A536" t="s">
        <v>260</v>
      </c>
      <c r="B536" t="s">
        <v>34</v>
      </c>
      <c r="C536">
        <v>1995</v>
      </c>
      <c r="D536">
        <v>2000</v>
      </c>
      <c r="E536" t="s">
        <v>119</v>
      </c>
      <c r="F536" t="s">
        <v>260</v>
      </c>
      <c r="G536" t="s">
        <v>139</v>
      </c>
      <c r="H536" t="s">
        <v>133</v>
      </c>
      <c r="I536" t="s">
        <v>110</v>
      </c>
      <c r="J536" t="s">
        <v>110</v>
      </c>
      <c r="K536">
        <v>2.631578922271729</v>
      </c>
      <c r="L536" t="s">
        <v>182</v>
      </c>
    </row>
    <row r="537" spans="1:12">
      <c r="A537" t="s">
        <v>260</v>
      </c>
      <c r="B537" t="s">
        <v>34</v>
      </c>
      <c r="C537">
        <v>1995</v>
      </c>
      <c r="D537">
        <v>2005</v>
      </c>
      <c r="E537" t="s">
        <v>119</v>
      </c>
      <c r="F537" t="s">
        <v>260</v>
      </c>
      <c r="G537" t="s">
        <v>139</v>
      </c>
      <c r="H537" t="s">
        <v>133</v>
      </c>
      <c r="I537" t="s">
        <v>110</v>
      </c>
      <c r="J537" t="s">
        <v>110</v>
      </c>
      <c r="K537">
        <v>2.631578922271729</v>
      </c>
      <c r="L537" t="s">
        <v>182</v>
      </c>
    </row>
    <row r="538" spans="1:12">
      <c r="A538" t="s">
        <v>260</v>
      </c>
      <c r="B538" t="s">
        <v>34</v>
      </c>
      <c r="C538">
        <v>1995</v>
      </c>
      <c r="D538">
        <v>2010</v>
      </c>
      <c r="E538" t="s">
        <v>119</v>
      </c>
      <c r="F538" t="s">
        <v>260</v>
      </c>
      <c r="G538" t="s">
        <v>139</v>
      </c>
      <c r="H538" t="s">
        <v>133</v>
      </c>
      <c r="I538" t="s">
        <v>110</v>
      </c>
      <c r="J538" t="s">
        <v>110</v>
      </c>
      <c r="K538">
        <v>2.631578922271729</v>
      </c>
      <c r="L538" t="s">
        <v>182</v>
      </c>
    </row>
    <row r="539" spans="1:12">
      <c r="A539" t="s">
        <v>260</v>
      </c>
      <c r="B539" t="s">
        <v>34</v>
      </c>
      <c r="C539">
        <v>1995</v>
      </c>
      <c r="D539">
        <v>2015</v>
      </c>
      <c r="E539" t="s">
        <v>119</v>
      </c>
      <c r="F539" t="s">
        <v>260</v>
      </c>
      <c r="G539" t="s">
        <v>139</v>
      </c>
      <c r="H539" t="s">
        <v>133</v>
      </c>
      <c r="I539" t="s">
        <v>110</v>
      </c>
      <c r="J539" t="s">
        <v>110</v>
      </c>
      <c r="K539">
        <v>2.631578922271729</v>
      </c>
      <c r="L539" t="s">
        <v>182</v>
      </c>
    </row>
    <row r="540" spans="1:12">
      <c r="A540" t="s">
        <v>260</v>
      </c>
      <c r="B540" t="s">
        <v>34</v>
      </c>
      <c r="C540">
        <v>1995</v>
      </c>
      <c r="D540">
        <v>2020</v>
      </c>
      <c r="E540" t="s">
        <v>119</v>
      </c>
      <c r="F540" t="s">
        <v>260</v>
      </c>
      <c r="G540" t="s">
        <v>139</v>
      </c>
      <c r="H540" t="s">
        <v>133</v>
      </c>
      <c r="I540" t="s">
        <v>110</v>
      </c>
      <c r="J540" t="s">
        <v>110</v>
      </c>
      <c r="K540">
        <v>2.631578922271729</v>
      </c>
      <c r="L540" t="s">
        <v>182</v>
      </c>
    </row>
    <row r="541" spans="1:12">
      <c r="A541" t="s">
        <v>260</v>
      </c>
      <c r="B541" t="s">
        <v>34</v>
      </c>
      <c r="C541">
        <v>2000</v>
      </c>
      <c r="D541">
        <v>2000</v>
      </c>
      <c r="E541" t="s">
        <v>119</v>
      </c>
      <c r="F541" t="s">
        <v>260</v>
      </c>
      <c r="G541" t="s">
        <v>139</v>
      </c>
      <c r="H541" t="s">
        <v>133</v>
      </c>
      <c r="I541" t="s">
        <v>110</v>
      </c>
      <c r="J541" t="s">
        <v>110</v>
      </c>
      <c r="K541">
        <v>2.631578922271729</v>
      </c>
      <c r="L541" t="s">
        <v>182</v>
      </c>
    </row>
    <row r="542" spans="1:12">
      <c r="A542" t="s">
        <v>260</v>
      </c>
      <c r="B542" t="s">
        <v>34</v>
      </c>
      <c r="C542">
        <v>2000</v>
      </c>
      <c r="D542">
        <v>2005</v>
      </c>
      <c r="E542" t="s">
        <v>119</v>
      </c>
      <c r="F542" t="s">
        <v>260</v>
      </c>
      <c r="G542" t="s">
        <v>139</v>
      </c>
      <c r="H542" t="s">
        <v>133</v>
      </c>
      <c r="I542" t="s">
        <v>110</v>
      </c>
      <c r="J542" t="s">
        <v>110</v>
      </c>
      <c r="K542">
        <v>2.631578922271729</v>
      </c>
      <c r="L542" t="s">
        <v>182</v>
      </c>
    </row>
    <row r="543" spans="1:12">
      <c r="A543" t="s">
        <v>260</v>
      </c>
      <c r="B543" t="s">
        <v>34</v>
      </c>
      <c r="C543">
        <v>2000</v>
      </c>
      <c r="D543">
        <v>2010</v>
      </c>
      <c r="E543" t="s">
        <v>119</v>
      </c>
      <c r="F543" t="s">
        <v>260</v>
      </c>
      <c r="G543" t="s">
        <v>139</v>
      </c>
      <c r="H543" t="s">
        <v>133</v>
      </c>
      <c r="I543" t="s">
        <v>110</v>
      </c>
      <c r="J543" t="s">
        <v>110</v>
      </c>
      <c r="K543">
        <v>2.631578922271729</v>
      </c>
      <c r="L543" t="s">
        <v>182</v>
      </c>
    </row>
    <row r="544" spans="1:12">
      <c r="A544" t="s">
        <v>260</v>
      </c>
      <c r="B544" t="s">
        <v>34</v>
      </c>
      <c r="C544">
        <v>2000</v>
      </c>
      <c r="D544">
        <v>2015</v>
      </c>
      <c r="E544" t="s">
        <v>119</v>
      </c>
      <c r="F544" t="s">
        <v>260</v>
      </c>
      <c r="G544" t="s">
        <v>139</v>
      </c>
      <c r="H544" t="s">
        <v>133</v>
      </c>
      <c r="I544" t="s">
        <v>110</v>
      </c>
      <c r="J544" t="s">
        <v>110</v>
      </c>
      <c r="K544">
        <v>2.631578922271729</v>
      </c>
      <c r="L544" t="s">
        <v>182</v>
      </c>
    </row>
    <row r="545" spans="1:12">
      <c r="A545" t="s">
        <v>260</v>
      </c>
      <c r="B545" t="s">
        <v>34</v>
      </c>
      <c r="C545">
        <v>2000</v>
      </c>
      <c r="D545">
        <v>2020</v>
      </c>
      <c r="E545" t="s">
        <v>119</v>
      </c>
      <c r="F545" t="s">
        <v>260</v>
      </c>
      <c r="G545" t="s">
        <v>139</v>
      </c>
      <c r="H545" t="s">
        <v>133</v>
      </c>
      <c r="I545" t="s">
        <v>110</v>
      </c>
      <c r="J545" t="s">
        <v>110</v>
      </c>
      <c r="K545">
        <v>2.631578922271729</v>
      </c>
      <c r="L545" t="s">
        <v>182</v>
      </c>
    </row>
    <row r="546" spans="1:12">
      <c r="A546" t="s">
        <v>260</v>
      </c>
      <c r="B546" t="s">
        <v>34</v>
      </c>
      <c r="C546">
        <v>2000</v>
      </c>
      <c r="D546">
        <v>2025</v>
      </c>
      <c r="E546" t="s">
        <v>119</v>
      </c>
      <c r="F546" t="s">
        <v>260</v>
      </c>
      <c r="G546" t="s">
        <v>139</v>
      </c>
      <c r="H546" t="s">
        <v>133</v>
      </c>
      <c r="I546" t="s">
        <v>110</v>
      </c>
      <c r="J546" t="s">
        <v>110</v>
      </c>
      <c r="K546">
        <v>2.631578922271729</v>
      </c>
      <c r="L546" t="s">
        <v>182</v>
      </c>
    </row>
    <row r="547" spans="1:12">
      <c r="A547" t="s">
        <v>260</v>
      </c>
      <c r="B547" t="s">
        <v>34</v>
      </c>
      <c r="C547">
        <v>2005</v>
      </c>
      <c r="D547">
        <v>2005</v>
      </c>
      <c r="E547" t="s">
        <v>119</v>
      </c>
      <c r="F547" t="s">
        <v>260</v>
      </c>
      <c r="G547" t="s">
        <v>139</v>
      </c>
      <c r="H547" t="s">
        <v>133</v>
      </c>
      <c r="I547" t="s">
        <v>110</v>
      </c>
      <c r="J547" t="s">
        <v>110</v>
      </c>
      <c r="K547">
        <v>2.631578922271729</v>
      </c>
      <c r="L547" t="s">
        <v>182</v>
      </c>
    </row>
    <row r="548" spans="1:12">
      <c r="A548" t="s">
        <v>260</v>
      </c>
      <c r="B548" t="s">
        <v>34</v>
      </c>
      <c r="C548">
        <v>2005</v>
      </c>
      <c r="D548">
        <v>2010</v>
      </c>
      <c r="E548" t="s">
        <v>119</v>
      </c>
      <c r="F548" t="s">
        <v>260</v>
      </c>
      <c r="G548" t="s">
        <v>139</v>
      </c>
      <c r="H548" t="s">
        <v>133</v>
      </c>
      <c r="I548" t="s">
        <v>110</v>
      </c>
      <c r="J548" t="s">
        <v>110</v>
      </c>
      <c r="K548">
        <v>2.631578922271729</v>
      </c>
      <c r="L548" t="s">
        <v>182</v>
      </c>
    </row>
    <row r="549" spans="1:12">
      <c r="A549" t="s">
        <v>260</v>
      </c>
      <c r="B549" t="s">
        <v>34</v>
      </c>
      <c r="C549">
        <v>2005</v>
      </c>
      <c r="D549">
        <v>2015</v>
      </c>
      <c r="E549" t="s">
        <v>119</v>
      </c>
      <c r="F549" t="s">
        <v>260</v>
      </c>
      <c r="G549" t="s">
        <v>139</v>
      </c>
      <c r="H549" t="s">
        <v>133</v>
      </c>
      <c r="I549" t="s">
        <v>110</v>
      </c>
      <c r="J549" t="s">
        <v>110</v>
      </c>
      <c r="K549">
        <v>2.631578922271729</v>
      </c>
      <c r="L549" t="s">
        <v>182</v>
      </c>
    </row>
    <row r="550" spans="1:12">
      <c r="A550" t="s">
        <v>260</v>
      </c>
      <c r="B550" t="s">
        <v>34</v>
      </c>
      <c r="C550">
        <v>2005</v>
      </c>
      <c r="D550">
        <v>2020</v>
      </c>
      <c r="E550" t="s">
        <v>119</v>
      </c>
      <c r="F550" t="s">
        <v>260</v>
      </c>
      <c r="G550" t="s">
        <v>139</v>
      </c>
      <c r="H550" t="s">
        <v>133</v>
      </c>
      <c r="I550" t="s">
        <v>110</v>
      </c>
      <c r="J550" t="s">
        <v>110</v>
      </c>
      <c r="K550">
        <v>2.631578922271729</v>
      </c>
      <c r="L550" t="s">
        <v>182</v>
      </c>
    </row>
    <row r="551" spans="1:12">
      <c r="A551" t="s">
        <v>260</v>
      </c>
      <c r="B551" t="s">
        <v>34</v>
      </c>
      <c r="C551">
        <v>2005</v>
      </c>
      <c r="D551">
        <v>2025</v>
      </c>
      <c r="E551" t="s">
        <v>119</v>
      </c>
      <c r="F551" t="s">
        <v>260</v>
      </c>
      <c r="G551" t="s">
        <v>139</v>
      </c>
      <c r="H551" t="s">
        <v>133</v>
      </c>
      <c r="I551" t="s">
        <v>110</v>
      </c>
      <c r="J551" t="s">
        <v>110</v>
      </c>
      <c r="K551">
        <v>2.631578922271729</v>
      </c>
      <c r="L551" t="s">
        <v>182</v>
      </c>
    </row>
    <row r="552" spans="1:12">
      <c r="A552" t="s">
        <v>260</v>
      </c>
      <c r="B552" t="s">
        <v>34</v>
      </c>
      <c r="C552">
        <v>2005</v>
      </c>
      <c r="D552">
        <v>2030</v>
      </c>
      <c r="E552" t="s">
        <v>119</v>
      </c>
      <c r="F552" t="s">
        <v>260</v>
      </c>
      <c r="G552" t="s">
        <v>139</v>
      </c>
      <c r="H552" t="s">
        <v>133</v>
      </c>
      <c r="I552" t="s">
        <v>110</v>
      </c>
      <c r="J552" t="s">
        <v>110</v>
      </c>
      <c r="K552">
        <v>2.631578922271729</v>
      </c>
      <c r="L552" t="s">
        <v>182</v>
      </c>
    </row>
    <row r="553" spans="1:12">
      <c r="A553" t="s">
        <v>260</v>
      </c>
      <c r="B553" t="s">
        <v>34</v>
      </c>
      <c r="C553">
        <v>2010</v>
      </c>
      <c r="D553">
        <v>2010</v>
      </c>
      <c r="E553" t="s">
        <v>119</v>
      </c>
      <c r="F553" t="s">
        <v>260</v>
      </c>
      <c r="G553" t="s">
        <v>139</v>
      </c>
      <c r="H553" t="s">
        <v>133</v>
      </c>
      <c r="I553" t="s">
        <v>110</v>
      </c>
      <c r="J553" t="s">
        <v>110</v>
      </c>
      <c r="K553">
        <v>2.631578922271729</v>
      </c>
      <c r="L553" t="s">
        <v>182</v>
      </c>
    </row>
    <row r="554" spans="1:12">
      <c r="A554" t="s">
        <v>260</v>
      </c>
      <c r="B554" t="s">
        <v>34</v>
      </c>
      <c r="C554">
        <v>2010</v>
      </c>
      <c r="D554">
        <v>2015</v>
      </c>
      <c r="E554" t="s">
        <v>119</v>
      </c>
      <c r="F554" t="s">
        <v>260</v>
      </c>
      <c r="G554" t="s">
        <v>139</v>
      </c>
      <c r="H554" t="s">
        <v>133</v>
      </c>
      <c r="I554" t="s">
        <v>110</v>
      </c>
      <c r="J554" t="s">
        <v>110</v>
      </c>
      <c r="K554">
        <v>2.631578922271729</v>
      </c>
      <c r="L554" t="s">
        <v>182</v>
      </c>
    </row>
    <row r="555" spans="1:12">
      <c r="A555" t="s">
        <v>260</v>
      </c>
      <c r="B555" t="s">
        <v>34</v>
      </c>
      <c r="C555">
        <v>2010</v>
      </c>
      <c r="D555">
        <v>2020</v>
      </c>
      <c r="E555" t="s">
        <v>119</v>
      </c>
      <c r="F555" t="s">
        <v>260</v>
      </c>
      <c r="G555" t="s">
        <v>139</v>
      </c>
      <c r="H555" t="s">
        <v>133</v>
      </c>
      <c r="I555" t="s">
        <v>110</v>
      </c>
      <c r="J555" t="s">
        <v>110</v>
      </c>
      <c r="K555">
        <v>2.631578922271729</v>
      </c>
      <c r="L555" t="s">
        <v>182</v>
      </c>
    </row>
    <row r="556" spans="1:12">
      <c r="A556" t="s">
        <v>260</v>
      </c>
      <c r="B556" t="s">
        <v>34</v>
      </c>
      <c r="C556">
        <v>2010</v>
      </c>
      <c r="D556">
        <v>2025</v>
      </c>
      <c r="E556" t="s">
        <v>119</v>
      </c>
      <c r="F556" t="s">
        <v>260</v>
      </c>
      <c r="G556" t="s">
        <v>139</v>
      </c>
      <c r="H556" t="s">
        <v>133</v>
      </c>
      <c r="I556" t="s">
        <v>110</v>
      </c>
      <c r="J556" t="s">
        <v>110</v>
      </c>
      <c r="K556">
        <v>2.631578922271729</v>
      </c>
      <c r="L556" t="s">
        <v>182</v>
      </c>
    </row>
    <row r="557" spans="1:12">
      <c r="A557" t="s">
        <v>260</v>
      </c>
      <c r="B557" t="s">
        <v>34</v>
      </c>
      <c r="C557">
        <v>2010</v>
      </c>
      <c r="D557">
        <v>2030</v>
      </c>
      <c r="E557" t="s">
        <v>119</v>
      </c>
      <c r="F557" t="s">
        <v>260</v>
      </c>
      <c r="G557" t="s">
        <v>139</v>
      </c>
      <c r="H557" t="s">
        <v>133</v>
      </c>
      <c r="I557" t="s">
        <v>110</v>
      </c>
      <c r="J557" t="s">
        <v>110</v>
      </c>
      <c r="K557">
        <v>2.631578922271729</v>
      </c>
      <c r="L557" t="s">
        <v>182</v>
      </c>
    </row>
    <row r="558" spans="1:12">
      <c r="A558" t="s">
        <v>260</v>
      </c>
      <c r="B558" t="s">
        <v>34</v>
      </c>
      <c r="C558">
        <v>2010</v>
      </c>
      <c r="D558">
        <v>2035</v>
      </c>
      <c r="E558" t="s">
        <v>119</v>
      </c>
      <c r="F558" t="s">
        <v>260</v>
      </c>
      <c r="G558" t="s">
        <v>139</v>
      </c>
      <c r="H558" t="s">
        <v>133</v>
      </c>
      <c r="I558" t="s">
        <v>110</v>
      </c>
      <c r="J558" t="s">
        <v>110</v>
      </c>
      <c r="K558">
        <v>2.631578922271729</v>
      </c>
      <c r="L558" t="s">
        <v>182</v>
      </c>
    </row>
    <row r="559" spans="1:12">
      <c r="A559" t="s">
        <v>260</v>
      </c>
      <c r="B559" t="s">
        <v>34</v>
      </c>
      <c r="C559">
        <v>2015</v>
      </c>
      <c r="D559">
        <v>2015</v>
      </c>
      <c r="E559" t="s">
        <v>119</v>
      </c>
      <c r="F559" t="s">
        <v>260</v>
      </c>
      <c r="G559" t="s">
        <v>139</v>
      </c>
      <c r="H559" t="s">
        <v>133</v>
      </c>
      <c r="I559" t="s">
        <v>110</v>
      </c>
      <c r="J559" t="s">
        <v>110</v>
      </c>
      <c r="K559">
        <v>2.631578922271729</v>
      </c>
      <c r="L559" t="s">
        <v>182</v>
      </c>
    </row>
    <row r="560" spans="1:12">
      <c r="A560" t="s">
        <v>260</v>
      </c>
      <c r="B560" t="s">
        <v>34</v>
      </c>
      <c r="C560">
        <v>2015</v>
      </c>
      <c r="D560">
        <v>2020</v>
      </c>
      <c r="E560" t="s">
        <v>119</v>
      </c>
      <c r="F560" t="s">
        <v>260</v>
      </c>
      <c r="G560" t="s">
        <v>139</v>
      </c>
      <c r="H560" t="s">
        <v>133</v>
      </c>
      <c r="I560" t="s">
        <v>110</v>
      </c>
      <c r="J560" t="s">
        <v>110</v>
      </c>
      <c r="K560">
        <v>2.631578922271729</v>
      </c>
      <c r="L560" t="s">
        <v>182</v>
      </c>
    </row>
    <row r="561" spans="1:12">
      <c r="A561" t="s">
        <v>260</v>
      </c>
      <c r="B561" t="s">
        <v>34</v>
      </c>
      <c r="C561">
        <v>2015</v>
      </c>
      <c r="D561">
        <v>2025</v>
      </c>
      <c r="E561" t="s">
        <v>119</v>
      </c>
      <c r="F561" t="s">
        <v>260</v>
      </c>
      <c r="G561" t="s">
        <v>139</v>
      </c>
      <c r="H561" t="s">
        <v>133</v>
      </c>
      <c r="I561" t="s">
        <v>110</v>
      </c>
      <c r="J561" t="s">
        <v>110</v>
      </c>
      <c r="K561">
        <v>2.631578922271729</v>
      </c>
      <c r="L561" t="s">
        <v>182</v>
      </c>
    </row>
    <row r="562" spans="1:12">
      <c r="A562" t="s">
        <v>260</v>
      </c>
      <c r="B562" t="s">
        <v>34</v>
      </c>
      <c r="C562">
        <v>2015</v>
      </c>
      <c r="D562">
        <v>2030</v>
      </c>
      <c r="E562" t="s">
        <v>119</v>
      </c>
      <c r="F562" t="s">
        <v>260</v>
      </c>
      <c r="G562" t="s">
        <v>139</v>
      </c>
      <c r="H562" t="s">
        <v>133</v>
      </c>
      <c r="I562" t="s">
        <v>110</v>
      </c>
      <c r="J562" t="s">
        <v>110</v>
      </c>
      <c r="K562">
        <v>2.631578922271729</v>
      </c>
      <c r="L562" t="s">
        <v>182</v>
      </c>
    </row>
    <row r="563" spans="1:12">
      <c r="A563" t="s">
        <v>260</v>
      </c>
      <c r="B563" t="s">
        <v>34</v>
      </c>
      <c r="C563">
        <v>2015</v>
      </c>
      <c r="D563">
        <v>2035</v>
      </c>
      <c r="E563" t="s">
        <v>119</v>
      </c>
      <c r="F563" t="s">
        <v>260</v>
      </c>
      <c r="G563" t="s">
        <v>139</v>
      </c>
      <c r="H563" t="s">
        <v>133</v>
      </c>
      <c r="I563" t="s">
        <v>110</v>
      </c>
      <c r="J563" t="s">
        <v>110</v>
      </c>
      <c r="K563">
        <v>2.631578922271729</v>
      </c>
      <c r="L563" t="s">
        <v>182</v>
      </c>
    </row>
    <row r="564" spans="1:12">
      <c r="A564" t="s">
        <v>260</v>
      </c>
      <c r="B564" t="s">
        <v>34</v>
      </c>
      <c r="C564">
        <v>2015</v>
      </c>
      <c r="D564">
        <v>2040</v>
      </c>
      <c r="E564" t="s">
        <v>119</v>
      </c>
      <c r="F564" t="s">
        <v>260</v>
      </c>
      <c r="G564" t="s">
        <v>139</v>
      </c>
      <c r="H564" t="s">
        <v>133</v>
      </c>
      <c r="I564" t="s">
        <v>110</v>
      </c>
      <c r="J564" t="s">
        <v>110</v>
      </c>
      <c r="K564">
        <v>2.631578922271729</v>
      </c>
      <c r="L564" t="s">
        <v>182</v>
      </c>
    </row>
    <row r="565" spans="1:12">
      <c r="A565" t="s">
        <v>260</v>
      </c>
      <c r="B565" t="s">
        <v>34</v>
      </c>
      <c r="C565">
        <v>2020</v>
      </c>
      <c r="D565">
        <v>2020</v>
      </c>
      <c r="E565" t="s">
        <v>119</v>
      </c>
      <c r="F565" t="s">
        <v>260</v>
      </c>
      <c r="G565" t="s">
        <v>139</v>
      </c>
      <c r="H565" t="s">
        <v>133</v>
      </c>
      <c r="I565" t="s">
        <v>110</v>
      </c>
      <c r="J565" t="s">
        <v>110</v>
      </c>
      <c r="K565">
        <v>2.631578922271729</v>
      </c>
      <c r="L565" t="s">
        <v>182</v>
      </c>
    </row>
    <row r="566" spans="1:12">
      <c r="A566" t="s">
        <v>260</v>
      </c>
      <c r="B566" t="s">
        <v>34</v>
      </c>
      <c r="C566">
        <v>2020</v>
      </c>
      <c r="D566">
        <v>2025</v>
      </c>
      <c r="E566" t="s">
        <v>119</v>
      </c>
      <c r="F566" t="s">
        <v>260</v>
      </c>
      <c r="G566" t="s">
        <v>139</v>
      </c>
      <c r="H566" t="s">
        <v>133</v>
      </c>
      <c r="I566" t="s">
        <v>110</v>
      </c>
      <c r="J566" t="s">
        <v>110</v>
      </c>
      <c r="K566">
        <v>2.631578922271729</v>
      </c>
      <c r="L566" t="s">
        <v>182</v>
      </c>
    </row>
    <row r="567" spans="1:12">
      <c r="A567" t="s">
        <v>260</v>
      </c>
      <c r="B567" t="s">
        <v>34</v>
      </c>
      <c r="C567">
        <v>2020</v>
      </c>
      <c r="D567">
        <v>2030</v>
      </c>
      <c r="E567" t="s">
        <v>119</v>
      </c>
      <c r="F567" t="s">
        <v>260</v>
      </c>
      <c r="G567" t="s">
        <v>139</v>
      </c>
      <c r="H567" t="s">
        <v>133</v>
      </c>
      <c r="I567" t="s">
        <v>110</v>
      </c>
      <c r="J567" t="s">
        <v>110</v>
      </c>
      <c r="K567">
        <v>2.631578922271729</v>
      </c>
      <c r="L567" t="s">
        <v>182</v>
      </c>
    </row>
    <row r="568" spans="1:12">
      <c r="A568" t="s">
        <v>260</v>
      </c>
      <c r="B568" t="s">
        <v>34</v>
      </c>
      <c r="C568">
        <v>2020</v>
      </c>
      <c r="D568">
        <v>2035</v>
      </c>
      <c r="E568" t="s">
        <v>119</v>
      </c>
      <c r="F568" t="s">
        <v>260</v>
      </c>
      <c r="G568" t="s">
        <v>139</v>
      </c>
      <c r="H568" t="s">
        <v>133</v>
      </c>
      <c r="I568" t="s">
        <v>110</v>
      </c>
      <c r="J568" t="s">
        <v>110</v>
      </c>
      <c r="K568">
        <v>2.631578922271729</v>
      </c>
      <c r="L568" t="s">
        <v>182</v>
      </c>
    </row>
    <row r="569" spans="1:12">
      <c r="A569" t="s">
        <v>260</v>
      </c>
      <c r="B569" t="s">
        <v>34</v>
      </c>
      <c r="C569">
        <v>2020</v>
      </c>
      <c r="D569">
        <v>2040</v>
      </c>
      <c r="E569" t="s">
        <v>119</v>
      </c>
      <c r="F569" t="s">
        <v>260</v>
      </c>
      <c r="G569" t="s">
        <v>139</v>
      </c>
      <c r="H569" t="s">
        <v>133</v>
      </c>
      <c r="I569" t="s">
        <v>110</v>
      </c>
      <c r="J569" t="s">
        <v>110</v>
      </c>
      <c r="K569">
        <v>2.631578922271729</v>
      </c>
      <c r="L569" t="s">
        <v>182</v>
      </c>
    </row>
    <row r="570" spans="1:12">
      <c r="A570" t="s">
        <v>260</v>
      </c>
      <c r="B570" t="s">
        <v>34</v>
      </c>
      <c r="C570">
        <v>2020</v>
      </c>
      <c r="D570">
        <v>2045</v>
      </c>
      <c r="E570" t="s">
        <v>119</v>
      </c>
      <c r="F570" t="s">
        <v>260</v>
      </c>
      <c r="G570" t="s">
        <v>139</v>
      </c>
      <c r="H570" t="s">
        <v>133</v>
      </c>
      <c r="I570" t="s">
        <v>110</v>
      </c>
      <c r="J570" t="s">
        <v>110</v>
      </c>
      <c r="K570">
        <v>2.631578922271729</v>
      </c>
      <c r="L570" t="s">
        <v>182</v>
      </c>
    </row>
    <row r="571" spans="1:12">
      <c r="A571" t="s">
        <v>260</v>
      </c>
      <c r="B571" t="s">
        <v>34</v>
      </c>
      <c r="C571">
        <v>2025</v>
      </c>
      <c r="D571">
        <v>2025</v>
      </c>
      <c r="E571" t="s">
        <v>119</v>
      </c>
      <c r="F571" t="s">
        <v>260</v>
      </c>
      <c r="G571" t="s">
        <v>139</v>
      </c>
      <c r="H571" t="s">
        <v>133</v>
      </c>
      <c r="I571" t="s">
        <v>110</v>
      </c>
      <c r="J571" t="s">
        <v>110</v>
      </c>
      <c r="K571">
        <v>2.631578922271729</v>
      </c>
      <c r="L571" t="s">
        <v>182</v>
      </c>
    </row>
    <row r="572" spans="1:12">
      <c r="A572" t="s">
        <v>260</v>
      </c>
      <c r="B572" t="s">
        <v>34</v>
      </c>
      <c r="C572">
        <v>2025</v>
      </c>
      <c r="D572">
        <v>2030</v>
      </c>
      <c r="E572" t="s">
        <v>119</v>
      </c>
      <c r="F572" t="s">
        <v>260</v>
      </c>
      <c r="G572" t="s">
        <v>139</v>
      </c>
      <c r="H572" t="s">
        <v>133</v>
      </c>
      <c r="I572" t="s">
        <v>110</v>
      </c>
      <c r="J572" t="s">
        <v>110</v>
      </c>
      <c r="K572">
        <v>2.631578922271729</v>
      </c>
      <c r="L572" t="s">
        <v>182</v>
      </c>
    </row>
    <row r="573" spans="1:12">
      <c r="A573" t="s">
        <v>260</v>
      </c>
      <c r="B573" t="s">
        <v>34</v>
      </c>
      <c r="C573">
        <v>2025</v>
      </c>
      <c r="D573">
        <v>2035</v>
      </c>
      <c r="E573" t="s">
        <v>119</v>
      </c>
      <c r="F573" t="s">
        <v>260</v>
      </c>
      <c r="G573" t="s">
        <v>139</v>
      </c>
      <c r="H573" t="s">
        <v>133</v>
      </c>
      <c r="I573" t="s">
        <v>110</v>
      </c>
      <c r="J573" t="s">
        <v>110</v>
      </c>
      <c r="K573">
        <v>2.631578922271729</v>
      </c>
      <c r="L573" t="s">
        <v>182</v>
      </c>
    </row>
    <row r="574" spans="1:12">
      <c r="A574" t="s">
        <v>260</v>
      </c>
      <c r="B574" t="s">
        <v>34</v>
      </c>
      <c r="C574">
        <v>2025</v>
      </c>
      <c r="D574">
        <v>2040</v>
      </c>
      <c r="E574" t="s">
        <v>119</v>
      </c>
      <c r="F574" t="s">
        <v>260</v>
      </c>
      <c r="G574" t="s">
        <v>139</v>
      </c>
      <c r="H574" t="s">
        <v>133</v>
      </c>
      <c r="I574" t="s">
        <v>110</v>
      </c>
      <c r="J574" t="s">
        <v>110</v>
      </c>
      <c r="K574">
        <v>2.631578922271729</v>
      </c>
      <c r="L574" t="s">
        <v>182</v>
      </c>
    </row>
    <row r="575" spans="1:12">
      <c r="A575" t="s">
        <v>260</v>
      </c>
      <c r="B575" t="s">
        <v>34</v>
      </c>
      <c r="C575">
        <v>2025</v>
      </c>
      <c r="D575">
        <v>2045</v>
      </c>
      <c r="E575" t="s">
        <v>119</v>
      </c>
      <c r="F575" t="s">
        <v>260</v>
      </c>
      <c r="G575" t="s">
        <v>139</v>
      </c>
      <c r="H575" t="s">
        <v>133</v>
      </c>
      <c r="I575" t="s">
        <v>110</v>
      </c>
      <c r="J575" t="s">
        <v>110</v>
      </c>
      <c r="K575">
        <v>2.631578922271729</v>
      </c>
      <c r="L575" t="s">
        <v>182</v>
      </c>
    </row>
    <row r="576" spans="1:12">
      <c r="A576" t="s">
        <v>260</v>
      </c>
      <c r="B576" t="s">
        <v>34</v>
      </c>
      <c r="C576">
        <v>2025</v>
      </c>
      <c r="D576">
        <v>2050</v>
      </c>
      <c r="E576" t="s">
        <v>119</v>
      </c>
      <c r="F576" t="s">
        <v>260</v>
      </c>
      <c r="G576" t="s">
        <v>139</v>
      </c>
      <c r="H576" t="s">
        <v>133</v>
      </c>
      <c r="I576" t="s">
        <v>110</v>
      </c>
      <c r="J576" t="s">
        <v>110</v>
      </c>
      <c r="K576">
        <v>2.631578922271729</v>
      </c>
      <c r="L576" t="s">
        <v>182</v>
      </c>
    </row>
    <row r="577" spans="1:12">
      <c r="A577" t="s">
        <v>260</v>
      </c>
      <c r="B577" t="s">
        <v>34</v>
      </c>
      <c r="C577">
        <v>2030</v>
      </c>
      <c r="D577">
        <v>2030</v>
      </c>
      <c r="E577" t="s">
        <v>119</v>
      </c>
      <c r="F577" t="s">
        <v>260</v>
      </c>
      <c r="G577" t="s">
        <v>139</v>
      </c>
      <c r="H577" t="s">
        <v>133</v>
      </c>
      <c r="I577" t="s">
        <v>110</v>
      </c>
      <c r="J577" t="s">
        <v>110</v>
      </c>
      <c r="K577">
        <v>2.631578922271729</v>
      </c>
      <c r="L577" t="s">
        <v>182</v>
      </c>
    </row>
    <row r="578" spans="1:12">
      <c r="A578" t="s">
        <v>260</v>
      </c>
      <c r="B578" t="s">
        <v>34</v>
      </c>
      <c r="C578">
        <v>2030</v>
      </c>
      <c r="D578">
        <v>2035</v>
      </c>
      <c r="E578" t="s">
        <v>119</v>
      </c>
      <c r="F578" t="s">
        <v>260</v>
      </c>
      <c r="G578" t="s">
        <v>139</v>
      </c>
      <c r="H578" t="s">
        <v>133</v>
      </c>
      <c r="I578" t="s">
        <v>110</v>
      </c>
      <c r="J578" t="s">
        <v>110</v>
      </c>
      <c r="K578">
        <v>2.631578922271729</v>
      </c>
      <c r="L578" t="s">
        <v>182</v>
      </c>
    </row>
    <row r="579" spans="1:12">
      <c r="A579" t="s">
        <v>260</v>
      </c>
      <c r="B579" t="s">
        <v>34</v>
      </c>
      <c r="C579">
        <v>2030</v>
      </c>
      <c r="D579">
        <v>2040</v>
      </c>
      <c r="E579" t="s">
        <v>119</v>
      </c>
      <c r="F579" t="s">
        <v>260</v>
      </c>
      <c r="G579" t="s">
        <v>139</v>
      </c>
      <c r="H579" t="s">
        <v>133</v>
      </c>
      <c r="I579" t="s">
        <v>110</v>
      </c>
      <c r="J579" t="s">
        <v>110</v>
      </c>
      <c r="K579">
        <v>2.631578922271729</v>
      </c>
      <c r="L579" t="s">
        <v>182</v>
      </c>
    </row>
    <row r="580" spans="1:12">
      <c r="A580" t="s">
        <v>260</v>
      </c>
      <c r="B580" t="s">
        <v>34</v>
      </c>
      <c r="C580">
        <v>2030</v>
      </c>
      <c r="D580">
        <v>2045</v>
      </c>
      <c r="E580" t="s">
        <v>119</v>
      </c>
      <c r="F580" t="s">
        <v>260</v>
      </c>
      <c r="G580" t="s">
        <v>139</v>
      </c>
      <c r="H580" t="s">
        <v>133</v>
      </c>
      <c r="I580" t="s">
        <v>110</v>
      </c>
      <c r="J580" t="s">
        <v>110</v>
      </c>
      <c r="K580">
        <v>2.631578922271729</v>
      </c>
      <c r="L580" t="s">
        <v>182</v>
      </c>
    </row>
    <row r="581" spans="1:12">
      <c r="A581" t="s">
        <v>260</v>
      </c>
      <c r="B581" t="s">
        <v>34</v>
      </c>
      <c r="C581">
        <v>2030</v>
      </c>
      <c r="D581">
        <v>2050</v>
      </c>
      <c r="E581" t="s">
        <v>119</v>
      </c>
      <c r="F581" t="s">
        <v>260</v>
      </c>
      <c r="G581" t="s">
        <v>139</v>
      </c>
      <c r="H581" t="s">
        <v>133</v>
      </c>
      <c r="I581" t="s">
        <v>110</v>
      </c>
      <c r="J581" t="s">
        <v>110</v>
      </c>
      <c r="K581">
        <v>2.631578922271729</v>
      </c>
      <c r="L581" t="s">
        <v>182</v>
      </c>
    </row>
    <row r="582" spans="1:12">
      <c r="A582" t="s">
        <v>260</v>
      </c>
      <c r="B582" t="s">
        <v>34</v>
      </c>
      <c r="C582">
        <v>2030</v>
      </c>
      <c r="D582">
        <v>2055</v>
      </c>
      <c r="E582" t="s">
        <v>119</v>
      </c>
      <c r="F582" t="s">
        <v>260</v>
      </c>
      <c r="G582" t="s">
        <v>139</v>
      </c>
      <c r="H582" t="s">
        <v>133</v>
      </c>
      <c r="I582" t="s">
        <v>110</v>
      </c>
      <c r="J582" t="s">
        <v>110</v>
      </c>
      <c r="K582">
        <v>2.631578922271729</v>
      </c>
      <c r="L582" t="s">
        <v>182</v>
      </c>
    </row>
    <row r="583" spans="1:12">
      <c r="A583" t="s">
        <v>260</v>
      </c>
      <c r="B583" t="s">
        <v>34</v>
      </c>
      <c r="C583">
        <v>2035</v>
      </c>
      <c r="D583">
        <v>2035</v>
      </c>
      <c r="E583" t="s">
        <v>119</v>
      </c>
      <c r="F583" t="s">
        <v>260</v>
      </c>
      <c r="G583" t="s">
        <v>139</v>
      </c>
      <c r="H583" t="s">
        <v>133</v>
      </c>
      <c r="I583" t="s">
        <v>110</v>
      </c>
      <c r="J583" t="s">
        <v>110</v>
      </c>
      <c r="K583">
        <v>2.631578922271729</v>
      </c>
      <c r="L583" t="s">
        <v>182</v>
      </c>
    </row>
    <row r="584" spans="1:12">
      <c r="A584" t="s">
        <v>260</v>
      </c>
      <c r="B584" t="s">
        <v>34</v>
      </c>
      <c r="C584">
        <v>2035</v>
      </c>
      <c r="D584">
        <v>2040</v>
      </c>
      <c r="E584" t="s">
        <v>119</v>
      </c>
      <c r="F584" t="s">
        <v>260</v>
      </c>
      <c r="G584" t="s">
        <v>139</v>
      </c>
      <c r="H584" t="s">
        <v>133</v>
      </c>
      <c r="I584" t="s">
        <v>110</v>
      </c>
      <c r="J584" t="s">
        <v>110</v>
      </c>
      <c r="K584">
        <v>2.631578922271729</v>
      </c>
      <c r="L584" t="s">
        <v>182</v>
      </c>
    </row>
    <row r="585" spans="1:12">
      <c r="A585" t="s">
        <v>260</v>
      </c>
      <c r="B585" t="s">
        <v>34</v>
      </c>
      <c r="C585">
        <v>2035</v>
      </c>
      <c r="D585">
        <v>2045</v>
      </c>
      <c r="E585" t="s">
        <v>119</v>
      </c>
      <c r="F585" t="s">
        <v>260</v>
      </c>
      <c r="G585" t="s">
        <v>139</v>
      </c>
      <c r="H585" t="s">
        <v>133</v>
      </c>
      <c r="I585" t="s">
        <v>110</v>
      </c>
      <c r="J585" t="s">
        <v>110</v>
      </c>
      <c r="K585">
        <v>2.631578922271729</v>
      </c>
      <c r="L585" t="s">
        <v>182</v>
      </c>
    </row>
    <row r="586" spans="1:12">
      <c r="A586" t="s">
        <v>260</v>
      </c>
      <c r="B586" t="s">
        <v>34</v>
      </c>
      <c r="C586">
        <v>2035</v>
      </c>
      <c r="D586">
        <v>2050</v>
      </c>
      <c r="E586" t="s">
        <v>119</v>
      </c>
      <c r="F586" t="s">
        <v>260</v>
      </c>
      <c r="G586" t="s">
        <v>139</v>
      </c>
      <c r="H586" t="s">
        <v>133</v>
      </c>
      <c r="I586" t="s">
        <v>110</v>
      </c>
      <c r="J586" t="s">
        <v>110</v>
      </c>
      <c r="K586">
        <v>2.631578922271729</v>
      </c>
      <c r="L586" t="s">
        <v>182</v>
      </c>
    </row>
    <row r="587" spans="1:12">
      <c r="A587" t="s">
        <v>260</v>
      </c>
      <c r="B587" t="s">
        <v>34</v>
      </c>
      <c r="C587">
        <v>2035</v>
      </c>
      <c r="D587">
        <v>2055</v>
      </c>
      <c r="E587" t="s">
        <v>119</v>
      </c>
      <c r="F587" t="s">
        <v>260</v>
      </c>
      <c r="G587" t="s">
        <v>139</v>
      </c>
      <c r="H587" t="s">
        <v>133</v>
      </c>
      <c r="I587" t="s">
        <v>110</v>
      </c>
      <c r="J587" t="s">
        <v>110</v>
      </c>
      <c r="K587">
        <v>2.631578922271729</v>
      </c>
      <c r="L587" t="s">
        <v>182</v>
      </c>
    </row>
    <row r="588" spans="1:12">
      <c r="A588" t="s">
        <v>260</v>
      </c>
      <c r="B588" t="s">
        <v>34</v>
      </c>
      <c r="C588">
        <v>2035</v>
      </c>
      <c r="D588">
        <v>2060</v>
      </c>
      <c r="E588" t="s">
        <v>119</v>
      </c>
      <c r="F588" t="s">
        <v>260</v>
      </c>
      <c r="G588" t="s">
        <v>139</v>
      </c>
      <c r="H588" t="s">
        <v>133</v>
      </c>
      <c r="I588" t="s">
        <v>110</v>
      </c>
      <c r="J588" t="s">
        <v>110</v>
      </c>
      <c r="K588">
        <v>2.631578922271729</v>
      </c>
      <c r="L588" t="s">
        <v>182</v>
      </c>
    </row>
    <row r="589" spans="1:12">
      <c r="A589" t="s">
        <v>260</v>
      </c>
      <c r="B589" t="s">
        <v>34</v>
      </c>
      <c r="C589">
        <v>2040</v>
      </c>
      <c r="D589">
        <v>2040</v>
      </c>
      <c r="E589" t="s">
        <v>119</v>
      </c>
      <c r="F589" t="s">
        <v>260</v>
      </c>
      <c r="G589" t="s">
        <v>139</v>
      </c>
      <c r="H589" t="s">
        <v>133</v>
      </c>
      <c r="I589" t="s">
        <v>110</v>
      </c>
      <c r="J589" t="s">
        <v>110</v>
      </c>
      <c r="K589">
        <v>2.631578922271729</v>
      </c>
      <c r="L589" t="s">
        <v>182</v>
      </c>
    </row>
    <row r="590" spans="1:12">
      <c r="A590" t="s">
        <v>260</v>
      </c>
      <c r="B590" t="s">
        <v>34</v>
      </c>
      <c r="C590">
        <v>2040</v>
      </c>
      <c r="D590">
        <v>2045</v>
      </c>
      <c r="E590" t="s">
        <v>119</v>
      </c>
      <c r="F590" t="s">
        <v>260</v>
      </c>
      <c r="G590" t="s">
        <v>139</v>
      </c>
      <c r="H590" t="s">
        <v>133</v>
      </c>
      <c r="I590" t="s">
        <v>110</v>
      </c>
      <c r="J590" t="s">
        <v>110</v>
      </c>
      <c r="K590">
        <v>2.631578922271729</v>
      </c>
      <c r="L590" t="s">
        <v>182</v>
      </c>
    </row>
    <row r="591" spans="1:12">
      <c r="A591" t="s">
        <v>260</v>
      </c>
      <c r="B591" t="s">
        <v>34</v>
      </c>
      <c r="C591">
        <v>2040</v>
      </c>
      <c r="D591">
        <v>2050</v>
      </c>
      <c r="E591" t="s">
        <v>119</v>
      </c>
      <c r="F591" t="s">
        <v>260</v>
      </c>
      <c r="G591" t="s">
        <v>139</v>
      </c>
      <c r="H591" t="s">
        <v>133</v>
      </c>
      <c r="I591" t="s">
        <v>110</v>
      </c>
      <c r="J591" t="s">
        <v>110</v>
      </c>
      <c r="K591">
        <v>2.631578922271729</v>
      </c>
      <c r="L591" t="s">
        <v>182</v>
      </c>
    </row>
    <row r="592" spans="1:12">
      <c r="A592" t="s">
        <v>260</v>
      </c>
      <c r="B592" t="s">
        <v>34</v>
      </c>
      <c r="C592">
        <v>2040</v>
      </c>
      <c r="D592">
        <v>2055</v>
      </c>
      <c r="E592" t="s">
        <v>119</v>
      </c>
      <c r="F592" t="s">
        <v>260</v>
      </c>
      <c r="G592" t="s">
        <v>139</v>
      </c>
      <c r="H592" t="s">
        <v>133</v>
      </c>
      <c r="I592" t="s">
        <v>110</v>
      </c>
      <c r="J592" t="s">
        <v>110</v>
      </c>
      <c r="K592">
        <v>2.631578922271729</v>
      </c>
      <c r="L592" t="s">
        <v>182</v>
      </c>
    </row>
    <row r="593" spans="1:12">
      <c r="A593" t="s">
        <v>260</v>
      </c>
      <c r="B593" t="s">
        <v>34</v>
      </c>
      <c r="C593">
        <v>2040</v>
      </c>
      <c r="D593">
        <v>2060</v>
      </c>
      <c r="E593" t="s">
        <v>119</v>
      </c>
      <c r="F593" t="s">
        <v>260</v>
      </c>
      <c r="G593" t="s">
        <v>139</v>
      </c>
      <c r="H593" t="s">
        <v>133</v>
      </c>
      <c r="I593" t="s">
        <v>110</v>
      </c>
      <c r="J593" t="s">
        <v>110</v>
      </c>
      <c r="K593">
        <v>2.631578922271729</v>
      </c>
      <c r="L593" t="s">
        <v>182</v>
      </c>
    </row>
    <row r="594" spans="1:12">
      <c r="A594" t="s">
        <v>260</v>
      </c>
      <c r="B594" t="s">
        <v>34</v>
      </c>
      <c r="C594">
        <v>2040</v>
      </c>
      <c r="D594">
        <v>2065</v>
      </c>
      <c r="E594" t="s">
        <v>119</v>
      </c>
      <c r="F594" t="s">
        <v>260</v>
      </c>
      <c r="G594" t="s">
        <v>139</v>
      </c>
      <c r="H594" t="s">
        <v>133</v>
      </c>
      <c r="I594" t="s">
        <v>110</v>
      </c>
      <c r="J594" t="s">
        <v>110</v>
      </c>
      <c r="K594">
        <v>2.631578922271729</v>
      </c>
      <c r="L594" t="s">
        <v>182</v>
      </c>
    </row>
    <row r="595" spans="1:12">
      <c r="A595" t="s">
        <v>260</v>
      </c>
      <c r="B595" t="s">
        <v>34</v>
      </c>
      <c r="C595">
        <v>2045</v>
      </c>
      <c r="D595">
        <v>2045</v>
      </c>
      <c r="E595" t="s">
        <v>119</v>
      </c>
      <c r="F595" t="s">
        <v>260</v>
      </c>
      <c r="G595" t="s">
        <v>139</v>
      </c>
      <c r="H595" t="s">
        <v>133</v>
      </c>
      <c r="I595" t="s">
        <v>110</v>
      </c>
      <c r="J595" t="s">
        <v>110</v>
      </c>
      <c r="K595">
        <v>2.631578922271729</v>
      </c>
      <c r="L595" t="s">
        <v>182</v>
      </c>
    </row>
    <row r="596" spans="1:12">
      <c r="A596" t="s">
        <v>260</v>
      </c>
      <c r="B596" t="s">
        <v>34</v>
      </c>
      <c r="C596">
        <v>2045</v>
      </c>
      <c r="D596">
        <v>2050</v>
      </c>
      <c r="E596" t="s">
        <v>119</v>
      </c>
      <c r="F596" t="s">
        <v>260</v>
      </c>
      <c r="G596" t="s">
        <v>139</v>
      </c>
      <c r="H596" t="s">
        <v>133</v>
      </c>
      <c r="I596" t="s">
        <v>110</v>
      </c>
      <c r="J596" t="s">
        <v>110</v>
      </c>
      <c r="K596">
        <v>2.631578922271729</v>
      </c>
      <c r="L596" t="s">
        <v>182</v>
      </c>
    </row>
    <row r="597" spans="1:12">
      <c r="A597" t="s">
        <v>260</v>
      </c>
      <c r="B597" t="s">
        <v>34</v>
      </c>
      <c r="C597">
        <v>2045</v>
      </c>
      <c r="D597">
        <v>2055</v>
      </c>
      <c r="E597" t="s">
        <v>119</v>
      </c>
      <c r="F597" t="s">
        <v>260</v>
      </c>
      <c r="G597" t="s">
        <v>139</v>
      </c>
      <c r="H597" t="s">
        <v>133</v>
      </c>
      <c r="I597" t="s">
        <v>110</v>
      </c>
      <c r="J597" t="s">
        <v>110</v>
      </c>
      <c r="K597">
        <v>2.631578922271729</v>
      </c>
      <c r="L597" t="s">
        <v>182</v>
      </c>
    </row>
    <row r="598" spans="1:12">
      <c r="A598" t="s">
        <v>260</v>
      </c>
      <c r="B598" t="s">
        <v>34</v>
      </c>
      <c r="C598">
        <v>2045</v>
      </c>
      <c r="D598">
        <v>2060</v>
      </c>
      <c r="E598" t="s">
        <v>119</v>
      </c>
      <c r="F598" t="s">
        <v>260</v>
      </c>
      <c r="G598" t="s">
        <v>139</v>
      </c>
      <c r="H598" t="s">
        <v>133</v>
      </c>
      <c r="I598" t="s">
        <v>110</v>
      </c>
      <c r="J598" t="s">
        <v>110</v>
      </c>
      <c r="K598">
        <v>2.631578922271729</v>
      </c>
      <c r="L598" t="s">
        <v>182</v>
      </c>
    </row>
    <row r="599" spans="1:12">
      <c r="A599" t="s">
        <v>260</v>
      </c>
      <c r="B599" t="s">
        <v>34</v>
      </c>
      <c r="C599">
        <v>2045</v>
      </c>
      <c r="D599">
        <v>2065</v>
      </c>
      <c r="E599" t="s">
        <v>119</v>
      </c>
      <c r="F599" t="s">
        <v>260</v>
      </c>
      <c r="G599" t="s">
        <v>139</v>
      </c>
      <c r="H599" t="s">
        <v>133</v>
      </c>
      <c r="I599" t="s">
        <v>110</v>
      </c>
      <c r="J599" t="s">
        <v>110</v>
      </c>
      <c r="K599">
        <v>2.631578922271729</v>
      </c>
      <c r="L599" t="s">
        <v>182</v>
      </c>
    </row>
    <row r="600" spans="1:12">
      <c r="A600" t="s">
        <v>260</v>
      </c>
      <c r="B600" t="s">
        <v>34</v>
      </c>
      <c r="C600">
        <v>2045</v>
      </c>
      <c r="D600">
        <v>2070</v>
      </c>
      <c r="E600" t="s">
        <v>119</v>
      </c>
      <c r="F600" t="s">
        <v>260</v>
      </c>
      <c r="G600" t="s">
        <v>139</v>
      </c>
      <c r="H600" t="s">
        <v>133</v>
      </c>
      <c r="I600" t="s">
        <v>110</v>
      </c>
      <c r="J600" t="s">
        <v>110</v>
      </c>
      <c r="K600">
        <v>2.631578922271729</v>
      </c>
      <c r="L600" t="s">
        <v>182</v>
      </c>
    </row>
    <row r="601" spans="1:12">
      <c r="A601" t="s">
        <v>260</v>
      </c>
      <c r="B601" t="s">
        <v>34</v>
      </c>
      <c r="C601">
        <v>2050</v>
      </c>
      <c r="D601">
        <v>2050</v>
      </c>
      <c r="E601" t="s">
        <v>119</v>
      </c>
      <c r="F601" t="s">
        <v>260</v>
      </c>
      <c r="G601" t="s">
        <v>139</v>
      </c>
      <c r="H601" t="s">
        <v>133</v>
      </c>
      <c r="I601" t="s">
        <v>110</v>
      </c>
      <c r="J601" t="s">
        <v>110</v>
      </c>
      <c r="K601">
        <v>2.631578922271729</v>
      </c>
      <c r="L601" t="s">
        <v>182</v>
      </c>
    </row>
    <row r="602" spans="1:12">
      <c r="A602" t="s">
        <v>260</v>
      </c>
      <c r="B602" t="s">
        <v>34</v>
      </c>
      <c r="C602">
        <v>2050</v>
      </c>
      <c r="D602">
        <v>2055</v>
      </c>
      <c r="E602" t="s">
        <v>119</v>
      </c>
      <c r="F602" t="s">
        <v>260</v>
      </c>
      <c r="G602" t="s">
        <v>139</v>
      </c>
      <c r="H602" t="s">
        <v>133</v>
      </c>
      <c r="I602" t="s">
        <v>110</v>
      </c>
      <c r="J602" t="s">
        <v>110</v>
      </c>
      <c r="K602">
        <v>2.631578922271729</v>
      </c>
      <c r="L602" t="s">
        <v>182</v>
      </c>
    </row>
    <row r="603" spans="1:12">
      <c r="A603" t="s">
        <v>260</v>
      </c>
      <c r="B603" t="s">
        <v>34</v>
      </c>
      <c r="C603">
        <v>2050</v>
      </c>
      <c r="D603">
        <v>2060</v>
      </c>
      <c r="E603" t="s">
        <v>119</v>
      </c>
      <c r="F603" t="s">
        <v>260</v>
      </c>
      <c r="G603" t="s">
        <v>139</v>
      </c>
      <c r="H603" t="s">
        <v>133</v>
      </c>
      <c r="I603" t="s">
        <v>110</v>
      </c>
      <c r="J603" t="s">
        <v>110</v>
      </c>
      <c r="K603">
        <v>2.631578922271729</v>
      </c>
      <c r="L603" t="s">
        <v>182</v>
      </c>
    </row>
    <row r="604" spans="1:12">
      <c r="A604" t="s">
        <v>260</v>
      </c>
      <c r="B604" t="s">
        <v>34</v>
      </c>
      <c r="C604">
        <v>2050</v>
      </c>
      <c r="D604">
        <v>2065</v>
      </c>
      <c r="E604" t="s">
        <v>119</v>
      </c>
      <c r="F604" t="s">
        <v>260</v>
      </c>
      <c r="G604" t="s">
        <v>139</v>
      </c>
      <c r="H604" t="s">
        <v>133</v>
      </c>
      <c r="I604" t="s">
        <v>110</v>
      </c>
      <c r="J604" t="s">
        <v>110</v>
      </c>
      <c r="K604">
        <v>2.631578922271729</v>
      </c>
      <c r="L604" t="s">
        <v>182</v>
      </c>
    </row>
    <row r="605" spans="1:12">
      <c r="A605" t="s">
        <v>260</v>
      </c>
      <c r="B605" t="s">
        <v>34</v>
      </c>
      <c r="C605">
        <v>2050</v>
      </c>
      <c r="D605">
        <v>2070</v>
      </c>
      <c r="E605" t="s">
        <v>119</v>
      </c>
      <c r="F605" t="s">
        <v>260</v>
      </c>
      <c r="G605" t="s">
        <v>139</v>
      </c>
      <c r="H605" t="s">
        <v>133</v>
      </c>
      <c r="I605" t="s">
        <v>110</v>
      </c>
      <c r="J605" t="s">
        <v>110</v>
      </c>
      <c r="K605">
        <v>2.631578922271729</v>
      </c>
      <c r="L605" t="s">
        <v>182</v>
      </c>
    </row>
    <row r="606" spans="1:12">
      <c r="A606" t="s">
        <v>260</v>
      </c>
      <c r="B606" t="s">
        <v>34</v>
      </c>
      <c r="C606">
        <v>2055</v>
      </c>
      <c r="D606">
        <v>2055</v>
      </c>
      <c r="E606" t="s">
        <v>119</v>
      </c>
      <c r="F606" t="s">
        <v>260</v>
      </c>
      <c r="G606" t="s">
        <v>139</v>
      </c>
      <c r="H606" t="s">
        <v>133</v>
      </c>
      <c r="I606" t="s">
        <v>110</v>
      </c>
      <c r="J606" t="s">
        <v>110</v>
      </c>
      <c r="K606">
        <v>2.631578922271729</v>
      </c>
      <c r="L606" t="s">
        <v>182</v>
      </c>
    </row>
    <row r="607" spans="1:12">
      <c r="A607" t="s">
        <v>260</v>
      </c>
      <c r="B607" t="s">
        <v>34</v>
      </c>
      <c r="C607">
        <v>2055</v>
      </c>
      <c r="D607">
        <v>2060</v>
      </c>
      <c r="E607" t="s">
        <v>119</v>
      </c>
      <c r="F607" t="s">
        <v>260</v>
      </c>
      <c r="G607" t="s">
        <v>139</v>
      </c>
      <c r="H607" t="s">
        <v>133</v>
      </c>
      <c r="I607" t="s">
        <v>110</v>
      </c>
      <c r="J607" t="s">
        <v>110</v>
      </c>
      <c r="K607">
        <v>2.631578922271729</v>
      </c>
      <c r="L607" t="s">
        <v>182</v>
      </c>
    </row>
    <row r="608" spans="1:12">
      <c r="A608" t="s">
        <v>260</v>
      </c>
      <c r="B608" t="s">
        <v>34</v>
      </c>
      <c r="C608">
        <v>2055</v>
      </c>
      <c r="D608">
        <v>2065</v>
      </c>
      <c r="E608" t="s">
        <v>119</v>
      </c>
      <c r="F608" t="s">
        <v>260</v>
      </c>
      <c r="G608" t="s">
        <v>139</v>
      </c>
      <c r="H608" t="s">
        <v>133</v>
      </c>
      <c r="I608" t="s">
        <v>110</v>
      </c>
      <c r="J608" t="s">
        <v>110</v>
      </c>
      <c r="K608">
        <v>2.631578922271729</v>
      </c>
      <c r="L608" t="s">
        <v>182</v>
      </c>
    </row>
    <row r="609" spans="1:12">
      <c r="A609" t="s">
        <v>260</v>
      </c>
      <c r="B609" t="s">
        <v>34</v>
      </c>
      <c r="C609">
        <v>2055</v>
      </c>
      <c r="D609">
        <v>2070</v>
      </c>
      <c r="E609" t="s">
        <v>119</v>
      </c>
      <c r="F609" t="s">
        <v>260</v>
      </c>
      <c r="G609" t="s">
        <v>139</v>
      </c>
      <c r="H609" t="s">
        <v>133</v>
      </c>
      <c r="I609" t="s">
        <v>110</v>
      </c>
      <c r="J609" t="s">
        <v>110</v>
      </c>
      <c r="K609">
        <v>2.631578922271729</v>
      </c>
      <c r="L609" t="s">
        <v>182</v>
      </c>
    </row>
    <row r="610" spans="1:12">
      <c r="A610" t="s">
        <v>260</v>
      </c>
      <c r="B610" t="s">
        <v>34</v>
      </c>
      <c r="C610">
        <v>2060</v>
      </c>
      <c r="D610">
        <v>2060</v>
      </c>
      <c r="E610" t="s">
        <v>119</v>
      </c>
      <c r="F610" t="s">
        <v>260</v>
      </c>
      <c r="G610" t="s">
        <v>139</v>
      </c>
      <c r="H610" t="s">
        <v>133</v>
      </c>
      <c r="I610" t="s">
        <v>110</v>
      </c>
      <c r="J610" t="s">
        <v>110</v>
      </c>
      <c r="K610">
        <v>2.631578922271729</v>
      </c>
      <c r="L610" t="s">
        <v>182</v>
      </c>
    </row>
    <row r="611" spans="1:12">
      <c r="A611" t="s">
        <v>260</v>
      </c>
      <c r="B611" t="s">
        <v>34</v>
      </c>
      <c r="C611">
        <v>2060</v>
      </c>
      <c r="D611">
        <v>2065</v>
      </c>
      <c r="E611" t="s">
        <v>119</v>
      </c>
      <c r="F611" t="s">
        <v>260</v>
      </c>
      <c r="G611" t="s">
        <v>139</v>
      </c>
      <c r="H611" t="s">
        <v>133</v>
      </c>
      <c r="I611" t="s">
        <v>110</v>
      </c>
      <c r="J611" t="s">
        <v>110</v>
      </c>
      <c r="K611">
        <v>2.631578922271729</v>
      </c>
      <c r="L611" t="s">
        <v>182</v>
      </c>
    </row>
    <row r="612" spans="1:12">
      <c r="A612" t="s">
        <v>260</v>
      </c>
      <c r="B612" t="s">
        <v>34</v>
      </c>
      <c r="C612">
        <v>2060</v>
      </c>
      <c r="D612">
        <v>2070</v>
      </c>
      <c r="E612" t="s">
        <v>119</v>
      </c>
      <c r="F612" t="s">
        <v>260</v>
      </c>
      <c r="G612" t="s">
        <v>139</v>
      </c>
      <c r="H612" t="s">
        <v>133</v>
      </c>
      <c r="I612" t="s">
        <v>110</v>
      </c>
      <c r="J612" t="s">
        <v>110</v>
      </c>
      <c r="K612">
        <v>2.631578922271729</v>
      </c>
      <c r="L612" t="s">
        <v>182</v>
      </c>
    </row>
    <row r="613" spans="1:12">
      <c r="A613" t="s">
        <v>260</v>
      </c>
      <c r="B613" t="s">
        <v>34</v>
      </c>
      <c r="C613">
        <v>2065</v>
      </c>
      <c r="D613">
        <v>2065</v>
      </c>
      <c r="E613" t="s">
        <v>119</v>
      </c>
      <c r="F613" t="s">
        <v>260</v>
      </c>
      <c r="G613" t="s">
        <v>139</v>
      </c>
      <c r="H613" t="s">
        <v>133</v>
      </c>
      <c r="I613" t="s">
        <v>110</v>
      </c>
      <c r="J613" t="s">
        <v>110</v>
      </c>
      <c r="K613">
        <v>2.631578922271729</v>
      </c>
      <c r="L613" t="s">
        <v>182</v>
      </c>
    </row>
    <row r="614" spans="1:12">
      <c r="A614" t="s">
        <v>260</v>
      </c>
      <c r="B614" t="s">
        <v>34</v>
      </c>
      <c r="C614">
        <v>2065</v>
      </c>
      <c r="D614">
        <v>2070</v>
      </c>
      <c r="E614" t="s">
        <v>119</v>
      </c>
      <c r="F614" t="s">
        <v>260</v>
      </c>
      <c r="G614" t="s">
        <v>139</v>
      </c>
      <c r="H614" t="s">
        <v>133</v>
      </c>
      <c r="I614" t="s">
        <v>110</v>
      </c>
      <c r="J614" t="s">
        <v>110</v>
      </c>
      <c r="K614">
        <v>2.631578922271729</v>
      </c>
      <c r="L614" t="s">
        <v>182</v>
      </c>
    </row>
    <row r="615" spans="1:12">
      <c r="A615" t="s">
        <v>260</v>
      </c>
      <c r="B615" t="s">
        <v>34</v>
      </c>
      <c r="C615">
        <v>2070</v>
      </c>
      <c r="D615">
        <v>2070</v>
      </c>
      <c r="E615" t="s">
        <v>119</v>
      </c>
      <c r="F615" t="s">
        <v>260</v>
      </c>
      <c r="G615" t="s">
        <v>139</v>
      </c>
      <c r="H615" t="s">
        <v>133</v>
      </c>
      <c r="I615" t="s">
        <v>110</v>
      </c>
      <c r="J615" t="s">
        <v>110</v>
      </c>
      <c r="K615">
        <v>2.631578922271729</v>
      </c>
      <c r="L615" t="s">
        <v>182</v>
      </c>
    </row>
    <row r="616" spans="1:12">
      <c r="A616" t="s">
        <v>260</v>
      </c>
      <c r="B616" t="s">
        <v>40</v>
      </c>
      <c r="C616">
        <v>1990</v>
      </c>
      <c r="D616">
        <v>1990</v>
      </c>
      <c r="E616" t="s">
        <v>119</v>
      </c>
      <c r="F616" t="s">
        <v>260</v>
      </c>
      <c r="G616" t="s">
        <v>139</v>
      </c>
      <c r="H616" t="s">
        <v>131</v>
      </c>
      <c r="I616" t="s">
        <v>110</v>
      </c>
      <c r="J616" t="s">
        <v>110</v>
      </c>
      <c r="K616">
        <v>3.3333332538604741</v>
      </c>
      <c r="L616" t="s">
        <v>182</v>
      </c>
    </row>
    <row r="617" spans="1:12">
      <c r="A617" t="s">
        <v>260</v>
      </c>
      <c r="B617" t="s">
        <v>40</v>
      </c>
      <c r="C617">
        <v>1995</v>
      </c>
      <c r="D617">
        <v>1995</v>
      </c>
      <c r="E617" t="s">
        <v>119</v>
      </c>
      <c r="F617" t="s">
        <v>260</v>
      </c>
      <c r="G617" t="s">
        <v>139</v>
      </c>
      <c r="H617" t="s">
        <v>131</v>
      </c>
      <c r="I617" t="s">
        <v>110</v>
      </c>
      <c r="J617" t="s">
        <v>110</v>
      </c>
      <c r="K617">
        <v>3.3333332538604741</v>
      </c>
      <c r="L617" t="s">
        <v>182</v>
      </c>
    </row>
    <row r="618" spans="1:12">
      <c r="A618" t="s">
        <v>260</v>
      </c>
      <c r="B618" t="s">
        <v>40</v>
      </c>
      <c r="C618">
        <v>2000</v>
      </c>
      <c r="D618">
        <v>2000</v>
      </c>
      <c r="E618" t="s">
        <v>119</v>
      </c>
      <c r="F618" t="s">
        <v>260</v>
      </c>
      <c r="G618" t="s">
        <v>139</v>
      </c>
      <c r="H618" t="s">
        <v>131</v>
      </c>
      <c r="I618" t="s">
        <v>110</v>
      </c>
      <c r="J618" t="s">
        <v>110</v>
      </c>
      <c r="K618">
        <v>3.3333332538604741</v>
      </c>
      <c r="L618" t="s">
        <v>182</v>
      </c>
    </row>
    <row r="619" spans="1:12">
      <c r="A619" t="s">
        <v>260</v>
      </c>
      <c r="B619" t="s">
        <v>40</v>
      </c>
      <c r="C619">
        <v>2005</v>
      </c>
      <c r="D619">
        <v>2005</v>
      </c>
      <c r="E619" t="s">
        <v>119</v>
      </c>
      <c r="F619" t="s">
        <v>260</v>
      </c>
      <c r="G619" t="s">
        <v>139</v>
      </c>
      <c r="H619" t="s">
        <v>131</v>
      </c>
      <c r="I619" t="s">
        <v>110</v>
      </c>
      <c r="J619" t="s">
        <v>110</v>
      </c>
      <c r="K619">
        <v>3.030303001403809</v>
      </c>
      <c r="L619" t="s">
        <v>182</v>
      </c>
    </row>
    <row r="620" spans="1:12">
      <c r="A620" t="s">
        <v>260</v>
      </c>
      <c r="B620" t="s">
        <v>40</v>
      </c>
      <c r="C620">
        <v>2010</v>
      </c>
      <c r="D620">
        <v>2010</v>
      </c>
      <c r="E620" t="s">
        <v>119</v>
      </c>
      <c r="F620" t="s">
        <v>260</v>
      </c>
      <c r="G620" t="s">
        <v>139</v>
      </c>
      <c r="H620" t="s">
        <v>131</v>
      </c>
      <c r="I620" t="s">
        <v>110</v>
      </c>
      <c r="J620" t="s">
        <v>110</v>
      </c>
      <c r="K620">
        <v>2.7777776718139648</v>
      </c>
      <c r="L620" t="s">
        <v>182</v>
      </c>
    </row>
    <row r="621" spans="1:12">
      <c r="A621" t="s">
        <v>260</v>
      </c>
      <c r="B621" t="s">
        <v>40</v>
      </c>
      <c r="C621">
        <v>2015</v>
      </c>
      <c r="D621">
        <v>2015</v>
      </c>
      <c r="E621" t="s">
        <v>119</v>
      </c>
      <c r="F621" t="s">
        <v>260</v>
      </c>
      <c r="G621" t="s">
        <v>139</v>
      </c>
      <c r="H621" t="s">
        <v>131</v>
      </c>
      <c r="I621" t="s">
        <v>110</v>
      </c>
      <c r="J621" t="s">
        <v>110</v>
      </c>
      <c r="K621">
        <v>2.5793650150299068</v>
      </c>
      <c r="L621" t="s">
        <v>182</v>
      </c>
    </row>
    <row r="622" spans="1:12">
      <c r="A622" t="s">
        <v>260</v>
      </c>
      <c r="B622" t="s">
        <v>40</v>
      </c>
      <c r="C622">
        <v>2020</v>
      </c>
      <c r="D622">
        <v>2020</v>
      </c>
      <c r="E622" t="s">
        <v>119</v>
      </c>
      <c r="F622" t="s">
        <v>260</v>
      </c>
      <c r="G622" t="s">
        <v>139</v>
      </c>
      <c r="H622" t="s">
        <v>131</v>
      </c>
      <c r="I622" t="s">
        <v>110</v>
      </c>
      <c r="J622" t="s">
        <v>110</v>
      </c>
      <c r="K622">
        <v>2.3809523582458501</v>
      </c>
      <c r="L622" t="s">
        <v>182</v>
      </c>
    </row>
    <row r="623" spans="1:12">
      <c r="A623" t="s">
        <v>260</v>
      </c>
      <c r="B623" t="s">
        <v>40</v>
      </c>
      <c r="C623">
        <v>2025</v>
      </c>
      <c r="D623">
        <v>2025</v>
      </c>
      <c r="E623" t="s">
        <v>119</v>
      </c>
      <c r="F623" t="s">
        <v>260</v>
      </c>
      <c r="G623" t="s">
        <v>139</v>
      </c>
      <c r="H623" t="s">
        <v>131</v>
      </c>
      <c r="I623" t="s">
        <v>110</v>
      </c>
      <c r="J623" t="s">
        <v>110</v>
      </c>
      <c r="K623">
        <v>2.2321429252624512</v>
      </c>
      <c r="L623" t="s">
        <v>182</v>
      </c>
    </row>
    <row r="624" spans="1:12">
      <c r="A624" t="s">
        <v>260</v>
      </c>
      <c r="B624" t="s">
        <v>40</v>
      </c>
      <c r="C624">
        <v>2030</v>
      </c>
      <c r="D624">
        <v>2030</v>
      </c>
      <c r="E624" t="s">
        <v>119</v>
      </c>
      <c r="F624" t="s">
        <v>260</v>
      </c>
      <c r="G624" t="s">
        <v>139</v>
      </c>
      <c r="H624" t="s">
        <v>131</v>
      </c>
      <c r="I624" t="s">
        <v>110</v>
      </c>
      <c r="J624" t="s">
        <v>110</v>
      </c>
      <c r="K624">
        <v>2.0833332538604741</v>
      </c>
      <c r="L624" t="s">
        <v>182</v>
      </c>
    </row>
    <row r="625" spans="1:12">
      <c r="A625" t="s">
        <v>260</v>
      </c>
      <c r="B625" t="s">
        <v>40</v>
      </c>
      <c r="C625">
        <v>2035</v>
      </c>
      <c r="D625">
        <v>2035</v>
      </c>
      <c r="E625" t="s">
        <v>119</v>
      </c>
      <c r="F625" t="s">
        <v>260</v>
      </c>
      <c r="G625" t="s">
        <v>139</v>
      </c>
      <c r="H625" t="s">
        <v>131</v>
      </c>
      <c r="I625" t="s">
        <v>110</v>
      </c>
      <c r="J625" t="s">
        <v>110</v>
      </c>
      <c r="K625">
        <v>1.9675924777984619</v>
      </c>
      <c r="L625" t="s">
        <v>182</v>
      </c>
    </row>
    <row r="626" spans="1:12">
      <c r="A626" t="s">
        <v>260</v>
      </c>
      <c r="B626" t="s">
        <v>40</v>
      </c>
      <c r="C626">
        <v>2040</v>
      </c>
      <c r="D626">
        <v>2040</v>
      </c>
      <c r="E626" t="s">
        <v>119</v>
      </c>
      <c r="F626" t="s">
        <v>260</v>
      </c>
      <c r="G626" t="s">
        <v>139</v>
      </c>
      <c r="H626" t="s">
        <v>131</v>
      </c>
      <c r="I626" t="s">
        <v>110</v>
      </c>
      <c r="J626" t="s">
        <v>110</v>
      </c>
      <c r="K626">
        <v>1.85185182094574</v>
      </c>
      <c r="L626" t="s">
        <v>182</v>
      </c>
    </row>
    <row r="627" spans="1:12">
      <c r="A627" t="s">
        <v>260</v>
      </c>
      <c r="B627" t="s">
        <v>40</v>
      </c>
      <c r="C627">
        <v>2045</v>
      </c>
      <c r="D627">
        <v>2045</v>
      </c>
      <c r="E627" t="s">
        <v>119</v>
      </c>
      <c r="F627" t="s">
        <v>260</v>
      </c>
      <c r="G627" t="s">
        <v>139</v>
      </c>
      <c r="H627" t="s">
        <v>131</v>
      </c>
      <c r="I627" t="s">
        <v>110</v>
      </c>
      <c r="J627" t="s">
        <v>110</v>
      </c>
      <c r="K627">
        <v>1.7592592239379881</v>
      </c>
      <c r="L627" t="s">
        <v>182</v>
      </c>
    </row>
    <row r="628" spans="1:12">
      <c r="A628" t="s">
        <v>260</v>
      </c>
      <c r="B628" t="s">
        <v>40</v>
      </c>
      <c r="C628">
        <v>2050</v>
      </c>
      <c r="D628">
        <v>2050</v>
      </c>
      <c r="E628" t="s">
        <v>119</v>
      </c>
      <c r="F628" t="s">
        <v>260</v>
      </c>
      <c r="G628" t="s">
        <v>139</v>
      </c>
      <c r="H628" t="s">
        <v>131</v>
      </c>
      <c r="I628" t="s">
        <v>110</v>
      </c>
      <c r="J628" t="s">
        <v>110</v>
      </c>
      <c r="K628">
        <v>1.666666626930237</v>
      </c>
      <c r="L628" t="s">
        <v>182</v>
      </c>
    </row>
    <row r="629" spans="1:12">
      <c r="A629" t="s">
        <v>260</v>
      </c>
      <c r="B629" t="s">
        <v>40</v>
      </c>
      <c r="C629">
        <v>2055</v>
      </c>
      <c r="D629">
        <v>2055</v>
      </c>
      <c r="E629" t="s">
        <v>119</v>
      </c>
      <c r="F629" t="s">
        <v>260</v>
      </c>
      <c r="G629" t="s">
        <v>139</v>
      </c>
      <c r="H629" t="s">
        <v>131</v>
      </c>
      <c r="I629" t="s">
        <v>110</v>
      </c>
      <c r="J629" t="s">
        <v>110</v>
      </c>
      <c r="K629">
        <v>1.5740740299224849</v>
      </c>
      <c r="L629" t="s">
        <v>182</v>
      </c>
    </row>
    <row r="630" spans="1:12">
      <c r="A630" t="s">
        <v>260</v>
      </c>
      <c r="B630" t="s">
        <v>40</v>
      </c>
      <c r="C630">
        <v>2060</v>
      </c>
      <c r="D630">
        <v>2060</v>
      </c>
      <c r="E630" t="s">
        <v>119</v>
      </c>
      <c r="F630" t="s">
        <v>260</v>
      </c>
      <c r="G630" t="s">
        <v>139</v>
      </c>
      <c r="H630" t="s">
        <v>131</v>
      </c>
      <c r="I630" t="s">
        <v>110</v>
      </c>
      <c r="J630" t="s">
        <v>110</v>
      </c>
      <c r="K630">
        <v>1.4814814329147341</v>
      </c>
      <c r="L630" t="s">
        <v>182</v>
      </c>
    </row>
    <row r="631" spans="1:12">
      <c r="A631" t="s">
        <v>260</v>
      </c>
      <c r="B631" t="s">
        <v>40</v>
      </c>
      <c r="C631">
        <v>2065</v>
      </c>
      <c r="D631">
        <v>2065</v>
      </c>
      <c r="E631" t="s">
        <v>119</v>
      </c>
      <c r="F631" t="s">
        <v>260</v>
      </c>
      <c r="G631" t="s">
        <v>139</v>
      </c>
      <c r="H631" t="s">
        <v>131</v>
      </c>
      <c r="I631" t="s">
        <v>110</v>
      </c>
      <c r="J631" t="s">
        <v>110</v>
      </c>
      <c r="K631">
        <v>1.388888835906982</v>
      </c>
      <c r="L631" t="s">
        <v>182</v>
      </c>
    </row>
    <row r="632" spans="1:12">
      <c r="A632" t="s">
        <v>260</v>
      </c>
      <c r="B632" t="s">
        <v>40</v>
      </c>
      <c r="C632">
        <v>2070</v>
      </c>
      <c r="D632">
        <v>2070</v>
      </c>
      <c r="E632" t="s">
        <v>119</v>
      </c>
      <c r="F632" t="s">
        <v>260</v>
      </c>
      <c r="G632" t="s">
        <v>139</v>
      </c>
      <c r="H632" t="s">
        <v>131</v>
      </c>
      <c r="I632" t="s">
        <v>110</v>
      </c>
      <c r="J632" t="s">
        <v>110</v>
      </c>
      <c r="K632">
        <v>1.296296238899231</v>
      </c>
      <c r="L632" t="s">
        <v>182</v>
      </c>
    </row>
    <row r="633" spans="1:12">
      <c r="A633" t="s">
        <v>260</v>
      </c>
      <c r="B633" t="s">
        <v>37</v>
      </c>
      <c r="C633">
        <v>1990</v>
      </c>
      <c r="D633">
        <v>1990</v>
      </c>
      <c r="E633" t="s">
        <v>119</v>
      </c>
      <c r="F633" t="s">
        <v>260</v>
      </c>
      <c r="G633" t="s">
        <v>139</v>
      </c>
      <c r="H633" t="s">
        <v>133</v>
      </c>
      <c r="I633" t="s">
        <v>110</v>
      </c>
      <c r="J633" t="s">
        <v>110</v>
      </c>
      <c r="K633">
        <v>1</v>
      </c>
      <c r="L633" t="s">
        <v>182</v>
      </c>
    </row>
    <row r="634" spans="1:12">
      <c r="A634" t="s">
        <v>260</v>
      </c>
      <c r="B634" t="s">
        <v>37</v>
      </c>
      <c r="C634">
        <v>1995</v>
      </c>
      <c r="D634">
        <v>1995</v>
      </c>
      <c r="E634" t="s">
        <v>119</v>
      </c>
      <c r="F634" t="s">
        <v>260</v>
      </c>
      <c r="G634" t="s">
        <v>139</v>
      </c>
      <c r="H634" t="s">
        <v>133</v>
      </c>
      <c r="I634" t="s">
        <v>110</v>
      </c>
      <c r="J634" t="s">
        <v>110</v>
      </c>
      <c r="K634">
        <v>1</v>
      </c>
      <c r="L634" t="s">
        <v>182</v>
      </c>
    </row>
    <row r="635" spans="1:12">
      <c r="A635" t="s">
        <v>260</v>
      </c>
      <c r="B635" t="s">
        <v>37</v>
      </c>
      <c r="C635">
        <v>2000</v>
      </c>
      <c r="D635">
        <v>2000</v>
      </c>
      <c r="E635" t="s">
        <v>119</v>
      </c>
      <c r="F635" t="s">
        <v>260</v>
      </c>
      <c r="G635" t="s">
        <v>139</v>
      </c>
      <c r="H635" t="s">
        <v>133</v>
      </c>
      <c r="I635" t="s">
        <v>110</v>
      </c>
      <c r="J635" t="s">
        <v>110</v>
      </c>
      <c r="K635">
        <v>1</v>
      </c>
      <c r="L635" t="s">
        <v>182</v>
      </c>
    </row>
    <row r="636" spans="1:12">
      <c r="A636" t="s">
        <v>260</v>
      </c>
      <c r="B636" t="s">
        <v>37</v>
      </c>
      <c r="C636">
        <v>2005</v>
      </c>
      <c r="D636">
        <v>2005</v>
      </c>
      <c r="E636" t="s">
        <v>119</v>
      </c>
      <c r="F636" t="s">
        <v>260</v>
      </c>
      <c r="G636" t="s">
        <v>139</v>
      </c>
      <c r="H636" t="s">
        <v>133</v>
      </c>
      <c r="I636" t="s">
        <v>110</v>
      </c>
      <c r="J636" t="s">
        <v>110</v>
      </c>
      <c r="K636">
        <v>1</v>
      </c>
      <c r="L636" t="s">
        <v>182</v>
      </c>
    </row>
    <row r="637" spans="1:12">
      <c r="A637" t="s">
        <v>260</v>
      </c>
      <c r="B637" t="s">
        <v>37</v>
      </c>
      <c r="C637">
        <v>2010</v>
      </c>
      <c r="D637">
        <v>2010</v>
      </c>
      <c r="E637" t="s">
        <v>119</v>
      </c>
      <c r="F637" t="s">
        <v>260</v>
      </c>
      <c r="G637" t="s">
        <v>139</v>
      </c>
      <c r="H637" t="s">
        <v>133</v>
      </c>
      <c r="I637" t="s">
        <v>110</v>
      </c>
      <c r="J637" t="s">
        <v>110</v>
      </c>
      <c r="K637">
        <v>1</v>
      </c>
      <c r="L637" t="s">
        <v>182</v>
      </c>
    </row>
    <row r="638" spans="1:12">
      <c r="A638" t="s">
        <v>260</v>
      </c>
      <c r="B638" t="s">
        <v>37</v>
      </c>
      <c r="C638">
        <v>2015</v>
      </c>
      <c r="D638">
        <v>2015</v>
      </c>
      <c r="E638" t="s">
        <v>119</v>
      </c>
      <c r="F638" t="s">
        <v>260</v>
      </c>
      <c r="G638" t="s">
        <v>139</v>
      </c>
      <c r="H638" t="s">
        <v>133</v>
      </c>
      <c r="I638" t="s">
        <v>110</v>
      </c>
      <c r="J638" t="s">
        <v>110</v>
      </c>
      <c r="K638">
        <v>1</v>
      </c>
      <c r="L638" t="s">
        <v>182</v>
      </c>
    </row>
    <row r="639" spans="1:12">
      <c r="A639" t="s">
        <v>260</v>
      </c>
      <c r="B639" t="s">
        <v>37</v>
      </c>
      <c r="C639">
        <v>2020</v>
      </c>
      <c r="D639">
        <v>2020</v>
      </c>
      <c r="E639" t="s">
        <v>119</v>
      </c>
      <c r="F639" t="s">
        <v>260</v>
      </c>
      <c r="G639" t="s">
        <v>139</v>
      </c>
      <c r="H639" t="s">
        <v>133</v>
      </c>
      <c r="I639" t="s">
        <v>110</v>
      </c>
      <c r="J639" t="s">
        <v>110</v>
      </c>
      <c r="K639">
        <v>1</v>
      </c>
      <c r="L639" t="s">
        <v>182</v>
      </c>
    </row>
    <row r="640" spans="1:12">
      <c r="A640" t="s">
        <v>260</v>
      </c>
      <c r="B640" t="s">
        <v>37</v>
      </c>
      <c r="C640">
        <v>2025</v>
      </c>
      <c r="D640">
        <v>2025</v>
      </c>
      <c r="E640" t="s">
        <v>119</v>
      </c>
      <c r="F640" t="s">
        <v>260</v>
      </c>
      <c r="G640" t="s">
        <v>139</v>
      </c>
      <c r="H640" t="s">
        <v>133</v>
      </c>
      <c r="I640" t="s">
        <v>110</v>
      </c>
      <c r="J640" t="s">
        <v>110</v>
      </c>
      <c r="K640">
        <v>1</v>
      </c>
      <c r="L640" t="s">
        <v>182</v>
      </c>
    </row>
    <row r="641" spans="1:12">
      <c r="A641" t="s">
        <v>260</v>
      </c>
      <c r="B641" t="s">
        <v>37</v>
      </c>
      <c r="C641">
        <v>2030</v>
      </c>
      <c r="D641">
        <v>2030</v>
      </c>
      <c r="E641" t="s">
        <v>119</v>
      </c>
      <c r="F641" t="s">
        <v>260</v>
      </c>
      <c r="G641" t="s">
        <v>139</v>
      </c>
      <c r="H641" t="s">
        <v>133</v>
      </c>
      <c r="I641" t="s">
        <v>110</v>
      </c>
      <c r="J641" t="s">
        <v>110</v>
      </c>
      <c r="K641">
        <v>1</v>
      </c>
      <c r="L641" t="s">
        <v>182</v>
      </c>
    </row>
    <row r="642" spans="1:12">
      <c r="A642" t="s">
        <v>260</v>
      </c>
      <c r="B642" t="s">
        <v>37</v>
      </c>
      <c r="C642">
        <v>2035</v>
      </c>
      <c r="D642">
        <v>2035</v>
      </c>
      <c r="E642" t="s">
        <v>119</v>
      </c>
      <c r="F642" t="s">
        <v>260</v>
      </c>
      <c r="G642" t="s">
        <v>139</v>
      </c>
      <c r="H642" t="s">
        <v>133</v>
      </c>
      <c r="I642" t="s">
        <v>110</v>
      </c>
      <c r="J642" t="s">
        <v>110</v>
      </c>
      <c r="K642">
        <v>1</v>
      </c>
      <c r="L642" t="s">
        <v>182</v>
      </c>
    </row>
    <row r="643" spans="1:12">
      <c r="A643" t="s">
        <v>260</v>
      </c>
      <c r="B643" t="s">
        <v>37</v>
      </c>
      <c r="C643">
        <v>2040</v>
      </c>
      <c r="D643">
        <v>2040</v>
      </c>
      <c r="E643" t="s">
        <v>119</v>
      </c>
      <c r="F643" t="s">
        <v>260</v>
      </c>
      <c r="G643" t="s">
        <v>139</v>
      </c>
      <c r="H643" t="s">
        <v>133</v>
      </c>
      <c r="I643" t="s">
        <v>110</v>
      </c>
      <c r="J643" t="s">
        <v>110</v>
      </c>
      <c r="K643">
        <v>1</v>
      </c>
      <c r="L643" t="s">
        <v>182</v>
      </c>
    </row>
    <row r="644" spans="1:12">
      <c r="A644" t="s">
        <v>260</v>
      </c>
      <c r="B644" t="s">
        <v>37</v>
      </c>
      <c r="C644">
        <v>2045</v>
      </c>
      <c r="D644">
        <v>2045</v>
      </c>
      <c r="E644" t="s">
        <v>119</v>
      </c>
      <c r="F644" t="s">
        <v>260</v>
      </c>
      <c r="G644" t="s">
        <v>139</v>
      </c>
      <c r="H644" t="s">
        <v>133</v>
      </c>
      <c r="I644" t="s">
        <v>110</v>
      </c>
      <c r="J644" t="s">
        <v>110</v>
      </c>
      <c r="K644">
        <v>1</v>
      </c>
      <c r="L644" t="s">
        <v>182</v>
      </c>
    </row>
    <row r="645" spans="1:12">
      <c r="A645" t="s">
        <v>260</v>
      </c>
      <c r="B645" t="s">
        <v>37</v>
      </c>
      <c r="C645">
        <v>2050</v>
      </c>
      <c r="D645">
        <v>2050</v>
      </c>
      <c r="E645" t="s">
        <v>119</v>
      </c>
      <c r="F645" t="s">
        <v>260</v>
      </c>
      <c r="G645" t="s">
        <v>139</v>
      </c>
      <c r="H645" t="s">
        <v>133</v>
      </c>
      <c r="I645" t="s">
        <v>110</v>
      </c>
      <c r="J645" t="s">
        <v>110</v>
      </c>
      <c r="K645">
        <v>1</v>
      </c>
      <c r="L645" t="s">
        <v>182</v>
      </c>
    </row>
    <row r="646" spans="1:12">
      <c r="A646" t="s">
        <v>260</v>
      </c>
      <c r="B646" t="s">
        <v>37</v>
      </c>
      <c r="C646">
        <v>2055</v>
      </c>
      <c r="D646">
        <v>2055</v>
      </c>
      <c r="E646" t="s">
        <v>119</v>
      </c>
      <c r="F646" t="s">
        <v>260</v>
      </c>
      <c r="G646" t="s">
        <v>139</v>
      </c>
      <c r="H646" t="s">
        <v>133</v>
      </c>
      <c r="I646" t="s">
        <v>110</v>
      </c>
      <c r="J646" t="s">
        <v>110</v>
      </c>
      <c r="K646">
        <v>1</v>
      </c>
      <c r="L646" t="s">
        <v>182</v>
      </c>
    </row>
    <row r="647" spans="1:12">
      <c r="A647" t="s">
        <v>260</v>
      </c>
      <c r="B647" t="s">
        <v>37</v>
      </c>
      <c r="C647">
        <v>2060</v>
      </c>
      <c r="D647">
        <v>2060</v>
      </c>
      <c r="E647" t="s">
        <v>119</v>
      </c>
      <c r="F647" t="s">
        <v>260</v>
      </c>
      <c r="G647" t="s">
        <v>139</v>
      </c>
      <c r="H647" t="s">
        <v>133</v>
      </c>
      <c r="I647" t="s">
        <v>110</v>
      </c>
      <c r="J647" t="s">
        <v>110</v>
      </c>
      <c r="K647">
        <v>1</v>
      </c>
      <c r="L647" t="s">
        <v>182</v>
      </c>
    </row>
    <row r="648" spans="1:12">
      <c r="A648" t="s">
        <v>260</v>
      </c>
      <c r="B648" t="s">
        <v>37</v>
      </c>
      <c r="C648">
        <v>2065</v>
      </c>
      <c r="D648">
        <v>2065</v>
      </c>
      <c r="E648" t="s">
        <v>119</v>
      </c>
      <c r="F648" t="s">
        <v>260</v>
      </c>
      <c r="G648" t="s">
        <v>139</v>
      </c>
      <c r="H648" t="s">
        <v>133</v>
      </c>
      <c r="I648" t="s">
        <v>110</v>
      </c>
      <c r="J648" t="s">
        <v>110</v>
      </c>
      <c r="K648">
        <v>1</v>
      </c>
      <c r="L648" t="s">
        <v>182</v>
      </c>
    </row>
    <row r="649" spans="1:12">
      <c r="A649" t="s">
        <v>260</v>
      </c>
      <c r="B649" t="s">
        <v>37</v>
      </c>
      <c r="C649">
        <v>2070</v>
      </c>
      <c r="D649">
        <v>2070</v>
      </c>
      <c r="E649" t="s">
        <v>119</v>
      </c>
      <c r="F649" t="s">
        <v>260</v>
      </c>
      <c r="G649" t="s">
        <v>139</v>
      </c>
      <c r="H649" t="s">
        <v>133</v>
      </c>
      <c r="I649" t="s">
        <v>110</v>
      </c>
      <c r="J649" t="s">
        <v>110</v>
      </c>
      <c r="K649">
        <v>1</v>
      </c>
      <c r="L649" t="s">
        <v>182</v>
      </c>
    </row>
    <row r="650" spans="1:12">
      <c r="A650" t="s">
        <v>260</v>
      </c>
      <c r="B650" t="s">
        <v>102</v>
      </c>
      <c r="C650">
        <v>2010</v>
      </c>
      <c r="D650">
        <v>2010</v>
      </c>
      <c r="E650" t="s">
        <v>119</v>
      </c>
      <c r="F650" t="s">
        <v>260</v>
      </c>
      <c r="G650" t="s">
        <v>146</v>
      </c>
      <c r="H650" t="s">
        <v>133</v>
      </c>
      <c r="I650" t="s">
        <v>110</v>
      </c>
      <c r="J650" t="s">
        <v>110</v>
      </c>
      <c r="K650">
        <v>1</v>
      </c>
      <c r="L650" t="s">
        <v>182</v>
      </c>
    </row>
    <row r="651" spans="1:12">
      <c r="A651" t="s">
        <v>260</v>
      </c>
      <c r="B651" t="s">
        <v>102</v>
      </c>
      <c r="C651">
        <v>2015</v>
      </c>
      <c r="D651">
        <v>2015</v>
      </c>
      <c r="E651" t="s">
        <v>119</v>
      </c>
      <c r="F651" t="s">
        <v>260</v>
      </c>
      <c r="G651" t="s">
        <v>146</v>
      </c>
      <c r="H651" t="s">
        <v>133</v>
      </c>
      <c r="I651" t="s">
        <v>110</v>
      </c>
      <c r="J651" t="s">
        <v>110</v>
      </c>
      <c r="K651">
        <v>1</v>
      </c>
      <c r="L651" t="s">
        <v>182</v>
      </c>
    </row>
    <row r="652" spans="1:12">
      <c r="A652" t="s">
        <v>260</v>
      </c>
      <c r="B652" t="s">
        <v>102</v>
      </c>
      <c r="C652">
        <v>2020</v>
      </c>
      <c r="D652">
        <v>2020</v>
      </c>
      <c r="E652" t="s">
        <v>119</v>
      </c>
      <c r="F652" t="s">
        <v>260</v>
      </c>
      <c r="G652" t="s">
        <v>146</v>
      </c>
      <c r="H652" t="s">
        <v>133</v>
      </c>
      <c r="I652" t="s">
        <v>110</v>
      </c>
      <c r="J652" t="s">
        <v>110</v>
      </c>
      <c r="K652">
        <v>1</v>
      </c>
      <c r="L652" t="s">
        <v>182</v>
      </c>
    </row>
    <row r="653" spans="1:12">
      <c r="A653" t="s">
        <v>260</v>
      </c>
      <c r="B653" t="s">
        <v>102</v>
      </c>
      <c r="C653">
        <v>2025</v>
      </c>
      <c r="D653">
        <v>2025</v>
      </c>
      <c r="E653" t="s">
        <v>119</v>
      </c>
      <c r="F653" t="s">
        <v>260</v>
      </c>
      <c r="G653" t="s">
        <v>146</v>
      </c>
      <c r="H653" t="s">
        <v>133</v>
      </c>
      <c r="I653" t="s">
        <v>110</v>
      </c>
      <c r="J653" t="s">
        <v>110</v>
      </c>
      <c r="K653">
        <v>1</v>
      </c>
      <c r="L653" t="s">
        <v>182</v>
      </c>
    </row>
    <row r="654" spans="1:12">
      <c r="A654" t="s">
        <v>260</v>
      </c>
      <c r="B654" t="s">
        <v>102</v>
      </c>
      <c r="C654">
        <v>2030</v>
      </c>
      <c r="D654">
        <v>2030</v>
      </c>
      <c r="E654" t="s">
        <v>119</v>
      </c>
      <c r="F654" t="s">
        <v>260</v>
      </c>
      <c r="G654" t="s">
        <v>146</v>
      </c>
      <c r="H654" t="s">
        <v>133</v>
      </c>
      <c r="I654" t="s">
        <v>110</v>
      </c>
      <c r="J654" t="s">
        <v>110</v>
      </c>
      <c r="K654">
        <v>1</v>
      </c>
      <c r="L654" t="s">
        <v>182</v>
      </c>
    </row>
    <row r="655" spans="1:12">
      <c r="A655" t="s">
        <v>260</v>
      </c>
      <c r="B655" t="s">
        <v>102</v>
      </c>
      <c r="C655">
        <v>2035</v>
      </c>
      <c r="D655">
        <v>2035</v>
      </c>
      <c r="E655" t="s">
        <v>119</v>
      </c>
      <c r="F655" t="s">
        <v>260</v>
      </c>
      <c r="G655" t="s">
        <v>146</v>
      </c>
      <c r="H655" t="s">
        <v>133</v>
      </c>
      <c r="I655" t="s">
        <v>110</v>
      </c>
      <c r="J655" t="s">
        <v>110</v>
      </c>
      <c r="K655">
        <v>1</v>
      </c>
      <c r="L655" t="s">
        <v>182</v>
      </c>
    </row>
    <row r="656" spans="1:12">
      <c r="A656" t="s">
        <v>260</v>
      </c>
      <c r="B656" t="s">
        <v>102</v>
      </c>
      <c r="C656">
        <v>2040</v>
      </c>
      <c r="D656">
        <v>2040</v>
      </c>
      <c r="E656" t="s">
        <v>119</v>
      </c>
      <c r="F656" t="s">
        <v>260</v>
      </c>
      <c r="G656" t="s">
        <v>146</v>
      </c>
      <c r="H656" t="s">
        <v>133</v>
      </c>
      <c r="I656" t="s">
        <v>110</v>
      </c>
      <c r="J656" t="s">
        <v>110</v>
      </c>
      <c r="K656">
        <v>1</v>
      </c>
      <c r="L656" t="s">
        <v>182</v>
      </c>
    </row>
    <row r="657" spans="1:12">
      <c r="A657" t="s">
        <v>260</v>
      </c>
      <c r="B657" t="s">
        <v>102</v>
      </c>
      <c r="C657">
        <v>2045</v>
      </c>
      <c r="D657">
        <v>2045</v>
      </c>
      <c r="E657" t="s">
        <v>119</v>
      </c>
      <c r="F657" t="s">
        <v>260</v>
      </c>
      <c r="G657" t="s">
        <v>146</v>
      </c>
      <c r="H657" t="s">
        <v>133</v>
      </c>
      <c r="I657" t="s">
        <v>110</v>
      </c>
      <c r="J657" t="s">
        <v>110</v>
      </c>
      <c r="K657">
        <v>1</v>
      </c>
      <c r="L657" t="s">
        <v>182</v>
      </c>
    </row>
    <row r="658" spans="1:12">
      <c r="A658" t="s">
        <v>260</v>
      </c>
      <c r="B658" t="s">
        <v>102</v>
      </c>
      <c r="C658">
        <v>2050</v>
      </c>
      <c r="D658">
        <v>2050</v>
      </c>
      <c r="E658" t="s">
        <v>119</v>
      </c>
      <c r="F658" t="s">
        <v>260</v>
      </c>
      <c r="G658" t="s">
        <v>146</v>
      </c>
      <c r="H658" t="s">
        <v>133</v>
      </c>
      <c r="I658" t="s">
        <v>110</v>
      </c>
      <c r="J658" t="s">
        <v>110</v>
      </c>
      <c r="K658">
        <v>1</v>
      </c>
      <c r="L658" t="s">
        <v>182</v>
      </c>
    </row>
    <row r="659" spans="1:12">
      <c r="A659" t="s">
        <v>260</v>
      </c>
      <c r="B659" t="s">
        <v>102</v>
      </c>
      <c r="C659">
        <v>2055</v>
      </c>
      <c r="D659">
        <v>2055</v>
      </c>
      <c r="E659" t="s">
        <v>119</v>
      </c>
      <c r="F659" t="s">
        <v>260</v>
      </c>
      <c r="G659" t="s">
        <v>146</v>
      </c>
      <c r="H659" t="s">
        <v>133</v>
      </c>
      <c r="I659" t="s">
        <v>110</v>
      </c>
      <c r="J659" t="s">
        <v>110</v>
      </c>
      <c r="K659">
        <v>1</v>
      </c>
      <c r="L659" t="s">
        <v>182</v>
      </c>
    </row>
    <row r="660" spans="1:12">
      <c r="A660" t="s">
        <v>260</v>
      </c>
      <c r="B660" t="s">
        <v>102</v>
      </c>
      <c r="C660">
        <v>2060</v>
      </c>
      <c r="D660">
        <v>2060</v>
      </c>
      <c r="E660" t="s">
        <v>119</v>
      </c>
      <c r="F660" t="s">
        <v>260</v>
      </c>
      <c r="G660" t="s">
        <v>146</v>
      </c>
      <c r="H660" t="s">
        <v>133</v>
      </c>
      <c r="I660" t="s">
        <v>110</v>
      </c>
      <c r="J660" t="s">
        <v>110</v>
      </c>
      <c r="K660">
        <v>1</v>
      </c>
      <c r="L660" t="s">
        <v>182</v>
      </c>
    </row>
    <row r="661" spans="1:12">
      <c r="A661" t="s">
        <v>260</v>
      </c>
      <c r="B661" t="s">
        <v>102</v>
      </c>
      <c r="C661">
        <v>2065</v>
      </c>
      <c r="D661">
        <v>2065</v>
      </c>
      <c r="E661" t="s">
        <v>119</v>
      </c>
      <c r="F661" t="s">
        <v>260</v>
      </c>
      <c r="G661" t="s">
        <v>146</v>
      </c>
      <c r="H661" t="s">
        <v>133</v>
      </c>
      <c r="I661" t="s">
        <v>110</v>
      </c>
      <c r="J661" t="s">
        <v>110</v>
      </c>
      <c r="K661">
        <v>1</v>
      </c>
      <c r="L661" t="s">
        <v>182</v>
      </c>
    </row>
    <row r="662" spans="1:12">
      <c r="A662" t="s">
        <v>260</v>
      </c>
      <c r="B662" t="s">
        <v>102</v>
      </c>
      <c r="C662">
        <v>2070</v>
      </c>
      <c r="D662">
        <v>2070</v>
      </c>
      <c r="E662" t="s">
        <v>119</v>
      </c>
      <c r="F662" t="s">
        <v>260</v>
      </c>
      <c r="G662" t="s">
        <v>146</v>
      </c>
      <c r="H662" t="s">
        <v>133</v>
      </c>
      <c r="I662" t="s">
        <v>110</v>
      </c>
      <c r="J662" t="s">
        <v>110</v>
      </c>
      <c r="K662">
        <v>1</v>
      </c>
      <c r="L662" t="s">
        <v>182</v>
      </c>
    </row>
    <row r="663" spans="1:12">
      <c r="A663" t="s">
        <v>260</v>
      </c>
      <c r="B663" t="s">
        <v>65</v>
      </c>
      <c r="C663">
        <v>1990</v>
      </c>
      <c r="D663">
        <v>1990</v>
      </c>
      <c r="E663" t="s">
        <v>119</v>
      </c>
      <c r="F663" t="s">
        <v>260</v>
      </c>
      <c r="G663" t="s">
        <v>146</v>
      </c>
      <c r="H663" t="s">
        <v>131</v>
      </c>
      <c r="I663" t="s">
        <v>110</v>
      </c>
      <c r="J663" t="s">
        <v>110</v>
      </c>
      <c r="K663">
        <v>1.1764706373214719</v>
      </c>
      <c r="L663" t="s">
        <v>182</v>
      </c>
    </row>
    <row r="664" spans="1:12">
      <c r="A664" t="s">
        <v>260</v>
      </c>
      <c r="B664" t="s">
        <v>65</v>
      </c>
      <c r="C664">
        <v>1990</v>
      </c>
      <c r="D664">
        <v>1995</v>
      </c>
      <c r="E664" t="s">
        <v>119</v>
      </c>
      <c r="F664" t="s">
        <v>260</v>
      </c>
      <c r="G664" t="s">
        <v>146</v>
      </c>
      <c r="H664" t="s">
        <v>131</v>
      </c>
      <c r="I664" t="s">
        <v>110</v>
      </c>
      <c r="J664" t="s">
        <v>110</v>
      </c>
      <c r="K664">
        <v>1.1764706373214719</v>
      </c>
      <c r="L664" t="s">
        <v>182</v>
      </c>
    </row>
    <row r="665" spans="1:12">
      <c r="A665" t="s">
        <v>260</v>
      </c>
      <c r="B665" t="s">
        <v>65</v>
      </c>
      <c r="C665">
        <v>1990</v>
      </c>
      <c r="D665">
        <v>2000</v>
      </c>
      <c r="E665" t="s">
        <v>119</v>
      </c>
      <c r="F665" t="s">
        <v>260</v>
      </c>
      <c r="G665" t="s">
        <v>146</v>
      </c>
      <c r="H665" t="s">
        <v>131</v>
      </c>
      <c r="I665" t="s">
        <v>110</v>
      </c>
      <c r="J665" t="s">
        <v>110</v>
      </c>
      <c r="K665">
        <v>1.1764706373214719</v>
      </c>
      <c r="L665" t="s">
        <v>182</v>
      </c>
    </row>
    <row r="666" spans="1:12">
      <c r="A666" t="s">
        <v>260</v>
      </c>
      <c r="B666" t="s">
        <v>65</v>
      </c>
      <c r="C666">
        <v>1990</v>
      </c>
      <c r="D666">
        <v>2005</v>
      </c>
      <c r="E666" t="s">
        <v>119</v>
      </c>
      <c r="F666" t="s">
        <v>260</v>
      </c>
      <c r="G666" t="s">
        <v>146</v>
      </c>
      <c r="H666" t="s">
        <v>131</v>
      </c>
      <c r="I666" t="s">
        <v>110</v>
      </c>
      <c r="J666" t="s">
        <v>110</v>
      </c>
      <c r="K666">
        <v>1.1627906560897829</v>
      </c>
      <c r="L666" t="s">
        <v>182</v>
      </c>
    </row>
    <row r="667" spans="1:12">
      <c r="A667" t="s">
        <v>260</v>
      </c>
      <c r="B667" t="s">
        <v>65</v>
      </c>
      <c r="C667">
        <v>1995</v>
      </c>
      <c r="D667">
        <v>1995</v>
      </c>
      <c r="E667" t="s">
        <v>119</v>
      </c>
      <c r="F667" t="s">
        <v>260</v>
      </c>
      <c r="G667" t="s">
        <v>146</v>
      </c>
      <c r="H667" t="s">
        <v>131</v>
      </c>
      <c r="I667" t="s">
        <v>110</v>
      </c>
      <c r="J667" t="s">
        <v>110</v>
      </c>
      <c r="K667">
        <v>1.1764706373214719</v>
      </c>
      <c r="L667" t="s">
        <v>182</v>
      </c>
    </row>
    <row r="668" spans="1:12">
      <c r="A668" t="s">
        <v>260</v>
      </c>
      <c r="B668" t="s">
        <v>65</v>
      </c>
      <c r="C668">
        <v>1995</v>
      </c>
      <c r="D668">
        <v>2000</v>
      </c>
      <c r="E668" t="s">
        <v>119</v>
      </c>
      <c r="F668" t="s">
        <v>260</v>
      </c>
      <c r="G668" t="s">
        <v>146</v>
      </c>
      <c r="H668" t="s">
        <v>131</v>
      </c>
      <c r="I668" t="s">
        <v>110</v>
      </c>
      <c r="J668" t="s">
        <v>110</v>
      </c>
      <c r="K668">
        <v>1.1764706373214719</v>
      </c>
      <c r="L668" t="s">
        <v>182</v>
      </c>
    </row>
    <row r="669" spans="1:12">
      <c r="A669" t="s">
        <v>260</v>
      </c>
      <c r="B669" t="s">
        <v>65</v>
      </c>
      <c r="C669">
        <v>1995</v>
      </c>
      <c r="D669">
        <v>2005</v>
      </c>
      <c r="E669" t="s">
        <v>119</v>
      </c>
      <c r="F669" t="s">
        <v>260</v>
      </c>
      <c r="G669" t="s">
        <v>146</v>
      </c>
      <c r="H669" t="s">
        <v>131</v>
      </c>
      <c r="I669" t="s">
        <v>110</v>
      </c>
      <c r="J669" t="s">
        <v>110</v>
      </c>
      <c r="K669">
        <v>1.1627906560897829</v>
      </c>
      <c r="L669" t="s">
        <v>182</v>
      </c>
    </row>
    <row r="670" spans="1:12">
      <c r="A670" t="s">
        <v>260</v>
      </c>
      <c r="B670" t="s">
        <v>65</v>
      </c>
      <c r="C670">
        <v>1995</v>
      </c>
      <c r="D670">
        <v>2010</v>
      </c>
      <c r="E670" t="s">
        <v>119</v>
      </c>
      <c r="F670" t="s">
        <v>260</v>
      </c>
      <c r="G670" t="s">
        <v>146</v>
      </c>
      <c r="H670" t="s">
        <v>131</v>
      </c>
      <c r="I670" t="s">
        <v>110</v>
      </c>
      <c r="J670" t="s">
        <v>110</v>
      </c>
      <c r="K670">
        <v>1.149425268173218</v>
      </c>
      <c r="L670" t="s">
        <v>182</v>
      </c>
    </row>
    <row r="671" spans="1:12">
      <c r="A671" t="s">
        <v>260</v>
      </c>
      <c r="B671" t="s">
        <v>65</v>
      </c>
      <c r="C671">
        <v>2000</v>
      </c>
      <c r="D671">
        <v>2000</v>
      </c>
      <c r="E671" t="s">
        <v>119</v>
      </c>
      <c r="F671" t="s">
        <v>260</v>
      </c>
      <c r="G671" t="s">
        <v>146</v>
      </c>
      <c r="H671" t="s">
        <v>131</v>
      </c>
      <c r="I671" t="s">
        <v>110</v>
      </c>
      <c r="J671" t="s">
        <v>110</v>
      </c>
      <c r="K671">
        <v>1.1764706373214719</v>
      </c>
      <c r="L671" t="s">
        <v>182</v>
      </c>
    </row>
    <row r="672" spans="1:12">
      <c r="A672" t="s">
        <v>260</v>
      </c>
      <c r="B672" t="s">
        <v>65</v>
      </c>
      <c r="C672">
        <v>2000</v>
      </c>
      <c r="D672">
        <v>2005</v>
      </c>
      <c r="E672" t="s">
        <v>119</v>
      </c>
      <c r="F672" t="s">
        <v>260</v>
      </c>
      <c r="G672" t="s">
        <v>146</v>
      </c>
      <c r="H672" t="s">
        <v>131</v>
      </c>
      <c r="I672" t="s">
        <v>110</v>
      </c>
      <c r="J672" t="s">
        <v>110</v>
      </c>
      <c r="K672">
        <v>1.1627906560897829</v>
      </c>
      <c r="L672" t="s">
        <v>182</v>
      </c>
    </row>
    <row r="673" spans="1:12">
      <c r="A673" t="s">
        <v>260</v>
      </c>
      <c r="B673" t="s">
        <v>65</v>
      </c>
      <c r="C673">
        <v>2000</v>
      </c>
      <c r="D673">
        <v>2010</v>
      </c>
      <c r="E673" t="s">
        <v>119</v>
      </c>
      <c r="F673" t="s">
        <v>260</v>
      </c>
      <c r="G673" t="s">
        <v>146</v>
      </c>
      <c r="H673" t="s">
        <v>131</v>
      </c>
      <c r="I673" t="s">
        <v>110</v>
      </c>
      <c r="J673" t="s">
        <v>110</v>
      </c>
      <c r="K673">
        <v>1.149425268173218</v>
      </c>
      <c r="L673" t="s">
        <v>182</v>
      </c>
    </row>
    <row r="674" spans="1:12">
      <c r="A674" t="s">
        <v>260</v>
      </c>
      <c r="B674" t="s">
        <v>65</v>
      </c>
      <c r="C674">
        <v>2000</v>
      </c>
      <c r="D674">
        <v>2015</v>
      </c>
      <c r="E674" t="s">
        <v>119</v>
      </c>
      <c r="F674" t="s">
        <v>260</v>
      </c>
      <c r="G674" t="s">
        <v>146</v>
      </c>
      <c r="H674" t="s">
        <v>131</v>
      </c>
      <c r="I674" t="s">
        <v>110</v>
      </c>
      <c r="J674" t="s">
        <v>110</v>
      </c>
      <c r="K674">
        <v>1.136510372161865</v>
      </c>
      <c r="L674" t="s">
        <v>182</v>
      </c>
    </row>
    <row r="675" spans="1:12">
      <c r="A675" t="s">
        <v>260</v>
      </c>
      <c r="B675" t="s">
        <v>65</v>
      </c>
      <c r="C675">
        <v>2005</v>
      </c>
      <c r="D675">
        <v>2005</v>
      </c>
      <c r="E675" t="s">
        <v>119</v>
      </c>
      <c r="F675" t="s">
        <v>260</v>
      </c>
      <c r="G675" t="s">
        <v>146</v>
      </c>
      <c r="H675" t="s">
        <v>131</v>
      </c>
      <c r="I675" t="s">
        <v>110</v>
      </c>
      <c r="J675" t="s">
        <v>110</v>
      </c>
      <c r="K675">
        <v>1.1627906560897829</v>
      </c>
      <c r="L675" t="s">
        <v>182</v>
      </c>
    </row>
    <row r="676" spans="1:12">
      <c r="A676" t="s">
        <v>260</v>
      </c>
      <c r="B676" t="s">
        <v>65</v>
      </c>
      <c r="C676">
        <v>2005</v>
      </c>
      <c r="D676">
        <v>2010</v>
      </c>
      <c r="E676" t="s">
        <v>119</v>
      </c>
      <c r="F676" t="s">
        <v>260</v>
      </c>
      <c r="G676" t="s">
        <v>146</v>
      </c>
      <c r="H676" t="s">
        <v>131</v>
      </c>
      <c r="I676" t="s">
        <v>110</v>
      </c>
      <c r="J676" t="s">
        <v>110</v>
      </c>
      <c r="K676">
        <v>1.149425268173218</v>
      </c>
      <c r="L676" t="s">
        <v>182</v>
      </c>
    </row>
    <row r="677" spans="1:12">
      <c r="A677" t="s">
        <v>260</v>
      </c>
      <c r="B677" t="s">
        <v>65</v>
      </c>
      <c r="C677">
        <v>2005</v>
      </c>
      <c r="D677">
        <v>2015</v>
      </c>
      <c r="E677" t="s">
        <v>119</v>
      </c>
      <c r="F677" t="s">
        <v>260</v>
      </c>
      <c r="G677" t="s">
        <v>146</v>
      </c>
      <c r="H677" t="s">
        <v>131</v>
      </c>
      <c r="I677" t="s">
        <v>110</v>
      </c>
      <c r="J677" t="s">
        <v>110</v>
      </c>
      <c r="K677">
        <v>1.136510372161865</v>
      </c>
      <c r="L677" t="s">
        <v>182</v>
      </c>
    </row>
    <row r="678" spans="1:12">
      <c r="A678" t="s">
        <v>260</v>
      </c>
      <c r="B678" t="s">
        <v>65</v>
      </c>
      <c r="C678">
        <v>2005</v>
      </c>
      <c r="D678">
        <v>2020</v>
      </c>
      <c r="E678" t="s">
        <v>119</v>
      </c>
      <c r="F678" t="s">
        <v>260</v>
      </c>
      <c r="G678" t="s">
        <v>146</v>
      </c>
      <c r="H678" t="s">
        <v>131</v>
      </c>
      <c r="I678" t="s">
        <v>110</v>
      </c>
      <c r="J678" t="s">
        <v>110</v>
      </c>
      <c r="K678">
        <v>1.1235954761505129</v>
      </c>
      <c r="L678" t="s">
        <v>182</v>
      </c>
    </row>
    <row r="679" spans="1:12">
      <c r="A679" t="s">
        <v>260</v>
      </c>
      <c r="B679" t="s">
        <v>65</v>
      </c>
      <c r="C679">
        <v>2010</v>
      </c>
      <c r="D679">
        <v>2010</v>
      </c>
      <c r="E679" t="s">
        <v>119</v>
      </c>
      <c r="F679" t="s">
        <v>260</v>
      </c>
      <c r="G679" t="s">
        <v>146</v>
      </c>
      <c r="H679" t="s">
        <v>131</v>
      </c>
      <c r="I679" t="s">
        <v>110</v>
      </c>
      <c r="J679" t="s">
        <v>110</v>
      </c>
      <c r="K679">
        <v>1.149425268173218</v>
      </c>
      <c r="L679" t="s">
        <v>182</v>
      </c>
    </row>
    <row r="680" spans="1:12">
      <c r="A680" t="s">
        <v>260</v>
      </c>
      <c r="B680" t="s">
        <v>65</v>
      </c>
      <c r="C680">
        <v>2010</v>
      </c>
      <c r="D680">
        <v>2015</v>
      </c>
      <c r="E680" t="s">
        <v>119</v>
      </c>
      <c r="F680" t="s">
        <v>260</v>
      </c>
      <c r="G680" t="s">
        <v>146</v>
      </c>
      <c r="H680" t="s">
        <v>131</v>
      </c>
      <c r="I680" t="s">
        <v>110</v>
      </c>
      <c r="J680" t="s">
        <v>110</v>
      </c>
      <c r="K680">
        <v>1.136510372161865</v>
      </c>
      <c r="L680" t="s">
        <v>182</v>
      </c>
    </row>
    <row r="681" spans="1:12">
      <c r="A681" t="s">
        <v>260</v>
      </c>
      <c r="B681" t="s">
        <v>65</v>
      </c>
      <c r="C681">
        <v>2010</v>
      </c>
      <c r="D681">
        <v>2020</v>
      </c>
      <c r="E681" t="s">
        <v>119</v>
      </c>
      <c r="F681" t="s">
        <v>260</v>
      </c>
      <c r="G681" t="s">
        <v>146</v>
      </c>
      <c r="H681" t="s">
        <v>131</v>
      </c>
      <c r="I681" t="s">
        <v>110</v>
      </c>
      <c r="J681" t="s">
        <v>110</v>
      </c>
      <c r="K681">
        <v>1.1235954761505129</v>
      </c>
      <c r="L681" t="s">
        <v>182</v>
      </c>
    </row>
    <row r="682" spans="1:12">
      <c r="A682" t="s">
        <v>260</v>
      </c>
      <c r="B682" t="s">
        <v>65</v>
      </c>
      <c r="C682">
        <v>2010</v>
      </c>
      <c r="D682">
        <v>2025</v>
      </c>
      <c r="E682" t="s">
        <v>119</v>
      </c>
      <c r="F682" t="s">
        <v>260</v>
      </c>
      <c r="G682" t="s">
        <v>146</v>
      </c>
      <c r="H682" t="s">
        <v>131</v>
      </c>
      <c r="I682" t="s">
        <v>110</v>
      </c>
      <c r="J682" t="s">
        <v>110</v>
      </c>
      <c r="K682">
        <v>1.1173533201217649</v>
      </c>
      <c r="L682" t="s">
        <v>182</v>
      </c>
    </row>
    <row r="683" spans="1:12">
      <c r="A683" t="s">
        <v>260</v>
      </c>
      <c r="B683" t="s">
        <v>65</v>
      </c>
      <c r="C683">
        <v>2015</v>
      </c>
      <c r="D683">
        <v>2015</v>
      </c>
      <c r="E683" t="s">
        <v>119</v>
      </c>
      <c r="F683" t="s">
        <v>260</v>
      </c>
      <c r="G683" t="s">
        <v>146</v>
      </c>
      <c r="H683" t="s">
        <v>131</v>
      </c>
      <c r="I683" t="s">
        <v>110</v>
      </c>
      <c r="J683" t="s">
        <v>110</v>
      </c>
      <c r="K683">
        <v>1.136510372161865</v>
      </c>
      <c r="L683" t="s">
        <v>182</v>
      </c>
    </row>
    <row r="684" spans="1:12">
      <c r="A684" t="s">
        <v>260</v>
      </c>
      <c r="B684" t="s">
        <v>65</v>
      </c>
      <c r="C684">
        <v>2015</v>
      </c>
      <c r="D684">
        <v>2020</v>
      </c>
      <c r="E684" t="s">
        <v>119</v>
      </c>
      <c r="F684" t="s">
        <v>260</v>
      </c>
      <c r="G684" t="s">
        <v>146</v>
      </c>
      <c r="H684" t="s">
        <v>131</v>
      </c>
      <c r="I684" t="s">
        <v>110</v>
      </c>
      <c r="J684" t="s">
        <v>110</v>
      </c>
      <c r="K684">
        <v>1.1235954761505129</v>
      </c>
      <c r="L684" t="s">
        <v>182</v>
      </c>
    </row>
    <row r="685" spans="1:12">
      <c r="A685" t="s">
        <v>260</v>
      </c>
      <c r="B685" t="s">
        <v>65</v>
      </c>
      <c r="C685">
        <v>2015</v>
      </c>
      <c r="D685">
        <v>2025</v>
      </c>
      <c r="E685" t="s">
        <v>119</v>
      </c>
      <c r="F685" t="s">
        <v>260</v>
      </c>
      <c r="G685" t="s">
        <v>146</v>
      </c>
      <c r="H685" t="s">
        <v>131</v>
      </c>
      <c r="I685" t="s">
        <v>110</v>
      </c>
      <c r="J685" t="s">
        <v>110</v>
      </c>
      <c r="K685">
        <v>1.1173533201217649</v>
      </c>
      <c r="L685" t="s">
        <v>182</v>
      </c>
    </row>
    <row r="686" spans="1:12">
      <c r="A686" t="s">
        <v>260</v>
      </c>
      <c r="B686" t="s">
        <v>65</v>
      </c>
      <c r="C686">
        <v>2015</v>
      </c>
      <c r="D686">
        <v>2030</v>
      </c>
      <c r="E686" t="s">
        <v>119</v>
      </c>
      <c r="F686" t="s">
        <v>260</v>
      </c>
      <c r="G686" t="s">
        <v>146</v>
      </c>
      <c r="H686" t="s">
        <v>131</v>
      </c>
      <c r="I686" t="s">
        <v>110</v>
      </c>
      <c r="J686" t="s">
        <v>110</v>
      </c>
      <c r="K686">
        <v>1.111111164093018</v>
      </c>
      <c r="L686" t="s">
        <v>182</v>
      </c>
    </row>
    <row r="687" spans="1:12">
      <c r="A687" t="s">
        <v>260</v>
      </c>
      <c r="B687" t="s">
        <v>65</v>
      </c>
      <c r="C687">
        <v>2020</v>
      </c>
      <c r="D687">
        <v>2020</v>
      </c>
      <c r="E687" t="s">
        <v>119</v>
      </c>
      <c r="F687" t="s">
        <v>260</v>
      </c>
      <c r="G687" t="s">
        <v>146</v>
      </c>
      <c r="H687" t="s">
        <v>131</v>
      </c>
      <c r="I687" t="s">
        <v>110</v>
      </c>
      <c r="J687" t="s">
        <v>110</v>
      </c>
      <c r="K687">
        <v>1.1235954761505129</v>
      </c>
      <c r="L687" t="s">
        <v>182</v>
      </c>
    </row>
    <row r="688" spans="1:12">
      <c r="A688" t="s">
        <v>260</v>
      </c>
      <c r="B688" t="s">
        <v>65</v>
      </c>
      <c r="C688">
        <v>2020</v>
      </c>
      <c r="D688">
        <v>2025</v>
      </c>
      <c r="E688" t="s">
        <v>119</v>
      </c>
      <c r="F688" t="s">
        <v>260</v>
      </c>
      <c r="G688" t="s">
        <v>146</v>
      </c>
      <c r="H688" t="s">
        <v>131</v>
      </c>
      <c r="I688" t="s">
        <v>110</v>
      </c>
      <c r="J688" t="s">
        <v>110</v>
      </c>
      <c r="K688">
        <v>1.1173533201217649</v>
      </c>
      <c r="L688" t="s">
        <v>182</v>
      </c>
    </row>
    <row r="689" spans="1:12">
      <c r="A689" t="s">
        <v>260</v>
      </c>
      <c r="B689" t="s">
        <v>65</v>
      </c>
      <c r="C689">
        <v>2020</v>
      </c>
      <c r="D689">
        <v>2030</v>
      </c>
      <c r="E689" t="s">
        <v>119</v>
      </c>
      <c r="F689" t="s">
        <v>260</v>
      </c>
      <c r="G689" t="s">
        <v>146</v>
      </c>
      <c r="H689" t="s">
        <v>131</v>
      </c>
      <c r="I689" t="s">
        <v>110</v>
      </c>
      <c r="J689" t="s">
        <v>110</v>
      </c>
      <c r="K689">
        <v>1.111111164093018</v>
      </c>
      <c r="L689" t="s">
        <v>182</v>
      </c>
    </row>
    <row r="690" spans="1:12">
      <c r="A690" t="s">
        <v>260</v>
      </c>
      <c r="B690" t="s">
        <v>65</v>
      </c>
      <c r="C690">
        <v>2020</v>
      </c>
      <c r="D690">
        <v>2035</v>
      </c>
      <c r="E690" t="s">
        <v>119</v>
      </c>
      <c r="F690" t="s">
        <v>260</v>
      </c>
      <c r="G690" t="s">
        <v>146</v>
      </c>
      <c r="H690" t="s">
        <v>131</v>
      </c>
      <c r="I690" t="s">
        <v>110</v>
      </c>
      <c r="J690" t="s">
        <v>110</v>
      </c>
      <c r="K690">
        <v>1.105006217956543</v>
      </c>
      <c r="L690" t="s">
        <v>182</v>
      </c>
    </row>
    <row r="691" spans="1:12">
      <c r="A691" t="s">
        <v>260</v>
      </c>
      <c r="B691" t="s">
        <v>65</v>
      </c>
      <c r="C691">
        <v>2025</v>
      </c>
      <c r="D691">
        <v>2025</v>
      </c>
      <c r="E691" t="s">
        <v>119</v>
      </c>
      <c r="F691" t="s">
        <v>260</v>
      </c>
      <c r="G691" t="s">
        <v>146</v>
      </c>
      <c r="H691" t="s">
        <v>131</v>
      </c>
      <c r="I691" t="s">
        <v>110</v>
      </c>
      <c r="J691" t="s">
        <v>110</v>
      </c>
      <c r="K691">
        <v>1.1173533201217649</v>
      </c>
      <c r="L691" t="s">
        <v>182</v>
      </c>
    </row>
    <row r="692" spans="1:12">
      <c r="A692" t="s">
        <v>260</v>
      </c>
      <c r="B692" t="s">
        <v>65</v>
      </c>
      <c r="C692">
        <v>2025</v>
      </c>
      <c r="D692">
        <v>2030</v>
      </c>
      <c r="E692" t="s">
        <v>119</v>
      </c>
      <c r="F692" t="s">
        <v>260</v>
      </c>
      <c r="G692" t="s">
        <v>146</v>
      </c>
      <c r="H692" t="s">
        <v>131</v>
      </c>
      <c r="I692" t="s">
        <v>110</v>
      </c>
      <c r="J692" t="s">
        <v>110</v>
      </c>
      <c r="K692">
        <v>1.111111164093018</v>
      </c>
      <c r="L692" t="s">
        <v>182</v>
      </c>
    </row>
    <row r="693" spans="1:12">
      <c r="A693" t="s">
        <v>260</v>
      </c>
      <c r="B693" t="s">
        <v>65</v>
      </c>
      <c r="C693">
        <v>2025</v>
      </c>
      <c r="D693">
        <v>2035</v>
      </c>
      <c r="E693" t="s">
        <v>119</v>
      </c>
      <c r="F693" t="s">
        <v>260</v>
      </c>
      <c r="G693" t="s">
        <v>146</v>
      </c>
      <c r="H693" t="s">
        <v>131</v>
      </c>
      <c r="I693" t="s">
        <v>110</v>
      </c>
      <c r="J693" t="s">
        <v>110</v>
      </c>
      <c r="K693">
        <v>1.105006217956543</v>
      </c>
      <c r="L693" t="s">
        <v>182</v>
      </c>
    </row>
    <row r="694" spans="1:12">
      <c r="A694" t="s">
        <v>260</v>
      </c>
      <c r="B694" t="s">
        <v>65</v>
      </c>
      <c r="C694">
        <v>2025</v>
      </c>
      <c r="D694">
        <v>2040</v>
      </c>
      <c r="E694" t="s">
        <v>119</v>
      </c>
      <c r="F694" t="s">
        <v>260</v>
      </c>
      <c r="G694" t="s">
        <v>146</v>
      </c>
      <c r="H694" t="s">
        <v>131</v>
      </c>
      <c r="I694" t="s">
        <v>110</v>
      </c>
      <c r="J694" t="s">
        <v>110</v>
      </c>
      <c r="K694">
        <v>1.098901152610779</v>
      </c>
      <c r="L694" t="s">
        <v>182</v>
      </c>
    </row>
    <row r="695" spans="1:12">
      <c r="A695" t="s">
        <v>260</v>
      </c>
      <c r="B695" t="s">
        <v>65</v>
      </c>
      <c r="C695">
        <v>2030</v>
      </c>
      <c r="D695">
        <v>2030</v>
      </c>
      <c r="E695" t="s">
        <v>119</v>
      </c>
      <c r="F695" t="s">
        <v>260</v>
      </c>
      <c r="G695" t="s">
        <v>146</v>
      </c>
      <c r="H695" t="s">
        <v>131</v>
      </c>
      <c r="I695" t="s">
        <v>110</v>
      </c>
      <c r="J695" t="s">
        <v>110</v>
      </c>
      <c r="K695">
        <v>1.111111164093018</v>
      </c>
      <c r="L695" t="s">
        <v>182</v>
      </c>
    </row>
    <row r="696" spans="1:12">
      <c r="A696" t="s">
        <v>260</v>
      </c>
      <c r="B696" t="s">
        <v>65</v>
      </c>
      <c r="C696">
        <v>2030</v>
      </c>
      <c r="D696">
        <v>2035</v>
      </c>
      <c r="E696" t="s">
        <v>119</v>
      </c>
      <c r="F696" t="s">
        <v>260</v>
      </c>
      <c r="G696" t="s">
        <v>146</v>
      </c>
      <c r="H696" t="s">
        <v>131</v>
      </c>
      <c r="I696" t="s">
        <v>110</v>
      </c>
      <c r="J696" t="s">
        <v>110</v>
      </c>
      <c r="K696">
        <v>1.105006217956543</v>
      </c>
      <c r="L696" t="s">
        <v>182</v>
      </c>
    </row>
    <row r="697" spans="1:12">
      <c r="A697" t="s">
        <v>260</v>
      </c>
      <c r="B697" t="s">
        <v>65</v>
      </c>
      <c r="C697">
        <v>2030</v>
      </c>
      <c r="D697">
        <v>2040</v>
      </c>
      <c r="E697" t="s">
        <v>119</v>
      </c>
      <c r="F697" t="s">
        <v>260</v>
      </c>
      <c r="G697" t="s">
        <v>146</v>
      </c>
      <c r="H697" t="s">
        <v>131</v>
      </c>
      <c r="I697" t="s">
        <v>110</v>
      </c>
      <c r="J697" t="s">
        <v>110</v>
      </c>
      <c r="K697">
        <v>1.098901152610779</v>
      </c>
      <c r="L697" t="s">
        <v>182</v>
      </c>
    </row>
    <row r="698" spans="1:12">
      <c r="A698" t="s">
        <v>260</v>
      </c>
      <c r="B698" t="s">
        <v>65</v>
      </c>
      <c r="C698">
        <v>2030</v>
      </c>
      <c r="D698">
        <v>2045</v>
      </c>
      <c r="E698" t="s">
        <v>119</v>
      </c>
      <c r="F698" t="s">
        <v>260</v>
      </c>
      <c r="G698" t="s">
        <v>146</v>
      </c>
      <c r="H698" t="s">
        <v>131</v>
      </c>
      <c r="I698" t="s">
        <v>110</v>
      </c>
      <c r="J698" t="s">
        <v>110</v>
      </c>
      <c r="K698">
        <v>1.092928886413574</v>
      </c>
      <c r="L698" t="s">
        <v>182</v>
      </c>
    </row>
    <row r="699" spans="1:12">
      <c r="A699" t="s">
        <v>260</v>
      </c>
      <c r="B699" t="s">
        <v>65</v>
      </c>
      <c r="C699">
        <v>2035</v>
      </c>
      <c r="D699">
        <v>2035</v>
      </c>
      <c r="E699" t="s">
        <v>119</v>
      </c>
      <c r="F699" t="s">
        <v>260</v>
      </c>
      <c r="G699" t="s">
        <v>146</v>
      </c>
      <c r="H699" t="s">
        <v>131</v>
      </c>
      <c r="I699" t="s">
        <v>110</v>
      </c>
      <c r="J699" t="s">
        <v>110</v>
      </c>
      <c r="K699">
        <v>1.105006217956543</v>
      </c>
      <c r="L699" t="s">
        <v>182</v>
      </c>
    </row>
    <row r="700" spans="1:12">
      <c r="A700" t="s">
        <v>260</v>
      </c>
      <c r="B700" t="s">
        <v>65</v>
      </c>
      <c r="C700">
        <v>2035</v>
      </c>
      <c r="D700">
        <v>2040</v>
      </c>
      <c r="E700" t="s">
        <v>119</v>
      </c>
      <c r="F700" t="s">
        <v>260</v>
      </c>
      <c r="G700" t="s">
        <v>146</v>
      </c>
      <c r="H700" t="s">
        <v>131</v>
      </c>
      <c r="I700" t="s">
        <v>110</v>
      </c>
      <c r="J700" t="s">
        <v>110</v>
      </c>
      <c r="K700">
        <v>1.098901152610779</v>
      </c>
      <c r="L700" t="s">
        <v>182</v>
      </c>
    </row>
    <row r="701" spans="1:12">
      <c r="A701" t="s">
        <v>260</v>
      </c>
      <c r="B701" t="s">
        <v>65</v>
      </c>
      <c r="C701">
        <v>2035</v>
      </c>
      <c r="D701">
        <v>2045</v>
      </c>
      <c r="E701" t="s">
        <v>119</v>
      </c>
      <c r="F701" t="s">
        <v>260</v>
      </c>
      <c r="G701" t="s">
        <v>146</v>
      </c>
      <c r="H701" t="s">
        <v>131</v>
      </c>
      <c r="I701" t="s">
        <v>110</v>
      </c>
      <c r="J701" t="s">
        <v>110</v>
      </c>
      <c r="K701">
        <v>1.092928886413574</v>
      </c>
      <c r="L701" t="s">
        <v>182</v>
      </c>
    </row>
    <row r="702" spans="1:12">
      <c r="A702" t="s">
        <v>260</v>
      </c>
      <c r="B702" t="s">
        <v>65</v>
      </c>
      <c r="C702">
        <v>2035</v>
      </c>
      <c r="D702">
        <v>2050</v>
      </c>
      <c r="E702" t="s">
        <v>119</v>
      </c>
      <c r="F702" t="s">
        <v>260</v>
      </c>
      <c r="G702" t="s">
        <v>146</v>
      </c>
      <c r="H702" t="s">
        <v>131</v>
      </c>
      <c r="I702" t="s">
        <v>110</v>
      </c>
      <c r="J702" t="s">
        <v>110</v>
      </c>
      <c r="K702">
        <v>1.0869565010070801</v>
      </c>
      <c r="L702" t="s">
        <v>182</v>
      </c>
    </row>
    <row r="703" spans="1:12">
      <c r="A703" t="s">
        <v>260</v>
      </c>
      <c r="B703" t="s">
        <v>65</v>
      </c>
      <c r="C703">
        <v>2040</v>
      </c>
      <c r="D703">
        <v>2040</v>
      </c>
      <c r="E703" t="s">
        <v>119</v>
      </c>
      <c r="F703" t="s">
        <v>260</v>
      </c>
      <c r="G703" t="s">
        <v>146</v>
      </c>
      <c r="H703" t="s">
        <v>131</v>
      </c>
      <c r="I703" t="s">
        <v>110</v>
      </c>
      <c r="J703" t="s">
        <v>110</v>
      </c>
      <c r="K703">
        <v>1.098901152610779</v>
      </c>
      <c r="L703" t="s">
        <v>182</v>
      </c>
    </row>
    <row r="704" spans="1:12">
      <c r="A704" t="s">
        <v>260</v>
      </c>
      <c r="B704" t="s">
        <v>65</v>
      </c>
      <c r="C704">
        <v>2040</v>
      </c>
      <c r="D704">
        <v>2045</v>
      </c>
      <c r="E704" t="s">
        <v>119</v>
      </c>
      <c r="F704" t="s">
        <v>260</v>
      </c>
      <c r="G704" t="s">
        <v>146</v>
      </c>
      <c r="H704" t="s">
        <v>131</v>
      </c>
      <c r="I704" t="s">
        <v>110</v>
      </c>
      <c r="J704" t="s">
        <v>110</v>
      </c>
      <c r="K704">
        <v>1.092928886413574</v>
      </c>
      <c r="L704" t="s">
        <v>182</v>
      </c>
    </row>
    <row r="705" spans="1:12">
      <c r="A705" t="s">
        <v>260</v>
      </c>
      <c r="B705" t="s">
        <v>65</v>
      </c>
      <c r="C705">
        <v>2040</v>
      </c>
      <c r="D705">
        <v>2050</v>
      </c>
      <c r="E705" t="s">
        <v>119</v>
      </c>
      <c r="F705" t="s">
        <v>260</v>
      </c>
      <c r="G705" t="s">
        <v>146</v>
      </c>
      <c r="H705" t="s">
        <v>131</v>
      </c>
      <c r="I705" t="s">
        <v>110</v>
      </c>
      <c r="J705" t="s">
        <v>110</v>
      </c>
      <c r="K705">
        <v>1.0869565010070801</v>
      </c>
      <c r="L705" t="s">
        <v>182</v>
      </c>
    </row>
    <row r="706" spans="1:12">
      <c r="A706" t="s">
        <v>260</v>
      </c>
      <c r="B706" t="s">
        <v>65</v>
      </c>
      <c r="C706">
        <v>2040</v>
      </c>
      <c r="D706">
        <v>2055</v>
      </c>
      <c r="E706" t="s">
        <v>119</v>
      </c>
      <c r="F706" t="s">
        <v>260</v>
      </c>
      <c r="G706" t="s">
        <v>146</v>
      </c>
      <c r="H706" t="s">
        <v>131</v>
      </c>
      <c r="I706" t="s">
        <v>110</v>
      </c>
      <c r="J706" t="s">
        <v>110</v>
      </c>
      <c r="K706">
        <v>1.0869565010070801</v>
      </c>
      <c r="L706" t="s">
        <v>182</v>
      </c>
    </row>
    <row r="707" spans="1:12">
      <c r="A707" t="s">
        <v>260</v>
      </c>
      <c r="B707" t="s">
        <v>65</v>
      </c>
      <c r="C707">
        <v>2045</v>
      </c>
      <c r="D707">
        <v>2045</v>
      </c>
      <c r="E707" t="s">
        <v>119</v>
      </c>
      <c r="F707" t="s">
        <v>260</v>
      </c>
      <c r="G707" t="s">
        <v>146</v>
      </c>
      <c r="H707" t="s">
        <v>131</v>
      </c>
      <c r="I707" t="s">
        <v>110</v>
      </c>
      <c r="J707" t="s">
        <v>110</v>
      </c>
      <c r="K707">
        <v>1.092928886413574</v>
      </c>
      <c r="L707" t="s">
        <v>182</v>
      </c>
    </row>
    <row r="708" spans="1:12">
      <c r="A708" t="s">
        <v>260</v>
      </c>
      <c r="B708" t="s">
        <v>65</v>
      </c>
      <c r="C708">
        <v>2045</v>
      </c>
      <c r="D708">
        <v>2050</v>
      </c>
      <c r="E708" t="s">
        <v>119</v>
      </c>
      <c r="F708" t="s">
        <v>260</v>
      </c>
      <c r="G708" t="s">
        <v>146</v>
      </c>
      <c r="H708" t="s">
        <v>131</v>
      </c>
      <c r="I708" t="s">
        <v>110</v>
      </c>
      <c r="J708" t="s">
        <v>110</v>
      </c>
      <c r="K708">
        <v>1.0869565010070801</v>
      </c>
      <c r="L708" t="s">
        <v>182</v>
      </c>
    </row>
    <row r="709" spans="1:12">
      <c r="A709" t="s">
        <v>260</v>
      </c>
      <c r="B709" t="s">
        <v>65</v>
      </c>
      <c r="C709">
        <v>2045</v>
      </c>
      <c r="D709">
        <v>2055</v>
      </c>
      <c r="E709" t="s">
        <v>119</v>
      </c>
      <c r="F709" t="s">
        <v>260</v>
      </c>
      <c r="G709" t="s">
        <v>146</v>
      </c>
      <c r="H709" t="s">
        <v>131</v>
      </c>
      <c r="I709" t="s">
        <v>110</v>
      </c>
      <c r="J709" t="s">
        <v>110</v>
      </c>
      <c r="K709">
        <v>1.0869565010070801</v>
      </c>
      <c r="L709" t="s">
        <v>182</v>
      </c>
    </row>
    <row r="710" spans="1:12">
      <c r="A710" t="s">
        <v>260</v>
      </c>
      <c r="B710" t="s">
        <v>65</v>
      </c>
      <c r="C710">
        <v>2045</v>
      </c>
      <c r="D710">
        <v>2060</v>
      </c>
      <c r="E710" t="s">
        <v>119</v>
      </c>
      <c r="F710" t="s">
        <v>260</v>
      </c>
      <c r="G710" t="s">
        <v>146</v>
      </c>
      <c r="H710" t="s">
        <v>131</v>
      </c>
      <c r="I710" t="s">
        <v>110</v>
      </c>
      <c r="J710" t="s">
        <v>110</v>
      </c>
      <c r="K710">
        <v>1.0869565010070801</v>
      </c>
      <c r="L710" t="s">
        <v>182</v>
      </c>
    </row>
    <row r="711" spans="1:12">
      <c r="A711" t="s">
        <v>260</v>
      </c>
      <c r="B711" t="s">
        <v>65</v>
      </c>
      <c r="C711">
        <v>2050</v>
      </c>
      <c r="D711">
        <v>2050</v>
      </c>
      <c r="E711" t="s">
        <v>119</v>
      </c>
      <c r="F711" t="s">
        <v>260</v>
      </c>
      <c r="G711" t="s">
        <v>146</v>
      </c>
      <c r="H711" t="s">
        <v>131</v>
      </c>
      <c r="I711" t="s">
        <v>110</v>
      </c>
      <c r="J711" t="s">
        <v>110</v>
      </c>
      <c r="K711">
        <v>1.0869565010070801</v>
      </c>
      <c r="L711" t="s">
        <v>182</v>
      </c>
    </row>
    <row r="712" spans="1:12">
      <c r="A712" t="s">
        <v>260</v>
      </c>
      <c r="B712" t="s">
        <v>65</v>
      </c>
      <c r="C712">
        <v>2050</v>
      </c>
      <c r="D712">
        <v>2055</v>
      </c>
      <c r="E712" t="s">
        <v>119</v>
      </c>
      <c r="F712" t="s">
        <v>260</v>
      </c>
      <c r="G712" t="s">
        <v>146</v>
      </c>
      <c r="H712" t="s">
        <v>131</v>
      </c>
      <c r="I712" t="s">
        <v>110</v>
      </c>
      <c r="J712" t="s">
        <v>110</v>
      </c>
      <c r="K712">
        <v>1.0869565010070801</v>
      </c>
      <c r="L712" t="s">
        <v>182</v>
      </c>
    </row>
    <row r="713" spans="1:12">
      <c r="A713" t="s">
        <v>260</v>
      </c>
      <c r="B713" t="s">
        <v>65</v>
      </c>
      <c r="C713">
        <v>2050</v>
      </c>
      <c r="D713">
        <v>2060</v>
      </c>
      <c r="E713" t="s">
        <v>119</v>
      </c>
      <c r="F713" t="s">
        <v>260</v>
      </c>
      <c r="G713" t="s">
        <v>146</v>
      </c>
      <c r="H713" t="s">
        <v>131</v>
      </c>
      <c r="I713" t="s">
        <v>110</v>
      </c>
      <c r="J713" t="s">
        <v>110</v>
      </c>
      <c r="K713">
        <v>1.0869565010070801</v>
      </c>
      <c r="L713" t="s">
        <v>182</v>
      </c>
    </row>
    <row r="714" spans="1:12">
      <c r="A714" t="s">
        <v>260</v>
      </c>
      <c r="B714" t="s">
        <v>65</v>
      </c>
      <c r="C714">
        <v>2050</v>
      </c>
      <c r="D714">
        <v>2065</v>
      </c>
      <c r="E714" t="s">
        <v>119</v>
      </c>
      <c r="F714" t="s">
        <v>260</v>
      </c>
      <c r="G714" t="s">
        <v>146</v>
      </c>
      <c r="H714" t="s">
        <v>131</v>
      </c>
      <c r="I714" t="s">
        <v>110</v>
      </c>
      <c r="J714" t="s">
        <v>110</v>
      </c>
      <c r="K714">
        <v>1.0869565010070801</v>
      </c>
      <c r="L714" t="s">
        <v>182</v>
      </c>
    </row>
    <row r="715" spans="1:12">
      <c r="A715" t="s">
        <v>260</v>
      </c>
      <c r="B715" t="s">
        <v>65</v>
      </c>
      <c r="C715">
        <v>2055</v>
      </c>
      <c r="D715">
        <v>2055</v>
      </c>
      <c r="E715" t="s">
        <v>119</v>
      </c>
      <c r="F715" t="s">
        <v>260</v>
      </c>
      <c r="G715" t="s">
        <v>146</v>
      </c>
      <c r="H715" t="s">
        <v>131</v>
      </c>
      <c r="I715" t="s">
        <v>110</v>
      </c>
      <c r="J715" t="s">
        <v>110</v>
      </c>
      <c r="K715">
        <v>1.0869565010070801</v>
      </c>
      <c r="L715" t="s">
        <v>182</v>
      </c>
    </row>
    <row r="716" spans="1:12">
      <c r="A716" t="s">
        <v>260</v>
      </c>
      <c r="B716" t="s">
        <v>65</v>
      </c>
      <c r="C716">
        <v>2055</v>
      </c>
      <c r="D716">
        <v>2060</v>
      </c>
      <c r="E716" t="s">
        <v>119</v>
      </c>
      <c r="F716" t="s">
        <v>260</v>
      </c>
      <c r="G716" t="s">
        <v>146</v>
      </c>
      <c r="H716" t="s">
        <v>131</v>
      </c>
      <c r="I716" t="s">
        <v>110</v>
      </c>
      <c r="J716" t="s">
        <v>110</v>
      </c>
      <c r="K716">
        <v>1.0809841156005859</v>
      </c>
      <c r="L716" t="s">
        <v>182</v>
      </c>
    </row>
    <row r="717" spans="1:12">
      <c r="A717" t="s">
        <v>260</v>
      </c>
      <c r="B717" t="s">
        <v>65</v>
      </c>
      <c r="C717">
        <v>2055</v>
      </c>
      <c r="D717">
        <v>2065</v>
      </c>
      <c r="E717" t="s">
        <v>119</v>
      </c>
      <c r="F717" t="s">
        <v>260</v>
      </c>
      <c r="G717" t="s">
        <v>146</v>
      </c>
      <c r="H717" t="s">
        <v>131</v>
      </c>
      <c r="I717" t="s">
        <v>110</v>
      </c>
      <c r="J717" t="s">
        <v>110</v>
      </c>
      <c r="K717">
        <v>1.083970308303833</v>
      </c>
      <c r="L717" t="s">
        <v>182</v>
      </c>
    </row>
    <row r="718" spans="1:12">
      <c r="A718" t="s">
        <v>260</v>
      </c>
      <c r="B718" t="s">
        <v>65</v>
      </c>
      <c r="C718">
        <v>2055</v>
      </c>
      <c r="D718">
        <v>2070</v>
      </c>
      <c r="E718" t="s">
        <v>119</v>
      </c>
      <c r="F718" t="s">
        <v>260</v>
      </c>
      <c r="G718" t="s">
        <v>146</v>
      </c>
      <c r="H718" t="s">
        <v>131</v>
      </c>
      <c r="I718" t="s">
        <v>110</v>
      </c>
      <c r="J718" t="s">
        <v>110</v>
      </c>
      <c r="K718">
        <v>1.0869565010070801</v>
      </c>
      <c r="L718" t="s">
        <v>182</v>
      </c>
    </row>
    <row r="719" spans="1:12">
      <c r="A719" t="s">
        <v>260</v>
      </c>
      <c r="B719" t="s">
        <v>65</v>
      </c>
      <c r="C719">
        <v>2060</v>
      </c>
      <c r="D719">
        <v>2060</v>
      </c>
      <c r="E719" t="s">
        <v>119</v>
      </c>
      <c r="F719" t="s">
        <v>260</v>
      </c>
      <c r="G719" t="s">
        <v>146</v>
      </c>
      <c r="H719" t="s">
        <v>131</v>
      </c>
      <c r="I719" t="s">
        <v>110</v>
      </c>
      <c r="J719" t="s">
        <v>110</v>
      </c>
      <c r="K719">
        <v>1.0750118494033809</v>
      </c>
      <c r="L719" t="s">
        <v>182</v>
      </c>
    </row>
    <row r="720" spans="1:12">
      <c r="A720" t="s">
        <v>260</v>
      </c>
      <c r="B720" t="s">
        <v>65</v>
      </c>
      <c r="C720">
        <v>2060</v>
      </c>
      <c r="D720">
        <v>2065</v>
      </c>
      <c r="E720" t="s">
        <v>119</v>
      </c>
      <c r="F720" t="s">
        <v>260</v>
      </c>
      <c r="G720" t="s">
        <v>146</v>
      </c>
      <c r="H720" t="s">
        <v>131</v>
      </c>
      <c r="I720" t="s">
        <v>110</v>
      </c>
      <c r="J720" t="s">
        <v>110</v>
      </c>
      <c r="K720">
        <v>1.0809841156005859</v>
      </c>
      <c r="L720" t="s">
        <v>182</v>
      </c>
    </row>
    <row r="721" spans="1:12">
      <c r="A721" t="s">
        <v>260</v>
      </c>
      <c r="B721" t="s">
        <v>65</v>
      </c>
      <c r="C721">
        <v>2060</v>
      </c>
      <c r="D721">
        <v>2070</v>
      </c>
      <c r="E721" t="s">
        <v>119</v>
      </c>
      <c r="F721" t="s">
        <v>260</v>
      </c>
      <c r="G721" t="s">
        <v>146</v>
      </c>
      <c r="H721" t="s">
        <v>131</v>
      </c>
      <c r="I721" t="s">
        <v>110</v>
      </c>
      <c r="J721" t="s">
        <v>110</v>
      </c>
      <c r="K721">
        <v>1.0869565010070801</v>
      </c>
      <c r="L721" t="s">
        <v>182</v>
      </c>
    </row>
    <row r="722" spans="1:12">
      <c r="A722" t="s">
        <v>260</v>
      </c>
      <c r="B722" t="s">
        <v>65</v>
      </c>
      <c r="C722">
        <v>2065</v>
      </c>
      <c r="D722">
        <v>2065</v>
      </c>
      <c r="E722" t="s">
        <v>119</v>
      </c>
      <c r="F722" t="s">
        <v>260</v>
      </c>
      <c r="G722" t="s">
        <v>146</v>
      </c>
      <c r="H722" t="s">
        <v>131</v>
      </c>
      <c r="I722" t="s">
        <v>110</v>
      </c>
      <c r="J722" t="s">
        <v>110</v>
      </c>
      <c r="K722">
        <v>1.0809841156005859</v>
      </c>
      <c r="L722" t="s">
        <v>182</v>
      </c>
    </row>
    <row r="723" spans="1:12">
      <c r="A723" t="s">
        <v>260</v>
      </c>
      <c r="B723" t="s">
        <v>65</v>
      </c>
      <c r="C723">
        <v>2065</v>
      </c>
      <c r="D723">
        <v>2070</v>
      </c>
      <c r="E723" t="s">
        <v>119</v>
      </c>
      <c r="F723" t="s">
        <v>260</v>
      </c>
      <c r="G723" t="s">
        <v>146</v>
      </c>
      <c r="H723" t="s">
        <v>131</v>
      </c>
      <c r="I723" t="s">
        <v>110</v>
      </c>
      <c r="J723" t="s">
        <v>110</v>
      </c>
      <c r="K723">
        <v>1.0750118494033809</v>
      </c>
      <c r="L723" t="s">
        <v>182</v>
      </c>
    </row>
    <row r="724" spans="1:12">
      <c r="A724" t="s">
        <v>260</v>
      </c>
      <c r="B724" t="s">
        <v>65</v>
      </c>
      <c r="C724">
        <v>2070</v>
      </c>
      <c r="D724">
        <v>2070</v>
      </c>
      <c r="E724" t="s">
        <v>119</v>
      </c>
      <c r="F724" t="s">
        <v>260</v>
      </c>
      <c r="G724" t="s">
        <v>146</v>
      </c>
      <c r="H724" t="s">
        <v>131</v>
      </c>
      <c r="I724" t="s">
        <v>110</v>
      </c>
      <c r="J724" t="s">
        <v>110</v>
      </c>
      <c r="K724">
        <v>1.0630671977996831</v>
      </c>
      <c r="L724" t="s">
        <v>182</v>
      </c>
    </row>
    <row r="725" spans="1:12">
      <c r="A725" t="s">
        <v>260</v>
      </c>
      <c r="B725" t="s">
        <v>64</v>
      </c>
      <c r="C725">
        <v>1965</v>
      </c>
      <c r="D725">
        <v>1990</v>
      </c>
      <c r="E725" t="s">
        <v>119</v>
      </c>
      <c r="F725" t="s">
        <v>260</v>
      </c>
      <c r="G725" t="s">
        <v>146</v>
      </c>
      <c r="H725" t="s">
        <v>133</v>
      </c>
      <c r="I725" t="s">
        <v>110</v>
      </c>
      <c r="J725" t="s">
        <v>110</v>
      </c>
      <c r="K725">
        <v>1.190476179122925</v>
      </c>
      <c r="L725" t="s">
        <v>182</v>
      </c>
    </row>
    <row r="726" spans="1:12">
      <c r="A726" t="s">
        <v>260</v>
      </c>
      <c r="B726" t="s">
        <v>64</v>
      </c>
      <c r="C726">
        <v>1965</v>
      </c>
      <c r="D726">
        <v>1995</v>
      </c>
      <c r="E726" t="s">
        <v>119</v>
      </c>
      <c r="F726" t="s">
        <v>260</v>
      </c>
      <c r="G726" t="s">
        <v>146</v>
      </c>
      <c r="H726" t="s">
        <v>133</v>
      </c>
      <c r="I726" t="s">
        <v>110</v>
      </c>
      <c r="J726" t="s">
        <v>110</v>
      </c>
      <c r="K726">
        <v>1.18343198299408</v>
      </c>
      <c r="L726" t="s">
        <v>182</v>
      </c>
    </row>
    <row r="727" spans="1:12">
      <c r="A727" t="s">
        <v>260</v>
      </c>
      <c r="B727" t="s">
        <v>64</v>
      </c>
      <c r="C727">
        <v>1965</v>
      </c>
      <c r="D727">
        <v>2000</v>
      </c>
      <c r="E727" t="s">
        <v>119</v>
      </c>
      <c r="F727" t="s">
        <v>260</v>
      </c>
      <c r="G727" t="s">
        <v>146</v>
      </c>
      <c r="H727" t="s">
        <v>133</v>
      </c>
      <c r="I727" t="s">
        <v>110</v>
      </c>
      <c r="J727" t="s">
        <v>110</v>
      </c>
      <c r="K727">
        <v>1.2820513248443599</v>
      </c>
      <c r="L727" t="s">
        <v>182</v>
      </c>
    </row>
    <row r="728" spans="1:12">
      <c r="A728" t="s">
        <v>260</v>
      </c>
      <c r="B728" t="s">
        <v>64</v>
      </c>
      <c r="C728">
        <v>1965</v>
      </c>
      <c r="D728">
        <v>2005</v>
      </c>
      <c r="E728" t="s">
        <v>119</v>
      </c>
      <c r="F728" t="s">
        <v>260</v>
      </c>
      <c r="G728" t="s">
        <v>146</v>
      </c>
      <c r="H728" t="s">
        <v>133</v>
      </c>
      <c r="I728" t="s">
        <v>110</v>
      </c>
      <c r="J728" t="s">
        <v>110</v>
      </c>
      <c r="K728">
        <v>1.2195122241973879</v>
      </c>
      <c r="L728" t="s">
        <v>182</v>
      </c>
    </row>
    <row r="729" spans="1:12">
      <c r="A729" t="s">
        <v>260</v>
      </c>
      <c r="B729" t="s">
        <v>64</v>
      </c>
      <c r="C729">
        <v>1965</v>
      </c>
      <c r="D729">
        <v>2010</v>
      </c>
      <c r="E729" t="s">
        <v>119</v>
      </c>
      <c r="F729" t="s">
        <v>260</v>
      </c>
      <c r="G729" t="s">
        <v>146</v>
      </c>
      <c r="H729" t="s">
        <v>133</v>
      </c>
      <c r="I729" t="s">
        <v>110</v>
      </c>
      <c r="J729" t="s">
        <v>110</v>
      </c>
      <c r="K729">
        <v>1.204819321632385</v>
      </c>
      <c r="L729" t="s">
        <v>182</v>
      </c>
    </row>
    <row r="730" spans="1:12">
      <c r="A730" t="s">
        <v>260</v>
      </c>
      <c r="B730" t="s">
        <v>64</v>
      </c>
      <c r="C730">
        <v>1965</v>
      </c>
      <c r="D730">
        <v>2015</v>
      </c>
      <c r="E730" t="s">
        <v>119</v>
      </c>
      <c r="F730" t="s">
        <v>260</v>
      </c>
      <c r="G730" t="s">
        <v>146</v>
      </c>
      <c r="H730" t="s">
        <v>133</v>
      </c>
      <c r="I730" t="s">
        <v>110</v>
      </c>
      <c r="J730" t="s">
        <v>110</v>
      </c>
      <c r="K730">
        <v>1.183804988861084</v>
      </c>
      <c r="L730" t="s">
        <v>182</v>
      </c>
    </row>
    <row r="731" spans="1:12">
      <c r="A731" t="s">
        <v>260</v>
      </c>
      <c r="B731" t="s">
        <v>64</v>
      </c>
      <c r="C731">
        <v>1965</v>
      </c>
      <c r="D731">
        <v>2020</v>
      </c>
      <c r="E731" t="s">
        <v>119</v>
      </c>
      <c r="F731" t="s">
        <v>260</v>
      </c>
      <c r="G731" t="s">
        <v>146</v>
      </c>
      <c r="H731" t="s">
        <v>133</v>
      </c>
      <c r="I731" t="s">
        <v>110</v>
      </c>
      <c r="J731" t="s">
        <v>110</v>
      </c>
      <c r="K731">
        <v>1.1627906560897829</v>
      </c>
      <c r="L731" t="s">
        <v>182</v>
      </c>
    </row>
    <row r="732" spans="1:12">
      <c r="A732" t="s">
        <v>260</v>
      </c>
      <c r="B732" t="s">
        <v>64</v>
      </c>
      <c r="C732">
        <v>1970</v>
      </c>
      <c r="D732">
        <v>1990</v>
      </c>
      <c r="E732" t="s">
        <v>119</v>
      </c>
      <c r="F732" t="s">
        <v>260</v>
      </c>
      <c r="G732" t="s">
        <v>146</v>
      </c>
      <c r="H732" t="s">
        <v>133</v>
      </c>
      <c r="I732" t="s">
        <v>110</v>
      </c>
      <c r="J732" t="s">
        <v>110</v>
      </c>
      <c r="K732">
        <v>1.190476179122925</v>
      </c>
      <c r="L732" t="s">
        <v>182</v>
      </c>
    </row>
    <row r="733" spans="1:12">
      <c r="A733" t="s">
        <v>260</v>
      </c>
      <c r="B733" t="s">
        <v>64</v>
      </c>
      <c r="C733">
        <v>1970</v>
      </c>
      <c r="D733">
        <v>1995</v>
      </c>
      <c r="E733" t="s">
        <v>119</v>
      </c>
      <c r="F733" t="s">
        <v>260</v>
      </c>
      <c r="G733" t="s">
        <v>146</v>
      </c>
      <c r="H733" t="s">
        <v>133</v>
      </c>
      <c r="I733" t="s">
        <v>110</v>
      </c>
      <c r="J733" t="s">
        <v>110</v>
      </c>
      <c r="K733">
        <v>1.18343198299408</v>
      </c>
      <c r="L733" t="s">
        <v>182</v>
      </c>
    </row>
    <row r="734" spans="1:12">
      <c r="A734" t="s">
        <v>260</v>
      </c>
      <c r="B734" t="s">
        <v>64</v>
      </c>
      <c r="C734">
        <v>1970</v>
      </c>
      <c r="D734">
        <v>2000</v>
      </c>
      <c r="E734" t="s">
        <v>119</v>
      </c>
      <c r="F734" t="s">
        <v>260</v>
      </c>
      <c r="G734" t="s">
        <v>146</v>
      </c>
      <c r="H734" t="s">
        <v>133</v>
      </c>
      <c r="I734" t="s">
        <v>110</v>
      </c>
      <c r="J734" t="s">
        <v>110</v>
      </c>
      <c r="K734">
        <v>1.2820513248443599</v>
      </c>
      <c r="L734" t="s">
        <v>182</v>
      </c>
    </row>
    <row r="735" spans="1:12">
      <c r="A735" t="s">
        <v>260</v>
      </c>
      <c r="B735" t="s">
        <v>64</v>
      </c>
      <c r="C735">
        <v>1970</v>
      </c>
      <c r="D735">
        <v>2005</v>
      </c>
      <c r="E735" t="s">
        <v>119</v>
      </c>
      <c r="F735" t="s">
        <v>260</v>
      </c>
      <c r="G735" t="s">
        <v>146</v>
      </c>
      <c r="H735" t="s">
        <v>133</v>
      </c>
      <c r="I735" t="s">
        <v>110</v>
      </c>
      <c r="J735" t="s">
        <v>110</v>
      </c>
      <c r="K735">
        <v>1.2195122241973879</v>
      </c>
      <c r="L735" t="s">
        <v>182</v>
      </c>
    </row>
    <row r="736" spans="1:12">
      <c r="A736" t="s">
        <v>260</v>
      </c>
      <c r="B736" t="s">
        <v>64</v>
      </c>
      <c r="C736">
        <v>1970</v>
      </c>
      <c r="D736">
        <v>2010</v>
      </c>
      <c r="E736" t="s">
        <v>119</v>
      </c>
      <c r="F736" t="s">
        <v>260</v>
      </c>
      <c r="G736" t="s">
        <v>146</v>
      </c>
      <c r="H736" t="s">
        <v>133</v>
      </c>
      <c r="I736" t="s">
        <v>110</v>
      </c>
      <c r="J736" t="s">
        <v>110</v>
      </c>
      <c r="K736">
        <v>1.204819321632385</v>
      </c>
      <c r="L736" t="s">
        <v>182</v>
      </c>
    </row>
    <row r="737" spans="1:12">
      <c r="A737" t="s">
        <v>260</v>
      </c>
      <c r="B737" t="s">
        <v>64</v>
      </c>
      <c r="C737">
        <v>1970</v>
      </c>
      <c r="D737">
        <v>2015</v>
      </c>
      <c r="E737" t="s">
        <v>119</v>
      </c>
      <c r="F737" t="s">
        <v>260</v>
      </c>
      <c r="G737" t="s">
        <v>146</v>
      </c>
      <c r="H737" t="s">
        <v>133</v>
      </c>
      <c r="I737" t="s">
        <v>110</v>
      </c>
      <c r="J737" t="s">
        <v>110</v>
      </c>
      <c r="K737">
        <v>1.183804988861084</v>
      </c>
      <c r="L737" t="s">
        <v>182</v>
      </c>
    </row>
    <row r="738" spans="1:12">
      <c r="A738" t="s">
        <v>260</v>
      </c>
      <c r="B738" t="s">
        <v>64</v>
      </c>
      <c r="C738">
        <v>1970</v>
      </c>
      <c r="D738">
        <v>2020</v>
      </c>
      <c r="E738" t="s">
        <v>119</v>
      </c>
      <c r="F738" t="s">
        <v>260</v>
      </c>
      <c r="G738" t="s">
        <v>146</v>
      </c>
      <c r="H738" t="s">
        <v>133</v>
      </c>
      <c r="I738" t="s">
        <v>110</v>
      </c>
      <c r="J738" t="s">
        <v>110</v>
      </c>
      <c r="K738">
        <v>1.1627906560897829</v>
      </c>
      <c r="L738" t="s">
        <v>182</v>
      </c>
    </row>
    <row r="739" spans="1:12">
      <c r="A739" t="s">
        <v>260</v>
      </c>
      <c r="B739" t="s">
        <v>64</v>
      </c>
      <c r="C739">
        <v>1970</v>
      </c>
      <c r="D739">
        <v>2025</v>
      </c>
      <c r="E739" t="s">
        <v>119</v>
      </c>
      <c r="F739" t="s">
        <v>260</v>
      </c>
      <c r="G739" t="s">
        <v>146</v>
      </c>
      <c r="H739" t="s">
        <v>133</v>
      </c>
      <c r="I739" t="s">
        <v>110</v>
      </c>
      <c r="J739" t="s">
        <v>110</v>
      </c>
      <c r="K739">
        <v>1.156107902526855</v>
      </c>
      <c r="L739" t="s">
        <v>182</v>
      </c>
    </row>
    <row r="740" spans="1:12">
      <c r="A740" t="s">
        <v>260</v>
      </c>
      <c r="B740" t="s">
        <v>64</v>
      </c>
      <c r="C740">
        <v>1975</v>
      </c>
      <c r="D740">
        <v>1990</v>
      </c>
      <c r="E740" t="s">
        <v>119</v>
      </c>
      <c r="F740" t="s">
        <v>260</v>
      </c>
      <c r="G740" t="s">
        <v>146</v>
      </c>
      <c r="H740" t="s">
        <v>133</v>
      </c>
      <c r="I740" t="s">
        <v>110</v>
      </c>
      <c r="J740" t="s">
        <v>110</v>
      </c>
      <c r="K740">
        <v>1.190476179122925</v>
      </c>
      <c r="L740" t="s">
        <v>182</v>
      </c>
    </row>
    <row r="741" spans="1:12">
      <c r="A741" t="s">
        <v>260</v>
      </c>
      <c r="B741" t="s">
        <v>64</v>
      </c>
      <c r="C741">
        <v>1975</v>
      </c>
      <c r="D741">
        <v>1995</v>
      </c>
      <c r="E741" t="s">
        <v>119</v>
      </c>
      <c r="F741" t="s">
        <v>260</v>
      </c>
      <c r="G741" t="s">
        <v>146</v>
      </c>
      <c r="H741" t="s">
        <v>133</v>
      </c>
      <c r="I741" t="s">
        <v>110</v>
      </c>
      <c r="J741" t="s">
        <v>110</v>
      </c>
      <c r="K741">
        <v>1.18343198299408</v>
      </c>
      <c r="L741" t="s">
        <v>182</v>
      </c>
    </row>
    <row r="742" spans="1:12">
      <c r="A742" t="s">
        <v>260</v>
      </c>
      <c r="B742" t="s">
        <v>64</v>
      </c>
      <c r="C742">
        <v>1975</v>
      </c>
      <c r="D742">
        <v>2000</v>
      </c>
      <c r="E742" t="s">
        <v>119</v>
      </c>
      <c r="F742" t="s">
        <v>260</v>
      </c>
      <c r="G742" t="s">
        <v>146</v>
      </c>
      <c r="H742" t="s">
        <v>133</v>
      </c>
      <c r="I742" t="s">
        <v>110</v>
      </c>
      <c r="J742" t="s">
        <v>110</v>
      </c>
      <c r="K742">
        <v>1.2820513248443599</v>
      </c>
      <c r="L742" t="s">
        <v>182</v>
      </c>
    </row>
    <row r="743" spans="1:12">
      <c r="A743" t="s">
        <v>260</v>
      </c>
      <c r="B743" t="s">
        <v>64</v>
      </c>
      <c r="C743">
        <v>1975</v>
      </c>
      <c r="D743">
        <v>2005</v>
      </c>
      <c r="E743" t="s">
        <v>119</v>
      </c>
      <c r="F743" t="s">
        <v>260</v>
      </c>
      <c r="G743" t="s">
        <v>146</v>
      </c>
      <c r="H743" t="s">
        <v>133</v>
      </c>
      <c r="I743" t="s">
        <v>110</v>
      </c>
      <c r="J743" t="s">
        <v>110</v>
      </c>
      <c r="K743">
        <v>1.2195122241973879</v>
      </c>
      <c r="L743" t="s">
        <v>182</v>
      </c>
    </row>
    <row r="744" spans="1:12">
      <c r="A744" t="s">
        <v>260</v>
      </c>
      <c r="B744" t="s">
        <v>64</v>
      </c>
      <c r="C744">
        <v>1975</v>
      </c>
      <c r="D744">
        <v>2010</v>
      </c>
      <c r="E744" t="s">
        <v>119</v>
      </c>
      <c r="F744" t="s">
        <v>260</v>
      </c>
      <c r="G744" t="s">
        <v>146</v>
      </c>
      <c r="H744" t="s">
        <v>133</v>
      </c>
      <c r="I744" t="s">
        <v>110</v>
      </c>
      <c r="J744" t="s">
        <v>110</v>
      </c>
      <c r="K744">
        <v>1.204819321632385</v>
      </c>
      <c r="L744" t="s">
        <v>182</v>
      </c>
    </row>
    <row r="745" spans="1:12">
      <c r="A745" t="s">
        <v>260</v>
      </c>
      <c r="B745" t="s">
        <v>64</v>
      </c>
      <c r="C745">
        <v>1975</v>
      </c>
      <c r="D745">
        <v>2015</v>
      </c>
      <c r="E745" t="s">
        <v>119</v>
      </c>
      <c r="F745" t="s">
        <v>260</v>
      </c>
      <c r="G745" t="s">
        <v>146</v>
      </c>
      <c r="H745" t="s">
        <v>133</v>
      </c>
      <c r="I745" t="s">
        <v>110</v>
      </c>
      <c r="J745" t="s">
        <v>110</v>
      </c>
      <c r="K745">
        <v>1.183804988861084</v>
      </c>
      <c r="L745" t="s">
        <v>182</v>
      </c>
    </row>
    <row r="746" spans="1:12">
      <c r="A746" t="s">
        <v>260</v>
      </c>
      <c r="B746" t="s">
        <v>64</v>
      </c>
      <c r="C746">
        <v>1975</v>
      </c>
      <c r="D746">
        <v>2020</v>
      </c>
      <c r="E746" t="s">
        <v>119</v>
      </c>
      <c r="F746" t="s">
        <v>260</v>
      </c>
      <c r="G746" t="s">
        <v>146</v>
      </c>
      <c r="H746" t="s">
        <v>133</v>
      </c>
      <c r="I746" t="s">
        <v>110</v>
      </c>
      <c r="J746" t="s">
        <v>110</v>
      </c>
      <c r="K746">
        <v>1.1627906560897829</v>
      </c>
      <c r="L746" t="s">
        <v>182</v>
      </c>
    </row>
    <row r="747" spans="1:12">
      <c r="A747" t="s">
        <v>260</v>
      </c>
      <c r="B747" t="s">
        <v>64</v>
      </c>
      <c r="C747">
        <v>1975</v>
      </c>
      <c r="D747">
        <v>2025</v>
      </c>
      <c r="E747" t="s">
        <v>119</v>
      </c>
      <c r="F747" t="s">
        <v>260</v>
      </c>
      <c r="G747" t="s">
        <v>146</v>
      </c>
      <c r="H747" t="s">
        <v>133</v>
      </c>
      <c r="I747" t="s">
        <v>110</v>
      </c>
      <c r="J747" t="s">
        <v>110</v>
      </c>
      <c r="K747">
        <v>1.156107902526855</v>
      </c>
      <c r="L747" t="s">
        <v>182</v>
      </c>
    </row>
    <row r="748" spans="1:12">
      <c r="A748" t="s">
        <v>260</v>
      </c>
      <c r="B748" t="s">
        <v>64</v>
      </c>
      <c r="C748">
        <v>1975</v>
      </c>
      <c r="D748">
        <v>2030</v>
      </c>
      <c r="E748" t="s">
        <v>119</v>
      </c>
      <c r="F748" t="s">
        <v>260</v>
      </c>
      <c r="G748" t="s">
        <v>146</v>
      </c>
      <c r="H748" t="s">
        <v>133</v>
      </c>
      <c r="I748" t="s">
        <v>110</v>
      </c>
      <c r="J748" t="s">
        <v>110</v>
      </c>
      <c r="K748">
        <v>1.149425268173218</v>
      </c>
      <c r="L748" t="s">
        <v>182</v>
      </c>
    </row>
    <row r="749" spans="1:12">
      <c r="A749" t="s">
        <v>260</v>
      </c>
      <c r="B749" t="s">
        <v>64</v>
      </c>
      <c r="C749">
        <v>1980</v>
      </c>
      <c r="D749">
        <v>1990</v>
      </c>
      <c r="E749" t="s">
        <v>119</v>
      </c>
      <c r="F749" t="s">
        <v>260</v>
      </c>
      <c r="G749" t="s">
        <v>146</v>
      </c>
      <c r="H749" t="s">
        <v>133</v>
      </c>
      <c r="I749" t="s">
        <v>110</v>
      </c>
      <c r="J749" t="s">
        <v>110</v>
      </c>
      <c r="K749">
        <v>1.190476179122925</v>
      </c>
      <c r="L749" t="s">
        <v>182</v>
      </c>
    </row>
    <row r="750" spans="1:12">
      <c r="A750" t="s">
        <v>260</v>
      </c>
      <c r="B750" t="s">
        <v>64</v>
      </c>
      <c r="C750">
        <v>1980</v>
      </c>
      <c r="D750">
        <v>1995</v>
      </c>
      <c r="E750" t="s">
        <v>119</v>
      </c>
      <c r="F750" t="s">
        <v>260</v>
      </c>
      <c r="G750" t="s">
        <v>146</v>
      </c>
      <c r="H750" t="s">
        <v>133</v>
      </c>
      <c r="I750" t="s">
        <v>110</v>
      </c>
      <c r="J750" t="s">
        <v>110</v>
      </c>
      <c r="K750">
        <v>1.18343198299408</v>
      </c>
      <c r="L750" t="s">
        <v>182</v>
      </c>
    </row>
    <row r="751" spans="1:12">
      <c r="A751" t="s">
        <v>260</v>
      </c>
      <c r="B751" t="s">
        <v>64</v>
      </c>
      <c r="C751">
        <v>1980</v>
      </c>
      <c r="D751">
        <v>2000</v>
      </c>
      <c r="E751" t="s">
        <v>119</v>
      </c>
      <c r="F751" t="s">
        <v>260</v>
      </c>
      <c r="G751" t="s">
        <v>146</v>
      </c>
      <c r="H751" t="s">
        <v>133</v>
      </c>
      <c r="I751" t="s">
        <v>110</v>
      </c>
      <c r="J751" t="s">
        <v>110</v>
      </c>
      <c r="K751">
        <v>1.2820513248443599</v>
      </c>
      <c r="L751" t="s">
        <v>182</v>
      </c>
    </row>
    <row r="752" spans="1:12">
      <c r="A752" t="s">
        <v>260</v>
      </c>
      <c r="B752" t="s">
        <v>64</v>
      </c>
      <c r="C752">
        <v>1980</v>
      </c>
      <c r="D752">
        <v>2005</v>
      </c>
      <c r="E752" t="s">
        <v>119</v>
      </c>
      <c r="F752" t="s">
        <v>260</v>
      </c>
      <c r="G752" t="s">
        <v>146</v>
      </c>
      <c r="H752" t="s">
        <v>133</v>
      </c>
      <c r="I752" t="s">
        <v>110</v>
      </c>
      <c r="J752" t="s">
        <v>110</v>
      </c>
      <c r="K752">
        <v>1.2195122241973879</v>
      </c>
      <c r="L752" t="s">
        <v>182</v>
      </c>
    </row>
    <row r="753" spans="1:12">
      <c r="A753" t="s">
        <v>260</v>
      </c>
      <c r="B753" t="s">
        <v>64</v>
      </c>
      <c r="C753">
        <v>1980</v>
      </c>
      <c r="D753">
        <v>2010</v>
      </c>
      <c r="E753" t="s">
        <v>119</v>
      </c>
      <c r="F753" t="s">
        <v>260</v>
      </c>
      <c r="G753" t="s">
        <v>146</v>
      </c>
      <c r="H753" t="s">
        <v>133</v>
      </c>
      <c r="I753" t="s">
        <v>110</v>
      </c>
      <c r="J753" t="s">
        <v>110</v>
      </c>
      <c r="K753">
        <v>1.204819321632385</v>
      </c>
      <c r="L753" t="s">
        <v>182</v>
      </c>
    </row>
    <row r="754" spans="1:12">
      <c r="A754" t="s">
        <v>260</v>
      </c>
      <c r="B754" t="s">
        <v>64</v>
      </c>
      <c r="C754">
        <v>1980</v>
      </c>
      <c r="D754">
        <v>2015</v>
      </c>
      <c r="E754" t="s">
        <v>119</v>
      </c>
      <c r="F754" t="s">
        <v>260</v>
      </c>
      <c r="G754" t="s">
        <v>146</v>
      </c>
      <c r="H754" t="s">
        <v>133</v>
      </c>
      <c r="I754" t="s">
        <v>110</v>
      </c>
      <c r="J754" t="s">
        <v>110</v>
      </c>
      <c r="K754">
        <v>1.183804988861084</v>
      </c>
      <c r="L754" t="s">
        <v>182</v>
      </c>
    </row>
    <row r="755" spans="1:12">
      <c r="A755" t="s">
        <v>260</v>
      </c>
      <c r="B755" t="s">
        <v>64</v>
      </c>
      <c r="C755">
        <v>1980</v>
      </c>
      <c r="D755">
        <v>2020</v>
      </c>
      <c r="E755" t="s">
        <v>119</v>
      </c>
      <c r="F755" t="s">
        <v>260</v>
      </c>
      <c r="G755" t="s">
        <v>146</v>
      </c>
      <c r="H755" t="s">
        <v>133</v>
      </c>
      <c r="I755" t="s">
        <v>110</v>
      </c>
      <c r="J755" t="s">
        <v>110</v>
      </c>
      <c r="K755">
        <v>1.1627906560897829</v>
      </c>
      <c r="L755" t="s">
        <v>182</v>
      </c>
    </row>
    <row r="756" spans="1:12">
      <c r="A756" t="s">
        <v>260</v>
      </c>
      <c r="B756" t="s">
        <v>64</v>
      </c>
      <c r="C756">
        <v>1980</v>
      </c>
      <c r="D756">
        <v>2025</v>
      </c>
      <c r="E756" t="s">
        <v>119</v>
      </c>
      <c r="F756" t="s">
        <v>260</v>
      </c>
      <c r="G756" t="s">
        <v>146</v>
      </c>
      <c r="H756" t="s">
        <v>133</v>
      </c>
      <c r="I756" t="s">
        <v>110</v>
      </c>
      <c r="J756" t="s">
        <v>110</v>
      </c>
      <c r="K756">
        <v>1.156107902526855</v>
      </c>
      <c r="L756" t="s">
        <v>182</v>
      </c>
    </row>
    <row r="757" spans="1:12">
      <c r="A757" t="s">
        <v>260</v>
      </c>
      <c r="B757" t="s">
        <v>64</v>
      </c>
      <c r="C757">
        <v>1980</v>
      </c>
      <c r="D757">
        <v>2030</v>
      </c>
      <c r="E757" t="s">
        <v>119</v>
      </c>
      <c r="F757" t="s">
        <v>260</v>
      </c>
      <c r="G757" t="s">
        <v>146</v>
      </c>
      <c r="H757" t="s">
        <v>133</v>
      </c>
      <c r="I757" t="s">
        <v>110</v>
      </c>
      <c r="J757" t="s">
        <v>110</v>
      </c>
      <c r="K757">
        <v>1.149425268173218</v>
      </c>
      <c r="L757" t="s">
        <v>182</v>
      </c>
    </row>
    <row r="758" spans="1:12">
      <c r="A758" t="s">
        <v>260</v>
      </c>
      <c r="B758" t="s">
        <v>64</v>
      </c>
      <c r="C758">
        <v>1980</v>
      </c>
      <c r="D758">
        <v>2035</v>
      </c>
      <c r="E758" t="s">
        <v>119</v>
      </c>
      <c r="F758" t="s">
        <v>260</v>
      </c>
      <c r="G758" t="s">
        <v>146</v>
      </c>
      <c r="H758" t="s">
        <v>133</v>
      </c>
      <c r="I758" t="s">
        <v>110</v>
      </c>
      <c r="J758" t="s">
        <v>110</v>
      </c>
      <c r="K758">
        <v>1.142894506454468</v>
      </c>
      <c r="L758" t="s">
        <v>182</v>
      </c>
    </row>
    <row r="759" spans="1:12">
      <c r="A759" t="s">
        <v>260</v>
      </c>
      <c r="B759" t="s">
        <v>64</v>
      </c>
      <c r="C759">
        <v>1985</v>
      </c>
      <c r="D759">
        <v>1990</v>
      </c>
      <c r="E759" t="s">
        <v>119</v>
      </c>
      <c r="F759" t="s">
        <v>260</v>
      </c>
      <c r="G759" t="s">
        <v>146</v>
      </c>
      <c r="H759" t="s">
        <v>133</v>
      </c>
      <c r="I759" t="s">
        <v>110</v>
      </c>
      <c r="J759" t="s">
        <v>110</v>
      </c>
      <c r="K759">
        <v>1.190476179122925</v>
      </c>
      <c r="L759" t="s">
        <v>182</v>
      </c>
    </row>
    <row r="760" spans="1:12">
      <c r="A760" t="s">
        <v>260</v>
      </c>
      <c r="B760" t="s">
        <v>64</v>
      </c>
      <c r="C760">
        <v>1985</v>
      </c>
      <c r="D760">
        <v>1995</v>
      </c>
      <c r="E760" t="s">
        <v>119</v>
      </c>
      <c r="F760" t="s">
        <v>260</v>
      </c>
      <c r="G760" t="s">
        <v>146</v>
      </c>
      <c r="H760" t="s">
        <v>133</v>
      </c>
      <c r="I760" t="s">
        <v>110</v>
      </c>
      <c r="J760" t="s">
        <v>110</v>
      </c>
      <c r="K760">
        <v>1.18343198299408</v>
      </c>
      <c r="L760" t="s">
        <v>182</v>
      </c>
    </row>
    <row r="761" spans="1:12">
      <c r="A761" t="s">
        <v>260</v>
      </c>
      <c r="B761" t="s">
        <v>64</v>
      </c>
      <c r="C761">
        <v>1985</v>
      </c>
      <c r="D761">
        <v>2000</v>
      </c>
      <c r="E761" t="s">
        <v>119</v>
      </c>
      <c r="F761" t="s">
        <v>260</v>
      </c>
      <c r="G761" t="s">
        <v>146</v>
      </c>
      <c r="H761" t="s">
        <v>133</v>
      </c>
      <c r="I761" t="s">
        <v>110</v>
      </c>
      <c r="J761" t="s">
        <v>110</v>
      </c>
      <c r="K761">
        <v>1.2820513248443599</v>
      </c>
      <c r="L761" t="s">
        <v>182</v>
      </c>
    </row>
    <row r="762" spans="1:12">
      <c r="A762" t="s">
        <v>260</v>
      </c>
      <c r="B762" t="s">
        <v>64</v>
      </c>
      <c r="C762">
        <v>1985</v>
      </c>
      <c r="D762">
        <v>2005</v>
      </c>
      <c r="E762" t="s">
        <v>119</v>
      </c>
      <c r="F762" t="s">
        <v>260</v>
      </c>
      <c r="G762" t="s">
        <v>146</v>
      </c>
      <c r="H762" t="s">
        <v>133</v>
      </c>
      <c r="I762" t="s">
        <v>110</v>
      </c>
      <c r="J762" t="s">
        <v>110</v>
      </c>
      <c r="K762">
        <v>1.2195122241973879</v>
      </c>
      <c r="L762" t="s">
        <v>182</v>
      </c>
    </row>
    <row r="763" spans="1:12">
      <c r="A763" t="s">
        <v>260</v>
      </c>
      <c r="B763" t="s">
        <v>64</v>
      </c>
      <c r="C763">
        <v>1985</v>
      </c>
      <c r="D763">
        <v>2010</v>
      </c>
      <c r="E763" t="s">
        <v>119</v>
      </c>
      <c r="F763" t="s">
        <v>260</v>
      </c>
      <c r="G763" t="s">
        <v>146</v>
      </c>
      <c r="H763" t="s">
        <v>133</v>
      </c>
      <c r="I763" t="s">
        <v>110</v>
      </c>
      <c r="J763" t="s">
        <v>110</v>
      </c>
      <c r="K763">
        <v>1.204819321632385</v>
      </c>
      <c r="L763" t="s">
        <v>182</v>
      </c>
    </row>
    <row r="764" spans="1:12">
      <c r="A764" t="s">
        <v>260</v>
      </c>
      <c r="B764" t="s">
        <v>64</v>
      </c>
      <c r="C764">
        <v>1985</v>
      </c>
      <c r="D764">
        <v>2015</v>
      </c>
      <c r="E764" t="s">
        <v>119</v>
      </c>
      <c r="F764" t="s">
        <v>260</v>
      </c>
      <c r="G764" t="s">
        <v>146</v>
      </c>
      <c r="H764" t="s">
        <v>133</v>
      </c>
      <c r="I764" t="s">
        <v>110</v>
      </c>
      <c r="J764" t="s">
        <v>110</v>
      </c>
      <c r="K764">
        <v>1.183804988861084</v>
      </c>
      <c r="L764" t="s">
        <v>182</v>
      </c>
    </row>
    <row r="765" spans="1:12">
      <c r="A765" t="s">
        <v>260</v>
      </c>
      <c r="B765" t="s">
        <v>64</v>
      </c>
      <c r="C765">
        <v>1985</v>
      </c>
      <c r="D765">
        <v>2020</v>
      </c>
      <c r="E765" t="s">
        <v>119</v>
      </c>
      <c r="F765" t="s">
        <v>260</v>
      </c>
      <c r="G765" t="s">
        <v>146</v>
      </c>
      <c r="H765" t="s">
        <v>133</v>
      </c>
      <c r="I765" t="s">
        <v>110</v>
      </c>
      <c r="J765" t="s">
        <v>110</v>
      </c>
      <c r="K765">
        <v>1.1627906560897829</v>
      </c>
      <c r="L765" t="s">
        <v>182</v>
      </c>
    </row>
    <row r="766" spans="1:12">
      <c r="A766" t="s">
        <v>260</v>
      </c>
      <c r="B766" t="s">
        <v>64</v>
      </c>
      <c r="C766">
        <v>1985</v>
      </c>
      <c r="D766">
        <v>2025</v>
      </c>
      <c r="E766" t="s">
        <v>119</v>
      </c>
      <c r="F766" t="s">
        <v>260</v>
      </c>
      <c r="G766" t="s">
        <v>146</v>
      </c>
      <c r="H766" t="s">
        <v>133</v>
      </c>
      <c r="I766" t="s">
        <v>110</v>
      </c>
      <c r="J766" t="s">
        <v>110</v>
      </c>
      <c r="K766">
        <v>1.156107902526855</v>
      </c>
      <c r="L766" t="s">
        <v>182</v>
      </c>
    </row>
    <row r="767" spans="1:12">
      <c r="A767" t="s">
        <v>260</v>
      </c>
      <c r="B767" t="s">
        <v>64</v>
      </c>
      <c r="C767">
        <v>1985</v>
      </c>
      <c r="D767">
        <v>2030</v>
      </c>
      <c r="E767" t="s">
        <v>119</v>
      </c>
      <c r="F767" t="s">
        <v>260</v>
      </c>
      <c r="G767" t="s">
        <v>146</v>
      </c>
      <c r="H767" t="s">
        <v>133</v>
      </c>
      <c r="I767" t="s">
        <v>110</v>
      </c>
      <c r="J767" t="s">
        <v>110</v>
      </c>
      <c r="K767">
        <v>1.149425268173218</v>
      </c>
      <c r="L767" t="s">
        <v>182</v>
      </c>
    </row>
    <row r="768" spans="1:12">
      <c r="A768" t="s">
        <v>260</v>
      </c>
      <c r="B768" t="s">
        <v>64</v>
      </c>
      <c r="C768">
        <v>1985</v>
      </c>
      <c r="D768">
        <v>2035</v>
      </c>
      <c r="E768" t="s">
        <v>119</v>
      </c>
      <c r="F768" t="s">
        <v>260</v>
      </c>
      <c r="G768" t="s">
        <v>146</v>
      </c>
      <c r="H768" t="s">
        <v>133</v>
      </c>
      <c r="I768" t="s">
        <v>110</v>
      </c>
      <c r="J768" t="s">
        <v>110</v>
      </c>
      <c r="K768">
        <v>1.142894506454468</v>
      </c>
      <c r="L768" t="s">
        <v>182</v>
      </c>
    </row>
    <row r="769" spans="1:12">
      <c r="A769" t="s">
        <v>260</v>
      </c>
      <c r="B769" t="s">
        <v>64</v>
      </c>
      <c r="C769">
        <v>1985</v>
      </c>
      <c r="D769">
        <v>2040</v>
      </c>
      <c r="E769" t="s">
        <v>119</v>
      </c>
      <c r="F769" t="s">
        <v>260</v>
      </c>
      <c r="G769" t="s">
        <v>146</v>
      </c>
      <c r="H769" t="s">
        <v>133</v>
      </c>
      <c r="I769" t="s">
        <v>110</v>
      </c>
      <c r="J769" t="s">
        <v>110</v>
      </c>
      <c r="K769">
        <v>1.136363625526428</v>
      </c>
      <c r="L769" t="s">
        <v>182</v>
      </c>
    </row>
    <row r="770" spans="1:12">
      <c r="A770" t="s">
        <v>260</v>
      </c>
      <c r="B770" t="s">
        <v>64</v>
      </c>
      <c r="C770">
        <v>1990</v>
      </c>
      <c r="D770">
        <v>1990</v>
      </c>
      <c r="E770" t="s">
        <v>119</v>
      </c>
      <c r="F770" t="s">
        <v>260</v>
      </c>
      <c r="G770" t="s">
        <v>146</v>
      </c>
      <c r="H770" t="s">
        <v>133</v>
      </c>
      <c r="I770" t="s">
        <v>110</v>
      </c>
      <c r="J770" t="s">
        <v>110</v>
      </c>
      <c r="K770">
        <v>1.190476179122925</v>
      </c>
      <c r="L770" t="s">
        <v>182</v>
      </c>
    </row>
    <row r="771" spans="1:12">
      <c r="A771" t="s">
        <v>260</v>
      </c>
      <c r="B771" t="s">
        <v>64</v>
      </c>
      <c r="C771">
        <v>1990</v>
      </c>
      <c r="D771">
        <v>1995</v>
      </c>
      <c r="E771" t="s">
        <v>119</v>
      </c>
      <c r="F771" t="s">
        <v>260</v>
      </c>
      <c r="G771" t="s">
        <v>146</v>
      </c>
      <c r="H771" t="s">
        <v>133</v>
      </c>
      <c r="I771" t="s">
        <v>110</v>
      </c>
      <c r="J771" t="s">
        <v>110</v>
      </c>
      <c r="K771">
        <v>1.18343198299408</v>
      </c>
      <c r="L771" t="s">
        <v>182</v>
      </c>
    </row>
    <row r="772" spans="1:12">
      <c r="A772" t="s">
        <v>260</v>
      </c>
      <c r="B772" t="s">
        <v>64</v>
      </c>
      <c r="C772">
        <v>1990</v>
      </c>
      <c r="D772">
        <v>2000</v>
      </c>
      <c r="E772" t="s">
        <v>119</v>
      </c>
      <c r="F772" t="s">
        <v>260</v>
      </c>
      <c r="G772" t="s">
        <v>146</v>
      </c>
      <c r="H772" t="s">
        <v>133</v>
      </c>
      <c r="I772" t="s">
        <v>110</v>
      </c>
      <c r="J772" t="s">
        <v>110</v>
      </c>
      <c r="K772">
        <v>1.2820513248443599</v>
      </c>
      <c r="L772" t="s">
        <v>182</v>
      </c>
    </row>
    <row r="773" spans="1:12">
      <c r="A773" t="s">
        <v>260</v>
      </c>
      <c r="B773" t="s">
        <v>64</v>
      </c>
      <c r="C773">
        <v>1990</v>
      </c>
      <c r="D773">
        <v>2005</v>
      </c>
      <c r="E773" t="s">
        <v>119</v>
      </c>
      <c r="F773" t="s">
        <v>260</v>
      </c>
      <c r="G773" t="s">
        <v>146</v>
      </c>
      <c r="H773" t="s">
        <v>133</v>
      </c>
      <c r="I773" t="s">
        <v>110</v>
      </c>
      <c r="J773" t="s">
        <v>110</v>
      </c>
      <c r="K773">
        <v>1.2195122241973879</v>
      </c>
      <c r="L773" t="s">
        <v>182</v>
      </c>
    </row>
    <row r="774" spans="1:12">
      <c r="A774" t="s">
        <v>260</v>
      </c>
      <c r="B774" t="s">
        <v>64</v>
      </c>
      <c r="C774">
        <v>1990</v>
      </c>
      <c r="D774">
        <v>2010</v>
      </c>
      <c r="E774" t="s">
        <v>119</v>
      </c>
      <c r="F774" t="s">
        <v>260</v>
      </c>
      <c r="G774" t="s">
        <v>146</v>
      </c>
      <c r="H774" t="s">
        <v>133</v>
      </c>
      <c r="I774" t="s">
        <v>110</v>
      </c>
      <c r="J774" t="s">
        <v>110</v>
      </c>
      <c r="K774">
        <v>1.204819321632385</v>
      </c>
      <c r="L774" t="s">
        <v>182</v>
      </c>
    </row>
    <row r="775" spans="1:12">
      <c r="A775" t="s">
        <v>260</v>
      </c>
      <c r="B775" t="s">
        <v>64</v>
      </c>
      <c r="C775">
        <v>1990</v>
      </c>
      <c r="D775">
        <v>2015</v>
      </c>
      <c r="E775" t="s">
        <v>119</v>
      </c>
      <c r="F775" t="s">
        <v>260</v>
      </c>
      <c r="G775" t="s">
        <v>146</v>
      </c>
      <c r="H775" t="s">
        <v>133</v>
      </c>
      <c r="I775" t="s">
        <v>110</v>
      </c>
      <c r="J775" t="s">
        <v>110</v>
      </c>
      <c r="K775">
        <v>1.183804988861084</v>
      </c>
      <c r="L775" t="s">
        <v>182</v>
      </c>
    </row>
    <row r="776" spans="1:12">
      <c r="A776" t="s">
        <v>260</v>
      </c>
      <c r="B776" t="s">
        <v>64</v>
      </c>
      <c r="C776">
        <v>1990</v>
      </c>
      <c r="D776">
        <v>2020</v>
      </c>
      <c r="E776" t="s">
        <v>119</v>
      </c>
      <c r="F776" t="s">
        <v>260</v>
      </c>
      <c r="G776" t="s">
        <v>146</v>
      </c>
      <c r="H776" t="s">
        <v>133</v>
      </c>
      <c r="I776" t="s">
        <v>110</v>
      </c>
      <c r="J776" t="s">
        <v>110</v>
      </c>
      <c r="K776">
        <v>1.1627906560897829</v>
      </c>
      <c r="L776" t="s">
        <v>182</v>
      </c>
    </row>
    <row r="777" spans="1:12">
      <c r="A777" t="s">
        <v>260</v>
      </c>
      <c r="B777" t="s">
        <v>64</v>
      </c>
      <c r="C777">
        <v>1990</v>
      </c>
      <c r="D777">
        <v>2025</v>
      </c>
      <c r="E777" t="s">
        <v>119</v>
      </c>
      <c r="F777" t="s">
        <v>260</v>
      </c>
      <c r="G777" t="s">
        <v>146</v>
      </c>
      <c r="H777" t="s">
        <v>133</v>
      </c>
      <c r="I777" t="s">
        <v>110</v>
      </c>
      <c r="J777" t="s">
        <v>110</v>
      </c>
      <c r="K777">
        <v>1.156107902526855</v>
      </c>
      <c r="L777" t="s">
        <v>182</v>
      </c>
    </row>
    <row r="778" spans="1:12">
      <c r="A778" t="s">
        <v>260</v>
      </c>
      <c r="B778" t="s">
        <v>64</v>
      </c>
      <c r="C778">
        <v>1990</v>
      </c>
      <c r="D778">
        <v>2030</v>
      </c>
      <c r="E778" t="s">
        <v>119</v>
      </c>
      <c r="F778" t="s">
        <v>260</v>
      </c>
      <c r="G778" t="s">
        <v>146</v>
      </c>
      <c r="H778" t="s">
        <v>133</v>
      </c>
      <c r="I778" t="s">
        <v>110</v>
      </c>
      <c r="J778" t="s">
        <v>110</v>
      </c>
      <c r="K778">
        <v>1.149425268173218</v>
      </c>
      <c r="L778" t="s">
        <v>182</v>
      </c>
    </row>
    <row r="779" spans="1:12">
      <c r="A779" t="s">
        <v>260</v>
      </c>
      <c r="B779" t="s">
        <v>64</v>
      </c>
      <c r="C779">
        <v>1990</v>
      </c>
      <c r="D779">
        <v>2035</v>
      </c>
      <c r="E779" t="s">
        <v>119</v>
      </c>
      <c r="F779" t="s">
        <v>260</v>
      </c>
      <c r="G779" t="s">
        <v>146</v>
      </c>
      <c r="H779" t="s">
        <v>133</v>
      </c>
      <c r="I779" t="s">
        <v>110</v>
      </c>
      <c r="J779" t="s">
        <v>110</v>
      </c>
      <c r="K779">
        <v>1.142894506454468</v>
      </c>
      <c r="L779" t="s">
        <v>182</v>
      </c>
    </row>
    <row r="780" spans="1:12">
      <c r="A780" t="s">
        <v>260</v>
      </c>
      <c r="B780" t="s">
        <v>64</v>
      </c>
      <c r="C780">
        <v>1990</v>
      </c>
      <c r="D780">
        <v>2040</v>
      </c>
      <c r="E780" t="s">
        <v>119</v>
      </c>
      <c r="F780" t="s">
        <v>260</v>
      </c>
      <c r="G780" t="s">
        <v>146</v>
      </c>
      <c r="H780" t="s">
        <v>133</v>
      </c>
      <c r="I780" t="s">
        <v>110</v>
      </c>
      <c r="J780" t="s">
        <v>110</v>
      </c>
      <c r="K780">
        <v>1.136363625526428</v>
      </c>
      <c r="L780" t="s">
        <v>182</v>
      </c>
    </row>
    <row r="781" spans="1:12">
      <c r="A781" t="s">
        <v>260</v>
      </c>
      <c r="B781" t="s">
        <v>64</v>
      </c>
      <c r="C781">
        <v>1990</v>
      </c>
      <c r="D781">
        <v>2045</v>
      </c>
      <c r="E781" t="s">
        <v>119</v>
      </c>
      <c r="F781" t="s">
        <v>260</v>
      </c>
      <c r="G781" t="s">
        <v>146</v>
      </c>
      <c r="H781" t="s">
        <v>133</v>
      </c>
      <c r="I781" t="s">
        <v>110</v>
      </c>
      <c r="J781" t="s">
        <v>110</v>
      </c>
      <c r="K781">
        <v>1.129979610443115</v>
      </c>
      <c r="L781" t="s">
        <v>182</v>
      </c>
    </row>
    <row r="782" spans="1:12">
      <c r="A782" t="s">
        <v>260</v>
      </c>
      <c r="B782" t="s">
        <v>64</v>
      </c>
      <c r="C782">
        <v>1995</v>
      </c>
      <c r="D782">
        <v>1995</v>
      </c>
      <c r="E782" t="s">
        <v>119</v>
      </c>
      <c r="F782" t="s">
        <v>260</v>
      </c>
      <c r="G782" t="s">
        <v>146</v>
      </c>
      <c r="H782" t="s">
        <v>133</v>
      </c>
      <c r="I782" t="s">
        <v>110</v>
      </c>
      <c r="J782" t="s">
        <v>110</v>
      </c>
      <c r="K782">
        <v>1.18343198299408</v>
      </c>
      <c r="L782" t="s">
        <v>182</v>
      </c>
    </row>
    <row r="783" spans="1:12">
      <c r="A783" t="s">
        <v>260</v>
      </c>
      <c r="B783" t="s">
        <v>64</v>
      </c>
      <c r="C783">
        <v>1995</v>
      </c>
      <c r="D783">
        <v>2000</v>
      </c>
      <c r="E783" t="s">
        <v>119</v>
      </c>
      <c r="F783" t="s">
        <v>260</v>
      </c>
      <c r="G783" t="s">
        <v>146</v>
      </c>
      <c r="H783" t="s">
        <v>133</v>
      </c>
      <c r="I783" t="s">
        <v>110</v>
      </c>
      <c r="J783" t="s">
        <v>110</v>
      </c>
      <c r="K783">
        <v>1.2820513248443599</v>
      </c>
      <c r="L783" t="s">
        <v>182</v>
      </c>
    </row>
    <row r="784" spans="1:12">
      <c r="A784" t="s">
        <v>260</v>
      </c>
      <c r="B784" t="s">
        <v>64</v>
      </c>
      <c r="C784">
        <v>1995</v>
      </c>
      <c r="D784">
        <v>2005</v>
      </c>
      <c r="E784" t="s">
        <v>119</v>
      </c>
      <c r="F784" t="s">
        <v>260</v>
      </c>
      <c r="G784" t="s">
        <v>146</v>
      </c>
      <c r="H784" t="s">
        <v>133</v>
      </c>
      <c r="I784" t="s">
        <v>110</v>
      </c>
      <c r="J784" t="s">
        <v>110</v>
      </c>
      <c r="K784">
        <v>1.2195122241973879</v>
      </c>
      <c r="L784" t="s">
        <v>182</v>
      </c>
    </row>
    <row r="785" spans="1:12">
      <c r="A785" t="s">
        <v>260</v>
      </c>
      <c r="B785" t="s">
        <v>64</v>
      </c>
      <c r="C785">
        <v>1995</v>
      </c>
      <c r="D785">
        <v>2010</v>
      </c>
      <c r="E785" t="s">
        <v>119</v>
      </c>
      <c r="F785" t="s">
        <v>260</v>
      </c>
      <c r="G785" t="s">
        <v>146</v>
      </c>
      <c r="H785" t="s">
        <v>133</v>
      </c>
      <c r="I785" t="s">
        <v>110</v>
      </c>
      <c r="J785" t="s">
        <v>110</v>
      </c>
      <c r="K785">
        <v>1.204819321632385</v>
      </c>
      <c r="L785" t="s">
        <v>182</v>
      </c>
    </row>
    <row r="786" spans="1:12">
      <c r="A786" t="s">
        <v>260</v>
      </c>
      <c r="B786" t="s">
        <v>64</v>
      </c>
      <c r="C786">
        <v>1995</v>
      </c>
      <c r="D786">
        <v>2015</v>
      </c>
      <c r="E786" t="s">
        <v>119</v>
      </c>
      <c r="F786" t="s">
        <v>260</v>
      </c>
      <c r="G786" t="s">
        <v>146</v>
      </c>
      <c r="H786" t="s">
        <v>133</v>
      </c>
      <c r="I786" t="s">
        <v>110</v>
      </c>
      <c r="J786" t="s">
        <v>110</v>
      </c>
      <c r="K786">
        <v>1.183804988861084</v>
      </c>
      <c r="L786" t="s">
        <v>182</v>
      </c>
    </row>
    <row r="787" spans="1:12">
      <c r="A787" t="s">
        <v>260</v>
      </c>
      <c r="B787" t="s">
        <v>64</v>
      </c>
      <c r="C787">
        <v>1995</v>
      </c>
      <c r="D787">
        <v>2020</v>
      </c>
      <c r="E787" t="s">
        <v>119</v>
      </c>
      <c r="F787" t="s">
        <v>260</v>
      </c>
      <c r="G787" t="s">
        <v>146</v>
      </c>
      <c r="H787" t="s">
        <v>133</v>
      </c>
      <c r="I787" t="s">
        <v>110</v>
      </c>
      <c r="J787" t="s">
        <v>110</v>
      </c>
      <c r="K787">
        <v>1.1627906560897829</v>
      </c>
      <c r="L787" t="s">
        <v>182</v>
      </c>
    </row>
    <row r="788" spans="1:12">
      <c r="A788" t="s">
        <v>260</v>
      </c>
      <c r="B788" t="s">
        <v>64</v>
      </c>
      <c r="C788">
        <v>1995</v>
      </c>
      <c r="D788">
        <v>2025</v>
      </c>
      <c r="E788" t="s">
        <v>119</v>
      </c>
      <c r="F788" t="s">
        <v>260</v>
      </c>
      <c r="G788" t="s">
        <v>146</v>
      </c>
      <c r="H788" t="s">
        <v>133</v>
      </c>
      <c r="I788" t="s">
        <v>110</v>
      </c>
      <c r="J788" t="s">
        <v>110</v>
      </c>
      <c r="K788">
        <v>1.156107902526855</v>
      </c>
      <c r="L788" t="s">
        <v>182</v>
      </c>
    </row>
    <row r="789" spans="1:12">
      <c r="A789" t="s">
        <v>260</v>
      </c>
      <c r="B789" t="s">
        <v>64</v>
      </c>
      <c r="C789">
        <v>1995</v>
      </c>
      <c r="D789">
        <v>2030</v>
      </c>
      <c r="E789" t="s">
        <v>119</v>
      </c>
      <c r="F789" t="s">
        <v>260</v>
      </c>
      <c r="G789" t="s">
        <v>146</v>
      </c>
      <c r="H789" t="s">
        <v>133</v>
      </c>
      <c r="I789" t="s">
        <v>110</v>
      </c>
      <c r="J789" t="s">
        <v>110</v>
      </c>
      <c r="K789">
        <v>1.149425268173218</v>
      </c>
      <c r="L789" t="s">
        <v>182</v>
      </c>
    </row>
    <row r="790" spans="1:12">
      <c r="A790" t="s">
        <v>260</v>
      </c>
      <c r="B790" t="s">
        <v>64</v>
      </c>
      <c r="C790">
        <v>1995</v>
      </c>
      <c r="D790">
        <v>2035</v>
      </c>
      <c r="E790" t="s">
        <v>119</v>
      </c>
      <c r="F790" t="s">
        <v>260</v>
      </c>
      <c r="G790" t="s">
        <v>146</v>
      </c>
      <c r="H790" t="s">
        <v>133</v>
      </c>
      <c r="I790" t="s">
        <v>110</v>
      </c>
      <c r="J790" t="s">
        <v>110</v>
      </c>
      <c r="K790">
        <v>1.142894506454468</v>
      </c>
      <c r="L790" t="s">
        <v>182</v>
      </c>
    </row>
    <row r="791" spans="1:12">
      <c r="A791" t="s">
        <v>260</v>
      </c>
      <c r="B791" t="s">
        <v>64</v>
      </c>
      <c r="C791">
        <v>1995</v>
      </c>
      <c r="D791">
        <v>2040</v>
      </c>
      <c r="E791" t="s">
        <v>119</v>
      </c>
      <c r="F791" t="s">
        <v>260</v>
      </c>
      <c r="G791" t="s">
        <v>146</v>
      </c>
      <c r="H791" t="s">
        <v>133</v>
      </c>
      <c r="I791" t="s">
        <v>110</v>
      </c>
      <c r="J791" t="s">
        <v>110</v>
      </c>
      <c r="K791">
        <v>1.136363625526428</v>
      </c>
      <c r="L791" t="s">
        <v>182</v>
      </c>
    </row>
    <row r="792" spans="1:12">
      <c r="A792" t="s">
        <v>260</v>
      </c>
      <c r="B792" t="s">
        <v>64</v>
      </c>
      <c r="C792">
        <v>1995</v>
      </c>
      <c r="D792">
        <v>2045</v>
      </c>
      <c r="E792" t="s">
        <v>119</v>
      </c>
      <c r="F792" t="s">
        <v>260</v>
      </c>
      <c r="G792" t="s">
        <v>146</v>
      </c>
      <c r="H792" t="s">
        <v>133</v>
      </c>
      <c r="I792" t="s">
        <v>110</v>
      </c>
      <c r="J792" t="s">
        <v>110</v>
      </c>
      <c r="K792">
        <v>1.129979610443115</v>
      </c>
      <c r="L792" t="s">
        <v>182</v>
      </c>
    </row>
    <row r="793" spans="1:12">
      <c r="A793" t="s">
        <v>260</v>
      </c>
      <c r="B793" t="s">
        <v>64</v>
      </c>
      <c r="C793">
        <v>1995</v>
      </c>
      <c r="D793">
        <v>2050</v>
      </c>
      <c r="E793" t="s">
        <v>119</v>
      </c>
      <c r="F793" t="s">
        <v>260</v>
      </c>
      <c r="G793" t="s">
        <v>146</v>
      </c>
      <c r="H793" t="s">
        <v>133</v>
      </c>
      <c r="I793" t="s">
        <v>110</v>
      </c>
      <c r="J793" t="s">
        <v>110</v>
      </c>
      <c r="K793">
        <v>1.1235954761505129</v>
      </c>
      <c r="L793" t="s">
        <v>182</v>
      </c>
    </row>
    <row r="794" spans="1:12">
      <c r="A794" t="s">
        <v>260</v>
      </c>
      <c r="B794" t="s">
        <v>64</v>
      </c>
      <c r="C794">
        <v>2000</v>
      </c>
      <c r="D794">
        <v>2000</v>
      </c>
      <c r="E794" t="s">
        <v>119</v>
      </c>
      <c r="F794" t="s">
        <v>260</v>
      </c>
      <c r="G794" t="s">
        <v>146</v>
      </c>
      <c r="H794" t="s">
        <v>133</v>
      </c>
      <c r="I794" t="s">
        <v>110</v>
      </c>
      <c r="J794" t="s">
        <v>110</v>
      </c>
      <c r="K794">
        <v>1.2820513248443599</v>
      </c>
      <c r="L794" t="s">
        <v>182</v>
      </c>
    </row>
    <row r="795" spans="1:12">
      <c r="A795" t="s">
        <v>260</v>
      </c>
      <c r="B795" t="s">
        <v>64</v>
      </c>
      <c r="C795">
        <v>2000</v>
      </c>
      <c r="D795">
        <v>2005</v>
      </c>
      <c r="E795" t="s">
        <v>119</v>
      </c>
      <c r="F795" t="s">
        <v>260</v>
      </c>
      <c r="G795" t="s">
        <v>146</v>
      </c>
      <c r="H795" t="s">
        <v>133</v>
      </c>
      <c r="I795" t="s">
        <v>110</v>
      </c>
      <c r="J795" t="s">
        <v>110</v>
      </c>
      <c r="K795">
        <v>1.2195122241973879</v>
      </c>
      <c r="L795" t="s">
        <v>182</v>
      </c>
    </row>
    <row r="796" spans="1:12">
      <c r="A796" t="s">
        <v>260</v>
      </c>
      <c r="B796" t="s">
        <v>64</v>
      </c>
      <c r="C796">
        <v>2000</v>
      </c>
      <c r="D796">
        <v>2010</v>
      </c>
      <c r="E796" t="s">
        <v>119</v>
      </c>
      <c r="F796" t="s">
        <v>260</v>
      </c>
      <c r="G796" t="s">
        <v>146</v>
      </c>
      <c r="H796" t="s">
        <v>133</v>
      </c>
      <c r="I796" t="s">
        <v>110</v>
      </c>
      <c r="J796" t="s">
        <v>110</v>
      </c>
      <c r="K796">
        <v>1.204819321632385</v>
      </c>
      <c r="L796" t="s">
        <v>182</v>
      </c>
    </row>
    <row r="797" spans="1:12">
      <c r="A797" t="s">
        <v>260</v>
      </c>
      <c r="B797" t="s">
        <v>64</v>
      </c>
      <c r="C797">
        <v>2000</v>
      </c>
      <c r="D797">
        <v>2015</v>
      </c>
      <c r="E797" t="s">
        <v>119</v>
      </c>
      <c r="F797" t="s">
        <v>260</v>
      </c>
      <c r="G797" t="s">
        <v>146</v>
      </c>
      <c r="H797" t="s">
        <v>133</v>
      </c>
      <c r="I797" t="s">
        <v>110</v>
      </c>
      <c r="J797" t="s">
        <v>110</v>
      </c>
      <c r="K797">
        <v>1.183804988861084</v>
      </c>
      <c r="L797" t="s">
        <v>182</v>
      </c>
    </row>
    <row r="798" spans="1:12">
      <c r="A798" t="s">
        <v>260</v>
      </c>
      <c r="B798" t="s">
        <v>64</v>
      </c>
      <c r="C798">
        <v>2000</v>
      </c>
      <c r="D798">
        <v>2020</v>
      </c>
      <c r="E798" t="s">
        <v>119</v>
      </c>
      <c r="F798" t="s">
        <v>260</v>
      </c>
      <c r="G798" t="s">
        <v>146</v>
      </c>
      <c r="H798" t="s">
        <v>133</v>
      </c>
      <c r="I798" t="s">
        <v>110</v>
      </c>
      <c r="J798" t="s">
        <v>110</v>
      </c>
      <c r="K798">
        <v>1.1627906560897829</v>
      </c>
      <c r="L798" t="s">
        <v>182</v>
      </c>
    </row>
    <row r="799" spans="1:12">
      <c r="A799" t="s">
        <v>260</v>
      </c>
      <c r="B799" t="s">
        <v>64</v>
      </c>
      <c r="C799">
        <v>2000</v>
      </c>
      <c r="D799">
        <v>2025</v>
      </c>
      <c r="E799" t="s">
        <v>119</v>
      </c>
      <c r="F799" t="s">
        <v>260</v>
      </c>
      <c r="G799" t="s">
        <v>146</v>
      </c>
      <c r="H799" t="s">
        <v>133</v>
      </c>
      <c r="I799" t="s">
        <v>110</v>
      </c>
      <c r="J799" t="s">
        <v>110</v>
      </c>
      <c r="K799">
        <v>1.156107902526855</v>
      </c>
      <c r="L799" t="s">
        <v>182</v>
      </c>
    </row>
    <row r="800" spans="1:12">
      <c r="A800" t="s">
        <v>260</v>
      </c>
      <c r="B800" t="s">
        <v>64</v>
      </c>
      <c r="C800">
        <v>2000</v>
      </c>
      <c r="D800">
        <v>2030</v>
      </c>
      <c r="E800" t="s">
        <v>119</v>
      </c>
      <c r="F800" t="s">
        <v>260</v>
      </c>
      <c r="G800" t="s">
        <v>146</v>
      </c>
      <c r="H800" t="s">
        <v>133</v>
      </c>
      <c r="I800" t="s">
        <v>110</v>
      </c>
      <c r="J800" t="s">
        <v>110</v>
      </c>
      <c r="K800">
        <v>1.149425268173218</v>
      </c>
      <c r="L800" t="s">
        <v>182</v>
      </c>
    </row>
    <row r="801" spans="1:12">
      <c r="A801" t="s">
        <v>260</v>
      </c>
      <c r="B801" t="s">
        <v>64</v>
      </c>
      <c r="C801">
        <v>2000</v>
      </c>
      <c r="D801">
        <v>2035</v>
      </c>
      <c r="E801" t="s">
        <v>119</v>
      </c>
      <c r="F801" t="s">
        <v>260</v>
      </c>
      <c r="G801" t="s">
        <v>146</v>
      </c>
      <c r="H801" t="s">
        <v>133</v>
      </c>
      <c r="I801" t="s">
        <v>110</v>
      </c>
      <c r="J801" t="s">
        <v>110</v>
      </c>
      <c r="K801">
        <v>1.142894506454468</v>
      </c>
      <c r="L801" t="s">
        <v>182</v>
      </c>
    </row>
    <row r="802" spans="1:12">
      <c r="A802" t="s">
        <v>260</v>
      </c>
      <c r="B802" t="s">
        <v>64</v>
      </c>
      <c r="C802">
        <v>2000</v>
      </c>
      <c r="D802">
        <v>2040</v>
      </c>
      <c r="E802" t="s">
        <v>119</v>
      </c>
      <c r="F802" t="s">
        <v>260</v>
      </c>
      <c r="G802" t="s">
        <v>146</v>
      </c>
      <c r="H802" t="s">
        <v>133</v>
      </c>
      <c r="I802" t="s">
        <v>110</v>
      </c>
      <c r="J802" t="s">
        <v>110</v>
      </c>
      <c r="K802">
        <v>1.136363625526428</v>
      </c>
      <c r="L802" t="s">
        <v>182</v>
      </c>
    </row>
    <row r="803" spans="1:12">
      <c r="A803" t="s">
        <v>260</v>
      </c>
      <c r="B803" t="s">
        <v>64</v>
      </c>
      <c r="C803">
        <v>2000</v>
      </c>
      <c r="D803">
        <v>2045</v>
      </c>
      <c r="E803" t="s">
        <v>119</v>
      </c>
      <c r="F803" t="s">
        <v>260</v>
      </c>
      <c r="G803" t="s">
        <v>146</v>
      </c>
      <c r="H803" t="s">
        <v>133</v>
      </c>
      <c r="I803" t="s">
        <v>110</v>
      </c>
      <c r="J803" t="s">
        <v>110</v>
      </c>
      <c r="K803">
        <v>1.129979610443115</v>
      </c>
      <c r="L803" t="s">
        <v>182</v>
      </c>
    </row>
    <row r="804" spans="1:12">
      <c r="A804" t="s">
        <v>260</v>
      </c>
      <c r="B804" t="s">
        <v>64</v>
      </c>
      <c r="C804">
        <v>2000</v>
      </c>
      <c r="D804">
        <v>2050</v>
      </c>
      <c r="E804" t="s">
        <v>119</v>
      </c>
      <c r="F804" t="s">
        <v>260</v>
      </c>
      <c r="G804" t="s">
        <v>146</v>
      </c>
      <c r="H804" t="s">
        <v>133</v>
      </c>
      <c r="I804" t="s">
        <v>110</v>
      </c>
      <c r="J804" t="s">
        <v>110</v>
      </c>
      <c r="K804">
        <v>1.1235954761505129</v>
      </c>
      <c r="L804" t="s">
        <v>182</v>
      </c>
    </row>
    <row r="805" spans="1:12">
      <c r="A805" t="s">
        <v>260</v>
      </c>
      <c r="B805" t="s">
        <v>64</v>
      </c>
      <c r="C805">
        <v>2000</v>
      </c>
      <c r="D805">
        <v>2055</v>
      </c>
      <c r="E805" t="s">
        <v>119</v>
      </c>
      <c r="F805" t="s">
        <v>260</v>
      </c>
      <c r="G805" t="s">
        <v>146</v>
      </c>
      <c r="H805" t="s">
        <v>133</v>
      </c>
      <c r="I805" t="s">
        <v>110</v>
      </c>
      <c r="J805" t="s">
        <v>110</v>
      </c>
      <c r="K805">
        <v>1.1172113418579099</v>
      </c>
      <c r="L805" t="s">
        <v>182</v>
      </c>
    </row>
    <row r="806" spans="1:12">
      <c r="A806" t="s">
        <v>260</v>
      </c>
      <c r="B806" t="s">
        <v>64</v>
      </c>
      <c r="C806">
        <v>2005</v>
      </c>
      <c r="D806">
        <v>2005</v>
      </c>
      <c r="E806" t="s">
        <v>119</v>
      </c>
      <c r="F806" t="s">
        <v>260</v>
      </c>
      <c r="G806" t="s">
        <v>146</v>
      </c>
      <c r="H806" t="s">
        <v>133</v>
      </c>
      <c r="I806" t="s">
        <v>110</v>
      </c>
      <c r="J806" t="s">
        <v>110</v>
      </c>
      <c r="K806">
        <v>1.2195122241973879</v>
      </c>
      <c r="L806" t="s">
        <v>182</v>
      </c>
    </row>
    <row r="807" spans="1:12">
      <c r="A807" t="s">
        <v>260</v>
      </c>
      <c r="B807" t="s">
        <v>64</v>
      </c>
      <c r="C807">
        <v>2005</v>
      </c>
      <c r="D807">
        <v>2010</v>
      </c>
      <c r="E807" t="s">
        <v>119</v>
      </c>
      <c r="F807" t="s">
        <v>260</v>
      </c>
      <c r="G807" t="s">
        <v>146</v>
      </c>
      <c r="H807" t="s">
        <v>133</v>
      </c>
      <c r="I807" t="s">
        <v>110</v>
      </c>
      <c r="J807" t="s">
        <v>110</v>
      </c>
      <c r="K807">
        <v>1.204819321632385</v>
      </c>
      <c r="L807" t="s">
        <v>182</v>
      </c>
    </row>
    <row r="808" spans="1:12">
      <c r="A808" t="s">
        <v>260</v>
      </c>
      <c r="B808" t="s">
        <v>64</v>
      </c>
      <c r="C808">
        <v>2005</v>
      </c>
      <c r="D808">
        <v>2015</v>
      </c>
      <c r="E808" t="s">
        <v>119</v>
      </c>
      <c r="F808" t="s">
        <v>260</v>
      </c>
      <c r="G808" t="s">
        <v>146</v>
      </c>
      <c r="H808" t="s">
        <v>133</v>
      </c>
      <c r="I808" t="s">
        <v>110</v>
      </c>
      <c r="J808" t="s">
        <v>110</v>
      </c>
      <c r="K808">
        <v>1.183804988861084</v>
      </c>
      <c r="L808" t="s">
        <v>182</v>
      </c>
    </row>
    <row r="809" spans="1:12">
      <c r="A809" t="s">
        <v>260</v>
      </c>
      <c r="B809" t="s">
        <v>64</v>
      </c>
      <c r="C809">
        <v>2005</v>
      </c>
      <c r="D809">
        <v>2020</v>
      </c>
      <c r="E809" t="s">
        <v>119</v>
      </c>
      <c r="F809" t="s">
        <v>260</v>
      </c>
      <c r="G809" t="s">
        <v>146</v>
      </c>
      <c r="H809" t="s">
        <v>133</v>
      </c>
      <c r="I809" t="s">
        <v>110</v>
      </c>
      <c r="J809" t="s">
        <v>110</v>
      </c>
      <c r="K809">
        <v>1.1627906560897829</v>
      </c>
      <c r="L809" t="s">
        <v>182</v>
      </c>
    </row>
    <row r="810" spans="1:12">
      <c r="A810" t="s">
        <v>260</v>
      </c>
      <c r="B810" t="s">
        <v>64</v>
      </c>
      <c r="C810">
        <v>2005</v>
      </c>
      <c r="D810">
        <v>2025</v>
      </c>
      <c r="E810" t="s">
        <v>119</v>
      </c>
      <c r="F810" t="s">
        <v>260</v>
      </c>
      <c r="G810" t="s">
        <v>146</v>
      </c>
      <c r="H810" t="s">
        <v>133</v>
      </c>
      <c r="I810" t="s">
        <v>110</v>
      </c>
      <c r="J810" t="s">
        <v>110</v>
      </c>
      <c r="K810">
        <v>1.156107902526855</v>
      </c>
      <c r="L810" t="s">
        <v>182</v>
      </c>
    </row>
    <row r="811" spans="1:12">
      <c r="A811" t="s">
        <v>260</v>
      </c>
      <c r="B811" t="s">
        <v>64</v>
      </c>
      <c r="C811">
        <v>2005</v>
      </c>
      <c r="D811">
        <v>2030</v>
      </c>
      <c r="E811" t="s">
        <v>119</v>
      </c>
      <c r="F811" t="s">
        <v>260</v>
      </c>
      <c r="G811" t="s">
        <v>146</v>
      </c>
      <c r="H811" t="s">
        <v>133</v>
      </c>
      <c r="I811" t="s">
        <v>110</v>
      </c>
      <c r="J811" t="s">
        <v>110</v>
      </c>
      <c r="K811">
        <v>1.149425268173218</v>
      </c>
      <c r="L811" t="s">
        <v>182</v>
      </c>
    </row>
    <row r="812" spans="1:12">
      <c r="A812" t="s">
        <v>260</v>
      </c>
      <c r="B812" t="s">
        <v>64</v>
      </c>
      <c r="C812">
        <v>2005</v>
      </c>
      <c r="D812">
        <v>2035</v>
      </c>
      <c r="E812" t="s">
        <v>119</v>
      </c>
      <c r="F812" t="s">
        <v>260</v>
      </c>
      <c r="G812" t="s">
        <v>146</v>
      </c>
      <c r="H812" t="s">
        <v>133</v>
      </c>
      <c r="I812" t="s">
        <v>110</v>
      </c>
      <c r="J812" t="s">
        <v>110</v>
      </c>
      <c r="K812">
        <v>1.142894506454468</v>
      </c>
      <c r="L812" t="s">
        <v>182</v>
      </c>
    </row>
    <row r="813" spans="1:12">
      <c r="A813" t="s">
        <v>260</v>
      </c>
      <c r="B813" t="s">
        <v>64</v>
      </c>
      <c r="C813">
        <v>2005</v>
      </c>
      <c r="D813">
        <v>2040</v>
      </c>
      <c r="E813" t="s">
        <v>119</v>
      </c>
      <c r="F813" t="s">
        <v>260</v>
      </c>
      <c r="G813" t="s">
        <v>146</v>
      </c>
      <c r="H813" t="s">
        <v>133</v>
      </c>
      <c r="I813" t="s">
        <v>110</v>
      </c>
      <c r="J813" t="s">
        <v>110</v>
      </c>
      <c r="K813">
        <v>1.136363625526428</v>
      </c>
      <c r="L813" t="s">
        <v>182</v>
      </c>
    </row>
    <row r="814" spans="1:12">
      <c r="A814" t="s">
        <v>260</v>
      </c>
      <c r="B814" t="s">
        <v>64</v>
      </c>
      <c r="C814">
        <v>2005</v>
      </c>
      <c r="D814">
        <v>2045</v>
      </c>
      <c r="E814" t="s">
        <v>119</v>
      </c>
      <c r="F814" t="s">
        <v>260</v>
      </c>
      <c r="G814" t="s">
        <v>146</v>
      </c>
      <c r="H814" t="s">
        <v>133</v>
      </c>
      <c r="I814" t="s">
        <v>110</v>
      </c>
      <c r="J814" t="s">
        <v>110</v>
      </c>
      <c r="K814">
        <v>1.129979610443115</v>
      </c>
      <c r="L814" t="s">
        <v>182</v>
      </c>
    </row>
    <row r="815" spans="1:12">
      <c r="A815" t="s">
        <v>260</v>
      </c>
      <c r="B815" t="s">
        <v>64</v>
      </c>
      <c r="C815">
        <v>2005</v>
      </c>
      <c r="D815">
        <v>2050</v>
      </c>
      <c r="E815" t="s">
        <v>119</v>
      </c>
      <c r="F815" t="s">
        <v>260</v>
      </c>
      <c r="G815" t="s">
        <v>146</v>
      </c>
      <c r="H815" t="s">
        <v>133</v>
      </c>
      <c r="I815" t="s">
        <v>110</v>
      </c>
      <c r="J815" t="s">
        <v>110</v>
      </c>
      <c r="K815">
        <v>1.1235954761505129</v>
      </c>
      <c r="L815" t="s">
        <v>182</v>
      </c>
    </row>
    <row r="816" spans="1:12">
      <c r="A816" t="s">
        <v>260</v>
      </c>
      <c r="B816" t="s">
        <v>64</v>
      </c>
      <c r="C816">
        <v>2005</v>
      </c>
      <c r="D816">
        <v>2055</v>
      </c>
      <c r="E816" t="s">
        <v>119</v>
      </c>
      <c r="F816" t="s">
        <v>260</v>
      </c>
      <c r="G816" t="s">
        <v>146</v>
      </c>
      <c r="H816" t="s">
        <v>133</v>
      </c>
      <c r="I816" t="s">
        <v>110</v>
      </c>
      <c r="J816" t="s">
        <v>110</v>
      </c>
      <c r="K816">
        <v>1.1172113418579099</v>
      </c>
      <c r="L816" t="s">
        <v>182</v>
      </c>
    </row>
    <row r="817" spans="1:12">
      <c r="A817" t="s">
        <v>260</v>
      </c>
      <c r="B817" t="s">
        <v>64</v>
      </c>
      <c r="C817">
        <v>2005</v>
      </c>
      <c r="D817">
        <v>2060</v>
      </c>
      <c r="E817" t="s">
        <v>119</v>
      </c>
      <c r="F817" t="s">
        <v>260</v>
      </c>
      <c r="G817" t="s">
        <v>146</v>
      </c>
      <c r="H817" t="s">
        <v>133</v>
      </c>
      <c r="I817" t="s">
        <v>110</v>
      </c>
      <c r="J817" t="s">
        <v>110</v>
      </c>
      <c r="K817">
        <v>1.1108273267745969</v>
      </c>
      <c r="L817" t="s">
        <v>182</v>
      </c>
    </row>
    <row r="818" spans="1:12">
      <c r="A818" t="s">
        <v>260</v>
      </c>
      <c r="B818" t="s">
        <v>64</v>
      </c>
      <c r="C818">
        <v>2010</v>
      </c>
      <c r="D818">
        <v>2010</v>
      </c>
      <c r="E818" t="s">
        <v>119</v>
      </c>
      <c r="F818" t="s">
        <v>260</v>
      </c>
      <c r="G818" t="s">
        <v>146</v>
      </c>
      <c r="H818" t="s">
        <v>133</v>
      </c>
      <c r="I818" t="s">
        <v>110</v>
      </c>
      <c r="J818" t="s">
        <v>110</v>
      </c>
      <c r="K818">
        <v>1.204819321632385</v>
      </c>
      <c r="L818" t="s">
        <v>182</v>
      </c>
    </row>
    <row r="819" spans="1:12">
      <c r="A819" t="s">
        <v>260</v>
      </c>
      <c r="B819" t="s">
        <v>64</v>
      </c>
      <c r="C819">
        <v>2010</v>
      </c>
      <c r="D819">
        <v>2015</v>
      </c>
      <c r="E819" t="s">
        <v>119</v>
      </c>
      <c r="F819" t="s">
        <v>260</v>
      </c>
      <c r="G819" t="s">
        <v>146</v>
      </c>
      <c r="H819" t="s">
        <v>133</v>
      </c>
      <c r="I819" t="s">
        <v>110</v>
      </c>
      <c r="J819" t="s">
        <v>110</v>
      </c>
      <c r="K819">
        <v>1.183804988861084</v>
      </c>
      <c r="L819" t="s">
        <v>182</v>
      </c>
    </row>
    <row r="820" spans="1:12">
      <c r="A820" t="s">
        <v>260</v>
      </c>
      <c r="B820" t="s">
        <v>64</v>
      </c>
      <c r="C820">
        <v>2010</v>
      </c>
      <c r="D820">
        <v>2020</v>
      </c>
      <c r="E820" t="s">
        <v>119</v>
      </c>
      <c r="F820" t="s">
        <v>260</v>
      </c>
      <c r="G820" t="s">
        <v>146</v>
      </c>
      <c r="H820" t="s">
        <v>133</v>
      </c>
      <c r="I820" t="s">
        <v>110</v>
      </c>
      <c r="J820" t="s">
        <v>110</v>
      </c>
      <c r="K820">
        <v>1.1627906560897829</v>
      </c>
      <c r="L820" t="s">
        <v>182</v>
      </c>
    </row>
    <row r="821" spans="1:12">
      <c r="A821" t="s">
        <v>260</v>
      </c>
      <c r="B821" t="s">
        <v>64</v>
      </c>
      <c r="C821">
        <v>2010</v>
      </c>
      <c r="D821">
        <v>2025</v>
      </c>
      <c r="E821" t="s">
        <v>119</v>
      </c>
      <c r="F821" t="s">
        <v>260</v>
      </c>
      <c r="G821" t="s">
        <v>146</v>
      </c>
      <c r="H821" t="s">
        <v>133</v>
      </c>
      <c r="I821" t="s">
        <v>110</v>
      </c>
      <c r="J821" t="s">
        <v>110</v>
      </c>
      <c r="K821">
        <v>1.156107902526855</v>
      </c>
      <c r="L821" t="s">
        <v>182</v>
      </c>
    </row>
    <row r="822" spans="1:12">
      <c r="A822" t="s">
        <v>260</v>
      </c>
      <c r="B822" t="s">
        <v>64</v>
      </c>
      <c r="C822">
        <v>2010</v>
      </c>
      <c r="D822">
        <v>2030</v>
      </c>
      <c r="E822" t="s">
        <v>119</v>
      </c>
      <c r="F822" t="s">
        <v>260</v>
      </c>
      <c r="G822" t="s">
        <v>146</v>
      </c>
      <c r="H822" t="s">
        <v>133</v>
      </c>
      <c r="I822" t="s">
        <v>110</v>
      </c>
      <c r="J822" t="s">
        <v>110</v>
      </c>
      <c r="K822">
        <v>1.149425268173218</v>
      </c>
      <c r="L822" t="s">
        <v>182</v>
      </c>
    </row>
    <row r="823" spans="1:12">
      <c r="A823" t="s">
        <v>260</v>
      </c>
      <c r="B823" t="s">
        <v>64</v>
      </c>
      <c r="C823">
        <v>2010</v>
      </c>
      <c r="D823">
        <v>2035</v>
      </c>
      <c r="E823" t="s">
        <v>119</v>
      </c>
      <c r="F823" t="s">
        <v>260</v>
      </c>
      <c r="G823" t="s">
        <v>146</v>
      </c>
      <c r="H823" t="s">
        <v>133</v>
      </c>
      <c r="I823" t="s">
        <v>110</v>
      </c>
      <c r="J823" t="s">
        <v>110</v>
      </c>
      <c r="K823">
        <v>1.142894506454468</v>
      </c>
      <c r="L823" t="s">
        <v>182</v>
      </c>
    </row>
    <row r="824" spans="1:12">
      <c r="A824" t="s">
        <v>260</v>
      </c>
      <c r="B824" t="s">
        <v>64</v>
      </c>
      <c r="C824">
        <v>2010</v>
      </c>
      <c r="D824">
        <v>2040</v>
      </c>
      <c r="E824" t="s">
        <v>119</v>
      </c>
      <c r="F824" t="s">
        <v>260</v>
      </c>
      <c r="G824" t="s">
        <v>146</v>
      </c>
      <c r="H824" t="s">
        <v>133</v>
      </c>
      <c r="I824" t="s">
        <v>110</v>
      </c>
      <c r="J824" t="s">
        <v>110</v>
      </c>
      <c r="K824">
        <v>1.136363625526428</v>
      </c>
      <c r="L824" t="s">
        <v>182</v>
      </c>
    </row>
    <row r="825" spans="1:12">
      <c r="A825" t="s">
        <v>260</v>
      </c>
      <c r="B825" t="s">
        <v>64</v>
      </c>
      <c r="C825">
        <v>2010</v>
      </c>
      <c r="D825">
        <v>2045</v>
      </c>
      <c r="E825" t="s">
        <v>119</v>
      </c>
      <c r="F825" t="s">
        <v>260</v>
      </c>
      <c r="G825" t="s">
        <v>146</v>
      </c>
      <c r="H825" t="s">
        <v>133</v>
      </c>
      <c r="I825" t="s">
        <v>110</v>
      </c>
      <c r="J825" t="s">
        <v>110</v>
      </c>
      <c r="K825">
        <v>1.129979610443115</v>
      </c>
      <c r="L825" t="s">
        <v>182</v>
      </c>
    </row>
    <row r="826" spans="1:12">
      <c r="A826" t="s">
        <v>260</v>
      </c>
      <c r="B826" t="s">
        <v>64</v>
      </c>
      <c r="C826">
        <v>2010</v>
      </c>
      <c r="D826">
        <v>2050</v>
      </c>
      <c r="E826" t="s">
        <v>119</v>
      </c>
      <c r="F826" t="s">
        <v>260</v>
      </c>
      <c r="G826" t="s">
        <v>146</v>
      </c>
      <c r="H826" t="s">
        <v>133</v>
      </c>
      <c r="I826" t="s">
        <v>110</v>
      </c>
      <c r="J826" t="s">
        <v>110</v>
      </c>
      <c r="K826">
        <v>1.1235954761505129</v>
      </c>
      <c r="L826" t="s">
        <v>182</v>
      </c>
    </row>
    <row r="827" spans="1:12">
      <c r="A827" t="s">
        <v>260</v>
      </c>
      <c r="B827" t="s">
        <v>64</v>
      </c>
      <c r="C827">
        <v>2010</v>
      </c>
      <c r="D827">
        <v>2055</v>
      </c>
      <c r="E827" t="s">
        <v>119</v>
      </c>
      <c r="F827" t="s">
        <v>260</v>
      </c>
      <c r="G827" t="s">
        <v>146</v>
      </c>
      <c r="H827" t="s">
        <v>133</v>
      </c>
      <c r="I827" t="s">
        <v>110</v>
      </c>
      <c r="J827" t="s">
        <v>110</v>
      </c>
      <c r="K827">
        <v>1.1172113418579099</v>
      </c>
      <c r="L827" t="s">
        <v>182</v>
      </c>
    </row>
    <row r="828" spans="1:12">
      <c r="A828" t="s">
        <v>260</v>
      </c>
      <c r="B828" t="s">
        <v>64</v>
      </c>
      <c r="C828">
        <v>2010</v>
      </c>
      <c r="D828">
        <v>2060</v>
      </c>
      <c r="E828" t="s">
        <v>119</v>
      </c>
      <c r="F828" t="s">
        <v>260</v>
      </c>
      <c r="G828" t="s">
        <v>146</v>
      </c>
      <c r="H828" t="s">
        <v>133</v>
      </c>
      <c r="I828" t="s">
        <v>110</v>
      </c>
      <c r="J828" t="s">
        <v>110</v>
      </c>
      <c r="K828">
        <v>1.1108273267745969</v>
      </c>
      <c r="L828" t="s">
        <v>182</v>
      </c>
    </row>
    <row r="829" spans="1:12">
      <c r="A829" t="s">
        <v>260</v>
      </c>
      <c r="B829" t="s">
        <v>64</v>
      </c>
      <c r="C829">
        <v>2010</v>
      </c>
      <c r="D829">
        <v>2065</v>
      </c>
      <c r="E829" t="s">
        <v>119</v>
      </c>
      <c r="F829" t="s">
        <v>260</v>
      </c>
      <c r="G829" t="s">
        <v>146</v>
      </c>
      <c r="H829" t="s">
        <v>133</v>
      </c>
      <c r="I829" t="s">
        <v>110</v>
      </c>
      <c r="J829" t="s">
        <v>110</v>
      </c>
      <c r="K829">
        <v>1.104443311691284</v>
      </c>
      <c r="L829" t="s">
        <v>182</v>
      </c>
    </row>
    <row r="830" spans="1:12">
      <c r="A830" t="s">
        <v>260</v>
      </c>
      <c r="B830" t="s">
        <v>64</v>
      </c>
      <c r="C830">
        <v>2015</v>
      </c>
      <c r="D830">
        <v>2015</v>
      </c>
      <c r="E830" t="s">
        <v>119</v>
      </c>
      <c r="F830" t="s">
        <v>260</v>
      </c>
      <c r="G830" t="s">
        <v>146</v>
      </c>
      <c r="H830" t="s">
        <v>133</v>
      </c>
      <c r="I830" t="s">
        <v>110</v>
      </c>
      <c r="J830" t="s">
        <v>110</v>
      </c>
      <c r="K830">
        <v>1.183804988861084</v>
      </c>
      <c r="L830" t="s">
        <v>182</v>
      </c>
    </row>
    <row r="831" spans="1:12">
      <c r="A831" t="s">
        <v>260</v>
      </c>
      <c r="B831" t="s">
        <v>64</v>
      </c>
      <c r="C831">
        <v>2015</v>
      </c>
      <c r="D831">
        <v>2020</v>
      </c>
      <c r="E831" t="s">
        <v>119</v>
      </c>
      <c r="F831" t="s">
        <v>260</v>
      </c>
      <c r="G831" t="s">
        <v>146</v>
      </c>
      <c r="H831" t="s">
        <v>133</v>
      </c>
      <c r="I831" t="s">
        <v>110</v>
      </c>
      <c r="J831" t="s">
        <v>110</v>
      </c>
      <c r="K831">
        <v>1.1627906560897829</v>
      </c>
      <c r="L831" t="s">
        <v>182</v>
      </c>
    </row>
    <row r="832" spans="1:12">
      <c r="A832" t="s">
        <v>260</v>
      </c>
      <c r="B832" t="s">
        <v>64</v>
      </c>
      <c r="C832">
        <v>2015</v>
      </c>
      <c r="D832">
        <v>2025</v>
      </c>
      <c r="E832" t="s">
        <v>119</v>
      </c>
      <c r="F832" t="s">
        <v>260</v>
      </c>
      <c r="G832" t="s">
        <v>146</v>
      </c>
      <c r="H832" t="s">
        <v>133</v>
      </c>
      <c r="I832" t="s">
        <v>110</v>
      </c>
      <c r="J832" t="s">
        <v>110</v>
      </c>
      <c r="K832">
        <v>1.156107902526855</v>
      </c>
      <c r="L832" t="s">
        <v>182</v>
      </c>
    </row>
    <row r="833" spans="1:12">
      <c r="A833" t="s">
        <v>260</v>
      </c>
      <c r="B833" t="s">
        <v>64</v>
      </c>
      <c r="C833">
        <v>2015</v>
      </c>
      <c r="D833">
        <v>2030</v>
      </c>
      <c r="E833" t="s">
        <v>119</v>
      </c>
      <c r="F833" t="s">
        <v>260</v>
      </c>
      <c r="G833" t="s">
        <v>146</v>
      </c>
      <c r="H833" t="s">
        <v>133</v>
      </c>
      <c r="I833" t="s">
        <v>110</v>
      </c>
      <c r="J833" t="s">
        <v>110</v>
      </c>
      <c r="K833">
        <v>1.149425268173218</v>
      </c>
      <c r="L833" t="s">
        <v>182</v>
      </c>
    </row>
    <row r="834" spans="1:12">
      <c r="A834" t="s">
        <v>260</v>
      </c>
      <c r="B834" t="s">
        <v>64</v>
      </c>
      <c r="C834">
        <v>2015</v>
      </c>
      <c r="D834">
        <v>2035</v>
      </c>
      <c r="E834" t="s">
        <v>119</v>
      </c>
      <c r="F834" t="s">
        <v>260</v>
      </c>
      <c r="G834" t="s">
        <v>146</v>
      </c>
      <c r="H834" t="s">
        <v>133</v>
      </c>
      <c r="I834" t="s">
        <v>110</v>
      </c>
      <c r="J834" t="s">
        <v>110</v>
      </c>
      <c r="K834">
        <v>1.142894506454468</v>
      </c>
      <c r="L834" t="s">
        <v>182</v>
      </c>
    </row>
    <row r="835" spans="1:12">
      <c r="A835" t="s">
        <v>260</v>
      </c>
      <c r="B835" t="s">
        <v>64</v>
      </c>
      <c r="C835">
        <v>2015</v>
      </c>
      <c r="D835">
        <v>2040</v>
      </c>
      <c r="E835" t="s">
        <v>119</v>
      </c>
      <c r="F835" t="s">
        <v>260</v>
      </c>
      <c r="G835" t="s">
        <v>146</v>
      </c>
      <c r="H835" t="s">
        <v>133</v>
      </c>
      <c r="I835" t="s">
        <v>110</v>
      </c>
      <c r="J835" t="s">
        <v>110</v>
      </c>
      <c r="K835">
        <v>1.136363625526428</v>
      </c>
      <c r="L835" t="s">
        <v>182</v>
      </c>
    </row>
    <row r="836" spans="1:12">
      <c r="A836" t="s">
        <v>260</v>
      </c>
      <c r="B836" t="s">
        <v>64</v>
      </c>
      <c r="C836">
        <v>2015</v>
      </c>
      <c r="D836">
        <v>2045</v>
      </c>
      <c r="E836" t="s">
        <v>119</v>
      </c>
      <c r="F836" t="s">
        <v>260</v>
      </c>
      <c r="G836" t="s">
        <v>146</v>
      </c>
      <c r="H836" t="s">
        <v>133</v>
      </c>
      <c r="I836" t="s">
        <v>110</v>
      </c>
      <c r="J836" t="s">
        <v>110</v>
      </c>
      <c r="K836">
        <v>1.129979610443115</v>
      </c>
      <c r="L836" t="s">
        <v>182</v>
      </c>
    </row>
    <row r="837" spans="1:12">
      <c r="A837" t="s">
        <v>260</v>
      </c>
      <c r="B837" t="s">
        <v>64</v>
      </c>
      <c r="C837">
        <v>2015</v>
      </c>
      <c r="D837">
        <v>2050</v>
      </c>
      <c r="E837" t="s">
        <v>119</v>
      </c>
      <c r="F837" t="s">
        <v>260</v>
      </c>
      <c r="G837" t="s">
        <v>146</v>
      </c>
      <c r="H837" t="s">
        <v>133</v>
      </c>
      <c r="I837" t="s">
        <v>110</v>
      </c>
      <c r="J837" t="s">
        <v>110</v>
      </c>
      <c r="K837">
        <v>1.1235954761505129</v>
      </c>
      <c r="L837" t="s">
        <v>182</v>
      </c>
    </row>
    <row r="838" spans="1:12">
      <c r="A838" t="s">
        <v>260</v>
      </c>
      <c r="B838" t="s">
        <v>64</v>
      </c>
      <c r="C838">
        <v>2015</v>
      </c>
      <c r="D838">
        <v>2055</v>
      </c>
      <c r="E838" t="s">
        <v>119</v>
      </c>
      <c r="F838" t="s">
        <v>260</v>
      </c>
      <c r="G838" t="s">
        <v>146</v>
      </c>
      <c r="H838" t="s">
        <v>133</v>
      </c>
      <c r="I838" t="s">
        <v>110</v>
      </c>
      <c r="J838" t="s">
        <v>110</v>
      </c>
      <c r="K838">
        <v>1.1172113418579099</v>
      </c>
      <c r="L838" t="s">
        <v>182</v>
      </c>
    </row>
    <row r="839" spans="1:12">
      <c r="A839" t="s">
        <v>260</v>
      </c>
      <c r="B839" t="s">
        <v>64</v>
      </c>
      <c r="C839">
        <v>2015</v>
      </c>
      <c r="D839">
        <v>2060</v>
      </c>
      <c r="E839" t="s">
        <v>119</v>
      </c>
      <c r="F839" t="s">
        <v>260</v>
      </c>
      <c r="G839" t="s">
        <v>146</v>
      </c>
      <c r="H839" t="s">
        <v>133</v>
      </c>
      <c r="I839" t="s">
        <v>110</v>
      </c>
      <c r="J839" t="s">
        <v>110</v>
      </c>
      <c r="K839">
        <v>1.1108273267745969</v>
      </c>
      <c r="L839" t="s">
        <v>182</v>
      </c>
    </row>
    <row r="840" spans="1:12">
      <c r="A840" t="s">
        <v>260</v>
      </c>
      <c r="B840" t="s">
        <v>64</v>
      </c>
      <c r="C840">
        <v>2015</v>
      </c>
      <c r="D840">
        <v>2065</v>
      </c>
      <c r="E840" t="s">
        <v>119</v>
      </c>
      <c r="F840" t="s">
        <v>260</v>
      </c>
      <c r="G840" t="s">
        <v>146</v>
      </c>
      <c r="H840" t="s">
        <v>133</v>
      </c>
      <c r="I840" t="s">
        <v>110</v>
      </c>
      <c r="J840" t="s">
        <v>110</v>
      </c>
      <c r="K840">
        <v>1.104443311691284</v>
      </c>
      <c r="L840" t="s">
        <v>182</v>
      </c>
    </row>
    <row r="841" spans="1:12">
      <c r="A841" t="s">
        <v>260</v>
      </c>
      <c r="B841" t="s">
        <v>64</v>
      </c>
      <c r="C841">
        <v>2015</v>
      </c>
      <c r="D841">
        <v>2070</v>
      </c>
      <c r="E841" t="s">
        <v>119</v>
      </c>
      <c r="F841" t="s">
        <v>260</v>
      </c>
      <c r="G841" t="s">
        <v>146</v>
      </c>
      <c r="H841" t="s">
        <v>133</v>
      </c>
      <c r="I841" t="s">
        <v>110</v>
      </c>
      <c r="J841" t="s">
        <v>110</v>
      </c>
      <c r="K841">
        <v>1.0980591773986821</v>
      </c>
      <c r="L841" t="s">
        <v>182</v>
      </c>
    </row>
    <row r="842" spans="1:12">
      <c r="A842" t="s">
        <v>260</v>
      </c>
      <c r="B842" t="s">
        <v>64</v>
      </c>
      <c r="C842">
        <v>2020</v>
      </c>
      <c r="D842">
        <v>2020</v>
      </c>
      <c r="E842" t="s">
        <v>119</v>
      </c>
      <c r="F842" t="s">
        <v>260</v>
      </c>
      <c r="G842" t="s">
        <v>146</v>
      </c>
      <c r="H842" t="s">
        <v>133</v>
      </c>
      <c r="I842" t="s">
        <v>110</v>
      </c>
      <c r="J842" t="s">
        <v>110</v>
      </c>
      <c r="K842">
        <v>1.1627906560897829</v>
      </c>
      <c r="L842" t="s">
        <v>182</v>
      </c>
    </row>
    <row r="843" spans="1:12">
      <c r="A843" t="s">
        <v>260</v>
      </c>
      <c r="B843" t="s">
        <v>64</v>
      </c>
      <c r="C843">
        <v>2020</v>
      </c>
      <c r="D843">
        <v>2025</v>
      </c>
      <c r="E843" t="s">
        <v>119</v>
      </c>
      <c r="F843" t="s">
        <v>260</v>
      </c>
      <c r="G843" t="s">
        <v>146</v>
      </c>
      <c r="H843" t="s">
        <v>133</v>
      </c>
      <c r="I843" t="s">
        <v>110</v>
      </c>
      <c r="J843" t="s">
        <v>110</v>
      </c>
      <c r="K843">
        <v>1.156107902526855</v>
      </c>
      <c r="L843" t="s">
        <v>182</v>
      </c>
    </row>
    <row r="844" spans="1:12">
      <c r="A844" t="s">
        <v>260</v>
      </c>
      <c r="B844" t="s">
        <v>64</v>
      </c>
      <c r="C844">
        <v>2020</v>
      </c>
      <c r="D844">
        <v>2030</v>
      </c>
      <c r="E844" t="s">
        <v>119</v>
      </c>
      <c r="F844" t="s">
        <v>260</v>
      </c>
      <c r="G844" t="s">
        <v>146</v>
      </c>
      <c r="H844" t="s">
        <v>133</v>
      </c>
      <c r="I844" t="s">
        <v>110</v>
      </c>
      <c r="J844" t="s">
        <v>110</v>
      </c>
      <c r="K844">
        <v>1.149425268173218</v>
      </c>
      <c r="L844" t="s">
        <v>182</v>
      </c>
    </row>
    <row r="845" spans="1:12">
      <c r="A845" t="s">
        <v>260</v>
      </c>
      <c r="B845" t="s">
        <v>64</v>
      </c>
      <c r="C845">
        <v>2020</v>
      </c>
      <c r="D845">
        <v>2035</v>
      </c>
      <c r="E845" t="s">
        <v>119</v>
      </c>
      <c r="F845" t="s">
        <v>260</v>
      </c>
      <c r="G845" t="s">
        <v>146</v>
      </c>
      <c r="H845" t="s">
        <v>133</v>
      </c>
      <c r="I845" t="s">
        <v>110</v>
      </c>
      <c r="J845" t="s">
        <v>110</v>
      </c>
      <c r="K845">
        <v>1.142894506454468</v>
      </c>
      <c r="L845" t="s">
        <v>182</v>
      </c>
    </row>
    <row r="846" spans="1:12">
      <c r="A846" t="s">
        <v>260</v>
      </c>
      <c r="B846" t="s">
        <v>64</v>
      </c>
      <c r="C846">
        <v>2020</v>
      </c>
      <c r="D846">
        <v>2040</v>
      </c>
      <c r="E846" t="s">
        <v>119</v>
      </c>
      <c r="F846" t="s">
        <v>260</v>
      </c>
      <c r="G846" t="s">
        <v>146</v>
      </c>
      <c r="H846" t="s">
        <v>133</v>
      </c>
      <c r="I846" t="s">
        <v>110</v>
      </c>
      <c r="J846" t="s">
        <v>110</v>
      </c>
      <c r="K846">
        <v>1.136363625526428</v>
      </c>
      <c r="L846" t="s">
        <v>182</v>
      </c>
    </row>
    <row r="847" spans="1:12">
      <c r="A847" t="s">
        <v>260</v>
      </c>
      <c r="B847" t="s">
        <v>64</v>
      </c>
      <c r="C847">
        <v>2020</v>
      </c>
      <c r="D847">
        <v>2045</v>
      </c>
      <c r="E847" t="s">
        <v>119</v>
      </c>
      <c r="F847" t="s">
        <v>260</v>
      </c>
      <c r="G847" t="s">
        <v>146</v>
      </c>
      <c r="H847" t="s">
        <v>133</v>
      </c>
      <c r="I847" t="s">
        <v>110</v>
      </c>
      <c r="J847" t="s">
        <v>110</v>
      </c>
      <c r="K847">
        <v>1.129979610443115</v>
      </c>
      <c r="L847" t="s">
        <v>182</v>
      </c>
    </row>
    <row r="848" spans="1:12">
      <c r="A848" t="s">
        <v>260</v>
      </c>
      <c r="B848" t="s">
        <v>64</v>
      </c>
      <c r="C848">
        <v>2020</v>
      </c>
      <c r="D848">
        <v>2050</v>
      </c>
      <c r="E848" t="s">
        <v>119</v>
      </c>
      <c r="F848" t="s">
        <v>260</v>
      </c>
      <c r="G848" t="s">
        <v>146</v>
      </c>
      <c r="H848" t="s">
        <v>133</v>
      </c>
      <c r="I848" t="s">
        <v>110</v>
      </c>
      <c r="J848" t="s">
        <v>110</v>
      </c>
      <c r="K848">
        <v>1.1235954761505129</v>
      </c>
      <c r="L848" t="s">
        <v>182</v>
      </c>
    </row>
    <row r="849" spans="1:12">
      <c r="A849" t="s">
        <v>260</v>
      </c>
      <c r="B849" t="s">
        <v>64</v>
      </c>
      <c r="C849">
        <v>2020</v>
      </c>
      <c r="D849">
        <v>2055</v>
      </c>
      <c r="E849" t="s">
        <v>119</v>
      </c>
      <c r="F849" t="s">
        <v>260</v>
      </c>
      <c r="G849" t="s">
        <v>146</v>
      </c>
      <c r="H849" t="s">
        <v>133</v>
      </c>
      <c r="I849" t="s">
        <v>110</v>
      </c>
      <c r="J849" t="s">
        <v>110</v>
      </c>
      <c r="K849">
        <v>1.1172113418579099</v>
      </c>
      <c r="L849" t="s">
        <v>182</v>
      </c>
    </row>
    <row r="850" spans="1:12">
      <c r="A850" t="s">
        <v>260</v>
      </c>
      <c r="B850" t="s">
        <v>64</v>
      </c>
      <c r="C850">
        <v>2020</v>
      </c>
      <c r="D850">
        <v>2060</v>
      </c>
      <c r="E850" t="s">
        <v>119</v>
      </c>
      <c r="F850" t="s">
        <v>260</v>
      </c>
      <c r="G850" t="s">
        <v>146</v>
      </c>
      <c r="H850" t="s">
        <v>133</v>
      </c>
      <c r="I850" t="s">
        <v>110</v>
      </c>
      <c r="J850" t="s">
        <v>110</v>
      </c>
      <c r="K850">
        <v>1.1108273267745969</v>
      </c>
      <c r="L850" t="s">
        <v>182</v>
      </c>
    </row>
    <row r="851" spans="1:12">
      <c r="A851" t="s">
        <v>260</v>
      </c>
      <c r="B851" t="s">
        <v>64</v>
      </c>
      <c r="C851">
        <v>2020</v>
      </c>
      <c r="D851">
        <v>2065</v>
      </c>
      <c r="E851" t="s">
        <v>119</v>
      </c>
      <c r="F851" t="s">
        <v>260</v>
      </c>
      <c r="G851" t="s">
        <v>146</v>
      </c>
      <c r="H851" t="s">
        <v>133</v>
      </c>
      <c r="I851" t="s">
        <v>110</v>
      </c>
      <c r="J851" t="s">
        <v>110</v>
      </c>
      <c r="K851">
        <v>1.104443311691284</v>
      </c>
      <c r="L851" t="s">
        <v>182</v>
      </c>
    </row>
    <row r="852" spans="1:12">
      <c r="A852" t="s">
        <v>260</v>
      </c>
      <c r="B852" t="s">
        <v>64</v>
      </c>
      <c r="C852">
        <v>2020</v>
      </c>
      <c r="D852">
        <v>2070</v>
      </c>
      <c r="E852" t="s">
        <v>119</v>
      </c>
      <c r="F852" t="s">
        <v>260</v>
      </c>
      <c r="G852" t="s">
        <v>146</v>
      </c>
      <c r="H852" t="s">
        <v>133</v>
      </c>
      <c r="I852" t="s">
        <v>110</v>
      </c>
      <c r="J852" t="s">
        <v>110</v>
      </c>
      <c r="K852">
        <v>1.0980591773986821</v>
      </c>
      <c r="L852" t="s">
        <v>182</v>
      </c>
    </row>
    <row r="853" spans="1:12">
      <c r="A853" t="s">
        <v>260</v>
      </c>
      <c r="B853" t="s">
        <v>64</v>
      </c>
      <c r="C853">
        <v>2025</v>
      </c>
      <c r="D853">
        <v>2025</v>
      </c>
      <c r="E853" t="s">
        <v>119</v>
      </c>
      <c r="F853" t="s">
        <v>260</v>
      </c>
      <c r="G853" t="s">
        <v>146</v>
      </c>
      <c r="H853" t="s">
        <v>133</v>
      </c>
      <c r="I853" t="s">
        <v>110</v>
      </c>
      <c r="J853" t="s">
        <v>110</v>
      </c>
      <c r="K853">
        <v>1.156107902526855</v>
      </c>
      <c r="L853" t="s">
        <v>182</v>
      </c>
    </row>
    <row r="854" spans="1:12">
      <c r="A854" t="s">
        <v>260</v>
      </c>
      <c r="B854" t="s">
        <v>64</v>
      </c>
      <c r="C854">
        <v>2025</v>
      </c>
      <c r="D854">
        <v>2030</v>
      </c>
      <c r="E854" t="s">
        <v>119</v>
      </c>
      <c r="F854" t="s">
        <v>260</v>
      </c>
      <c r="G854" t="s">
        <v>146</v>
      </c>
      <c r="H854" t="s">
        <v>133</v>
      </c>
      <c r="I854" t="s">
        <v>110</v>
      </c>
      <c r="J854" t="s">
        <v>110</v>
      </c>
      <c r="K854">
        <v>1.149425268173218</v>
      </c>
      <c r="L854" t="s">
        <v>182</v>
      </c>
    </row>
    <row r="855" spans="1:12">
      <c r="A855" t="s">
        <v>260</v>
      </c>
      <c r="B855" t="s">
        <v>64</v>
      </c>
      <c r="C855">
        <v>2025</v>
      </c>
      <c r="D855">
        <v>2035</v>
      </c>
      <c r="E855" t="s">
        <v>119</v>
      </c>
      <c r="F855" t="s">
        <v>260</v>
      </c>
      <c r="G855" t="s">
        <v>146</v>
      </c>
      <c r="H855" t="s">
        <v>133</v>
      </c>
      <c r="I855" t="s">
        <v>110</v>
      </c>
      <c r="J855" t="s">
        <v>110</v>
      </c>
      <c r="K855">
        <v>1.142894506454468</v>
      </c>
      <c r="L855" t="s">
        <v>182</v>
      </c>
    </row>
    <row r="856" spans="1:12">
      <c r="A856" t="s">
        <v>260</v>
      </c>
      <c r="B856" t="s">
        <v>64</v>
      </c>
      <c r="C856">
        <v>2025</v>
      </c>
      <c r="D856">
        <v>2040</v>
      </c>
      <c r="E856" t="s">
        <v>119</v>
      </c>
      <c r="F856" t="s">
        <v>260</v>
      </c>
      <c r="G856" t="s">
        <v>146</v>
      </c>
      <c r="H856" t="s">
        <v>133</v>
      </c>
      <c r="I856" t="s">
        <v>110</v>
      </c>
      <c r="J856" t="s">
        <v>110</v>
      </c>
      <c r="K856">
        <v>1.136363625526428</v>
      </c>
      <c r="L856" t="s">
        <v>182</v>
      </c>
    </row>
    <row r="857" spans="1:12">
      <c r="A857" t="s">
        <v>260</v>
      </c>
      <c r="B857" t="s">
        <v>64</v>
      </c>
      <c r="C857">
        <v>2025</v>
      </c>
      <c r="D857">
        <v>2045</v>
      </c>
      <c r="E857" t="s">
        <v>119</v>
      </c>
      <c r="F857" t="s">
        <v>260</v>
      </c>
      <c r="G857" t="s">
        <v>146</v>
      </c>
      <c r="H857" t="s">
        <v>133</v>
      </c>
      <c r="I857" t="s">
        <v>110</v>
      </c>
      <c r="J857" t="s">
        <v>110</v>
      </c>
      <c r="K857">
        <v>1.129979610443115</v>
      </c>
      <c r="L857" t="s">
        <v>182</v>
      </c>
    </row>
    <row r="858" spans="1:12">
      <c r="A858" t="s">
        <v>260</v>
      </c>
      <c r="B858" t="s">
        <v>64</v>
      </c>
      <c r="C858">
        <v>2025</v>
      </c>
      <c r="D858">
        <v>2050</v>
      </c>
      <c r="E858" t="s">
        <v>119</v>
      </c>
      <c r="F858" t="s">
        <v>260</v>
      </c>
      <c r="G858" t="s">
        <v>146</v>
      </c>
      <c r="H858" t="s">
        <v>133</v>
      </c>
      <c r="I858" t="s">
        <v>110</v>
      </c>
      <c r="J858" t="s">
        <v>110</v>
      </c>
      <c r="K858">
        <v>1.1235954761505129</v>
      </c>
      <c r="L858" t="s">
        <v>182</v>
      </c>
    </row>
    <row r="859" spans="1:12">
      <c r="A859" t="s">
        <v>260</v>
      </c>
      <c r="B859" t="s">
        <v>64</v>
      </c>
      <c r="C859">
        <v>2025</v>
      </c>
      <c r="D859">
        <v>2055</v>
      </c>
      <c r="E859" t="s">
        <v>119</v>
      </c>
      <c r="F859" t="s">
        <v>260</v>
      </c>
      <c r="G859" t="s">
        <v>146</v>
      </c>
      <c r="H859" t="s">
        <v>133</v>
      </c>
      <c r="I859" t="s">
        <v>110</v>
      </c>
      <c r="J859" t="s">
        <v>110</v>
      </c>
      <c r="K859">
        <v>1.1172113418579099</v>
      </c>
      <c r="L859" t="s">
        <v>182</v>
      </c>
    </row>
    <row r="860" spans="1:12">
      <c r="A860" t="s">
        <v>260</v>
      </c>
      <c r="B860" t="s">
        <v>64</v>
      </c>
      <c r="C860">
        <v>2025</v>
      </c>
      <c r="D860">
        <v>2060</v>
      </c>
      <c r="E860" t="s">
        <v>119</v>
      </c>
      <c r="F860" t="s">
        <v>260</v>
      </c>
      <c r="G860" t="s">
        <v>146</v>
      </c>
      <c r="H860" t="s">
        <v>133</v>
      </c>
      <c r="I860" t="s">
        <v>110</v>
      </c>
      <c r="J860" t="s">
        <v>110</v>
      </c>
      <c r="K860">
        <v>1.1108273267745969</v>
      </c>
      <c r="L860" t="s">
        <v>182</v>
      </c>
    </row>
    <row r="861" spans="1:12">
      <c r="A861" t="s">
        <v>260</v>
      </c>
      <c r="B861" t="s">
        <v>64</v>
      </c>
      <c r="C861">
        <v>2025</v>
      </c>
      <c r="D861">
        <v>2065</v>
      </c>
      <c r="E861" t="s">
        <v>119</v>
      </c>
      <c r="F861" t="s">
        <v>260</v>
      </c>
      <c r="G861" t="s">
        <v>146</v>
      </c>
      <c r="H861" t="s">
        <v>133</v>
      </c>
      <c r="I861" t="s">
        <v>110</v>
      </c>
      <c r="J861" t="s">
        <v>110</v>
      </c>
      <c r="K861">
        <v>1.104443311691284</v>
      </c>
      <c r="L861" t="s">
        <v>182</v>
      </c>
    </row>
    <row r="862" spans="1:12">
      <c r="A862" t="s">
        <v>260</v>
      </c>
      <c r="B862" t="s">
        <v>64</v>
      </c>
      <c r="C862">
        <v>2025</v>
      </c>
      <c r="D862">
        <v>2070</v>
      </c>
      <c r="E862" t="s">
        <v>119</v>
      </c>
      <c r="F862" t="s">
        <v>260</v>
      </c>
      <c r="G862" t="s">
        <v>146</v>
      </c>
      <c r="H862" t="s">
        <v>133</v>
      </c>
      <c r="I862" t="s">
        <v>110</v>
      </c>
      <c r="J862" t="s">
        <v>110</v>
      </c>
      <c r="K862">
        <v>1.0980591773986821</v>
      </c>
      <c r="L862" t="s">
        <v>182</v>
      </c>
    </row>
    <row r="863" spans="1:12">
      <c r="A863" t="s">
        <v>260</v>
      </c>
      <c r="B863" t="s">
        <v>64</v>
      </c>
      <c r="C863">
        <v>2030</v>
      </c>
      <c r="D863">
        <v>2030</v>
      </c>
      <c r="E863" t="s">
        <v>119</v>
      </c>
      <c r="F863" t="s">
        <v>260</v>
      </c>
      <c r="G863" t="s">
        <v>146</v>
      </c>
      <c r="H863" t="s">
        <v>133</v>
      </c>
      <c r="I863" t="s">
        <v>110</v>
      </c>
      <c r="J863" t="s">
        <v>110</v>
      </c>
      <c r="K863">
        <v>1.149425268173218</v>
      </c>
      <c r="L863" t="s">
        <v>182</v>
      </c>
    </row>
    <row r="864" spans="1:12">
      <c r="A864" t="s">
        <v>260</v>
      </c>
      <c r="B864" t="s">
        <v>64</v>
      </c>
      <c r="C864">
        <v>2030</v>
      </c>
      <c r="D864">
        <v>2035</v>
      </c>
      <c r="E864" t="s">
        <v>119</v>
      </c>
      <c r="F864" t="s">
        <v>260</v>
      </c>
      <c r="G864" t="s">
        <v>146</v>
      </c>
      <c r="H864" t="s">
        <v>133</v>
      </c>
      <c r="I864" t="s">
        <v>110</v>
      </c>
      <c r="J864" t="s">
        <v>110</v>
      </c>
      <c r="K864">
        <v>1.142894506454468</v>
      </c>
      <c r="L864" t="s">
        <v>182</v>
      </c>
    </row>
    <row r="865" spans="1:12">
      <c r="A865" t="s">
        <v>260</v>
      </c>
      <c r="B865" t="s">
        <v>64</v>
      </c>
      <c r="C865">
        <v>2030</v>
      </c>
      <c r="D865">
        <v>2040</v>
      </c>
      <c r="E865" t="s">
        <v>119</v>
      </c>
      <c r="F865" t="s">
        <v>260</v>
      </c>
      <c r="G865" t="s">
        <v>146</v>
      </c>
      <c r="H865" t="s">
        <v>133</v>
      </c>
      <c r="I865" t="s">
        <v>110</v>
      </c>
      <c r="J865" t="s">
        <v>110</v>
      </c>
      <c r="K865">
        <v>1.136363625526428</v>
      </c>
      <c r="L865" t="s">
        <v>182</v>
      </c>
    </row>
    <row r="866" spans="1:12">
      <c r="A866" t="s">
        <v>260</v>
      </c>
      <c r="B866" t="s">
        <v>64</v>
      </c>
      <c r="C866">
        <v>2030</v>
      </c>
      <c r="D866">
        <v>2045</v>
      </c>
      <c r="E866" t="s">
        <v>119</v>
      </c>
      <c r="F866" t="s">
        <v>260</v>
      </c>
      <c r="G866" t="s">
        <v>146</v>
      </c>
      <c r="H866" t="s">
        <v>133</v>
      </c>
      <c r="I866" t="s">
        <v>110</v>
      </c>
      <c r="J866" t="s">
        <v>110</v>
      </c>
      <c r="K866">
        <v>1.129979610443115</v>
      </c>
      <c r="L866" t="s">
        <v>182</v>
      </c>
    </row>
    <row r="867" spans="1:12">
      <c r="A867" t="s">
        <v>260</v>
      </c>
      <c r="B867" t="s">
        <v>64</v>
      </c>
      <c r="C867">
        <v>2030</v>
      </c>
      <c r="D867">
        <v>2050</v>
      </c>
      <c r="E867" t="s">
        <v>119</v>
      </c>
      <c r="F867" t="s">
        <v>260</v>
      </c>
      <c r="G867" t="s">
        <v>146</v>
      </c>
      <c r="H867" t="s">
        <v>133</v>
      </c>
      <c r="I867" t="s">
        <v>110</v>
      </c>
      <c r="J867" t="s">
        <v>110</v>
      </c>
      <c r="K867">
        <v>1.1235954761505129</v>
      </c>
      <c r="L867" t="s">
        <v>182</v>
      </c>
    </row>
    <row r="868" spans="1:12">
      <c r="A868" t="s">
        <v>260</v>
      </c>
      <c r="B868" t="s">
        <v>64</v>
      </c>
      <c r="C868">
        <v>2030</v>
      </c>
      <c r="D868">
        <v>2055</v>
      </c>
      <c r="E868" t="s">
        <v>119</v>
      </c>
      <c r="F868" t="s">
        <v>260</v>
      </c>
      <c r="G868" t="s">
        <v>146</v>
      </c>
      <c r="H868" t="s">
        <v>133</v>
      </c>
      <c r="I868" t="s">
        <v>110</v>
      </c>
      <c r="J868" t="s">
        <v>110</v>
      </c>
      <c r="K868">
        <v>1.1172113418579099</v>
      </c>
      <c r="L868" t="s">
        <v>182</v>
      </c>
    </row>
    <row r="869" spans="1:12">
      <c r="A869" t="s">
        <v>260</v>
      </c>
      <c r="B869" t="s">
        <v>64</v>
      </c>
      <c r="C869">
        <v>2030</v>
      </c>
      <c r="D869">
        <v>2060</v>
      </c>
      <c r="E869" t="s">
        <v>119</v>
      </c>
      <c r="F869" t="s">
        <v>260</v>
      </c>
      <c r="G869" t="s">
        <v>146</v>
      </c>
      <c r="H869" t="s">
        <v>133</v>
      </c>
      <c r="I869" t="s">
        <v>110</v>
      </c>
      <c r="J869" t="s">
        <v>110</v>
      </c>
      <c r="K869">
        <v>1.1108273267745969</v>
      </c>
      <c r="L869" t="s">
        <v>182</v>
      </c>
    </row>
    <row r="870" spans="1:12">
      <c r="A870" t="s">
        <v>260</v>
      </c>
      <c r="B870" t="s">
        <v>64</v>
      </c>
      <c r="C870">
        <v>2030</v>
      </c>
      <c r="D870">
        <v>2065</v>
      </c>
      <c r="E870" t="s">
        <v>119</v>
      </c>
      <c r="F870" t="s">
        <v>260</v>
      </c>
      <c r="G870" t="s">
        <v>146</v>
      </c>
      <c r="H870" t="s">
        <v>133</v>
      </c>
      <c r="I870" t="s">
        <v>110</v>
      </c>
      <c r="J870" t="s">
        <v>110</v>
      </c>
      <c r="K870">
        <v>1.104443311691284</v>
      </c>
      <c r="L870" t="s">
        <v>182</v>
      </c>
    </row>
    <row r="871" spans="1:12">
      <c r="A871" t="s">
        <v>260</v>
      </c>
      <c r="B871" t="s">
        <v>64</v>
      </c>
      <c r="C871">
        <v>2030</v>
      </c>
      <c r="D871">
        <v>2070</v>
      </c>
      <c r="E871" t="s">
        <v>119</v>
      </c>
      <c r="F871" t="s">
        <v>260</v>
      </c>
      <c r="G871" t="s">
        <v>146</v>
      </c>
      <c r="H871" t="s">
        <v>133</v>
      </c>
      <c r="I871" t="s">
        <v>110</v>
      </c>
      <c r="J871" t="s">
        <v>110</v>
      </c>
      <c r="K871">
        <v>1.0980591773986821</v>
      </c>
      <c r="L871" t="s">
        <v>182</v>
      </c>
    </row>
    <row r="872" spans="1:12">
      <c r="A872" t="s">
        <v>260</v>
      </c>
      <c r="B872" t="s">
        <v>64</v>
      </c>
      <c r="C872">
        <v>2035</v>
      </c>
      <c r="D872">
        <v>2035</v>
      </c>
      <c r="E872" t="s">
        <v>119</v>
      </c>
      <c r="F872" t="s">
        <v>260</v>
      </c>
      <c r="G872" t="s">
        <v>146</v>
      </c>
      <c r="H872" t="s">
        <v>133</v>
      </c>
      <c r="I872" t="s">
        <v>110</v>
      </c>
      <c r="J872" t="s">
        <v>110</v>
      </c>
      <c r="K872">
        <v>1.142894506454468</v>
      </c>
      <c r="L872" t="s">
        <v>182</v>
      </c>
    </row>
    <row r="873" spans="1:12">
      <c r="A873" t="s">
        <v>260</v>
      </c>
      <c r="B873" t="s">
        <v>64</v>
      </c>
      <c r="C873">
        <v>2035</v>
      </c>
      <c r="D873">
        <v>2040</v>
      </c>
      <c r="E873" t="s">
        <v>119</v>
      </c>
      <c r="F873" t="s">
        <v>260</v>
      </c>
      <c r="G873" t="s">
        <v>146</v>
      </c>
      <c r="H873" t="s">
        <v>133</v>
      </c>
      <c r="I873" t="s">
        <v>110</v>
      </c>
      <c r="J873" t="s">
        <v>110</v>
      </c>
      <c r="K873">
        <v>1.136363625526428</v>
      </c>
      <c r="L873" t="s">
        <v>182</v>
      </c>
    </row>
    <row r="874" spans="1:12">
      <c r="A874" t="s">
        <v>260</v>
      </c>
      <c r="B874" t="s">
        <v>64</v>
      </c>
      <c r="C874">
        <v>2035</v>
      </c>
      <c r="D874">
        <v>2045</v>
      </c>
      <c r="E874" t="s">
        <v>119</v>
      </c>
      <c r="F874" t="s">
        <v>260</v>
      </c>
      <c r="G874" t="s">
        <v>146</v>
      </c>
      <c r="H874" t="s">
        <v>133</v>
      </c>
      <c r="I874" t="s">
        <v>110</v>
      </c>
      <c r="J874" t="s">
        <v>110</v>
      </c>
      <c r="K874">
        <v>1.129979610443115</v>
      </c>
      <c r="L874" t="s">
        <v>182</v>
      </c>
    </row>
    <row r="875" spans="1:12">
      <c r="A875" t="s">
        <v>260</v>
      </c>
      <c r="B875" t="s">
        <v>64</v>
      </c>
      <c r="C875">
        <v>2035</v>
      </c>
      <c r="D875">
        <v>2050</v>
      </c>
      <c r="E875" t="s">
        <v>119</v>
      </c>
      <c r="F875" t="s">
        <v>260</v>
      </c>
      <c r="G875" t="s">
        <v>146</v>
      </c>
      <c r="H875" t="s">
        <v>133</v>
      </c>
      <c r="I875" t="s">
        <v>110</v>
      </c>
      <c r="J875" t="s">
        <v>110</v>
      </c>
      <c r="K875">
        <v>1.1235954761505129</v>
      </c>
      <c r="L875" t="s">
        <v>182</v>
      </c>
    </row>
    <row r="876" spans="1:12">
      <c r="A876" t="s">
        <v>260</v>
      </c>
      <c r="B876" t="s">
        <v>64</v>
      </c>
      <c r="C876">
        <v>2035</v>
      </c>
      <c r="D876">
        <v>2055</v>
      </c>
      <c r="E876" t="s">
        <v>119</v>
      </c>
      <c r="F876" t="s">
        <v>260</v>
      </c>
      <c r="G876" t="s">
        <v>146</v>
      </c>
      <c r="H876" t="s">
        <v>133</v>
      </c>
      <c r="I876" t="s">
        <v>110</v>
      </c>
      <c r="J876" t="s">
        <v>110</v>
      </c>
      <c r="K876">
        <v>1.1172113418579099</v>
      </c>
      <c r="L876" t="s">
        <v>182</v>
      </c>
    </row>
    <row r="877" spans="1:12">
      <c r="A877" t="s">
        <v>260</v>
      </c>
      <c r="B877" t="s">
        <v>64</v>
      </c>
      <c r="C877">
        <v>2035</v>
      </c>
      <c r="D877">
        <v>2060</v>
      </c>
      <c r="E877" t="s">
        <v>119</v>
      </c>
      <c r="F877" t="s">
        <v>260</v>
      </c>
      <c r="G877" t="s">
        <v>146</v>
      </c>
      <c r="H877" t="s">
        <v>133</v>
      </c>
      <c r="I877" t="s">
        <v>110</v>
      </c>
      <c r="J877" t="s">
        <v>110</v>
      </c>
      <c r="K877">
        <v>1.1108273267745969</v>
      </c>
      <c r="L877" t="s">
        <v>182</v>
      </c>
    </row>
    <row r="878" spans="1:12">
      <c r="A878" t="s">
        <v>260</v>
      </c>
      <c r="B878" t="s">
        <v>64</v>
      </c>
      <c r="C878">
        <v>2035</v>
      </c>
      <c r="D878">
        <v>2065</v>
      </c>
      <c r="E878" t="s">
        <v>119</v>
      </c>
      <c r="F878" t="s">
        <v>260</v>
      </c>
      <c r="G878" t="s">
        <v>146</v>
      </c>
      <c r="H878" t="s">
        <v>133</v>
      </c>
      <c r="I878" t="s">
        <v>110</v>
      </c>
      <c r="J878" t="s">
        <v>110</v>
      </c>
      <c r="K878">
        <v>1.104443311691284</v>
      </c>
      <c r="L878" t="s">
        <v>182</v>
      </c>
    </row>
    <row r="879" spans="1:12">
      <c r="A879" t="s">
        <v>260</v>
      </c>
      <c r="B879" t="s">
        <v>64</v>
      </c>
      <c r="C879">
        <v>2035</v>
      </c>
      <c r="D879">
        <v>2070</v>
      </c>
      <c r="E879" t="s">
        <v>119</v>
      </c>
      <c r="F879" t="s">
        <v>260</v>
      </c>
      <c r="G879" t="s">
        <v>146</v>
      </c>
      <c r="H879" t="s">
        <v>133</v>
      </c>
      <c r="I879" t="s">
        <v>110</v>
      </c>
      <c r="J879" t="s">
        <v>110</v>
      </c>
      <c r="K879">
        <v>1.0980591773986821</v>
      </c>
      <c r="L879" t="s">
        <v>182</v>
      </c>
    </row>
    <row r="880" spans="1:12">
      <c r="A880" t="s">
        <v>260</v>
      </c>
      <c r="B880" t="s">
        <v>64</v>
      </c>
      <c r="C880">
        <v>2040</v>
      </c>
      <c r="D880">
        <v>2040</v>
      </c>
      <c r="E880" t="s">
        <v>119</v>
      </c>
      <c r="F880" t="s">
        <v>260</v>
      </c>
      <c r="G880" t="s">
        <v>146</v>
      </c>
      <c r="H880" t="s">
        <v>133</v>
      </c>
      <c r="I880" t="s">
        <v>110</v>
      </c>
      <c r="J880" t="s">
        <v>110</v>
      </c>
      <c r="K880">
        <v>1.136363625526428</v>
      </c>
      <c r="L880" t="s">
        <v>182</v>
      </c>
    </row>
    <row r="881" spans="1:12">
      <c r="A881" t="s">
        <v>260</v>
      </c>
      <c r="B881" t="s">
        <v>64</v>
      </c>
      <c r="C881">
        <v>2040</v>
      </c>
      <c r="D881">
        <v>2045</v>
      </c>
      <c r="E881" t="s">
        <v>119</v>
      </c>
      <c r="F881" t="s">
        <v>260</v>
      </c>
      <c r="G881" t="s">
        <v>146</v>
      </c>
      <c r="H881" t="s">
        <v>133</v>
      </c>
      <c r="I881" t="s">
        <v>110</v>
      </c>
      <c r="J881" t="s">
        <v>110</v>
      </c>
      <c r="K881">
        <v>1.129979610443115</v>
      </c>
      <c r="L881" t="s">
        <v>182</v>
      </c>
    </row>
    <row r="882" spans="1:12">
      <c r="A882" t="s">
        <v>260</v>
      </c>
      <c r="B882" t="s">
        <v>64</v>
      </c>
      <c r="C882">
        <v>2040</v>
      </c>
      <c r="D882">
        <v>2050</v>
      </c>
      <c r="E882" t="s">
        <v>119</v>
      </c>
      <c r="F882" t="s">
        <v>260</v>
      </c>
      <c r="G882" t="s">
        <v>146</v>
      </c>
      <c r="H882" t="s">
        <v>133</v>
      </c>
      <c r="I882" t="s">
        <v>110</v>
      </c>
      <c r="J882" t="s">
        <v>110</v>
      </c>
      <c r="K882">
        <v>1.1235954761505129</v>
      </c>
      <c r="L882" t="s">
        <v>182</v>
      </c>
    </row>
    <row r="883" spans="1:12">
      <c r="A883" t="s">
        <v>260</v>
      </c>
      <c r="B883" t="s">
        <v>64</v>
      </c>
      <c r="C883">
        <v>2040</v>
      </c>
      <c r="D883">
        <v>2055</v>
      </c>
      <c r="E883" t="s">
        <v>119</v>
      </c>
      <c r="F883" t="s">
        <v>260</v>
      </c>
      <c r="G883" t="s">
        <v>146</v>
      </c>
      <c r="H883" t="s">
        <v>133</v>
      </c>
      <c r="I883" t="s">
        <v>110</v>
      </c>
      <c r="J883" t="s">
        <v>110</v>
      </c>
      <c r="K883">
        <v>1.1172113418579099</v>
      </c>
      <c r="L883" t="s">
        <v>182</v>
      </c>
    </row>
    <row r="884" spans="1:12">
      <c r="A884" t="s">
        <v>260</v>
      </c>
      <c r="B884" t="s">
        <v>64</v>
      </c>
      <c r="C884">
        <v>2040</v>
      </c>
      <c r="D884">
        <v>2060</v>
      </c>
      <c r="E884" t="s">
        <v>119</v>
      </c>
      <c r="F884" t="s">
        <v>260</v>
      </c>
      <c r="G884" t="s">
        <v>146</v>
      </c>
      <c r="H884" t="s">
        <v>133</v>
      </c>
      <c r="I884" t="s">
        <v>110</v>
      </c>
      <c r="J884" t="s">
        <v>110</v>
      </c>
      <c r="K884">
        <v>1.1108273267745969</v>
      </c>
      <c r="L884" t="s">
        <v>182</v>
      </c>
    </row>
    <row r="885" spans="1:12">
      <c r="A885" t="s">
        <v>260</v>
      </c>
      <c r="B885" t="s">
        <v>64</v>
      </c>
      <c r="C885">
        <v>2040</v>
      </c>
      <c r="D885">
        <v>2065</v>
      </c>
      <c r="E885" t="s">
        <v>119</v>
      </c>
      <c r="F885" t="s">
        <v>260</v>
      </c>
      <c r="G885" t="s">
        <v>146</v>
      </c>
      <c r="H885" t="s">
        <v>133</v>
      </c>
      <c r="I885" t="s">
        <v>110</v>
      </c>
      <c r="J885" t="s">
        <v>110</v>
      </c>
      <c r="K885">
        <v>1.104443311691284</v>
      </c>
      <c r="L885" t="s">
        <v>182</v>
      </c>
    </row>
    <row r="886" spans="1:12">
      <c r="A886" t="s">
        <v>260</v>
      </c>
      <c r="B886" t="s">
        <v>64</v>
      </c>
      <c r="C886">
        <v>2040</v>
      </c>
      <c r="D886">
        <v>2070</v>
      </c>
      <c r="E886" t="s">
        <v>119</v>
      </c>
      <c r="F886" t="s">
        <v>260</v>
      </c>
      <c r="G886" t="s">
        <v>146</v>
      </c>
      <c r="H886" t="s">
        <v>133</v>
      </c>
      <c r="I886" t="s">
        <v>110</v>
      </c>
      <c r="J886" t="s">
        <v>110</v>
      </c>
      <c r="K886">
        <v>1.0980591773986821</v>
      </c>
      <c r="L886" t="s">
        <v>182</v>
      </c>
    </row>
    <row r="887" spans="1:12">
      <c r="A887" t="s">
        <v>260</v>
      </c>
      <c r="B887" t="s">
        <v>64</v>
      </c>
      <c r="C887">
        <v>2045</v>
      </c>
      <c r="D887">
        <v>2045</v>
      </c>
      <c r="E887" t="s">
        <v>119</v>
      </c>
      <c r="F887" t="s">
        <v>260</v>
      </c>
      <c r="G887" t="s">
        <v>146</v>
      </c>
      <c r="H887" t="s">
        <v>133</v>
      </c>
      <c r="I887" t="s">
        <v>110</v>
      </c>
      <c r="J887" t="s">
        <v>110</v>
      </c>
      <c r="K887">
        <v>1.129979610443115</v>
      </c>
      <c r="L887" t="s">
        <v>182</v>
      </c>
    </row>
    <row r="888" spans="1:12">
      <c r="A888" t="s">
        <v>260</v>
      </c>
      <c r="B888" t="s">
        <v>64</v>
      </c>
      <c r="C888">
        <v>2045</v>
      </c>
      <c r="D888">
        <v>2050</v>
      </c>
      <c r="E888" t="s">
        <v>119</v>
      </c>
      <c r="F888" t="s">
        <v>260</v>
      </c>
      <c r="G888" t="s">
        <v>146</v>
      </c>
      <c r="H888" t="s">
        <v>133</v>
      </c>
      <c r="I888" t="s">
        <v>110</v>
      </c>
      <c r="J888" t="s">
        <v>110</v>
      </c>
      <c r="K888">
        <v>1.1235954761505129</v>
      </c>
      <c r="L888" t="s">
        <v>182</v>
      </c>
    </row>
    <row r="889" spans="1:12">
      <c r="A889" t="s">
        <v>260</v>
      </c>
      <c r="B889" t="s">
        <v>64</v>
      </c>
      <c r="C889">
        <v>2045</v>
      </c>
      <c r="D889">
        <v>2055</v>
      </c>
      <c r="E889" t="s">
        <v>119</v>
      </c>
      <c r="F889" t="s">
        <v>260</v>
      </c>
      <c r="G889" t="s">
        <v>146</v>
      </c>
      <c r="H889" t="s">
        <v>133</v>
      </c>
      <c r="I889" t="s">
        <v>110</v>
      </c>
      <c r="J889" t="s">
        <v>110</v>
      </c>
      <c r="K889">
        <v>1.120403409004211</v>
      </c>
      <c r="L889" t="s">
        <v>182</v>
      </c>
    </row>
    <row r="890" spans="1:12">
      <c r="A890" t="s">
        <v>260</v>
      </c>
      <c r="B890" t="s">
        <v>64</v>
      </c>
      <c r="C890">
        <v>2045</v>
      </c>
      <c r="D890">
        <v>2060</v>
      </c>
      <c r="E890" t="s">
        <v>119</v>
      </c>
      <c r="F890" t="s">
        <v>260</v>
      </c>
      <c r="G890" t="s">
        <v>146</v>
      </c>
      <c r="H890" t="s">
        <v>133</v>
      </c>
      <c r="I890" t="s">
        <v>110</v>
      </c>
      <c r="J890" t="s">
        <v>110</v>
      </c>
      <c r="K890">
        <v>1.1172113418579099</v>
      </c>
      <c r="L890" t="s">
        <v>182</v>
      </c>
    </row>
    <row r="891" spans="1:12">
      <c r="A891" t="s">
        <v>260</v>
      </c>
      <c r="B891" t="s">
        <v>64</v>
      </c>
      <c r="C891">
        <v>2045</v>
      </c>
      <c r="D891">
        <v>2065</v>
      </c>
      <c r="E891" t="s">
        <v>119</v>
      </c>
      <c r="F891" t="s">
        <v>260</v>
      </c>
      <c r="G891" t="s">
        <v>146</v>
      </c>
      <c r="H891" t="s">
        <v>133</v>
      </c>
      <c r="I891" t="s">
        <v>110</v>
      </c>
      <c r="J891" t="s">
        <v>110</v>
      </c>
      <c r="K891">
        <v>1.114019393920898</v>
      </c>
      <c r="L891" t="s">
        <v>182</v>
      </c>
    </row>
    <row r="892" spans="1:12">
      <c r="A892" t="s">
        <v>260</v>
      </c>
      <c r="B892" t="s">
        <v>64</v>
      </c>
      <c r="C892">
        <v>2045</v>
      </c>
      <c r="D892">
        <v>2070</v>
      </c>
      <c r="E892" t="s">
        <v>119</v>
      </c>
      <c r="F892" t="s">
        <v>260</v>
      </c>
      <c r="G892" t="s">
        <v>146</v>
      </c>
      <c r="H892" t="s">
        <v>133</v>
      </c>
      <c r="I892" t="s">
        <v>110</v>
      </c>
      <c r="J892" t="s">
        <v>110</v>
      </c>
      <c r="K892">
        <v>1.1108273267745969</v>
      </c>
      <c r="L892" t="s">
        <v>182</v>
      </c>
    </row>
    <row r="893" spans="1:12">
      <c r="A893" t="s">
        <v>260</v>
      </c>
      <c r="B893" t="s">
        <v>64</v>
      </c>
      <c r="C893">
        <v>2050</v>
      </c>
      <c r="D893">
        <v>2050</v>
      </c>
      <c r="E893" t="s">
        <v>119</v>
      </c>
      <c r="F893" t="s">
        <v>260</v>
      </c>
      <c r="G893" t="s">
        <v>146</v>
      </c>
      <c r="H893" t="s">
        <v>133</v>
      </c>
      <c r="I893" t="s">
        <v>110</v>
      </c>
      <c r="J893" t="s">
        <v>110</v>
      </c>
      <c r="K893">
        <v>1.1235954761505129</v>
      </c>
      <c r="L893" t="s">
        <v>182</v>
      </c>
    </row>
    <row r="894" spans="1:12">
      <c r="A894" t="s">
        <v>260</v>
      </c>
      <c r="B894" t="s">
        <v>64</v>
      </c>
      <c r="C894">
        <v>2050</v>
      </c>
      <c r="D894">
        <v>2055</v>
      </c>
      <c r="E894" t="s">
        <v>119</v>
      </c>
      <c r="F894" t="s">
        <v>260</v>
      </c>
      <c r="G894" t="s">
        <v>146</v>
      </c>
      <c r="H894" t="s">
        <v>133</v>
      </c>
      <c r="I894" t="s">
        <v>110</v>
      </c>
      <c r="J894" t="s">
        <v>110</v>
      </c>
      <c r="K894">
        <v>1.1235954761505129</v>
      </c>
      <c r="L894" t="s">
        <v>182</v>
      </c>
    </row>
    <row r="895" spans="1:12">
      <c r="A895" t="s">
        <v>260</v>
      </c>
      <c r="B895" t="s">
        <v>64</v>
      </c>
      <c r="C895">
        <v>2050</v>
      </c>
      <c r="D895">
        <v>2060</v>
      </c>
      <c r="E895" t="s">
        <v>119</v>
      </c>
      <c r="F895" t="s">
        <v>260</v>
      </c>
      <c r="G895" t="s">
        <v>146</v>
      </c>
      <c r="H895" t="s">
        <v>133</v>
      </c>
      <c r="I895" t="s">
        <v>110</v>
      </c>
      <c r="J895" t="s">
        <v>110</v>
      </c>
      <c r="K895">
        <v>1.1235954761505129</v>
      </c>
      <c r="L895" t="s">
        <v>182</v>
      </c>
    </row>
    <row r="896" spans="1:12">
      <c r="A896" t="s">
        <v>260</v>
      </c>
      <c r="B896" t="s">
        <v>64</v>
      </c>
      <c r="C896">
        <v>2050</v>
      </c>
      <c r="D896">
        <v>2065</v>
      </c>
      <c r="E896" t="s">
        <v>119</v>
      </c>
      <c r="F896" t="s">
        <v>260</v>
      </c>
      <c r="G896" t="s">
        <v>146</v>
      </c>
      <c r="H896" t="s">
        <v>133</v>
      </c>
      <c r="I896" t="s">
        <v>110</v>
      </c>
      <c r="J896" t="s">
        <v>110</v>
      </c>
      <c r="K896">
        <v>1.1235954761505129</v>
      </c>
      <c r="L896" t="s">
        <v>182</v>
      </c>
    </row>
    <row r="897" spans="1:12">
      <c r="A897" t="s">
        <v>260</v>
      </c>
      <c r="B897" t="s">
        <v>64</v>
      </c>
      <c r="C897">
        <v>2050</v>
      </c>
      <c r="D897">
        <v>2070</v>
      </c>
      <c r="E897" t="s">
        <v>119</v>
      </c>
      <c r="F897" t="s">
        <v>260</v>
      </c>
      <c r="G897" t="s">
        <v>146</v>
      </c>
      <c r="H897" t="s">
        <v>133</v>
      </c>
      <c r="I897" t="s">
        <v>110</v>
      </c>
      <c r="J897" t="s">
        <v>110</v>
      </c>
      <c r="K897">
        <v>1.1235954761505129</v>
      </c>
      <c r="L897" t="s">
        <v>182</v>
      </c>
    </row>
    <row r="898" spans="1:12">
      <c r="A898" t="s">
        <v>260</v>
      </c>
      <c r="B898" t="s">
        <v>64</v>
      </c>
      <c r="C898">
        <v>2055</v>
      </c>
      <c r="D898">
        <v>2055</v>
      </c>
      <c r="E898" t="s">
        <v>119</v>
      </c>
      <c r="F898" t="s">
        <v>260</v>
      </c>
      <c r="G898" t="s">
        <v>146</v>
      </c>
      <c r="H898" t="s">
        <v>133</v>
      </c>
      <c r="I898" t="s">
        <v>110</v>
      </c>
      <c r="J898" t="s">
        <v>110</v>
      </c>
      <c r="K898">
        <v>1.1235954761505129</v>
      </c>
      <c r="L898" t="s">
        <v>182</v>
      </c>
    </row>
    <row r="899" spans="1:12">
      <c r="A899" t="s">
        <v>260</v>
      </c>
      <c r="B899" t="s">
        <v>64</v>
      </c>
      <c r="C899">
        <v>2055</v>
      </c>
      <c r="D899">
        <v>2060</v>
      </c>
      <c r="E899" t="s">
        <v>119</v>
      </c>
      <c r="F899" t="s">
        <v>260</v>
      </c>
      <c r="G899" t="s">
        <v>146</v>
      </c>
      <c r="H899" t="s">
        <v>133</v>
      </c>
      <c r="I899" t="s">
        <v>110</v>
      </c>
      <c r="J899" t="s">
        <v>110</v>
      </c>
      <c r="K899">
        <v>1.129979610443115</v>
      </c>
      <c r="L899" t="s">
        <v>182</v>
      </c>
    </row>
    <row r="900" spans="1:12">
      <c r="A900" t="s">
        <v>260</v>
      </c>
      <c r="B900" t="s">
        <v>64</v>
      </c>
      <c r="C900">
        <v>2055</v>
      </c>
      <c r="D900">
        <v>2065</v>
      </c>
      <c r="E900" t="s">
        <v>119</v>
      </c>
      <c r="F900" t="s">
        <v>260</v>
      </c>
      <c r="G900" t="s">
        <v>146</v>
      </c>
      <c r="H900" t="s">
        <v>133</v>
      </c>
      <c r="I900" t="s">
        <v>110</v>
      </c>
      <c r="J900" t="s">
        <v>110</v>
      </c>
      <c r="K900">
        <v>1.133171558380127</v>
      </c>
      <c r="L900" t="s">
        <v>182</v>
      </c>
    </row>
    <row r="901" spans="1:12">
      <c r="A901" t="s">
        <v>260</v>
      </c>
      <c r="B901" t="s">
        <v>64</v>
      </c>
      <c r="C901">
        <v>2055</v>
      </c>
      <c r="D901">
        <v>2070</v>
      </c>
      <c r="E901" t="s">
        <v>119</v>
      </c>
      <c r="F901" t="s">
        <v>260</v>
      </c>
      <c r="G901" t="s">
        <v>146</v>
      </c>
      <c r="H901" t="s">
        <v>133</v>
      </c>
      <c r="I901" t="s">
        <v>110</v>
      </c>
      <c r="J901" t="s">
        <v>110</v>
      </c>
      <c r="K901">
        <v>1.136363625526428</v>
      </c>
      <c r="L901" t="s">
        <v>182</v>
      </c>
    </row>
    <row r="902" spans="1:12">
      <c r="A902" t="s">
        <v>260</v>
      </c>
      <c r="B902" t="s">
        <v>64</v>
      </c>
      <c r="C902">
        <v>2060</v>
      </c>
      <c r="D902">
        <v>2060</v>
      </c>
      <c r="E902" t="s">
        <v>119</v>
      </c>
      <c r="F902" t="s">
        <v>260</v>
      </c>
      <c r="G902" t="s">
        <v>146</v>
      </c>
      <c r="H902" t="s">
        <v>133</v>
      </c>
      <c r="I902" t="s">
        <v>110</v>
      </c>
      <c r="J902" t="s">
        <v>110</v>
      </c>
      <c r="K902">
        <v>1.136363625526428</v>
      </c>
      <c r="L902" t="s">
        <v>182</v>
      </c>
    </row>
    <row r="903" spans="1:12">
      <c r="A903" t="s">
        <v>260</v>
      </c>
      <c r="B903" t="s">
        <v>64</v>
      </c>
      <c r="C903">
        <v>2060</v>
      </c>
      <c r="D903">
        <v>2065</v>
      </c>
      <c r="E903" t="s">
        <v>119</v>
      </c>
      <c r="F903" t="s">
        <v>260</v>
      </c>
      <c r="G903" t="s">
        <v>146</v>
      </c>
      <c r="H903" t="s">
        <v>133</v>
      </c>
      <c r="I903" t="s">
        <v>110</v>
      </c>
      <c r="J903" t="s">
        <v>110</v>
      </c>
      <c r="K903">
        <v>1.142747640609741</v>
      </c>
      <c r="L903" t="s">
        <v>182</v>
      </c>
    </row>
    <row r="904" spans="1:12">
      <c r="A904" t="s">
        <v>260</v>
      </c>
      <c r="B904" t="s">
        <v>64</v>
      </c>
      <c r="C904">
        <v>2060</v>
      </c>
      <c r="D904">
        <v>2070</v>
      </c>
      <c r="E904" t="s">
        <v>119</v>
      </c>
      <c r="F904" t="s">
        <v>260</v>
      </c>
      <c r="G904" t="s">
        <v>146</v>
      </c>
      <c r="H904" t="s">
        <v>133</v>
      </c>
      <c r="I904" t="s">
        <v>110</v>
      </c>
      <c r="J904" t="s">
        <v>110</v>
      </c>
      <c r="K904">
        <v>1.149131774902344</v>
      </c>
      <c r="L904" t="s">
        <v>182</v>
      </c>
    </row>
    <row r="905" spans="1:12">
      <c r="A905" t="s">
        <v>260</v>
      </c>
      <c r="B905" t="s">
        <v>64</v>
      </c>
      <c r="C905">
        <v>2065</v>
      </c>
      <c r="D905">
        <v>2065</v>
      </c>
      <c r="E905" t="s">
        <v>119</v>
      </c>
      <c r="F905" t="s">
        <v>260</v>
      </c>
      <c r="G905" t="s">
        <v>146</v>
      </c>
      <c r="H905" t="s">
        <v>133</v>
      </c>
      <c r="I905" t="s">
        <v>110</v>
      </c>
      <c r="J905" t="s">
        <v>110</v>
      </c>
      <c r="K905">
        <v>1.142747640609741</v>
      </c>
      <c r="L905" t="s">
        <v>182</v>
      </c>
    </row>
    <row r="906" spans="1:12">
      <c r="A906" t="s">
        <v>260</v>
      </c>
      <c r="B906" t="s">
        <v>64</v>
      </c>
      <c r="C906">
        <v>2065</v>
      </c>
      <c r="D906">
        <v>2070</v>
      </c>
      <c r="E906" t="s">
        <v>119</v>
      </c>
      <c r="F906" t="s">
        <v>260</v>
      </c>
      <c r="G906" t="s">
        <v>146</v>
      </c>
      <c r="H906" t="s">
        <v>133</v>
      </c>
      <c r="I906" t="s">
        <v>110</v>
      </c>
      <c r="J906" t="s">
        <v>110</v>
      </c>
      <c r="K906">
        <v>1.1618999242782591</v>
      </c>
      <c r="L906" t="s">
        <v>182</v>
      </c>
    </row>
    <row r="907" spans="1:12">
      <c r="A907" t="s">
        <v>260</v>
      </c>
      <c r="B907" t="s">
        <v>64</v>
      </c>
      <c r="C907">
        <v>2070</v>
      </c>
      <c r="D907">
        <v>2070</v>
      </c>
      <c r="E907" t="s">
        <v>119</v>
      </c>
      <c r="F907" t="s">
        <v>260</v>
      </c>
      <c r="G907" t="s">
        <v>146</v>
      </c>
      <c r="H907" t="s">
        <v>133</v>
      </c>
      <c r="I907" t="s">
        <v>110</v>
      </c>
      <c r="J907" t="s">
        <v>110</v>
      </c>
      <c r="K907">
        <v>1.174668073654175</v>
      </c>
      <c r="L907" t="s">
        <v>182</v>
      </c>
    </row>
    <row r="908" spans="1:12">
      <c r="A908" t="s">
        <v>260</v>
      </c>
      <c r="B908" t="s">
        <v>66</v>
      </c>
      <c r="C908">
        <v>1990</v>
      </c>
      <c r="D908">
        <v>1990</v>
      </c>
      <c r="E908" t="s">
        <v>119</v>
      </c>
      <c r="F908" t="s">
        <v>260</v>
      </c>
      <c r="G908" t="s">
        <v>146</v>
      </c>
      <c r="H908" t="s">
        <v>131</v>
      </c>
      <c r="I908" t="s">
        <v>110</v>
      </c>
      <c r="J908" t="s">
        <v>110</v>
      </c>
      <c r="K908">
        <v>0.3333333432674408</v>
      </c>
      <c r="L908" t="s">
        <v>182</v>
      </c>
    </row>
    <row r="909" spans="1:12">
      <c r="A909" t="s">
        <v>260</v>
      </c>
      <c r="B909" t="s">
        <v>66</v>
      </c>
      <c r="C909">
        <v>1995</v>
      </c>
      <c r="D909">
        <v>1995</v>
      </c>
      <c r="E909" t="s">
        <v>119</v>
      </c>
      <c r="F909" t="s">
        <v>260</v>
      </c>
      <c r="G909" t="s">
        <v>146</v>
      </c>
      <c r="H909" t="s">
        <v>131</v>
      </c>
      <c r="I909" t="s">
        <v>110</v>
      </c>
      <c r="J909" t="s">
        <v>110</v>
      </c>
      <c r="K909">
        <v>0.3333333432674408</v>
      </c>
      <c r="L909" t="s">
        <v>182</v>
      </c>
    </row>
    <row r="910" spans="1:12">
      <c r="A910" t="s">
        <v>260</v>
      </c>
      <c r="B910" t="s">
        <v>66</v>
      </c>
      <c r="C910">
        <v>2000</v>
      </c>
      <c r="D910">
        <v>2000</v>
      </c>
      <c r="E910" t="s">
        <v>119</v>
      </c>
      <c r="F910" t="s">
        <v>260</v>
      </c>
      <c r="G910" t="s">
        <v>146</v>
      </c>
      <c r="H910" t="s">
        <v>131</v>
      </c>
      <c r="I910" t="s">
        <v>110</v>
      </c>
      <c r="J910" t="s">
        <v>110</v>
      </c>
      <c r="K910">
        <v>0.3333333432674408</v>
      </c>
      <c r="L910" t="s">
        <v>182</v>
      </c>
    </row>
    <row r="911" spans="1:12">
      <c r="A911" t="s">
        <v>260</v>
      </c>
      <c r="B911" t="s">
        <v>66</v>
      </c>
      <c r="C911">
        <v>2005</v>
      </c>
      <c r="D911">
        <v>2005</v>
      </c>
      <c r="E911" t="s">
        <v>119</v>
      </c>
      <c r="F911" t="s">
        <v>260</v>
      </c>
      <c r="G911" t="s">
        <v>146</v>
      </c>
      <c r="H911" t="s">
        <v>131</v>
      </c>
      <c r="I911" t="s">
        <v>110</v>
      </c>
      <c r="J911" t="s">
        <v>110</v>
      </c>
      <c r="K911">
        <v>0.3333333432674408</v>
      </c>
      <c r="L911" t="s">
        <v>182</v>
      </c>
    </row>
    <row r="912" spans="1:12">
      <c r="A912" t="s">
        <v>260</v>
      </c>
      <c r="B912" t="s">
        <v>66</v>
      </c>
      <c r="C912">
        <v>2010</v>
      </c>
      <c r="D912">
        <v>2010</v>
      </c>
      <c r="E912" t="s">
        <v>119</v>
      </c>
      <c r="F912" t="s">
        <v>260</v>
      </c>
      <c r="G912" t="s">
        <v>146</v>
      </c>
      <c r="H912" t="s">
        <v>131</v>
      </c>
      <c r="I912" t="s">
        <v>110</v>
      </c>
      <c r="J912" t="s">
        <v>110</v>
      </c>
      <c r="K912">
        <v>0.3333333432674408</v>
      </c>
      <c r="L912" t="s">
        <v>182</v>
      </c>
    </row>
    <row r="913" spans="1:12">
      <c r="A913" t="s">
        <v>260</v>
      </c>
      <c r="B913" t="s">
        <v>66</v>
      </c>
      <c r="C913">
        <v>2015</v>
      </c>
      <c r="D913">
        <v>2015</v>
      </c>
      <c r="E913" t="s">
        <v>119</v>
      </c>
      <c r="F913" t="s">
        <v>260</v>
      </c>
      <c r="G913" t="s">
        <v>146</v>
      </c>
      <c r="H913" t="s">
        <v>131</v>
      </c>
      <c r="I913" t="s">
        <v>110</v>
      </c>
      <c r="J913" t="s">
        <v>110</v>
      </c>
      <c r="K913">
        <v>0.3333333432674408</v>
      </c>
      <c r="L913" t="s">
        <v>182</v>
      </c>
    </row>
    <row r="914" spans="1:12">
      <c r="A914" t="s">
        <v>260</v>
      </c>
      <c r="B914" t="s">
        <v>66</v>
      </c>
      <c r="C914">
        <v>2020</v>
      </c>
      <c r="D914">
        <v>2020</v>
      </c>
      <c r="E914" t="s">
        <v>119</v>
      </c>
      <c r="F914" t="s">
        <v>260</v>
      </c>
      <c r="G914" t="s">
        <v>146</v>
      </c>
      <c r="H914" t="s">
        <v>131</v>
      </c>
      <c r="I914" t="s">
        <v>110</v>
      </c>
      <c r="J914" t="s">
        <v>110</v>
      </c>
      <c r="K914">
        <v>0.3333333432674408</v>
      </c>
      <c r="L914" t="s">
        <v>182</v>
      </c>
    </row>
    <row r="915" spans="1:12">
      <c r="A915" t="s">
        <v>260</v>
      </c>
      <c r="B915" t="s">
        <v>66</v>
      </c>
      <c r="C915">
        <v>2025</v>
      </c>
      <c r="D915">
        <v>2025</v>
      </c>
      <c r="E915" t="s">
        <v>119</v>
      </c>
      <c r="F915" t="s">
        <v>260</v>
      </c>
      <c r="G915" t="s">
        <v>146</v>
      </c>
      <c r="H915" t="s">
        <v>131</v>
      </c>
      <c r="I915" t="s">
        <v>110</v>
      </c>
      <c r="J915" t="s">
        <v>110</v>
      </c>
      <c r="K915">
        <v>0.3333333432674408</v>
      </c>
      <c r="L915" t="s">
        <v>182</v>
      </c>
    </row>
    <row r="916" spans="1:12">
      <c r="A916" t="s">
        <v>260</v>
      </c>
      <c r="B916" t="s">
        <v>66</v>
      </c>
      <c r="C916">
        <v>2030</v>
      </c>
      <c r="D916">
        <v>2030</v>
      </c>
      <c r="E916" t="s">
        <v>119</v>
      </c>
      <c r="F916" t="s">
        <v>260</v>
      </c>
      <c r="G916" t="s">
        <v>146</v>
      </c>
      <c r="H916" t="s">
        <v>131</v>
      </c>
      <c r="I916" t="s">
        <v>110</v>
      </c>
      <c r="J916" t="s">
        <v>110</v>
      </c>
      <c r="K916">
        <v>0.3333333432674408</v>
      </c>
      <c r="L916" t="s">
        <v>182</v>
      </c>
    </row>
    <row r="917" spans="1:12">
      <c r="A917" t="s">
        <v>260</v>
      </c>
      <c r="B917" t="s">
        <v>66</v>
      </c>
      <c r="C917">
        <v>2035</v>
      </c>
      <c r="D917">
        <v>2035</v>
      </c>
      <c r="E917" t="s">
        <v>119</v>
      </c>
      <c r="F917" t="s">
        <v>260</v>
      </c>
      <c r="G917" t="s">
        <v>146</v>
      </c>
      <c r="H917" t="s">
        <v>131</v>
      </c>
      <c r="I917" t="s">
        <v>110</v>
      </c>
      <c r="J917" t="s">
        <v>110</v>
      </c>
      <c r="K917">
        <v>0.3333333432674408</v>
      </c>
      <c r="L917" t="s">
        <v>182</v>
      </c>
    </row>
    <row r="918" spans="1:12">
      <c r="A918" t="s">
        <v>260</v>
      </c>
      <c r="B918" t="s">
        <v>66</v>
      </c>
      <c r="C918">
        <v>2040</v>
      </c>
      <c r="D918">
        <v>2040</v>
      </c>
      <c r="E918" t="s">
        <v>119</v>
      </c>
      <c r="F918" t="s">
        <v>260</v>
      </c>
      <c r="G918" t="s">
        <v>146</v>
      </c>
      <c r="H918" t="s">
        <v>131</v>
      </c>
      <c r="I918" t="s">
        <v>110</v>
      </c>
      <c r="J918" t="s">
        <v>110</v>
      </c>
      <c r="K918">
        <v>0.3333333432674408</v>
      </c>
      <c r="L918" t="s">
        <v>182</v>
      </c>
    </row>
    <row r="919" spans="1:12">
      <c r="A919" t="s">
        <v>260</v>
      </c>
      <c r="B919" t="s">
        <v>66</v>
      </c>
      <c r="C919">
        <v>2045</v>
      </c>
      <c r="D919">
        <v>2045</v>
      </c>
      <c r="E919" t="s">
        <v>119</v>
      </c>
      <c r="F919" t="s">
        <v>260</v>
      </c>
      <c r="G919" t="s">
        <v>146</v>
      </c>
      <c r="H919" t="s">
        <v>131</v>
      </c>
      <c r="I919" t="s">
        <v>110</v>
      </c>
      <c r="J919" t="s">
        <v>110</v>
      </c>
      <c r="K919">
        <v>0.3333333432674408</v>
      </c>
      <c r="L919" t="s">
        <v>182</v>
      </c>
    </row>
    <row r="920" spans="1:12">
      <c r="A920" t="s">
        <v>260</v>
      </c>
      <c r="B920" t="s">
        <v>66</v>
      </c>
      <c r="C920">
        <v>2050</v>
      </c>
      <c r="D920">
        <v>2050</v>
      </c>
      <c r="E920" t="s">
        <v>119</v>
      </c>
      <c r="F920" t="s">
        <v>260</v>
      </c>
      <c r="G920" t="s">
        <v>146</v>
      </c>
      <c r="H920" t="s">
        <v>131</v>
      </c>
      <c r="I920" t="s">
        <v>110</v>
      </c>
      <c r="J920" t="s">
        <v>110</v>
      </c>
      <c r="K920">
        <v>0.3333333432674408</v>
      </c>
      <c r="L920" t="s">
        <v>182</v>
      </c>
    </row>
    <row r="921" spans="1:12">
      <c r="A921" t="s">
        <v>260</v>
      </c>
      <c r="B921" t="s">
        <v>66</v>
      </c>
      <c r="C921">
        <v>2055</v>
      </c>
      <c r="D921">
        <v>2055</v>
      </c>
      <c r="E921" t="s">
        <v>119</v>
      </c>
      <c r="F921" t="s">
        <v>260</v>
      </c>
      <c r="G921" t="s">
        <v>146</v>
      </c>
      <c r="H921" t="s">
        <v>131</v>
      </c>
      <c r="I921" t="s">
        <v>110</v>
      </c>
      <c r="J921" t="s">
        <v>110</v>
      </c>
      <c r="K921">
        <v>0.3333333432674408</v>
      </c>
      <c r="L921" t="s">
        <v>182</v>
      </c>
    </row>
    <row r="922" spans="1:12">
      <c r="A922" t="s">
        <v>260</v>
      </c>
      <c r="B922" t="s">
        <v>66</v>
      </c>
      <c r="C922">
        <v>2060</v>
      </c>
      <c r="D922">
        <v>2060</v>
      </c>
      <c r="E922" t="s">
        <v>119</v>
      </c>
      <c r="F922" t="s">
        <v>260</v>
      </c>
      <c r="G922" t="s">
        <v>146</v>
      </c>
      <c r="H922" t="s">
        <v>131</v>
      </c>
      <c r="I922" t="s">
        <v>110</v>
      </c>
      <c r="J922" t="s">
        <v>110</v>
      </c>
      <c r="K922">
        <v>0.3333333432674408</v>
      </c>
      <c r="L922" t="s">
        <v>182</v>
      </c>
    </row>
    <row r="923" spans="1:12">
      <c r="A923" t="s">
        <v>260</v>
      </c>
      <c r="B923" t="s">
        <v>66</v>
      </c>
      <c r="C923">
        <v>2065</v>
      </c>
      <c r="D923">
        <v>2065</v>
      </c>
      <c r="E923" t="s">
        <v>119</v>
      </c>
      <c r="F923" t="s">
        <v>260</v>
      </c>
      <c r="G923" t="s">
        <v>146</v>
      </c>
      <c r="H923" t="s">
        <v>131</v>
      </c>
      <c r="I923" t="s">
        <v>110</v>
      </c>
      <c r="J923" t="s">
        <v>110</v>
      </c>
      <c r="K923">
        <v>0.3333333432674408</v>
      </c>
      <c r="L923" t="s">
        <v>182</v>
      </c>
    </row>
    <row r="924" spans="1:12">
      <c r="A924" t="s">
        <v>260</v>
      </c>
      <c r="B924" t="s">
        <v>66</v>
      </c>
      <c r="C924">
        <v>2070</v>
      </c>
      <c r="D924">
        <v>2070</v>
      </c>
      <c r="E924" t="s">
        <v>119</v>
      </c>
      <c r="F924" t="s">
        <v>260</v>
      </c>
      <c r="G924" t="s">
        <v>146</v>
      </c>
      <c r="H924" t="s">
        <v>131</v>
      </c>
      <c r="I924" t="s">
        <v>110</v>
      </c>
      <c r="J924" t="s">
        <v>110</v>
      </c>
      <c r="K924">
        <v>0.3333333432674408</v>
      </c>
      <c r="L924" t="s">
        <v>182</v>
      </c>
    </row>
    <row r="925" spans="1:12">
      <c r="A925" t="s">
        <v>260</v>
      </c>
      <c r="B925" t="s">
        <v>88</v>
      </c>
      <c r="C925">
        <v>2010</v>
      </c>
      <c r="D925">
        <v>2010</v>
      </c>
      <c r="E925" t="s">
        <v>119</v>
      </c>
      <c r="F925" t="s">
        <v>260</v>
      </c>
      <c r="G925" t="s">
        <v>150</v>
      </c>
      <c r="H925" t="s">
        <v>133</v>
      </c>
      <c r="I925" t="s">
        <v>110</v>
      </c>
      <c r="J925" t="s">
        <v>110</v>
      </c>
      <c r="K925">
        <v>1</v>
      </c>
      <c r="L925" t="s">
        <v>182</v>
      </c>
    </row>
    <row r="926" spans="1:12">
      <c r="A926" t="s">
        <v>260</v>
      </c>
      <c r="B926" t="s">
        <v>88</v>
      </c>
      <c r="C926">
        <v>2015</v>
      </c>
      <c r="D926">
        <v>2015</v>
      </c>
      <c r="E926" t="s">
        <v>119</v>
      </c>
      <c r="F926" t="s">
        <v>260</v>
      </c>
      <c r="G926" t="s">
        <v>150</v>
      </c>
      <c r="H926" t="s">
        <v>133</v>
      </c>
      <c r="I926" t="s">
        <v>110</v>
      </c>
      <c r="J926" t="s">
        <v>110</v>
      </c>
      <c r="K926">
        <v>1</v>
      </c>
      <c r="L926" t="s">
        <v>182</v>
      </c>
    </row>
    <row r="927" spans="1:12">
      <c r="A927" t="s">
        <v>260</v>
      </c>
      <c r="B927" t="s">
        <v>88</v>
      </c>
      <c r="C927">
        <v>2020</v>
      </c>
      <c r="D927">
        <v>2020</v>
      </c>
      <c r="E927" t="s">
        <v>119</v>
      </c>
      <c r="F927" t="s">
        <v>260</v>
      </c>
      <c r="G927" t="s">
        <v>150</v>
      </c>
      <c r="H927" t="s">
        <v>133</v>
      </c>
      <c r="I927" t="s">
        <v>110</v>
      </c>
      <c r="J927" t="s">
        <v>110</v>
      </c>
      <c r="K927">
        <v>1</v>
      </c>
      <c r="L927" t="s">
        <v>182</v>
      </c>
    </row>
    <row r="928" spans="1:12">
      <c r="A928" t="s">
        <v>260</v>
      </c>
      <c r="B928" t="s">
        <v>88</v>
      </c>
      <c r="C928">
        <v>2025</v>
      </c>
      <c r="D928">
        <v>2025</v>
      </c>
      <c r="E928" t="s">
        <v>119</v>
      </c>
      <c r="F928" t="s">
        <v>260</v>
      </c>
      <c r="G928" t="s">
        <v>150</v>
      </c>
      <c r="H928" t="s">
        <v>133</v>
      </c>
      <c r="I928" t="s">
        <v>110</v>
      </c>
      <c r="J928" t="s">
        <v>110</v>
      </c>
      <c r="K928">
        <v>1</v>
      </c>
      <c r="L928" t="s">
        <v>182</v>
      </c>
    </row>
    <row r="929" spans="1:12">
      <c r="A929" t="s">
        <v>260</v>
      </c>
      <c r="B929" t="s">
        <v>88</v>
      </c>
      <c r="C929">
        <v>2030</v>
      </c>
      <c r="D929">
        <v>2030</v>
      </c>
      <c r="E929" t="s">
        <v>119</v>
      </c>
      <c r="F929" t="s">
        <v>260</v>
      </c>
      <c r="G929" t="s">
        <v>150</v>
      </c>
      <c r="H929" t="s">
        <v>133</v>
      </c>
      <c r="I929" t="s">
        <v>110</v>
      </c>
      <c r="J929" t="s">
        <v>110</v>
      </c>
      <c r="K929">
        <v>1</v>
      </c>
      <c r="L929" t="s">
        <v>182</v>
      </c>
    </row>
    <row r="930" spans="1:12">
      <c r="A930" t="s">
        <v>260</v>
      </c>
      <c r="B930" t="s">
        <v>88</v>
      </c>
      <c r="C930">
        <v>2035</v>
      </c>
      <c r="D930">
        <v>2035</v>
      </c>
      <c r="E930" t="s">
        <v>119</v>
      </c>
      <c r="F930" t="s">
        <v>260</v>
      </c>
      <c r="G930" t="s">
        <v>150</v>
      </c>
      <c r="H930" t="s">
        <v>133</v>
      </c>
      <c r="I930" t="s">
        <v>110</v>
      </c>
      <c r="J930" t="s">
        <v>110</v>
      </c>
      <c r="K930">
        <v>1</v>
      </c>
      <c r="L930" t="s">
        <v>182</v>
      </c>
    </row>
    <row r="931" spans="1:12">
      <c r="A931" t="s">
        <v>260</v>
      </c>
      <c r="B931" t="s">
        <v>88</v>
      </c>
      <c r="C931">
        <v>2040</v>
      </c>
      <c r="D931">
        <v>2040</v>
      </c>
      <c r="E931" t="s">
        <v>119</v>
      </c>
      <c r="F931" t="s">
        <v>260</v>
      </c>
      <c r="G931" t="s">
        <v>150</v>
      </c>
      <c r="H931" t="s">
        <v>133</v>
      </c>
      <c r="I931" t="s">
        <v>110</v>
      </c>
      <c r="J931" t="s">
        <v>110</v>
      </c>
      <c r="K931">
        <v>1</v>
      </c>
      <c r="L931" t="s">
        <v>182</v>
      </c>
    </row>
    <row r="932" spans="1:12">
      <c r="A932" t="s">
        <v>260</v>
      </c>
      <c r="B932" t="s">
        <v>88</v>
      </c>
      <c r="C932">
        <v>2045</v>
      </c>
      <c r="D932">
        <v>2045</v>
      </c>
      <c r="E932" t="s">
        <v>119</v>
      </c>
      <c r="F932" t="s">
        <v>260</v>
      </c>
      <c r="G932" t="s">
        <v>150</v>
      </c>
      <c r="H932" t="s">
        <v>133</v>
      </c>
      <c r="I932" t="s">
        <v>110</v>
      </c>
      <c r="J932" t="s">
        <v>110</v>
      </c>
      <c r="K932">
        <v>1</v>
      </c>
      <c r="L932" t="s">
        <v>182</v>
      </c>
    </row>
    <row r="933" spans="1:12">
      <c r="A933" t="s">
        <v>260</v>
      </c>
      <c r="B933" t="s">
        <v>88</v>
      </c>
      <c r="C933">
        <v>2050</v>
      </c>
      <c r="D933">
        <v>2050</v>
      </c>
      <c r="E933" t="s">
        <v>119</v>
      </c>
      <c r="F933" t="s">
        <v>260</v>
      </c>
      <c r="G933" t="s">
        <v>150</v>
      </c>
      <c r="H933" t="s">
        <v>133</v>
      </c>
      <c r="I933" t="s">
        <v>110</v>
      </c>
      <c r="J933" t="s">
        <v>110</v>
      </c>
      <c r="K933">
        <v>1</v>
      </c>
      <c r="L933" t="s">
        <v>182</v>
      </c>
    </row>
    <row r="934" spans="1:12">
      <c r="A934" t="s">
        <v>260</v>
      </c>
      <c r="B934" t="s">
        <v>88</v>
      </c>
      <c r="C934">
        <v>2055</v>
      </c>
      <c r="D934">
        <v>2055</v>
      </c>
      <c r="E934" t="s">
        <v>119</v>
      </c>
      <c r="F934" t="s">
        <v>260</v>
      </c>
      <c r="G934" t="s">
        <v>150</v>
      </c>
      <c r="H934" t="s">
        <v>133</v>
      </c>
      <c r="I934" t="s">
        <v>110</v>
      </c>
      <c r="J934" t="s">
        <v>110</v>
      </c>
      <c r="K934">
        <v>1</v>
      </c>
      <c r="L934" t="s">
        <v>182</v>
      </c>
    </row>
    <row r="935" spans="1:12">
      <c r="A935" t="s">
        <v>260</v>
      </c>
      <c r="B935" t="s">
        <v>88</v>
      </c>
      <c r="C935">
        <v>2060</v>
      </c>
      <c r="D935">
        <v>2060</v>
      </c>
      <c r="E935" t="s">
        <v>119</v>
      </c>
      <c r="F935" t="s">
        <v>260</v>
      </c>
      <c r="G935" t="s">
        <v>150</v>
      </c>
      <c r="H935" t="s">
        <v>133</v>
      </c>
      <c r="I935" t="s">
        <v>110</v>
      </c>
      <c r="J935" t="s">
        <v>110</v>
      </c>
      <c r="K935">
        <v>1</v>
      </c>
      <c r="L935" t="s">
        <v>182</v>
      </c>
    </row>
    <row r="936" spans="1:12">
      <c r="A936" t="s">
        <v>260</v>
      </c>
      <c r="B936" t="s">
        <v>88</v>
      </c>
      <c r="C936">
        <v>2065</v>
      </c>
      <c r="D936">
        <v>2065</v>
      </c>
      <c r="E936" t="s">
        <v>119</v>
      </c>
      <c r="F936" t="s">
        <v>260</v>
      </c>
      <c r="G936" t="s">
        <v>150</v>
      </c>
      <c r="H936" t="s">
        <v>133</v>
      </c>
      <c r="I936" t="s">
        <v>110</v>
      </c>
      <c r="J936" t="s">
        <v>110</v>
      </c>
      <c r="K936">
        <v>1</v>
      </c>
      <c r="L936" t="s">
        <v>182</v>
      </c>
    </row>
    <row r="937" spans="1:12">
      <c r="A937" t="s">
        <v>260</v>
      </c>
      <c r="B937" t="s">
        <v>88</v>
      </c>
      <c r="C937">
        <v>2070</v>
      </c>
      <c r="D937">
        <v>2070</v>
      </c>
      <c r="E937" t="s">
        <v>119</v>
      </c>
      <c r="F937" t="s">
        <v>260</v>
      </c>
      <c r="G937" t="s">
        <v>150</v>
      </c>
      <c r="H937" t="s">
        <v>133</v>
      </c>
      <c r="I937" t="s">
        <v>110</v>
      </c>
      <c r="J937" t="s">
        <v>110</v>
      </c>
      <c r="K937">
        <v>1</v>
      </c>
      <c r="L937" t="s">
        <v>182</v>
      </c>
    </row>
    <row r="938" spans="1:12">
      <c r="A938" t="s">
        <v>260</v>
      </c>
      <c r="B938" t="s">
        <v>55</v>
      </c>
      <c r="C938">
        <v>1990</v>
      </c>
      <c r="D938">
        <v>1990</v>
      </c>
      <c r="E938" t="s">
        <v>119</v>
      </c>
      <c r="F938" t="s">
        <v>260</v>
      </c>
      <c r="G938" t="s">
        <v>150</v>
      </c>
      <c r="H938" t="s">
        <v>131</v>
      </c>
      <c r="I938" t="s">
        <v>110</v>
      </c>
      <c r="J938" t="s">
        <v>110</v>
      </c>
      <c r="K938">
        <v>1.8181818723678591</v>
      </c>
      <c r="L938" t="s">
        <v>182</v>
      </c>
    </row>
    <row r="939" spans="1:12">
      <c r="A939" t="s">
        <v>260</v>
      </c>
      <c r="B939" t="s">
        <v>55</v>
      </c>
      <c r="C939">
        <v>1990</v>
      </c>
      <c r="D939">
        <v>1995</v>
      </c>
      <c r="E939" t="s">
        <v>119</v>
      </c>
      <c r="F939" t="s">
        <v>260</v>
      </c>
      <c r="G939" t="s">
        <v>150</v>
      </c>
      <c r="H939" t="s">
        <v>131</v>
      </c>
      <c r="I939" t="s">
        <v>110</v>
      </c>
      <c r="J939" t="s">
        <v>110</v>
      </c>
      <c r="K939">
        <v>1.8181818723678591</v>
      </c>
      <c r="L939" t="s">
        <v>182</v>
      </c>
    </row>
    <row r="940" spans="1:12">
      <c r="A940" t="s">
        <v>260</v>
      </c>
      <c r="B940" t="s">
        <v>55</v>
      </c>
      <c r="C940">
        <v>1990</v>
      </c>
      <c r="D940">
        <v>2000</v>
      </c>
      <c r="E940" t="s">
        <v>119</v>
      </c>
      <c r="F940" t="s">
        <v>260</v>
      </c>
      <c r="G940" t="s">
        <v>150</v>
      </c>
      <c r="H940" t="s">
        <v>131</v>
      </c>
      <c r="I940" t="s">
        <v>110</v>
      </c>
      <c r="J940" t="s">
        <v>110</v>
      </c>
      <c r="K940">
        <v>1.8181818723678591</v>
      </c>
      <c r="L940" t="s">
        <v>182</v>
      </c>
    </row>
    <row r="941" spans="1:12">
      <c r="A941" t="s">
        <v>260</v>
      </c>
      <c r="B941" t="s">
        <v>55</v>
      </c>
      <c r="C941">
        <v>1990</v>
      </c>
      <c r="D941">
        <v>2005</v>
      </c>
      <c r="E941" t="s">
        <v>119</v>
      </c>
      <c r="F941" t="s">
        <v>260</v>
      </c>
      <c r="G941" t="s">
        <v>150</v>
      </c>
      <c r="H941" t="s">
        <v>131</v>
      </c>
      <c r="I941" t="s">
        <v>110</v>
      </c>
      <c r="J941" t="s">
        <v>110</v>
      </c>
      <c r="K941">
        <v>1.7543859481811519</v>
      </c>
      <c r="L941" t="s">
        <v>182</v>
      </c>
    </row>
    <row r="942" spans="1:12">
      <c r="A942" t="s">
        <v>260</v>
      </c>
      <c r="B942" t="s">
        <v>55</v>
      </c>
      <c r="C942">
        <v>1990</v>
      </c>
      <c r="D942">
        <v>2010</v>
      </c>
      <c r="E942" t="s">
        <v>119</v>
      </c>
      <c r="F942" t="s">
        <v>260</v>
      </c>
      <c r="G942" t="s">
        <v>150</v>
      </c>
      <c r="H942" t="s">
        <v>131</v>
      </c>
      <c r="I942" t="s">
        <v>110</v>
      </c>
      <c r="J942" t="s">
        <v>110</v>
      </c>
      <c r="K942">
        <v>1.694915294647217</v>
      </c>
      <c r="L942" t="s">
        <v>182</v>
      </c>
    </row>
    <row r="943" spans="1:12">
      <c r="A943" t="s">
        <v>260</v>
      </c>
      <c r="B943" t="s">
        <v>55</v>
      </c>
      <c r="C943">
        <v>1995</v>
      </c>
      <c r="D943">
        <v>1995</v>
      </c>
      <c r="E943" t="s">
        <v>119</v>
      </c>
      <c r="F943" t="s">
        <v>260</v>
      </c>
      <c r="G943" t="s">
        <v>150</v>
      </c>
      <c r="H943" t="s">
        <v>131</v>
      </c>
      <c r="I943" t="s">
        <v>110</v>
      </c>
      <c r="J943" t="s">
        <v>110</v>
      </c>
      <c r="K943">
        <v>1.8181818723678591</v>
      </c>
      <c r="L943" t="s">
        <v>182</v>
      </c>
    </row>
    <row r="944" spans="1:12">
      <c r="A944" t="s">
        <v>260</v>
      </c>
      <c r="B944" t="s">
        <v>55</v>
      </c>
      <c r="C944">
        <v>1995</v>
      </c>
      <c r="D944">
        <v>2000</v>
      </c>
      <c r="E944" t="s">
        <v>119</v>
      </c>
      <c r="F944" t="s">
        <v>260</v>
      </c>
      <c r="G944" t="s">
        <v>150</v>
      </c>
      <c r="H944" t="s">
        <v>131</v>
      </c>
      <c r="I944" t="s">
        <v>110</v>
      </c>
      <c r="J944" t="s">
        <v>110</v>
      </c>
      <c r="K944">
        <v>1.8181818723678591</v>
      </c>
      <c r="L944" t="s">
        <v>182</v>
      </c>
    </row>
    <row r="945" spans="1:12">
      <c r="A945" t="s">
        <v>260</v>
      </c>
      <c r="B945" t="s">
        <v>55</v>
      </c>
      <c r="C945">
        <v>1995</v>
      </c>
      <c r="D945">
        <v>2005</v>
      </c>
      <c r="E945" t="s">
        <v>119</v>
      </c>
      <c r="F945" t="s">
        <v>260</v>
      </c>
      <c r="G945" t="s">
        <v>150</v>
      </c>
      <c r="H945" t="s">
        <v>131</v>
      </c>
      <c r="I945" t="s">
        <v>110</v>
      </c>
      <c r="J945" t="s">
        <v>110</v>
      </c>
      <c r="K945">
        <v>1.7543859481811519</v>
      </c>
      <c r="L945" t="s">
        <v>182</v>
      </c>
    </row>
    <row r="946" spans="1:12">
      <c r="A946" t="s">
        <v>260</v>
      </c>
      <c r="B946" t="s">
        <v>55</v>
      </c>
      <c r="C946">
        <v>1995</v>
      </c>
      <c r="D946">
        <v>2010</v>
      </c>
      <c r="E946" t="s">
        <v>119</v>
      </c>
      <c r="F946" t="s">
        <v>260</v>
      </c>
      <c r="G946" t="s">
        <v>150</v>
      </c>
      <c r="H946" t="s">
        <v>131</v>
      </c>
      <c r="I946" t="s">
        <v>110</v>
      </c>
      <c r="J946" t="s">
        <v>110</v>
      </c>
      <c r="K946">
        <v>1.694915294647217</v>
      </c>
      <c r="L946" t="s">
        <v>182</v>
      </c>
    </row>
    <row r="947" spans="1:12">
      <c r="A947" t="s">
        <v>260</v>
      </c>
      <c r="B947" t="s">
        <v>55</v>
      </c>
      <c r="C947">
        <v>1995</v>
      </c>
      <c r="D947">
        <v>2015</v>
      </c>
      <c r="E947" t="s">
        <v>119</v>
      </c>
      <c r="F947" t="s">
        <v>260</v>
      </c>
      <c r="G947" t="s">
        <v>150</v>
      </c>
      <c r="H947" t="s">
        <v>131</v>
      </c>
      <c r="I947" t="s">
        <v>110</v>
      </c>
      <c r="J947" t="s">
        <v>110</v>
      </c>
      <c r="K947">
        <v>1.641108512878418</v>
      </c>
      <c r="L947" t="s">
        <v>182</v>
      </c>
    </row>
    <row r="948" spans="1:12">
      <c r="A948" t="s">
        <v>260</v>
      </c>
      <c r="B948" t="s">
        <v>55</v>
      </c>
      <c r="C948">
        <v>2000</v>
      </c>
      <c r="D948">
        <v>2000</v>
      </c>
      <c r="E948" t="s">
        <v>119</v>
      </c>
      <c r="F948" t="s">
        <v>260</v>
      </c>
      <c r="G948" t="s">
        <v>150</v>
      </c>
      <c r="H948" t="s">
        <v>131</v>
      </c>
      <c r="I948" t="s">
        <v>110</v>
      </c>
      <c r="J948" t="s">
        <v>110</v>
      </c>
      <c r="K948">
        <v>1.8181818723678591</v>
      </c>
      <c r="L948" t="s">
        <v>182</v>
      </c>
    </row>
    <row r="949" spans="1:12">
      <c r="A949" t="s">
        <v>260</v>
      </c>
      <c r="B949" t="s">
        <v>55</v>
      </c>
      <c r="C949">
        <v>2000</v>
      </c>
      <c r="D949">
        <v>2005</v>
      </c>
      <c r="E949" t="s">
        <v>119</v>
      </c>
      <c r="F949" t="s">
        <v>260</v>
      </c>
      <c r="G949" t="s">
        <v>150</v>
      </c>
      <c r="H949" t="s">
        <v>131</v>
      </c>
      <c r="I949" t="s">
        <v>110</v>
      </c>
      <c r="J949" t="s">
        <v>110</v>
      </c>
      <c r="K949">
        <v>1.7543859481811519</v>
      </c>
      <c r="L949" t="s">
        <v>182</v>
      </c>
    </row>
    <row r="950" spans="1:12">
      <c r="A950" t="s">
        <v>260</v>
      </c>
      <c r="B950" t="s">
        <v>55</v>
      </c>
      <c r="C950">
        <v>2000</v>
      </c>
      <c r="D950">
        <v>2010</v>
      </c>
      <c r="E950" t="s">
        <v>119</v>
      </c>
      <c r="F950" t="s">
        <v>260</v>
      </c>
      <c r="G950" t="s">
        <v>150</v>
      </c>
      <c r="H950" t="s">
        <v>131</v>
      </c>
      <c r="I950" t="s">
        <v>110</v>
      </c>
      <c r="J950" t="s">
        <v>110</v>
      </c>
      <c r="K950">
        <v>1.694915294647217</v>
      </c>
      <c r="L950" t="s">
        <v>182</v>
      </c>
    </row>
    <row r="951" spans="1:12">
      <c r="A951" t="s">
        <v>260</v>
      </c>
      <c r="B951" t="s">
        <v>55</v>
      </c>
      <c r="C951">
        <v>2000</v>
      </c>
      <c r="D951">
        <v>2015</v>
      </c>
      <c r="E951" t="s">
        <v>119</v>
      </c>
      <c r="F951" t="s">
        <v>260</v>
      </c>
      <c r="G951" t="s">
        <v>150</v>
      </c>
      <c r="H951" t="s">
        <v>131</v>
      </c>
      <c r="I951" t="s">
        <v>110</v>
      </c>
      <c r="J951" t="s">
        <v>110</v>
      </c>
      <c r="K951">
        <v>1.641108512878418</v>
      </c>
      <c r="L951" t="s">
        <v>182</v>
      </c>
    </row>
    <row r="952" spans="1:12">
      <c r="A952" t="s">
        <v>260</v>
      </c>
      <c r="B952" t="s">
        <v>55</v>
      </c>
      <c r="C952">
        <v>2000</v>
      </c>
      <c r="D952">
        <v>2020</v>
      </c>
      <c r="E952" t="s">
        <v>119</v>
      </c>
      <c r="F952" t="s">
        <v>260</v>
      </c>
      <c r="G952" t="s">
        <v>150</v>
      </c>
      <c r="H952" t="s">
        <v>131</v>
      </c>
      <c r="I952" t="s">
        <v>110</v>
      </c>
      <c r="J952" t="s">
        <v>110</v>
      </c>
      <c r="K952">
        <v>1.58730161190033</v>
      </c>
      <c r="L952" t="s">
        <v>182</v>
      </c>
    </row>
    <row r="953" spans="1:12">
      <c r="A953" t="s">
        <v>260</v>
      </c>
      <c r="B953" t="s">
        <v>55</v>
      </c>
      <c r="C953">
        <v>2005</v>
      </c>
      <c r="D953">
        <v>2005</v>
      </c>
      <c r="E953" t="s">
        <v>119</v>
      </c>
      <c r="F953" t="s">
        <v>260</v>
      </c>
      <c r="G953" t="s">
        <v>150</v>
      </c>
      <c r="H953" t="s">
        <v>131</v>
      </c>
      <c r="I953" t="s">
        <v>110</v>
      </c>
      <c r="J953" t="s">
        <v>110</v>
      </c>
      <c r="K953">
        <v>1.7543859481811519</v>
      </c>
      <c r="L953" t="s">
        <v>182</v>
      </c>
    </row>
    <row r="954" spans="1:12">
      <c r="A954" t="s">
        <v>260</v>
      </c>
      <c r="B954" t="s">
        <v>55</v>
      </c>
      <c r="C954">
        <v>2005</v>
      </c>
      <c r="D954">
        <v>2010</v>
      </c>
      <c r="E954" t="s">
        <v>119</v>
      </c>
      <c r="F954" t="s">
        <v>260</v>
      </c>
      <c r="G954" t="s">
        <v>150</v>
      </c>
      <c r="H954" t="s">
        <v>131</v>
      </c>
      <c r="I954" t="s">
        <v>110</v>
      </c>
      <c r="J954" t="s">
        <v>110</v>
      </c>
      <c r="K954">
        <v>1.694915294647217</v>
      </c>
      <c r="L954" t="s">
        <v>182</v>
      </c>
    </row>
    <row r="955" spans="1:12">
      <c r="A955" t="s">
        <v>260</v>
      </c>
      <c r="B955" t="s">
        <v>55</v>
      </c>
      <c r="C955">
        <v>2005</v>
      </c>
      <c r="D955">
        <v>2015</v>
      </c>
      <c r="E955" t="s">
        <v>119</v>
      </c>
      <c r="F955" t="s">
        <v>260</v>
      </c>
      <c r="G955" t="s">
        <v>150</v>
      </c>
      <c r="H955" t="s">
        <v>131</v>
      </c>
      <c r="I955" t="s">
        <v>110</v>
      </c>
      <c r="J955" t="s">
        <v>110</v>
      </c>
      <c r="K955">
        <v>1.641108512878418</v>
      </c>
      <c r="L955" t="s">
        <v>182</v>
      </c>
    </row>
    <row r="956" spans="1:12">
      <c r="A956" t="s">
        <v>260</v>
      </c>
      <c r="B956" t="s">
        <v>55</v>
      </c>
      <c r="C956">
        <v>2005</v>
      </c>
      <c r="D956">
        <v>2020</v>
      </c>
      <c r="E956" t="s">
        <v>119</v>
      </c>
      <c r="F956" t="s">
        <v>260</v>
      </c>
      <c r="G956" t="s">
        <v>150</v>
      </c>
      <c r="H956" t="s">
        <v>131</v>
      </c>
      <c r="I956" t="s">
        <v>110</v>
      </c>
      <c r="J956" t="s">
        <v>110</v>
      </c>
      <c r="K956">
        <v>1.58730161190033</v>
      </c>
      <c r="L956" t="s">
        <v>182</v>
      </c>
    </row>
    <row r="957" spans="1:12">
      <c r="A957" t="s">
        <v>260</v>
      </c>
      <c r="B957" t="s">
        <v>55</v>
      </c>
      <c r="C957">
        <v>2005</v>
      </c>
      <c r="D957">
        <v>2025</v>
      </c>
      <c r="E957" t="s">
        <v>119</v>
      </c>
      <c r="F957" t="s">
        <v>260</v>
      </c>
      <c r="G957" t="s">
        <v>150</v>
      </c>
      <c r="H957" t="s">
        <v>131</v>
      </c>
      <c r="I957" t="s">
        <v>110</v>
      </c>
      <c r="J957" t="s">
        <v>110</v>
      </c>
      <c r="K957">
        <v>1.539919376373291</v>
      </c>
      <c r="L957" t="s">
        <v>182</v>
      </c>
    </row>
    <row r="958" spans="1:12">
      <c r="A958" t="s">
        <v>260</v>
      </c>
      <c r="B958" t="s">
        <v>55</v>
      </c>
      <c r="C958">
        <v>2010</v>
      </c>
      <c r="D958">
        <v>2010</v>
      </c>
      <c r="E958" t="s">
        <v>119</v>
      </c>
      <c r="F958" t="s">
        <v>260</v>
      </c>
      <c r="G958" t="s">
        <v>150</v>
      </c>
      <c r="H958" t="s">
        <v>131</v>
      </c>
      <c r="I958" t="s">
        <v>110</v>
      </c>
      <c r="J958" t="s">
        <v>110</v>
      </c>
      <c r="K958">
        <v>1.694915294647217</v>
      </c>
      <c r="L958" t="s">
        <v>182</v>
      </c>
    </row>
    <row r="959" spans="1:12">
      <c r="A959" t="s">
        <v>260</v>
      </c>
      <c r="B959" t="s">
        <v>55</v>
      </c>
      <c r="C959">
        <v>2010</v>
      </c>
      <c r="D959">
        <v>2015</v>
      </c>
      <c r="E959" t="s">
        <v>119</v>
      </c>
      <c r="F959" t="s">
        <v>260</v>
      </c>
      <c r="G959" t="s">
        <v>150</v>
      </c>
      <c r="H959" t="s">
        <v>131</v>
      </c>
      <c r="I959" t="s">
        <v>110</v>
      </c>
      <c r="J959" t="s">
        <v>110</v>
      </c>
      <c r="K959">
        <v>1.641108512878418</v>
      </c>
      <c r="L959" t="s">
        <v>182</v>
      </c>
    </row>
    <row r="960" spans="1:12">
      <c r="A960" t="s">
        <v>260</v>
      </c>
      <c r="B960" t="s">
        <v>55</v>
      </c>
      <c r="C960">
        <v>2010</v>
      </c>
      <c r="D960">
        <v>2020</v>
      </c>
      <c r="E960" t="s">
        <v>119</v>
      </c>
      <c r="F960" t="s">
        <v>260</v>
      </c>
      <c r="G960" t="s">
        <v>150</v>
      </c>
      <c r="H960" t="s">
        <v>131</v>
      </c>
      <c r="I960" t="s">
        <v>110</v>
      </c>
      <c r="J960" t="s">
        <v>110</v>
      </c>
      <c r="K960">
        <v>1.58730161190033</v>
      </c>
      <c r="L960" t="s">
        <v>182</v>
      </c>
    </row>
    <row r="961" spans="1:12">
      <c r="A961" t="s">
        <v>260</v>
      </c>
      <c r="B961" t="s">
        <v>55</v>
      </c>
      <c r="C961">
        <v>2010</v>
      </c>
      <c r="D961">
        <v>2025</v>
      </c>
      <c r="E961" t="s">
        <v>119</v>
      </c>
      <c r="F961" t="s">
        <v>260</v>
      </c>
      <c r="G961" t="s">
        <v>150</v>
      </c>
      <c r="H961" t="s">
        <v>131</v>
      </c>
      <c r="I961" t="s">
        <v>110</v>
      </c>
      <c r="J961" t="s">
        <v>110</v>
      </c>
      <c r="K961">
        <v>1.539919376373291</v>
      </c>
      <c r="L961" t="s">
        <v>182</v>
      </c>
    </row>
    <row r="962" spans="1:12">
      <c r="A962" t="s">
        <v>260</v>
      </c>
      <c r="B962" t="s">
        <v>55</v>
      </c>
      <c r="C962">
        <v>2010</v>
      </c>
      <c r="D962">
        <v>2030</v>
      </c>
      <c r="E962" t="s">
        <v>119</v>
      </c>
      <c r="F962" t="s">
        <v>260</v>
      </c>
      <c r="G962" t="s">
        <v>150</v>
      </c>
      <c r="H962" t="s">
        <v>131</v>
      </c>
      <c r="I962" t="s">
        <v>110</v>
      </c>
      <c r="J962" t="s">
        <v>110</v>
      </c>
      <c r="K962">
        <v>1.492537260055542</v>
      </c>
      <c r="L962" t="s">
        <v>182</v>
      </c>
    </row>
    <row r="963" spans="1:12">
      <c r="A963" t="s">
        <v>260</v>
      </c>
      <c r="B963" t="s">
        <v>55</v>
      </c>
      <c r="C963">
        <v>2015</v>
      </c>
      <c r="D963">
        <v>2015</v>
      </c>
      <c r="E963" t="s">
        <v>119</v>
      </c>
      <c r="F963" t="s">
        <v>260</v>
      </c>
      <c r="G963" t="s">
        <v>150</v>
      </c>
      <c r="H963" t="s">
        <v>131</v>
      </c>
      <c r="I963" t="s">
        <v>110</v>
      </c>
      <c r="J963" t="s">
        <v>110</v>
      </c>
      <c r="K963">
        <v>1.641108512878418</v>
      </c>
      <c r="L963" t="s">
        <v>182</v>
      </c>
    </row>
    <row r="964" spans="1:12">
      <c r="A964" t="s">
        <v>260</v>
      </c>
      <c r="B964" t="s">
        <v>55</v>
      </c>
      <c r="C964">
        <v>2015</v>
      </c>
      <c r="D964">
        <v>2020</v>
      </c>
      <c r="E964" t="s">
        <v>119</v>
      </c>
      <c r="F964" t="s">
        <v>260</v>
      </c>
      <c r="G964" t="s">
        <v>150</v>
      </c>
      <c r="H964" t="s">
        <v>131</v>
      </c>
      <c r="I964" t="s">
        <v>110</v>
      </c>
      <c r="J964" t="s">
        <v>110</v>
      </c>
      <c r="K964">
        <v>1.58730161190033</v>
      </c>
      <c r="L964" t="s">
        <v>182</v>
      </c>
    </row>
    <row r="965" spans="1:12">
      <c r="A965" t="s">
        <v>260</v>
      </c>
      <c r="B965" t="s">
        <v>55</v>
      </c>
      <c r="C965">
        <v>2015</v>
      </c>
      <c r="D965">
        <v>2025</v>
      </c>
      <c r="E965" t="s">
        <v>119</v>
      </c>
      <c r="F965" t="s">
        <v>260</v>
      </c>
      <c r="G965" t="s">
        <v>150</v>
      </c>
      <c r="H965" t="s">
        <v>131</v>
      </c>
      <c r="I965" t="s">
        <v>110</v>
      </c>
      <c r="J965" t="s">
        <v>110</v>
      </c>
      <c r="K965">
        <v>1.539919376373291</v>
      </c>
      <c r="L965" t="s">
        <v>182</v>
      </c>
    </row>
    <row r="966" spans="1:12">
      <c r="A966" t="s">
        <v>260</v>
      </c>
      <c r="B966" t="s">
        <v>55</v>
      </c>
      <c r="C966">
        <v>2015</v>
      </c>
      <c r="D966">
        <v>2030</v>
      </c>
      <c r="E966" t="s">
        <v>119</v>
      </c>
      <c r="F966" t="s">
        <v>260</v>
      </c>
      <c r="G966" t="s">
        <v>150</v>
      </c>
      <c r="H966" t="s">
        <v>131</v>
      </c>
      <c r="I966" t="s">
        <v>110</v>
      </c>
      <c r="J966" t="s">
        <v>110</v>
      </c>
      <c r="K966">
        <v>1.492537260055542</v>
      </c>
      <c r="L966" t="s">
        <v>182</v>
      </c>
    </row>
    <row r="967" spans="1:12">
      <c r="A967" t="s">
        <v>260</v>
      </c>
      <c r="B967" t="s">
        <v>55</v>
      </c>
      <c r="C967">
        <v>2015</v>
      </c>
      <c r="D967">
        <v>2035</v>
      </c>
      <c r="E967" t="s">
        <v>119</v>
      </c>
      <c r="F967" t="s">
        <v>260</v>
      </c>
      <c r="G967" t="s">
        <v>150</v>
      </c>
      <c r="H967" t="s">
        <v>131</v>
      </c>
      <c r="I967" t="s">
        <v>110</v>
      </c>
      <c r="J967" t="s">
        <v>110</v>
      </c>
      <c r="K967">
        <v>1.450494050979614</v>
      </c>
      <c r="L967" t="s">
        <v>182</v>
      </c>
    </row>
    <row r="968" spans="1:12">
      <c r="A968" t="s">
        <v>260</v>
      </c>
      <c r="B968" t="s">
        <v>55</v>
      </c>
      <c r="C968">
        <v>2020</v>
      </c>
      <c r="D968">
        <v>2020</v>
      </c>
      <c r="E968" t="s">
        <v>119</v>
      </c>
      <c r="F968" t="s">
        <v>260</v>
      </c>
      <c r="G968" t="s">
        <v>150</v>
      </c>
      <c r="H968" t="s">
        <v>131</v>
      </c>
      <c r="I968" t="s">
        <v>110</v>
      </c>
      <c r="J968" t="s">
        <v>110</v>
      </c>
      <c r="K968">
        <v>1.58730161190033</v>
      </c>
      <c r="L968" t="s">
        <v>182</v>
      </c>
    </row>
    <row r="969" spans="1:12">
      <c r="A969" t="s">
        <v>260</v>
      </c>
      <c r="B969" t="s">
        <v>55</v>
      </c>
      <c r="C969">
        <v>2020</v>
      </c>
      <c r="D969">
        <v>2025</v>
      </c>
      <c r="E969" t="s">
        <v>119</v>
      </c>
      <c r="F969" t="s">
        <v>260</v>
      </c>
      <c r="G969" t="s">
        <v>150</v>
      </c>
      <c r="H969" t="s">
        <v>131</v>
      </c>
      <c r="I969" t="s">
        <v>110</v>
      </c>
      <c r="J969" t="s">
        <v>110</v>
      </c>
      <c r="K969">
        <v>1.539919376373291</v>
      </c>
      <c r="L969" t="s">
        <v>182</v>
      </c>
    </row>
    <row r="970" spans="1:12">
      <c r="A970" t="s">
        <v>260</v>
      </c>
      <c r="B970" t="s">
        <v>55</v>
      </c>
      <c r="C970">
        <v>2020</v>
      </c>
      <c r="D970">
        <v>2030</v>
      </c>
      <c r="E970" t="s">
        <v>119</v>
      </c>
      <c r="F970" t="s">
        <v>260</v>
      </c>
      <c r="G970" t="s">
        <v>150</v>
      </c>
      <c r="H970" t="s">
        <v>131</v>
      </c>
      <c r="I970" t="s">
        <v>110</v>
      </c>
      <c r="J970" t="s">
        <v>110</v>
      </c>
      <c r="K970">
        <v>1.492537260055542</v>
      </c>
      <c r="L970" t="s">
        <v>182</v>
      </c>
    </row>
    <row r="971" spans="1:12">
      <c r="A971" t="s">
        <v>260</v>
      </c>
      <c r="B971" t="s">
        <v>55</v>
      </c>
      <c r="C971">
        <v>2020</v>
      </c>
      <c r="D971">
        <v>2035</v>
      </c>
      <c r="E971" t="s">
        <v>119</v>
      </c>
      <c r="F971" t="s">
        <v>260</v>
      </c>
      <c r="G971" t="s">
        <v>150</v>
      </c>
      <c r="H971" t="s">
        <v>131</v>
      </c>
      <c r="I971" t="s">
        <v>110</v>
      </c>
      <c r="J971" t="s">
        <v>110</v>
      </c>
      <c r="K971">
        <v>1.450494050979614</v>
      </c>
      <c r="L971" t="s">
        <v>182</v>
      </c>
    </row>
    <row r="972" spans="1:12">
      <c r="A972" t="s">
        <v>260</v>
      </c>
      <c r="B972" t="s">
        <v>55</v>
      </c>
      <c r="C972">
        <v>2020</v>
      </c>
      <c r="D972">
        <v>2040</v>
      </c>
      <c r="E972" t="s">
        <v>119</v>
      </c>
      <c r="F972" t="s">
        <v>260</v>
      </c>
      <c r="G972" t="s">
        <v>150</v>
      </c>
      <c r="H972" t="s">
        <v>131</v>
      </c>
      <c r="I972" t="s">
        <v>110</v>
      </c>
      <c r="J972" t="s">
        <v>110</v>
      </c>
      <c r="K972">
        <v>1.408450722694397</v>
      </c>
      <c r="L972" t="s">
        <v>182</v>
      </c>
    </row>
    <row r="973" spans="1:12">
      <c r="A973" t="s">
        <v>260</v>
      </c>
      <c r="B973" t="s">
        <v>55</v>
      </c>
      <c r="C973">
        <v>2025</v>
      </c>
      <c r="D973">
        <v>2025</v>
      </c>
      <c r="E973" t="s">
        <v>119</v>
      </c>
      <c r="F973" t="s">
        <v>260</v>
      </c>
      <c r="G973" t="s">
        <v>150</v>
      </c>
      <c r="H973" t="s">
        <v>131</v>
      </c>
      <c r="I973" t="s">
        <v>110</v>
      </c>
      <c r="J973" t="s">
        <v>110</v>
      </c>
      <c r="K973">
        <v>1.539919376373291</v>
      </c>
      <c r="L973" t="s">
        <v>182</v>
      </c>
    </row>
    <row r="974" spans="1:12">
      <c r="A974" t="s">
        <v>260</v>
      </c>
      <c r="B974" t="s">
        <v>55</v>
      </c>
      <c r="C974">
        <v>2025</v>
      </c>
      <c r="D974">
        <v>2030</v>
      </c>
      <c r="E974" t="s">
        <v>119</v>
      </c>
      <c r="F974" t="s">
        <v>260</v>
      </c>
      <c r="G974" t="s">
        <v>150</v>
      </c>
      <c r="H974" t="s">
        <v>131</v>
      </c>
      <c r="I974" t="s">
        <v>110</v>
      </c>
      <c r="J974" t="s">
        <v>110</v>
      </c>
      <c r="K974">
        <v>1.492537260055542</v>
      </c>
      <c r="L974" t="s">
        <v>182</v>
      </c>
    </row>
    <row r="975" spans="1:12">
      <c r="A975" t="s">
        <v>260</v>
      </c>
      <c r="B975" t="s">
        <v>55</v>
      </c>
      <c r="C975">
        <v>2025</v>
      </c>
      <c r="D975">
        <v>2035</v>
      </c>
      <c r="E975" t="s">
        <v>119</v>
      </c>
      <c r="F975" t="s">
        <v>260</v>
      </c>
      <c r="G975" t="s">
        <v>150</v>
      </c>
      <c r="H975" t="s">
        <v>131</v>
      </c>
      <c r="I975" t="s">
        <v>110</v>
      </c>
      <c r="J975" t="s">
        <v>110</v>
      </c>
      <c r="K975">
        <v>1.450494050979614</v>
      </c>
      <c r="L975" t="s">
        <v>182</v>
      </c>
    </row>
    <row r="976" spans="1:12">
      <c r="A976" t="s">
        <v>260</v>
      </c>
      <c r="B976" t="s">
        <v>55</v>
      </c>
      <c r="C976">
        <v>2025</v>
      </c>
      <c r="D976">
        <v>2040</v>
      </c>
      <c r="E976" t="s">
        <v>119</v>
      </c>
      <c r="F976" t="s">
        <v>260</v>
      </c>
      <c r="G976" t="s">
        <v>150</v>
      </c>
      <c r="H976" t="s">
        <v>131</v>
      </c>
      <c r="I976" t="s">
        <v>110</v>
      </c>
      <c r="J976" t="s">
        <v>110</v>
      </c>
      <c r="K976">
        <v>1.408450722694397</v>
      </c>
      <c r="L976" t="s">
        <v>182</v>
      </c>
    </row>
    <row r="977" spans="1:12">
      <c r="A977" t="s">
        <v>260</v>
      </c>
      <c r="B977" t="s">
        <v>55</v>
      </c>
      <c r="C977">
        <v>2025</v>
      </c>
      <c r="D977">
        <v>2045</v>
      </c>
      <c r="E977" t="s">
        <v>119</v>
      </c>
      <c r="F977" t="s">
        <v>260</v>
      </c>
      <c r="G977" t="s">
        <v>150</v>
      </c>
      <c r="H977" t="s">
        <v>131</v>
      </c>
      <c r="I977" t="s">
        <v>110</v>
      </c>
      <c r="J977" t="s">
        <v>110</v>
      </c>
      <c r="K977">
        <v>1.3708920478820801</v>
      </c>
      <c r="L977" t="s">
        <v>182</v>
      </c>
    </row>
    <row r="978" spans="1:12">
      <c r="A978" t="s">
        <v>260</v>
      </c>
      <c r="B978" t="s">
        <v>55</v>
      </c>
      <c r="C978">
        <v>2030</v>
      </c>
      <c r="D978">
        <v>2030</v>
      </c>
      <c r="E978" t="s">
        <v>119</v>
      </c>
      <c r="F978" t="s">
        <v>260</v>
      </c>
      <c r="G978" t="s">
        <v>150</v>
      </c>
      <c r="H978" t="s">
        <v>131</v>
      </c>
      <c r="I978" t="s">
        <v>110</v>
      </c>
      <c r="J978" t="s">
        <v>110</v>
      </c>
      <c r="K978">
        <v>1.492537260055542</v>
      </c>
      <c r="L978" t="s">
        <v>182</v>
      </c>
    </row>
    <row r="979" spans="1:12">
      <c r="A979" t="s">
        <v>260</v>
      </c>
      <c r="B979" t="s">
        <v>55</v>
      </c>
      <c r="C979">
        <v>2030</v>
      </c>
      <c r="D979">
        <v>2035</v>
      </c>
      <c r="E979" t="s">
        <v>119</v>
      </c>
      <c r="F979" t="s">
        <v>260</v>
      </c>
      <c r="G979" t="s">
        <v>150</v>
      </c>
      <c r="H979" t="s">
        <v>131</v>
      </c>
      <c r="I979" t="s">
        <v>110</v>
      </c>
      <c r="J979" t="s">
        <v>110</v>
      </c>
      <c r="K979">
        <v>1.450494050979614</v>
      </c>
      <c r="L979" t="s">
        <v>182</v>
      </c>
    </row>
    <row r="980" spans="1:12">
      <c r="A980" t="s">
        <v>260</v>
      </c>
      <c r="B980" t="s">
        <v>55</v>
      </c>
      <c r="C980">
        <v>2030</v>
      </c>
      <c r="D980">
        <v>2040</v>
      </c>
      <c r="E980" t="s">
        <v>119</v>
      </c>
      <c r="F980" t="s">
        <v>260</v>
      </c>
      <c r="G980" t="s">
        <v>150</v>
      </c>
      <c r="H980" t="s">
        <v>131</v>
      </c>
      <c r="I980" t="s">
        <v>110</v>
      </c>
      <c r="J980" t="s">
        <v>110</v>
      </c>
      <c r="K980">
        <v>1.408450722694397</v>
      </c>
      <c r="L980" t="s">
        <v>182</v>
      </c>
    </row>
    <row r="981" spans="1:12">
      <c r="A981" t="s">
        <v>260</v>
      </c>
      <c r="B981" t="s">
        <v>55</v>
      </c>
      <c r="C981">
        <v>2030</v>
      </c>
      <c r="D981">
        <v>2045</v>
      </c>
      <c r="E981" t="s">
        <v>119</v>
      </c>
      <c r="F981" t="s">
        <v>260</v>
      </c>
      <c r="G981" t="s">
        <v>150</v>
      </c>
      <c r="H981" t="s">
        <v>131</v>
      </c>
      <c r="I981" t="s">
        <v>110</v>
      </c>
      <c r="J981" t="s">
        <v>110</v>
      </c>
      <c r="K981">
        <v>1.3708920478820801</v>
      </c>
      <c r="L981" t="s">
        <v>182</v>
      </c>
    </row>
    <row r="982" spans="1:12">
      <c r="A982" t="s">
        <v>260</v>
      </c>
      <c r="B982" t="s">
        <v>55</v>
      </c>
      <c r="C982">
        <v>2030</v>
      </c>
      <c r="D982">
        <v>2050</v>
      </c>
      <c r="E982" t="s">
        <v>119</v>
      </c>
      <c r="F982" t="s">
        <v>260</v>
      </c>
      <c r="G982" t="s">
        <v>150</v>
      </c>
      <c r="H982" t="s">
        <v>131</v>
      </c>
      <c r="I982" t="s">
        <v>110</v>
      </c>
      <c r="J982" t="s">
        <v>110</v>
      </c>
      <c r="K982">
        <v>1.333333373069763</v>
      </c>
      <c r="L982" t="s">
        <v>182</v>
      </c>
    </row>
    <row r="983" spans="1:12">
      <c r="A983" t="s">
        <v>260</v>
      </c>
      <c r="B983" t="s">
        <v>55</v>
      </c>
      <c r="C983">
        <v>2035</v>
      </c>
      <c r="D983">
        <v>2035</v>
      </c>
      <c r="E983" t="s">
        <v>119</v>
      </c>
      <c r="F983" t="s">
        <v>260</v>
      </c>
      <c r="G983" t="s">
        <v>150</v>
      </c>
      <c r="H983" t="s">
        <v>131</v>
      </c>
      <c r="I983" t="s">
        <v>110</v>
      </c>
      <c r="J983" t="s">
        <v>110</v>
      </c>
      <c r="K983">
        <v>1.450494050979614</v>
      </c>
      <c r="L983" t="s">
        <v>182</v>
      </c>
    </row>
    <row r="984" spans="1:12">
      <c r="A984" t="s">
        <v>260</v>
      </c>
      <c r="B984" t="s">
        <v>55</v>
      </c>
      <c r="C984">
        <v>2035</v>
      </c>
      <c r="D984">
        <v>2040</v>
      </c>
      <c r="E984" t="s">
        <v>119</v>
      </c>
      <c r="F984" t="s">
        <v>260</v>
      </c>
      <c r="G984" t="s">
        <v>150</v>
      </c>
      <c r="H984" t="s">
        <v>131</v>
      </c>
      <c r="I984" t="s">
        <v>110</v>
      </c>
      <c r="J984" t="s">
        <v>110</v>
      </c>
      <c r="K984">
        <v>1.408450722694397</v>
      </c>
      <c r="L984" t="s">
        <v>182</v>
      </c>
    </row>
    <row r="985" spans="1:12">
      <c r="A985" t="s">
        <v>260</v>
      </c>
      <c r="B985" t="s">
        <v>55</v>
      </c>
      <c r="C985">
        <v>2035</v>
      </c>
      <c r="D985">
        <v>2045</v>
      </c>
      <c r="E985" t="s">
        <v>119</v>
      </c>
      <c r="F985" t="s">
        <v>260</v>
      </c>
      <c r="G985" t="s">
        <v>150</v>
      </c>
      <c r="H985" t="s">
        <v>131</v>
      </c>
      <c r="I985" t="s">
        <v>110</v>
      </c>
      <c r="J985" t="s">
        <v>110</v>
      </c>
      <c r="K985">
        <v>1.3708920478820801</v>
      </c>
      <c r="L985" t="s">
        <v>182</v>
      </c>
    </row>
    <row r="986" spans="1:12">
      <c r="A986" t="s">
        <v>260</v>
      </c>
      <c r="B986" t="s">
        <v>55</v>
      </c>
      <c r="C986">
        <v>2035</v>
      </c>
      <c r="D986">
        <v>2050</v>
      </c>
      <c r="E986" t="s">
        <v>119</v>
      </c>
      <c r="F986" t="s">
        <v>260</v>
      </c>
      <c r="G986" t="s">
        <v>150</v>
      </c>
      <c r="H986" t="s">
        <v>131</v>
      </c>
      <c r="I986" t="s">
        <v>110</v>
      </c>
      <c r="J986" t="s">
        <v>110</v>
      </c>
      <c r="K986">
        <v>1.333333373069763</v>
      </c>
      <c r="L986" t="s">
        <v>182</v>
      </c>
    </row>
    <row r="987" spans="1:12">
      <c r="A987" t="s">
        <v>260</v>
      </c>
      <c r="B987" t="s">
        <v>55</v>
      </c>
      <c r="C987">
        <v>2035</v>
      </c>
      <c r="D987">
        <v>2055</v>
      </c>
      <c r="E987" t="s">
        <v>119</v>
      </c>
      <c r="F987" t="s">
        <v>260</v>
      </c>
      <c r="G987" t="s">
        <v>150</v>
      </c>
      <c r="H987" t="s">
        <v>131</v>
      </c>
      <c r="I987" t="s">
        <v>110</v>
      </c>
      <c r="J987" t="s">
        <v>110</v>
      </c>
      <c r="K987">
        <v>1.2957746982574461</v>
      </c>
      <c r="L987" t="s">
        <v>182</v>
      </c>
    </row>
    <row r="988" spans="1:12">
      <c r="A988" t="s">
        <v>260</v>
      </c>
      <c r="B988" t="s">
        <v>55</v>
      </c>
      <c r="C988">
        <v>2040</v>
      </c>
      <c r="D988">
        <v>2040</v>
      </c>
      <c r="E988" t="s">
        <v>119</v>
      </c>
      <c r="F988" t="s">
        <v>260</v>
      </c>
      <c r="G988" t="s">
        <v>150</v>
      </c>
      <c r="H988" t="s">
        <v>131</v>
      </c>
      <c r="I988" t="s">
        <v>110</v>
      </c>
      <c r="J988" t="s">
        <v>110</v>
      </c>
      <c r="K988">
        <v>1.408450722694397</v>
      </c>
      <c r="L988" t="s">
        <v>182</v>
      </c>
    </row>
    <row r="989" spans="1:12">
      <c r="A989" t="s">
        <v>260</v>
      </c>
      <c r="B989" t="s">
        <v>55</v>
      </c>
      <c r="C989">
        <v>2040</v>
      </c>
      <c r="D989">
        <v>2045</v>
      </c>
      <c r="E989" t="s">
        <v>119</v>
      </c>
      <c r="F989" t="s">
        <v>260</v>
      </c>
      <c r="G989" t="s">
        <v>150</v>
      </c>
      <c r="H989" t="s">
        <v>131</v>
      </c>
      <c r="I989" t="s">
        <v>110</v>
      </c>
      <c r="J989" t="s">
        <v>110</v>
      </c>
      <c r="K989">
        <v>1.3708920478820801</v>
      </c>
      <c r="L989" t="s">
        <v>182</v>
      </c>
    </row>
    <row r="990" spans="1:12">
      <c r="A990" t="s">
        <v>260</v>
      </c>
      <c r="B990" t="s">
        <v>55</v>
      </c>
      <c r="C990">
        <v>2040</v>
      </c>
      <c r="D990">
        <v>2050</v>
      </c>
      <c r="E990" t="s">
        <v>119</v>
      </c>
      <c r="F990" t="s">
        <v>260</v>
      </c>
      <c r="G990" t="s">
        <v>150</v>
      </c>
      <c r="H990" t="s">
        <v>131</v>
      </c>
      <c r="I990" t="s">
        <v>110</v>
      </c>
      <c r="J990" t="s">
        <v>110</v>
      </c>
      <c r="K990">
        <v>1.333333373069763</v>
      </c>
      <c r="L990" t="s">
        <v>182</v>
      </c>
    </row>
    <row r="991" spans="1:12">
      <c r="A991" t="s">
        <v>260</v>
      </c>
      <c r="B991" t="s">
        <v>55</v>
      </c>
      <c r="C991">
        <v>2040</v>
      </c>
      <c r="D991">
        <v>2055</v>
      </c>
      <c r="E991" t="s">
        <v>119</v>
      </c>
      <c r="F991" t="s">
        <v>260</v>
      </c>
      <c r="G991" t="s">
        <v>150</v>
      </c>
      <c r="H991" t="s">
        <v>131</v>
      </c>
      <c r="I991" t="s">
        <v>110</v>
      </c>
      <c r="J991" t="s">
        <v>110</v>
      </c>
      <c r="K991">
        <v>1.2957746982574461</v>
      </c>
      <c r="L991" t="s">
        <v>182</v>
      </c>
    </row>
    <row r="992" spans="1:12">
      <c r="A992" t="s">
        <v>260</v>
      </c>
      <c r="B992" t="s">
        <v>55</v>
      </c>
      <c r="C992">
        <v>2040</v>
      </c>
      <c r="D992">
        <v>2060</v>
      </c>
      <c r="E992" t="s">
        <v>119</v>
      </c>
      <c r="F992" t="s">
        <v>260</v>
      </c>
      <c r="G992" t="s">
        <v>150</v>
      </c>
      <c r="H992" t="s">
        <v>131</v>
      </c>
      <c r="I992" t="s">
        <v>110</v>
      </c>
      <c r="J992" t="s">
        <v>110</v>
      </c>
      <c r="K992">
        <v>1.258216023445129</v>
      </c>
      <c r="L992" t="s">
        <v>182</v>
      </c>
    </row>
    <row r="993" spans="1:12">
      <c r="A993" t="s">
        <v>260</v>
      </c>
      <c r="B993" t="s">
        <v>55</v>
      </c>
      <c r="C993">
        <v>2045</v>
      </c>
      <c r="D993">
        <v>2045</v>
      </c>
      <c r="E993" t="s">
        <v>119</v>
      </c>
      <c r="F993" t="s">
        <v>260</v>
      </c>
      <c r="G993" t="s">
        <v>150</v>
      </c>
      <c r="H993" t="s">
        <v>131</v>
      </c>
      <c r="I993" t="s">
        <v>110</v>
      </c>
      <c r="J993" t="s">
        <v>110</v>
      </c>
      <c r="K993">
        <v>1.3708920478820801</v>
      </c>
      <c r="L993" t="s">
        <v>182</v>
      </c>
    </row>
    <row r="994" spans="1:12">
      <c r="A994" t="s">
        <v>260</v>
      </c>
      <c r="B994" t="s">
        <v>55</v>
      </c>
      <c r="C994">
        <v>2045</v>
      </c>
      <c r="D994">
        <v>2050</v>
      </c>
      <c r="E994" t="s">
        <v>119</v>
      </c>
      <c r="F994" t="s">
        <v>260</v>
      </c>
      <c r="G994" t="s">
        <v>150</v>
      </c>
      <c r="H994" t="s">
        <v>131</v>
      </c>
      <c r="I994" t="s">
        <v>110</v>
      </c>
      <c r="J994" t="s">
        <v>110</v>
      </c>
      <c r="K994">
        <v>1.333333373069763</v>
      </c>
      <c r="L994" t="s">
        <v>182</v>
      </c>
    </row>
    <row r="995" spans="1:12">
      <c r="A995" t="s">
        <v>260</v>
      </c>
      <c r="B995" t="s">
        <v>55</v>
      </c>
      <c r="C995">
        <v>2045</v>
      </c>
      <c r="D995">
        <v>2055</v>
      </c>
      <c r="E995" t="s">
        <v>119</v>
      </c>
      <c r="F995" t="s">
        <v>260</v>
      </c>
      <c r="G995" t="s">
        <v>150</v>
      </c>
      <c r="H995" t="s">
        <v>131</v>
      </c>
      <c r="I995" t="s">
        <v>110</v>
      </c>
      <c r="J995" t="s">
        <v>110</v>
      </c>
      <c r="K995">
        <v>1.31455397605896</v>
      </c>
      <c r="L995" t="s">
        <v>182</v>
      </c>
    </row>
    <row r="996" spans="1:12">
      <c r="A996" t="s">
        <v>260</v>
      </c>
      <c r="B996" t="s">
        <v>55</v>
      </c>
      <c r="C996">
        <v>2045</v>
      </c>
      <c r="D996">
        <v>2060</v>
      </c>
      <c r="E996" t="s">
        <v>119</v>
      </c>
      <c r="F996" t="s">
        <v>260</v>
      </c>
      <c r="G996" t="s">
        <v>150</v>
      </c>
      <c r="H996" t="s">
        <v>131</v>
      </c>
      <c r="I996" t="s">
        <v>110</v>
      </c>
      <c r="J996" t="s">
        <v>110</v>
      </c>
      <c r="K996">
        <v>1.2957746982574461</v>
      </c>
      <c r="L996" t="s">
        <v>182</v>
      </c>
    </row>
    <row r="997" spans="1:12">
      <c r="A997" t="s">
        <v>260</v>
      </c>
      <c r="B997" t="s">
        <v>55</v>
      </c>
      <c r="C997">
        <v>2045</v>
      </c>
      <c r="D997">
        <v>2065</v>
      </c>
      <c r="E997" t="s">
        <v>119</v>
      </c>
      <c r="F997" t="s">
        <v>260</v>
      </c>
      <c r="G997" t="s">
        <v>150</v>
      </c>
      <c r="H997" t="s">
        <v>131</v>
      </c>
      <c r="I997" t="s">
        <v>110</v>
      </c>
      <c r="J997" t="s">
        <v>110</v>
      </c>
      <c r="K997">
        <v>1.31455397605896</v>
      </c>
      <c r="L997" t="s">
        <v>182</v>
      </c>
    </row>
    <row r="998" spans="1:12">
      <c r="A998" t="s">
        <v>260</v>
      </c>
      <c r="B998" t="s">
        <v>55</v>
      </c>
      <c r="C998">
        <v>2050</v>
      </c>
      <c r="D998">
        <v>2050</v>
      </c>
      <c r="E998" t="s">
        <v>119</v>
      </c>
      <c r="F998" t="s">
        <v>260</v>
      </c>
      <c r="G998" t="s">
        <v>150</v>
      </c>
      <c r="H998" t="s">
        <v>131</v>
      </c>
      <c r="I998" t="s">
        <v>110</v>
      </c>
      <c r="J998" t="s">
        <v>110</v>
      </c>
      <c r="K998">
        <v>1.333333373069763</v>
      </c>
      <c r="L998" t="s">
        <v>182</v>
      </c>
    </row>
    <row r="999" spans="1:12">
      <c r="A999" t="s">
        <v>260</v>
      </c>
      <c r="B999" t="s">
        <v>55</v>
      </c>
      <c r="C999">
        <v>2050</v>
      </c>
      <c r="D999">
        <v>2055</v>
      </c>
      <c r="E999" t="s">
        <v>119</v>
      </c>
      <c r="F999" t="s">
        <v>260</v>
      </c>
      <c r="G999" t="s">
        <v>150</v>
      </c>
      <c r="H999" t="s">
        <v>131</v>
      </c>
      <c r="I999" t="s">
        <v>110</v>
      </c>
      <c r="J999" t="s">
        <v>110</v>
      </c>
      <c r="K999">
        <v>1.333333373069763</v>
      </c>
      <c r="L999" t="s">
        <v>182</v>
      </c>
    </row>
    <row r="1000" spans="1:12">
      <c r="A1000" t="s">
        <v>260</v>
      </c>
      <c r="B1000" t="s">
        <v>55</v>
      </c>
      <c r="C1000">
        <v>2050</v>
      </c>
      <c r="D1000">
        <v>2060</v>
      </c>
      <c r="E1000" t="s">
        <v>119</v>
      </c>
      <c r="F1000" t="s">
        <v>260</v>
      </c>
      <c r="G1000" t="s">
        <v>150</v>
      </c>
      <c r="H1000" t="s">
        <v>131</v>
      </c>
      <c r="I1000" t="s">
        <v>110</v>
      </c>
      <c r="J1000" t="s">
        <v>110</v>
      </c>
      <c r="K1000">
        <v>1.333333373069763</v>
      </c>
      <c r="L1000" t="s">
        <v>182</v>
      </c>
    </row>
    <row r="1001" spans="1:12">
      <c r="A1001" t="s">
        <v>260</v>
      </c>
      <c r="B1001" t="s">
        <v>55</v>
      </c>
      <c r="C1001">
        <v>2050</v>
      </c>
      <c r="D1001">
        <v>2065</v>
      </c>
      <c r="E1001" t="s">
        <v>119</v>
      </c>
      <c r="F1001" t="s">
        <v>260</v>
      </c>
      <c r="G1001" t="s">
        <v>150</v>
      </c>
      <c r="H1001" t="s">
        <v>131</v>
      </c>
      <c r="I1001" t="s">
        <v>110</v>
      </c>
      <c r="J1001" t="s">
        <v>110</v>
      </c>
      <c r="K1001">
        <v>1.333333373069763</v>
      </c>
      <c r="L1001" t="s">
        <v>182</v>
      </c>
    </row>
    <row r="1002" spans="1:12">
      <c r="A1002" t="s">
        <v>260</v>
      </c>
      <c r="B1002" t="s">
        <v>55</v>
      </c>
      <c r="C1002">
        <v>2050</v>
      </c>
      <c r="D1002">
        <v>2070</v>
      </c>
      <c r="E1002" t="s">
        <v>119</v>
      </c>
      <c r="F1002" t="s">
        <v>260</v>
      </c>
      <c r="G1002" t="s">
        <v>150</v>
      </c>
      <c r="H1002" t="s">
        <v>131</v>
      </c>
      <c r="I1002" t="s">
        <v>110</v>
      </c>
      <c r="J1002" t="s">
        <v>110</v>
      </c>
      <c r="K1002">
        <v>1.333333373069763</v>
      </c>
      <c r="L1002" t="s">
        <v>182</v>
      </c>
    </row>
    <row r="1003" spans="1:12">
      <c r="A1003" t="s">
        <v>260</v>
      </c>
      <c r="B1003" t="s">
        <v>55</v>
      </c>
      <c r="C1003">
        <v>2055</v>
      </c>
      <c r="D1003">
        <v>2055</v>
      </c>
      <c r="E1003" t="s">
        <v>119</v>
      </c>
      <c r="F1003" t="s">
        <v>260</v>
      </c>
      <c r="G1003" t="s">
        <v>150</v>
      </c>
      <c r="H1003" t="s">
        <v>131</v>
      </c>
      <c r="I1003" t="s">
        <v>110</v>
      </c>
      <c r="J1003" t="s">
        <v>110</v>
      </c>
      <c r="K1003">
        <v>1.333333373069763</v>
      </c>
      <c r="L1003" t="s">
        <v>182</v>
      </c>
    </row>
    <row r="1004" spans="1:12">
      <c r="A1004" t="s">
        <v>260</v>
      </c>
      <c r="B1004" t="s">
        <v>55</v>
      </c>
      <c r="C1004">
        <v>2055</v>
      </c>
      <c r="D1004">
        <v>2060</v>
      </c>
      <c r="E1004" t="s">
        <v>119</v>
      </c>
      <c r="F1004" t="s">
        <v>260</v>
      </c>
      <c r="G1004" t="s">
        <v>150</v>
      </c>
      <c r="H1004" t="s">
        <v>131</v>
      </c>
      <c r="I1004" t="s">
        <v>110</v>
      </c>
      <c r="J1004" t="s">
        <v>110</v>
      </c>
      <c r="K1004">
        <v>1.3708920478820801</v>
      </c>
      <c r="L1004" t="s">
        <v>182</v>
      </c>
    </row>
    <row r="1005" spans="1:12">
      <c r="A1005" t="s">
        <v>260</v>
      </c>
      <c r="B1005" t="s">
        <v>55</v>
      </c>
      <c r="C1005">
        <v>2055</v>
      </c>
      <c r="D1005">
        <v>2065</v>
      </c>
      <c r="E1005" t="s">
        <v>119</v>
      </c>
      <c r="F1005" t="s">
        <v>260</v>
      </c>
      <c r="G1005" t="s">
        <v>150</v>
      </c>
      <c r="H1005" t="s">
        <v>131</v>
      </c>
      <c r="I1005" t="s">
        <v>110</v>
      </c>
      <c r="J1005" t="s">
        <v>110</v>
      </c>
      <c r="K1005">
        <v>1.352112770080566</v>
      </c>
      <c r="L1005" t="s">
        <v>182</v>
      </c>
    </row>
    <row r="1006" spans="1:12">
      <c r="A1006" t="s">
        <v>260</v>
      </c>
      <c r="B1006" t="s">
        <v>55</v>
      </c>
      <c r="C1006">
        <v>2055</v>
      </c>
      <c r="D1006">
        <v>2070</v>
      </c>
      <c r="E1006" t="s">
        <v>119</v>
      </c>
      <c r="F1006" t="s">
        <v>260</v>
      </c>
      <c r="G1006" t="s">
        <v>150</v>
      </c>
      <c r="H1006" t="s">
        <v>131</v>
      </c>
      <c r="I1006" t="s">
        <v>110</v>
      </c>
      <c r="J1006" t="s">
        <v>110</v>
      </c>
      <c r="K1006">
        <v>1.333333373069763</v>
      </c>
      <c r="L1006" t="s">
        <v>182</v>
      </c>
    </row>
    <row r="1007" spans="1:12">
      <c r="A1007" t="s">
        <v>260</v>
      </c>
      <c r="B1007" t="s">
        <v>55</v>
      </c>
      <c r="C1007">
        <v>2060</v>
      </c>
      <c r="D1007">
        <v>2060</v>
      </c>
      <c r="E1007" t="s">
        <v>119</v>
      </c>
      <c r="F1007" t="s">
        <v>260</v>
      </c>
      <c r="G1007" t="s">
        <v>150</v>
      </c>
      <c r="H1007" t="s">
        <v>131</v>
      </c>
      <c r="I1007" t="s">
        <v>110</v>
      </c>
      <c r="J1007" t="s">
        <v>110</v>
      </c>
      <c r="K1007">
        <v>1.408450722694397</v>
      </c>
      <c r="L1007" t="s">
        <v>182</v>
      </c>
    </row>
    <row r="1008" spans="1:12">
      <c r="A1008" t="s">
        <v>260</v>
      </c>
      <c r="B1008" t="s">
        <v>55</v>
      </c>
      <c r="C1008">
        <v>2060</v>
      </c>
      <c r="D1008">
        <v>2065</v>
      </c>
      <c r="E1008" t="s">
        <v>119</v>
      </c>
      <c r="F1008" t="s">
        <v>260</v>
      </c>
      <c r="G1008" t="s">
        <v>150</v>
      </c>
      <c r="H1008" t="s">
        <v>131</v>
      </c>
      <c r="I1008" t="s">
        <v>110</v>
      </c>
      <c r="J1008" t="s">
        <v>110</v>
      </c>
      <c r="K1008">
        <v>1.3708920478820801</v>
      </c>
      <c r="L1008" t="s">
        <v>182</v>
      </c>
    </row>
    <row r="1009" spans="1:12">
      <c r="A1009" t="s">
        <v>260</v>
      </c>
      <c r="B1009" t="s">
        <v>55</v>
      </c>
      <c r="C1009">
        <v>2060</v>
      </c>
      <c r="D1009">
        <v>2070</v>
      </c>
      <c r="E1009" t="s">
        <v>119</v>
      </c>
      <c r="F1009" t="s">
        <v>260</v>
      </c>
      <c r="G1009" t="s">
        <v>150</v>
      </c>
      <c r="H1009" t="s">
        <v>131</v>
      </c>
      <c r="I1009" t="s">
        <v>110</v>
      </c>
      <c r="J1009" t="s">
        <v>110</v>
      </c>
      <c r="K1009">
        <v>1.333333373069763</v>
      </c>
      <c r="L1009" t="s">
        <v>182</v>
      </c>
    </row>
    <row r="1010" spans="1:12">
      <c r="A1010" t="s">
        <v>260</v>
      </c>
      <c r="B1010" t="s">
        <v>55</v>
      </c>
      <c r="C1010">
        <v>2065</v>
      </c>
      <c r="D1010">
        <v>2065</v>
      </c>
      <c r="E1010" t="s">
        <v>119</v>
      </c>
      <c r="F1010" t="s">
        <v>260</v>
      </c>
      <c r="G1010" t="s">
        <v>150</v>
      </c>
      <c r="H1010" t="s">
        <v>131</v>
      </c>
      <c r="I1010" t="s">
        <v>110</v>
      </c>
      <c r="J1010" t="s">
        <v>110</v>
      </c>
      <c r="K1010">
        <v>1.3708920478820801</v>
      </c>
      <c r="L1010" t="s">
        <v>182</v>
      </c>
    </row>
    <row r="1011" spans="1:12">
      <c r="A1011" t="s">
        <v>260</v>
      </c>
      <c r="B1011" t="s">
        <v>55</v>
      </c>
      <c r="C1011">
        <v>2065</v>
      </c>
      <c r="D1011">
        <v>2070</v>
      </c>
      <c r="E1011" t="s">
        <v>119</v>
      </c>
      <c r="F1011" t="s">
        <v>260</v>
      </c>
      <c r="G1011" t="s">
        <v>150</v>
      </c>
      <c r="H1011" t="s">
        <v>131</v>
      </c>
      <c r="I1011" t="s">
        <v>110</v>
      </c>
      <c r="J1011" t="s">
        <v>110</v>
      </c>
      <c r="K1011">
        <v>1.333333373069763</v>
      </c>
      <c r="L1011" t="s">
        <v>182</v>
      </c>
    </row>
    <row r="1012" spans="1:12">
      <c r="A1012" t="s">
        <v>260</v>
      </c>
      <c r="B1012" t="s">
        <v>55</v>
      </c>
      <c r="C1012">
        <v>2070</v>
      </c>
      <c r="D1012">
        <v>2070</v>
      </c>
      <c r="E1012" t="s">
        <v>119</v>
      </c>
      <c r="F1012" t="s">
        <v>260</v>
      </c>
      <c r="G1012" t="s">
        <v>150</v>
      </c>
      <c r="H1012" t="s">
        <v>131</v>
      </c>
      <c r="I1012" t="s">
        <v>110</v>
      </c>
      <c r="J1012" t="s">
        <v>110</v>
      </c>
      <c r="K1012">
        <v>1.333333373069763</v>
      </c>
      <c r="L1012" t="s">
        <v>182</v>
      </c>
    </row>
    <row r="1013" spans="1:12">
      <c r="A1013" t="s">
        <v>260</v>
      </c>
      <c r="B1013" t="s">
        <v>52</v>
      </c>
      <c r="C1013">
        <v>1990</v>
      </c>
      <c r="D1013">
        <v>1990</v>
      </c>
      <c r="E1013" t="s">
        <v>119</v>
      </c>
      <c r="F1013" t="s">
        <v>260</v>
      </c>
      <c r="G1013" t="s">
        <v>150</v>
      </c>
      <c r="H1013" t="s">
        <v>133</v>
      </c>
      <c r="I1013" t="s">
        <v>110</v>
      </c>
      <c r="J1013" t="s">
        <v>110</v>
      </c>
      <c r="K1013">
        <v>2.6881721019744869</v>
      </c>
      <c r="L1013" t="s">
        <v>182</v>
      </c>
    </row>
    <row r="1014" spans="1:12">
      <c r="A1014" t="s">
        <v>260</v>
      </c>
      <c r="B1014" t="s">
        <v>52</v>
      </c>
      <c r="C1014">
        <v>1990</v>
      </c>
      <c r="D1014">
        <v>1995</v>
      </c>
      <c r="E1014" t="s">
        <v>119</v>
      </c>
      <c r="F1014" t="s">
        <v>260</v>
      </c>
      <c r="G1014" t="s">
        <v>150</v>
      </c>
      <c r="H1014" t="s">
        <v>133</v>
      </c>
      <c r="I1014" t="s">
        <v>110</v>
      </c>
      <c r="J1014" t="s">
        <v>110</v>
      </c>
      <c r="K1014">
        <v>2.5</v>
      </c>
      <c r="L1014" t="s">
        <v>182</v>
      </c>
    </row>
    <row r="1015" spans="1:12">
      <c r="A1015" t="s">
        <v>260</v>
      </c>
      <c r="B1015" t="s">
        <v>52</v>
      </c>
      <c r="C1015">
        <v>1990</v>
      </c>
      <c r="D1015">
        <v>2000</v>
      </c>
      <c r="E1015" t="s">
        <v>119</v>
      </c>
      <c r="F1015" t="s">
        <v>260</v>
      </c>
      <c r="G1015" t="s">
        <v>150</v>
      </c>
      <c r="H1015" t="s">
        <v>133</v>
      </c>
      <c r="I1015" t="s">
        <v>110</v>
      </c>
      <c r="J1015" t="s">
        <v>110</v>
      </c>
      <c r="K1015">
        <v>3.4482758045196529</v>
      </c>
      <c r="L1015" t="s">
        <v>182</v>
      </c>
    </row>
    <row r="1016" spans="1:12">
      <c r="A1016" t="s">
        <v>260</v>
      </c>
      <c r="B1016" t="s">
        <v>52</v>
      </c>
      <c r="C1016">
        <v>1990</v>
      </c>
      <c r="D1016">
        <v>2005</v>
      </c>
      <c r="E1016" t="s">
        <v>119</v>
      </c>
      <c r="F1016" t="s">
        <v>260</v>
      </c>
      <c r="G1016" t="s">
        <v>150</v>
      </c>
      <c r="H1016" t="s">
        <v>133</v>
      </c>
      <c r="I1016" t="s">
        <v>110</v>
      </c>
      <c r="J1016" t="s">
        <v>110</v>
      </c>
      <c r="K1016">
        <v>3.3333332538604741</v>
      </c>
      <c r="L1016" t="s">
        <v>182</v>
      </c>
    </row>
    <row r="1017" spans="1:12">
      <c r="A1017" t="s">
        <v>260</v>
      </c>
      <c r="B1017" t="s">
        <v>52</v>
      </c>
      <c r="C1017">
        <v>1990</v>
      </c>
      <c r="D1017">
        <v>2010</v>
      </c>
      <c r="E1017" t="s">
        <v>119</v>
      </c>
      <c r="F1017" t="s">
        <v>260</v>
      </c>
      <c r="G1017" t="s">
        <v>150</v>
      </c>
      <c r="H1017" t="s">
        <v>133</v>
      </c>
      <c r="I1017" t="s">
        <v>110</v>
      </c>
      <c r="J1017" t="s">
        <v>110</v>
      </c>
      <c r="K1017">
        <v>2.5</v>
      </c>
      <c r="L1017" t="s">
        <v>182</v>
      </c>
    </row>
    <row r="1018" spans="1:12">
      <c r="A1018" t="s">
        <v>260</v>
      </c>
      <c r="B1018" t="s">
        <v>52</v>
      </c>
      <c r="C1018">
        <v>1990</v>
      </c>
      <c r="D1018">
        <v>2015</v>
      </c>
      <c r="E1018" t="s">
        <v>119</v>
      </c>
      <c r="F1018" t="s">
        <v>260</v>
      </c>
      <c r="G1018" t="s">
        <v>150</v>
      </c>
      <c r="H1018" t="s">
        <v>133</v>
      </c>
      <c r="I1018" t="s">
        <v>110</v>
      </c>
      <c r="J1018" t="s">
        <v>110</v>
      </c>
      <c r="K1018">
        <v>2.5</v>
      </c>
      <c r="L1018" t="s">
        <v>182</v>
      </c>
    </row>
    <row r="1019" spans="1:12">
      <c r="A1019" t="s">
        <v>260</v>
      </c>
      <c r="B1019" t="s">
        <v>52</v>
      </c>
      <c r="C1019">
        <v>1995</v>
      </c>
      <c r="D1019">
        <v>1995</v>
      </c>
      <c r="E1019" t="s">
        <v>119</v>
      </c>
      <c r="F1019" t="s">
        <v>260</v>
      </c>
      <c r="G1019" t="s">
        <v>150</v>
      </c>
      <c r="H1019" t="s">
        <v>133</v>
      </c>
      <c r="I1019" t="s">
        <v>110</v>
      </c>
      <c r="J1019" t="s">
        <v>110</v>
      </c>
      <c r="K1019">
        <v>2.5</v>
      </c>
      <c r="L1019" t="s">
        <v>182</v>
      </c>
    </row>
    <row r="1020" spans="1:12">
      <c r="A1020" t="s">
        <v>260</v>
      </c>
      <c r="B1020" t="s">
        <v>52</v>
      </c>
      <c r="C1020">
        <v>1995</v>
      </c>
      <c r="D1020">
        <v>2000</v>
      </c>
      <c r="E1020" t="s">
        <v>119</v>
      </c>
      <c r="F1020" t="s">
        <v>260</v>
      </c>
      <c r="G1020" t="s">
        <v>150</v>
      </c>
      <c r="H1020" t="s">
        <v>133</v>
      </c>
      <c r="I1020" t="s">
        <v>110</v>
      </c>
      <c r="J1020" t="s">
        <v>110</v>
      </c>
      <c r="K1020">
        <v>3.4482758045196529</v>
      </c>
      <c r="L1020" t="s">
        <v>182</v>
      </c>
    </row>
    <row r="1021" spans="1:12">
      <c r="A1021" t="s">
        <v>260</v>
      </c>
      <c r="B1021" t="s">
        <v>52</v>
      </c>
      <c r="C1021">
        <v>1995</v>
      </c>
      <c r="D1021">
        <v>2005</v>
      </c>
      <c r="E1021" t="s">
        <v>119</v>
      </c>
      <c r="F1021" t="s">
        <v>260</v>
      </c>
      <c r="G1021" t="s">
        <v>150</v>
      </c>
      <c r="H1021" t="s">
        <v>133</v>
      </c>
      <c r="I1021" t="s">
        <v>110</v>
      </c>
      <c r="J1021" t="s">
        <v>110</v>
      </c>
      <c r="K1021">
        <v>3.3333332538604741</v>
      </c>
      <c r="L1021" t="s">
        <v>182</v>
      </c>
    </row>
    <row r="1022" spans="1:12">
      <c r="A1022" t="s">
        <v>260</v>
      </c>
      <c r="B1022" t="s">
        <v>52</v>
      </c>
      <c r="C1022">
        <v>1995</v>
      </c>
      <c r="D1022">
        <v>2010</v>
      </c>
      <c r="E1022" t="s">
        <v>119</v>
      </c>
      <c r="F1022" t="s">
        <v>260</v>
      </c>
      <c r="G1022" t="s">
        <v>150</v>
      </c>
      <c r="H1022" t="s">
        <v>133</v>
      </c>
      <c r="I1022" t="s">
        <v>110</v>
      </c>
      <c r="J1022" t="s">
        <v>110</v>
      </c>
      <c r="K1022">
        <v>2.5</v>
      </c>
      <c r="L1022" t="s">
        <v>182</v>
      </c>
    </row>
    <row r="1023" spans="1:12">
      <c r="A1023" t="s">
        <v>260</v>
      </c>
      <c r="B1023" t="s">
        <v>52</v>
      </c>
      <c r="C1023">
        <v>1995</v>
      </c>
      <c r="D1023">
        <v>2015</v>
      </c>
      <c r="E1023" t="s">
        <v>119</v>
      </c>
      <c r="F1023" t="s">
        <v>260</v>
      </c>
      <c r="G1023" t="s">
        <v>150</v>
      </c>
      <c r="H1023" t="s">
        <v>133</v>
      </c>
      <c r="I1023" t="s">
        <v>110</v>
      </c>
      <c r="J1023" t="s">
        <v>110</v>
      </c>
      <c r="K1023">
        <v>2.5</v>
      </c>
      <c r="L1023" t="s">
        <v>182</v>
      </c>
    </row>
    <row r="1024" spans="1:12">
      <c r="A1024" t="s">
        <v>260</v>
      </c>
      <c r="B1024" t="s">
        <v>52</v>
      </c>
      <c r="C1024">
        <v>1995</v>
      </c>
      <c r="D1024">
        <v>2020</v>
      </c>
      <c r="E1024" t="s">
        <v>119</v>
      </c>
      <c r="F1024" t="s">
        <v>260</v>
      </c>
      <c r="G1024" t="s">
        <v>150</v>
      </c>
      <c r="H1024" t="s">
        <v>133</v>
      </c>
      <c r="I1024" t="s">
        <v>110</v>
      </c>
      <c r="J1024" t="s">
        <v>110</v>
      </c>
      <c r="K1024">
        <v>2.5</v>
      </c>
      <c r="L1024" t="s">
        <v>182</v>
      </c>
    </row>
    <row r="1025" spans="1:12">
      <c r="A1025" t="s">
        <v>260</v>
      </c>
      <c r="B1025" t="s">
        <v>52</v>
      </c>
      <c r="C1025">
        <v>2000</v>
      </c>
      <c r="D1025">
        <v>2000</v>
      </c>
      <c r="E1025" t="s">
        <v>119</v>
      </c>
      <c r="F1025" t="s">
        <v>260</v>
      </c>
      <c r="G1025" t="s">
        <v>150</v>
      </c>
      <c r="H1025" t="s">
        <v>133</v>
      </c>
      <c r="I1025" t="s">
        <v>110</v>
      </c>
      <c r="J1025" t="s">
        <v>110</v>
      </c>
      <c r="K1025">
        <v>3.4482758045196529</v>
      </c>
      <c r="L1025" t="s">
        <v>182</v>
      </c>
    </row>
    <row r="1026" spans="1:12">
      <c r="A1026" t="s">
        <v>260</v>
      </c>
      <c r="B1026" t="s">
        <v>52</v>
      </c>
      <c r="C1026">
        <v>2000</v>
      </c>
      <c r="D1026">
        <v>2005</v>
      </c>
      <c r="E1026" t="s">
        <v>119</v>
      </c>
      <c r="F1026" t="s">
        <v>260</v>
      </c>
      <c r="G1026" t="s">
        <v>150</v>
      </c>
      <c r="H1026" t="s">
        <v>133</v>
      </c>
      <c r="I1026" t="s">
        <v>110</v>
      </c>
      <c r="J1026" t="s">
        <v>110</v>
      </c>
      <c r="K1026">
        <v>3.3333332538604741</v>
      </c>
      <c r="L1026" t="s">
        <v>182</v>
      </c>
    </row>
    <row r="1027" spans="1:12">
      <c r="A1027" t="s">
        <v>260</v>
      </c>
      <c r="B1027" t="s">
        <v>52</v>
      </c>
      <c r="C1027">
        <v>2000</v>
      </c>
      <c r="D1027">
        <v>2010</v>
      </c>
      <c r="E1027" t="s">
        <v>119</v>
      </c>
      <c r="F1027" t="s">
        <v>260</v>
      </c>
      <c r="G1027" t="s">
        <v>150</v>
      </c>
      <c r="H1027" t="s">
        <v>133</v>
      </c>
      <c r="I1027" t="s">
        <v>110</v>
      </c>
      <c r="J1027" t="s">
        <v>110</v>
      </c>
      <c r="K1027">
        <v>2.5</v>
      </c>
      <c r="L1027" t="s">
        <v>182</v>
      </c>
    </row>
    <row r="1028" spans="1:12">
      <c r="A1028" t="s">
        <v>260</v>
      </c>
      <c r="B1028" t="s">
        <v>52</v>
      </c>
      <c r="C1028">
        <v>2000</v>
      </c>
      <c r="D1028">
        <v>2015</v>
      </c>
      <c r="E1028" t="s">
        <v>119</v>
      </c>
      <c r="F1028" t="s">
        <v>260</v>
      </c>
      <c r="G1028" t="s">
        <v>150</v>
      </c>
      <c r="H1028" t="s">
        <v>133</v>
      </c>
      <c r="I1028" t="s">
        <v>110</v>
      </c>
      <c r="J1028" t="s">
        <v>110</v>
      </c>
      <c r="K1028">
        <v>2.5</v>
      </c>
      <c r="L1028" t="s">
        <v>182</v>
      </c>
    </row>
    <row r="1029" spans="1:12">
      <c r="A1029" t="s">
        <v>260</v>
      </c>
      <c r="B1029" t="s">
        <v>52</v>
      </c>
      <c r="C1029">
        <v>2000</v>
      </c>
      <c r="D1029">
        <v>2020</v>
      </c>
      <c r="E1029" t="s">
        <v>119</v>
      </c>
      <c r="F1029" t="s">
        <v>260</v>
      </c>
      <c r="G1029" t="s">
        <v>150</v>
      </c>
      <c r="H1029" t="s">
        <v>133</v>
      </c>
      <c r="I1029" t="s">
        <v>110</v>
      </c>
      <c r="J1029" t="s">
        <v>110</v>
      </c>
      <c r="K1029">
        <v>2.5</v>
      </c>
      <c r="L1029" t="s">
        <v>182</v>
      </c>
    </row>
    <row r="1030" spans="1:12">
      <c r="A1030" t="s">
        <v>260</v>
      </c>
      <c r="B1030" t="s">
        <v>52</v>
      </c>
      <c r="C1030">
        <v>2000</v>
      </c>
      <c r="D1030">
        <v>2025</v>
      </c>
      <c r="E1030" t="s">
        <v>119</v>
      </c>
      <c r="F1030" t="s">
        <v>260</v>
      </c>
      <c r="G1030" t="s">
        <v>150</v>
      </c>
      <c r="H1030" t="s">
        <v>133</v>
      </c>
      <c r="I1030" t="s">
        <v>110</v>
      </c>
      <c r="J1030" t="s">
        <v>110</v>
      </c>
      <c r="K1030">
        <v>2.5</v>
      </c>
      <c r="L1030" t="s">
        <v>182</v>
      </c>
    </row>
    <row r="1031" spans="1:12">
      <c r="A1031" t="s">
        <v>260</v>
      </c>
      <c r="B1031" t="s">
        <v>52</v>
      </c>
      <c r="C1031">
        <v>2005</v>
      </c>
      <c r="D1031">
        <v>2005</v>
      </c>
      <c r="E1031" t="s">
        <v>119</v>
      </c>
      <c r="F1031" t="s">
        <v>260</v>
      </c>
      <c r="G1031" t="s">
        <v>150</v>
      </c>
      <c r="H1031" t="s">
        <v>133</v>
      </c>
      <c r="I1031" t="s">
        <v>110</v>
      </c>
      <c r="J1031" t="s">
        <v>110</v>
      </c>
      <c r="K1031">
        <v>3.3333332538604741</v>
      </c>
      <c r="L1031" t="s">
        <v>182</v>
      </c>
    </row>
    <row r="1032" spans="1:12">
      <c r="A1032" t="s">
        <v>260</v>
      </c>
      <c r="B1032" t="s">
        <v>52</v>
      </c>
      <c r="C1032">
        <v>2005</v>
      </c>
      <c r="D1032">
        <v>2010</v>
      </c>
      <c r="E1032" t="s">
        <v>119</v>
      </c>
      <c r="F1032" t="s">
        <v>260</v>
      </c>
      <c r="G1032" t="s">
        <v>150</v>
      </c>
      <c r="H1032" t="s">
        <v>133</v>
      </c>
      <c r="I1032" t="s">
        <v>110</v>
      </c>
      <c r="J1032" t="s">
        <v>110</v>
      </c>
      <c r="K1032">
        <v>2.5</v>
      </c>
      <c r="L1032" t="s">
        <v>182</v>
      </c>
    </row>
    <row r="1033" spans="1:12">
      <c r="A1033" t="s">
        <v>260</v>
      </c>
      <c r="B1033" t="s">
        <v>52</v>
      </c>
      <c r="C1033">
        <v>2005</v>
      </c>
      <c r="D1033">
        <v>2015</v>
      </c>
      <c r="E1033" t="s">
        <v>119</v>
      </c>
      <c r="F1033" t="s">
        <v>260</v>
      </c>
      <c r="G1033" t="s">
        <v>150</v>
      </c>
      <c r="H1033" t="s">
        <v>133</v>
      </c>
      <c r="I1033" t="s">
        <v>110</v>
      </c>
      <c r="J1033" t="s">
        <v>110</v>
      </c>
      <c r="K1033">
        <v>2.5</v>
      </c>
      <c r="L1033" t="s">
        <v>182</v>
      </c>
    </row>
    <row r="1034" spans="1:12">
      <c r="A1034" t="s">
        <v>260</v>
      </c>
      <c r="B1034" t="s">
        <v>52</v>
      </c>
      <c r="C1034">
        <v>2005</v>
      </c>
      <c r="D1034">
        <v>2020</v>
      </c>
      <c r="E1034" t="s">
        <v>119</v>
      </c>
      <c r="F1034" t="s">
        <v>260</v>
      </c>
      <c r="G1034" t="s">
        <v>150</v>
      </c>
      <c r="H1034" t="s">
        <v>133</v>
      </c>
      <c r="I1034" t="s">
        <v>110</v>
      </c>
      <c r="J1034" t="s">
        <v>110</v>
      </c>
      <c r="K1034">
        <v>2.5</v>
      </c>
      <c r="L1034" t="s">
        <v>182</v>
      </c>
    </row>
    <row r="1035" spans="1:12">
      <c r="A1035" t="s">
        <v>260</v>
      </c>
      <c r="B1035" t="s">
        <v>52</v>
      </c>
      <c r="C1035">
        <v>2005</v>
      </c>
      <c r="D1035">
        <v>2025</v>
      </c>
      <c r="E1035" t="s">
        <v>119</v>
      </c>
      <c r="F1035" t="s">
        <v>260</v>
      </c>
      <c r="G1035" t="s">
        <v>150</v>
      </c>
      <c r="H1035" t="s">
        <v>133</v>
      </c>
      <c r="I1035" t="s">
        <v>110</v>
      </c>
      <c r="J1035" t="s">
        <v>110</v>
      </c>
      <c r="K1035">
        <v>2.5</v>
      </c>
      <c r="L1035" t="s">
        <v>182</v>
      </c>
    </row>
    <row r="1036" spans="1:12">
      <c r="A1036" t="s">
        <v>260</v>
      </c>
      <c r="B1036" t="s">
        <v>52</v>
      </c>
      <c r="C1036">
        <v>2005</v>
      </c>
      <c r="D1036">
        <v>2030</v>
      </c>
      <c r="E1036" t="s">
        <v>119</v>
      </c>
      <c r="F1036" t="s">
        <v>260</v>
      </c>
      <c r="G1036" t="s">
        <v>150</v>
      </c>
      <c r="H1036" t="s">
        <v>133</v>
      </c>
      <c r="I1036" t="s">
        <v>110</v>
      </c>
      <c r="J1036" t="s">
        <v>110</v>
      </c>
      <c r="K1036">
        <v>2.5</v>
      </c>
      <c r="L1036" t="s">
        <v>182</v>
      </c>
    </row>
    <row r="1037" spans="1:12">
      <c r="A1037" t="s">
        <v>260</v>
      </c>
      <c r="B1037" t="s">
        <v>52</v>
      </c>
      <c r="C1037">
        <v>2010</v>
      </c>
      <c r="D1037">
        <v>2010</v>
      </c>
      <c r="E1037" t="s">
        <v>119</v>
      </c>
      <c r="F1037" t="s">
        <v>260</v>
      </c>
      <c r="G1037" t="s">
        <v>150</v>
      </c>
      <c r="H1037" t="s">
        <v>133</v>
      </c>
      <c r="I1037" t="s">
        <v>110</v>
      </c>
      <c r="J1037" t="s">
        <v>110</v>
      </c>
      <c r="K1037">
        <v>2.5</v>
      </c>
      <c r="L1037" t="s">
        <v>182</v>
      </c>
    </row>
    <row r="1038" spans="1:12">
      <c r="A1038" t="s">
        <v>260</v>
      </c>
      <c r="B1038" t="s">
        <v>52</v>
      </c>
      <c r="C1038">
        <v>2010</v>
      </c>
      <c r="D1038">
        <v>2015</v>
      </c>
      <c r="E1038" t="s">
        <v>119</v>
      </c>
      <c r="F1038" t="s">
        <v>260</v>
      </c>
      <c r="G1038" t="s">
        <v>150</v>
      </c>
      <c r="H1038" t="s">
        <v>133</v>
      </c>
      <c r="I1038" t="s">
        <v>110</v>
      </c>
      <c r="J1038" t="s">
        <v>110</v>
      </c>
      <c r="K1038">
        <v>2.5</v>
      </c>
      <c r="L1038" t="s">
        <v>182</v>
      </c>
    </row>
    <row r="1039" spans="1:12">
      <c r="A1039" t="s">
        <v>260</v>
      </c>
      <c r="B1039" t="s">
        <v>52</v>
      </c>
      <c r="C1039">
        <v>2010</v>
      </c>
      <c r="D1039">
        <v>2020</v>
      </c>
      <c r="E1039" t="s">
        <v>119</v>
      </c>
      <c r="F1039" t="s">
        <v>260</v>
      </c>
      <c r="G1039" t="s">
        <v>150</v>
      </c>
      <c r="H1039" t="s">
        <v>133</v>
      </c>
      <c r="I1039" t="s">
        <v>110</v>
      </c>
      <c r="J1039" t="s">
        <v>110</v>
      </c>
      <c r="K1039">
        <v>2.5</v>
      </c>
      <c r="L1039" t="s">
        <v>182</v>
      </c>
    </row>
    <row r="1040" spans="1:12">
      <c r="A1040" t="s">
        <v>260</v>
      </c>
      <c r="B1040" t="s">
        <v>52</v>
      </c>
      <c r="C1040">
        <v>2010</v>
      </c>
      <c r="D1040">
        <v>2025</v>
      </c>
      <c r="E1040" t="s">
        <v>119</v>
      </c>
      <c r="F1040" t="s">
        <v>260</v>
      </c>
      <c r="G1040" t="s">
        <v>150</v>
      </c>
      <c r="H1040" t="s">
        <v>133</v>
      </c>
      <c r="I1040" t="s">
        <v>110</v>
      </c>
      <c r="J1040" t="s">
        <v>110</v>
      </c>
      <c r="K1040">
        <v>2.5</v>
      </c>
      <c r="L1040" t="s">
        <v>182</v>
      </c>
    </row>
    <row r="1041" spans="1:12">
      <c r="A1041" t="s">
        <v>260</v>
      </c>
      <c r="B1041" t="s">
        <v>52</v>
      </c>
      <c r="C1041">
        <v>2010</v>
      </c>
      <c r="D1041">
        <v>2030</v>
      </c>
      <c r="E1041" t="s">
        <v>119</v>
      </c>
      <c r="F1041" t="s">
        <v>260</v>
      </c>
      <c r="G1041" t="s">
        <v>150</v>
      </c>
      <c r="H1041" t="s">
        <v>133</v>
      </c>
      <c r="I1041" t="s">
        <v>110</v>
      </c>
      <c r="J1041" t="s">
        <v>110</v>
      </c>
      <c r="K1041">
        <v>2.5</v>
      </c>
      <c r="L1041" t="s">
        <v>182</v>
      </c>
    </row>
    <row r="1042" spans="1:12">
      <c r="A1042" t="s">
        <v>260</v>
      </c>
      <c r="B1042" t="s">
        <v>52</v>
      </c>
      <c r="C1042">
        <v>2010</v>
      </c>
      <c r="D1042">
        <v>2035</v>
      </c>
      <c r="E1042" t="s">
        <v>119</v>
      </c>
      <c r="F1042" t="s">
        <v>260</v>
      </c>
      <c r="G1042" t="s">
        <v>150</v>
      </c>
      <c r="H1042" t="s">
        <v>133</v>
      </c>
      <c r="I1042" t="s">
        <v>110</v>
      </c>
      <c r="J1042" t="s">
        <v>110</v>
      </c>
      <c r="K1042">
        <v>2.5</v>
      </c>
      <c r="L1042" t="s">
        <v>182</v>
      </c>
    </row>
    <row r="1043" spans="1:12">
      <c r="A1043" t="s">
        <v>260</v>
      </c>
      <c r="B1043" t="s">
        <v>52</v>
      </c>
      <c r="C1043">
        <v>2015</v>
      </c>
      <c r="D1043">
        <v>2015</v>
      </c>
      <c r="E1043" t="s">
        <v>119</v>
      </c>
      <c r="F1043" t="s">
        <v>260</v>
      </c>
      <c r="G1043" t="s">
        <v>150</v>
      </c>
      <c r="H1043" t="s">
        <v>133</v>
      </c>
      <c r="I1043" t="s">
        <v>110</v>
      </c>
      <c r="J1043" t="s">
        <v>110</v>
      </c>
      <c r="K1043">
        <v>2.5</v>
      </c>
      <c r="L1043" t="s">
        <v>182</v>
      </c>
    </row>
    <row r="1044" spans="1:12">
      <c r="A1044" t="s">
        <v>260</v>
      </c>
      <c r="B1044" t="s">
        <v>52</v>
      </c>
      <c r="C1044">
        <v>2015</v>
      </c>
      <c r="D1044">
        <v>2020</v>
      </c>
      <c r="E1044" t="s">
        <v>119</v>
      </c>
      <c r="F1044" t="s">
        <v>260</v>
      </c>
      <c r="G1044" t="s">
        <v>150</v>
      </c>
      <c r="H1044" t="s">
        <v>133</v>
      </c>
      <c r="I1044" t="s">
        <v>110</v>
      </c>
      <c r="J1044" t="s">
        <v>110</v>
      </c>
      <c r="K1044">
        <v>2.5</v>
      </c>
      <c r="L1044" t="s">
        <v>182</v>
      </c>
    </row>
    <row r="1045" spans="1:12">
      <c r="A1045" t="s">
        <v>260</v>
      </c>
      <c r="B1045" t="s">
        <v>52</v>
      </c>
      <c r="C1045">
        <v>2015</v>
      </c>
      <c r="D1045">
        <v>2025</v>
      </c>
      <c r="E1045" t="s">
        <v>119</v>
      </c>
      <c r="F1045" t="s">
        <v>260</v>
      </c>
      <c r="G1045" t="s">
        <v>150</v>
      </c>
      <c r="H1045" t="s">
        <v>133</v>
      </c>
      <c r="I1045" t="s">
        <v>110</v>
      </c>
      <c r="J1045" t="s">
        <v>110</v>
      </c>
      <c r="K1045">
        <v>2.5</v>
      </c>
      <c r="L1045" t="s">
        <v>182</v>
      </c>
    </row>
    <row r="1046" spans="1:12">
      <c r="A1046" t="s">
        <v>260</v>
      </c>
      <c r="B1046" t="s">
        <v>52</v>
      </c>
      <c r="C1046">
        <v>2015</v>
      </c>
      <c r="D1046">
        <v>2030</v>
      </c>
      <c r="E1046" t="s">
        <v>119</v>
      </c>
      <c r="F1046" t="s">
        <v>260</v>
      </c>
      <c r="G1046" t="s">
        <v>150</v>
      </c>
      <c r="H1046" t="s">
        <v>133</v>
      </c>
      <c r="I1046" t="s">
        <v>110</v>
      </c>
      <c r="J1046" t="s">
        <v>110</v>
      </c>
      <c r="K1046">
        <v>2.5</v>
      </c>
      <c r="L1046" t="s">
        <v>182</v>
      </c>
    </row>
    <row r="1047" spans="1:12">
      <c r="A1047" t="s">
        <v>260</v>
      </c>
      <c r="B1047" t="s">
        <v>52</v>
      </c>
      <c r="C1047">
        <v>2015</v>
      </c>
      <c r="D1047">
        <v>2035</v>
      </c>
      <c r="E1047" t="s">
        <v>119</v>
      </c>
      <c r="F1047" t="s">
        <v>260</v>
      </c>
      <c r="G1047" t="s">
        <v>150</v>
      </c>
      <c r="H1047" t="s">
        <v>133</v>
      </c>
      <c r="I1047" t="s">
        <v>110</v>
      </c>
      <c r="J1047" t="s">
        <v>110</v>
      </c>
      <c r="K1047">
        <v>2.5</v>
      </c>
      <c r="L1047" t="s">
        <v>182</v>
      </c>
    </row>
    <row r="1048" spans="1:12">
      <c r="A1048" t="s">
        <v>260</v>
      </c>
      <c r="B1048" t="s">
        <v>52</v>
      </c>
      <c r="C1048">
        <v>2015</v>
      </c>
      <c r="D1048">
        <v>2040</v>
      </c>
      <c r="E1048" t="s">
        <v>119</v>
      </c>
      <c r="F1048" t="s">
        <v>260</v>
      </c>
      <c r="G1048" t="s">
        <v>150</v>
      </c>
      <c r="H1048" t="s">
        <v>133</v>
      </c>
      <c r="I1048" t="s">
        <v>110</v>
      </c>
      <c r="J1048" t="s">
        <v>110</v>
      </c>
      <c r="K1048">
        <v>2.5</v>
      </c>
      <c r="L1048" t="s">
        <v>182</v>
      </c>
    </row>
    <row r="1049" spans="1:12">
      <c r="A1049" t="s">
        <v>260</v>
      </c>
      <c r="B1049" t="s">
        <v>52</v>
      </c>
      <c r="C1049">
        <v>2020</v>
      </c>
      <c r="D1049">
        <v>2020</v>
      </c>
      <c r="E1049" t="s">
        <v>119</v>
      </c>
      <c r="F1049" t="s">
        <v>260</v>
      </c>
      <c r="G1049" t="s">
        <v>150</v>
      </c>
      <c r="H1049" t="s">
        <v>133</v>
      </c>
      <c r="I1049" t="s">
        <v>110</v>
      </c>
      <c r="J1049" t="s">
        <v>110</v>
      </c>
      <c r="K1049">
        <v>2.5</v>
      </c>
      <c r="L1049" t="s">
        <v>182</v>
      </c>
    </row>
    <row r="1050" spans="1:12">
      <c r="A1050" t="s">
        <v>260</v>
      </c>
      <c r="B1050" t="s">
        <v>52</v>
      </c>
      <c r="C1050">
        <v>2020</v>
      </c>
      <c r="D1050">
        <v>2025</v>
      </c>
      <c r="E1050" t="s">
        <v>119</v>
      </c>
      <c r="F1050" t="s">
        <v>260</v>
      </c>
      <c r="G1050" t="s">
        <v>150</v>
      </c>
      <c r="H1050" t="s">
        <v>133</v>
      </c>
      <c r="I1050" t="s">
        <v>110</v>
      </c>
      <c r="J1050" t="s">
        <v>110</v>
      </c>
      <c r="K1050">
        <v>2.5</v>
      </c>
      <c r="L1050" t="s">
        <v>182</v>
      </c>
    </row>
    <row r="1051" spans="1:12">
      <c r="A1051" t="s">
        <v>260</v>
      </c>
      <c r="B1051" t="s">
        <v>52</v>
      </c>
      <c r="C1051">
        <v>2020</v>
      </c>
      <c r="D1051">
        <v>2030</v>
      </c>
      <c r="E1051" t="s">
        <v>119</v>
      </c>
      <c r="F1051" t="s">
        <v>260</v>
      </c>
      <c r="G1051" t="s">
        <v>150</v>
      </c>
      <c r="H1051" t="s">
        <v>133</v>
      </c>
      <c r="I1051" t="s">
        <v>110</v>
      </c>
      <c r="J1051" t="s">
        <v>110</v>
      </c>
      <c r="K1051">
        <v>2.5</v>
      </c>
      <c r="L1051" t="s">
        <v>182</v>
      </c>
    </row>
    <row r="1052" spans="1:12">
      <c r="A1052" t="s">
        <v>260</v>
      </c>
      <c r="B1052" t="s">
        <v>52</v>
      </c>
      <c r="C1052">
        <v>2020</v>
      </c>
      <c r="D1052">
        <v>2035</v>
      </c>
      <c r="E1052" t="s">
        <v>119</v>
      </c>
      <c r="F1052" t="s">
        <v>260</v>
      </c>
      <c r="G1052" t="s">
        <v>150</v>
      </c>
      <c r="H1052" t="s">
        <v>133</v>
      </c>
      <c r="I1052" t="s">
        <v>110</v>
      </c>
      <c r="J1052" t="s">
        <v>110</v>
      </c>
      <c r="K1052">
        <v>2.5</v>
      </c>
      <c r="L1052" t="s">
        <v>182</v>
      </c>
    </row>
    <row r="1053" spans="1:12">
      <c r="A1053" t="s">
        <v>260</v>
      </c>
      <c r="B1053" t="s">
        <v>52</v>
      </c>
      <c r="C1053">
        <v>2020</v>
      </c>
      <c r="D1053">
        <v>2040</v>
      </c>
      <c r="E1053" t="s">
        <v>119</v>
      </c>
      <c r="F1053" t="s">
        <v>260</v>
      </c>
      <c r="G1053" t="s">
        <v>150</v>
      </c>
      <c r="H1053" t="s">
        <v>133</v>
      </c>
      <c r="I1053" t="s">
        <v>110</v>
      </c>
      <c r="J1053" t="s">
        <v>110</v>
      </c>
      <c r="K1053">
        <v>2.5</v>
      </c>
      <c r="L1053" t="s">
        <v>182</v>
      </c>
    </row>
    <row r="1054" spans="1:12">
      <c r="A1054" t="s">
        <v>260</v>
      </c>
      <c r="B1054" t="s">
        <v>52</v>
      </c>
      <c r="C1054">
        <v>2020</v>
      </c>
      <c r="D1054">
        <v>2045</v>
      </c>
      <c r="E1054" t="s">
        <v>119</v>
      </c>
      <c r="F1054" t="s">
        <v>260</v>
      </c>
      <c r="G1054" t="s">
        <v>150</v>
      </c>
      <c r="H1054" t="s">
        <v>133</v>
      </c>
      <c r="I1054" t="s">
        <v>110</v>
      </c>
      <c r="J1054" t="s">
        <v>110</v>
      </c>
      <c r="K1054">
        <v>2.5</v>
      </c>
      <c r="L1054" t="s">
        <v>182</v>
      </c>
    </row>
    <row r="1055" spans="1:12">
      <c r="A1055" t="s">
        <v>260</v>
      </c>
      <c r="B1055" t="s">
        <v>52</v>
      </c>
      <c r="C1055">
        <v>2025</v>
      </c>
      <c r="D1055">
        <v>2025</v>
      </c>
      <c r="E1055" t="s">
        <v>119</v>
      </c>
      <c r="F1055" t="s">
        <v>260</v>
      </c>
      <c r="G1055" t="s">
        <v>150</v>
      </c>
      <c r="H1055" t="s">
        <v>133</v>
      </c>
      <c r="I1055" t="s">
        <v>110</v>
      </c>
      <c r="J1055" t="s">
        <v>110</v>
      </c>
      <c r="K1055">
        <v>2.5</v>
      </c>
      <c r="L1055" t="s">
        <v>182</v>
      </c>
    </row>
    <row r="1056" spans="1:12">
      <c r="A1056" t="s">
        <v>260</v>
      </c>
      <c r="B1056" t="s">
        <v>52</v>
      </c>
      <c r="C1056">
        <v>2025</v>
      </c>
      <c r="D1056">
        <v>2030</v>
      </c>
      <c r="E1056" t="s">
        <v>119</v>
      </c>
      <c r="F1056" t="s">
        <v>260</v>
      </c>
      <c r="G1056" t="s">
        <v>150</v>
      </c>
      <c r="H1056" t="s">
        <v>133</v>
      </c>
      <c r="I1056" t="s">
        <v>110</v>
      </c>
      <c r="J1056" t="s">
        <v>110</v>
      </c>
      <c r="K1056">
        <v>2.5</v>
      </c>
      <c r="L1056" t="s">
        <v>182</v>
      </c>
    </row>
    <row r="1057" spans="1:12">
      <c r="A1057" t="s">
        <v>260</v>
      </c>
      <c r="B1057" t="s">
        <v>52</v>
      </c>
      <c r="C1057">
        <v>2025</v>
      </c>
      <c r="D1057">
        <v>2035</v>
      </c>
      <c r="E1057" t="s">
        <v>119</v>
      </c>
      <c r="F1057" t="s">
        <v>260</v>
      </c>
      <c r="G1057" t="s">
        <v>150</v>
      </c>
      <c r="H1057" t="s">
        <v>133</v>
      </c>
      <c r="I1057" t="s">
        <v>110</v>
      </c>
      <c r="J1057" t="s">
        <v>110</v>
      </c>
      <c r="K1057">
        <v>2.5</v>
      </c>
      <c r="L1057" t="s">
        <v>182</v>
      </c>
    </row>
    <row r="1058" spans="1:12">
      <c r="A1058" t="s">
        <v>260</v>
      </c>
      <c r="B1058" t="s">
        <v>52</v>
      </c>
      <c r="C1058">
        <v>2025</v>
      </c>
      <c r="D1058">
        <v>2040</v>
      </c>
      <c r="E1058" t="s">
        <v>119</v>
      </c>
      <c r="F1058" t="s">
        <v>260</v>
      </c>
      <c r="G1058" t="s">
        <v>150</v>
      </c>
      <c r="H1058" t="s">
        <v>133</v>
      </c>
      <c r="I1058" t="s">
        <v>110</v>
      </c>
      <c r="J1058" t="s">
        <v>110</v>
      </c>
      <c r="K1058">
        <v>2.5</v>
      </c>
      <c r="L1058" t="s">
        <v>182</v>
      </c>
    </row>
    <row r="1059" spans="1:12">
      <c r="A1059" t="s">
        <v>260</v>
      </c>
      <c r="B1059" t="s">
        <v>52</v>
      </c>
      <c r="C1059">
        <v>2025</v>
      </c>
      <c r="D1059">
        <v>2045</v>
      </c>
      <c r="E1059" t="s">
        <v>119</v>
      </c>
      <c r="F1059" t="s">
        <v>260</v>
      </c>
      <c r="G1059" t="s">
        <v>150</v>
      </c>
      <c r="H1059" t="s">
        <v>133</v>
      </c>
      <c r="I1059" t="s">
        <v>110</v>
      </c>
      <c r="J1059" t="s">
        <v>110</v>
      </c>
      <c r="K1059">
        <v>2.5</v>
      </c>
      <c r="L1059" t="s">
        <v>182</v>
      </c>
    </row>
    <row r="1060" spans="1:12">
      <c r="A1060" t="s">
        <v>260</v>
      </c>
      <c r="B1060" t="s">
        <v>52</v>
      </c>
      <c r="C1060">
        <v>2025</v>
      </c>
      <c r="D1060">
        <v>2050</v>
      </c>
      <c r="E1060" t="s">
        <v>119</v>
      </c>
      <c r="F1060" t="s">
        <v>260</v>
      </c>
      <c r="G1060" t="s">
        <v>150</v>
      </c>
      <c r="H1060" t="s">
        <v>133</v>
      </c>
      <c r="I1060" t="s">
        <v>110</v>
      </c>
      <c r="J1060" t="s">
        <v>110</v>
      </c>
      <c r="K1060">
        <v>2.5</v>
      </c>
      <c r="L1060" t="s">
        <v>182</v>
      </c>
    </row>
    <row r="1061" spans="1:12">
      <c r="A1061" t="s">
        <v>260</v>
      </c>
      <c r="B1061" t="s">
        <v>52</v>
      </c>
      <c r="C1061">
        <v>2030</v>
      </c>
      <c r="D1061">
        <v>2030</v>
      </c>
      <c r="E1061" t="s">
        <v>119</v>
      </c>
      <c r="F1061" t="s">
        <v>260</v>
      </c>
      <c r="G1061" t="s">
        <v>150</v>
      </c>
      <c r="H1061" t="s">
        <v>133</v>
      </c>
      <c r="I1061" t="s">
        <v>110</v>
      </c>
      <c r="J1061" t="s">
        <v>110</v>
      </c>
      <c r="K1061">
        <v>2.5</v>
      </c>
      <c r="L1061" t="s">
        <v>182</v>
      </c>
    </row>
    <row r="1062" spans="1:12">
      <c r="A1062" t="s">
        <v>260</v>
      </c>
      <c r="B1062" t="s">
        <v>52</v>
      </c>
      <c r="C1062">
        <v>2030</v>
      </c>
      <c r="D1062">
        <v>2035</v>
      </c>
      <c r="E1062" t="s">
        <v>119</v>
      </c>
      <c r="F1062" t="s">
        <v>260</v>
      </c>
      <c r="G1062" t="s">
        <v>150</v>
      </c>
      <c r="H1062" t="s">
        <v>133</v>
      </c>
      <c r="I1062" t="s">
        <v>110</v>
      </c>
      <c r="J1062" t="s">
        <v>110</v>
      </c>
      <c r="K1062">
        <v>2.5</v>
      </c>
      <c r="L1062" t="s">
        <v>182</v>
      </c>
    </row>
    <row r="1063" spans="1:12">
      <c r="A1063" t="s">
        <v>260</v>
      </c>
      <c r="B1063" t="s">
        <v>52</v>
      </c>
      <c r="C1063">
        <v>2030</v>
      </c>
      <c r="D1063">
        <v>2040</v>
      </c>
      <c r="E1063" t="s">
        <v>119</v>
      </c>
      <c r="F1063" t="s">
        <v>260</v>
      </c>
      <c r="G1063" t="s">
        <v>150</v>
      </c>
      <c r="H1063" t="s">
        <v>133</v>
      </c>
      <c r="I1063" t="s">
        <v>110</v>
      </c>
      <c r="J1063" t="s">
        <v>110</v>
      </c>
      <c r="K1063">
        <v>2.5</v>
      </c>
      <c r="L1063" t="s">
        <v>182</v>
      </c>
    </row>
    <row r="1064" spans="1:12">
      <c r="A1064" t="s">
        <v>260</v>
      </c>
      <c r="B1064" t="s">
        <v>52</v>
      </c>
      <c r="C1064">
        <v>2030</v>
      </c>
      <c r="D1064">
        <v>2045</v>
      </c>
      <c r="E1064" t="s">
        <v>119</v>
      </c>
      <c r="F1064" t="s">
        <v>260</v>
      </c>
      <c r="G1064" t="s">
        <v>150</v>
      </c>
      <c r="H1064" t="s">
        <v>133</v>
      </c>
      <c r="I1064" t="s">
        <v>110</v>
      </c>
      <c r="J1064" t="s">
        <v>110</v>
      </c>
      <c r="K1064">
        <v>2.5</v>
      </c>
      <c r="L1064" t="s">
        <v>182</v>
      </c>
    </row>
    <row r="1065" spans="1:12">
      <c r="A1065" t="s">
        <v>260</v>
      </c>
      <c r="B1065" t="s">
        <v>52</v>
      </c>
      <c r="C1065">
        <v>2030</v>
      </c>
      <c r="D1065">
        <v>2050</v>
      </c>
      <c r="E1065" t="s">
        <v>119</v>
      </c>
      <c r="F1065" t="s">
        <v>260</v>
      </c>
      <c r="G1065" t="s">
        <v>150</v>
      </c>
      <c r="H1065" t="s">
        <v>133</v>
      </c>
      <c r="I1065" t="s">
        <v>110</v>
      </c>
      <c r="J1065" t="s">
        <v>110</v>
      </c>
      <c r="K1065">
        <v>2.5</v>
      </c>
      <c r="L1065" t="s">
        <v>182</v>
      </c>
    </row>
    <row r="1066" spans="1:12">
      <c r="A1066" t="s">
        <v>260</v>
      </c>
      <c r="B1066" t="s">
        <v>52</v>
      </c>
      <c r="C1066">
        <v>2030</v>
      </c>
      <c r="D1066">
        <v>2055</v>
      </c>
      <c r="E1066" t="s">
        <v>119</v>
      </c>
      <c r="F1066" t="s">
        <v>260</v>
      </c>
      <c r="G1066" t="s">
        <v>150</v>
      </c>
      <c r="H1066" t="s">
        <v>133</v>
      </c>
      <c r="I1066" t="s">
        <v>110</v>
      </c>
      <c r="J1066" t="s">
        <v>110</v>
      </c>
      <c r="K1066">
        <v>2.5</v>
      </c>
      <c r="L1066" t="s">
        <v>182</v>
      </c>
    </row>
    <row r="1067" spans="1:12">
      <c r="A1067" t="s">
        <v>260</v>
      </c>
      <c r="B1067" t="s">
        <v>52</v>
      </c>
      <c r="C1067">
        <v>2035</v>
      </c>
      <c r="D1067">
        <v>2035</v>
      </c>
      <c r="E1067" t="s">
        <v>119</v>
      </c>
      <c r="F1067" t="s">
        <v>260</v>
      </c>
      <c r="G1067" t="s">
        <v>150</v>
      </c>
      <c r="H1067" t="s">
        <v>133</v>
      </c>
      <c r="I1067" t="s">
        <v>110</v>
      </c>
      <c r="J1067" t="s">
        <v>110</v>
      </c>
      <c r="K1067">
        <v>2.5</v>
      </c>
      <c r="L1067" t="s">
        <v>182</v>
      </c>
    </row>
    <row r="1068" spans="1:12">
      <c r="A1068" t="s">
        <v>260</v>
      </c>
      <c r="B1068" t="s">
        <v>52</v>
      </c>
      <c r="C1068">
        <v>2035</v>
      </c>
      <c r="D1068">
        <v>2040</v>
      </c>
      <c r="E1068" t="s">
        <v>119</v>
      </c>
      <c r="F1068" t="s">
        <v>260</v>
      </c>
      <c r="G1068" t="s">
        <v>150</v>
      </c>
      <c r="H1068" t="s">
        <v>133</v>
      </c>
      <c r="I1068" t="s">
        <v>110</v>
      </c>
      <c r="J1068" t="s">
        <v>110</v>
      </c>
      <c r="K1068">
        <v>2.5</v>
      </c>
      <c r="L1068" t="s">
        <v>182</v>
      </c>
    </row>
    <row r="1069" spans="1:12">
      <c r="A1069" t="s">
        <v>260</v>
      </c>
      <c r="B1069" t="s">
        <v>52</v>
      </c>
      <c r="C1069">
        <v>2035</v>
      </c>
      <c r="D1069">
        <v>2045</v>
      </c>
      <c r="E1069" t="s">
        <v>119</v>
      </c>
      <c r="F1069" t="s">
        <v>260</v>
      </c>
      <c r="G1069" t="s">
        <v>150</v>
      </c>
      <c r="H1069" t="s">
        <v>133</v>
      </c>
      <c r="I1069" t="s">
        <v>110</v>
      </c>
      <c r="J1069" t="s">
        <v>110</v>
      </c>
      <c r="K1069">
        <v>2.5</v>
      </c>
      <c r="L1069" t="s">
        <v>182</v>
      </c>
    </row>
    <row r="1070" spans="1:12">
      <c r="A1070" t="s">
        <v>260</v>
      </c>
      <c r="B1070" t="s">
        <v>52</v>
      </c>
      <c r="C1070">
        <v>2035</v>
      </c>
      <c r="D1070">
        <v>2050</v>
      </c>
      <c r="E1070" t="s">
        <v>119</v>
      </c>
      <c r="F1070" t="s">
        <v>260</v>
      </c>
      <c r="G1070" t="s">
        <v>150</v>
      </c>
      <c r="H1070" t="s">
        <v>133</v>
      </c>
      <c r="I1070" t="s">
        <v>110</v>
      </c>
      <c r="J1070" t="s">
        <v>110</v>
      </c>
      <c r="K1070">
        <v>2.5</v>
      </c>
      <c r="L1070" t="s">
        <v>182</v>
      </c>
    </row>
    <row r="1071" spans="1:12">
      <c r="A1071" t="s">
        <v>260</v>
      </c>
      <c r="B1071" t="s">
        <v>52</v>
      </c>
      <c r="C1071">
        <v>2035</v>
      </c>
      <c r="D1071">
        <v>2055</v>
      </c>
      <c r="E1071" t="s">
        <v>119</v>
      </c>
      <c r="F1071" t="s">
        <v>260</v>
      </c>
      <c r="G1071" t="s">
        <v>150</v>
      </c>
      <c r="H1071" t="s">
        <v>133</v>
      </c>
      <c r="I1071" t="s">
        <v>110</v>
      </c>
      <c r="J1071" t="s">
        <v>110</v>
      </c>
      <c r="K1071">
        <v>2.5</v>
      </c>
      <c r="L1071" t="s">
        <v>182</v>
      </c>
    </row>
    <row r="1072" spans="1:12">
      <c r="A1072" t="s">
        <v>260</v>
      </c>
      <c r="B1072" t="s">
        <v>52</v>
      </c>
      <c r="C1072">
        <v>2035</v>
      </c>
      <c r="D1072">
        <v>2060</v>
      </c>
      <c r="E1072" t="s">
        <v>119</v>
      </c>
      <c r="F1072" t="s">
        <v>260</v>
      </c>
      <c r="G1072" t="s">
        <v>150</v>
      </c>
      <c r="H1072" t="s">
        <v>133</v>
      </c>
      <c r="I1072" t="s">
        <v>110</v>
      </c>
      <c r="J1072" t="s">
        <v>110</v>
      </c>
      <c r="K1072">
        <v>2.5</v>
      </c>
      <c r="L1072" t="s">
        <v>182</v>
      </c>
    </row>
    <row r="1073" spans="1:12">
      <c r="A1073" t="s">
        <v>260</v>
      </c>
      <c r="B1073" t="s">
        <v>52</v>
      </c>
      <c r="C1073">
        <v>2040</v>
      </c>
      <c r="D1073">
        <v>2040</v>
      </c>
      <c r="E1073" t="s">
        <v>119</v>
      </c>
      <c r="F1073" t="s">
        <v>260</v>
      </c>
      <c r="G1073" t="s">
        <v>150</v>
      </c>
      <c r="H1073" t="s">
        <v>133</v>
      </c>
      <c r="I1073" t="s">
        <v>110</v>
      </c>
      <c r="J1073" t="s">
        <v>110</v>
      </c>
      <c r="K1073">
        <v>2.5</v>
      </c>
      <c r="L1073" t="s">
        <v>182</v>
      </c>
    </row>
    <row r="1074" spans="1:12">
      <c r="A1074" t="s">
        <v>260</v>
      </c>
      <c r="B1074" t="s">
        <v>52</v>
      </c>
      <c r="C1074">
        <v>2040</v>
      </c>
      <c r="D1074">
        <v>2045</v>
      </c>
      <c r="E1074" t="s">
        <v>119</v>
      </c>
      <c r="F1074" t="s">
        <v>260</v>
      </c>
      <c r="G1074" t="s">
        <v>150</v>
      </c>
      <c r="H1074" t="s">
        <v>133</v>
      </c>
      <c r="I1074" t="s">
        <v>110</v>
      </c>
      <c r="J1074" t="s">
        <v>110</v>
      </c>
      <c r="K1074">
        <v>2.5</v>
      </c>
      <c r="L1074" t="s">
        <v>182</v>
      </c>
    </row>
    <row r="1075" spans="1:12">
      <c r="A1075" t="s">
        <v>260</v>
      </c>
      <c r="B1075" t="s">
        <v>52</v>
      </c>
      <c r="C1075">
        <v>2040</v>
      </c>
      <c r="D1075">
        <v>2050</v>
      </c>
      <c r="E1075" t="s">
        <v>119</v>
      </c>
      <c r="F1075" t="s">
        <v>260</v>
      </c>
      <c r="G1075" t="s">
        <v>150</v>
      </c>
      <c r="H1075" t="s">
        <v>133</v>
      </c>
      <c r="I1075" t="s">
        <v>110</v>
      </c>
      <c r="J1075" t="s">
        <v>110</v>
      </c>
      <c r="K1075">
        <v>2.5</v>
      </c>
      <c r="L1075" t="s">
        <v>182</v>
      </c>
    </row>
    <row r="1076" spans="1:12">
      <c r="A1076" t="s">
        <v>260</v>
      </c>
      <c r="B1076" t="s">
        <v>52</v>
      </c>
      <c r="C1076">
        <v>2040</v>
      </c>
      <c r="D1076">
        <v>2055</v>
      </c>
      <c r="E1076" t="s">
        <v>119</v>
      </c>
      <c r="F1076" t="s">
        <v>260</v>
      </c>
      <c r="G1076" t="s">
        <v>150</v>
      </c>
      <c r="H1076" t="s">
        <v>133</v>
      </c>
      <c r="I1076" t="s">
        <v>110</v>
      </c>
      <c r="J1076" t="s">
        <v>110</v>
      </c>
      <c r="K1076">
        <v>2.5</v>
      </c>
      <c r="L1076" t="s">
        <v>182</v>
      </c>
    </row>
    <row r="1077" spans="1:12">
      <c r="A1077" t="s">
        <v>260</v>
      </c>
      <c r="B1077" t="s">
        <v>52</v>
      </c>
      <c r="C1077">
        <v>2040</v>
      </c>
      <c r="D1077">
        <v>2060</v>
      </c>
      <c r="E1077" t="s">
        <v>119</v>
      </c>
      <c r="F1077" t="s">
        <v>260</v>
      </c>
      <c r="G1077" t="s">
        <v>150</v>
      </c>
      <c r="H1077" t="s">
        <v>133</v>
      </c>
      <c r="I1077" t="s">
        <v>110</v>
      </c>
      <c r="J1077" t="s">
        <v>110</v>
      </c>
      <c r="K1077">
        <v>2.5</v>
      </c>
      <c r="L1077" t="s">
        <v>182</v>
      </c>
    </row>
    <row r="1078" spans="1:12">
      <c r="A1078" t="s">
        <v>260</v>
      </c>
      <c r="B1078" t="s">
        <v>52</v>
      </c>
      <c r="C1078">
        <v>2040</v>
      </c>
      <c r="D1078">
        <v>2065</v>
      </c>
      <c r="E1078" t="s">
        <v>119</v>
      </c>
      <c r="F1078" t="s">
        <v>260</v>
      </c>
      <c r="G1078" t="s">
        <v>150</v>
      </c>
      <c r="H1078" t="s">
        <v>133</v>
      </c>
      <c r="I1078" t="s">
        <v>110</v>
      </c>
      <c r="J1078" t="s">
        <v>110</v>
      </c>
      <c r="K1078">
        <v>2.5</v>
      </c>
      <c r="L1078" t="s">
        <v>182</v>
      </c>
    </row>
    <row r="1079" spans="1:12">
      <c r="A1079" t="s">
        <v>260</v>
      </c>
      <c r="B1079" t="s">
        <v>52</v>
      </c>
      <c r="C1079">
        <v>2045</v>
      </c>
      <c r="D1079">
        <v>2045</v>
      </c>
      <c r="E1079" t="s">
        <v>119</v>
      </c>
      <c r="F1079" t="s">
        <v>260</v>
      </c>
      <c r="G1079" t="s">
        <v>150</v>
      </c>
      <c r="H1079" t="s">
        <v>133</v>
      </c>
      <c r="I1079" t="s">
        <v>110</v>
      </c>
      <c r="J1079" t="s">
        <v>110</v>
      </c>
      <c r="K1079">
        <v>2.5</v>
      </c>
      <c r="L1079" t="s">
        <v>182</v>
      </c>
    </row>
    <row r="1080" spans="1:12">
      <c r="A1080" t="s">
        <v>260</v>
      </c>
      <c r="B1080" t="s">
        <v>52</v>
      </c>
      <c r="C1080">
        <v>2045</v>
      </c>
      <c r="D1080">
        <v>2050</v>
      </c>
      <c r="E1080" t="s">
        <v>119</v>
      </c>
      <c r="F1080" t="s">
        <v>260</v>
      </c>
      <c r="G1080" t="s">
        <v>150</v>
      </c>
      <c r="H1080" t="s">
        <v>133</v>
      </c>
      <c r="I1080" t="s">
        <v>110</v>
      </c>
      <c r="J1080" t="s">
        <v>110</v>
      </c>
      <c r="K1080">
        <v>2.5</v>
      </c>
      <c r="L1080" t="s">
        <v>182</v>
      </c>
    </row>
    <row r="1081" spans="1:12">
      <c r="A1081" t="s">
        <v>260</v>
      </c>
      <c r="B1081" t="s">
        <v>52</v>
      </c>
      <c r="C1081">
        <v>2045</v>
      </c>
      <c r="D1081">
        <v>2055</v>
      </c>
      <c r="E1081" t="s">
        <v>119</v>
      </c>
      <c r="F1081" t="s">
        <v>260</v>
      </c>
      <c r="G1081" t="s">
        <v>150</v>
      </c>
      <c r="H1081" t="s">
        <v>133</v>
      </c>
      <c r="I1081" t="s">
        <v>110</v>
      </c>
      <c r="J1081" t="s">
        <v>110</v>
      </c>
      <c r="K1081">
        <v>2.5</v>
      </c>
      <c r="L1081" t="s">
        <v>182</v>
      </c>
    </row>
    <row r="1082" spans="1:12">
      <c r="A1082" t="s">
        <v>260</v>
      </c>
      <c r="B1082" t="s">
        <v>52</v>
      </c>
      <c r="C1082">
        <v>2045</v>
      </c>
      <c r="D1082">
        <v>2060</v>
      </c>
      <c r="E1082" t="s">
        <v>119</v>
      </c>
      <c r="F1082" t="s">
        <v>260</v>
      </c>
      <c r="G1082" t="s">
        <v>150</v>
      </c>
      <c r="H1082" t="s">
        <v>133</v>
      </c>
      <c r="I1082" t="s">
        <v>110</v>
      </c>
      <c r="J1082" t="s">
        <v>110</v>
      </c>
      <c r="K1082">
        <v>2.5</v>
      </c>
      <c r="L1082" t="s">
        <v>182</v>
      </c>
    </row>
    <row r="1083" spans="1:12">
      <c r="A1083" t="s">
        <v>260</v>
      </c>
      <c r="B1083" t="s">
        <v>52</v>
      </c>
      <c r="C1083">
        <v>2045</v>
      </c>
      <c r="D1083">
        <v>2065</v>
      </c>
      <c r="E1083" t="s">
        <v>119</v>
      </c>
      <c r="F1083" t="s">
        <v>260</v>
      </c>
      <c r="G1083" t="s">
        <v>150</v>
      </c>
      <c r="H1083" t="s">
        <v>133</v>
      </c>
      <c r="I1083" t="s">
        <v>110</v>
      </c>
      <c r="J1083" t="s">
        <v>110</v>
      </c>
      <c r="K1083">
        <v>2.5</v>
      </c>
      <c r="L1083" t="s">
        <v>182</v>
      </c>
    </row>
    <row r="1084" spans="1:12">
      <c r="A1084" t="s">
        <v>260</v>
      </c>
      <c r="B1084" t="s">
        <v>52</v>
      </c>
      <c r="C1084">
        <v>2045</v>
      </c>
      <c r="D1084">
        <v>2070</v>
      </c>
      <c r="E1084" t="s">
        <v>119</v>
      </c>
      <c r="F1084" t="s">
        <v>260</v>
      </c>
      <c r="G1084" t="s">
        <v>150</v>
      </c>
      <c r="H1084" t="s">
        <v>133</v>
      </c>
      <c r="I1084" t="s">
        <v>110</v>
      </c>
      <c r="J1084" t="s">
        <v>110</v>
      </c>
      <c r="K1084">
        <v>2.5</v>
      </c>
      <c r="L1084" t="s">
        <v>182</v>
      </c>
    </row>
    <row r="1085" spans="1:12">
      <c r="A1085" t="s">
        <v>260</v>
      </c>
      <c r="B1085" t="s">
        <v>52</v>
      </c>
      <c r="C1085">
        <v>2050</v>
      </c>
      <c r="D1085">
        <v>2050</v>
      </c>
      <c r="E1085" t="s">
        <v>119</v>
      </c>
      <c r="F1085" t="s">
        <v>260</v>
      </c>
      <c r="G1085" t="s">
        <v>150</v>
      </c>
      <c r="H1085" t="s">
        <v>133</v>
      </c>
      <c r="I1085" t="s">
        <v>110</v>
      </c>
      <c r="J1085" t="s">
        <v>110</v>
      </c>
      <c r="K1085">
        <v>2.5</v>
      </c>
      <c r="L1085" t="s">
        <v>182</v>
      </c>
    </row>
    <row r="1086" spans="1:12">
      <c r="A1086" t="s">
        <v>260</v>
      </c>
      <c r="B1086" t="s">
        <v>52</v>
      </c>
      <c r="C1086">
        <v>2050</v>
      </c>
      <c r="D1086">
        <v>2055</v>
      </c>
      <c r="E1086" t="s">
        <v>119</v>
      </c>
      <c r="F1086" t="s">
        <v>260</v>
      </c>
      <c r="G1086" t="s">
        <v>150</v>
      </c>
      <c r="H1086" t="s">
        <v>133</v>
      </c>
      <c r="I1086" t="s">
        <v>110</v>
      </c>
      <c r="J1086" t="s">
        <v>110</v>
      </c>
      <c r="K1086">
        <v>2.5</v>
      </c>
      <c r="L1086" t="s">
        <v>182</v>
      </c>
    </row>
    <row r="1087" spans="1:12">
      <c r="A1087" t="s">
        <v>260</v>
      </c>
      <c r="B1087" t="s">
        <v>52</v>
      </c>
      <c r="C1087">
        <v>2050</v>
      </c>
      <c r="D1087">
        <v>2060</v>
      </c>
      <c r="E1087" t="s">
        <v>119</v>
      </c>
      <c r="F1087" t="s">
        <v>260</v>
      </c>
      <c r="G1087" t="s">
        <v>150</v>
      </c>
      <c r="H1087" t="s">
        <v>133</v>
      </c>
      <c r="I1087" t="s">
        <v>110</v>
      </c>
      <c r="J1087" t="s">
        <v>110</v>
      </c>
      <c r="K1087">
        <v>2.5</v>
      </c>
      <c r="L1087" t="s">
        <v>182</v>
      </c>
    </row>
    <row r="1088" spans="1:12">
      <c r="A1088" t="s">
        <v>260</v>
      </c>
      <c r="B1088" t="s">
        <v>52</v>
      </c>
      <c r="C1088">
        <v>2050</v>
      </c>
      <c r="D1088">
        <v>2065</v>
      </c>
      <c r="E1088" t="s">
        <v>119</v>
      </c>
      <c r="F1088" t="s">
        <v>260</v>
      </c>
      <c r="G1088" t="s">
        <v>150</v>
      </c>
      <c r="H1088" t="s">
        <v>133</v>
      </c>
      <c r="I1088" t="s">
        <v>110</v>
      </c>
      <c r="J1088" t="s">
        <v>110</v>
      </c>
      <c r="K1088">
        <v>2.5</v>
      </c>
      <c r="L1088" t="s">
        <v>182</v>
      </c>
    </row>
    <row r="1089" spans="1:12">
      <c r="A1089" t="s">
        <v>260</v>
      </c>
      <c r="B1089" t="s">
        <v>52</v>
      </c>
      <c r="C1089">
        <v>2050</v>
      </c>
      <c r="D1089">
        <v>2070</v>
      </c>
      <c r="E1089" t="s">
        <v>119</v>
      </c>
      <c r="F1089" t="s">
        <v>260</v>
      </c>
      <c r="G1089" t="s">
        <v>150</v>
      </c>
      <c r="H1089" t="s">
        <v>133</v>
      </c>
      <c r="I1089" t="s">
        <v>110</v>
      </c>
      <c r="J1089" t="s">
        <v>110</v>
      </c>
      <c r="K1089">
        <v>2.5</v>
      </c>
      <c r="L1089" t="s">
        <v>182</v>
      </c>
    </row>
    <row r="1090" spans="1:12">
      <c r="A1090" t="s">
        <v>260</v>
      </c>
      <c r="B1090" t="s">
        <v>52</v>
      </c>
      <c r="C1090">
        <v>2055</v>
      </c>
      <c r="D1090">
        <v>2055</v>
      </c>
      <c r="E1090" t="s">
        <v>119</v>
      </c>
      <c r="F1090" t="s">
        <v>260</v>
      </c>
      <c r="G1090" t="s">
        <v>150</v>
      </c>
      <c r="H1090" t="s">
        <v>133</v>
      </c>
      <c r="I1090" t="s">
        <v>110</v>
      </c>
      <c r="J1090" t="s">
        <v>110</v>
      </c>
      <c r="K1090">
        <v>2.5</v>
      </c>
      <c r="L1090" t="s">
        <v>182</v>
      </c>
    </row>
    <row r="1091" spans="1:12">
      <c r="A1091" t="s">
        <v>260</v>
      </c>
      <c r="B1091" t="s">
        <v>52</v>
      </c>
      <c r="C1091">
        <v>2055</v>
      </c>
      <c r="D1091">
        <v>2060</v>
      </c>
      <c r="E1091" t="s">
        <v>119</v>
      </c>
      <c r="F1091" t="s">
        <v>260</v>
      </c>
      <c r="G1091" t="s">
        <v>150</v>
      </c>
      <c r="H1091" t="s">
        <v>133</v>
      </c>
      <c r="I1091" t="s">
        <v>110</v>
      </c>
      <c r="J1091" t="s">
        <v>110</v>
      </c>
      <c r="K1091">
        <v>2.5</v>
      </c>
      <c r="L1091" t="s">
        <v>182</v>
      </c>
    </row>
    <row r="1092" spans="1:12">
      <c r="A1092" t="s">
        <v>260</v>
      </c>
      <c r="B1092" t="s">
        <v>52</v>
      </c>
      <c r="C1092">
        <v>2055</v>
      </c>
      <c r="D1092">
        <v>2065</v>
      </c>
      <c r="E1092" t="s">
        <v>119</v>
      </c>
      <c r="F1092" t="s">
        <v>260</v>
      </c>
      <c r="G1092" t="s">
        <v>150</v>
      </c>
      <c r="H1092" t="s">
        <v>133</v>
      </c>
      <c r="I1092" t="s">
        <v>110</v>
      </c>
      <c r="J1092" t="s">
        <v>110</v>
      </c>
      <c r="K1092">
        <v>2.5</v>
      </c>
      <c r="L1092" t="s">
        <v>182</v>
      </c>
    </row>
    <row r="1093" spans="1:12">
      <c r="A1093" t="s">
        <v>260</v>
      </c>
      <c r="B1093" t="s">
        <v>52</v>
      </c>
      <c r="C1093">
        <v>2055</v>
      </c>
      <c r="D1093">
        <v>2070</v>
      </c>
      <c r="E1093" t="s">
        <v>119</v>
      </c>
      <c r="F1093" t="s">
        <v>260</v>
      </c>
      <c r="G1093" t="s">
        <v>150</v>
      </c>
      <c r="H1093" t="s">
        <v>133</v>
      </c>
      <c r="I1093" t="s">
        <v>110</v>
      </c>
      <c r="J1093" t="s">
        <v>110</v>
      </c>
      <c r="K1093">
        <v>2.5</v>
      </c>
      <c r="L1093" t="s">
        <v>182</v>
      </c>
    </row>
    <row r="1094" spans="1:12">
      <c r="A1094" t="s">
        <v>260</v>
      </c>
      <c r="B1094" t="s">
        <v>52</v>
      </c>
      <c r="C1094">
        <v>2060</v>
      </c>
      <c r="D1094">
        <v>2060</v>
      </c>
      <c r="E1094" t="s">
        <v>119</v>
      </c>
      <c r="F1094" t="s">
        <v>260</v>
      </c>
      <c r="G1094" t="s">
        <v>150</v>
      </c>
      <c r="H1094" t="s">
        <v>133</v>
      </c>
      <c r="I1094" t="s">
        <v>110</v>
      </c>
      <c r="J1094" t="s">
        <v>110</v>
      </c>
      <c r="K1094">
        <v>2.5</v>
      </c>
      <c r="L1094" t="s">
        <v>182</v>
      </c>
    </row>
    <row r="1095" spans="1:12">
      <c r="A1095" t="s">
        <v>260</v>
      </c>
      <c r="B1095" t="s">
        <v>52</v>
      </c>
      <c r="C1095">
        <v>2060</v>
      </c>
      <c r="D1095">
        <v>2065</v>
      </c>
      <c r="E1095" t="s">
        <v>119</v>
      </c>
      <c r="F1095" t="s">
        <v>260</v>
      </c>
      <c r="G1095" t="s">
        <v>150</v>
      </c>
      <c r="H1095" t="s">
        <v>133</v>
      </c>
      <c r="I1095" t="s">
        <v>110</v>
      </c>
      <c r="J1095" t="s">
        <v>110</v>
      </c>
      <c r="K1095">
        <v>2.5</v>
      </c>
      <c r="L1095" t="s">
        <v>182</v>
      </c>
    </row>
    <row r="1096" spans="1:12">
      <c r="A1096" t="s">
        <v>260</v>
      </c>
      <c r="B1096" t="s">
        <v>52</v>
      </c>
      <c r="C1096">
        <v>2060</v>
      </c>
      <c r="D1096">
        <v>2070</v>
      </c>
      <c r="E1096" t="s">
        <v>119</v>
      </c>
      <c r="F1096" t="s">
        <v>260</v>
      </c>
      <c r="G1096" t="s">
        <v>150</v>
      </c>
      <c r="H1096" t="s">
        <v>133</v>
      </c>
      <c r="I1096" t="s">
        <v>110</v>
      </c>
      <c r="J1096" t="s">
        <v>110</v>
      </c>
      <c r="K1096">
        <v>2.5</v>
      </c>
      <c r="L1096" t="s">
        <v>182</v>
      </c>
    </row>
    <row r="1097" spans="1:12">
      <c r="A1097" t="s">
        <v>260</v>
      </c>
      <c r="B1097" t="s">
        <v>52</v>
      </c>
      <c r="C1097">
        <v>2065</v>
      </c>
      <c r="D1097">
        <v>2065</v>
      </c>
      <c r="E1097" t="s">
        <v>119</v>
      </c>
      <c r="F1097" t="s">
        <v>260</v>
      </c>
      <c r="G1097" t="s">
        <v>150</v>
      </c>
      <c r="H1097" t="s">
        <v>133</v>
      </c>
      <c r="I1097" t="s">
        <v>110</v>
      </c>
      <c r="J1097" t="s">
        <v>110</v>
      </c>
      <c r="K1097">
        <v>2.5</v>
      </c>
      <c r="L1097" t="s">
        <v>182</v>
      </c>
    </row>
    <row r="1098" spans="1:12">
      <c r="A1098" t="s">
        <v>260</v>
      </c>
      <c r="B1098" t="s">
        <v>52</v>
      </c>
      <c r="C1098">
        <v>2065</v>
      </c>
      <c r="D1098">
        <v>2070</v>
      </c>
      <c r="E1098" t="s">
        <v>119</v>
      </c>
      <c r="F1098" t="s">
        <v>260</v>
      </c>
      <c r="G1098" t="s">
        <v>150</v>
      </c>
      <c r="H1098" t="s">
        <v>133</v>
      </c>
      <c r="I1098" t="s">
        <v>110</v>
      </c>
      <c r="J1098" t="s">
        <v>110</v>
      </c>
      <c r="K1098">
        <v>2.5</v>
      </c>
      <c r="L1098" t="s">
        <v>182</v>
      </c>
    </row>
    <row r="1099" spans="1:12">
      <c r="A1099" t="s">
        <v>260</v>
      </c>
      <c r="B1099" t="s">
        <v>52</v>
      </c>
      <c r="C1099">
        <v>2070</v>
      </c>
      <c r="D1099">
        <v>2070</v>
      </c>
      <c r="E1099" t="s">
        <v>119</v>
      </c>
      <c r="F1099" t="s">
        <v>260</v>
      </c>
      <c r="G1099" t="s">
        <v>150</v>
      </c>
      <c r="H1099" t="s">
        <v>133</v>
      </c>
      <c r="I1099" t="s">
        <v>110</v>
      </c>
      <c r="J1099" t="s">
        <v>110</v>
      </c>
      <c r="K1099">
        <v>2.5</v>
      </c>
      <c r="L1099" t="s">
        <v>182</v>
      </c>
    </row>
    <row r="1100" spans="1:12">
      <c r="A1100" t="s">
        <v>260</v>
      </c>
      <c r="B1100" t="s">
        <v>56</v>
      </c>
      <c r="C1100">
        <v>1990</v>
      </c>
      <c r="D1100">
        <v>1990</v>
      </c>
      <c r="E1100" t="s">
        <v>119</v>
      </c>
      <c r="F1100" t="s">
        <v>260</v>
      </c>
      <c r="G1100" t="s">
        <v>150</v>
      </c>
      <c r="H1100" t="s">
        <v>131</v>
      </c>
      <c r="I1100" t="s">
        <v>110</v>
      </c>
      <c r="J1100" t="s">
        <v>110</v>
      </c>
      <c r="K1100">
        <v>2.5</v>
      </c>
      <c r="L1100" t="s">
        <v>182</v>
      </c>
    </row>
    <row r="1101" spans="1:12">
      <c r="A1101" t="s">
        <v>260</v>
      </c>
      <c r="B1101" t="s">
        <v>56</v>
      </c>
      <c r="C1101">
        <v>1995</v>
      </c>
      <c r="D1101">
        <v>1995</v>
      </c>
      <c r="E1101" t="s">
        <v>119</v>
      </c>
      <c r="F1101" t="s">
        <v>260</v>
      </c>
      <c r="G1101" t="s">
        <v>150</v>
      </c>
      <c r="H1101" t="s">
        <v>131</v>
      </c>
      <c r="I1101" t="s">
        <v>110</v>
      </c>
      <c r="J1101" t="s">
        <v>110</v>
      </c>
      <c r="K1101">
        <v>2.5</v>
      </c>
      <c r="L1101" t="s">
        <v>182</v>
      </c>
    </row>
    <row r="1102" spans="1:12">
      <c r="A1102" t="s">
        <v>260</v>
      </c>
      <c r="B1102" t="s">
        <v>56</v>
      </c>
      <c r="C1102">
        <v>2000</v>
      </c>
      <c r="D1102">
        <v>2000</v>
      </c>
      <c r="E1102" t="s">
        <v>119</v>
      </c>
      <c r="F1102" t="s">
        <v>260</v>
      </c>
      <c r="G1102" t="s">
        <v>150</v>
      </c>
      <c r="H1102" t="s">
        <v>131</v>
      </c>
      <c r="I1102" t="s">
        <v>110</v>
      </c>
      <c r="J1102" t="s">
        <v>110</v>
      </c>
      <c r="K1102">
        <v>2.5</v>
      </c>
      <c r="L1102" t="s">
        <v>182</v>
      </c>
    </row>
    <row r="1103" spans="1:12">
      <c r="A1103" t="s">
        <v>260</v>
      </c>
      <c r="B1103" t="s">
        <v>56</v>
      </c>
      <c r="C1103">
        <v>2005</v>
      </c>
      <c r="D1103">
        <v>2005</v>
      </c>
      <c r="E1103" t="s">
        <v>119</v>
      </c>
      <c r="F1103" t="s">
        <v>260</v>
      </c>
      <c r="G1103" t="s">
        <v>150</v>
      </c>
      <c r="H1103" t="s">
        <v>131</v>
      </c>
      <c r="I1103" t="s">
        <v>110</v>
      </c>
      <c r="J1103" t="s">
        <v>110</v>
      </c>
      <c r="K1103">
        <v>2.3529412746429439</v>
      </c>
      <c r="L1103" t="s">
        <v>182</v>
      </c>
    </row>
    <row r="1104" spans="1:12">
      <c r="A1104" t="s">
        <v>260</v>
      </c>
      <c r="B1104" t="s">
        <v>56</v>
      </c>
      <c r="C1104">
        <v>2010</v>
      </c>
      <c r="D1104">
        <v>2010</v>
      </c>
      <c r="E1104" t="s">
        <v>119</v>
      </c>
      <c r="F1104" t="s">
        <v>260</v>
      </c>
      <c r="G1104" t="s">
        <v>150</v>
      </c>
      <c r="H1104" t="s">
        <v>131</v>
      </c>
      <c r="I1104" t="s">
        <v>110</v>
      </c>
      <c r="J1104" t="s">
        <v>110</v>
      </c>
      <c r="K1104">
        <v>2.2222223281860352</v>
      </c>
      <c r="L1104" t="s">
        <v>182</v>
      </c>
    </row>
    <row r="1105" spans="1:12">
      <c r="A1105" t="s">
        <v>260</v>
      </c>
      <c r="B1105" t="s">
        <v>56</v>
      </c>
      <c r="C1105">
        <v>2015</v>
      </c>
      <c r="D1105">
        <v>2015</v>
      </c>
      <c r="E1105" t="s">
        <v>119</v>
      </c>
      <c r="F1105" t="s">
        <v>260</v>
      </c>
      <c r="G1105" t="s">
        <v>150</v>
      </c>
      <c r="H1105" t="s">
        <v>131</v>
      </c>
      <c r="I1105" t="s">
        <v>110</v>
      </c>
      <c r="J1105" t="s">
        <v>110</v>
      </c>
      <c r="K1105">
        <v>2.111111164093018</v>
      </c>
      <c r="L1105" t="s">
        <v>182</v>
      </c>
    </row>
    <row r="1106" spans="1:12">
      <c r="A1106" t="s">
        <v>260</v>
      </c>
      <c r="B1106" t="s">
        <v>56</v>
      </c>
      <c r="C1106">
        <v>2020</v>
      </c>
      <c r="D1106">
        <v>2020</v>
      </c>
      <c r="E1106" t="s">
        <v>119</v>
      </c>
      <c r="F1106" t="s">
        <v>260</v>
      </c>
      <c r="G1106" t="s">
        <v>150</v>
      </c>
      <c r="H1106" t="s">
        <v>131</v>
      </c>
      <c r="I1106" t="s">
        <v>110</v>
      </c>
      <c r="J1106" t="s">
        <v>110</v>
      </c>
      <c r="K1106">
        <v>2</v>
      </c>
      <c r="L1106" t="s">
        <v>182</v>
      </c>
    </row>
    <row r="1107" spans="1:12">
      <c r="A1107" t="s">
        <v>260</v>
      </c>
      <c r="B1107" t="s">
        <v>56</v>
      </c>
      <c r="C1107">
        <v>2025</v>
      </c>
      <c r="D1107">
        <v>2025</v>
      </c>
      <c r="E1107" t="s">
        <v>119</v>
      </c>
      <c r="F1107" t="s">
        <v>260</v>
      </c>
      <c r="G1107" t="s">
        <v>150</v>
      </c>
      <c r="H1107" t="s">
        <v>131</v>
      </c>
      <c r="I1107" t="s">
        <v>110</v>
      </c>
      <c r="J1107" t="s">
        <v>110</v>
      </c>
      <c r="K1107">
        <v>1.909090995788574</v>
      </c>
      <c r="L1107" t="s">
        <v>182</v>
      </c>
    </row>
    <row r="1108" spans="1:12">
      <c r="A1108" t="s">
        <v>260</v>
      </c>
      <c r="B1108" t="s">
        <v>56</v>
      </c>
      <c r="C1108">
        <v>2030</v>
      </c>
      <c r="D1108">
        <v>2030</v>
      </c>
      <c r="E1108" t="s">
        <v>119</v>
      </c>
      <c r="F1108" t="s">
        <v>260</v>
      </c>
      <c r="G1108" t="s">
        <v>150</v>
      </c>
      <c r="H1108" t="s">
        <v>131</v>
      </c>
      <c r="I1108" t="s">
        <v>110</v>
      </c>
      <c r="J1108" t="s">
        <v>110</v>
      </c>
      <c r="K1108">
        <v>1.8181818723678591</v>
      </c>
      <c r="L1108" t="s">
        <v>182</v>
      </c>
    </row>
    <row r="1109" spans="1:12">
      <c r="A1109" t="s">
        <v>260</v>
      </c>
      <c r="B1109" t="s">
        <v>56</v>
      </c>
      <c r="C1109">
        <v>2035</v>
      </c>
      <c r="D1109">
        <v>2035</v>
      </c>
      <c r="E1109" t="s">
        <v>119</v>
      </c>
      <c r="F1109" t="s">
        <v>260</v>
      </c>
      <c r="G1109" t="s">
        <v>150</v>
      </c>
      <c r="H1109" t="s">
        <v>131</v>
      </c>
      <c r="I1109" t="s">
        <v>110</v>
      </c>
      <c r="J1109" t="s">
        <v>110</v>
      </c>
      <c r="K1109">
        <v>1.7424242496490481</v>
      </c>
      <c r="L1109" t="s">
        <v>182</v>
      </c>
    </row>
    <row r="1110" spans="1:12">
      <c r="A1110" t="s">
        <v>260</v>
      </c>
      <c r="B1110" t="s">
        <v>56</v>
      </c>
      <c r="C1110">
        <v>2040</v>
      </c>
      <c r="D1110">
        <v>2040</v>
      </c>
      <c r="E1110" t="s">
        <v>119</v>
      </c>
      <c r="F1110" t="s">
        <v>260</v>
      </c>
      <c r="G1110" t="s">
        <v>150</v>
      </c>
      <c r="H1110" t="s">
        <v>131</v>
      </c>
      <c r="I1110" t="s">
        <v>110</v>
      </c>
      <c r="J1110" t="s">
        <v>110</v>
      </c>
      <c r="K1110">
        <v>1.666666626930237</v>
      </c>
      <c r="L1110" t="s">
        <v>182</v>
      </c>
    </row>
    <row r="1111" spans="1:12">
      <c r="A1111" t="s">
        <v>260</v>
      </c>
      <c r="B1111" t="s">
        <v>56</v>
      </c>
      <c r="C1111">
        <v>2045</v>
      </c>
      <c r="D1111">
        <v>2045</v>
      </c>
      <c r="E1111" t="s">
        <v>119</v>
      </c>
      <c r="F1111" t="s">
        <v>260</v>
      </c>
      <c r="G1111" t="s">
        <v>150</v>
      </c>
      <c r="H1111" t="s">
        <v>131</v>
      </c>
      <c r="I1111" t="s">
        <v>110</v>
      </c>
      <c r="J1111" t="s">
        <v>110</v>
      </c>
      <c r="K1111">
        <v>1.6025640964508061</v>
      </c>
      <c r="L1111" t="s">
        <v>182</v>
      </c>
    </row>
    <row r="1112" spans="1:12">
      <c r="A1112" t="s">
        <v>260</v>
      </c>
      <c r="B1112" t="s">
        <v>56</v>
      </c>
      <c r="C1112">
        <v>2050</v>
      </c>
      <c r="D1112">
        <v>2050</v>
      </c>
      <c r="E1112" t="s">
        <v>119</v>
      </c>
      <c r="F1112" t="s">
        <v>260</v>
      </c>
      <c r="G1112" t="s">
        <v>150</v>
      </c>
      <c r="H1112" t="s">
        <v>131</v>
      </c>
      <c r="I1112" t="s">
        <v>110</v>
      </c>
      <c r="J1112" t="s">
        <v>110</v>
      </c>
      <c r="K1112">
        <v>1.538461565971375</v>
      </c>
      <c r="L1112" t="s">
        <v>182</v>
      </c>
    </row>
    <row r="1113" spans="1:12">
      <c r="A1113" t="s">
        <v>260</v>
      </c>
      <c r="B1113" t="s">
        <v>56</v>
      </c>
      <c r="C1113">
        <v>2055</v>
      </c>
      <c r="D1113">
        <v>2055</v>
      </c>
      <c r="E1113" t="s">
        <v>119</v>
      </c>
      <c r="F1113" t="s">
        <v>260</v>
      </c>
      <c r="G1113" t="s">
        <v>150</v>
      </c>
      <c r="H1113" t="s">
        <v>131</v>
      </c>
      <c r="I1113" t="s">
        <v>110</v>
      </c>
      <c r="J1113" t="s">
        <v>110</v>
      </c>
      <c r="K1113">
        <v>1.4743590354919429</v>
      </c>
      <c r="L1113" t="s">
        <v>182</v>
      </c>
    </row>
    <row r="1114" spans="1:12">
      <c r="A1114" t="s">
        <v>260</v>
      </c>
      <c r="B1114" t="s">
        <v>56</v>
      </c>
      <c r="C1114">
        <v>2060</v>
      </c>
      <c r="D1114">
        <v>2060</v>
      </c>
      <c r="E1114" t="s">
        <v>119</v>
      </c>
      <c r="F1114" t="s">
        <v>260</v>
      </c>
      <c r="G1114" t="s">
        <v>150</v>
      </c>
      <c r="H1114" t="s">
        <v>131</v>
      </c>
      <c r="I1114" t="s">
        <v>110</v>
      </c>
      <c r="J1114" t="s">
        <v>110</v>
      </c>
      <c r="K1114">
        <v>1.410256505012512</v>
      </c>
      <c r="L1114" t="s">
        <v>182</v>
      </c>
    </row>
    <row r="1115" spans="1:12">
      <c r="A1115" t="s">
        <v>260</v>
      </c>
      <c r="B1115" t="s">
        <v>56</v>
      </c>
      <c r="C1115">
        <v>2065</v>
      </c>
      <c r="D1115">
        <v>2065</v>
      </c>
      <c r="E1115" t="s">
        <v>119</v>
      </c>
      <c r="F1115" t="s">
        <v>260</v>
      </c>
      <c r="G1115" t="s">
        <v>150</v>
      </c>
      <c r="H1115" t="s">
        <v>131</v>
      </c>
      <c r="I1115" t="s">
        <v>110</v>
      </c>
      <c r="J1115" t="s">
        <v>110</v>
      </c>
      <c r="K1115">
        <v>1.3461539745330811</v>
      </c>
      <c r="L1115" t="s">
        <v>182</v>
      </c>
    </row>
    <row r="1116" spans="1:12">
      <c r="A1116" t="s">
        <v>260</v>
      </c>
      <c r="B1116" t="s">
        <v>56</v>
      </c>
      <c r="C1116">
        <v>2070</v>
      </c>
      <c r="D1116">
        <v>2070</v>
      </c>
      <c r="E1116" t="s">
        <v>119</v>
      </c>
      <c r="F1116" t="s">
        <v>260</v>
      </c>
      <c r="G1116" t="s">
        <v>150</v>
      </c>
      <c r="H1116" t="s">
        <v>131</v>
      </c>
      <c r="I1116" t="s">
        <v>110</v>
      </c>
      <c r="J1116" t="s">
        <v>110</v>
      </c>
      <c r="K1116">
        <v>1.2820514440536499</v>
      </c>
      <c r="L1116" t="s">
        <v>182</v>
      </c>
    </row>
    <row r="1117" spans="1:12">
      <c r="A1117" t="s">
        <v>260</v>
      </c>
      <c r="B1117" t="s">
        <v>53</v>
      </c>
      <c r="C1117">
        <v>1990</v>
      </c>
      <c r="D1117">
        <v>1990</v>
      </c>
      <c r="E1117" t="s">
        <v>119</v>
      </c>
      <c r="F1117" t="s">
        <v>260</v>
      </c>
      <c r="G1117" t="s">
        <v>150</v>
      </c>
      <c r="H1117" t="s">
        <v>133</v>
      </c>
      <c r="I1117" t="s">
        <v>110</v>
      </c>
      <c r="J1117" t="s">
        <v>110</v>
      </c>
      <c r="K1117">
        <v>1</v>
      </c>
      <c r="L1117" t="s">
        <v>182</v>
      </c>
    </row>
    <row r="1118" spans="1:12">
      <c r="A1118" t="s">
        <v>260</v>
      </c>
      <c r="B1118" t="s">
        <v>53</v>
      </c>
      <c r="C1118">
        <v>1995</v>
      </c>
      <c r="D1118">
        <v>1995</v>
      </c>
      <c r="E1118" t="s">
        <v>119</v>
      </c>
      <c r="F1118" t="s">
        <v>260</v>
      </c>
      <c r="G1118" t="s">
        <v>150</v>
      </c>
      <c r="H1118" t="s">
        <v>133</v>
      </c>
      <c r="I1118" t="s">
        <v>110</v>
      </c>
      <c r="J1118" t="s">
        <v>110</v>
      </c>
      <c r="K1118">
        <v>1.002004027366638</v>
      </c>
      <c r="L1118" t="s">
        <v>182</v>
      </c>
    </row>
    <row r="1119" spans="1:12">
      <c r="A1119" t="s">
        <v>260</v>
      </c>
      <c r="B1119" t="s">
        <v>53</v>
      </c>
      <c r="C1119">
        <v>2000</v>
      </c>
      <c r="D1119">
        <v>2000</v>
      </c>
      <c r="E1119" t="s">
        <v>119</v>
      </c>
      <c r="F1119" t="s">
        <v>260</v>
      </c>
      <c r="G1119" t="s">
        <v>150</v>
      </c>
      <c r="H1119" t="s">
        <v>133</v>
      </c>
      <c r="I1119" t="s">
        <v>110</v>
      </c>
      <c r="J1119" t="s">
        <v>110</v>
      </c>
      <c r="K1119">
        <v>1.190476179122925</v>
      </c>
      <c r="L1119" t="s">
        <v>182</v>
      </c>
    </row>
    <row r="1120" spans="1:12">
      <c r="A1120" t="s">
        <v>260</v>
      </c>
      <c r="B1120" t="s">
        <v>53</v>
      </c>
      <c r="C1120">
        <v>2005</v>
      </c>
      <c r="D1120">
        <v>2005</v>
      </c>
      <c r="E1120" t="s">
        <v>119</v>
      </c>
      <c r="F1120" t="s">
        <v>260</v>
      </c>
      <c r="G1120" t="s">
        <v>150</v>
      </c>
      <c r="H1120" t="s">
        <v>133</v>
      </c>
      <c r="I1120" t="s">
        <v>110</v>
      </c>
      <c r="J1120" t="s">
        <v>110</v>
      </c>
      <c r="K1120">
        <v>1.063829779624939</v>
      </c>
      <c r="L1120" t="s">
        <v>182</v>
      </c>
    </row>
    <row r="1121" spans="1:12">
      <c r="A1121" t="s">
        <v>260</v>
      </c>
      <c r="B1121" t="s">
        <v>53</v>
      </c>
      <c r="C1121">
        <v>2010</v>
      </c>
      <c r="D1121">
        <v>2010</v>
      </c>
      <c r="E1121" t="s">
        <v>119</v>
      </c>
      <c r="F1121" t="s">
        <v>260</v>
      </c>
      <c r="G1121" t="s">
        <v>150</v>
      </c>
      <c r="H1121" t="s">
        <v>133</v>
      </c>
      <c r="I1121" t="s">
        <v>110</v>
      </c>
      <c r="J1121" t="s">
        <v>110</v>
      </c>
      <c r="K1121">
        <v>1.0070493221282959</v>
      </c>
      <c r="L1121" t="s">
        <v>182</v>
      </c>
    </row>
    <row r="1122" spans="1:12">
      <c r="A1122" t="s">
        <v>260</v>
      </c>
      <c r="B1122" t="s">
        <v>53</v>
      </c>
      <c r="C1122">
        <v>2015</v>
      </c>
      <c r="D1122">
        <v>2015</v>
      </c>
      <c r="E1122" t="s">
        <v>119</v>
      </c>
      <c r="F1122" t="s">
        <v>260</v>
      </c>
      <c r="G1122" t="s">
        <v>150</v>
      </c>
      <c r="H1122" t="s">
        <v>133</v>
      </c>
      <c r="I1122" t="s">
        <v>110</v>
      </c>
      <c r="J1122" t="s">
        <v>110</v>
      </c>
      <c r="K1122">
        <v>1.0085752010345459</v>
      </c>
      <c r="L1122" t="s">
        <v>182</v>
      </c>
    </row>
    <row r="1123" spans="1:12">
      <c r="A1123" t="s">
        <v>260</v>
      </c>
      <c r="B1123" t="s">
        <v>53</v>
      </c>
      <c r="C1123">
        <v>2020</v>
      </c>
      <c r="D1123">
        <v>2020</v>
      </c>
      <c r="E1123" t="s">
        <v>119</v>
      </c>
      <c r="F1123" t="s">
        <v>260</v>
      </c>
      <c r="G1123" t="s">
        <v>150</v>
      </c>
      <c r="H1123" t="s">
        <v>133</v>
      </c>
      <c r="I1123" t="s">
        <v>110</v>
      </c>
      <c r="J1123" t="s">
        <v>110</v>
      </c>
      <c r="K1123">
        <v>1.0101009607315059</v>
      </c>
      <c r="L1123" t="s">
        <v>182</v>
      </c>
    </row>
    <row r="1124" spans="1:12">
      <c r="A1124" t="s">
        <v>260</v>
      </c>
      <c r="B1124" t="s">
        <v>53</v>
      </c>
      <c r="C1124">
        <v>2025</v>
      </c>
      <c r="D1124">
        <v>2025</v>
      </c>
      <c r="E1124" t="s">
        <v>119</v>
      </c>
      <c r="F1124" t="s">
        <v>260</v>
      </c>
      <c r="G1124" t="s">
        <v>150</v>
      </c>
      <c r="H1124" t="s">
        <v>133</v>
      </c>
      <c r="I1124" t="s">
        <v>110</v>
      </c>
      <c r="J1124" t="s">
        <v>110</v>
      </c>
      <c r="K1124">
        <v>1.0101009607315059</v>
      </c>
      <c r="L1124" t="s">
        <v>182</v>
      </c>
    </row>
    <row r="1125" spans="1:12">
      <c r="A1125" t="s">
        <v>260</v>
      </c>
      <c r="B1125" t="s">
        <v>53</v>
      </c>
      <c r="C1125">
        <v>2030</v>
      </c>
      <c r="D1125">
        <v>2030</v>
      </c>
      <c r="E1125" t="s">
        <v>119</v>
      </c>
      <c r="F1125" t="s">
        <v>260</v>
      </c>
      <c r="G1125" t="s">
        <v>150</v>
      </c>
      <c r="H1125" t="s">
        <v>133</v>
      </c>
      <c r="I1125" t="s">
        <v>110</v>
      </c>
      <c r="J1125" t="s">
        <v>110</v>
      </c>
      <c r="K1125">
        <v>1.0101009607315059</v>
      </c>
      <c r="L1125" t="s">
        <v>182</v>
      </c>
    </row>
    <row r="1126" spans="1:12">
      <c r="A1126" t="s">
        <v>260</v>
      </c>
      <c r="B1126" t="s">
        <v>53</v>
      </c>
      <c r="C1126">
        <v>2035</v>
      </c>
      <c r="D1126">
        <v>2035</v>
      </c>
      <c r="E1126" t="s">
        <v>119</v>
      </c>
      <c r="F1126" t="s">
        <v>260</v>
      </c>
      <c r="G1126" t="s">
        <v>150</v>
      </c>
      <c r="H1126" t="s">
        <v>133</v>
      </c>
      <c r="I1126" t="s">
        <v>110</v>
      </c>
      <c r="J1126" t="s">
        <v>110</v>
      </c>
      <c r="K1126">
        <v>1.0101009607315059</v>
      </c>
      <c r="L1126" t="s">
        <v>182</v>
      </c>
    </row>
    <row r="1127" spans="1:12">
      <c r="A1127" t="s">
        <v>260</v>
      </c>
      <c r="B1127" t="s">
        <v>53</v>
      </c>
      <c r="C1127">
        <v>2040</v>
      </c>
      <c r="D1127">
        <v>2040</v>
      </c>
      <c r="E1127" t="s">
        <v>119</v>
      </c>
      <c r="F1127" t="s">
        <v>260</v>
      </c>
      <c r="G1127" t="s">
        <v>150</v>
      </c>
      <c r="H1127" t="s">
        <v>133</v>
      </c>
      <c r="I1127" t="s">
        <v>110</v>
      </c>
      <c r="J1127" t="s">
        <v>110</v>
      </c>
      <c r="K1127">
        <v>1.0101009607315059</v>
      </c>
      <c r="L1127" t="s">
        <v>182</v>
      </c>
    </row>
    <row r="1128" spans="1:12">
      <c r="A1128" t="s">
        <v>260</v>
      </c>
      <c r="B1128" t="s">
        <v>53</v>
      </c>
      <c r="C1128">
        <v>2045</v>
      </c>
      <c r="D1128">
        <v>2045</v>
      </c>
      <c r="E1128" t="s">
        <v>119</v>
      </c>
      <c r="F1128" t="s">
        <v>260</v>
      </c>
      <c r="G1128" t="s">
        <v>150</v>
      </c>
      <c r="H1128" t="s">
        <v>133</v>
      </c>
      <c r="I1128" t="s">
        <v>110</v>
      </c>
      <c r="J1128" t="s">
        <v>110</v>
      </c>
      <c r="K1128">
        <v>1.0101009607315059</v>
      </c>
      <c r="L1128" t="s">
        <v>182</v>
      </c>
    </row>
    <row r="1129" spans="1:12">
      <c r="A1129" t="s">
        <v>260</v>
      </c>
      <c r="B1129" t="s">
        <v>53</v>
      </c>
      <c r="C1129">
        <v>2050</v>
      </c>
      <c r="D1129">
        <v>2050</v>
      </c>
      <c r="E1129" t="s">
        <v>119</v>
      </c>
      <c r="F1129" t="s">
        <v>260</v>
      </c>
      <c r="G1129" t="s">
        <v>150</v>
      </c>
      <c r="H1129" t="s">
        <v>133</v>
      </c>
      <c r="I1129" t="s">
        <v>110</v>
      </c>
      <c r="J1129" t="s">
        <v>110</v>
      </c>
      <c r="K1129">
        <v>1.0101009607315059</v>
      </c>
      <c r="L1129" t="s">
        <v>182</v>
      </c>
    </row>
    <row r="1130" spans="1:12">
      <c r="A1130" t="s">
        <v>260</v>
      </c>
      <c r="B1130" t="s">
        <v>53</v>
      </c>
      <c r="C1130">
        <v>2055</v>
      </c>
      <c r="D1130">
        <v>2055</v>
      </c>
      <c r="E1130" t="s">
        <v>119</v>
      </c>
      <c r="F1130" t="s">
        <v>260</v>
      </c>
      <c r="G1130" t="s">
        <v>150</v>
      </c>
      <c r="H1130" t="s">
        <v>133</v>
      </c>
      <c r="I1130" t="s">
        <v>110</v>
      </c>
      <c r="J1130" t="s">
        <v>110</v>
      </c>
      <c r="K1130">
        <v>1.0101009607315059</v>
      </c>
      <c r="L1130" t="s">
        <v>182</v>
      </c>
    </row>
    <row r="1131" spans="1:12">
      <c r="A1131" t="s">
        <v>260</v>
      </c>
      <c r="B1131" t="s">
        <v>53</v>
      </c>
      <c r="C1131">
        <v>2060</v>
      </c>
      <c r="D1131">
        <v>2060</v>
      </c>
      <c r="E1131" t="s">
        <v>119</v>
      </c>
      <c r="F1131" t="s">
        <v>260</v>
      </c>
      <c r="G1131" t="s">
        <v>150</v>
      </c>
      <c r="H1131" t="s">
        <v>133</v>
      </c>
      <c r="I1131" t="s">
        <v>110</v>
      </c>
      <c r="J1131" t="s">
        <v>110</v>
      </c>
      <c r="K1131">
        <v>1.0101009607315059</v>
      </c>
      <c r="L1131" t="s">
        <v>182</v>
      </c>
    </row>
    <row r="1132" spans="1:12">
      <c r="A1132" t="s">
        <v>260</v>
      </c>
      <c r="B1132" t="s">
        <v>53</v>
      </c>
      <c r="C1132">
        <v>2065</v>
      </c>
      <c r="D1132">
        <v>2065</v>
      </c>
      <c r="E1132" t="s">
        <v>119</v>
      </c>
      <c r="F1132" t="s">
        <v>260</v>
      </c>
      <c r="G1132" t="s">
        <v>150</v>
      </c>
      <c r="H1132" t="s">
        <v>133</v>
      </c>
      <c r="I1132" t="s">
        <v>110</v>
      </c>
      <c r="J1132" t="s">
        <v>110</v>
      </c>
      <c r="K1132">
        <v>1.0101009607315059</v>
      </c>
      <c r="L1132" t="s">
        <v>182</v>
      </c>
    </row>
    <row r="1133" spans="1:12">
      <c r="A1133" t="s">
        <v>260</v>
      </c>
      <c r="B1133" t="s">
        <v>53</v>
      </c>
      <c r="C1133">
        <v>2070</v>
      </c>
      <c r="D1133">
        <v>2070</v>
      </c>
      <c r="E1133" t="s">
        <v>119</v>
      </c>
      <c r="F1133" t="s">
        <v>260</v>
      </c>
      <c r="G1133" t="s">
        <v>150</v>
      </c>
      <c r="H1133" t="s">
        <v>133</v>
      </c>
      <c r="I1133" t="s">
        <v>110</v>
      </c>
      <c r="J1133" t="s">
        <v>110</v>
      </c>
      <c r="K1133">
        <v>1.0101009607315059</v>
      </c>
      <c r="L1133" t="s">
        <v>182</v>
      </c>
    </row>
    <row r="1134" spans="1:12">
      <c r="A1134" t="s">
        <v>260</v>
      </c>
      <c r="B1134" t="s">
        <v>57</v>
      </c>
      <c r="C1134">
        <v>1990</v>
      </c>
      <c r="D1134">
        <v>1990</v>
      </c>
      <c r="E1134" t="s">
        <v>119</v>
      </c>
      <c r="F1134" t="s">
        <v>260</v>
      </c>
      <c r="G1134" t="s">
        <v>150</v>
      </c>
      <c r="H1134" t="s">
        <v>131</v>
      </c>
      <c r="I1134" t="s">
        <v>110</v>
      </c>
      <c r="J1134" t="s">
        <v>110</v>
      </c>
      <c r="K1134">
        <v>1</v>
      </c>
      <c r="L1134" t="s">
        <v>182</v>
      </c>
    </row>
    <row r="1135" spans="1:12">
      <c r="A1135" t="s">
        <v>260</v>
      </c>
      <c r="B1135" t="s">
        <v>57</v>
      </c>
      <c r="C1135">
        <v>1995</v>
      </c>
      <c r="D1135">
        <v>1995</v>
      </c>
      <c r="E1135" t="s">
        <v>119</v>
      </c>
      <c r="F1135" t="s">
        <v>260</v>
      </c>
      <c r="G1135" t="s">
        <v>150</v>
      </c>
      <c r="H1135" t="s">
        <v>131</v>
      </c>
      <c r="I1135" t="s">
        <v>110</v>
      </c>
      <c r="J1135" t="s">
        <v>110</v>
      </c>
      <c r="K1135">
        <v>1</v>
      </c>
      <c r="L1135" t="s">
        <v>182</v>
      </c>
    </row>
    <row r="1136" spans="1:12">
      <c r="A1136" t="s">
        <v>260</v>
      </c>
      <c r="B1136" t="s">
        <v>57</v>
      </c>
      <c r="C1136">
        <v>2000</v>
      </c>
      <c r="D1136">
        <v>2000</v>
      </c>
      <c r="E1136" t="s">
        <v>119</v>
      </c>
      <c r="F1136" t="s">
        <v>260</v>
      </c>
      <c r="G1136" t="s">
        <v>150</v>
      </c>
      <c r="H1136" t="s">
        <v>131</v>
      </c>
      <c r="I1136" t="s">
        <v>110</v>
      </c>
      <c r="J1136" t="s">
        <v>110</v>
      </c>
      <c r="K1136">
        <v>1</v>
      </c>
      <c r="L1136" t="s">
        <v>182</v>
      </c>
    </row>
    <row r="1137" spans="1:12">
      <c r="A1137" t="s">
        <v>260</v>
      </c>
      <c r="B1137" t="s">
        <v>57</v>
      </c>
      <c r="C1137">
        <v>2005</v>
      </c>
      <c r="D1137">
        <v>2005</v>
      </c>
      <c r="E1137" t="s">
        <v>119</v>
      </c>
      <c r="F1137" t="s">
        <v>260</v>
      </c>
      <c r="G1137" t="s">
        <v>150</v>
      </c>
      <c r="H1137" t="s">
        <v>131</v>
      </c>
      <c r="I1137" t="s">
        <v>110</v>
      </c>
      <c r="J1137" t="s">
        <v>110</v>
      </c>
      <c r="K1137">
        <v>1</v>
      </c>
      <c r="L1137" t="s">
        <v>182</v>
      </c>
    </row>
    <row r="1138" spans="1:12">
      <c r="A1138" t="s">
        <v>260</v>
      </c>
      <c r="B1138" t="s">
        <v>57</v>
      </c>
      <c r="C1138">
        <v>2010</v>
      </c>
      <c r="D1138">
        <v>2010</v>
      </c>
      <c r="E1138" t="s">
        <v>119</v>
      </c>
      <c r="F1138" t="s">
        <v>260</v>
      </c>
      <c r="G1138" t="s">
        <v>150</v>
      </c>
      <c r="H1138" t="s">
        <v>131</v>
      </c>
      <c r="I1138" t="s">
        <v>110</v>
      </c>
      <c r="J1138" t="s">
        <v>110</v>
      </c>
      <c r="K1138">
        <v>1</v>
      </c>
      <c r="L1138" t="s">
        <v>182</v>
      </c>
    </row>
    <row r="1139" spans="1:12">
      <c r="A1139" t="s">
        <v>260</v>
      </c>
      <c r="B1139" t="s">
        <v>57</v>
      </c>
      <c r="C1139">
        <v>2015</v>
      </c>
      <c r="D1139">
        <v>2015</v>
      </c>
      <c r="E1139" t="s">
        <v>119</v>
      </c>
      <c r="F1139" t="s">
        <v>260</v>
      </c>
      <c r="G1139" t="s">
        <v>150</v>
      </c>
      <c r="H1139" t="s">
        <v>131</v>
      </c>
      <c r="I1139" t="s">
        <v>110</v>
      </c>
      <c r="J1139" t="s">
        <v>110</v>
      </c>
      <c r="K1139">
        <v>1</v>
      </c>
      <c r="L1139" t="s">
        <v>182</v>
      </c>
    </row>
    <row r="1140" spans="1:12">
      <c r="A1140" t="s">
        <v>260</v>
      </c>
      <c r="B1140" t="s">
        <v>57</v>
      </c>
      <c r="C1140">
        <v>2020</v>
      </c>
      <c r="D1140">
        <v>2020</v>
      </c>
      <c r="E1140" t="s">
        <v>119</v>
      </c>
      <c r="F1140" t="s">
        <v>260</v>
      </c>
      <c r="G1140" t="s">
        <v>150</v>
      </c>
      <c r="H1140" t="s">
        <v>131</v>
      </c>
      <c r="I1140" t="s">
        <v>110</v>
      </c>
      <c r="J1140" t="s">
        <v>110</v>
      </c>
      <c r="K1140">
        <v>1</v>
      </c>
      <c r="L1140" t="s">
        <v>182</v>
      </c>
    </row>
    <row r="1141" spans="1:12">
      <c r="A1141" t="s">
        <v>260</v>
      </c>
      <c r="B1141" t="s">
        <v>57</v>
      </c>
      <c r="C1141">
        <v>2025</v>
      </c>
      <c r="D1141">
        <v>2025</v>
      </c>
      <c r="E1141" t="s">
        <v>119</v>
      </c>
      <c r="F1141" t="s">
        <v>260</v>
      </c>
      <c r="G1141" t="s">
        <v>150</v>
      </c>
      <c r="H1141" t="s">
        <v>131</v>
      </c>
      <c r="I1141" t="s">
        <v>110</v>
      </c>
      <c r="J1141" t="s">
        <v>110</v>
      </c>
      <c r="K1141">
        <v>1</v>
      </c>
      <c r="L1141" t="s">
        <v>182</v>
      </c>
    </row>
    <row r="1142" spans="1:12">
      <c r="A1142" t="s">
        <v>260</v>
      </c>
      <c r="B1142" t="s">
        <v>57</v>
      </c>
      <c r="C1142">
        <v>2030</v>
      </c>
      <c r="D1142">
        <v>2030</v>
      </c>
      <c r="E1142" t="s">
        <v>119</v>
      </c>
      <c r="F1142" t="s">
        <v>260</v>
      </c>
      <c r="G1142" t="s">
        <v>150</v>
      </c>
      <c r="H1142" t="s">
        <v>131</v>
      </c>
      <c r="I1142" t="s">
        <v>110</v>
      </c>
      <c r="J1142" t="s">
        <v>110</v>
      </c>
      <c r="K1142">
        <v>1</v>
      </c>
      <c r="L1142" t="s">
        <v>182</v>
      </c>
    </row>
    <row r="1143" spans="1:12">
      <c r="A1143" t="s">
        <v>260</v>
      </c>
      <c r="B1143" t="s">
        <v>57</v>
      </c>
      <c r="C1143">
        <v>2035</v>
      </c>
      <c r="D1143">
        <v>2035</v>
      </c>
      <c r="E1143" t="s">
        <v>119</v>
      </c>
      <c r="F1143" t="s">
        <v>260</v>
      </c>
      <c r="G1143" t="s">
        <v>150</v>
      </c>
      <c r="H1143" t="s">
        <v>131</v>
      </c>
      <c r="I1143" t="s">
        <v>110</v>
      </c>
      <c r="J1143" t="s">
        <v>110</v>
      </c>
      <c r="K1143">
        <v>1</v>
      </c>
      <c r="L1143" t="s">
        <v>182</v>
      </c>
    </row>
    <row r="1144" spans="1:12">
      <c r="A1144" t="s">
        <v>260</v>
      </c>
      <c r="B1144" t="s">
        <v>57</v>
      </c>
      <c r="C1144">
        <v>2040</v>
      </c>
      <c r="D1144">
        <v>2040</v>
      </c>
      <c r="E1144" t="s">
        <v>119</v>
      </c>
      <c r="F1144" t="s">
        <v>260</v>
      </c>
      <c r="G1144" t="s">
        <v>150</v>
      </c>
      <c r="H1144" t="s">
        <v>131</v>
      </c>
      <c r="I1144" t="s">
        <v>110</v>
      </c>
      <c r="J1144" t="s">
        <v>110</v>
      </c>
      <c r="K1144">
        <v>1</v>
      </c>
      <c r="L1144" t="s">
        <v>182</v>
      </c>
    </row>
    <row r="1145" spans="1:12">
      <c r="A1145" t="s">
        <v>260</v>
      </c>
      <c r="B1145" t="s">
        <v>57</v>
      </c>
      <c r="C1145">
        <v>2045</v>
      </c>
      <c r="D1145">
        <v>2045</v>
      </c>
      <c r="E1145" t="s">
        <v>119</v>
      </c>
      <c r="F1145" t="s">
        <v>260</v>
      </c>
      <c r="G1145" t="s">
        <v>150</v>
      </c>
      <c r="H1145" t="s">
        <v>131</v>
      </c>
      <c r="I1145" t="s">
        <v>110</v>
      </c>
      <c r="J1145" t="s">
        <v>110</v>
      </c>
      <c r="K1145">
        <v>1</v>
      </c>
      <c r="L1145" t="s">
        <v>182</v>
      </c>
    </row>
    <row r="1146" spans="1:12">
      <c r="A1146" t="s">
        <v>260</v>
      </c>
      <c r="B1146" t="s">
        <v>57</v>
      </c>
      <c r="C1146">
        <v>2050</v>
      </c>
      <c r="D1146">
        <v>2050</v>
      </c>
      <c r="E1146" t="s">
        <v>119</v>
      </c>
      <c r="F1146" t="s">
        <v>260</v>
      </c>
      <c r="G1146" t="s">
        <v>150</v>
      </c>
      <c r="H1146" t="s">
        <v>131</v>
      </c>
      <c r="I1146" t="s">
        <v>110</v>
      </c>
      <c r="J1146" t="s">
        <v>110</v>
      </c>
      <c r="K1146">
        <v>1</v>
      </c>
      <c r="L1146" t="s">
        <v>182</v>
      </c>
    </row>
    <row r="1147" spans="1:12">
      <c r="A1147" t="s">
        <v>260</v>
      </c>
      <c r="B1147" t="s">
        <v>57</v>
      </c>
      <c r="C1147">
        <v>2055</v>
      </c>
      <c r="D1147">
        <v>2055</v>
      </c>
      <c r="E1147" t="s">
        <v>119</v>
      </c>
      <c r="F1147" t="s">
        <v>260</v>
      </c>
      <c r="G1147" t="s">
        <v>150</v>
      </c>
      <c r="H1147" t="s">
        <v>131</v>
      </c>
      <c r="I1147" t="s">
        <v>110</v>
      </c>
      <c r="J1147" t="s">
        <v>110</v>
      </c>
      <c r="K1147">
        <v>1</v>
      </c>
      <c r="L1147" t="s">
        <v>182</v>
      </c>
    </row>
    <row r="1148" spans="1:12">
      <c r="A1148" t="s">
        <v>260</v>
      </c>
      <c r="B1148" t="s">
        <v>57</v>
      </c>
      <c r="C1148">
        <v>2060</v>
      </c>
      <c r="D1148">
        <v>2060</v>
      </c>
      <c r="E1148" t="s">
        <v>119</v>
      </c>
      <c r="F1148" t="s">
        <v>260</v>
      </c>
      <c r="G1148" t="s">
        <v>150</v>
      </c>
      <c r="H1148" t="s">
        <v>131</v>
      </c>
      <c r="I1148" t="s">
        <v>110</v>
      </c>
      <c r="J1148" t="s">
        <v>110</v>
      </c>
      <c r="K1148">
        <v>1</v>
      </c>
      <c r="L1148" t="s">
        <v>182</v>
      </c>
    </row>
    <row r="1149" spans="1:12">
      <c r="A1149" t="s">
        <v>260</v>
      </c>
      <c r="B1149" t="s">
        <v>57</v>
      </c>
      <c r="C1149">
        <v>2065</v>
      </c>
      <c r="D1149">
        <v>2065</v>
      </c>
      <c r="E1149" t="s">
        <v>119</v>
      </c>
      <c r="F1149" t="s">
        <v>260</v>
      </c>
      <c r="G1149" t="s">
        <v>150</v>
      </c>
      <c r="H1149" t="s">
        <v>131</v>
      </c>
      <c r="I1149" t="s">
        <v>110</v>
      </c>
      <c r="J1149" t="s">
        <v>110</v>
      </c>
      <c r="K1149">
        <v>1</v>
      </c>
      <c r="L1149" t="s">
        <v>182</v>
      </c>
    </row>
    <row r="1150" spans="1:12">
      <c r="A1150" t="s">
        <v>260</v>
      </c>
      <c r="B1150" t="s">
        <v>57</v>
      </c>
      <c r="C1150">
        <v>2070</v>
      </c>
      <c r="D1150">
        <v>2070</v>
      </c>
      <c r="E1150" t="s">
        <v>119</v>
      </c>
      <c r="F1150" t="s">
        <v>260</v>
      </c>
      <c r="G1150" t="s">
        <v>150</v>
      </c>
      <c r="H1150" t="s">
        <v>131</v>
      </c>
      <c r="I1150" t="s">
        <v>110</v>
      </c>
      <c r="J1150" t="s">
        <v>110</v>
      </c>
      <c r="K1150">
        <v>1</v>
      </c>
      <c r="L1150" t="s">
        <v>182</v>
      </c>
    </row>
    <row r="1151" spans="1:12">
      <c r="A1151" t="s">
        <v>260</v>
      </c>
      <c r="B1151" t="s">
        <v>41</v>
      </c>
      <c r="C1151">
        <v>1990</v>
      </c>
      <c r="D1151">
        <v>1990</v>
      </c>
      <c r="E1151" t="s">
        <v>119</v>
      </c>
      <c r="F1151" t="s">
        <v>260</v>
      </c>
      <c r="G1151" t="s">
        <v>149</v>
      </c>
      <c r="H1151" t="s">
        <v>132</v>
      </c>
      <c r="I1151" t="s">
        <v>110</v>
      </c>
      <c r="J1151" t="s">
        <v>110</v>
      </c>
      <c r="K1151">
        <v>1</v>
      </c>
      <c r="L1151" t="s">
        <v>182</v>
      </c>
    </row>
    <row r="1152" spans="1:12">
      <c r="A1152" t="s">
        <v>260</v>
      </c>
      <c r="B1152" t="s">
        <v>41</v>
      </c>
      <c r="C1152">
        <v>1995</v>
      </c>
      <c r="D1152">
        <v>1995</v>
      </c>
      <c r="E1152" t="s">
        <v>119</v>
      </c>
      <c r="F1152" t="s">
        <v>260</v>
      </c>
      <c r="G1152" t="s">
        <v>149</v>
      </c>
      <c r="H1152" t="s">
        <v>132</v>
      </c>
      <c r="I1152" t="s">
        <v>110</v>
      </c>
      <c r="J1152" t="s">
        <v>110</v>
      </c>
      <c r="K1152">
        <v>1</v>
      </c>
      <c r="L1152" t="s">
        <v>182</v>
      </c>
    </row>
    <row r="1153" spans="1:12">
      <c r="A1153" t="s">
        <v>260</v>
      </c>
      <c r="B1153" t="s">
        <v>41</v>
      </c>
      <c r="C1153">
        <v>2000</v>
      </c>
      <c r="D1153">
        <v>2000</v>
      </c>
      <c r="E1153" t="s">
        <v>119</v>
      </c>
      <c r="F1153" t="s">
        <v>260</v>
      </c>
      <c r="G1153" t="s">
        <v>149</v>
      </c>
      <c r="H1153" t="s">
        <v>132</v>
      </c>
      <c r="I1153" t="s">
        <v>110</v>
      </c>
      <c r="J1153" t="s">
        <v>110</v>
      </c>
      <c r="K1153">
        <v>1</v>
      </c>
      <c r="L1153" t="s">
        <v>182</v>
      </c>
    </row>
    <row r="1154" spans="1:12">
      <c r="A1154" t="s">
        <v>260</v>
      </c>
      <c r="B1154" t="s">
        <v>41</v>
      </c>
      <c r="C1154">
        <v>2005</v>
      </c>
      <c r="D1154">
        <v>2005</v>
      </c>
      <c r="E1154" t="s">
        <v>119</v>
      </c>
      <c r="F1154" t="s">
        <v>260</v>
      </c>
      <c r="G1154" t="s">
        <v>149</v>
      </c>
      <c r="H1154" t="s">
        <v>132</v>
      </c>
      <c r="I1154" t="s">
        <v>110</v>
      </c>
      <c r="J1154" t="s">
        <v>110</v>
      </c>
      <c r="K1154">
        <v>1</v>
      </c>
      <c r="L1154" t="s">
        <v>182</v>
      </c>
    </row>
    <row r="1155" spans="1:12">
      <c r="A1155" t="s">
        <v>260</v>
      </c>
      <c r="B1155" t="s">
        <v>41</v>
      </c>
      <c r="C1155">
        <v>2010</v>
      </c>
      <c r="D1155">
        <v>2010</v>
      </c>
      <c r="E1155" t="s">
        <v>119</v>
      </c>
      <c r="F1155" t="s">
        <v>260</v>
      </c>
      <c r="G1155" t="s">
        <v>149</v>
      </c>
      <c r="H1155" t="s">
        <v>132</v>
      </c>
      <c r="I1155" t="s">
        <v>110</v>
      </c>
      <c r="J1155" t="s">
        <v>110</v>
      </c>
      <c r="K1155">
        <v>1</v>
      </c>
      <c r="L1155" t="s">
        <v>182</v>
      </c>
    </row>
    <row r="1156" spans="1:12">
      <c r="A1156" t="s">
        <v>260</v>
      </c>
      <c r="B1156" t="s">
        <v>41</v>
      </c>
      <c r="C1156">
        <v>2015</v>
      </c>
      <c r="D1156">
        <v>2015</v>
      </c>
      <c r="E1156" t="s">
        <v>119</v>
      </c>
      <c r="F1156" t="s">
        <v>260</v>
      </c>
      <c r="G1156" t="s">
        <v>149</v>
      </c>
      <c r="H1156" t="s">
        <v>132</v>
      </c>
      <c r="I1156" t="s">
        <v>110</v>
      </c>
      <c r="J1156" t="s">
        <v>110</v>
      </c>
      <c r="K1156">
        <v>1</v>
      </c>
      <c r="L1156" t="s">
        <v>182</v>
      </c>
    </row>
    <row r="1157" spans="1:12">
      <c r="A1157" t="s">
        <v>260</v>
      </c>
      <c r="B1157" t="s">
        <v>41</v>
      </c>
      <c r="C1157">
        <v>2020</v>
      </c>
      <c r="D1157">
        <v>2020</v>
      </c>
      <c r="E1157" t="s">
        <v>119</v>
      </c>
      <c r="F1157" t="s">
        <v>260</v>
      </c>
      <c r="G1157" t="s">
        <v>149</v>
      </c>
      <c r="H1157" t="s">
        <v>132</v>
      </c>
      <c r="I1157" t="s">
        <v>110</v>
      </c>
      <c r="J1157" t="s">
        <v>110</v>
      </c>
      <c r="K1157">
        <v>1</v>
      </c>
      <c r="L1157" t="s">
        <v>182</v>
      </c>
    </row>
    <row r="1158" spans="1:12">
      <c r="A1158" t="s">
        <v>260</v>
      </c>
      <c r="B1158" t="s">
        <v>41</v>
      </c>
      <c r="C1158">
        <v>2025</v>
      </c>
      <c r="D1158">
        <v>2025</v>
      </c>
      <c r="E1158" t="s">
        <v>119</v>
      </c>
      <c r="F1158" t="s">
        <v>260</v>
      </c>
      <c r="G1158" t="s">
        <v>149</v>
      </c>
      <c r="H1158" t="s">
        <v>132</v>
      </c>
      <c r="I1158" t="s">
        <v>110</v>
      </c>
      <c r="J1158" t="s">
        <v>110</v>
      </c>
      <c r="K1158">
        <v>1</v>
      </c>
      <c r="L1158" t="s">
        <v>182</v>
      </c>
    </row>
    <row r="1159" spans="1:12">
      <c r="A1159" t="s">
        <v>260</v>
      </c>
      <c r="B1159" t="s">
        <v>41</v>
      </c>
      <c r="C1159">
        <v>2030</v>
      </c>
      <c r="D1159">
        <v>2030</v>
      </c>
      <c r="E1159" t="s">
        <v>119</v>
      </c>
      <c r="F1159" t="s">
        <v>260</v>
      </c>
      <c r="G1159" t="s">
        <v>149</v>
      </c>
      <c r="H1159" t="s">
        <v>132</v>
      </c>
      <c r="I1159" t="s">
        <v>110</v>
      </c>
      <c r="J1159" t="s">
        <v>110</v>
      </c>
      <c r="K1159">
        <v>1</v>
      </c>
      <c r="L1159" t="s">
        <v>182</v>
      </c>
    </row>
    <row r="1160" spans="1:12">
      <c r="A1160" t="s">
        <v>260</v>
      </c>
      <c r="B1160" t="s">
        <v>41</v>
      </c>
      <c r="C1160">
        <v>2035</v>
      </c>
      <c r="D1160">
        <v>2035</v>
      </c>
      <c r="E1160" t="s">
        <v>119</v>
      </c>
      <c r="F1160" t="s">
        <v>260</v>
      </c>
      <c r="G1160" t="s">
        <v>149</v>
      </c>
      <c r="H1160" t="s">
        <v>132</v>
      </c>
      <c r="I1160" t="s">
        <v>110</v>
      </c>
      <c r="J1160" t="s">
        <v>110</v>
      </c>
      <c r="K1160">
        <v>1</v>
      </c>
      <c r="L1160" t="s">
        <v>182</v>
      </c>
    </row>
    <row r="1161" spans="1:12">
      <c r="A1161" t="s">
        <v>260</v>
      </c>
      <c r="B1161" t="s">
        <v>41</v>
      </c>
      <c r="C1161">
        <v>2040</v>
      </c>
      <c r="D1161">
        <v>2040</v>
      </c>
      <c r="E1161" t="s">
        <v>119</v>
      </c>
      <c r="F1161" t="s">
        <v>260</v>
      </c>
      <c r="G1161" t="s">
        <v>149</v>
      </c>
      <c r="H1161" t="s">
        <v>132</v>
      </c>
      <c r="I1161" t="s">
        <v>110</v>
      </c>
      <c r="J1161" t="s">
        <v>110</v>
      </c>
      <c r="K1161">
        <v>1</v>
      </c>
      <c r="L1161" t="s">
        <v>182</v>
      </c>
    </row>
    <row r="1162" spans="1:12">
      <c r="A1162" t="s">
        <v>260</v>
      </c>
      <c r="B1162" t="s">
        <v>41</v>
      </c>
      <c r="C1162">
        <v>2045</v>
      </c>
      <c r="D1162">
        <v>2045</v>
      </c>
      <c r="E1162" t="s">
        <v>119</v>
      </c>
      <c r="F1162" t="s">
        <v>260</v>
      </c>
      <c r="G1162" t="s">
        <v>149</v>
      </c>
      <c r="H1162" t="s">
        <v>132</v>
      </c>
      <c r="I1162" t="s">
        <v>110</v>
      </c>
      <c r="J1162" t="s">
        <v>110</v>
      </c>
      <c r="K1162">
        <v>1</v>
      </c>
      <c r="L1162" t="s">
        <v>182</v>
      </c>
    </row>
    <row r="1163" spans="1:12">
      <c r="A1163" t="s">
        <v>260</v>
      </c>
      <c r="B1163" t="s">
        <v>41</v>
      </c>
      <c r="C1163">
        <v>2050</v>
      </c>
      <c r="D1163">
        <v>2050</v>
      </c>
      <c r="E1163" t="s">
        <v>119</v>
      </c>
      <c r="F1163" t="s">
        <v>260</v>
      </c>
      <c r="G1163" t="s">
        <v>149</v>
      </c>
      <c r="H1163" t="s">
        <v>132</v>
      </c>
      <c r="I1163" t="s">
        <v>110</v>
      </c>
      <c r="J1163" t="s">
        <v>110</v>
      </c>
      <c r="K1163">
        <v>1</v>
      </c>
      <c r="L1163" t="s">
        <v>182</v>
      </c>
    </row>
    <row r="1164" spans="1:12">
      <c r="A1164" t="s">
        <v>260</v>
      </c>
      <c r="B1164" t="s">
        <v>41</v>
      </c>
      <c r="C1164">
        <v>2055</v>
      </c>
      <c r="D1164">
        <v>2055</v>
      </c>
      <c r="E1164" t="s">
        <v>119</v>
      </c>
      <c r="F1164" t="s">
        <v>260</v>
      </c>
      <c r="G1164" t="s">
        <v>149</v>
      </c>
      <c r="H1164" t="s">
        <v>132</v>
      </c>
      <c r="I1164" t="s">
        <v>110</v>
      </c>
      <c r="J1164" t="s">
        <v>110</v>
      </c>
      <c r="K1164">
        <v>1</v>
      </c>
      <c r="L1164" t="s">
        <v>182</v>
      </c>
    </row>
    <row r="1165" spans="1:12">
      <c r="A1165" t="s">
        <v>260</v>
      </c>
      <c r="B1165" t="s">
        <v>41</v>
      </c>
      <c r="C1165">
        <v>2060</v>
      </c>
      <c r="D1165">
        <v>2060</v>
      </c>
      <c r="E1165" t="s">
        <v>119</v>
      </c>
      <c r="F1165" t="s">
        <v>260</v>
      </c>
      <c r="G1165" t="s">
        <v>149</v>
      </c>
      <c r="H1165" t="s">
        <v>132</v>
      </c>
      <c r="I1165" t="s">
        <v>110</v>
      </c>
      <c r="J1165" t="s">
        <v>110</v>
      </c>
      <c r="K1165">
        <v>1</v>
      </c>
      <c r="L1165" t="s">
        <v>182</v>
      </c>
    </row>
    <row r="1166" spans="1:12">
      <c r="A1166" t="s">
        <v>260</v>
      </c>
      <c r="B1166" t="s">
        <v>41</v>
      </c>
      <c r="C1166">
        <v>2065</v>
      </c>
      <c r="D1166">
        <v>2065</v>
      </c>
      <c r="E1166" t="s">
        <v>119</v>
      </c>
      <c r="F1166" t="s">
        <v>260</v>
      </c>
      <c r="G1166" t="s">
        <v>149</v>
      </c>
      <c r="H1166" t="s">
        <v>132</v>
      </c>
      <c r="I1166" t="s">
        <v>110</v>
      </c>
      <c r="J1166" t="s">
        <v>110</v>
      </c>
      <c r="K1166">
        <v>1</v>
      </c>
      <c r="L1166" t="s">
        <v>182</v>
      </c>
    </row>
    <row r="1167" spans="1:12">
      <c r="A1167" t="s">
        <v>260</v>
      </c>
      <c r="B1167" t="s">
        <v>41</v>
      </c>
      <c r="C1167">
        <v>2070</v>
      </c>
      <c r="D1167">
        <v>2070</v>
      </c>
      <c r="E1167" t="s">
        <v>119</v>
      </c>
      <c r="F1167" t="s">
        <v>260</v>
      </c>
      <c r="G1167" t="s">
        <v>149</v>
      </c>
      <c r="H1167" t="s">
        <v>132</v>
      </c>
      <c r="I1167" t="s">
        <v>110</v>
      </c>
      <c r="J1167" t="s">
        <v>110</v>
      </c>
      <c r="K1167">
        <v>1</v>
      </c>
      <c r="L1167" t="s">
        <v>182</v>
      </c>
    </row>
    <row r="1168" spans="1:12">
      <c r="A1168" t="s">
        <v>260</v>
      </c>
      <c r="B1168" t="s">
        <v>73</v>
      </c>
      <c r="C1168">
        <v>2010</v>
      </c>
      <c r="D1168">
        <v>2010</v>
      </c>
      <c r="E1168" t="s">
        <v>119</v>
      </c>
      <c r="F1168" t="s">
        <v>260</v>
      </c>
      <c r="G1168" t="s">
        <v>144</v>
      </c>
      <c r="H1168" t="s">
        <v>132</v>
      </c>
      <c r="I1168" t="s">
        <v>110</v>
      </c>
      <c r="J1168" t="s">
        <v>110</v>
      </c>
      <c r="K1168">
        <v>1.3850415945053101</v>
      </c>
      <c r="L1168" t="s">
        <v>182</v>
      </c>
    </row>
    <row r="1169" spans="1:12">
      <c r="A1169" t="s">
        <v>260</v>
      </c>
      <c r="B1169" t="s">
        <v>73</v>
      </c>
      <c r="C1169">
        <v>2010</v>
      </c>
      <c r="D1169">
        <v>2015</v>
      </c>
      <c r="E1169" t="s">
        <v>119</v>
      </c>
      <c r="F1169" t="s">
        <v>260</v>
      </c>
      <c r="G1169" t="s">
        <v>144</v>
      </c>
      <c r="H1169" t="s">
        <v>132</v>
      </c>
      <c r="I1169" t="s">
        <v>110</v>
      </c>
      <c r="J1169" t="s">
        <v>110</v>
      </c>
      <c r="K1169">
        <v>1.370027542114258</v>
      </c>
      <c r="L1169" t="s">
        <v>182</v>
      </c>
    </row>
    <row r="1170" spans="1:12">
      <c r="A1170" t="s">
        <v>260</v>
      </c>
      <c r="B1170" t="s">
        <v>73</v>
      </c>
      <c r="C1170">
        <v>2010</v>
      </c>
      <c r="D1170">
        <v>2020</v>
      </c>
      <c r="E1170" t="s">
        <v>119</v>
      </c>
      <c r="F1170" t="s">
        <v>260</v>
      </c>
      <c r="G1170" t="s">
        <v>144</v>
      </c>
      <c r="H1170" t="s">
        <v>132</v>
      </c>
      <c r="I1170" t="s">
        <v>110</v>
      </c>
      <c r="J1170" t="s">
        <v>110</v>
      </c>
      <c r="K1170">
        <v>1.3550136089324949</v>
      </c>
      <c r="L1170" t="s">
        <v>182</v>
      </c>
    </row>
    <row r="1171" spans="1:12">
      <c r="A1171" t="s">
        <v>260</v>
      </c>
      <c r="B1171" t="s">
        <v>73</v>
      </c>
      <c r="C1171">
        <v>2010</v>
      </c>
      <c r="D1171">
        <v>2025</v>
      </c>
      <c r="E1171" t="s">
        <v>119</v>
      </c>
      <c r="F1171" t="s">
        <v>260</v>
      </c>
      <c r="G1171" t="s">
        <v>144</v>
      </c>
      <c r="H1171" t="s">
        <v>132</v>
      </c>
      <c r="I1171" t="s">
        <v>110</v>
      </c>
      <c r="J1171" t="s">
        <v>110</v>
      </c>
      <c r="K1171">
        <v>1.340636730194092</v>
      </c>
      <c r="L1171" t="s">
        <v>182</v>
      </c>
    </row>
    <row r="1172" spans="1:12">
      <c r="A1172" t="s">
        <v>260</v>
      </c>
      <c r="B1172" t="s">
        <v>73</v>
      </c>
      <c r="C1172">
        <v>2010</v>
      </c>
      <c r="D1172">
        <v>2030</v>
      </c>
      <c r="E1172" t="s">
        <v>119</v>
      </c>
      <c r="F1172" t="s">
        <v>260</v>
      </c>
      <c r="G1172" t="s">
        <v>144</v>
      </c>
      <c r="H1172" t="s">
        <v>132</v>
      </c>
      <c r="I1172" t="s">
        <v>110</v>
      </c>
      <c r="J1172" t="s">
        <v>110</v>
      </c>
      <c r="K1172">
        <v>1.326259970664978</v>
      </c>
      <c r="L1172" t="s">
        <v>182</v>
      </c>
    </row>
    <row r="1173" spans="1:12">
      <c r="A1173" t="s">
        <v>260</v>
      </c>
      <c r="B1173" t="s">
        <v>73</v>
      </c>
      <c r="C1173">
        <v>2010</v>
      </c>
      <c r="D1173">
        <v>2010</v>
      </c>
      <c r="E1173" t="s">
        <v>119</v>
      </c>
      <c r="F1173" t="s">
        <v>260</v>
      </c>
      <c r="G1173" t="s">
        <v>146</v>
      </c>
      <c r="H1173" t="s">
        <v>133</v>
      </c>
      <c r="I1173" t="s">
        <v>110</v>
      </c>
      <c r="J1173" t="s">
        <v>110</v>
      </c>
      <c r="K1173">
        <v>0.1371191143989563</v>
      </c>
      <c r="L1173" t="s">
        <v>182</v>
      </c>
    </row>
    <row r="1174" spans="1:12">
      <c r="A1174" t="s">
        <v>260</v>
      </c>
      <c r="B1174" t="s">
        <v>73</v>
      </c>
      <c r="C1174">
        <v>2010</v>
      </c>
      <c r="D1174">
        <v>2015</v>
      </c>
      <c r="E1174" t="s">
        <v>119</v>
      </c>
      <c r="F1174" t="s">
        <v>260</v>
      </c>
      <c r="G1174" t="s">
        <v>146</v>
      </c>
      <c r="H1174" t="s">
        <v>133</v>
      </c>
      <c r="I1174" t="s">
        <v>110</v>
      </c>
      <c r="J1174" t="s">
        <v>110</v>
      </c>
      <c r="K1174">
        <v>0.13563272356987</v>
      </c>
      <c r="L1174" t="s">
        <v>182</v>
      </c>
    </row>
    <row r="1175" spans="1:12">
      <c r="A1175" t="s">
        <v>260</v>
      </c>
      <c r="B1175" t="s">
        <v>73</v>
      </c>
      <c r="C1175">
        <v>2010</v>
      </c>
      <c r="D1175">
        <v>2020</v>
      </c>
      <c r="E1175" t="s">
        <v>119</v>
      </c>
      <c r="F1175" t="s">
        <v>260</v>
      </c>
      <c r="G1175" t="s">
        <v>146</v>
      </c>
      <c r="H1175" t="s">
        <v>133</v>
      </c>
      <c r="I1175" t="s">
        <v>110</v>
      </c>
      <c r="J1175" t="s">
        <v>110</v>
      </c>
      <c r="K1175">
        <v>0.13414634764194491</v>
      </c>
      <c r="L1175" t="s">
        <v>182</v>
      </c>
    </row>
    <row r="1176" spans="1:12">
      <c r="A1176" t="s">
        <v>260</v>
      </c>
      <c r="B1176" t="s">
        <v>73</v>
      </c>
      <c r="C1176">
        <v>2010</v>
      </c>
      <c r="D1176">
        <v>2025</v>
      </c>
      <c r="E1176" t="s">
        <v>119</v>
      </c>
      <c r="F1176" t="s">
        <v>260</v>
      </c>
      <c r="G1176" t="s">
        <v>146</v>
      </c>
      <c r="H1176" t="s">
        <v>133</v>
      </c>
      <c r="I1176" t="s">
        <v>110</v>
      </c>
      <c r="J1176" t="s">
        <v>110</v>
      </c>
      <c r="K1176">
        <v>0.13272303342819211</v>
      </c>
      <c r="L1176" t="s">
        <v>182</v>
      </c>
    </row>
    <row r="1177" spans="1:12">
      <c r="A1177" t="s">
        <v>260</v>
      </c>
      <c r="B1177" t="s">
        <v>73</v>
      </c>
      <c r="C1177">
        <v>2010</v>
      </c>
      <c r="D1177">
        <v>2030</v>
      </c>
      <c r="E1177" t="s">
        <v>119</v>
      </c>
      <c r="F1177" t="s">
        <v>260</v>
      </c>
      <c r="G1177" t="s">
        <v>146</v>
      </c>
      <c r="H1177" t="s">
        <v>133</v>
      </c>
      <c r="I1177" t="s">
        <v>110</v>
      </c>
      <c r="J1177" t="s">
        <v>110</v>
      </c>
      <c r="K1177">
        <v>0.13129973411560061</v>
      </c>
      <c r="L1177" t="s">
        <v>182</v>
      </c>
    </row>
    <row r="1178" spans="1:12">
      <c r="A1178" t="s">
        <v>260</v>
      </c>
      <c r="B1178" t="s">
        <v>73</v>
      </c>
      <c r="C1178">
        <v>2015</v>
      </c>
      <c r="D1178">
        <v>2015</v>
      </c>
      <c r="E1178" t="s">
        <v>119</v>
      </c>
      <c r="F1178" t="s">
        <v>260</v>
      </c>
      <c r="G1178" t="s">
        <v>144</v>
      </c>
      <c r="H1178" t="s">
        <v>132</v>
      </c>
      <c r="I1178" t="s">
        <v>110</v>
      </c>
      <c r="J1178" t="s">
        <v>110</v>
      </c>
      <c r="K1178">
        <v>1.370027542114258</v>
      </c>
      <c r="L1178" t="s">
        <v>182</v>
      </c>
    </row>
    <row r="1179" spans="1:12">
      <c r="A1179" t="s">
        <v>260</v>
      </c>
      <c r="B1179" t="s">
        <v>73</v>
      </c>
      <c r="C1179">
        <v>2015</v>
      </c>
      <c r="D1179">
        <v>2020</v>
      </c>
      <c r="E1179" t="s">
        <v>119</v>
      </c>
      <c r="F1179" t="s">
        <v>260</v>
      </c>
      <c r="G1179" t="s">
        <v>144</v>
      </c>
      <c r="H1179" t="s">
        <v>132</v>
      </c>
      <c r="I1179" t="s">
        <v>110</v>
      </c>
      <c r="J1179" t="s">
        <v>110</v>
      </c>
      <c r="K1179">
        <v>1.3550136089324949</v>
      </c>
      <c r="L1179" t="s">
        <v>182</v>
      </c>
    </row>
    <row r="1180" spans="1:12">
      <c r="A1180" t="s">
        <v>260</v>
      </c>
      <c r="B1180" t="s">
        <v>73</v>
      </c>
      <c r="C1180">
        <v>2015</v>
      </c>
      <c r="D1180">
        <v>2025</v>
      </c>
      <c r="E1180" t="s">
        <v>119</v>
      </c>
      <c r="F1180" t="s">
        <v>260</v>
      </c>
      <c r="G1180" t="s">
        <v>144</v>
      </c>
      <c r="H1180" t="s">
        <v>132</v>
      </c>
      <c r="I1180" t="s">
        <v>110</v>
      </c>
      <c r="J1180" t="s">
        <v>110</v>
      </c>
      <c r="K1180">
        <v>1.340636730194092</v>
      </c>
      <c r="L1180" t="s">
        <v>182</v>
      </c>
    </row>
    <row r="1181" spans="1:12">
      <c r="A1181" t="s">
        <v>260</v>
      </c>
      <c r="B1181" t="s">
        <v>73</v>
      </c>
      <c r="C1181">
        <v>2015</v>
      </c>
      <c r="D1181">
        <v>2030</v>
      </c>
      <c r="E1181" t="s">
        <v>119</v>
      </c>
      <c r="F1181" t="s">
        <v>260</v>
      </c>
      <c r="G1181" t="s">
        <v>144</v>
      </c>
      <c r="H1181" t="s">
        <v>132</v>
      </c>
      <c r="I1181" t="s">
        <v>110</v>
      </c>
      <c r="J1181" t="s">
        <v>110</v>
      </c>
      <c r="K1181">
        <v>1.326259970664978</v>
      </c>
      <c r="L1181" t="s">
        <v>182</v>
      </c>
    </row>
    <row r="1182" spans="1:12">
      <c r="A1182" t="s">
        <v>260</v>
      </c>
      <c r="B1182" t="s">
        <v>73</v>
      </c>
      <c r="C1182">
        <v>2015</v>
      </c>
      <c r="D1182">
        <v>2035</v>
      </c>
      <c r="E1182" t="s">
        <v>119</v>
      </c>
      <c r="F1182" t="s">
        <v>260</v>
      </c>
      <c r="G1182" t="s">
        <v>144</v>
      </c>
      <c r="H1182" t="s">
        <v>132</v>
      </c>
      <c r="I1182" t="s">
        <v>110</v>
      </c>
      <c r="J1182" t="s">
        <v>110</v>
      </c>
      <c r="K1182">
        <v>1.312480688095093</v>
      </c>
      <c r="L1182" t="s">
        <v>182</v>
      </c>
    </row>
    <row r="1183" spans="1:12">
      <c r="A1183" t="s">
        <v>260</v>
      </c>
      <c r="B1183" t="s">
        <v>73</v>
      </c>
      <c r="C1183">
        <v>2015</v>
      </c>
      <c r="D1183">
        <v>2015</v>
      </c>
      <c r="E1183" t="s">
        <v>119</v>
      </c>
      <c r="F1183" t="s">
        <v>260</v>
      </c>
      <c r="G1183" t="s">
        <v>146</v>
      </c>
      <c r="H1183" t="s">
        <v>133</v>
      </c>
      <c r="I1183" t="s">
        <v>110</v>
      </c>
      <c r="J1183" t="s">
        <v>110</v>
      </c>
      <c r="K1183">
        <v>0.13563272356987</v>
      </c>
      <c r="L1183" t="s">
        <v>182</v>
      </c>
    </row>
    <row r="1184" spans="1:12">
      <c r="A1184" t="s">
        <v>260</v>
      </c>
      <c r="B1184" t="s">
        <v>73</v>
      </c>
      <c r="C1184">
        <v>2015</v>
      </c>
      <c r="D1184">
        <v>2020</v>
      </c>
      <c r="E1184" t="s">
        <v>119</v>
      </c>
      <c r="F1184" t="s">
        <v>260</v>
      </c>
      <c r="G1184" t="s">
        <v>146</v>
      </c>
      <c r="H1184" t="s">
        <v>133</v>
      </c>
      <c r="I1184" t="s">
        <v>110</v>
      </c>
      <c r="J1184" t="s">
        <v>110</v>
      </c>
      <c r="K1184">
        <v>0.13414634764194491</v>
      </c>
      <c r="L1184" t="s">
        <v>182</v>
      </c>
    </row>
    <row r="1185" spans="1:12">
      <c r="A1185" t="s">
        <v>260</v>
      </c>
      <c r="B1185" t="s">
        <v>73</v>
      </c>
      <c r="C1185">
        <v>2015</v>
      </c>
      <c r="D1185">
        <v>2025</v>
      </c>
      <c r="E1185" t="s">
        <v>119</v>
      </c>
      <c r="F1185" t="s">
        <v>260</v>
      </c>
      <c r="G1185" t="s">
        <v>146</v>
      </c>
      <c r="H1185" t="s">
        <v>133</v>
      </c>
      <c r="I1185" t="s">
        <v>110</v>
      </c>
      <c r="J1185" t="s">
        <v>110</v>
      </c>
      <c r="K1185">
        <v>0.13272303342819211</v>
      </c>
      <c r="L1185" t="s">
        <v>182</v>
      </c>
    </row>
    <row r="1186" spans="1:12">
      <c r="A1186" t="s">
        <v>260</v>
      </c>
      <c r="B1186" t="s">
        <v>73</v>
      </c>
      <c r="C1186">
        <v>2015</v>
      </c>
      <c r="D1186">
        <v>2030</v>
      </c>
      <c r="E1186" t="s">
        <v>119</v>
      </c>
      <c r="F1186" t="s">
        <v>260</v>
      </c>
      <c r="G1186" t="s">
        <v>146</v>
      </c>
      <c r="H1186" t="s">
        <v>133</v>
      </c>
      <c r="I1186" t="s">
        <v>110</v>
      </c>
      <c r="J1186" t="s">
        <v>110</v>
      </c>
      <c r="K1186">
        <v>0.13129973411560061</v>
      </c>
      <c r="L1186" t="s">
        <v>182</v>
      </c>
    </row>
    <row r="1187" spans="1:12">
      <c r="A1187" t="s">
        <v>260</v>
      </c>
      <c r="B1187" t="s">
        <v>73</v>
      </c>
      <c r="C1187">
        <v>2015</v>
      </c>
      <c r="D1187">
        <v>2035</v>
      </c>
      <c r="E1187" t="s">
        <v>119</v>
      </c>
      <c r="F1187" t="s">
        <v>260</v>
      </c>
      <c r="G1187" t="s">
        <v>146</v>
      </c>
      <c r="H1187" t="s">
        <v>133</v>
      </c>
      <c r="I1187" t="s">
        <v>110</v>
      </c>
      <c r="J1187" t="s">
        <v>110</v>
      </c>
      <c r="K1187">
        <v>0.42246806621551508</v>
      </c>
      <c r="L1187" t="s">
        <v>182</v>
      </c>
    </row>
    <row r="1188" spans="1:12">
      <c r="A1188" t="s">
        <v>260</v>
      </c>
      <c r="B1188" t="s">
        <v>73</v>
      </c>
      <c r="C1188">
        <v>2020</v>
      </c>
      <c r="D1188">
        <v>2020</v>
      </c>
      <c r="E1188" t="s">
        <v>119</v>
      </c>
      <c r="F1188" t="s">
        <v>260</v>
      </c>
      <c r="G1188" t="s">
        <v>144</v>
      </c>
      <c r="H1188" t="s">
        <v>132</v>
      </c>
      <c r="I1188" t="s">
        <v>110</v>
      </c>
      <c r="J1188" t="s">
        <v>110</v>
      </c>
      <c r="K1188">
        <v>1.3550136089324949</v>
      </c>
      <c r="L1188" t="s">
        <v>182</v>
      </c>
    </row>
    <row r="1189" spans="1:12">
      <c r="A1189" t="s">
        <v>260</v>
      </c>
      <c r="B1189" t="s">
        <v>73</v>
      </c>
      <c r="C1189">
        <v>2020</v>
      </c>
      <c r="D1189">
        <v>2025</v>
      </c>
      <c r="E1189" t="s">
        <v>119</v>
      </c>
      <c r="F1189" t="s">
        <v>260</v>
      </c>
      <c r="G1189" t="s">
        <v>144</v>
      </c>
      <c r="H1189" t="s">
        <v>132</v>
      </c>
      <c r="I1189" t="s">
        <v>110</v>
      </c>
      <c r="J1189" t="s">
        <v>110</v>
      </c>
      <c r="K1189">
        <v>1.340636730194092</v>
      </c>
      <c r="L1189" t="s">
        <v>182</v>
      </c>
    </row>
    <row r="1190" spans="1:12">
      <c r="A1190" t="s">
        <v>260</v>
      </c>
      <c r="B1190" t="s">
        <v>73</v>
      </c>
      <c r="C1190">
        <v>2020</v>
      </c>
      <c r="D1190">
        <v>2030</v>
      </c>
      <c r="E1190" t="s">
        <v>119</v>
      </c>
      <c r="F1190" t="s">
        <v>260</v>
      </c>
      <c r="G1190" t="s">
        <v>144</v>
      </c>
      <c r="H1190" t="s">
        <v>132</v>
      </c>
      <c r="I1190" t="s">
        <v>110</v>
      </c>
      <c r="J1190" t="s">
        <v>110</v>
      </c>
      <c r="K1190">
        <v>1.326259970664978</v>
      </c>
      <c r="L1190" t="s">
        <v>182</v>
      </c>
    </row>
    <row r="1191" spans="1:12">
      <c r="A1191" t="s">
        <v>260</v>
      </c>
      <c r="B1191" t="s">
        <v>73</v>
      </c>
      <c r="C1191">
        <v>2020</v>
      </c>
      <c r="D1191">
        <v>2035</v>
      </c>
      <c r="E1191" t="s">
        <v>119</v>
      </c>
      <c r="F1191" t="s">
        <v>260</v>
      </c>
      <c r="G1191" t="s">
        <v>144</v>
      </c>
      <c r="H1191" t="s">
        <v>132</v>
      </c>
      <c r="I1191" t="s">
        <v>110</v>
      </c>
      <c r="J1191" t="s">
        <v>110</v>
      </c>
      <c r="K1191">
        <v>1.312480688095093</v>
      </c>
      <c r="L1191" t="s">
        <v>182</v>
      </c>
    </row>
    <row r="1192" spans="1:12">
      <c r="A1192" t="s">
        <v>260</v>
      </c>
      <c r="B1192" t="s">
        <v>73</v>
      </c>
      <c r="C1192">
        <v>2020</v>
      </c>
      <c r="D1192">
        <v>2040</v>
      </c>
      <c r="E1192" t="s">
        <v>119</v>
      </c>
      <c r="F1192" t="s">
        <v>260</v>
      </c>
      <c r="G1192" t="s">
        <v>144</v>
      </c>
      <c r="H1192" t="s">
        <v>132</v>
      </c>
      <c r="I1192" t="s">
        <v>110</v>
      </c>
      <c r="J1192" t="s">
        <v>110</v>
      </c>
      <c r="K1192">
        <v>1.298701286315918</v>
      </c>
      <c r="L1192" t="s">
        <v>182</v>
      </c>
    </row>
    <row r="1193" spans="1:12">
      <c r="A1193" t="s">
        <v>260</v>
      </c>
      <c r="B1193" t="s">
        <v>73</v>
      </c>
      <c r="C1193">
        <v>2020</v>
      </c>
      <c r="D1193">
        <v>2020</v>
      </c>
      <c r="E1193" t="s">
        <v>119</v>
      </c>
      <c r="F1193" t="s">
        <v>260</v>
      </c>
      <c r="G1193" t="s">
        <v>146</v>
      </c>
      <c r="H1193" t="s">
        <v>133</v>
      </c>
      <c r="I1193" t="s">
        <v>110</v>
      </c>
      <c r="J1193" t="s">
        <v>110</v>
      </c>
      <c r="K1193">
        <v>0.13414634764194491</v>
      </c>
      <c r="L1193" t="s">
        <v>182</v>
      </c>
    </row>
    <row r="1194" spans="1:12">
      <c r="A1194" t="s">
        <v>260</v>
      </c>
      <c r="B1194" t="s">
        <v>73</v>
      </c>
      <c r="C1194">
        <v>2020</v>
      </c>
      <c r="D1194">
        <v>2025</v>
      </c>
      <c r="E1194" t="s">
        <v>119</v>
      </c>
      <c r="F1194" t="s">
        <v>260</v>
      </c>
      <c r="G1194" t="s">
        <v>146</v>
      </c>
      <c r="H1194" t="s">
        <v>133</v>
      </c>
      <c r="I1194" t="s">
        <v>110</v>
      </c>
      <c r="J1194" t="s">
        <v>110</v>
      </c>
      <c r="K1194">
        <v>0.13272303342819211</v>
      </c>
      <c r="L1194" t="s">
        <v>182</v>
      </c>
    </row>
    <row r="1195" spans="1:12">
      <c r="A1195" t="s">
        <v>260</v>
      </c>
      <c r="B1195" t="s">
        <v>73</v>
      </c>
      <c r="C1195">
        <v>2020</v>
      </c>
      <c r="D1195">
        <v>2030</v>
      </c>
      <c r="E1195" t="s">
        <v>119</v>
      </c>
      <c r="F1195" t="s">
        <v>260</v>
      </c>
      <c r="G1195" t="s">
        <v>146</v>
      </c>
      <c r="H1195" t="s">
        <v>133</v>
      </c>
      <c r="I1195" t="s">
        <v>110</v>
      </c>
      <c r="J1195" t="s">
        <v>110</v>
      </c>
      <c r="K1195">
        <v>0.13129973411560061</v>
      </c>
      <c r="L1195" t="s">
        <v>182</v>
      </c>
    </row>
    <row r="1196" spans="1:12">
      <c r="A1196" t="s">
        <v>260</v>
      </c>
      <c r="B1196" t="s">
        <v>73</v>
      </c>
      <c r="C1196">
        <v>2020</v>
      </c>
      <c r="D1196">
        <v>2035</v>
      </c>
      <c r="E1196" t="s">
        <v>119</v>
      </c>
      <c r="F1196" t="s">
        <v>260</v>
      </c>
      <c r="G1196" t="s">
        <v>146</v>
      </c>
      <c r="H1196" t="s">
        <v>133</v>
      </c>
      <c r="I1196" t="s">
        <v>110</v>
      </c>
      <c r="J1196" t="s">
        <v>110</v>
      </c>
      <c r="K1196">
        <v>0.12993559241294861</v>
      </c>
      <c r="L1196" t="s">
        <v>182</v>
      </c>
    </row>
    <row r="1197" spans="1:12">
      <c r="A1197" t="s">
        <v>260</v>
      </c>
      <c r="B1197" t="s">
        <v>73</v>
      </c>
      <c r="C1197">
        <v>2020</v>
      </c>
      <c r="D1197">
        <v>2040</v>
      </c>
      <c r="E1197" t="s">
        <v>119</v>
      </c>
      <c r="F1197" t="s">
        <v>260</v>
      </c>
      <c r="G1197" t="s">
        <v>146</v>
      </c>
      <c r="H1197" t="s">
        <v>133</v>
      </c>
      <c r="I1197" t="s">
        <v>110</v>
      </c>
      <c r="J1197" t="s">
        <v>110</v>
      </c>
      <c r="K1197">
        <v>0.12857143580913541</v>
      </c>
      <c r="L1197" t="s">
        <v>182</v>
      </c>
    </row>
    <row r="1198" spans="1:12">
      <c r="A1198" t="s">
        <v>260</v>
      </c>
      <c r="B1198" t="s">
        <v>73</v>
      </c>
      <c r="C1198">
        <v>2025</v>
      </c>
      <c r="D1198">
        <v>2025</v>
      </c>
      <c r="E1198" t="s">
        <v>119</v>
      </c>
      <c r="F1198" t="s">
        <v>260</v>
      </c>
      <c r="G1198" t="s">
        <v>144</v>
      </c>
      <c r="H1198" t="s">
        <v>132</v>
      </c>
      <c r="I1198" t="s">
        <v>110</v>
      </c>
      <c r="J1198" t="s">
        <v>110</v>
      </c>
      <c r="K1198">
        <v>1.340636730194092</v>
      </c>
      <c r="L1198" t="s">
        <v>182</v>
      </c>
    </row>
    <row r="1199" spans="1:12">
      <c r="A1199" t="s">
        <v>260</v>
      </c>
      <c r="B1199" t="s">
        <v>73</v>
      </c>
      <c r="C1199">
        <v>2025</v>
      </c>
      <c r="D1199">
        <v>2030</v>
      </c>
      <c r="E1199" t="s">
        <v>119</v>
      </c>
      <c r="F1199" t="s">
        <v>260</v>
      </c>
      <c r="G1199" t="s">
        <v>144</v>
      </c>
      <c r="H1199" t="s">
        <v>132</v>
      </c>
      <c r="I1199" t="s">
        <v>110</v>
      </c>
      <c r="J1199" t="s">
        <v>110</v>
      </c>
      <c r="K1199">
        <v>1.326259970664978</v>
      </c>
      <c r="L1199" t="s">
        <v>182</v>
      </c>
    </row>
    <row r="1200" spans="1:12">
      <c r="A1200" t="s">
        <v>260</v>
      </c>
      <c r="B1200" t="s">
        <v>73</v>
      </c>
      <c r="C1200">
        <v>2025</v>
      </c>
      <c r="D1200">
        <v>2035</v>
      </c>
      <c r="E1200" t="s">
        <v>119</v>
      </c>
      <c r="F1200" t="s">
        <v>260</v>
      </c>
      <c r="G1200" t="s">
        <v>144</v>
      </c>
      <c r="H1200" t="s">
        <v>132</v>
      </c>
      <c r="I1200" t="s">
        <v>110</v>
      </c>
      <c r="J1200" t="s">
        <v>110</v>
      </c>
      <c r="K1200">
        <v>1.312480688095093</v>
      </c>
      <c r="L1200" t="s">
        <v>182</v>
      </c>
    </row>
    <row r="1201" spans="1:12">
      <c r="A1201" t="s">
        <v>260</v>
      </c>
      <c r="B1201" t="s">
        <v>73</v>
      </c>
      <c r="C1201">
        <v>2025</v>
      </c>
      <c r="D1201">
        <v>2040</v>
      </c>
      <c r="E1201" t="s">
        <v>119</v>
      </c>
      <c r="F1201" t="s">
        <v>260</v>
      </c>
      <c r="G1201" t="s">
        <v>144</v>
      </c>
      <c r="H1201" t="s">
        <v>132</v>
      </c>
      <c r="I1201" t="s">
        <v>110</v>
      </c>
      <c r="J1201" t="s">
        <v>110</v>
      </c>
      <c r="K1201">
        <v>1.298701286315918</v>
      </c>
      <c r="L1201" t="s">
        <v>182</v>
      </c>
    </row>
    <row r="1202" spans="1:12">
      <c r="A1202" t="s">
        <v>260</v>
      </c>
      <c r="B1202" t="s">
        <v>73</v>
      </c>
      <c r="C1202">
        <v>2025</v>
      </c>
      <c r="D1202">
        <v>2045</v>
      </c>
      <c r="E1202" t="s">
        <v>119</v>
      </c>
      <c r="F1202" t="s">
        <v>260</v>
      </c>
      <c r="G1202" t="s">
        <v>144</v>
      </c>
      <c r="H1202" t="s">
        <v>132</v>
      </c>
      <c r="I1202" t="s">
        <v>110</v>
      </c>
      <c r="J1202" t="s">
        <v>110</v>
      </c>
      <c r="K1202">
        <v>1.298701286315918</v>
      </c>
      <c r="L1202" t="s">
        <v>182</v>
      </c>
    </row>
    <row r="1203" spans="1:12">
      <c r="A1203" t="s">
        <v>260</v>
      </c>
      <c r="B1203" t="s">
        <v>73</v>
      </c>
      <c r="C1203">
        <v>2025</v>
      </c>
      <c r="D1203">
        <v>2025</v>
      </c>
      <c r="E1203" t="s">
        <v>119</v>
      </c>
      <c r="F1203" t="s">
        <v>260</v>
      </c>
      <c r="G1203" t="s">
        <v>146</v>
      </c>
      <c r="H1203" t="s">
        <v>133</v>
      </c>
      <c r="I1203" t="s">
        <v>110</v>
      </c>
      <c r="J1203" t="s">
        <v>110</v>
      </c>
      <c r="K1203">
        <v>0.13272303342819211</v>
      </c>
      <c r="L1203" t="s">
        <v>182</v>
      </c>
    </row>
    <row r="1204" spans="1:12">
      <c r="A1204" t="s">
        <v>260</v>
      </c>
      <c r="B1204" t="s">
        <v>73</v>
      </c>
      <c r="C1204">
        <v>2025</v>
      </c>
      <c r="D1204">
        <v>2030</v>
      </c>
      <c r="E1204" t="s">
        <v>119</v>
      </c>
      <c r="F1204" t="s">
        <v>260</v>
      </c>
      <c r="G1204" t="s">
        <v>146</v>
      </c>
      <c r="H1204" t="s">
        <v>133</v>
      </c>
      <c r="I1204" t="s">
        <v>110</v>
      </c>
      <c r="J1204" t="s">
        <v>110</v>
      </c>
      <c r="K1204">
        <v>0.13129973411560061</v>
      </c>
      <c r="L1204" t="s">
        <v>182</v>
      </c>
    </row>
    <row r="1205" spans="1:12">
      <c r="A1205" t="s">
        <v>260</v>
      </c>
      <c r="B1205" t="s">
        <v>73</v>
      </c>
      <c r="C1205">
        <v>2025</v>
      </c>
      <c r="D1205">
        <v>2035</v>
      </c>
      <c r="E1205" t="s">
        <v>119</v>
      </c>
      <c r="F1205" t="s">
        <v>260</v>
      </c>
      <c r="G1205" t="s">
        <v>146</v>
      </c>
      <c r="H1205" t="s">
        <v>133</v>
      </c>
      <c r="I1205" t="s">
        <v>110</v>
      </c>
      <c r="J1205" t="s">
        <v>110</v>
      </c>
      <c r="K1205">
        <v>0.12993559241294861</v>
      </c>
      <c r="L1205" t="s">
        <v>182</v>
      </c>
    </row>
    <row r="1206" spans="1:12">
      <c r="A1206" t="s">
        <v>260</v>
      </c>
      <c r="B1206" t="s">
        <v>73</v>
      </c>
      <c r="C1206">
        <v>2025</v>
      </c>
      <c r="D1206">
        <v>2040</v>
      </c>
      <c r="E1206" t="s">
        <v>119</v>
      </c>
      <c r="F1206" t="s">
        <v>260</v>
      </c>
      <c r="G1206" t="s">
        <v>146</v>
      </c>
      <c r="H1206" t="s">
        <v>133</v>
      </c>
      <c r="I1206" t="s">
        <v>110</v>
      </c>
      <c r="J1206" t="s">
        <v>110</v>
      </c>
      <c r="K1206">
        <v>0.12857143580913541</v>
      </c>
      <c r="L1206" t="s">
        <v>182</v>
      </c>
    </row>
    <row r="1207" spans="1:12">
      <c r="A1207" t="s">
        <v>260</v>
      </c>
      <c r="B1207" t="s">
        <v>73</v>
      </c>
      <c r="C1207">
        <v>2025</v>
      </c>
      <c r="D1207">
        <v>2045</v>
      </c>
      <c r="E1207" t="s">
        <v>119</v>
      </c>
      <c r="F1207" t="s">
        <v>260</v>
      </c>
      <c r="G1207" t="s">
        <v>146</v>
      </c>
      <c r="H1207" t="s">
        <v>133</v>
      </c>
      <c r="I1207" t="s">
        <v>110</v>
      </c>
      <c r="J1207" t="s">
        <v>110</v>
      </c>
      <c r="K1207">
        <v>0.42110392451286321</v>
      </c>
      <c r="L1207" t="s">
        <v>182</v>
      </c>
    </row>
    <row r="1208" spans="1:12">
      <c r="A1208" t="s">
        <v>260</v>
      </c>
      <c r="B1208" t="s">
        <v>73</v>
      </c>
      <c r="C1208">
        <v>2030</v>
      </c>
      <c r="D1208">
        <v>2030</v>
      </c>
      <c r="E1208" t="s">
        <v>119</v>
      </c>
      <c r="F1208" t="s">
        <v>260</v>
      </c>
      <c r="G1208" t="s">
        <v>144</v>
      </c>
      <c r="H1208" t="s">
        <v>132</v>
      </c>
      <c r="I1208" t="s">
        <v>110</v>
      </c>
      <c r="J1208" t="s">
        <v>110</v>
      </c>
      <c r="K1208">
        <v>1.326259970664978</v>
      </c>
      <c r="L1208" t="s">
        <v>182</v>
      </c>
    </row>
    <row r="1209" spans="1:12">
      <c r="A1209" t="s">
        <v>260</v>
      </c>
      <c r="B1209" t="s">
        <v>73</v>
      </c>
      <c r="C1209">
        <v>2030</v>
      </c>
      <c r="D1209">
        <v>2035</v>
      </c>
      <c r="E1209" t="s">
        <v>119</v>
      </c>
      <c r="F1209" t="s">
        <v>260</v>
      </c>
      <c r="G1209" t="s">
        <v>144</v>
      </c>
      <c r="H1209" t="s">
        <v>132</v>
      </c>
      <c r="I1209" t="s">
        <v>110</v>
      </c>
      <c r="J1209" t="s">
        <v>110</v>
      </c>
      <c r="K1209">
        <v>1.312480688095093</v>
      </c>
      <c r="L1209" t="s">
        <v>182</v>
      </c>
    </row>
    <row r="1210" spans="1:12">
      <c r="A1210" t="s">
        <v>260</v>
      </c>
      <c r="B1210" t="s">
        <v>73</v>
      </c>
      <c r="C1210">
        <v>2030</v>
      </c>
      <c r="D1210">
        <v>2040</v>
      </c>
      <c r="E1210" t="s">
        <v>119</v>
      </c>
      <c r="F1210" t="s">
        <v>260</v>
      </c>
      <c r="G1210" t="s">
        <v>144</v>
      </c>
      <c r="H1210" t="s">
        <v>132</v>
      </c>
      <c r="I1210" t="s">
        <v>110</v>
      </c>
      <c r="J1210" t="s">
        <v>110</v>
      </c>
      <c r="K1210">
        <v>1.298701286315918</v>
      </c>
      <c r="L1210" t="s">
        <v>182</v>
      </c>
    </row>
    <row r="1211" spans="1:12">
      <c r="A1211" t="s">
        <v>260</v>
      </c>
      <c r="B1211" t="s">
        <v>73</v>
      </c>
      <c r="C1211">
        <v>2030</v>
      </c>
      <c r="D1211">
        <v>2045</v>
      </c>
      <c r="E1211" t="s">
        <v>119</v>
      </c>
      <c r="F1211" t="s">
        <v>260</v>
      </c>
      <c r="G1211" t="s">
        <v>144</v>
      </c>
      <c r="H1211" t="s">
        <v>132</v>
      </c>
      <c r="I1211" t="s">
        <v>110</v>
      </c>
      <c r="J1211" t="s">
        <v>110</v>
      </c>
      <c r="K1211">
        <v>1.298701286315918</v>
      </c>
      <c r="L1211" t="s">
        <v>182</v>
      </c>
    </row>
    <row r="1212" spans="1:12">
      <c r="A1212" t="s">
        <v>260</v>
      </c>
      <c r="B1212" t="s">
        <v>73</v>
      </c>
      <c r="C1212">
        <v>2030</v>
      </c>
      <c r="D1212">
        <v>2050</v>
      </c>
      <c r="E1212" t="s">
        <v>119</v>
      </c>
      <c r="F1212" t="s">
        <v>260</v>
      </c>
      <c r="G1212" t="s">
        <v>144</v>
      </c>
      <c r="H1212" t="s">
        <v>132</v>
      </c>
      <c r="I1212" t="s">
        <v>110</v>
      </c>
      <c r="J1212" t="s">
        <v>110</v>
      </c>
      <c r="K1212">
        <v>1.298701286315918</v>
      </c>
      <c r="L1212" t="s">
        <v>182</v>
      </c>
    </row>
    <row r="1213" spans="1:12">
      <c r="A1213" t="s">
        <v>260</v>
      </c>
      <c r="B1213" t="s">
        <v>73</v>
      </c>
      <c r="C1213">
        <v>2030</v>
      </c>
      <c r="D1213">
        <v>2030</v>
      </c>
      <c r="E1213" t="s">
        <v>119</v>
      </c>
      <c r="F1213" t="s">
        <v>260</v>
      </c>
      <c r="G1213" t="s">
        <v>146</v>
      </c>
      <c r="H1213" t="s">
        <v>133</v>
      </c>
      <c r="I1213" t="s">
        <v>110</v>
      </c>
      <c r="J1213" t="s">
        <v>110</v>
      </c>
      <c r="K1213">
        <v>0.13129973411560061</v>
      </c>
      <c r="L1213" t="s">
        <v>182</v>
      </c>
    </row>
    <row r="1214" spans="1:12">
      <c r="A1214" t="s">
        <v>260</v>
      </c>
      <c r="B1214" t="s">
        <v>73</v>
      </c>
      <c r="C1214">
        <v>2030</v>
      </c>
      <c r="D1214">
        <v>2035</v>
      </c>
      <c r="E1214" t="s">
        <v>119</v>
      </c>
      <c r="F1214" t="s">
        <v>260</v>
      </c>
      <c r="G1214" t="s">
        <v>146</v>
      </c>
      <c r="H1214" t="s">
        <v>133</v>
      </c>
      <c r="I1214" t="s">
        <v>110</v>
      </c>
      <c r="J1214" t="s">
        <v>110</v>
      </c>
      <c r="K1214">
        <v>0.12993559241294861</v>
      </c>
      <c r="L1214" t="s">
        <v>182</v>
      </c>
    </row>
    <row r="1215" spans="1:12">
      <c r="A1215" t="s">
        <v>260</v>
      </c>
      <c r="B1215" t="s">
        <v>73</v>
      </c>
      <c r="C1215">
        <v>2030</v>
      </c>
      <c r="D1215">
        <v>2040</v>
      </c>
      <c r="E1215" t="s">
        <v>119</v>
      </c>
      <c r="F1215" t="s">
        <v>260</v>
      </c>
      <c r="G1215" t="s">
        <v>146</v>
      </c>
      <c r="H1215" t="s">
        <v>133</v>
      </c>
      <c r="I1215" t="s">
        <v>110</v>
      </c>
      <c r="J1215" t="s">
        <v>110</v>
      </c>
      <c r="K1215">
        <v>0.12857143580913541</v>
      </c>
      <c r="L1215" t="s">
        <v>182</v>
      </c>
    </row>
    <row r="1216" spans="1:12">
      <c r="A1216" t="s">
        <v>260</v>
      </c>
      <c r="B1216" t="s">
        <v>73</v>
      </c>
      <c r="C1216">
        <v>2030</v>
      </c>
      <c r="D1216">
        <v>2045</v>
      </c>
      <c r="E1216" t="s">
        <v>119</v>
      </c>
      <c r="F1216" t="s">
        <v>260</v>
      </c>
      <c r="G1216" t="s">
        <v>146</v>
      </c>
      <c r="H1216" t="s">
        <v>133</v>
      </c>
      <c r="I1216" t="s">
        <v>110</v>
      </c>
      <c r="J1216" t="s">
        <v>110</v>
      </c>
      <c r="K1216">
        <v>0.12857143580913541</v>
      </c>
      <c r="L1216" t="s">
        <v>182</v>
      </c>
    </row>
    <row r="1217" spans="1:12">
      <c r="A1217" t="s">
        <v>260</v>
      </c>
      <c r="B1217" t="s">
        <v>73</v>
      </c>
      <c r="C1217">
        <v>2030</v>
      </c>
      <c r="D1217">
        <v>2050</v>
      </c>
      <c r="E1217" t="s">
        <v>119</v>
      </c>
      <c r="F1217" t="s">
        <v>260</v>
      </c>
      <c r="G1217" t="s">
        <v>146</v>
      </c>
      <c r="H1217" t="s">
        <v>133</v>
      </c>
      <c r="I1217" t="s">
        <v>110</v>
      </c>
      <c r="J1217" t="s">
        <v>110</v>
      </c>
      <c r="K1217">
        <v>0.12857143580913541</v>
      </c>
      <c r="L1217" t="s">
        <v>182</v>
      </c>
    </row>
    <row r="1218" spans="1:12">
      <c r="A1218" t="s">
        <v>260</v>
      </c>
      <c r="B1218" t="s">
        <v>73</v>
      </c>
      <c r="C1218">
        <v>2035</v>
      </c>
      <c r="D1218">
        <v>2035</v>
      </c>
      <c r="E1218" t="s">
        <v>119</v>
      </c>
      <c r="F1218" t="s">
        <v>260</v>
      </c>
      <c r="G1218" t="s">
        <v>144</v>
      </c>
      <c r="H1218" t="s">
        <v>132</v>
      </c>
      <c r="I1218" t="s">
        <v>110</v>
      </c>
      <c r="J1218" t="s">
        <v>110</v>
      </c>
      <c r="K1218">
        <v>1.312480688095093</v>
      </c>
      <c r="L1218" t="s">
        <v>182</v>
      </c>
    </row>
    <row r="1219" spans="1:12">
      <c r="A1219" t="s">
        <v>260</v>
      </c>
      <c r="B1219" t="s">
        <v>73</v>
      </c>
      <c r="C1219">
        <v>2035</v>
      </c>
      <c r="D1219">
        <v>2040</v>
      </c>
      <c r="E1219" t="s">
        <v>119</v>
      </c>
      <c r="F1219" t="s">
        <v>260</v>
      </c>
      <c r="G1219" t="s">
        <v>144</v>
      </c>
      <c r="H1219" t="s">
        <v>132</v>
      </c>
      <c r="I1219" t="s">
        <v>110</v>
      </c>
      <c r="J1219" t="s">
        <v>110</v>
      </c>
      <c r="K1219">
        <v>1.298701286315918</v>
      </c>
      <c r="L1219" t="s">
        <v>182</v>
      </c>
    </row>
    <row r="1220" spans="1:12">
      <c r="A1220" t="s">
        <v>260</v>
      </c>
      <c r="B1220" t="s">
        <v>73</v>
      </c>
      <c r="C1220">
        <v>2035</v>
      </c>
      <c r="D1220">
        <v>2045</v>
      </c>
      <c r="E1220" t="s">
        <v>119</v>
      </c>
      <c r="F1220" t="s">
        <v>260</v>
      </c>
      <c r="G1220" t="s">
        <v>144</v>
      </c>
      <c r="H1220" t="s">
        <v>132</v>
      </c>
      <c r="I1220" t="s">
        <v>110</v>
      </c>
      <c r="J1220" t="s">
        <v>110</v>
      </c>
      <c r="K1220">
        <v>1.298701286315918</v>
      </c>
      <c r="L1220" t="s">
        <v>182</v>
      </c>
    </row>
    <row r="1221" spans="1:12">
      <c r="A1221" t="s">
        <v>260</v>
      </c>
      <c r="B1221" t="s">
        <v>73</v>
      </c>
      <c r="C1221">
        <v>2035</v>
      </c>
      <c r="D1221">
        <v>2050</v>
      </c>
      <c r="E1221" t="s">
        <v>119</v>
      </c>
      <c r="F1221" t="s">
        <v>260</v>
      </c>
      <c r="G1221" t="s">
        <v>144</v>
      </c>
      <c r="H1221" t="s">
        <v>132</v>
      </c>
      <c r="I1221" t="s">
        <v>110</v>
      </c>
      <c r="J1221" t="s">
        <v>110</v>
      </c>
      <c r="K1221">
        <v>1.298701286315918</v>
      </c>
      <c r="L1221" t="s">
        <v>182</v>
      </c>
    </row>
    <row r="1222" spans="1:12">
      <c r="A1222" t="s">
        <v>260</v>
      </c>
      <c r="B1222" t="s">
        <v>73</v>
      </c>
      <c r="C1222">
        <v>2035</v>
      </c>
      <c r="D1222">
        <v>2055</v>
      </c>
      <c r="E1222" t="s">
        <v>119</v>
      </c>
      <c r="F1222" t="s">
        <v>260</v>
      </c>
      <c r="G1222" t="s">
        <v>144</v>
      </c>
      <c r="H1222" t="s">
        <v>132</v>
      </c>
      <c r="I1222" t="s">
        <v>110</v>
      </c>
      <c r="J1222" t="s">
        <v>110</v>
      </c>
      <c r="K1222">
        <v>1.298701286315918</v>
      </c>
      <c r="L1222" t="s">
        <v>182</v>
      </c>
    </row>
    <row r="1223" spans="1:12">
      <c r="A1223" t="s">
        <v>260</v>
      </c>
      <c r="B1223" t="s">
        <v>73</v>
      </c>
      <c r="C1223">
        <v>2035</v>
      </c>
      <c r="D1223">
        <v>2035</v>
      </c>
      <c r="E1223" t="s">
        <v>119</v>
      </c>
      <c r="F1223" t="s">
        <v>260</v>
      </c>
      <c r="G1223" t="s">
        <v>146</v>
      </c>
      <c r="H1223" t="s">
        <v>133</v>
      </c>
      <c r="I1223" t="s">
        <v>110</v>
      </c>
      <c r="J1223" t="s">
        <v>110</v>
      </c>
      <c r="K1223">
        <v>0.12993559241294861</v>
      </c>
      <c r="L1223" t="s">
        <v>182</v>
      </c>
    </row>
    <row r="1224" spans="1:12">
      <c r="A1224" t="s">
        <v>260</v>
      </c>
      <c r="B1224" t="s">
        <v>73</v>
      </c>
      <c r="C1224">
        <v>2035</v>
      </c>
      <c r="D1224">
        <v>2040</v>
      </c>
      <c r="E1224" t="s">
        <v>119</v>
      </c>
      <c r="F1224" t="s">
        <v>260</v>
      </c>
      <c r="G1224" t="s">
        <v>146</v>
      </c>
      <c r="H1224" t="s">
        <v>133</v>
      </c>
      <c r="I1224" t="s">
        <v>110</v>
      </c>
      <c r="J1224" t="s">
        <v>110</v>
      </c>
      <c r="K1224">
        <v>0.12857143580913541</v>
      </c>
      <c r="L1224" t="s">
        <v>182</v>
      </c>
    </row>
    <row r="1225" spans="1:12">
      <c r="A1225" t="s">
        <v>260</v>
      </c>
      <c r="B1225" t="s">
        <v>73</v>
      </c>
      <c r="C1225">
        <v>2035</v>
      </c>
      <c r="D1225">
        <v>2045</v>
      </c>
      <c r="E1225" t="s">
        <v>119</v>
      </c>
      <c r="F1225" t="s">
        <v>260</v>
      </c>
      <c r="G1225" t="s">
        <v>146</v>
      </c>
      <c r="H1225" t="s">
        <v>133</v>
      </c>
      <c r="I1225" t="s">
        <v>110</v>
      </c>
      <c r="J1225" t="s">
        <v>110</v>
      </c>
      <c r="K1225">
        <v>0.12857143580913541</v>
      </c>
      <c r="L1225" t="s">
        <v>182</v>
      </c>
    </row>
    <row r="1226" spans="1:12">
      <c r="A1226" t="s">
        <v>260</v>
      </c>
      <c r="B1226" t="s">
        <v>73</v>
      </c>
      <c r="C1226">
        <v>2035</v>
      </c>
      <c r="D1226">
        <v>2050</v>
      </c>
      <c r="E1226" t="s">
        <v>119</v>
      </c>
      <c r="F1226" t="s">
        <v>260</v>
      </c>
      <c r="G1226" t="s">
        <v>146</v>
      </c>
      <c r="H1226" t="s">
        <v>133</v>
      </c>
      <c r="I1226" t="s">
        <v>110</v>
      </c>
      <c r="J1226" t="s">
        <v>110</v>
      </c>
      <c r="K1226">
        <v>0.12857143580913541</v>
      </c>
      <c r="L1226" t="s">
        <v>182</v>
      </c>
    </row>
    <row r="1227" spans="1:12">
      <c r="A1227" t="s">
        <v>260</v>
      </c>
      <c r="B1227" t="s">
        <v>73</v>
      </c>
      <c r="C1227">
        <v>2035</v>
      </c>
      <c r="D1227">
        <v>2055</v>
      </c>
      <c r="E1227" t="s">
        <v>119</v>
      </c>
      <c r="F1227" t="s">
        <v>260</v>
      </c>
      <c r="G1227" t="s">
        <v>146</v>
      </c>
      <c r="H1227" t="s">
        <v>133</v>
      </c>
      <c r="I1227" t="s">
        <v>110</v>
      </c>
      <c r="J1227" t="s">
        <v>110</v>
      </c>
      <c r="K1227">
        <v>0.42110392451286321</v>
      </c>
      <c r="L1227" t="s">
        <v>182</v>
      </c>
    </row>
    <row r="1228" spans="1:12">
      <c r="A1228" t="s">
        <v>260</v>
      </c>
      <c r="B1228" t="s">
        <v>73</v>
      </c>
      <c r="C1228">
        <v>2040</v>
      </c>
      <c r="D1228">
        <v>2040</v>
      </c>
      <c r="E1228" t="s">
        <v>119</v>
      </c>
      <c r="F1228" t="s">
        <v>260</v>
      </c>
      <c r="G1228" t="s">
        <v>144</v>
      </c>
      <c r="H1228" t="s">
        <v>132</v>
      </c>
      <c r="I1228" t="s">
        <v>110</v>
      </c>
      <c r="J1228" t="s">
        <v>110</v>
      </c>
      <c r="K1228">
        <v>1.298701286315918</v>
      </c>
      <c r="L1228" t="s">
        <v>182</v>
      </c>
    </row>
    <row r="1229" spans="1:12">
      <c r="A1229" t="s">
        <v>260</v>
      </c>
      <c r="B1229" t="s">
        <v>73</v>
      </c>
      <c r="C1229">
        <v>2040</v>
      </c>
      <c r="D1229">
        <v>2045</v>
      </c>
      <c r="E1229" t="s">
        <v>119</v>
      </c>
      <c r="F1229" t="s">
        <v>260</v>
      </c>
      <c r="G1229" t="s">
        <v>144</v>
      </c>
      <c r="H1229" t="s">
        <v>132</v>
      </c>
      <c r="I1229" t="s">
        <v>110</v>
      </c>
      <c r="J1229" t="s">
        <v>110</v>
      </c>
      <c r="K1229">
        <v>1.298701286315918</v>
      </c>
      <c r="L1229" t="s">
        <v>182</v>
      </c>
    </row>
    <row r="1230" spans="1:12">
      <c r="A1230" t="s">
        <v>260</v>
      </c>
      <c r="B1230" t="s">
        <v>73</v>
      </c>
      <c r="C1230">
        <v>2040</v>
      </c>
      <c r="D1230">
        <v>2050</v>
      </c>
      <c r="E1230" t="s">
        <v>119</v>
      </c>
      <c r="F1230" t="s">
        <v>260</v>
      </c>
      <c r="G1230" t="s">
        <v>144</v>
      </c>
      <c r="H1230" t="s">
        <v>132</v>
      </c>
      <c r="I1230" t="s">
        <v>110</v>
      </c>
      <c r="J1230" t="s">
        <v>110</v>
      </c>
      <c r="K1230">
        <v>1.298701286315918</v>
      </c>
      <c r="L1230" t="s">
        <v>182</v>
      </c>
    </row>
    <row r="1231" spans="1:12">
      <c r="A1231" t="s">
        <v>260</v>
      </c>
      <c r="B1231" t="s">
        <v>73</v>
      </c>
      <c r="C1231">
        <v>2040</v>
      </c>
      <c r="D1231">
        <v>2055</v>
      </c>
      <c r="E1231" t="s">
        <v>119</v>
      </c>
      <c r="F1231" t="s">
        <v>260</v>
      </c>
      <c r="G1231" t="s">
        <v>144</v>
      </c>
      <c r="H1231" t="s">
        <v>132</v>
      </c>
      <c r="I1231" t="s">
        <v>110</v>
      </c>
      <c r="J1231" t="s">
        <v>110</v>
      </c>
      <c r="K1231">
        <v>1.298701286315918</v>
      </c>
      <c r="L1231" t="s">
        <v>182</v>
      </c>
    </row>
    <row r="1232" spans="1:12">
      <c r="A1232" t="s">
        <v>260</v>
      </c>
      <c r="B1232" t="s">
        <v>73</v>
      </c>
      <c r="C1232">
        <v>2040</v>
      </c>
      <c r="D1232">
        <v>2060</v>
      </c>
      <c r="E1232" t="s">
        <v>119</v>
      </c>
      <c r="F1232" t="s">
        <v>260</v>
      </c>
      <c r="G1232" t="s">
        <v>144</v>
      </c>
      <c r="H1232" t="s">
        <v>132</v>
      </c>
      <c r="I1232" t="s">
        <v>110</v>
      </c>
      <c r="J1232" t="s">
        <v>110</v>
      </c>
      <c r="K1232">
        <v>1.298701286315918</v>
      </c>
      <c r="L1232" t="s">
        <v>182</v>
      </c>
    </row>
    <row r="1233" spans="1:12">
      <c r="A1233" t="s">
        <v>260</v>
      </c>
      <c r="B1233" t="s">
        <v>73</v>
      </c>
      <c r="C1233">
        <v>2040</v>
      </c>
      <c r="D1233">
        <v>2040</v>
      </c>
      <c r="E1233" t="s">
        <v>119</v>
      </c>
      <c r="F1233" t="s">
        <v>260</v>
      </c>
      <c r="G1233" t="s">
        <v>146</v>
      </c>
      <c r="H1233" t="s">
        <v>133</v>
      </c>
      <c r="I1233" t="s">
        <v>110</v>
      </c>
      <c r="J1233" t="s">
        <v>110</v>
      </c>
      <c r="K1233">
        <v>0.12857143580913541</v>
      </c>
      <c r="L1233" t="s">
        <v>182</v>
      </c>
    </row>
    <row r="1234" spans="1:12">
      <c r="A1234" t="s">
        <v>260</v>
      </c>
      <c r="B1234" t="s">
        <v>73</v>
      </c>
      <c r="C1234">
        <v>2040</v>
      </c>
      <c r="D1234">
        <v>2045</v>
      </c>
      <c r="E1234" t="s">
        <v>119</v>
      </c>
      <c r="F1234" t="s">
        <v>260</v>
      </c>
      <c r="G1234" t="s">
        <v>146</v>
      </c>
      <c r="H1234" t="s">
        <v>133</v>
      </c>
      <c r="I1234" t="s">
        <v>110</v>
      </c>
      <c r="J1234" t="s">
        <v>110</v>
      </c>
      <c r="K1234">
        <v>0.12857143580913541</v>
      </c>
      <c r="L1234" t="s">
        <v>182</v>
      </c>
    </row>
    <row r="1235" spans="1:12">
      <c r="A1235" t="s">
        <v>260</v>
      </c>
      <c r="B1235" t="s">
        <v>73</v>
      </c>
      <c r="C1235">
        <v>2040</v>
      </c>
      <c r="D1235">
        <v>2050</v>
      </c>
      <c r="E1235" t="s">
        <v>119</v>
      </c>
      <c r="F1235" t="s">
        <v>260</v>
      </c>
      <c r="G1235" t="s">
        <v>146</v>
      </c>
      <c r="H1235" t="s">
        <v>133</v>
      </c>
      <c r="I1235" t="s">
        <v>110</v>
      </c>
      <c r="J1235" t="s">
        <v>110</v>
      </c>
      <c r="K1235">
        <v>0.12857143580913541</v>
      </c>
      <c r="L1235" t="s">
        <v>182</v>
      </c>
    </row>
    <row r="1236" spans="1:12">
      <c r="A1236" t="s">
        <v>260</v>
      </c>
      <c r="B1236" t="s">
        <v>73</v>
      </c>
      <c r="C1236">
        <v>2040</v>
      </c>
      <c r="D1236">
        <v>2055</v>
      </c>
      <c r="E1236" t="s">
        <v>119</v>
      </c>
      <c r="F1236" t="s">
        <v>260</v>
      </c>
      <c r="G1236" t="s">
        <v>146</v>
      </c>
      <c r="H1236" t="s">
        <v>133</v>
      </c>
      <c r="I1236" t="s">
        <v>110</v>
      </c>
      <c r="J1236" t="s">
        <v>110</v>
      </c>
      <c r="K1236">
        <v>0.12857143580913541</v>
      </c>
      <c r="L1236" t="s">
        <v>182</v>
      </c>
    </row>
    <row r="1237" spans="1:12">
      <c r="A1237" t="s">
        <v>260</v>
      </c>
      <c r="B1237" t="s">
        <v>73</v>
      </c>
      <c r="C1237">
        <v>2040</v>
      </c>
      <c r="D1237">
        <v>2060</v>
      </c>
      <c r="E1237" t="s">
        <v>119</v>
      </c>
      <c r="F1237" t="s">
        <v>260</v>
      </c>
      <c r="G1237" t="s">
        <v>146</v>
      </c>
      <c r="H1237" t="s">
        <v>133</v>
      </c>
      <c r="I1237" t="s">
        <v>110</v>
      </c>
      <c r="J1237" t="s">
        <v>110</v>
      </c>
      <c r="K1237">
        <v>0.12857143580913541</v>
      </c>
      <c r="L1237" t="s">
        <v>182</v>
      </c>
    </row>
    <row r="1238" spans="1:12">
      <c r="A1238" t="s">
        <v>260</v>
      </c>
      <c r="B1238" t="s">
        <v>73</v>
      </c>
      <c r="C1238">
        <v>2045</v>
      </c>
      <c r="D1238">
        <v>2045</v>
      </c>
      <c r="E1238" t="s">
        <v>119</v>
      </c>
      <c r="F1238" t="s">
        <v>260</v>
      </c>
      <c r="G1238" t="s">
        <v>144</v>
      </c>
      <c r="H1238" t="s">
        <v>132</v>
      </c>
      <c r="I1238" t="s">
        <v>110</v>
      </c>
      <c r="J1238" t="s">
        <v>110</v>
      </c>
      <c r="K1238">
        <v>1.298701286315918</v>
      </c>
      <c r="L1238" t="s">
        <v>182</v>
      </c>
    </row>
    <row r="1239" spans="1:12">
      <c r="A1239" t="s">
        <v>260</v>
      </c>
      <c r="B1239" t="s">
        <v>73</v>
      </c>
      <c r="C1239">
        <v>2045</v>
      </c>
      <c r="D1239">
        <v>2050</v>
      </c>
      <c r="E1239" t="s">
        <v>119</v>
      </c>
      <c r="F1239" t="s">
        <v>260</v>
      </c>
      <c r="G1239" t="s">
        <v>144</v>
      </c>
      <c r="H1239" t="s">
        <v>132</v>
      </c>
      <c r="I1239" t="s">
        <v>110</v>
      </c>
      <c r="J1239" t="s">
        <v>110</v>
      </c>
      <c r="K1239">
        <v>1.298701286315918</v>
      </c>
      <c r="L1239" t="s">
        <v>182</v>
      </c>
    </row>
    <row r="1240" spans="1:12">
      <c r="A1240" t="s">
        <v>260</v>
      </c>
      <c r="B1240" t="s">
        <v>73</v>
      </c>
      <c r="C1240">
        <v>2045</v>
      </c>
      <c r="D1240">
        <v>2055</v>
      </c>
      <c r="E1240" t="s">
        <v>119</v>
      </c>
      <c r="F1240" t="s">
        <v>260</v>
      </c>
      <c r="G1240" t="s">
        <v>144</v>
      </c>
      <c r="H1240" t="s">
        <v>132</v>
      </c>
      <c r="I1240" t="s">
        <v>110</v>
      </c>
      <c r="J1240" t="s">
        <v>110</v>
      </c>
      <c r="K1240">
        <v>1.298701286315918</v>
      </c>
      <c r="L1240" t="s">
        <v>182</v>
      </c>
    </row>
    <row r="1241" spans="1:12">
      <c r="A1241" t="s">
        <v>260</v>
      </c>
      <c r="B1241" t="s">
        <v>73</v>
      </c>
      <c r="C1241">
        <v>2045</v>
      </c>
      <c r="D1241">
        <v>2060</v>
      </c>
      <c r="E1241" t="s">
        <v>119</v>
      </c>
      <c r="F1241" t="s">
        <v>260</v>
      </c>
      <c r="G1241" t="s">
        <v>144</v>
      </c>
      <c r="H1241" t="s">
        <v>132</v>
      </c>
      <c r="I1241" t="s">
        <v>110</v>
      </c>
      <c r="J1241" t="s">
        <v>110</v>
      </c>
      <c r="K1241">
        <v>1.298701286315918</v>
      </c>
      <c r="L1241" t="s">
        <v>182</v>
      </c>
    </row>
    <row r="1242" spans="1:12">
      <c r="A1242" t="s">
        <v>260</v>
      </c>
      <c r="B1242" t="s">
        <v>73</v>
      </c>
      <c r="C1242">
        <v>2045</v>
      </c>
      <c r="D1242">
        <v>2065</v>
      </c>
      <c r="E1242" t="s">
        <v>119</v>
      </c>
      <c r="F1242" t="s">
        <v>260</v>
      </c>
      <c r="G1242" t="s">
        <v>144</v>
      </c>
      <c r="H1242" t="s">
        <v>132</v>
      </c>
      <c r="I1242" t="s">
        <v>110</v>
      </c>
      <c r="J1242" t="s">
        <v>110</v>
      </c>
      <c r="K1242">
        <v>1.298701286315918</v>
      </c>
      <c r="L1242" t="s">
        <v>182</v>
      </c>
    </row>
    <row r="1243" spans="1:12">
      <c r="A1243" t="s">
        <v>260</v>
      </c>
      <c r="B1243" t="s">
        <v>73</v>
      </c>
      <c r="C1243">
        <v>2045</v>
      </c>
      <c r="D1243">
        <v>2045</v>
      </c>
      <c r="E1243" t="s">
        <v>119</v>
      </c>
      <c r="F1243" t="s">
        <v>260</v>
      </c>
      <c r="G1243" t="s">
        <v>146</v>
      </c>
      <c r="H1243" t="s">
        <v>133</v>
      </c>
      <c r="I1243" t="s">
        <v>110</v>
      </c>
      <c r="J1243" t="s">
        <v>110</v>
      </c>
      <c r="K1243">
        <v>0.12857143580913541</v>
      </c>
      <c r="L1243" t="s">
        <v>182</v>
      </c>
    </row>
    <row r="1244" spans="1:12">
      <c r="A1244" t="s">
        <v>260</v>
      </c>
      <c r="B1244" t="s">
        <v>73</v>
      </c>
      <c r="C1244">
        <v>2045</v>
      </c>
      <c r="D1244">
        <v>2050</v>
      </c>
      <c r="E1244" t="s">
        <v>119</v>
      </c>
      <c r="F1244" t="s">
        <v>260</v>
      </c>
      <c r="G1244" t="s">
        <v>146</v>
      </c>
      <c r="H1244" t="s">
        <v>133</v>
      </c>
      <c r="I1244" t="s">
        <v>110</v>
      </c>
      <c r="J1244" t="s">
        <v>110</v>
      </c>
      <c r="K1244">
        <v>0.12857143580913541</v>
      </c>
      <c r="L1244" t="s">
        <v>182</v>
      </c>
    </row>
    <row r="1245" spans="1:12">
      <c r="A1245" t="s">
        <v>260</v>
      </c>
      <c r="B1245" t="s">
        <v>73</v>
      </c>
      <c r="C1245">
        <v>2045</v>
      </c>
      <c r="D1245">
        <v>2055</v>
      </c>
      <c r="E1245" t="s">
        <v>119</v>
      </c>
      <c r="F1245" t="s">
        <v>260</v>
      </c>
      <c r="G1245" t="s">
        <v>146</v>
      </c>
      <c r="H1245" t="s">
        <v>133</v>
      </c>
      <c r="I1245" t="s">
        <v>110</v>
      </c>
      <c r="J1245" t="s">
        <v>110</v>
      </c>
      <c r="K1245">
        <v>0.12857143580913541</v>
      </c>
      <c r="L1245" t="s">
        <v>182</v>
      </c>
    </row>
    <row r="1246" spans="1:12">
      <c r="A1246" t="s">
        <v>260</v>
      </c>
      <c r="B1246" t="s">
        <v>73</v>
      </c>
      <c r="C1246">
        <v>2045</v>
      </c>
      <c r="D1246">
        <v>2060</v>
      </c>
      <c r="E1246" t="s">
        <v>119</v>
      </c>
      <c r="F1246" t="s">
        <v>260</v>
      </c>
      <c r="G1246" t="s">
        <v>146</v>
      </c>
      <c r="H1246" t="s">
        <v>133</v>
      </c>
      <c r="I1246" t="s">
        <v>110</v>
      </c>
      <c r="J1246" t="s">
        <v>110</v>
      </c>
      <c r="K1246">
        <v>0.12857143580913541</v>
      </c>
      <c r="L1246" t="s">
        <v>182</v>
      </c>
    </row>
    <row r="1247" spans="1:12">
      <c r="A1247" t="s">
        <v>260</v>
      </c>
      <c r="B1247" t="s">
        <v>73</v>
      </c>
      <c r="C1247">
        <v>2045</v>
      </c>
      <c r="D1247">
        <v>2065</v>
      </c>
      <c r="E1247" t="s">
        <v>119</v>
      </c>
      <c r="F1247" t="s">
        <v>260</v>
      </c>
      <c r="G1247" t="s">
        <v>146</v>
      </c>
      <c r="H1247" t="s">
        <v>133</v>
      </c>
      <c r="I1247" t="s">
        <v>110</v>
      </c>
      <c r="J1247" t="s">
        <v>110</v>
      </c>
      <c r="K1247">
        <v>0.42110392451286321</v>
      </c>
      <c r="L1247" t="s">
        <v>182</v>
      </c>
    </row>
    <row r="1248" spans="1:12">
      <c r="A1248" t="s">
        <v>260</v>
      </c>
      <c r="B1248" t="s">
        <v>73</v>
      </c>
      <c r="C1248">
        <v>2050</v>
      </c>
      <c r="D1248">
        <v>2050</v>
      </c>
      <c r="E1248" t="s">
        <v>119</v>
      </c>
      <c r="F1248" t="s">
        <v>260</v>
      </c>
      <c r="G1248" t="s">
        <v>144</v>
      </c>
      <c r="H1248" t="s">
        <v>132</v>
      </c>
      <c r="I1248" t="s">
        <v>110</v>
      </c>
      <c r="J1248" t="s">
        <v>110</v>
      </c>
      <c r="K1248">
        <v>1.298701286315918</v>
      </c>
      <c r="L1248" t="s">
        <v>182</v>
      </c>
    </row>
    <row r="1249" spans="1:12">
      <c r="A1249" t="s">
        <v>260</v>
      </c>
      <c r="B1249" t="s">
        <v>73</v>
      </c>
      <c r="C1249">
        <v>2050</v>
      </c>
      <c r="D1249">
        <v>2055</v>
      </c>
      <c r="E1249" t="s">
        <v>119</v>
      </c>
      <c r="F1249" t="s">
        <v>260</v>
      </c>
      <c r="G1249" t="s">
        <v>144</v>
      </c>
      <c r="H1249" t="s">
        <v>132</v>
      </c>
      <c r="I1249" t="s">
        <v>110</v>
      </c>
      <c r="J1249" t="s">
        <v>110</v>
      </c>
      <c r="K1249">
        <v>1.298701286315918</v>
      </c>
      <c r="L1249" t="s">
        <v>182</v>
      </c>
    </row>
    <row r="1250" spans="1:12">
      <c r="A1250" t="s">
        <v>260</v>
      </c>
      <c r="B1250" t="s">
        <v>73</v>
      </c>
      <c r="C1250">
        <v>2050</v>
      </c>
      <c r="D1250">
        <v>2060</v>
      </c>
      <c r="E1250" t="s">
        <v>119</v>
      </c>
      <c r="F1250" t="s">
        <v>260</v>
      </c>
      <c r="G1250" t="s">
        <v>144</v>
      </c>
      <c r="H1250" t="s">
        <v>132</v>
      </c>
      <c r="I1250" t="s">
        <v>110</v>
      </c>
      <c r="J1250" t="s">
        <v>110</v>
      </c>
      <c r="K1250">
        <v>1.298701286315918</v>
      </c>
      <c r="L1250" t="s">
        <v>182</v>
      </c>
    </row>
    <row r="1251" spans="1:12">
      <c r="A1251" t="s">
        <v>260</v>
      </c>
      <c r="B1251" t="s">
        <v>73</v>
      </c>
      <c r="C1251">
        <v>2050</v>
      </c>
      <c r="D1251">
        <v>2065</v>
      </c>
      <c r="E1251" t="s">
        <v>119</v>
      </c>
      <c r="F1251" t="s">
        <v>260</v>
      </c>
      <c r="G1251" t="s">
        <v>144</v>
      </c>
      <c r="H1251" t="s">
        <v>132</v>
      </c>
      <c r="I1251" t="s">
        <v>110</v>
      </c>
      <c r="J1251" t="s">
        <v>110</v>
      </c>
      <c r="K1251">
        <v>1.298701286315918</v>
      </c>
      <c r="L1251" t="s">
        <v>182</v>
      </c>
    </row>
    <row r="1252" spans="1:12">
      <c r="A1252" t="s">
        <v>260</v>
      </c>
      <c r="B1252" t="s">
        <v>73</v>
      </c>
      <c r="C1252">
        <v>2050</v>
      </c>
      <c r="D1252">
        <v>2070</v>
      </c>
      <c r="E1252" t="s">
        <v>119</v>
      </c>
      <c r="F1252" t="s">
        <v>260</v>
      </c>
      <c r="G1252" t="s">
        <v>144</v>
      </c>
      <c r="H1252" t="s">
        <v>132</v>
      </c>
      <c r="I1252" t="s">
        <v>110</v>
      </c>
      <c r="J1252" t="s">
        <v>110</v>
      </c>
      <c r="K1252">
        <v>1.298701286315918</v>
      </c>
      <c r="L1252" t="s">
        <v>182</v>
      </c>
    </row>
    <row r="1253" spans="1:12">
      <c r="A1253" t="s">
        <v>260</v>
      </c>
      <c r="B1253" t="s">
        <v>73</v>
      </c>
      <c r="C1253">
        <v>2050</v>
      </c>
      <c r="D1253">
        <v>2050</v>
      </c>
      <c r="E1253" t="s">
        <v>119</v>
      </c>
      <c r="F1253" t="s">
        <v>260</v>
      </c>
      <c r="G1253" t="s">
        <v>146</v>
      </c>
      <c r="H1253" t="s">
        <v>133</v>
      </c>
      <c r="I1253" t="s">
        <v>110</v>
      </c>
      <c r="J1253" t="s">
        <v>110</v>
      </c>
      <c r="K1253">
        <v>0.12857143580913541</v>
      </c>
      <c r="L1253" t="s">
        <v>182</v>
      </c>
    </row>
    <row r="1254" spans="1:12">
      <c r="A1254" t="s">
        <v>260</v>
      </c>
      <c r="B1254" t="s">
        <v>73</v>
      </c>
      <c r="C1254">
        <v>2050</v>
      </c>
      <c r="D1254">
        <v>2055</v>
      </c>
      <c r="E1254" t="s">
        <v>119</v>
      </c>
      <c r="F1254" t="s">
        <v>260</v>
      </c>
      <c r="G1254" t="s">
        <v>146</v>
      </c>
      <c r="H1254" t="s">
        <v>133</v>
      </c>
      <c r="I1254" t="s">
        <v>110</v>
      </c>
      <c r="J1254" t="s">
        <v>110</v>
      </c>
      <c r="K1254">
        <v>0.12857143580913541</v>
      </c>
      <c r="L1254" t="s">
        <v>182</v>
      </c>
    </row>
    <row r="1255" spans="1:12">
      <c r="A1255" t="s">
        <v>260</v>
      </c>
      <c r="B1255" t="s">
        <v>73</v>
      </c>
      <c r="C1255">
        <v>2050</v>
      </c>
      <c r="D1255">
        <v>2060</v>
      </c>
      <c r="E1255" t="s">
        <v>119</v>
      </c>
      <c r="F1255" t="s">
        <v>260</v>
      </c>
      <c r="G1255" t="s">
        <v>146</v>
      </c>
      <c r="H1255" t="s">
        <v>133</v>
      </c>
      <c r="I1255" t="s">
        <v>110</v>
      </c>
      <c r="J1255" t="s">
        <v>110</v>
      </c>
      <c r="K1255">
        <v>0.12857143580913541</v>
      </c>
      <c r="L1255" t="s">
        <v>182</v>
      </c>
    </row>
    <row r="1256" spans="1:12">
      <c r="A1256" t="s">
        <v>260</v>
      </c>
      <c r="B1256" t="s">
        <v>73</v>
      </c>
      <c r="C1256">
        <v>2050</v>
      </c>
      <c r="D1256">
        <v>2065</v>
      </c>
      <c r="E1256" t="s">
        <v>119</v>
      </c>
      <c r="F1256" t="s">
        <v>260</v>
      </c>
      <c r="G1256" t="s">
        <v>146</v>
      </c>
      <c r="H1256" t="s">
        <v>133</v>
      </c>
      <c r="I1256" t="s">
        <v>110</v>
      </c>
      <c r="J1256" t="s">
        <v>110</v>
      </c>
      <c r="K1256">
        <v>0.12857143580913541</v>
      </c>
      <c r="L1256" t="s">
        <v>182</v>
      </c>
    </row>
    <row r="1257" spans="1:12">
      <c r="A1257" t="s">
        <v>260</v>
      </c>
      <c r="B1257" t="s">
        <v>73</v>
      </c>
      <c r="C1257">
        <v>2050</v>
      </c>
      <c r="D1257">
        <v>2070</v>
      </c>
      <c r="E1257" t="s">
        <v>119</v>
      </c>
      <c r="F1257" t="s">
        <v>260</v>
      </c>
      <c r="G1257" t="s">
        <v>146</v>
      </c>
      <c r="H1257" t="s">
        <v>133</v>
      </c>
      <c r="I1257" t="s">
        <v>110</v>
      </c>
      <c r="J1257" t="s">
        <v>110</v>
      </c>
      <c r="K1257">
        <v>0.12857143580913541</v>
      </c>
      <c r="L1257" t="s">
        <v>182</v>
      </c>
    </row>
    <row r="1258" spans="1:12">
      <c r="A1258" t="s">
        <v>260</v>
      </c>
      <c r="B1258" t="s">
        <v>73</v>
      </c>
      <c r="C1258">
        <v>2055</v>
      </c>
      <c r="D1258">
        <v>2055</v>
      </c>
      <c r="E1258" t="s">
        <v>119</v>
      </c>
      <c r="F1258" t="s">
        <v>260</v>
      </c>
      <c r="G1258" t="s">
        <v>144</v>
      </c>
      <c r="H1258" t="s">
        <v>132</v>
      </c>
      <c r="I1258" t="s">
        <v>110</v>
      </c>
      <c r="J1258" t="s">
        <v>110</v>
      </c>
      <c r="K1258">
        <v>1.298701286315918</v>
      </c>
      <c r="L1258" t="s">
        <v>182</v>
      </c>
    </row>
    <row r="1259" spans="1:12">
      <c r="A1259" t="s">
        <v>260</v>
      </c>
      <c r="B1259" t="s">
        <v>73</v>
      </c>
      <c r="C1259">
        <v>2055</v>
      </c>
      <c r="D1259">
        <v>2060</v>
      </c>
      <c r="E1259" t="s">
        <v>119</v>
      </c>
      <c r="F1259" t="s">
        <v>260</v>
      </c>
      <c r="G1259" t="s">
        <v>144</v>
      </c>
      <c r="H1259" t="s">
        <v>132</v>
      </c>
      <c r="I1259" t="s">
        <v>110</v>
      </c>
      <c r="J1259" t="s">
        <v>110</v>
      </c>
      <c r="K1259">
        <v>1.298701286315918</v>
      </c>
      <c r="L1259" t="s">
        <v>182</v>
      </c>
    </row>
    <row r="1260" spans="1:12">
      <c r="A1260" t="s">
        <v>260</v>
      </c>
      <c r="B1260" t="s">
        <v>73</v>
      </c>
      <c r="C1260">
        <v>2055</v>
      </c>
      <c r="D1260">
        <v>2065</v>
      </c>
      <c r="E1260" t="s">
        <v>119</v>
      </c>
      <c r="F1260" t="s">
        <v>260</v>
      </c>
      <c r="G1260" t="s">
        <v>144</v>
      </c>
      <c r="H1260" t="s">
        <v>132</v>
      </c>
      <c r="I1260" t="s">
        <v>110</v>
      </c>
      <c r="J1260" t="s">
        <v>110</v>
      </c>
      <c r="K1260">
        <v>1.298701286315918</v>
      </c>
      <c r="L1260" t="s">
        <v>182</v>
      </c>
    </row>
    <row r="1261" spans="1:12">
      <c r="A1261" t="s">
        <v>260</v>
      </c>
      <c r="B1261" t="s">
        <v>73</v>
      </c>
      <c r="C1261">
        <v>2055</v>
      </c>
      <c r="D1261">
        <v>2070</v>
      </c>
      <c r="E1261" t="s">
        <v>119</v>
      </c>
      <c r="F1261" t="s">
        <v>260</v>
      </c>
      <c r="G1261" t="s">
        <v>144</v>
      </c>
      <c r="H1261" t="s">
        <v>132</v>
      </c>
      <c r="I1261" t="s">
        <v>110</v>
      </c>
      <c r="J1261" t="s">
        <v>110</v>
      </c>
      <c r="K1261">
        <v>1.298701286315918</v>
      </c>
      <c r="L1261" t="s">
        <v>182</v>
      </c>
    </row>
    <row r="1262" spans="1:12">
      <c r="A1262" t="s">
        <v>260</v>
      </c>
      <c r="B1262" t="s">
        <v>73</v>
      </c>
      <c r="C1262">
        <v>2055</v>
      </c>
      <c r="D1262">
        <v>2055</v>
      </c>
      <c r="E1262" t="s">
        <v>119</v>
      </c>
      <c r="F1262" t="s">
        <v>260</v>
      </c>
      <c r="G1262" t="s">
        <v>146</v>
      </c>
      <c r="H1262" t="s">
        <v>133</v>
      </c>
      <c r="I1262" t="s">
        <v>110</v>
      </c>
      <c r="J1262" t="s">
        <v>110</v>
      </c>
      <c r="K1262">
        <v>0.12857143580913541</v>
      </c>
      <c r="L1262" t="s">
        <v>182</v>
      </c>
    </row>
    <row r="1263" spans="1:12">
      <c r="A1263" t="s">
        <v>260</v>
      </c>
      <c r="B1263" t="s">
        <v>73</v>
      </c>
      <c r="C1263">
        <v>2055</v>
      </c>
      <c r="D1263">
        <v>2060</v>
      </c>
      <c r="E1263" t="s">
        <v>119</v>
      </c>
      <c r="F1263" t="s">
        <v>260</v>
      </c>
      <c r="G1263" t="s">
        <v>146</v>
      </c>
      <c r="H1263" t="s">
        <v>133</v>
      </c>
      <c r="I1263" t="s">
        <v>110</v>
      </c>
      <c r="J1263" t="s">
        <v>110</v>
      </c>
      <c r="K1263">
        <v>0.12857143580913541</v>
      </c>
      <c r="L1263" t="s">
        <v>182</v>
      </c>
    </row>
    <row r="1264" spans="1:12">
      <c r="A1264" t="s">
        <v>260</v>
      </c>
      <c r="B1264" t="s">
        <v>73</v>
      </c>
      <c r="C1264">
        <v>2055</v>
      </c>
      <c r="D1264">
        <v>2065</v>
      </c>
      <c r="E1264" t="s">
        <v>119</v>
      </c>
      <c r="F1264" t="s">
        <v>260</v>
      </c>
      <c r="G1264" t="s">
        <v>146</v>
      </c>
      <c r="H1264" t="s">
        <v>133</v>
      </c>
      <c r="I1264" t="s">
        <v>110</v>
      </c>
      <c r="J1264" t="s">
        <v>110</v>
      </c>
      <c r="K1264">
        <v>0.12857143580913541</v>
      </c>
      <c r="L1264" t="s">
        <v>182</v>
      </c>
    </row>
    <row r="1265" spans="1:12">
      <c r="A1265" t="s">
        <v>260</v>
      </c>
      <c r="B1265" t="s">
        <v>73</v>
      </c>
      <c r="C1265">
        <v>2055</v>
      </c>
      <c r="D1265">
        <v>2070</v>
      </c>
      <c r="E1265" t="s">
        <v>119</v>
      </c>
      <c r="F1265" t="s">
        <v>260</v>
      </c>
      <c r="G1265" t="s">
        <v>146</v>
      </c>
      <c r="H1265" t="s">
        <v>133</v>
      </c>
      <c r="I1265" t="s">
        <v>110</v>
      </c>
      <c r="J1265" t="s">
        <v>110</v>
      </c>
      <c r="K1265">
        <v>0.12857143580913541</v>
      </c>
      <c r="L1265" t="s">
        <v>182</v>
      </c>
    </row>
    <row r="1266" spans="1:12">
      <c r="A1266" t="s">
        <v>260</v>
      </c>
      <c r="B1266" t="s">
        <v>73</v>
      </c>
      <c r="C1266">
        <v>2060</v>
      </c>
      <c r="D1266">
        <v>2060</v>
      </c>
      <c r="E1266" t="s">
        <v>119</v>
      </c>
      <c r="F1266" t="s">
        <v>260</v>
      </c>
      <c r="G1266" t="s">
        <v>144</v>
      </c>
      <c r="H1266" t="s">
        <v>132</v>
      </c>
      <c r="I1266" t="s">
        <v>110</v>
      </c>
      <c r="J1266" t="s">
        <v>110</v>
      </c>
      <c r="K1266">
        <v>1.298701286315918</v>
      </c>
      <c r="L1266" t="s">
        <v>182</v>
      </c>
    </row>
    <row r="1267" spans="1:12">
      <c r="A1267" t="s">
        <v>260</v>
      </c>
      <c r="B1267" t="s">
        <v>73</v>
      </c>
      <c r="C1267">
        <v>2060</v>
      </c>
      <c r="D1267">
        <v>2065</v>
      </c>
      <c r="E1267" t="s">
        <v>119</v>
      </c>
      <c r="F1267" t="s">
        <v>260</v>
      </c>
      <c r="G1267" t="s">
        <v>144</v>
      </c>
      <c r="H1267" t="s">
        <v>132</v>
      </c>
      <c r="I1267" t="s">
        <v>110</v>
      </c>
      <c r="J1267" t="s">
        <v>110</v>
      </c>
      <c r="K1267">
        <v>1.298701286315918</v>
      </c>
      <c r="L1267" t="s">
        <v>182</v>
      </c>
    </row>
    <row r="1268" spans="1:12">
      <c r="A1268" t="s">
        <v>260</v>
      </c>
      <c r="B1268" t="s">
        <v>73</v>
      </c>
      <c r="C1268">
        <v>2060</v>
      </c>
      <c r="D1268">
        <v>2070</v>
      </c>
      <c r="E1268" t="s">
        <v>119</v>
      </c>
      <c r="F1268" t="s">
        <v>260</v>
      </c>
      <c r="G1268" t="s">
        <v>144</v>
      </c>
      <c r="H1268" t="s">
        <v>132</v>
      </c>
      <c r="I1268" t="s">
        <v>110</v>
      </c>
      <c r="J1268" t="s">
        <v>110</v>
      </c>
      <c r="K1268">
        <v>1.298701286315918</v>
      </c>
      <c r="L1268" t="s">
        <v>182</v>
      </c>
    </row>
    <row r="1269" spans="1:12">
      <c r="A1269" t="s">
        <v>260</v>
      </c>
      <c r="B1269" t="s">
        <v>73</v>
      </c>
      <c r="C1269">
        <v>2060</v>
      </c>
      <c r="D1269">
        <v>2060</v>
      </c>
      <c r="E1269" t="s">
        <v>119</v>
      </c>
      <c r="F1269" t="s">
        <v>260</v>
      </c>
      <c r="G1269" t="s">
        <v>146</v>
      </c>
      <c r="H1269" t="s">
        <v>133</v>
      </c>
      <c r="I1269" t="s">
        <v>110</v>
      </c>
      <c r="J1269" t="s">
        <v>110</v>
      </c>
      <c r="K1269">
        <v>0.12857143580913541</v>
      </c>
      <c r="L1269" t="s">
        <v>182</v>
      </c>
    </row>
    <row r="1270" spans="1:12">
      <c r="A1270" t="s">
        <v>260</v>
      </c>
      <c r="B1270" t="s">
        <v>73</v>
      </c>
      <c r="C1270">
        <v>2060</v>
      </c>
      <c r="D1270">
        <v>2065</v>
      </c>
      <c r="E1270" t="s">
        <v>119</v>
      </c>
      <c r="F1270" t="s">
        <v>260</v>
      </c>
      <c r="G1270" t="s">
        <v>146</v>
      </c>
      <c r="H1270" t="s">
        <v>133</v>
      </c>
      <c r="I1270" t="s">
        <v>110</v>
      </c>
      <c r="J1270" t="s">
        <v>110</v>
      </c>
      <c r="K1270">
        <v>0.12857143580913541</v>
      </c>
      <c r="L1270" t="s">
        <v>182</v>
      </c>
    </row>
    <row r="1271" spans="1:12">
      <c r="A1271" t="s">
        <v>260</v>
      </c>
      <c r="B1271" t="s">
        <v>73</v>
      </c>
      <c r="C1271">
        <v>2060</v>
      </c>
      <c r="D1271">
        <v>2070</v>
      </c>
      <c r="E1271" t="s">
        <v>119</v>
      </c>
      <c r="F1271" t="s">
        <v>260</v>
      </c>
      <c r="G1271" t="s">
        <v>146</v>
      </c>
      <c r="H1271" t="s">
        <v>133</v>
      </c>
      <c r="I1271" t="s">
        <v>110</v>
      </c>
      <c r="J1271" t="s">
        <v>110</v>
      </c>
      <c r="K1271">
        <v>0.12857143580913541</v>
      </c>
      <c r="L1271" t="s">
        <v>182</v>
      </c>
    </row>
    <row r="1272" spans="1:12">
      <c r="A1272" t="s">
        <v>260</v>
      </c>
      <c r="B1272" t="s">
        <v>73</v>
      </c>
      <c r="C1272">
        <v>2065</v>
      </c>
      <c r="D1272">
        <v>2065</v>
      </c>
      <c r="E1272" t="s">
        <v>119</v>
      </c>
      <c r="F1272" t="s">
        <v>260</v>
      </c>
      <c r="G1272" t="s">
        <v>144</v>
      </c>
      <c r="H1272" t="s">
        <v>132</v>
      </c>
      <c r="I1272" t="s">
        <v>110</v>
      </c>
      <c r="J1272" t="s">
        <v>110</v>
      </c>
      <c r="K1272">
        <v>1.298701286315918</v>
      </c>
      <c r="L1272" t="s">
        <v>182</v>
      </c>
    </row>
    <row r="1273" spans="1:12">
      <c r="A1273" t="s">
        <v>260</v>
      </c>
      <c r="B1273" t="s">
        <v>73</v>
      </c>
      <c r="C1273">
        <v>2065</v>
      </c>
      <c r="D1273">
        <v>2070</v>
      </c>
      <c r="E1273" t="s">
        <v>119</v>
      </c>
      <c r="F1273" t="s">
        <v>260</v>
      </c>
      <c r="G1273" t="s">
        <v>144</v>
      </c>
      <c r="H1273" t="s">
        <v>132</v>
      </c>
      <c r="I1273" t="s">
        <v>110</v>
      </c>
      <c r="J1273" t="s">
        <v>110</v>
      </c>
      <c r="K1273">
        <v>1.298701286315918</v>
      </c>
      <c r="L1273" t="s">
        <v>182</v>
      </c>
    </row>
    <row r="1274" spans="1:12">
      <c r="A1274" t="s">
        <v>260</v>
      </c>
      <c r="B1274" t="s">
        <v>73</v>
      </c>
      <c r="C1274">
        <v>2065</v>
      </c>
      <c r="D1274">
        <v>2065</v>
      </c>
      <c r="E1274" t="s">
        <v>119</v>
      </c>
      <c r="F1274" t="s">
        <v>260</v>
      </c>
      <c r="G1274" t="s">
        <v>146</v>
      </c>
      <c r="H1274" t="s">
        <v>133</v>
      </c>
      <c r="I1274" t="s">
        <v>110</v>
      </c>
      <c r="J1274" t="s">
        <v>110</v>
      </c>
      <c r="K1274">
        <v>0.12857143580913541</v>
      </c>
      <c r="L1274" t="s">
        <v>182</v>
      </c>
    </row>
    <row r="1275" spans="1:12">
      <c r="A1275" t="s">
        <v>260</v>
      </c>
      <c r="B1275" t="s">
        <v>73</v>
      </c>
      <c r="C1275">
        <v>2065</v>
      </c>
      <c r="D1275">
        <v>2070</v>
      </c>
      <c r="E1275" t="s">
        <v>119</v>
      </c>
      <c r="F1275" t="s">
        <v>260</v>
      </c>
      <c r="G1275" t="s">
        <v>146</v>
      </c>
      <c r="H1275" t="s">
        <v>133</v>
      </c>
      <c r="I1275" t="s">
        <v>110</v>
      </c>
      <c r="J1275" t="s">
        <v>110</v>
      </c>
      <c r="K1275">
        <v>0.12857143580913541</v>
      </c>
      <c r="L1275" t="s">
        <v>182</v>
      </c>
    </row>
    <row r="1276" spans="1:12">
      <c r="A1276" t="s">
        <v>260</v>
      </c>
      <c r="B1276" t="s">
        <v>73</v>
      </c>
      <c r="C1276">
        <v>2070</v>
      </c>
      <c r="D1276">
        <v>2070</v>
      </c>
      <c r="E1276" t="s">
        <v>119</v>
      </c>
      <c r="F1276" t="s">
        <v>260</v>
      </c>
      <c r="G1276" t="s">
        <v>144</v>
      </c>
      <c r="H1276" t="s">
        <v>132</v>
      </c>
      <c r="I1276" t="s">
        <v>110</v>
      </c>
      <c r="J1276" t="s">
        <v>110</v>
      </c>
      <c r="K1276">
        <v>1.298701286315918</v>
      </c>
      <c r="L1276" t="s">
        <v>182</v>
      </c>
    </row>
    <row r="1277" spans="1:12">
      <c r="A1277" t="s">
        <v>260</v>
      </c>
      <c r="B1277" t="s">
        <v>73</v>
      </c>
      <c r="C1277">
        <v>2070</v>
      </c>
      <c r="D1277">
        <v>2070</v>
      </c>
      <c r="E1277" t="s">
        <v>119</v>
      </c>
      <c r="F1277" t="s">
        <v>260</v>
      </c>
      <c r="G1277" t="s">
        <v>146</v>
      </c>
      <c r="H1277" t="s">
        <v>133</v>
      </c>
      <c r="I1277" t="s">
        <v>110</v>
      </c>
      <c r="J1277" t="s">
        <v>110</v>
      </c>
      <c r="K1277">
        <v>0.12857143580913541</v>
      </c>
      <c r="L1277" t="s">
        <v>182</v>
      </c>
    </row>
    <row r="1278" spans="1:12">
      <c r="A1278" t="s">
        <v>260</v>
      </c>
      <c r="B1278" t="s">
        <v>42</v>
      </c>
      <c r="C1278">
        <v>1995</v>
      </c>
      <c r="D1278">
        <v>1995</v>
      </c>
      <c r="E1278" t="s">
        <v>119</v>
      </c>
      <c r="F1278" t="s">
        <v>260</v>
      </c>
      <c r="G1278" t="s">
        <v>149</v>
      </c>
      <c r="H1278" t="s">
        <v>133</v>
      </c>
      <c r="I1278" t="s">
        <v>110</v>
      </c>
      <c r="J1278" t="s">
        <v>110</v>
      </c>
      <c r="K1278">
        <v>1.8867924213409419</v>
      </c>
      <c r="L1278" t="s">
        <v>182</v>
      </c>
    </row>
    <row r="1279" spans="1:12">
      <c r="A1279" t="s">
        <v>260</v>
      </c>
      <c r="B1279" t="s">
        <v>42</v>
      </c>
      <c r="C1279">
        <v>1995</v>
      </c>
      <c r="D1279">
        <v>2000</v>
      </c>
      <c r="E1279" t="s">
        <v>119</v>
      </c>
      <c r="F1279" t="s">
        <v>260</v>
      </c>
      <c r="G1279" t="s">
        <v>149</v>
      </c>
      <c r="H1279" t="s">
        <v>133</v>
      </c>
      <c r="I1279" t="s">
        <v>110</v>
      </c>
      <c r="J1279" t="s">
        <v>110</v>
      </c>
      <c r="K1279">
        <v>1.85185182094574</v>
      </c>
      <c r="L1279" t="s">
        <v>182</v>
      </c>
    </row>
    <row r="1280" spans="1:12">
      <c r="A1280" t="s">
        <v>260</v>
      </c>
      <c r="B1280" t="s">
        <v>42</v>
      </c>
      <c r="C1280">
        <v>1995</v>
      </c>
      <c r="D1280">
        <v>2005</v>
      </c>
      <c r="E1280" t="s">
        <v>119</v>
      </c>
      <c r="F1280" t="s">
        <v>260</v>
      </c>
      <c r="G1280" t="s">
        <v>149</v>
      </c>
      <c r="H1280" t="s">
        <v>133</v>
      </c>
      <c r="I1280" t="s">
        <v>110</v>
      </c>
      <c r="J1280" t="s">
        <v>110</v>
      </c>
      <c r="K1280">
        <v>1.8181818723678591</v>
      </c>
      <c r="L1280" t="s">
        <v>182</v>
      </c>
    </row>
    <row r="1281" spans="1:12">
      <c r="A1281" t="s">
        <v>260</v>
      </c>
      <c r="B1281" t="s">
        <v>42</v>
      </c>
      <c r="C1281">
        <v>1995</v>
      </c>
      <c r="D1281">
        <v>2010</v>
      </c>
      <c r="E1281" t="s">
        <v>119</v>
      </c>
      <c r="F1281" t="s">
        <v>260</v>
      </c>
      <c r="G1281" t="s">
        <v>149</v>
      </c>
      <c r="H1281" t="s">
        <v>133</v>
      </c>
      <c r="I1281" t="s">
        <v>110</v>
      </c>
      <c r="J1281" t="s">
        <v>110</v>
      </c>
      <c r="K1281">
        <v>1.785714268684387</v>
      </c>
      <c r="L1281" t="s">
        <v>182</v>
      </c>
    </row>
    <row r="1282" spans="1:12">
      <c r="A1282" t="s">
        <v>260</v>
      </c>
      <c r="B1282" t="s">
        <v>42</v>
      </c>
      <c r="C1282">
        <v>1995</v>
      </c>
      <c r="D1282">
        <v>2015</v>
      </c>
      <c r="E1282" t="s">
        <v>119</v>
      </c>
      <c r="F1282" t="s">
        <v>260</v>
      </c>
      <c r="G1282" t="s">
        <v>149</v>
      </c>
      <c r="H1282" t="s">
        <v>133</v>
      </c>
      <c r="I1282" t="s">
        <v>110</v>
      </c>
      <c r="J1282" t="s">
        <v>110</v>
      </c>
      <c r="K1282">
        <v>1.785714268684387</v>
      </c>
      <c r="L1282" t="s">
        <v>182</v>
      </c>
    </row>
    <row r="1283" spans="1:12">
      <c r="A1283" t="s">
        <v>260</v>
      </c>
      <c r="B1283" t="s">
        <v>42</v>
      </c>
      <c r="C1283">
        <v>1995</v>
      </c>
      <c r="D1283">
        <v>2020</v>
      </c>
      <c r="E1283" t="s">
        <v>119</v>
      </c>
      <c r="F1283" t="s">
        <v>260</v>
      </c>
      <c r="G1283" t="s">
        <v>149</v>
      </c>
      <c r="H1283" t="s">
        <v>133</v>
      </c>
      <c r="I1283" t="s">
        <v>110</v>
      </c>
      <c r="J1283" t="s">
        <v>110</v>
      </c>
      <c r="K1283">
        <v>1.785714268684387</v>
      </c>
      <c r="L1283" t="s">
        <v>182</v>
      </c>
    </row>
    <row r="1284" spans="1:12">
      <c r="A1284" t="s">
        <v>260</v>
      </c>
      <c r="B1284" t="s">
        <v>42</v>
      </c>
      <c r="C1284">
        <v>2000</v>
      </c>
      <c r="D1284">
        <v>2000</v>
      </c>
      <c r="E1284" t="s">
        <v>119</v>
      </c>
      <c r="F1284" t="s">
        <v>260</v>
      </c>
      <c r="G1284" t="s">
        <v>149</v>
      </c>
      <c r="H1284" t="s">
        <v>133</v>
      </c>
      <c r="I1284" t="s">
        <v>110</v>
      </c>
      <c r="J1284" t="s">
        <v>110</v>
      </c>
      <c r="K1284">
        <v>1.85185182094574</v>
      </c>
      <c r="L1284" t="s">
        <v>182</v>
      </c>
    </row>
    <row r="1285" spans="1:12">
      <c r="A1285" t="s">
        <v>260</v>
      </c>
      <c r="B1285" t="s">
        <v>42</v>
      </c>
      <c r="C1285">
        <v>2000</v>
      </c>
      <c r="D1285">
        <v>2005</v>
      </c>
      <c r="E1285" t="s">
        <v>119</v>
      </c>
      <c r="F1285" t="s">
        <v>260</v>
      </c>
      <c r="G1285" t="s">
        <v>149</v>
      </c>
      <c r="H1285" t="s">
        <v>133</v>
      </c>
      <c r="I1285" t="s">
        <v>110</v>
      </c>
      <c r="J1285" t="s">
        <v>110</v>
      </c>
      <c r="K1285">
        <v>1.8181818723678591</v>
      </c>
      <c r="L1285" t="s">
        <v>182</v>
      </c>
    </row>
    <row r="1286" spans="1:12">
      <c r="A1286" t="s">
        <v>260</v>
      </c>
      <c r="B1286" t="s">
        <v>42</v>
      </c>
      <c r="C1286">
        <v>2000</v>
      </c>
      <c r="D1286">
        <v>2010</v>
      </c>
      <c r="E1286" t="s">
        <v>119</v>
      </c>
      <c r="F1286" t="s">
        <v>260</v>
      </c>
      <c r="G1286" t="s">
        <v>149</v>
      </c>
      <c r="H1286" t="s">
        <v>133</v>
      </c>
      <c r="I1286" t="s">
        <v>110</v>
      </c>
      <c r="J1286" t="s">
        <v>110</v>
      </c>
      <c r="K1286">
        <v>1.785714268684387</v>
      </c>
      <c r="L1286" t="s">
        <v>182</v>
      </c>
    </row>
    <row r="1287" spans="1:12">
      <c r="A1287" t="s">
        <v>260</v>
      </c>
      <c r="B1287" t="s">
        <v>42</v>
      </c>
      <c r="C1287">
        <v>2000</v>
      </c>
      <c r="D1287">
        <v>2015</v>
      </c>
      <c r="E1287" t="s">
        <v>119</v>
      </c>
      <c r="F1287" t="s">
        <v>260</v>
      </c>
      <c r="G1287" t="s">
        <v>149</v>
      </c>
      <c r="H1287" t="s">
        <v>133</v>
      </c>
      <c r="I1287" t="s">
        <v>110</v>
      </c>
      <c r="J1287" t="s">
        <v>110</v>
      </c>
      <c r="K1287">
        <v>1.785714268684387</v>
      </c>
      <c r="L1287" t="s">
        <v>182</v>
      </c>
    </row>
    <row r="1288" spans="1:12">
      <c r="A1288" t="s">
        <v>260</v>
      </c>
      <c r="B1288" t="s">
        <v>42</v>
      </c>
      <c r="C1288">
        <v>2000</v>
      </c>
      <c r="D1288">
        <v>2020</v>
      </c>
      <c r="E1288" t="s">
        <v>119</v>
      </c>
      <c r="F1288" t="s">
        <v>260</v>
      </c>
      <c r="G1288" t="s">
        <v>149</v>
      </c>
      <c r="H1288" t="s">
        <v>133</v>
      </c>
      <c r="I1288" t="s">
        <v>110</v>
      </c>
      <c r="J1288" t="s">
        <v>110</v>
      </c>
      <c r="K1288">
        <v>1.785714268684387</v>
      </c>
      <c r="L1288" t="s">
        <v>182</v>
      </c>
    </row>
    <row r="1289" spans="1:12">
      <c r="A1289" t="s">
        <v>260</v>
      </c>
      <c r="B1289" t="s">
        <v>42</v>
      </c>
      <c r="C1289">
        <v>2000</v>
      </c>
      <c r="D1289">
        <v>2025</v>
      </c>
      <c r="E1289" t="s">
        <v>119</v>
      </c>
      <c r="F1289" t="s">
        <v>260</v>
      </c>
      <c r="G1289" t="s">
        <v>149</v>
      </c>
      <c r="H1289" t="s">
        <v>133</v>
      </c>
      <c r="I1289" t="s">
        <v>110</v>
      </c>
      <c r="J1289" t="s">
        <v>110</v>
      </c>
      <c r="K1289">
        <v>1.785714268684387</v>
      </c>
      <c r="L1289" t="s">
        <v>182</v>
      </c>
    </row>
    <row r="1290" spans="1:12">
      <c r="A1290" t="s">
        <v>260</v>
      </c>
      <c r="B1290" t="s">
        <v>42</v>
      </c>
      <c r="C1290">
        <v>2005</v>
      </c>
      <c r="D1290">
        <v>2005</v>
      </c>
      <c r="E1290" t="s">
        <v>119</v>
      </c>
      <c r="F1290" t="s">
        <v>260</v>
      </c>
      <c r="G1290" t="s">
        <v>149</v>
      </c>
      <c r="H1290" t="s">
        <v>133</v>
      </c>
      <c r="I1290" t="s">
        <v>110</v>
      </c>
      <c r="J1290" t="s">
        <v>110</v>
      </c>
      <c r="K1290">
        <v>1.8181818723678591</v>
      </c>
      <c r="L1290" t="s">
        <v>182</v>
      </c>
    </row>
    <row r="1291" spans="1:12">
      <c r="A1291" t="s">
        <v>260</v>
      </c>
      <c r="B1291" t="s">
        <v>42</v>
      </c>
      <c r="C1291">
        <v>2005</v>
      </c>
      <c r="D1291">
        <v>2010</v>
      </c>
      <c r="E1291" t="s">
        <v>119</v>
      </c>
      <c r="F1291" t="s">
        <v>260</v>
      </c>
      <c r="G1291" t="s">
        <v>149</v>
      </c>
      <c r="H1291" t="s">
        <v>133</v>
      </c>
      <c r="I1291" t="s">
        <v>110</v>
      </c>
      <c r="J1291" t="s">
        <v>110</v>
      </c>
      <c r="K1291">
        <v>1.785714268684387</v>
      </c>
      <c r="L1291" t="s">
        <v>182</v>
      </c>
    </row>
    <row r="1292" spans="1:12">
      <c r="A1292" t="s">
        <v>260</v>
      </c>
      <c r="B1292" t="s">
        <v>42</v>
      </c>
      <c r="C1292">
        <v>2005</v>
      </c>
      <c r="D1292">
        <v>2015</v>
      </c>
      <c r="E1292" t="s">
        <v>119</v>
      </c>
      <c r="F1292" t="s">
        <v>260</v>
      </c>
      <c r="G1292" t="s">
        <v>149</v>
      </c>
      <c r="H1292" t="s">
        <v>133</v>
      </c>
      <c r="I1292" t="s">
        <v>110</v>
      </c>
      <c r="J1292" t="s">
        <v>110</v>
      </c>
      <c r="K1292">
        <v>1.785714268684387</v>
      </c>
      <c r="L1292" t="s">
        <v>182</v>
      </c>
    </row>
    <row r="1293" spans="1:12">
      <c r="A1293" t="s">
        <v>260</v>
      </c>
      <c r="B1293" t="s">
        <v>42</v>
      </c>
      <c r="C1293">
        <v>2005</v>
      </c>
      <c r="D1293">
        <v>2020</v>
      </c>
      <c r="E1293" t="s">
        <v>119</v>
      </c>
      <c r="F1293" t="s">
        <v>260</v>
      </c>
      <c r="G1293" t="s">
        <v>149</v>
      </c>
      <c r="H1293" t="s">
        <v>133</v>
      </c>
      <c r="I1293" t="s">
        <v>110</v>
      </c>
      <c r="J1293" t="s">
        <v>110</v>
      </c>
      <c r="K1293">
        <v>1.785714268684387</v>
      </c>
      <c r="L1293" t="s">
        <v>182</v>
      </c>
    </row>
    <row r="1294" spans="1:12">
      <c r="A1294" t="s">
        <v>260</v>
      </c>
      <c r="B1294" t="s">
        <v>42</v>
      </c>
      <c r="C1294">
        <v>2005</v>
      </c>
      <c r="D1294">
        <v>2025</v>
      </c>
      <c r="E1294" t="s">
        <v>119</v>
      </c>
      <c r="F1294" t="s">
        <v>260</v>
      </c>
      <c r="G1294" t="s">
        <v>149</v>
      </c>
      <c r="H1294" t="s">
        <v>133</v>
      </c>
      <c r="I1294" t="s">
        <v>110</v>
      </c>
      <c r="J1294" t="s">
        <v>110</v>
      </c>
      <c r="K1294">
        <v>1.785714268684387</v>
      </c>
      <c r="L1294" t="s">
        <v>182</v>
      </c>
    </row>
    <row r="1295" spans="1:12">
      <c r="A1295" t="s">
        <v>260</v>
      </c>
      <c r="B1295" t="s">
        <v>42</v>
      </c>
      <c r="C1295">
        <v>2005</v>
      </c>
      <c r="D1295">
        <v>2030</v>
      </c>
      <c r="E1295" t="s">
        <v>119</v>
      </c>
      <c r="F1295" t="s">
        <v>260</v>
      </c>
      <c r="G1295" t="s">
        <v>149</v>
      </c>
      <c r="H1295" t="s">
        <v>133</v>
      </c>
      <c r="I1295" t="s">
        <v>110</v>
      </c>
      <c r="J1295" t="s">
        <v>110</v>
      </c>
      <c r="K1295">
        <v>1.785714268684387</v>
      </c>
      <c r="L1295" t="s">
        <v>182</v>
      </c>
    </row>
    <row r="1296" spans="1:12">
      <c r="A1296" t="s">
        <v>260</v>
      </c>
      <c r="B1296" t="s">
        <v>42</v>
      </c>
      <c r="C1296">
        <v>2010</v>
      </c>
      <c r="D1296">
        <v>2010</v>
      </c>
      <c r="E1296" t="s">
        <v>119</v>
      </c>
      <c r="F1296" t="s">
        <v>260</v>
      </c>
      <c r="G1296" t="s">
        <v>149</v>
      </c>
      <c r="H1296" t="s">
        <v>133</v>
      </c>
      <c r="I1296" t="s">
        <v>110</v>
      </c>
      <c r="J1296" t="s">
        <v>110</v>
      </c>
      <c r="K1296">
        <v>1.785714268684387</v>
      </c>
      <c r="L1296" t="s">
        <v>182</v>
      </c>
    </row>
    <row r="1297" spans="1:12">
      <c r="A1297" t="s">
        <v>260</v>
      </c>
      <c r="B1297" t="s">
        <v>42</v>
      </c>
      <c r="C1297">
        <v>2010</v>
      </c>
      <c r="D1297">
        <v>2015</v>
      </c>
      <c r="E1297" t="s">
        <v>119</v>
      </c>
      <c r="F1297" t="s">
        <v>260</v>
      </c>
      <c r="G1297" t="s">
        <v>149</v>
      </c>
      <c r="H1297" t="s">
        <v>133</v>
      </c>
      <c r="I1297" t="s">
        <v>110</v>
      </c>
      <c r="J1297" t="s">
        <v>110</v>
      </c>
      <c r="K1297">
        <v>1.785714268684387</v>
      </c>
      <c r="L1297" t="s">
        <v>182</v>
      </c>
    </row>
    <row r="1298" spans="1:12">
      <c r="A1298" t="s">
        <v>260</v>
      </c>
      <c r="B1298" t="s">
        <v>42</v>
      </c>
      <c r="C1298">
        <v>2010</v>
      </c>
      <c r="D1298">
        <v>2020</v>
      </c>
      <c r="E1298" t="s">
        <v>119</v>
      </c>
      <c r="F1298" t="s">
        <v>260</v>
      </c>
      <c r="G1298" t="s">
        <v>149</v>
      </c>
      <c r="H1298" t="s">
        <v>133</v>
      </c>
      <c r="I1298" t="s">
        <v>110</v>
      </c>
      <c r="J1298" t="s">
        <v>110</v>
      </c>
      <c r="K1298">
        <v>1.785714268684387</v>
      </c>
      <c r="L1298" t="s">
        <v>182</v>
      </c>
    </row>
    <row r="1299" spans="1:12">
      <c r="A1299" t="s">
        <v>260</v>
      </c>
      <c r="B1299" t="s">
        <v>42</v>
      </c>
      <c r="C1299">
        <v>2010</v>
      </c>
      <c r="D1299">
        <v>2025</v>
      </c>
      <c r="E1299" t="s">
        <v>119</v>
      </c>
      <c r="F1299" t="s">
        <v>260</v>
      </c>
      <c r="G1299" t="s">
        <v>149</v>
      </c>
      <c r="H1299" t="s">
        <v>133</v>
      </c>
      <c r="I1299" t="s">
        <v>110</v>
      </c>
      <c r="J1299" t="s">
        <v>110</v>
      </c>
      <c r="K1299">
        <v>1.785714268684387</v>
      </c>
      <c r="L1299" t="s">
        <v>182</v>
      </c>
    </row>
    <row r="1300" spans="1:12">
      <c r="A1300" t="s">
        <v>260</v>
      </c>
      <c r="B1300" t="s">
        <v>42</v>
      </c>
      <c r="C1300">
        <v>2010</v>
      </c>
      <c r="D1300">
        <v>2030</v>
      </c>
      <c r="E1300" t="s">
        <v>119</v>
      </c>
      <c r="F1300" t="s">
        <v>260</v>
      </c>
      <c r="G1300" t="s">
        <v>149</v>
      </c>
      <c r="H1300" t="s">
        <v>133</v>
      </c>
      <c r="I1300" t="s">
        <v>110</v>
      </c>
      <c r="J1300" t="s">
        <v>110</v>
      </c>
      <c r="K1300">
        <v>1.785714268684387</v>
      </c>
      <c r="L1300" t="s">
        <v>182</v>
      </c>
    </row>
    <row r="1301" spans="1:12">
      <c r="A1301" t="s">
        <v>260</v>
      </c>
      <c r="B1301" t="s">
        <v>42</v>
      </c>
      <c r="C1301">
        <v>2010</v>
      </c>
      <c r="D1301">
        <v>2035</v>
      </c>
      <c r="E1301" t="s">
        <v>119</v>
      </c>
      <c r="F1301" t="s">
        <v>260</v>
      </c>
      <c r="G1301" t="s">
        <v>149</v>
      </c>
      <c r="H1301" t="s">
        <v>133</v>
      </c>
      <c r="I1301" t="s">
        <v>110</v>
      </c>
      <c r="J1301" t="s">
        <v>110</v>
      </c>
      <c r="K1301">
        <v>1.785714268684387</v>
      </c>
      <c r="L1301" t="s">
        <v>182</v>
      </c>
    </row>
    <row r="1302" spans="1:12">
      <c r="A1302" t="s">
        <v>260</v>
      </c>
      <c r="B1302" t="s">
        <v>42</v>
      </c>
      <c r="C1302">
        <v>2015</v>
      </c>
      <c r="D1302">
        <v>2015</v>
      </c>
      <c r="E1302" t="s">
        <v>119</v>
      </c>
      <c r="F1302" t="s">
        <v>260</v>
      </c>
      <c r="G1302" t="s">
        <v>149</v>
      </c>
      <c r="H1302" t="s">
        <v>133</v>
      </c>
      <c r="I1302" t="s">
        <v>110</v>
      </c>
      <c r="J1302" t="s">
        <v>110</v>
      </c>
      <c r="K1302">
        <v>1.785714268684387</v>
      </c>
      <c r="L1302" t="s">
        <v>182</v>
      </c>
    </row>
    <row r="1303" spans="1:12">
      <c r="A1303" t="s">
        <v>260</v>
      </c>
      <c r="B1303" t="s">
        <v>42</v>
      </c>
      <c r="C1303">
        <v>2015</v>
      </c>
      <c r="D1303">
        <v>2020</v>
      </c>
      <c r="E1303" t="s">
        <v>119</v>
      </c>
      <c r="F1303" t="s">
        <v>260</v>
      </c>
      <c r="G1303" t="s">
        <v>149</v>
      </c>
      <c r="H1303" t="s">
        <v>133</v>
      </c>
      <c r="I1303" t="s">
        <v>110</v>
      </c>
      <c r="J1303" t="s">
        <v>110</v>
      </c>
      <c r="K1303">
        <v>1.785714268684387</v>
      </c>
      <c r="L1303" t="s">
        <v>182</v>
      </c>
    </row>
    <row r="1304" spans="1:12">
      <c r="A1304" t="s">
        <v>260</v>
      </c>
      <c r="B1304" t="s">
        <v>42</v>
      </c>
      <c r="C1304">
        <v>2015</v>
      </c>
      <c r="D1304">
        <v>2025</v>
      </c>
      <c r="E1304" t="s">
        <v>119</v>
      </c>
      <c r="F1304" t="s">
        <v>260</v>
      </c>
      <c r="G1304" t="s">
        <v>149</v>
      </c>
      <c r="H1304" t="s">
        <v>133</v>
      </c>
      <c r="I1304" t="s">
        <v>110</v>
      </c>
      <c r="J1304" t="s">
        <v>110</v>
      </c>
      <c r="K1304">
        <v>1.785714268684387</v>
      </c>
      <c r="L1304" t="s">
        <v>182</v>
      </c>
    </row>
    <row r="1305" spans="1:12">
      <c r="A1305" t="s">
        <v>260</v>
      </c>
      <c r="B1305" t="s">
        <v>42</v>
      </c>
      <c r="C1305">
        <v>2015</v>
      </c>
      <c r="D1305">
        <v>2030</v>
      </c>
      <c r="E1305" t="s">
        <v>119</v>
      </c>
      <c r="F1305" t="s">
        <v>260</v>
      </c>
      <c r="G1305" t="s">
        <v>149</v>
      </c>
      <c r="H1305" t="s">
        <v>133</v>
      </c>
      <c r="I1305" t="s">
        <v>110</v>
      </c>
      <c r="J1305" t="s">
        <v>110</v>
      </c>
      <c r="K1305">
        <v>1.785714268684387</v>
      </c>
      <c r="L1305" t="s">
        <v>182</v>
      </c>
    </row>
    <row r="1306" spans="1:12">
      <c r="A1306" t="s">
        <v>260</v>
      </c>
      <c r="B1306" t="s">
        <v>42</v>
      </c>
      <c r="C1306">
        <v>2015</v>
      </c>
      <c r="D1306">
        <v>2035</v>
      </c>
      <c r="E1306" t="s">
        <v>119</v>
      </c>
      <c r="F1306" t="s">
        <v>260</v>
      </c>
      <c r="G1306" t="s">
        <v>149</v>
      </c>
      <c r="H1306" t="s">
        <v>133</v>
      </c>
      <c r="I1306" t="s">
        <v>110</v>
      </c>
      <c r="J1306" t="s">
        <v>110</v>
      </c>
      <c r="K1306">
        <v>1.785714268684387</v>
      </c>
      <c r="L1306" t="s">
        <v>182</v>
      </c>
    </row>
    <row r="1307" spans="1:12">
      <c r="A1307" t="s">
        <v>260</v>
      </c>
      <c r="B1307" t="s">
        <v>42</v>
      </c>
      <c r="C1307">
        <v>2015</v>
      </c>
      <c r="D1307">
        <v>2040</v>
      </c>
      <c r="E1307" t="s">
        <v>119</v>
      </c>
      <c r="F1307" t="s">
        <v>260</v>
      </c>
      <c r="G1307" t="s">
        <v>149</v>
      </c>
      <c r="H1307" t="s">
        <v>133</v>
      </c>
      <c r="I1307" t="s">
        <v>110</v>
      </c>
      <c r="J1307" t="s">
        <v>110</v>
      </c>
      <c r="K1307">
        <v>1.785714268684387</v>
      </c>
      <c r="L1307" t="s">
        <v>182</v>
      </c>
    </row>
    <row r="1308" spans="1:12">
      <c r="A1308" t="s">
        <v>260</v>
      </c>
      <c r="B1308" t="s">
        <v>42</v>
      </c>
      <c r="C1308">
        <v>2020</v>
      </c>
      <c r="D1308">
        <v>2020</v>
      </c>
      <c r="E1308" t="s">
        <v>119</v>
      </c>
      <c r="F1308" t="s">
        <v>260</v>
      </c>
      <c r="G1308" t="s">
        <v>149</v>
      </c>
      <c r="H1308" t="s">
        <v>133</v>
      </c>
      <c r="I1308" t="s">
        <v>110</v>
      </c>
      <c r="J1308" t="s">
        <v>110</v>
      </c>
      <c r="K1308">
        <v>1.785714268684387</v>
      </c>
      <c r="L1308" t="s">
        <v>182</v>
      </c>
    </row>
    <row r="1309" spans="1:12">
      <c r="A1309" t="s">
        <v>260</v>
      </c>
      <c r="B1309" t="s">
        <v>42</v>
      </c>
      <c r="C1309">
        <v>2020</v>
      </c>
      <c r="D1309">
        <v>2025</v>
      </c>
      <c r="E1309" t="s">
        <v>119</v>
      </c>
      <c r="F1309" t="s">
        <v>260</v>
      </c>
      <c r="G1309" t="s">
        <v>149</v>
      </c>
      <c r="H1309" t="s">
        <v>133</v>
      </c>
      <c r="I1309" t="s">
        <v>110</v>
      </c>
      <c r="J1309" t="s">
        <v>110</v>
      </c>
      <c r="K1309">
        <v>1.785714268684387</v>
      </c>
      <c r="L1309" t="s">
        <v>182</v>
      </c>
    </row>
    <row r="1310" spans="1:12">
      <c r="A1310" t="s">
        <v>260</v>
      </c>
      <c r="B1310" t="s">
        <v>42</v>
      </c>
      <c r="C1310">
        <v>2020</v>
      </c>
      <c r="D1310">
        <v>2030</v>
      </c>
      <c r="E1310" t="s">
        <v>119</v>
      </c>
      <c r="F1310" t="s">
        <v>260</v>
      </c>
      <c r="G1310" t="s">
        <v>149</v>
      </c>
      <c r="H1310" t="s">
        <v>133</v>
      </c>
      <c r="I1310" t="s">
        <v>110</v>
      </c>
      <c r="J1310" t="s">
        <v>110</v>
      </c>
      <c r="K1310">
        <v>1.785714268684387</v>
      </c>
      <c r="L1310" t="s">
        <v>182</v>
      </c>
    </row>
    <row r="1311" spans="1:12">
      <c r="A1311" t="s">
        <v>260</v>
      </c>
      <c r="B1311" t="s">
        <v>42</v>
      </c>
      <c r="C1311">
        <v>2020</v>
      </c>
      <c r="D1311">
        <v>2035</v>
      </c>
      <c r="E1311" t="s">
        <v>119</v>
      </c>
      <c r="F1311" t="s">
        <v>260</v>
      </c>
      <c r="G1311" t="s">
        <v>149</v>
      </c>
      <c r="H1311" t="s">
        <v>133</v>
      </c>
      <c r="I1311" t="s">
        <v>110</v>
      </c>
      <c r="J1311" t="s">
        <v>110</v>
      </c>
      <c r="K1311">
        <v>1.785714268684387</v>
      </c>
      <c r="L1311" t="s">
        <v>182</v>
      </c>
    </row>
    <row r="1312" spans="1:12">
      <c r="A1312" t="s">
        <v>260</v>
      </c>
      <c r="B1312" t="s">
        <v>42</v>
      </c>
      <c r="C1312">
        <v>2020</v>
      </c>
      <c r="D1312">
        <v>2040</v>
      </c>
      <c r="E1312" t="s">
        <v>119</v>
      </c>
      <c r="F1312" t="s">
        <v>260</v>
      </c>
      <c r="G1312" t="s">
        <v>149</v>
      </c>
      <c r="H1312" t="s">
        <v>133</v>
      </c>
      <c r="I1312" t="s">
        <v>110</v>
      </c>
      <c r="J1312" t="s">
        <v>110</v>
      </c>
      <c r="K1312">
        <v>1.785714268684387</v>
      </c>
      <c r="L1312" t="s">
        <v>182</v>
      </c>
    </row>
    <row r="1313" spans="1:12">
      <c r="A1313" t="s">
        <v>260</v>
      </c>
      <c r="B1313" t="s">
        <v>42</v>
      </c>
      <c r="C1313">
        <v>2020</v>
      </c>
      <c r="D1313">
        <v>2045</v>
      </c>
      <c r="E1313" t="s">
        <v>119</v>
      </c>
      <c r="F1313" t="s">
        <v>260</v>
      </c>
      <c r="G1313" t="s">
        <v>149</v>
      </c>
      <c r="H1313" t="s">
        <v>133</v>
      </c>
      <c r="I1313" t="s">
        <v>110</v>
      </c>
      <c r="J1313" t="s">
        <v>110</v>
      </c>
      <c r="K1313">
        <v>1.785714268684387</v>
      </c>
      <c r="L1313" t="s">
        <v>182</v>
      </c>
    </row>
    <row r="1314" spans="1:12">
      <c r="A1314" t="s">
        <v>260</v>
      </c>
      <c r="B1314" t="s">
        <v>42</v>
      </c>
      <c r="C1314">
        <v>2025</v>
      </c>
      <c r="D1314">
        <v>2025</v>
      </c>
      <c r="E1314" t="s">
        <v>119</v>
      </c>
      <c r="F1314" t="s">
        <v>260</v>
      </c>
      <c r="G1314" t="s">
        <v>149</v>
      </c>
      <c r="H1314" t="s">
        <v>133</v>
      </c>
      <c r="I1314" t="s">
        <v>110</v>
      </c>
      <c r="J1314" t="s">
        <v>110</v>
      </c>
      <c r="K1314">
        <v>1.785714268684387</v>
      </c>
      <c r="L1314" t="s">
        <v>182</v>
      </c>
    </row>
    <row r="1315" spans="1:12">
      <c r="A1315" t="s">
        <v>260</v>
      </c>
      <c r="B1315" t="s">
        <v>42</v>
      </c>
      <c r="C1315">
        <v>2025</v>
      </c>
      <c r="D1315">
        <v>2030</v>
      </c>
      <c r="E1315" t="s">
        <v>119</v>
      </c>
      <c r="F1315" t="s">
        <v>260</v>
      </c>
      <c r="G1315" t="s">
        <v>149</v>
      </c>
      <c r="H1315" t="s">
        <v>133</v>
      </c>
      <c r="I1315" t="s">
        <v>110</v>
      </c>
      <c r="J1315" t="s">
        <v>110</v>
      </c>
      <c r="K1315">
        <v>1.785714268684387</v>
      </c>
      <c r="L1315" t="s">
        <v>182</v>
      </c>
    </row>
    <row r="1316" spans="1:12">
      <c r="A1316" t="s">
        <v>260</v>
      </c>
      <c r="B1316" t="s">
        <v>42</v>
      </c>
      <c r="C1316">
        <v>2025</v>
      </c>
      <c r="D1316">
        <v>2035</v>
      </c>
      <c r="E1316" t="s">
        <v>119</v>
      </c>
      <c r="F1316" t="s">
        <v>260</v>
      </c>
      <c r="G1316" t="s">
        <v>149</v>
      </c>
      <c r="H1316" t="s">
        <v>133</v>
      </c>
      <c r="I1316" t="s">
        <v>110</v>
      </c>
      <c r="J1316" t="s">
        <v>110</v>
      </c>
      <c r="K1316">
        <v>1.785714268684387</v>
      </c>
      <c r="L1316" t="s">
        <v>182</v>
      </c>
    </row>
    <row r="1317" spans="1:12">
      <c r="A1317" t="s">
        <v>260</v>
      </c>
      <c r="B1317" t="s">
        <v>42</v>
      </c>
      <c r="C1317">
        <v>2025</v>
      </c>
      <c r="D1317">
        <v>2040</v>
      </c>
      <c r="E1317" t="s">
        <v>119</v>
      </c>
      <c r="F1317" t="s">
        <v>260</v>
      </c>
      <c r="G1317" t="s">
        <v>149</v>
      </c>
      <c r="H1317" t="s">
        <v>133</v>
      </c>
      <c r="I1317" t="s">
        <v>110</v>
      </c>
      <c r="J1317" t="s">
        <v>110</v>
      </c>
      <c r="K1317">
        <v>1.785714268684387</v>
      </c>
      <c r="L1317" t="s">
        <v>182</v>
      </c>
    </row>
    <row r="1318" spans="1:12">
      <c r="A1318" t="s">
        <v>260</v>
      </c>
      <c r="B1318" t="s">
        <v>42</v>
      </c>
      <c r="C1318">
        <v>2025</v>
      </c>
      <c r="D1318">
        <v>2045</v>
      </c>
      <c r="E1318" t="s">
        <v>119</v>
      </c>
      <c r="F1318" t="s">
        <v>260</v>
      </c>
      <c r="G1318" t="s">
        <v>149</v>
      </c>
      <c r="H1318" t="s">
        <v>133</v>
      </c>
      <c r="I1318" t="s">
        <v>110</v>
      </c>
      <c r="J1318" t="s">
        <v>110</v>
      </c>
      <c r="K1318">
        <v>1.785714268684387</v>
      </c>
      <c r="L1318" t="s">
        <v>182</v>
      </c>
    </row>
    <row r="1319" spans="1:12">
      <c r="A1319" t="s">
        <v>260</v>
      </c>
      <c r="B1319" t="s">
        <v>42</v>
      </c>
      <c r="C1319">
        <v>2025</v>
      </c>
      <c r="D1319">
        <v>2050</v>
      </c>
      <c r="E1319" t="s">
        <v>119</v>
      </c>
      <c r="F1319" t="s">
        <v>260</v>
      </c>
      <c r="G1319" t="s">
        <v>149</v>
      </c>
      <c r="H1319" t="s">
        <v>133</v>
      </c>
      <c r="I1319" t="s">
        <v>110</v>
      </c>
      <c r="J1319" t="s">
        <v>110</v>
      </c>
      <c r="K1319">
        <v>1.785714268684387</v>
      </c>
      <c r="L1319" t="s">
        <v>182</v>
      </c>
    </row>
    <row r="1320" spans="1:12">
      <c r="A1320" t="s">
        <v>260</v>
      </c>
      <c r="B1320" t="s">
        <v>42</v>
      </c>
      <c r="C1320">
        <v>2030</v>
      </c>
      <c r="D1320">
        <v>2030</v>
      </c>
      <c r="E1320" t="s">
        <v>119</v>
      </c>
      <c r="F1320" t="s">
        <v>260</v>
      </c>
      <c r="G1320" t="s">
        <v>149</v>
      </c>
      <c r="H1320" t="s">
        <v>133</v>
      </c>
      <c r="I1320" t="s">
        <v>110</v>
      </c>
      <c r="J1320" t="s">
        <v>110</v>
      </c>
      <c r="K1320">
        <v>1.785714268684387</v>
      </c>
      <c r="L1320" t="s">
        <v>182</v>
      </c>
    </row>
    <row r="1321" spans="1:12">
      <c r="A1321" t="s">
        <v>260</v>
      </c>
      <c r="B1321" t="s">
        <v>42</v>
      </c>
      <c r="C1321">
        <v>2030</v>
      </c>
      <c r="D1321">
        <v>2035</v>
      </c>
      <c r="E1321" t="s">
        <v>119</v>
      </c>
      <c r="F1321" t="s">
        <v>260</v>
      </c>
      <c r="G1321" t="s">
        <v>149</v>
      </c>
      <c r="H1321" t="s">
        <v>133</v>
      </c>
      <c r="I1321" t="s">
        <v>110</v>
      </c>
      <c r="J1321" t="s">
        <v>110</v>
      </c>
      <c r="K1321">
        <v>1.785714268684387</v>
      </c>
      <c r="L1321" t="s">
        <v>182</v>
      </c>
    </row>
    <row r="1322" spans="1:12">
      <c r="A1322" t="s">
        <v>260</v>
      </c>
      <c r="B1322" t="s">
        <v>42</v>
      </c>
      <c r="C1322">
        <v>2030</v>
      </c>
      <c r="D1322">
        <v>2040</v>
      </c>
      <c r="E1322" t="s">
        <v>119</v>
      </c>
      <c r="F1322" t="s">
        <v>260</v>
      </c>
      <c r="G1322" t="s">
        <v>149</v>
      </c>
      <c r="H1322" t="s">
        <v>133</v>
      </c>
      <c r="I1322" t="s">
        <v>110</v>
      </c>
      <c r="J1322" t="s">
        <v>110</v>
      </c>
      <c r="K1322">
        <v>1.785714268684387</v>
      </c>
      <c r="L1322" t="s">
        <v>182</v>
      </c>
    </row>
    <row r="1323" spans="1:12">
      <c r="A1323" t="s">
        <v>260</v>
      </c>
      <c r="B1323" t="s">
        <v>42</v>
      </c>
      <c r="C1323">
        <v>2030</v>
      </c>
      <c r="D1323">
        <v>2045</v>
      </c>
      <c r="E1323" t="s">
        <v>119</v>
      </c>
      <c r="F1323" t="s">
        <v>260</v>
      </c>
      <c r="G1323" t="s">
        <v>149</v>
      </c>
      <c r="H1323" t="s">
        <v>133</v>
      </c>
      <c r="I1323" t="s">
        <v>110</v>
      </c>
      <c r="J1323" t="s">
        <v>110</v>
      </c>
      <c r="K1323">
        <v>1.785714268684387</v>
      </c>
      <c r="L1323" t="s">
        <v>182</v>
      </c>
    </row>
    <row r="1324" spans="1:12">
      <c r="A1324" t="s">
        <v>260</v>
      </c>
      <c r="B1324" t="s">
        <v>42</v>
      </c>
      <c r="C1324">
        <v>2030</v>
      </c>
      <c r="D1324">
        <v>2050</v>
      </c>
      <c r="E1324" t="s">
        <v>119</v>
      </c>
      <c r="F1324" t="s">
        <v>260</v>
      </c>
      <c r="G1324" t="s">
        <v>149</v>
      </c>
      <c r="H1324" t="s">
        <v>133</v>
      </c>
      <c r="I1324" t="s">
        <v>110</v>
      </c>
      <c r="J1324" t="s">
        <v>110</v>
      </c>
      <c r="K1324">
        <v>1.785714268684387</v>
      </c>
      <c r="L1324" t="s">
        <v>182</v>
      </c>
    </row>
    <row r="1325" spans="1:12">
      <c r="A1325" t="s">
        <v>260</v>
      </c>
      <c r="B1325" t="s">
        <v>42</v>
      </c>
      <c r="C1325">
        <v>2030</v>
      </c>
      <c r="D1325">
        <v>2055</v>
      </c>
      <c r="E1325" t="s">
        <v>119</v>
      </c>
      <c r="F1325" t="s">
        <v>260</v>
      </c>
      <c r="G1325" t="s">
        <v>149</v>
      </c>
      <c r="H1325" t="s">
        <v>133</v>
      </c>
      <c r="I1325" t="s">
        <v>110</v>
      </c>
      <c r="J1325" t="s">
        <v>110</v>
      </c>
      <c r="K1325">
        <v>1.785714268684387</v>
      </c>
      <c r="L1325" t="s">
        <v>182</v>
      </c>
    </row>
    <row r="1326" spans="1:12">
      <c r="A1326" t="s">
        <v>260</v>
      </c>
      <c r="B1326" t="s">
        <v>42</v>
      </c>
      <c r="C1326">
        <v>2035</v>
      </c>
      <c r="D1326">
        <v>2035</v>
      </c>
      <c r="E1326" t="s">
        <v>119</v>
      </c>
      <c r="F1326" t="s">
        <v>260</v>
      </c>
      <c r="G1326" t="s">
        <v>149</v>
      </c>
      <c r="H1326" t="s">
        <v>133</v>
      </c>
      <c r="I1326" t="s">
        <v>110</v>
      </c>
      <c r="J1326" t="s">
        <v>110</v>
      </c>
      <c r="K1326">
        <v>1.785714268684387</v>
      </c>
      <c r="L1326" t="s">
        <v>182</v>
      </c>
    </row>
    <row r="1327" spans="1:12">
      <c r="A1327" t="s">
        <v>260</v>
      </c>
      <c r="B1327" t="s">
        <v>42</v>
      </c>
      <c r="C1327">
        <v>2035</v>
      </c>
      <c r="D1327">
        <v>2040</v>
      </c>
      <c r="E1327" t="s">
        <v>119</v>
      </c>
      <c r="F1327" t="s">
        <v>260</v>
      </c>
      <c r="G1327" t="s">
        <v>149</v>
      </c>
      <c r="H1327" t="s">
        <v>133</v>
      </c>
      <c r="I1327" t="s">
        <v>110</v>
      </c>
      <c r="J1327" t="s">
        <v>110</v>
      </c>
      <c r="K1327">
        <v>1.785714268684387</v>
      </c>
      <c r="L1327" t="s">
        <v>182</v>
      </c>
    </row>
    <row r="1328" spans="1:12">
      <c r="A1328" t="s">
        <v>260</v>
      </c>
      <c r="B1328" t="s">
        <v>42</v>
      </c>
      <c r="C1328">
        <v>2035</v>
      </c>
      <c r="D1328">
        <v>2045</v>
      </c>
      <c r="E1328" t="s">
        <v>119</v>
      </c>
      <c r="F1328" t="s">
        <v>260</v>
      </c>
      <c r="G1328" t="s">
        <v>149</v>
      </c>
      <c r="H1328" t="s">
        <v>133</v>
      </c>
      <c r="I1328" t="s">
        <v>110</v>
      </c>
      <c r="J1328" t="s">
        <v>110</v>
      </c>
      <c r="K1328">
        <v>1.785714268684387</v>
      </c>
      <c r="L1328" t="s">
        <v>182</v>
      </c>
    </row>
    <row r="1329" spans="1:12">
      <c r="A1329" t="s">
        <v>260</v>
      </c>
      <c r="B1329" t="s">
        <v>42</v>
      </c>
      <c r="C1329">
        <v>2035</v>
      </c>
      <c r="D1329">
        <v>2050</v>
      </c>
      <c r="E1329" t="s">
        <v>119</v>
      </c>
      <c r="F1329" t="s">
        <v>260</v>
      </c>
      <c r="G1329" t="s">
        <v>149</v>
      </c>
      <c r="H1329" t="s">
        <v>133</v>
      </c>
      <c r="I1329" t="s">
        <v>110</v>
      </c>
      <c r="J1329" t="s">
        <v>110</v>
      </c>
      <c r="K1329">
        <v>1.785714268684387</v>
      </c>
      <c r="L1329" t="s">
        <v>182</v>
      </c>
    </row>
    <row r="1330" spans="1:12">
      <c r="A1330" t="s">
        <v>260</v>
      </c>
      <c r="B1330" t="s">
        <v>42</v>
      </c>
      <c r="C1330">
        <v>2035</v>
      </c>
      <c r="D1330">
        <v>2055</v>
      </c>
      <c r="E1330" t="s">
        <v>119</v>
      </c>
      <c r="F1330" t="s">
        <v>260</v>
      </c>
      <c r="G1330" t="s">
        <v>149</v>
      </c>
      <c r="H1330" t="s">
        <v>133</v>
      </c>
      <c r="I1330" t="s">
        <v>110</v>
      </c>
      <c r="J1330" t="s">
        <v>110</v>
      </c>
      <c r="K1330">
        <v>1.785714268684387</v>
      </c>
      <c r="L1330" t="s">
        <v>182</v>
      </c>
    </row>
    <row r="1331" spans="1:12">
      <c r="A1331" t="s">
        <v>260</v>
      </c>
      <c r="B1331" t="s">
        <v>42</v>
      </c>
      <c r="C1331">
        <v>2035</v>
      </c>
      <c r="D1331">
        <v>2060</v>
      </c>
      <c r="E1331" t="s">
        <v>119</v>
      </c>
      <c r="F1331" t="s">
        <v>260</v>
      </c>
      <c r="G1331" t="s">
        <v>149</v>
      </c>
      <c r="H1331" t="s">
        <v>133</v>
      </c>
      <c r="I1331" t="s">
        <v>110</v>
      </c>
      <c r="J1331" t="s">
        <v>110</v>
      </c>
      <c r="K1331">
        <v>1.785714268684387</v>
      </c>
      <c r="L1331" t="s">
        <v>182</v>
      </c>
    </row>
    <row r="1332" spans="1:12">
      <c r="A1332" t="s">
        <v>260</v>
      </c>
      <c r="B1332" t="s">
        <v>42</v>
      </c>
      <c r="C1332">
        <v>2040</v>
      </c>
      <c r="D1332">
        <v>2040</v>
      </c>
      <c r="E1332" t="s">
        <v>119</v>
      </c>
      <c r="F1332" t="s">
        <v>260</v>
      </c>
      <c r="G1332" t="s">
        <v>149</v>
      </c>
      <c r="H1332" t="s">
        <v>133</v>
      </c>
      <c r="I1332" t="s">
        <v>110</v>
      </c>
      <c r="J1332" t="s">
        <v>110</v>
      </c>
      <c r="K1332">
        <v>1.785714268684387</v>
      </c>
      <c r="L1332" t="s">
        <v>182</v>
      </c>
    </row>
    <row r="1333" spans="1:12">
      <c r="A1333" t="s">
        <v>260</v>
      </c>
      <c r="B1333" t="s">
        <v>42</v>
      </c>
      <c r="C1333">
        <v>2040</v>
      </c>
      <c r="D1333">
        <v>2045</v>
      </c>
      <c r="E1333" t="s">
        <v>119</v>
      </c>
      <c r="F1333" t="s">
        <v>260</v>
      </c>
      <c r="G1333" t="s">
        <v>149</v>
      </c>
      <c r="H1333" t="s">
        <v>133</v>
      </c>
      <c r="I1333" t="s">
        <v>110</v>
      </c>
      <c r="J1333" t="s">
        <v>110</v>
      </c>
      <c r="K1333">
        <v>1.785714268684387</v>
      </c>
      <c r="L1333" t="s">
        <v>182</v>
      </c>
    </row>
    <row r="1334" spans="1:12">
      <c r="A1334" t="s">
        <v>260</v>
      </c>
      <c r="B1334" t="s">
        <v>42</v>
      </c>
      <c r="C1334">
        <v>2040</v>
      </c>
      <c r="D1334">
        <v>2050</v>
      </c>
      <c r="E1334" t="s">
        <v>119</v>
      </c>
      <c r="F1334" t="s">
        <v>260</v>
      </c>
      <c r="G1334" t="s">
        <v>149</v>
      </c>
      <c r="H1334" t="s">
        <v>133</v>
      </c>
      <c r="I1334" t="s">
        <v>110</v>
      </c>
      <c r="J1334" t="s">
        <v>110</v>
      </c>
      <c r="K1334">
        <v>1.785714268684387</v>
      </c>
      <c r="L1334" t="s">
        <v>182</v>
      </c>
    </row>
    <row r="1335" spans="1:12">
      <c r="A1335" t="s">
        <v>260</v>
      </c>
      <c r="B1335" t="s">
        <v>42</v>
      </c>
      <c r="C1335">
        <v>2040</v>
      </c>
      <c r="D1335">
        <v>2055</v>
      </c>
      <c r="E1335" t="s">
        <v>119</v>
      </c>
      <c r="F1335" t="s">
        <v>260</v>
      </c>
      <c r="G1335" t="s">
        <v>149</v>
      </c>
      <c r="H1335" t="s">
        <v>133</v>
      </c>
      <c r="I1335" t="s">
        <v>110</v>
      </c>
      <c r="J1335" t="s">
        <v>110</v>
      </c>
      <c r="K1335">
        <v>1.785714268684387</v>
      </c>
      <c r="L1335" t="s">
        <v>182</v>
      </c>
    </row>
    <row r="1336" spans="1:12">
      <c r="A1336" t="s">
        <v>260</v>
      </c>
      <c r="B1336" t="s">
        <v>42</v>
      </c>
      <c r="C1336">
        <v>2040</v>
      </c>
      <c r="D1336">
        <v>2060</v>
      </c>
      <c r="E1336" t="s">
        <v>119</v>
      </c>
      <c r="F1336" t="s">
        <v>260</v>
      </c>
      <c r="G1336" t="s">
        <v>149</v>
      </c>
      <c r="H1336" t="s">
        <v>133</v>
      </c>
      <c r="I1336" t="s">
        <v>110</v>
      </c>
      <c r="J1336" t="s">
        <v>110</v>
      </c>
      <c r="K1336">
        <v>1.785714268684387</v>
      </c>
      <c r="L1336" t="s">
        <v>182</v>
      </c>
    </row>
    <row r="1337" spans="1:12">
      <c r="A1337" t="s">
        <v>260</v>
      </c>
      <c r="B1337" t="s">
        <v>42</v>
      </c>
      <c r="C1337">
        <v>2040</v>
      </c>
      <c r="D1337">
        <v>2065</v>
      </c>
      <c r="E1337" t="s">
        <v>119</v>
      </c>
      <c r="F1337" t="s">
        <v>260</v>
      </c>
      <c r="G1337" t="s">
        <v>149</v>
      </c>
      <c r="H1337" t="s">
        <v>133</v>
      </c>
      <c r="I1337" t="s">
        <v>110</v>
      </c>
      <c r="J1337" t="s">
        <v>110</v>
      </c>
      <c r="K1337">
        <v>1.785714268684387</v>
      </c>
      <c r="L1337" t="s">
        <v>182</v>
      </c>
    </row>
    <row r="1338" spans="1:12">
      <c r="A1338" t="s">
        <v>260</v>
      </c>
      <c r="B1338" t="s">
        <v>42</v>
      </c>
      <c r="C1338">
        <v>2045</v>
      </c>
      <c r="D1338">
        <v>2045</v>
      </c>
      <c r="E1338" t="s">
        <v>119</v>
      </c>
      <c r="F1338" t="s">
        <v>260</v>
      </c>
      <c r="G1338" t="s">
        <v>149</v>
      </c>
      <c r="H1338" t="s">
        <v>133</v>
      </c>
      <c r="I1338" t="s">
        <v>110</v>
      </c>
      <c r="J1338" t="s">
        <v>110</v>
      </c>
      <c r="K1338">
        <v>1.785714268684387</v>
      </c>
      <c r="L1338" t="s">
        <v>182</v>
      </c>
    </row>
    <row r="1339" spans="1:12">
      <c r="A1339" t="s">
        <v>260</v>
      </c>
      <c r="B1339" t="s">
        <v>42</v>
      </c>
      <c r="C1339">
        <v>2045</v>
      </c>
      <c r="D1339">
        <v>2050</v>
      </c>
      <c r="E1339" t="s">
        <v>119</v>
      </c>
      <c r="F1339" t="s">
        <v>260</v>
      </c>
      <c r="G1339" t="s">
        <v>149</v>
      </c>
      <c r="H1339" t="s">
        <v>133</v>
      </c>
      <c r="I1339" t="s">
        <v>110</v>
      </c>
      <c r="J1339" t="s">
        <v>110</v>
      </c>
      <c r="K1339">
        <v>1.785714268684387</v>
      </c>
      <c r="L1339" t="s">
        <v>182</v>
      </c>
    </row>
    <row r="1340" spans="1:12">
      <c r="A1340" t="s">
        <v>260</v>
      </c>
      <c r="B1340" t="s">
        <v>42</v>
      </c>
      <c r="C1340">
        <v>2045</v>
      </c>
      <c r="D1340">
        <v>2055</v>
      </c>
      <c r="E1340" t="s">
        <v>119</v>
      </c>
      <c r="F1340" t="s">
        <v>260</v>
      </c>
      <c r="G1340" t="s">
        <v>149</v>
      </c>
      <c r="H1340" t="s">
        <v>133</v>
      </c>
      <c r="I1340" t="s">
        <v>110</v>
      </c>
      <c r="J1340" t="s">
        <v>110</v>
      </c>
      <c r="K1340">
        <v>1.785714268684387</v>
      </c>
      <c r="L1340" t="s">
        <v>182</v>
      </c>
    </row>
    <row r="1341" spans="1:12">
      <c r="A1341" t="s">
        <v>260</v>
      </c>
      <c r="B1341" t="s">
        <v>42</v>
      </c>
      <c r="C1341">
        <v>2045</v>
      </c>
      <c r="D1341">
        <v>2060</v>
      </c>
      <c r="E1341" t="s">
        <v>119</v>
      </c>
      <c r="F1341" t="s">
        <v>260</v>
      </c>
      <c r="G1341" t="s">
        <v>149</v>
      </c>
      <c r="H1341" t="s">
        <v>133</v>
      </c>
      <c r="I1341" t="s">
        <v>110</v>
      </c>
      <c r="J1341" t="s">
        <v>110</v>
      </c>
      <c r="K1341">
        <v>1.785714268684387</v>
      </c>
      <c r="L1341" t="s">
        <v>182</v>
      </c>
    </row>
    <row r="1342" spans="1:12">
      <c r="A1342" t="s">
        <v>260</v>
      </c>
      <c r="B1342" t="s">
        <v>42</v>
      </c>
      <c r="C1342">
        <v>2045</v>
      </c>
      <c r="D1342">
        <v>2065</v>
      </c>
      <c r="E1342" t="s">
        <v>119</v>
      </c>
      <c r="F1342" t="s">
        <v>260</v>
      </c>
      <c r="G1342" t="s">
        <v>149</v>
      </c>
      <c r="H1342" t="s">
        <v>133</v>
      </c>
      <c r="I1342" t="s">
        <v>110</v>
      </c>
      <c r="J1342" t="s">
        <v>110</v>
      </c>
      <c r="K1342">
        <v>1.785714268684387</v>
      </c>
      <c r="L1342" t="s">
        <v>182</v>
      </c>
    </row>
    <row r="1343" spans="1:12">
      <c r="A1343" t="s">
        <v>260</v>
      </c>
      <c r="B1343" t="s">
        <v>42</v>
      </c>
      <c r="C1343">
        <v>2045</v>
      </c>
      <c r="D1343">
        <v>2070</v>
      </c>
      <c r="E1343" t="s">
        <v>119</v>
      </c>
      <c r="F1343" t="s">
        <v>260</v>
      </c>
      <c r="G1343" t="s">
        <v>149</v>
      </c>
      <c r="H1343" t="s">
        <v>133</v>
      </c>
      <c r="I1343" t="s">
        <v>110</v>
      </c>
      <c r="J1343" t="s">
        <v>110</v>
      </c>
      <c r="K1343">
        <v>1.785714268684387</v>
      </c>
      <c r="L1343" t="s">
        <v>182</v>
      </c>
    </row>
    <row r="1344" spans="1:12">
      <c r="A1344" t="s">
        <v>260</v>
      </c>
      <c r="B1344" t="s">
        <v>42</v>
      </c>
      <c r="C1344">
        <v>2050</v>
      </c>
      <c r="D1344">
        <v>2050</v>
      </c>
      <c r="E1344" t="s">
        <v>119</v>
      </c>
      <c r="F1344" t="s">
        <v>260</v>
      </c>
      <c r="G1344" t="s">
        <v>149</v>
      </c>
      <c r="H1344" t="s">
        <v>133</v>
      </c>
      <c r="I1344" t="s">
        <v>110</v>
      </c>
      <c r="J1344" t="s">
        <v>110</v>
      </c>
      <c r="K1344">
        <v>1.785714268684387</v>
      </c>
      <c r="L1344" t="s">
        <v>182</v>
      </c>
    </row>
    <row r="1345" spans="1:12">
      <c r="A1345" t="s">
        <v>260</v>
      </c>
      <c r="B1345" t="s">
        <v>42</v>
      </c>
      <c r="C1345">
        <v>2050</v>
      </c>
      <c r="D1345">
        <v>2055</v>
      </c>
      <c r="E1345" t="s">
        <v>119</v>
      </c>
      <c r="F1345" t="s">
        <v>260</v>
      </c>
      <c r="G1345" t="s">
        <v>149</v>
      </c>
      <c r="H1345" t="s">
        <v>133</v>
      </c>
      <c r="I1345" t="s">
        <v>110</v>
      </c>
      <c r="J1345" t="s">
        <v>110</v>
      </c>
      <c r="K1345">
        <v>1.785714268684387</v>
      </c>
      <c r="L1345" t="s">
        <v>182</v>
      </c>
    </row>
    <row r="1346" spans="1:12">
      <c r="A1346" t="s">
        <v>260</v>
      </c>
      <c r="B1346" t="s">
        <v>42</v>
      </c>
      <c r="C1346">
        <v>2050</v>
      </c>
      <c r="D1346">
        <v>2060</v>
      </c>
      <c r="E1346" t="s">
        <v>119</v>
      </c>
      <c r="F1346" t="s">
        <v>260</v>
      </c>
      <c r="G1346" t="s">
        <v>149</v>
      </c>
      <c r="H1346" t="s">
        <v>133</v>
      </c>
      <c r="I1346" t="s">
        <v>110</v>
      </c>
      <c r="J1346" t="s">
        <v>110</v>
      </c>
      <c r="K1346">
        <v>1.785714268684387</v>
      </c>
      <c r="L1346" t="s">
        <v>182</v>
      </c>
    </row>
    <row r="1347" spans="1:12">
      <c r="A1347" t="s">
        <v>260</v>
      </c>
      <c r="B1347" t="s">
        <v>42</v>
      </c>
      <c r="C1347">
        <v>2050</v>
      </c>
      <c r="D1347">
        <v>2065</v>
      </c>
      <c r="E1347" t="s">
        <v>119</v>
      </c>
      <c r="F1347" t="s">
        <v>260</v>
      </c>
      <c r="G1347" t="s">
        <v>149</v>
      </c>
      <c r="H1347" t="s">
        <v>133</v>
      </c>
      <c r="I1347" t="s">
        <v>110</v>
      </c>
      <c r="J1347" t="s">
        <v>110</v>
      </c>
      <c r="K1347">
        <v>1.785714268684387</v>
      </c>
      <c r="L1347" t="s">
        <v>182</v>
      </c>
    </row>
    <row r="1348" spans="1:12">
      <c r="A1348" t="s">
        <v>260</v>
      </c>
      <c r="B1348" t="s">
        <v>42</v>
      </c>
      <c r="C1348">
        <v>2050</v>
      </c>
      <c r="D1348">
        <v>2070</v>
      </c>
      <c r="E1348" t="s">
        <v>119</v>
      </c>
      <c r="F1348" t="s">
        <v>260</v>
      </c>
      <c r="G1348" t="s">
        <v>149</v>
      </c>
      <c r="H1348" t="s">
        <v>133</v>
      </c>
      <c r="I1348" t="s">
        <v>110</v>
      </c>
      <c r="J1348" t="s">
        <v>110</v>
      </c>
      <c r="K1348">
        <v>1.785714268684387</v>
      </c>
      <c r="L1348" t="s">
        <v>182</v>
      </c>
    </row>
    <row r="1349" spans="1:12">
      <c r="A1349" t="s">
        <v>260</v>
      </c>
      <c r="B1349" t="s">
        <v>42</v>
      </c>
      <c r="C1349">
        <v>2055</v>
      </c>
      <c r="D1349">
        <v>2055</v>
      </c>
      <c r="E1349" t="s">
        <v>119</v>
      </c>
      <c r="F1349" t="s">
        <v>260</v>
      </c>
      <c r="G1349" t="s">
        <v>149</v>
      </c>
      <c r="H1349" t="s">
        <v>133</v>
      </c>
      <c r="I1349" t="s">
        <v>110</v>
      </c>
      <c r="J1349" t="s">
        <v>110</v>
      </c>
      <c r="K1349">
        <v>1.785714268684387</v>
      </c>
      <c r="L1349" t="s">
        <v>182</v>
      </c>
    </row>
    <row r="1350" spans="1:12">
      <c r="A1350" t="s">
        <v>260</v>
      </c>
      <c r="B1350" t="s">
        <v>42</v>
      </c>
      <c r="C1350">
        <v>2055</v>
      </c>
      <c r="D1350">
        <v>2060</v>
      </c>
      <c r="E1350" t="s">
        <v>119</v>
      </c>
      <c r="F1350" t="s">
        <v>260</v>
      </c>
      <c r="G1350" t="s">
        <v>149</v>
      </c>
      <c r="H1350" t="s">
        <v>133</v>
      </c>
      <c r="I1350" t="s">
        <v>110</v>
      </c>
      <c r="J1350" t="s">
        <v>110</v>
      </c>
      <c r="K1350">
        <v>1.785714268684387</v>
      </c>
      <c r="L1350" t="s">
        <v>182</v>
      </c>
    </row>
    <row r="1351" spans="1:12">
      <c r="A1351" t="s">
        <v>260</v>
      </c>
      <c r="B1351" t="s">
        <v>42</v>
      </c>
      <c r="C1351">
        <v>2055</v>
      </c>
      <c r="D1351">
        <v>2065</v>
      </c>
      <c r="E1351" t="s">
        <v>119</v>
      </c>
      <c r="F1351" t="s">
        <v>260</v>
      </c>
      <c r="G1351" t="s">
        <v>149</v>
      </c>
      <c r="H1351" t="s">
        <v>133</v>
      </c>
      <c r="I1351" t="s">
        <v>110</v>
      </c>
      <c r="J1351" t="s">
        <v>110</v>
      </c>
      <c r="K1351">
        <v>1.785714268684387</v>
      </c>
      <c r="L1351" t="s">
        <v>182</v>
      </c>
    </row>
    <row r="1352" spans="1:12">
      <c r="A1352" t="s">
        <v>260</v>
      </c>
      <c r="B1352" t="s">
        <v>42</v>
      </c>
      <c r="C1352">
        <v>2055</v>
      </c>
      <c r="D1352">
        <v>2070</v>
      </c>
      <c r="E1352" t="s">
        <v>119</v>
      </c>
      <c r="F1352" t="s">
        <v>260</v>
      </c>
      <c r="G1352" t="s">
        <v>149</v>
      </c>
      <c r="H1352" t="s">
        <v>133</v>
      </c>
      <c r="I1352" t="s">
        <v>110</v>
      </c>
      <c r="J1352" t="s">
        <v>110</v>
      </c>
      <c r="K1352">
        <v>1.785714268684387</v>
      </c>
      <c r="L1352" t="s">
        <v>182</v>
      </c>
    </row>
    <row r="1353" spans="1:12">
      <c r="A1353" t="s">
        <v>260</v>
      </c>
      <c r="B1353" t="s">
        <v>42</v>
      </c>
      <c r="C1353">
        <v>2060</v>
      </c>
      <c r="D1353">
        <v>2060</v>
      </c>
      <c r="E1353" t="s">
        <v>119</v>
      </c>
      <c r="F1353" t="s">
        <v>260</v>
      </c>
      <c r="G1353" t="s">
        <v>149</v>
      </c>
      <c r="H1353" t="s">
        <v>133</v>
      </c>
      <c r="I1353" t="s">
        <v>110</v>
      </c>
      <c r="J1353" t="s">
        <v>110</v>
      </c>
      <c r="K1353">
        <v>1.785714268684387</v>
      </c>
      <c r="L1353" t="s">
        <v>182</v>
      </c>
    </row>
    <row r="1354" spans="1:12">
      <c r="A1354" t="s">
        <v>260</v>
      </c>
      <c r="B1354" t="s">
        <v>42</v>
      </c>
      <c r="C1354">
        <v>2060</v>
      </c>
      <c r="D1354">
        <v>2065</v>
      </c>
      <c r="E1354" t="s">
        <v>119</v>
      </c>
      <c r="F1354" t="s">
        <v>260</v>
      </c>
      <c r="G1354" t="s">
        <v>149</v>
      </c>
      <c r="H1354" t="s">
        <v>133</v>
      </c>
      <c r="I1354" t="s">
        <v>110</v>
      </c>
      <c r="J1354" t="s">
        <v>110</v>
      </c>
      <c r="K1354">
        <v>1.785714268684387</v>
      </c>
      <c r="L1354" t="s">
        <v>182</v>
      </c>
    </row>
    <row r="1355" spans="1:12">
      <c r="A1355" t="s">
        <v>260</v>
      </c>
      <c r="B1355" t="s">
        <v>42</v>
      </c>
      <c r="C1355">
        <v>2060</v>
      </c>
      <c r="D1355">
        <v>2070</v>
      </c>
      <c r="E1355" t="s">
        <v>119</v>
      </c>
      <c r="F1355" t="s">
        <v>260</v>
      </c>
      <c r="G1355" t="s">
        <v>149</v>
      </c>
      <c r="H1355" t="s">
        <v>133</v>
      </c>
      <c r="I1355" t="s">
        <v>110</v>
      </c>
      <c r="J1355" t="s">
        <v>110</v>
      </c>
      <c r="K1355">
        <v>1.785714268684387</v>
      </c>
      <c r="L1355" t="s">
        <v>182</v>
      </c>
    </row>
    <row r="1356" spans="1:12">
      <c r="A1356" t="s">
        <v>260</v>
      </c>
      <c r="B1356" t="s">
        <v>42</v>
      </c>
      <c r="C1356">
        <v>2065</v>
      </c>
      <c r="D1356">
        <v>2065</v>
      </c>
      <c r="E1356" t="s">
        <v>119</v>
      </c>
      <c r="F1356" t="s">
        <v>260</v>
      </c>
      <c r="G1356" t="s">
        <v>149</v>
      </c>
      <c r="H1356" t="s">
        <v>133</v>
      </c>
      <c r="I1356" t="s">
        <v>110</v>
      </c>
      <c r="J1356" t="s">
        <v>110</v>
      </c>
      <c r="K1356">
        <v>1.785714268684387</v>
      </c>
      <c r="L1356" t="s">
        <v>182</v>
      </c>
    </row>
    <row r="1357" spans="1:12">
      <c r="A1357" t="s">
        <v>260</v>
      </c>
      <c r="B1357" t="s">
        <v>42</v>
      </c>
      <c r="C1357">
        <v>2065</v>
      </c>
      <c r="D1357">
        <v>2070</v>
      </c>
      <c r="E1357" t="s">
        <v>119</v>
      </c>
      <c r="F1357" t="s">
        <v>260</v>
      </c>
      <c r="G1357" t="s">
        <v>149</v>
      </c>
      <c r="H1357" t="s">
        <v>133</v>
      </c>
      <c r="I1357" t="s">
        <v>110</v>
      </c>
      <c r="J1357" t="s">
        <v>110</v>
      </c>
      <c r="K1357">
        <v>1.785714268684387</v>
      </c>
      <c r="L1357" t="s">
        <v>182</v>
      </c>
    </row>
    <row r="1358" spans="1:12">
      <c r="A1358" t="s">
        <v>260</v>
      </c>
      <c r="B1358" t="s">
        <v>42</v>
      </c>
      <c r="C1358">
        <v>2070</v>
      </c>
      <c r="D1358">
        <v>2070</v>
      </c>
      <c r="E1358" t="s">
        <v>119</v>
      </c>
      <c r="F1358" t="s">
        <v>260</v>
      </c>
      <c r="G1358" t="s">
        <v>149</v>
      </c>
      <c r="H1358" t="s">
        <v>133</v>
      </c>
      <c r="I1358" t="s">
        <v>110</v>
      </c>
      <c r="J1358" t="s">
        <v>110</v>
      </c>
      <c r="K1358">
        <v>1.785714268684387</v>
      </c>
      <c r="L1358" t="s">
        <v>182</v>
      </c>
    </row>
    <row r="1359" spans="1:12">
      <c r="A1359" t="s">
        <v>260</v>
      </c>
      <c r="B1359" t="s">
        <v>43</v>
      </c>
      <c r="C1359">
        <v>2020</v>
      </c>
      <c r="D1359">
        <v>2020</v>
      </c>
      <c r="E1359" t="s">
        <v>119</v>
      </c>
      <c r="F1359" t="s">
        <v>260</v>
      </c>
      <c r="G1359" t="s">
        <v>149</v>
      </c>
      <c r="H1359" t="s">
        <v>133</v>
      </c>
      <c r="I1359" t="s">
        <v>110</v>
      </c>
      <c r="J1359" t="s">
        <v>110</v>
      </c>
      <c r="K1359">
        <v>2.0833332538604741</v>
      </c>
      <c r="L1359" t="s">
        <v>182</v>
      </c>
    </row>
    <row r="1360" spans="1:12">
      <c r="A1360" t="s">
        <v>260</v>
      </c>
      <c r="B1360" t="s">
        <v>43</v>
      </c>
      <c r="C1360">
        <v>2020</v>
      </c>
      <c r="D1360">
        <v>2025</v>
      </c>
      <c r="E1360" t="s">
        <v>119</v>
      </c>
      <c r="F1360" t="s">
        <v>260</v>
      </c>
      <c r="G1360" t="s">
        <v>149</v>
      </c>
      <c r="H1360" t="s">
        <v>133</v>
      </c>
      <c r="I1360" t="s">
        <v>110</v>
      </c>
      <c r="J1360" t="s">
        <v>110</v>
      </c>
      <c r="K1360">
        <v>2.0833332538604741</v>
      </c>
      <c r="L1360" t="s">
        <v>182</v>
      </c>
    </row>
    <row r="1361" spans="1:12">
      <c r="A1361" t="s">
        <v>260</v>
      </c>
      <c r="B1361" t="s">
        <v>43</v>
      </c>
      <c r="C1361">
        <v>2020</v>
      </c>
      <c r="D1361">
        <v>2030</v>
      </c>
      <c r="E1361" t="s">
        <v>119</v>
      </c>
      <c r="F1361" t="s">
        <v>260</v>
      </c>
      <c r="G1361" t="s">
        <v>149</v>
      </c>
      <c r="H1361" t="s">
        <v>133</v>
      </c>
      <c r="I1361" t="s">
        <v>110</v>
      </c>
      <c r="J1361" t="s">
        <v>110</v>
      </c>
      <c r="K1361">
        <v>2.0833332538604741</v>
      </c>
      <c r="L1361" t="s">
        <v>182</v>
      </c>
    </row>
    <row r="1362" spans="1:12">
      <c r="A1362" t="s">
        <v>260</v>
      </c>
      <c r="B1362" t="s">
        <v>43</v>
      </c>
      <c r="C1362">
        <v>2020</v>
      </c>
      <c r="D1362">
        <v>2035</v>
      </c>
      <c r="E1362" t="s">
        <v>119</v>
      </c>
      <c r="F1362" t="s">
        <v>260</v>
      </c>
      <c r="G1362" t="s">
        <v>149</v>
      </c>
      <c r="H1362" t="s">
        <v>133</v>
      </c>
      <c r="I1362" t="s">
        <v>110</v>
      </c>
      <c r="J1362" t="s">
        <v>110</v>
      </c>
      <c r="K1362">
        <v>2.0833332538604741</v>
      </c>
      <c r="L1362" t="s">
        <v>182</v>
      </c>
    </row>
    <row r="1363" spans="1:12">
      <c r="A1363" t="s">
        <v>260</v>
      </c>
      <c r="B1363" t="s">
        <v>43</v>
      </c>
      <c r="C1363">
        <v>2020</v>
      </c>
      <c r="D1363">
        <v>2040</v>
      </c>
      <c r="E1363" t="s">
        <v>119</v>
      </c>
      <c r="F1363" t="s">
        <v>260</v>
      </c>
      <c r="G1363" t="s">
        <v>149</v>
      </c>
      <c r="H1363" t="s">
        <v>133</v>
      </c>
      <c r="I1363" t="s">
        <v>110</v>
      </c>
      <c r="J1363" t="s">
        <v>110</v>
      </c>
      <c r="K1363">
        <v>2.0833332538604741</v>
      </c>
      <c r="L1363" t="s">
        <v>182</v>
      </c>
    </row>
    <row r="1364" spans="1:12">
      <c r="A1364" t="s">
        <v>260</v>
      </c>
      <c r="B1364" t="s">
        <v>43</v>
      </c>
      <c r="C1364">
        <v>2020</v>
      </c>
      <c r="D1364">
        <v>2045</v>
      </c>
      <c r="E1364" t="s">
        <v>119</v>
      </c>
      <c r="F1364" t="s">
        <v>260</v>
      </c>
      <c r="G1364" t="s">
        <v>149</v>
      </c>
      <c r="H1364" t="s">
        <v>133</v>
      </c>
      <c r="I1364" t="s">
        <v>110</v>
      </c>
      <c r="J1364" t="s">
        <v>110</v>
      </c>
      <c r="K1364">
        <v>2.0833332538604741</v>
      </c>
      <c r="L1364" t="s">
        <v>182</v>
      </c>
    </row>
    <row r="1365" spans="1:12">
      <c r="A1365" t="s">
        <v>260</v>
      </c>
      <c r="B1365" t="s">
        <v>43</v>
      </c>
      <c r="C1365">
        <v>2025</v>
      </c>
      <c r="D1365">
        <v>2025</v>
      </c>
      <c r="E1365" t="s">
        <v>119</v>
      </c>
      <c r="F1365" t="s">
        <v>260</v>
      </c>
      <c r="G1365" t="s">
        <v>149</v>
      </c>
      <c r="H1365" t="s">
        <v>133</v>
      </c>
      <c r="I1365" t="s">
        <v>110</v>
      </c>
      <c r="J1365" t="s">
        <v>110</v>
      </c>
      <c r="K1365">
        <v>2.0833332538604741</v>
      </c>
      <c r="L1365" t="s">
        <v>182</v>
      </c>
    </row>
    <row r="1366" spans="1:12">
      <c r="A1366" t="s">
        <v>260</v>
      </c>
      <c r="B1366" t="s">
        <v>43</v>
      </c>
      <c r="C1366">
        <v>2025</v>
      </c>
      <c r="D1366">
        <v>2030</v>
      </c>
      <c r="E1366" t="s">
        <v>119</v>
      </c>
      <c r="F1366" t="s">
        <v>260</v>
      </c>
      <c r="G1366" t="s">
        <v>149</v>
      </c>
      <c r="H1366" t="s">
        <v>133</v>
      </c>
      <c r="I1366" t="s">
        <v>110</v>
      </c>
      <c r="J1366" t="s">
        <v>110</v>
      </c>
      <c r="K1366">
        <v>2.0833332538604741</v>
      </c>
      <c r="L1366" t="s">
        <v>182</v>
      </c>
    </row>
    <row r="1367" spans="1:12">
      <c r="A1367" t="s">
        <v>260</v>
      </c>
      <c r="B1367" t="s">
        <v>43</v>
      </c>
      <c r="C1367">
        <v>2025</v>
      </c>
      <c r="D1367">
        <v>2035</v>
      </c>
      <c r="E1367" t="s">
        <v>119</v>
      </c>
      <c r="F1367" t="s">
        <v>260</v>
      </c>
      <c r="G1367" t="s">
        <v>149</v>
      </c>
      <c r="H1367" t="s">
        <v>133</v>
      </c>
      <c r="I1367" t="s">
        <v>110</v>
      </c>
      <c r="J1367" t="s">
        <v>110</v>
      </c>
      <c r="K1367">
        <v>2.0833332538604741</v>
      </c>
      <c r="L1367" t="s">
        <v>182</v>
      </c>
    </row>
    <row r="1368" spans="1:12">
      <c r="A1368" t="s">
        <v>260</v>
      </c>
      <c r="B1368" t="s">
        <v>43</v>
      </c>
      <c r="C1368">
        <v>2025</v>
      </c>
      <c r="D1368">
        <v>2040</v>
      </c>
      <c r="E1368" t="s">
        <v>119</v>
      </c>
      <c r="F1368" t="s">
        <v>260</v>
      </c>
      <c r="G1368" t="s">
        <v>149</v>
      </c>
      <c r="H1368" t="s">
        <v>133</v>
      </c>
      <c r="I1368" t="s">
        <v>110</v>
      </c>
      <c r="J1368" t="s">
        <v>110</v>
      </c>
      <c r="K1368">
        <v>2.0833332538604741</v>
      </c>
      <c r="L1368" t="s">
        <v>182</v>
      </c>
    </row>
    <row r="1369" spans="1:12">
      <c r="A1369" t="s">
        <v>260</v>
      </c>
      <c r="B1369" t="s">
        <v>43</v>
      </c>
      <c r="C1369">
        <v>2025</v>
      </c>
      <c r="D1369">
        <v>2045</v>
      </c>
      <c r="E1369" t="s">
        <v>119</v>
      </c>
      <c r="F1369" t="s">
        <v>260</v>
      </c>
      <c r="G1369" t="s">
        <v>149</v>
      </c>
      <c r="H1369" t="s">
        <v>133</v>
      </c>
      <c r="I1369" t="s">
        <v>110</v>
      </c>
      <c r="J1369" t="s">
        <v>110</v>
      </c>
      <c r="K1369">
        <v>2.0833332538604741</v>
      </c>
      <c r="L1369" t="s">
        <v>182</v>
      </c>
    </row>
    <row r="1370" spans="1:12">
      <c r="A1370" t="s">
        <v>260</v>
      </c>
      <c r="B1370" t="s">
        <v>43</v>
      </c>
      <c r="C1370">
        <v>2025</v>
      </c>
      <c r="D1370">
        <v>2050</v>
      </c>
      <c r="E1370" t="s">
        <v>119</v>
      </c>
      <c r="F1370" t="s">
        <v>260</v>
      </c>
      <c r="G1370" t="s">
        <v>149</v>
      </c>
      <c r="H1370" t="s">
        <v>133</v>
      </c>
      <c r="I1370" t="s">
        <v>110</v>
      </c>
      <c r="J1370" t="s">
        <v>110</v>
      </c>
      <c r="K1370">
        <v>2.0833332538604741</v>
      </c>
      <c r="L1370" t="s">
        <v>182</v>
      </c>
    </row>
    <row r="1371" spans="1:12">
      <c r="A1371" t="s">
        <v>260</v>
      </c>
      <c r="B1371" t="s">
        <v>43</v>
      </c>
      <c r="C1371">
        <v>2030</v>
      </c>
      <c r="D1371">
        <v>2030</v>
      </c>
      <c r="E1371" t="s">
        <v>119</v>
      </c>
      <c r="F1371" t="s">
        <v>260</v>
      </c>
      <c r="G1371" t="s">
        <v>149</v>
      </c>
      <c r="H1371" t="s">
        <v>133</v>
      </c>
      <c r="I1371" t="s">
        <v>110</v>
      </c>
      <c r="J1371" t="s">
        <v>110</v>
      </c>
      <c r="K1371">
        <v>2.0833332538604741</v>
      </c>
      <c r="L1371" t="s">
        <v>182</v>
      </c>
    </row>
    <row r="1372" spans="1:12">
      <c r="A1372" t="s">
        <v>260</v>
      </c>
      <c r="B1372" t="s">
        <v>43</v>
      </c>
      <c r="C1372">
        <v>2030</v>
      </c>
      <c r="D1372">
        <v>2035</v>
      </c>
      <c r="E1372" t="s">
        <v>119</v>
      </c>
      <c r="F1372" t="s">
        <v>260</v>
      </c>
      <c r="G1372" t="s">
        <v>149</v>
      </c>
      <c r="H1372" t="s">
        <v>133</v>
      </c>
      <c r="I1372" t="s">
        <v>110</v>
      </c>
      <c r="J1372" t="s">
        <v>110</v>
      </c>
      <c r="K1372">
        <v>2.0833332538604741</v>
      </c>
      <c r="L1372" t="s">
        <v>182</v>
      </c>
    </row>
    <row r="1373" spans="1:12">
      <c r="A1373" t="s">
        <v>260</v>
      </c>
      <c r="B1373" t="s">
        <v>43</v>
      </c>
      <c r="C1373">
        <v>2030</v>
      </c>
      <c r="D1373">
        <v>2040</v>
      </c>
      <c r="E1373" t="s">
        <v>119</v>
      </c>
      <c r="F1373" t="s">
        <v>260</v>
      </c>
      <c r="G1373" t="s">
        <v>149</v>
      </c>
      <c r="H1373" t="s">
        <v>133</v>
      </c>
      <c r="I1373" t="s">
        <v>110</v>
      </c>
      <c r="J1373" t="s">
        <v>110</v>
      </c>
      <c r="K1373">
        <v>2.0833332538604741</v>
      </c>
      <c r="L1373" t="s">
        <v>182</v>
      </c>
    </row>
    <row r="1374" spans="1:12">
      <c r="A1374" t="s">
        <v>260</v>
      </c>
      <c r="B1374" t="s">
        <v>43</v>
      </c>
      <c r="C1374">
        <v>2030</v>
      </c>
      <c r="D1374">
        <v>2045</v>
      </c>
      <c r="E1374" t="s">
        <v>119</v>
      </c>
      <c r="F1374" t="s">
        <v>260</v>
      </c>
      <c r="G1374" t="s">
        <v>149</v>
      </c>
      <c r="H1374" t="s">
        <v>133</v>
      </c>
      <c r="I1374" t="s">
        <v>110</v>
      </c>
      <c r="J1374" t="s">
        <v>110</v>
      </c>
      <c r="K1374">
        <v>2.0833332538604741</v>
      </c>
      <c r="L1374" t="s">
        <v>182</v>
      </c>
    </row>
    <row r="1375" spans="1:12">
      <c r="A1375" t="s">
        <v>260</v>
      </c>
      <c r="B1375" t="s">
        <v>43</v>
      </c>
      <c r="C1375">
        <v>2030</v>
      </c>
      <c r="D1375">
        <v>2050</v>
      </c>
      <c r="E1375" t="s">
        <v>119</v>
      </c>
      <c r="F1375" t="s">
        <v>260</v>
      </c>
      <c r="G1375" t="s">
        <v>149</v>
      </c>
      <c r="H1375" t="s">
        <v>133</v>
      </c>
      <c r="I1375" t="s">
        <v>110</v>
      </c>
      <c r="J1375" t="s">
        <v>110</v>
      </c>
      <c r="K1375">
        <v>2.0833332538604741</v>
      </c>
      <c r="L1375" t="s">
        <v>182</v>
      </c>
    </row>
    <row r="1376" spans="1:12">
      <c r="A1376" t="s">
        <v>260</v>
      </c>
      <c r="B1376" t="s">
        <v>43</v>
      </c>
      <c r="C1376">
        <v>2030</v>
      </c>
      <c r="D1376">
        <v>2055</v>
      </c>
      <c r="E1376" t="s">
        <v>119</v>
      </c>
      <c r="F1376" t="s">
        <v>260</v>
      </c>
      <c r="G1376" t="s">
        <v>149</v>
      </c>
      <c r="H1376" t="s">
        <v>133</v>
      </c>
      <c r="I1376" t="s">
        <v>110</v>
      </c>
      <c r="J1376" t="s">
        <v>110</v>
      </c>
      <c r="K1376">
        <v>2.0833332538604741</v>
      </c>
      <c r="L1376" t="s">
        <v>182</v>
      </c>
    </row>
    <row r="1377" spans="1:12">
      <c r="A1377" t="s">
        <v>260</v>
      </c>
      <c r="B1377" t="s">
        <v>43</v>
      </c>
      <c r="C1377">
        <v>2035</v>
      </c>
      <c r="D1377">
        <v>2035</v>
      </c>
      <c r="E1377" t="s">
        <v>119</v>
      </c>
      <c r="F1377" t="s">
        <v>260</v>
      </c>
      <c r="G1377" t="s">
        <v>149</v>
      </c>
      <c r="H1377" t="s">
        <v>133</v>
      </c>
      <c r="I1377" t="s">
        <v>110</v>
      </c>
      <c r="J1377" t="s">
        <v>110</v>
      </c>
      <c r="K1377">
        <v>2.0833332538604741</v>
      </c>
      <c r="L1377" t="s">
        <v>182</v>
      </c>
    </row>
    <row r="1378" spans="1:12">
      <c r="A1378" t="s">
        <v>260</v>
      </c>
      <c r="B1378" t="s">
        <v>43</v>
      </c>
      <c r="C1378">
        <v>2035</v>
      </c>
      <c r="D1378">
        <v>2040</v>
      </c>
      <c r="E1378" t="s">
        <v>119</v>
      </c>
      <c r="F1378" t="s">
        <v>260</v>
      </c>
      <c r="G1378" t="s">
        <v>149</v>
      </c>
      <c r="H1378" t="s">
        <v>133</v>
      </c>
      <c r="I1378" t="s">
        <v>110</v>
      </c>
      <c r="J1378" t="s">
        <v>110</v>
      </c>
      <c r="K1378">
        <v>2.0833332538604741</v>
      </c>
      <c r="L1378" t="s">
        <v>182</v>
      </c>
    </row>
    <row r="1379" spans="1:12">
      <c r="A1379" t="s">
        <v>260</v>
      </c>
      <c r="B1379" t="s">
        <v>43</v>
      </c>
      <c r="C1379">
        <v>2035</v>
      </c>
      <c r="D1379">
        <v>2045</v>
      </c>
      <c r="E1379" t="s">
        <v>119</v>
      </c>
      <c r="F1379" t="s">
        <v>260</v>
      </c>
      <c r="G1379" t="s">
        <v>149</v>
      </c>
      <c r="H1379" t="s">
        <v>133</v>
      </c>
      <c r="I1379" t="s">
        <v>110</v>
      </c>
      <c r="J1379" t="s">
        <v>110</v>
      </c>
      <c r="K1379">
        <v>2.0833332538604741</v>
      </c>
      <c r="L1379" t="s">
        <v>182</v>
      </c>
    </row>
    <row r="1380" spans="1:12">
      <c r="A1380" t="s">
        <v>260</v>
      </c>
      <c r="B1380" t="s">
        <v>43</v>
      </c>
      <c r="C1380">
        <v>2035</v>
      </c>
      <c r="D1380">
        <v>2050</v>
      </c>
      <c r="E1380" t="s">
        <v>119</v>
      </c>
      <c r="F1380" t="s">
        <v>260</v>
      </c>
      <c r="G1380" t="s">
        <v>149</v>
      </c>
      <c r="H1380" t="s">
        <v>133</v>
      </c>
      <c r="I1380" t="s">
        <v>110</v>
      </c>
      <c r="J1380" t="s">
        <v>110</v>
      </c>
      <c r="K1380">
        <v>2.0833332538604741</v>
      </c>
      <c r="L1380" t="s">
        <v>182</v>
      </c>
    </row>
    <row r="1381" spans="1:12">
      <c r="A1381" t="s">
        <v>260</v>
      </c>
      <c r="B1381" t="s">
        <v>43</v>
      </c>
      <c r="C1381">
        <v>2035</v>
      </c>
      <c r="D1381">
        <v>2055</v>
      </c>
      <c r="E1381" t="s">
        <v>119</v>
      </c>
      <c r="F1381" t="s">
        <v>260</v>
      </c>
      <c r="G1381" t="s">
        <v>149</v>
      </c>
      <c r="H1381" t="s">
        <v>133</v>
      </c>
      <c r="I1381" t="s">
        <v>110</v>
      </c>
      <c r="J1381" t="s">
        <v>110</v>
      </c>
      <c r="K1381">
        <v>2.0833332538604741</v>
      </c>
      <c r="L1381" t="s">
        <v>182</v>
      </c>
    </row>
    <row r="1382" spans="1:12">
      <c r="A1382" t="s">
        <v>260</v>
      </c>
      <c r="B1382" t="s">
        <v>43</v>
      </c>
      <c r="C1382">
        <v>2035</v>
      </c>
      <c r="D1382">
        <v>2060</v>
      </c>
      <c r="E1382" t="s">
        <v>119</v>
      </c>
      <c r="F1382" t="s">
        <v>260</v>
      </c>
      <c r="G1382" t="s">
        <v>149</v>
      </c>
      <c r="H1382" t="s">
        <v>133</v>
      </c>
      <c r="I1382" t="s">
        <v>110</v>
      </c>
      <c r="J1382" t="s">
        <v>110</v>
      </c>
      <c r="K1382">
        <v>2.0833332538604741</v>
      </c>
      <c r="L1382" t="s">
        <v>182</v>
      </c>
    </row>
    <row r="1383" spans="1:12">
      <c r="A1383" t="s">
        <v>260</v>
      </c>
      <c r="B1383" t="s">
        <v>43</v>
      </c>
      <c r="C1383">
        <v>2040</v>
      </c>
      <c r="D1383">
        <v>2040</v>
      </c>
      <c r="E1383" t="s">
        <v>119</v>
      </c>
      <c r="F1383" t="s">
        <v>260</v>
      </c>
      <c r="G1383" t="s">
        <v>149</v>
      </c>
      <c r="H1383" t="s">
        <v>133</v>
      </c>
      <c r="I1383" t="s">
        <v>110</v>
      </c>
      <c r="J1383" t="s">
        <v>110</v>
      </c>
      <c r="K1383">
        <v>2.0833332538604741</v>
      </c>
      <c r="L1383" t="s">
        <v>182</v>
      </c>
    </row>
    <row r="1384" spans="1:12">
      <c r="A1384" t="s">
        <v>260</v>
      </c>
      <c r="B1384" t="s">
        <v>43</v>
      </c>
      <c r="C1384">
        <v>2040</v>
      </c>
      <c r="D1384">
        <v>2045</v>
      </c>
      <c r="E1384" t="s">
        <v>119</v>
      </c>
      <c r="F1384" t="s">
        <v>260</v>
      </c>
      <c r="G1384" t="s">
        <v>149</v>
      </c>
      <c r="H1384" t="s">
        <v>133</v>
      </c>
      <c r="I1384" t="s">
        <v>110</v>
      </c>
      <c r="J1384" t="s">
        <v>110</v>
      </c>
      <c r="K1384">
        <v>2.0833332538604741</v>
      </c>
      <c r="L1384" t="s">
        <v>182</v>
      </c>
    </row>
    <row r="1385" spans="1:12">
      <c r="A1385" t="s">
        <v>260</v>
      </c>
      <c r="B1385" t="s">
        <v>43</v>
      </c>
      <c r="C1385">
        <v>2040</v>
      </c>
      <c r="D1385">
        <v>2050</v>
      </c>
      <c r="E1385" t="s">
        <v>119</v>
      </c>
      <c r="F1385" t="s">
        <v>260</v>
      </c>
      <c r="G1385" t="s">
        <v>149</v>
      </c>
      <c r="H1385" t="s">
        <v>133</v>
      </c>
      <c r="I1385" t="s">
        <v>110</v>
      </c>
      <c r="J1385" t="s">
        <v>110</v>
      </c>
      <c r="K1385">
        <v>2.0833332538604741</v>
      </c>
      <c r="L1385" t="s">
        <v>182</v>
      </c>
    </row>
    <row r="1386" spans="1:12">
      <c r="A1386" t="s">
        <v>260</v>
      </c>
      <c r="B1386" t="s">
        <v>43</v>
      </c>
      <c r="C1386">
        <v>2040</v>
      </c>
      <c r="D1386">
        <v>2055</v>
      </c>
      <c r="E1386" t="s">
        <v>119</v>
      </c>
      <c r="F1386" t="s">
        <v>260</v>
      </c>
      <c r="G1386" t="s">
        <v>149</v>
      </c>
      <c r="H1386" t="s">
        <v>133</v>
      </c>
      <c r="I1386" t="s">
        <v>110</v>
      </c>
      <c r="J1386" t="s">
        <v>110</v>
      </c>
      <c r="K1386">
        <v>2.0833332538604741</v>
      </c>
      <c r="L1386" t="s">
        <v>182</v>
      </c>
    </row>
    <row r="1387" spans="1:12">
      <c r="A1387" t="s">
        <v>260</v>
      </c>
      <c r="B1387" t="s">
        <v>43</v>
      </c>
      <c r="C1387">
        <v>2040</v>
      </c>
      <c r="D1387">
        <v>2060</v>
      </c>
      <c r="E1387" t="s">
        <v>119</v>
      </c>
      <c r="F1387" t="s">
        <v>260</v>
      </c>
      <c r="G1387" t="s">
        <v>149</v>
      </c>
      <c r="H1387" t="s">
        <v>133</v>
      </c>
      <c r="I1387" t="s">
        <v>110</v>
      </c>
      <c r="J1387" t="s">
        <v>110</v>
      </c>
      <c r="K1387">
        <v>2.0833332538604741</v>
      </c>
      <c r="L1387" t="s">
        <v>182</v>
      </c>
    </row>
    <row r="1388" spans="1:12">
      <c r="A1388" t="s">
        <v>260</v>
      </c>
      <c r="B1388" t="s">
        <v>43</v>
      </c>
      <c r="C1388">
        <v>2040</v>
      </c>
      <c r="D1388">
        <v>2065</v>
      </c>
      <c r="E1388" t="s">
        <v>119</v>
      </c>
      <c r="F1388" t="s">
        <v>260</v>
      </c>
      <c r="G1388" t="s">
        <v>149</v>
      </c>
      <c r="H1388" t="s">
        <v>133</v>
      </c>
      <c r="I1388" t="s">
        <v>110</v>
      </c>
      <c r="J1388" t="s">
        <v>110</v>
      </c>
      <c r="K1388">
        <v>2.0833332538604741</v>
      </c>
      <c r="L1388" t="s">
        <v>182</v>
      </c>
    </row>
    <row r="1389" spans="1:12">
      <c r="A1389" t="s">
        <v>260</v>
      </c>
      <c r="B1389" t="s">
        <v>43</v>
      </c>
      <c r="C1389">
        <v>2045</v>
      </c>
      <c r="D1389">
        <v>2045</v>
      </c>
      <c r="E1389" t="s">
        <v>119</v>
      </c>
      <c r="F1389" t="s">
        <v>260</v>
      </c>
      <c r="G1389" t="s">
        <v>149</v>
      </c>
      <c r="H1389" t="s">
        <v>133</v>
      </c>
      <c r="I1389" t="s">
        <v>110</v>
      </c>
      <c r="J1389" t="s">
        <v>110</v>
      </c>
      <c r="K1389">
        <v>2.0833332538604741</v>
      </c>
      <c r="L1389" t="s">
        <v>182</v>
      </c>
    </row>
    <row r="1390" spans="1:12">
      <c r="A1390" t="s">
        <v>260</v>
      </c>
      <c r="B1390" t="s">
        <v>43</v>
      </c>
      <c r="C1390">
        <v>2045</v>
      </c>
      <c r="D1390">
        <v>2050</v>
      </c>
      <c r="E1390" t="s">
        <v>119</v>
      </c>
      <c r="F1390" t="s">
        <v>260</v>
      </c>
      <c r="G1390" t="s">
        <v>149</v>
      </c>
      <c r="H1390" t="s">
        <v>133</v>
      </c>
      <c r="I1390" t="s">
        <v>110</v>
      </c>
      <c r="J1390" t="s">
        <v>110</v>
      </c>
      <c r="K1390">
        <v>2.0833332538604741</v>
      </c>
      <c r="L1390" t="s">
        <v>182</v>
      </c>
    </row>
    <row r="1391" spans="1:12">
      <c r="A1391" t="s">
        <v>260</v>
      </c>
      <c r="B1391" t="s">
        <v>43</v>
      </c>
      <c r="C1391">
        <v>2045</v>
      </c>
      <c r="D1391">
        <v>2055</v>
      </c>
      <c r="E1391" t="s">
        <v>119</v>
      </c>
      <c r="F1391" t="s">
        <v>260</v>
      </c>
      <c r="G1391" t="s">
        <v>149</v>
      </c>
      <c r="H1391" t="s">
        <v>133</v>
      </c>
      <c r="I1391" t="s">
        <v>110</v>
      </c>
      <c r="J1391" t="s">
        <v>110</v>
      </c>
      <c r="K1391">
        <v>2.0833332538604741</v>
      </c>
      <c r="L1391" t="s">
        <v>182</v>
      </c>
    </row>
    <row r="1392" spans="1:12">
      <c r="A1392" t="s">
        <v>260</v>
      </c>
      <c r="B1392" t="s">
        <v>43</v>
      </c>
      <c r="C1392">
        <v>2045</v>
      </c>
      <c r="D1392">
        <v>2060</v>
      </c>
      <c r="E1392" t="s">
        <v>119</v>
      </c>
      <c r="F1392" t="s">
        <v>260</v>
      </c>
      <c r="G1392" t="s">
        <v>149</v>
      </c>
      <c r="H1392" t="s">
        <v>133</v>
      </c>
      <c r="I1392" t="s">
        <v>110</v>
      </c>
      <c r="J1392" t="s">
        <v>110</v>
      </c>
      <c r="K1392">
        <v>2.0833332538604741</v>
      </c>
      <c r="L1392" t="s">
        <v>182</v>
      </c>
    </row>
    <row r="1393" spans="1:12">
      <c r="A1393" t="s">
        <v>260</v>
      </c>
      <c r="B1393" t="s">
        <v>43</v>
      </c>
      <c r="C1393">
        <v>2045</v>
      </c>
      <c r="D1393">
        <v>2065</v>
      </c>
      <c r="E1393" t="s">
        <v>119</v>
      </c>
      <c r="F1393" t="s">
        <v>260</v>
      </c>
      <c r="G1393" t="s">
        <v>149</v>
      </c>
      <c r="H1393" t="s">
        <v>133</v>
      </c>
      <c r="I1393" t="s">
        <v>110</v>
      </c>
      <c r="J1393" t="s">
        <v>110</v>
      </c>
      <c r="K1393">
        <v>2.0833332538604741</v>
      </c>
      <c r="L1393" t="s">
        <v>182</v>
      </c>
    </row>
    <row r="1394" spans="1:12">
      <c r="A1394" t="s">
        <v>260</v>
      </c>
      <c r="B1394" t="s">
        <v>43</v>
      </c>
      <c r="C1394">
        <v>2045</v>
      </c>
      <c r="D1394">
        <v>2070</v>
      </c>
      <c r="E1394" t="s">
        <v>119</v>
      </c>
      <c r="F1394" t="s">
        <v>260</v>
      </c>
      <c r="G1394" t="s">
        <v>149</v>
      </c>
      <c r="H1394" t="s">
        <v>133</v>
      </c>
      <c r="I1394" t="s">
        <v>110</v>
      </c>
      <c r="J1394" t="s">
        <v>110</v>
      </c>
      <c r="K1394">
        <v>2.0833332538604741</v>
      </c>
      <c r="L1394" t="s">
        <v>182</v>
      </c>
    </row>
    <row r="1395" spans="1:12">
      <c r="A1395" t="s">
        <v>260</v>
      </c>
      <c r="B1395" t="s">
        <v>43</v>
      </c>
      <c r="C1395">
        <v>2050</v>
      </c>
      <c r="D1395">
        <v>2050</v>
      </c>
      <c r="E1395" t="s">
        <v>119</v>
      </c>
      <c r="F1395" t="s">
        <v>260</v>
      </c>
      <c r="G1395" t="s">
        <v>149</v>
      </c>
      <c r="H1395" t="s">
        <v>133</v>
      </c>
      <c r="I1395" t="s">
        <v>110</v>
      </c>
      <c r="J1395" t="s">
        <v>110</v>
      </c>
      <c r="K1395">
        <v>2.0833332538604741</v>
      </c>
      <c r="L1395" t="s">
        <v>182</v>
      </c>
    </row>
    <row r="1396" spans="1:12">
      <c r="A1396" t="s">
        <v>260</v>
      </c>
      <c r="B1396" t="s">
        <v>43</v>
      </c>
      <c r="C1396">
        <v>2050</v>
      </c>
      <c r="D1396">
        <v>2055</v>
      </c>
      <c r="E1396" t="s">
        <v>119</v>
      </c>
      <c r="F1396" t="s">
        <v>260</v>
      </c>
      <c r="G1396" t="s">
        <v>149</v>
      </c>
      <c r="H1396" t="s">
        <v>133</v>
      </c>
      <c r="I1396" t="s">
        <v>110</v>
      </c>
      <c r="J1396" t="s">
        <v>110</v>
      </c>
      <c r="K1396">
        <v>2.0833332538604741</v>
      </c>
      <c r="L1396" t="s">
        <v>182</v>
      </c>
    </row>
    <row r="1397" spans="1:12">
      <c r="A1397" t="s">
        <v>260</v>
      </c>
      <c r="B1397" t="s">
        <v>43</v>
      </c>
      <c r="C1397">
        <v>2050</v>
      </c>
      <c r="D1397">
        <v>2060</v>
      </c>
      <c r="E1397" t="s">
        <v>119</v>
      </c>
      <c r="F1397" t="s">
        <v>260</v>
      </c>
      <c r="G1397" t="s">
        <v>149</v>
      </c>
      <c r="H1397" t="s">
        <v>133</v>
      </c>
      <c r="I1397" t="s">
        <v>110</v>
      </c>
      <c r="J1397" t="s">
        <v>110</v>
      </c>
      <c r="K1397">
        <v>2.0833332538604741</v>
      </c>
      <c r="L1397" t="s">
        <v>182</v>
      </c>
    </row>
    <row r="1398" spans="1:12">
      <c r="A1398" t="s">
        <v>260</v>
      </c>
      <c r="B1398" t="s">
        <v>43</v>
      </c>
      <c r="C1398">
        <v>2050</v>
      </c>
      <c r="D1398">
        <v>2065</v>
      </c>
      <c r="E1398" t="s">
        <v>119</v>
      </c>
      <c r="F1398" t="s">
        <v>260</v>
      </c>
      <c r="G1398" t="s">
        <v>149</v>
      </c>
      <c r="H1398" t="s">
        <v>133</v>
      </c>
      <c r="I1398" t="s">
        <v>110</v>
      </c>
      <c r="J1398" t="s">
        <v>110</v>
      </c>
      <c r="K1398">
        <v>2.0833332538604741</v>
      </c>
      <c r="L1398" t="s">
        <v>182</v>
      </c>
    </row>
    <row r="1399" spans="1:12">
      <c r="A1399" t="s">
        <v>260</v>
      </c>
      <c r="B1399" t="s">
        <v>43</v>
      </c>
      <c r="C1399">
        <v>2050</v>
      </c>
      <c r="D1399">
        <v>2070</v>
      </c>
      <c r="E1399" t="s">
        <v>119</v>
      </c>
      <c r="F1399" t="s">
        <v>260</v>
      </c>
      <c r="G1399" t="s">
        <v>149</v>
      </c>
      <c r="H1399" t="s">
        <v>133</v>
      </c>
      <c r="I1399" t="s">
        <v>110</v>
      </c>
      <c r="J1399" t="s">
        <v>110</v>
      </c>
      <c r="K1399">
        <v>2.0833332538604741</v>
      </c>
      <c r="L1399" t="s">
        <v>182</v>
      </c>
    </row>
    <row r="1400" spans="1:12">
      <c r="A1400" t="s">
        <v>260</v>
      </c>
      <c r="B1400" t="s">
        <v>43</v>
      </c>
      <c r="C1400">
        <v>2055</v>
      </c>
      <c r="D1400">
        <v>2055</v>
      </c>
      <c r="E1400" t="s">
        <v>119</v>
      </c>
      <c r="F1400" t="s">
        <v>260</v>
      </c>
      <c r="G1400" t="s">
        <v>149</v>
      </c>
      <c r="H1400" t="s">
        <v>133</v>
      </c>
      <c r="I1400" t="s">
        <v>110</v>
      </c>
      <c r="J1400" t="s">
        <v>110</v>
      </c>
      <c r="K1400">
        <v>2.0833332538604741</v>
      </c>
      <c r="L1400" t="s">
        <v>182</v>
      </c>
    </row>
    <row r="1401" spans="1:12">
      <c r="A1401" t="s">
        <v>260</v>
      </c>
      <c r="B1401" t="s">
        <v>43</v>
      </c>
      <c r="C1401">
        <v>2055</v>
      </c>
      <c r="D1401">
        <v>2060</v>
      </c>
      <c r="E1401" t="s">
        <v>119</v>
      </c>
      <c r="F1401" t="s">
        <v>260</v>
      </c>
      <c r="G1401" t="s">
        <v>149</v>
      </c>
      <c r="H1401" t="s">
        <v>133</v>
      </c>
      <c r="I1401" t="s">
        <v>110</v>
      </c>
      <c r="J1401" t="s">
        <v>110</v>
      </c>
      <c r="K1401">
        <v>2.0833332538604741</v>
      </c>
      <c r="L1401" t="s">
        <v>182</v>
      </c>
    </row>
    <row r="1402" spans="1:12">
      <c r="A1402" t="s">
        <v>260</v>
      </c>
      <c r="B1402" t="s">
        <v>43</v>
      </c>
      <c r="C1402">
        <v>2055</v>
      </c>
      <c r="D1402">
        <v>2065</v>
      </c>
      <c r="E1402" t="s">
        <v>119</v>
      </c>
      <c r="F1402" t="s">
        <v>260</v>
      </c>
      <c r="G1402" t="s">
        <v>149</v>
      </c>
      <c r="H1402" t="s">
        <v>133</v>
      </c>
      <c r="I1402" t="s">
        <v>110</v>
      </c>
      <c r="J1402" t="s">
        <v>110</v>
      </c>
      <c r="K1402">
        <v>2.0833332538604741</v>
      </c>
      <c r="L1402" t="s">
        <v>182</v>
      </c>
    </row>
    <row r="1403" spans="1:12">
      <c r="A1403" t="s">
        <v>260</v>
      </c>
      <c r="B1403" t="s">
        <v>43</v>
      </c>
      <c r="C1403">
        <v>2055</v>
      </c>
      <c r="D1403">
        <v>2070</v>
      </c>
      <c r="E1403" t="s">
        <v>119</v>
      </c>
      <c r="F1403" t="s">
        <v>260</v>
      </c>
      <c r="G1403" t="s">
        <v>149</v>
      </c>
      <c r="H1403" t="s">
        <v>133</v>
      </c>
      <c r="I1403" t="s">
        <v>110</v>
      </c>
      <c r="J1403" t="s">
        <v>110</v>
      </c>
      <c r="K1403">
        <v>2.0833332538604741</v>
      </c>
      <c r="L1403" t="s">
        <v>182</v>
      </c>
    </row>
    <row r="1404" spans="1:12">
      <c r="A1404" t="s">
        <v>260</v>
      </c>
      <c r="B1404" t="s">
        <v>43</v>
      </c>
      <c r="C1404">
        <v>2060</v>
      </c>
      <c r="D1404">
        <v>2060</v>
      </c>
      <c r="E1404" t="s">
        <v>119</v>
      </c>
      <c r="F1404" t="s">
        <v>260</v>
      </c>
      <c r="G1404" t="s">
        <v>149</v>
      </c>
      <c r="H1404" t="s">
        <v>133</v>
      </c>
      <c r="I1404" t="s">
        <v>110</v>
      </c>
      <c r="J1404" t="s">
        <v>110</v>
      </c>
      <c r="K1404">
        <v>2.0833332538604741</v>
      </c>
      <c r="L1404" t="s">
        <v>182</v>
      </c>
    </row>
    <row r="1405" spans="1:12">
      <c r="A1405" t="s">
        <v>260</v>
      </c>
      <c r="B1405" t="s">
        <v>43</v>
      </c>
      <c r="C1405">
        <v>2060</v>
      </c>
      <c r="D1405">
        <v>2065</v>
      </c>
      <c r="E1405" t="s">
        <v>119</v>
      </c>
      <c r="F1405" t="s">
        <v>260</v>
      </c>
      <c r="G1405" t="s">
        <v>149</v>
      </c>
      <c r="H1405" t="s">
        <v>133</v>
      </c>
      <c r="I1405" t="s">
        <v>110</v>
      </c>
      <c r="J1405" t="s">
        <v>110</v>
      </c>
      <c r="K1405">
        <v>2.0833332538604741</v>
      </c>
      <c r="L1405" t="s">
        <v>182</v>
      </c>
    </row>
    <row r="1406" spans="1:12">
      <c r="A1406" t="s">
        <v>260</v>
      </c>
      <c r="B1406" t="s">
        <v>43</v>
      </c>
      <c r="C1406">
        <v>2060</v>
      </c>
      <c r="D1406">
        <v>2070</v>
      </c>
      <c r="E1406" t="s">
        <v>119</v>
      </c>
      <c r="F1406" t="s">
        <v>260</v>
      </c>
      <c r="G1406" t="s">
        <v>149</v>
      </c>
      <c r="H1406" t="s">
        <v>133</v>
      </c>
      <c r="I1406" t="s">
        <v>110</v>
      </c>
      <c r="J1406" t="s">
        <v>110</v>
      </c>
      <c r="K1406">
        <v>2.0833332538604741</v>
      </c>
      <c r="L1406" t="s">
        <v>182</v>
      </c>
    </row>
    <row r="1407" spans="1:12">
      <c r="A1407" t="s">
        <v>260</v>
      </c>
      <c r="B1407" t="s">
        <v>43</v>
      </c>
      <c r="C1407">
        <v>2065</v>
      </c>
      <c r="D1407">
        <v>2065</v>
      </c>
      <c r="E1407" t="s">
        <v>119</v>
      </c>
      <c r="F1407" t="s">
        <v>260</v>
      </c>
      <c r="G1407" t="s">
        <v>149</v>
      </c>
      <c r="H1407" t="s">
        <v>133</v>
      </c>
      <c r="I1407" t="s">
        <v>110</v>
      </c>
      <c r="J1407" t="s">
        <v>110</v>
      </c>
      <c r="K1407">
        <v>2.0833332538604741</v>
      </c>
      <c r="L1407" t="s">
        <v>182</v>
      </c>
    </row>
    <row r="1408" spans="1:12">
      <c r="A1408" t="s">
        <v>260</v>
      </c>
      <c r="B1408" t="s">
        <v>43</v>
      </c>
      <c r="C1408">
        <v>2065</v>
      </c>
      <c r="D1408">
        <v>2070</v>
      </c>
      <c r="E1408" t="s">
        <v>119</v>
      </c>
      <c r="F1408" t="s">
        <v>260</v>
      </c>
      <c r="G1408" t="s">
        <v>149</v>
      </c>
      <c r="H1408" t="s">
        <v>133</v>
      </c>
      <c r="I1408" t="s">
        <v>110</v>
      </c>
      <c r="J1408" t="s">
        <v>110</v>
      </c>
      <c r="K1408">
        <v>2.0833332538604741</v>
      </c>
      <c r="L1408" t="s">
        <v>182</v>
      </c>
    </row>
    <row r="1409" spans="1:12">
      <c r="A1409" t="s">
        <v>260</v>
      </c>
      <c r="B1409" t="s">
        <v>43</v>
      </c>
      <c r="C1409">
        <v>2070</v>
      </c>
      <c r="D1409">
        <v>2070</v>
      </c>
      <c r="E1409" t="s">
        <v>119</v>
      </c>
      <c r="F1409" t="s">
        <v>260</v>
      </c>
      <c r="G1409" t="s">
        <v>149</v>
      </c>
      <c r="H1409" t="s">
        <v>133</v>
      </c>
      <c r="I1409" t="s">
        <v>110</v>
      </c>
      <c r="J1409" t="s">
        <v>110</v>
      </c>
      <c r="K1409">
        <v>2.0833332538604741</v>
      </c>
      <c r="L1409" t="s">
        <v>182</v>
      </c>
    </row>
    <row r="1410" spans="1:12">
      <c r="A1410" t="s">
        <v>260</v>
      </c>
      <c r="B1410" t="s">
        <v>44</v>
      </c>
      <c r="C1410">
        <v>1990</v>
      </c>
      <c r="D1410">
        <v>1990</v>
      </c>
      <c r="E1410" t="s">
        <v>119</v>
      </c>
      <c r="F1410" t="s">
        <v>260</v>
      </c>
      <c r="G1410" t="s">
        <v>149</v>
      </c>
      <c r="H1410" t="s">
        <v>133</v>
      </c>
      <c r="I1410" t="s">
        <v>110</v>
      </c>
      <c r="J1410" t="s">
        <v>110</v>
      </c>
      <c r="K1410">
        <v>2.6184864044189449</v>
      </c>
      <c r="L1410" t="s">
        <v>182</v>
      </c>
    </row>
    <row r="1411" spans="1:12">
      <c r="A1411" t="s">
        <v>260</v>
      </c>
      <c r="B1411" t="s">
        <v>44</v>
      </c>
      <c r="C1411">
        <v>1990</v>
      </c>
      <c r="D1411">
        <v>1995</v>
      </c>
      <c r="E1411" t="s">
        <v>119</v>
      </c>
      <c r="F1411" t="s">
        <v>260</v>
      </c>
      <c r="G1411" t="s">
        <v>149</v>
      </c>
      <c r="H1411" t="s">
        <v>133</v>
      </c>
      <c r="I1411" t="s">
        <v>110</v>
      </c>
      <c r="J1411" t="s">
        <v>110</v>
      </c>
      <c r="K1411">
        <v>2.5641026496887211</v>
      </c>
      <c r="L1411" t="s">
        <v>182</v>
      </c>
    </row>
    <row r="1412" spans="1:12">
      <c r="A1412" t="s">
        <v>260</v>
      </c>
      <c r="B1412" t="s">
        <v>44</v>
      </c>
      <c r="C1412">
        <v>1990</v>
      </c>
      <c r="D1412">
        <v>2000</v>
      </c>
      <c r="E1412" t="s">
        <v>119</v>
      </c>
      <c r="F1412" t="s">
        <v>260</v>
      </c>
      <c r="G1412" t="s">
        <v>149</v>
      </c>
      <c r="H1412" t="s">
        <v>133</v>
      </c>
      <c r="I1412" t="s">
        <v>110</v>
      </c>
      <c r="J1412" t="s">
        <v>110</v>
      </c>
      <c r="K1412">
        <v>2.5641026496887211</v>
      </c>
      <c r="L1412" t="s">
        <v>182</v>
      </c>
    </row>
    <row r="1413" spans="1:12">
      <c r="A1413" t="s">
        <v>260</v>
      </c>
      <c r="B1413" t="s">
        <v>44</v>
      </c>
      <c r="C1413">
        <v>1990</v>
      </c>
      <c r="D1413">
        <v>2005</v>
      </c>
      <c r="E1413" t="s">
        <v>119</v>
      </c>
      <c r="F1413" t="s">
        <v>260</v>
      </c>
      <c r="G1413" t="s">
        <v>149</v>
      </c>
      <c r="H1413" t="s">
        <v>133</v>
      </c>
      <c r="I1413" t="s">
        <v>110</v>
      </c>
      <c r="J1413" t="s">
        <v>110</v>
      </c>
      <c r="K1413">
        <v>2.298850536346436</v>
      </c>
      <c r="L1413" t="s">
        <v>182</v>
      </c>
    </row>
    <row r="1414" spans="1:12">
      <c r="A1414" t="s">
        <v>260</v>
      </c>
      <c r="B1414" t="s">
        <v>44</v>
      </c>
      <c r="C1414">
        <v>1990</v>
      </c>
      <c r="D1414">
        <v>2010</v>
      </c>
      <c r="E1414" t="s">
        <v>119</v>
      </c>
      <c r="F1414" t="s">
        <v>260</v>
      </c>
      <c r="G1414" t="s">
        <v>149</v>
      </c>
      <c r="H1414" t="s">
        <v>133</v>
      </c>
      <c r="I1414" t="s">
        <v>110</v>
      </c>
      <c r="J1414" t="s">
        <v>110</v>
      </c>
      <c r="K1414">
        <v>2.5</v>
      </c>
      <c r="L1414" t="s">
        <v>182</v>
      </c>
    </row>
    <row r="1415" spans="1:12">
      <c r="A1415" t="s">
        <v>260</v>
      </c>
      <c r="B1415" t="s">
        <v>44</v>
      </c>
      <c r="C1415">
        <v>1990</v>
      </c>
      <c r="D1415">
        <v>2015</v>
      </c>
      <c r="E1415" t="s">
        <v>119</v>
      </c>
      <c r="F1415" t="s">
        <v>260</v>
      </c>
      <c r="G1415" t="s">
        <v>149</v>
      </c>
      <c r="H1415" t="s">
        <v>133</v>
      </c>
      <c r="I1415" t="s">
        <v>110</v>
      </c>
      <c r="J1415" t="s">
        <v>110</v>
      </c>
      <c r="K1415">
        <v>2.5</v>
      </c>
      <c r="L1415" t="s">
        <v>182</v>
      </c>
    </row>
    <row r="1416" spans="1:12">
      <c r="A1416" t="s">
        <v>260</v>
      </c>
      <c r="B1416" t="s">
        <v>44</v>
      </c>
      <c r="C1416">
        <v>1995</v>
      </c>
      <c r="D1416">
        <v>1995</v>
      </c>
      <c r="E1416" t="s">
        <v>119</v>
      </c>
      <c r="F1416" t="s">
        <v>260</v>
      </c>
      <c r="G1416" t="s">
        <v>149</v>
      </c>
      <c r="H1416" t="s">
        <v>133</v>
      </c>
      <c r="I1416" t="s">
        <v>110</v>
      </c>
      <c r="J1416" t="s">
        <v>110</v>
      </c>
      <c r="K1416">
        <v>2.5641026496887211</v>
      </c>
      <c r="L1416" t="s">
        <v>182</v>
      </c>
    </row>
    <row r="1417" spans="1:12">
      <c r="A1417" t="s">
        <v>260</v>
      </c>
      <c r="B1417" t="s">
        <v>44</v>
      </c>
      <c r="C1417">
        <v>1995</v>
      </c>
      <c r="D1417">
        <v>2000</v>
      </c>
      <c r="E1417" t="s">
        <v>119</v>
      </c>
      <c r="F1417" t="s">
        <v>260</v>
      </c>
      <c r="G1417" t="s">
        <v>149</v>
      </c>
      <c r="H1417" t="s">
        <v>133</v>
      </c>
      <c r="I1417" t="s">
        <v>110</v>
      </c>
      <c r="J1417" t="s">
        <v>110</v>
      </c>
      <c r="K1417">
        <v>2.5641026496887211</v>
      </c>
      <c r="L1417" t="s">
        <v>182</v>
      </c>
    </row>
    <row r="1418" spans="1:12">
      <c r="A1418" t="s">
        <v>260</v>
      </c>
      <c r="B1418" t="s">
        <v>44</v>
      </c>
      <c r="C1418">
        <v>1995</v>
      </c>
      <c r="D1418">
        <v>2005</v>
      </c>
      <c r="E1418" t="s">
        <v>119</v>
      </c>
      <c r="F1418" t="s">
        <v>260</v>
      </c>
      <c r="G1418" t="s">
        <v>149</v>
      </c>
      <c r="H1418" t="s">
        <v>133</v>
      </c>
      <c r="I1418" t="s">
        <v>110</v>
      </c>
      <c r="J1418" t="s">
        <v>110</v>
      </c>
      <c r="K1418">
        <v>2.298850536346436</v>
      </c>
      <c r="L1418" t="s">
        <v>182</v>
      </c>
    </row>
    <row r="1419" spans="1:12">
      <c r="A1419" t="s">
        <v>260</v>
      </c>
      <c r="B1419" t="s">
        <v>44</v>
      </c>
      <c r="C1419">
        <v>1995</v>
      </c>
      <c r="D1419">
        <v>2010</v>
      </c>
      <c r="E1419" t="s">
        <v>119</v>
      </c>
      <c r="F1419" t="s">
        <v>260</v>
      </c>
      <c r="G1419" t="s">
        <v>149</v>
      </c>
      <c r="H1419" t="s">
        <v>133</v>
      </c>
      <c r="I1419" t="s">
        <v>110</v>
      </c>
      <c r="J1419" t="s">
        <v>110</v>
      </c>
      <c r="K1419">
        <v>2.5</v>
      </c>
      <c r="L1419" t="s">
        <v>182</v>
      </c>
    </row>
    <row r="1420" spans="1:12">
      <c r="A1420" t="s">
        <v>260</v>
      </c>
      <c r="B1420" t="s">
        <v>44</v>
      </c>
      <c r="C1420">
        <v>1995</v>
      </c>
      <c r="D1420">
        <v>2015</v>
      </c>
      <c r="E1420" t="s">
        <v>119</v>
      </c>
      <c r="F1420" t="s">
        <v>260</v>
      </c>
      <c r="G1420" t="s">
        <v>149</v>
      </c>
      <c r="H1420" t="s">
        <v>133</v>
      </c>
      <c r="I1420" t="s">
        <v>110</v>
      </c>
      <c r="J1420" t="s">
        <v>110</v>
      </c>
      <c r="K1420">
        <v>2.5</v>
      </c>
      <c r="L1420" t="s">
        <v>182</v>
      </c>
    </row>
    <row r="1421" spans="1:12">
      <c r="A1421" t="s">
        <v>260</v>
      </c>
      <c r="B1421" t="s">
        <v>44</v>
      </c>
      <c r="C1421">
        <v>1995</v>
      </c>
      <c r="D1421">
        <v>2020</v>
      </c>
      <c r="E1421" t="s">
        <v>119</v>
      </c>
      <c r="F1421" t="s">
        <v>260</v>
      </c>
      <c r="G1421" t="s">
        <v>149</v>
      </c>
      <c r="H1421" t="s">
        <v>133</v>
      </c>
      <c r="I1421" t="s">
        <v>110</v>
      </c>
      <c r="J1421" t="s">
        <v>110</v>
      </c>
      <c r="K1421">
        <v>2.5</v>
      </c>
      <c r="L1421" t="s">
        <v>182</v>
      </c>
    </row>
    <row r="1422" spans="1:12">
      <c r="A1422" t="s">
        <v>260</v>
      </c>
      <c r="B1422" t="s">
        <v>44</v>
      </c>
      <c r="C1422">
        <v>2000</v>
      </c>
      <c r="D1422">
        <v>2000</v>
      </c>
      <c r="E1422" t="s">
        <v>119</v>
      </c>
      <c r="F1422" t="s">
        <v>260</v>
      </c>
      <c r="G1422" t="s">
        <v>149</v>
      </c>
      <c r="H1422" t="s">
        <v>133</v>
      </c>
      <c r="I1422" t="s">
        <v>110</v>
      </c>
      <c r="J1422" t="s">
        <v>110</v>
      </c>
      <c r="K1422">
        <v>2.5641026496887211</v>
      </c>
      <c r="L1422" t="s">
        <v>182</v>
      </c>
    </row>
    <row r="1423" spans="1:12">
      <c r="A1423" t="s">
        <v>260</v>
      </c>
      <c r="B1423" t="s">
        <v>44</v>
      </c>
      <c r="C1423">
        <v>2000</v>
      </c>
      <c r="D1423">
        <v>2005</v>
      </c>
      <c r="E1423" t="s">
        <v>119</v>
      </c>
      <c r="F1423" t="s">
        <v>260</v>
      </c>
      <c r="G1423" t="s">
        <v>149</v>
      </c>
      <c r="H1423" t="s">
        <v>133</v>
      </c>
      <c r="I1423" t="s">
        <v>110</v>
      </c>
      <c r="J1423" t="s">
        <v>110</v>
      </c>
      <c r="K1423">
        <v>2.298850536346436</v>
      </c>
      <c r="L1423" t="s">
        <v>182</v>
      </c>
    </row>
    <row r="1424" spans="1:12">
      <c r="A1424" t="s">
        <v>260</v>
      </c>
      <c r="B1424" t="s">
        <v>44</v>
      </c>
      <c r="C1424">
        <v>2000</v>
      </c>
      <c r="D1424">
        <v>2010</v>
      </c>
      <c r="E1424" t="s">
        <v>119</v>
      </c>
      <c r="F1424" t="s">
        <v>260</v>
      </c>
      <c r="G1424" t="s">
        <v>149</v>
      </c>
      <c r="H1424" t="s">
        <v>133</v>
      </c>
      <c r="I1424" t="s">
        <v>110</v>
      </c>
      <c r="J1424" t="s">
        <v>110</v>
      </c>
      <c r="K1424">
        <v>2.5</v>
      </c>
      <c r="L1424" t="s">
        <v>182</v>
      </c>
    </row>
    <row r="1425" spans="1:12">
      <c r="A1425" t="s">
        <v>260</v>
      </c>
      <c r="B1425" t="s">
        <v>44</v>
      </c>
      <c r="C1425">
        <v>2000</v>
      </c>
      <c r="D1425">
        <v>2015</v>
      </c>
      <c r="E1425" t="s">
        <v>119</v>
      </c>
      <c r="F1425" t="s">
        <v>260</v>
      </c>
      <c r="G1425" t="s">
        <v>149</v>
      </c>
      <c r="H1425" t="s">
        <v>133</v>
      </c>
      <c r="I1425" t="s">
        <v>110</v>
      </c>
      <c r="J1425" t="s">
        <v>110</v>
      </c>
      <c r="K1425">
        <v>2.5</v>
      </c>
      <c r="L1425" t="s">
        <v>182</v>
      </c>
    </row>
    <row r="1426" spans="1:12">
      <c r="A1426" t="s">
        <v>260</v>
      </c>
      <c r="B1426" t="s">
        <v>44</v>
      </c>
      <c r="C1426">
        <v>2000</v>
      </c>
      <c r="D1426">
        <v>2020</v>
      </c>
      <c r="E1426" t="s">
        <v>119</v>
      </c>
      <c r="F1426" t="s">
        <v>260</v>
      </c>
      <c r="G1426" t="s">
        <v>149</v>
      </c>
      <c r="H1426" t="s">
        <v>133</v>
      </c>
      <c r="I1426" t="s">
        <v>110</v>
      </c>
      <c r="J1426" t="s">
        <v>110</v>
      </c>
      <c r="K1426">
        <v>2.5</v>
      </c>
      <c r="L1426" t="s">
        <v>182</v>
      </c>
    </row>
    <row r="1427" spans="1:12">
      <c r="A1427" t="s">
        <v>260</v>
      </c>
      <c r="B1427" t="s">
        <v>44</v>
      </c>
      <c r="C1427">
        <v>2000</v>
      </c>
      <c r="D1427">
        <v>2025</v>
      </c>
      <c r="E1427" t="s">
        <v>119</v>
      </c>
      <c r="F1427" t="s">
        <v>260</v>
      </c>
      <c r="G1427" t="s">
        <v>149</v>
      </c>
      <c r="H1427" t="s">
        <v>133</v>
      </c>
      <c r="I1427" t="s">
        <v>110</v>
      </c>
      <c r="J1427" t="s">
        <v>110</v>
      </c>
      <c r="K1427">
        <v>2.5</v>
      </c>
      <c r="L1427" t="s">
        <v>182</v>
      </c>
    </row>
    <row r="1428" spans="1:12">
      <c r="A1428" t="s">
        <v>260</v>
      </c>
      <c r="B1428" t="s">
        <v>44</v>
      </c>
      <c r="C1428">
        <v>2005</v>
      </c>
      <c r="D1428">
        <v>2005</v>
      </c>
      <c r="E1428" t="s">
        <v>119</v>
      </c>
      <c r="F1428" t="s">
        <v>260</v>
      </c>
      <c r="G1428" t="s">
        <v>149</v>
      </c>
      <c r="H1428" t="s">
        <v>133</v>
      </c>
      <c r="I1428" t="s">
        <v>110</v>
      </c>
      <c r="J1428" t="s">
        <v>110</v>
      </c>
      <c r="K1428">
        <v>2.298850536346436</v>
      </c>
      <c r="L1428" t="s">
        <v>182</v>
      </c>
    </row>
    <row r="1429" spans="1:12">
      <c r="A1429" t="s">
        <v>260</v>
      </c>
      <c r="B1429" t="s">
        <v>44</v>
      </c>
      <c r="C1429">
        <v>2005</v>
      </c>
      <c r="D1429">
        <v>2010</v>
      </c>
      <c r="E1429" t="s">
        <v>119</v>
      </c>
      <c r="F1429" t="s">
        <v>260</v>
      </c>
      <c r="G1429" t="s">
        <v>149</v>
      </c>
      <c r="H1429" t="s">
        <v>133</v>
      </c>
      <c r="I1429" t="s">
        <v>110</v>
      </c>
      <c r="J1429" t="s">
        <v>110</v>
      </c>
      <c r="K1429">
        <v>2.5</v>
      </c>
      <c r="L1429" t="s">
        <v>182</v>
      </c>
    </row>
    <row r="1430" spans="1:12">
      <c r="A1430" t="s">
        <v>260</v>
      </c>
      <c r="B1430" t="s">
        <v>44</v>
      </c>
      <c r="C1430">
        <v>2005</v>
      </c>
      <c r="D1430">
        <v>2015</v>
      </c>
      <c r="E1430" t="s">
        <v>119</v>
      </c>
      <c r="F1430" t="s">
        <v>260</v>
      </c>
      <c r="G1430" t="s">
        <v>149</v>
      </c>
      <c r="H1430" t="s">
        <v>133</v>
      </c>
      <c r="I1430" t="s">
        <v>110</v>
      </c>
      <c r="J1430" t="s">
        <v>110</v>
      </c>
      <c r="K1430">
        <v>2.5</v>
      </c>
      <c r="L1430" t="s">
        <v>182</v>
      </c>
    </row>
    <row r="1431" spans="1:12">
      <c r="A1431" t="s">
        <v>260</v>
      </c>
      <c r="B1431" t="s">
        <v>44</v>
      </c>
      <c r="C1431">
        <v>2005</v>
      </c>
      <c r="D1431">
        <v>2020</v>
      </c>
      <c r="E1431" t="s">
        <v>119</v>
      </c>
      <c r="F1431" t="s">
        <v>260</v>
      </c>
      <c r="G1431" t="s">
        <v>149</v>
      </c>
      <c r="H1431" t="s">
        <v>133</v>
      </c>
      <c r="I1431" t="s">
        <v>110</v>
      </c>
      <c r="J1431" t="s">
        <v>110</v>
      </c>
      <c r="K1431">
        <v>2.5</v>
      </c>
      <c r="L1431" t="s">
        <v>182</v>
      </c>
    </row>
    <row r="1432" spans="1:12">
      <c r="A1432" t="s">
        <v>260</v>
      </c>
      <c r="B1432" t="s">
        <v>44</v>
      </c>
      <c r="C1432">
        <v>2005</v>
      </c>
      <c r="D1432">
        <v>2025</v>
      </c>
      <c r="E1432" t="s">
        <v>119</v>
      </c>
      <c r="F1432" t="s">
        <v>260</v>
      </c>
      <c r="G1432" t="s">
        <v>149</v>
      </c>
      <c r="H1432" t="s">
        <v>133</v>
      </c>
      <c r="I1432" t="s">
        <v>110</v>
      </c>
      <c r="J1432" t="s">
        <v>110</v>
      </c>
      <c r="K1432">
        <v>2.5</v>
      </c>
      <c r="L1432" t="s">
        <v>182</v>
      </c>
    </row>
    <row r="1433" spans="1:12">
      <c r="A1433" t="s">
        <v>260</v>
      </c>
      <c r="B1433" t="s">
        <v>44</v>
      </c>
      <c r="C1433">
        <v>2005</v>
      </c>
      <c r="D1433">
        <v>2030</v>
      </c>
      <c r="E1433" t="s">
        <v>119</v>
      </c>
      <c r="F1433" t="s">
        <v>260</v>
      </c>
      <c r="G1433" t="s">
        <v>149</v>
      </c>
      <c r="H1433" t="s">
        <v>133</v>
      </c>
      <c r="I1433" t="s">
        <v>110</v>
      </c>
      <c r="J1433" t="s">
        <v>110</v>
      </c>
      <c r="K1433">
        <v>2.5</v>
      </c>
      <c r="L1433" t="s">
        <v>182</v>
      </c>
    </row>
    <row r="1434" spans="1:12">
      <c r="A1434" t="s">
        <v>260</v>
      </c>
      <c r="B1434" t="s">
        <v>44</v>
      </c>
      <c r="C1434">
        <v>2010</v>
      </c>
      <c r="D1434">
        <v>2010</v>
      </c>
      <c r="E1434" t="s">
        <v>119</v>
      </c>
      <c r="F1434" t="s">
        <v>260</v>
      </c>
      <c r="G1434" t="s">
        <v>149</v>
      </c>
      <c r="H1434" t="s">
        <v>133</v>
      </c>
      <c r="I1434" t="s">
        <v>110</v>
      </c>
      <c r="J1434" t="s">
        <v>110</v>
      </c>
      <c r="K1434">
        <v>2.5</v>
      </c>
      <c r="L1434" t="s">
        <v>182</v>
      </c>
    </row>
    <row r="1435" spans="1:12">
      <c r="A1435" t="s">
        <v>260</v>
      </c>
      <c r="B1435" t="s">
        <v>44</v>
      </c>
      <c r="C1435">
        <v>2010</v>
      </c>
      <c r="D1435">
        <v>2015</v>
      </c>
      <c r="E1435" t="s">
        <v>119</v>
      </c>
      <c r="F1435" t="s">
        <v>260</v>
      </c>
      <c r="G1435" t="s">
        <v>149</v>
      </c>
      <c r="H1435" t="s">
        <v>133</v>
      </c>
      <c r="I1435" t="s">
        <v>110</v>
      </c>
      <c r="J1435" t="s">
        <v>110</v>
      </c>
      <c r="K1435">
        <v>2.5</v>
      </c>
      <c r="L1435" t="s">
        <v>182</v>
      </c>
    </row>
    <row r="1436" spans="1:12">
      <c r="A1436" t="s">
        <v>260</v>
      </c>
      <c r="B1436" t="s">
        <v>44</v>
      </c>
      <c r="C1436">
        <v>2010</v>
      </c>
      <c r="D1436">
        <v>2020</v>
      </c>
      <c r="E1436" t="s">
        <v>119</v>
      </c>
      <c r="F1436" t="s">
        <v>260</v>
      </c>
      <c r="G1436" t="s">
        <v>149</v>
      </c>
      <c r="H1436" t="s">
        <v>133</v>
      </c>
      <c r="I1436" t="s">
        <v>110</v>
      </c>
      <c r="J1436" t="s">
        <v>110</v>
      </c>
      <c r="K1436">
        <v>2.5</v>
      </c>
      <c r="L1436" t="s">
        <v>182</v>
      </c>
    </row>
    <row r="1437" spans="1:12">
      <c r="A1437" t="s">
        <v>260</v>
      </c>
      <c r="B1437" t="s">
        <v>44</v>
      </c>
      <c r="C1437">
        <v>2010</v>
      </c>
      <c r="D1437">
        <v>2025</v>
      </c>
      <c r="E1437" t="s">
        <v>119</v>
      </c>
      <c r="F1437" t="s">
        <v>260</v>
      </c>
      <c r="G1437" t="s">
        <v>149</v>
      </c>
      <c r="H1437" t="s">
        <v>133</v>
      </c>
      <c r="I1437" t="s">
        <v>110</v>
      </c>
      <c r="J1437" t="s">
        <v>110</v>
      </c>
      <c r="K1437">
        <v>2.5</v>
      </c>
      <c r="L1437" t="s">
        <v>182</v>
      </c>
    </row>
    <row r="1438" spans="1:12">
      <c r="A1438" t="s">
        <v>260</v>
      </c>
      <c r="B1438" t="s">
        <v>44</v>
      </c>
      <c r="C1438">
        <v>2010</v>
      </c>
      <c r="D1438">
        <v>2030</v>
      </c>
      <c r="E1438" t="s">
        <v>119</v>
      </c>
      <c r="F1438" t="s">
        <v>260</v>
      </c>
      <c r="G1438" t="s">
        <v>149</v>
      </c>
      <c r="H1438" t="s">
        <v>133</v>
      </c>
      <c r="I1438" t="s">
        <v>110</v>
      </c>
      <c r="J1438" t="s">
        <v>110</v>
      </c>
      <c r="K1438">
        <v>2.5</v>
      </c>
      <c r="L1438" t="s">
        <v>182</v>
      </c>
    </row>
    <row r="1439" spans="1:12">
      <c r="A1439" t="s">
        <v>260</v>
      </c>
      <c r="B1439" t="s">
        <v>44</v>
      </c>
      <c r="C1439">
        <v>2010</v>
      </c>
      <c r="D1439">
        <v>2035</v>
      </c>
      <c r="E1439" t="s">
        <v>119</v>
      </c>
      <c r="F1439" t="s">
        <v>260</v>
      </c>
      <c r="G1439" t="s">
        <v>149</v>
      </c>
      <c r="H1439" t="s">
        <v>133</v>
      </c>
      <c r="I1439" t="s">
        <v>110</v>
      </c>
      <c r="J1439" t="s">
        <v>110</v>
      </c>
      <c r="K1439">
        <v>2.5</v>
      </c>
      <c r="L1439" t="s">
        <v>182</v>
      </c>
    </row>
    <row r="1440" spans="1:12">
      <c r="A1440" t="s">
        <v>260</v>
      </c>
      <c r="B1440" t="s">
        <v>44</v>
      </c>
      <c r="C1440">
        <v>2015</v>
      </c>
      <c r="D1440">
        <v>2015</v>
      </c>
      <c r="E1440" t="s">
        <v>119</v>
      </c>
      <c r="F1440" t="s">
        <v>260</v>
      </c>
      <c r="G1440" t="s">
        <v>149</v>
      </c>
      <c r="H1440" t="s">
        <v>133</v>
      </c>
      <c r="I1440" t="s">
        <v>110</v>
      </c>
      <c r="J1440" t="s">
        <v>110</v>
      </c>
      <c r="K1440">
        <v>2.5</v>
      </c>
      <c r="L1440" t="s">
        <v>182</v>
      </c>
    </row>
    <row r="1441" spans="1:12">
      <c r="A1441" t="s">
        <v>260</v>
      </c>
      <c r="B1441" t="s">
        <v>44</v>
      </c>
      <c r="C1441">
        <v>2015</v>
      </c>
      <c r="D1441">
        <v>2020</v>
      </c>
      <c r="E1441" t="s">
        <v>119</v>
      </c>
      <c r="F1441" t="s">
        <v>260</v>
      </c>
      <c r="G1441" t="s">
        <v>149</v>
      </c>
      <c r="H1441" t="s">
        <v>133</v>
      </c>
      <c r="I1441" t="s">
        <v>110</v>
      </c>
      <c r="J1441" t="s">
        <v>110</v>
      </c>
      <c r="K1441">
        <v>2.5</v>
      </c>
      <c r="L1441" t="s">
        <v>182</v>
      </c>
    </row>
    <row r="1442" spans="1:12">
      <c r="A1442" t="s">
        <v>260</v>
      </c>
      <c r="B1442" t="s">
        <v>44</v>
      </c>
      <c r="C1442">
        <v>2015</v>
      </c>
      <c r="D1442">
        <v>2025</v>
      </c>
      <c r="E1442" t="s">
        <v>119</v>
      </c>
      <c r="F1442" t="s">
        <v>260</v>
      </c>
      <c r="G1442" t="s">
        <v>149</v>
      </c>
      <c r="H1442" t="s">
        <v>133</v>
      </c>
      <c r="I1442" t="s">
        <v>110</v>
      </c>
      <c r="J1442" t="s">
        <v>110</v>
      </c>
      <c r="K1442">
        <v>2.5</v>
      </c>
      <c r="L1442" t="s">
        <v>182</v>
      </c>
    </row>
    <row r="1443" spans="1:12">
      <c r="A1443" t="s">
        <v>260</v>
      </c>
      <c r="B1443" t="s">
        <v>44</v>
      </c>
      <c r="C1443">
        <v>2015</v>
      </c>
      <c r="D1443">
        <v>2030</v>
      </c>
      <c r="E1443" t="s">
        <v>119</v>
      </c>
      <c r="F1443" t="s">
        <v>260</v>
      </c>
      <c r="G1443" t="s">
        <v>149</v>
      </c>
      <c r="H1443" t="s">
        <v>133</v>
      </c>
      <c r="I1443" t="s">
        <v>110</v>
      </c>
      <c r="J1443" t="s">
        <v>110</v>
      </c>
      <c r="K1443">
        <v>2.5</v>
      </c>
      <c r="L1443" t="s">
        <v>182</v>
      </c>
    </row>
    <row r="1444" spans="1:12">
      <c r="A1444" t="s">
        <v>260</v>
      </c>
      <c r="B1444" t="s">
        <v>44</v>
      </c>
      <c r="C1444">
        <v>2015</v>
      </c>
      <c r="D1444">
        <v>2035</v>
      </c>
      <c r="E1444" t="s">
        <v>119</v>
      </c>
      <c r="F1444" t="s">
        <v>260</v>
      </c>
      <c r="G1444" t="s">
        <v>149</v>
      </c>
      <c r="H1444" t="s">
        <v>133</v>
      </c>
      <c r="I1444" t="s">
        <v>110</v>
      </c>
      <c r="J1444" t="s">
        <v>110</v>
      </c>
      <c r="K1444">
        <v>2.5</v>
      </c>
      <c r="L1444" t="s">
        <v>182</v>
      </c>
    </row>
    <row r="1445" spans="1:12">
      <c r="A1445" t="s">
        <v>260</v>
      </c>
      <c r="B1445" t="s">
        <v>44</v>
      </c>
      <c r="C1445">
        <v>2015</v>
      </c>
      <c r="D1445">
        <v>2040</v>
      </c>
      <c r="E1445" t="s">
        <v>119</v>
      </c>
      <c r="F1445" t="s">
        <v>260</v>
      </c>
      <c r="G1445" t="s">
        <v>149</v>
      </c>
      <c r="H1445" t="s">
        <v>133</v>
      </c>
      <c r="I1445" t="s">
        <v>110</v>
      </c>
      <c r="J1445" t="s">
        <v>110</v>
      </c>
      <c r="K1445">
        <v>2.5</v>
      </c>
      <c r="L1445" t="s">
        <v>182</v>
      </c>
    </row>
    <row r="1446" spans="1:12">
      <c r="A1446" t="s">
        <v>260</v>
      </c>
      <c r="B1446" t="s">
        <v>44</v>
      </c>
      <c r="C1446">
        <v>2020</v>
      </c>
      <c r="D1446">
        <v>2020</v>
      </c>
      <c r="E1446" t="s">
        <v>119</v>
      </c>
      <c r="F1446" t="s">
        <v>260</v>
      </c>
      <c r="G1446" t="s">
        <v>149</v>
      </c>
      <c r="H1446" t="s">
        <v>133</v>
      </c>
      <c r="I1446" t="s">
        <v>110</v>
      </c>
      <c r="J1446" t="s">
        <v>110</v>
      </c>
      <c r="K1446">
        <v>2.5</v>
      </c>
      <c r="L1446" t="s">
        <v>182</v>
      </c>
    </row>
    <row r="1447" spans="1:12">
      <c r="A1447" t="s">
        <v>260</v>
      </c>
      <c r="B1447" t="s">
        <v>44</v>
      </c>
      <c r="C1447">
        <v>2020</v>
      </c>
      <c r="D1447">
        <v>2025</v>
      </c>
      <c r="E1447" t="s">
        <v>119</v>
      </c>
      <c r="F1447" t="s">
        <v>260</v>
      </c>
      <c r="G1447" t="s">
        <v>149</v>
      </c>
      <c r="H1447" t="s">
        <v>133</v>
      </c>
      <c r="I1447" t="s">
        <v>110</v>
      </c>
      <c r="J1447" t="s">
        <v>110</v>
      </c>
      <c r="K1447">
        <v>2.5</v>
      </c>
      <c r="L1447" t="s">
        <v>182</v>
      </c>
    </row>
    <row r="1448" spans="1:12">
      <c r="A1448" t="s">
        <v>260</v>
      </c>
      <c r="B1448" t="s">
        <v>44</v>
      </c>
      <c r="C1448">
        <v>2020</v>
      </c>
      <c r="D1448">
        <v>2030</v>
      </c>
      <c r="E1448" t="s">
        <v>119</v>
      </c>
      <c r="F1448" t="s">
        <v>260</v>
      </c>
      <c r="G1448" t="s">
        <v>149</v>
      </c>
      <c r="H1448" t="s">
        <v>133</v>
      </c>
      <c r="I1448" t="s">
        <v>110</v>
      </c>
      <c r="J1448" t="s">
        <v>110</v>
      </c>
      <c r="K1448">
        <v>2.5</v>
      </c>
      <c r="L1448" t="s">
        <v>182</v>
      </c>
    </row>
    <row r="1449" spans="1:12">
      <c r="A1449" t="s">
        <v>260</v>
      </c>
      <c r="B1449" t="s">
        <v>44</v>
      </c>
      <c r="C1449">
        <v>2020</v>
      </c>
      <c r="D1449">
        <v>2035</v>
      </c>
      <c r="E1449" t="s">
        <v>119</v>
      </c>
      <c r="F1449" t="s">
        <v>260</v>
      </c>
      <c r="G1449" t="s">
        <v>149</v>
      </c>
      <c r="H1449" t="s">
        <v>133</v>
      </c>
      <c r="I1449" t="s">
        <v>110</v>
      </c>
      <c r="J1449" t="s">
        <v>110</v>
      </c>
      <c r="K1449">
        <v>2.5</v>
      </c>
      <c r="L1449" t="s">
        <v>182</v>
      </c>
    </row>
    <row r="1450" spans="1:12">
      <c r="A1450" t="s">
        <v>260</v>
      </c>
      <c r="B1450" t="s">
        <v>44</v>
      </c>
      <c r="C1450">
        <v>2020</v>
      </c>
      <c r="D1450">
        <v>2040</v>
      </c>
      <c r="E1450" t="s">
        <v>119</v>
      </c>
      <c r="F1450" t="s">
        <v>260</v>
      </c>
      <c r="G1450" t="s">
        <v>149</v>
      </c>
      <c r="H1450" t="s">
        <v>133</v>
      </c>
      <c r="I1450" t="s">
        <v>110</v>
      </c>
      <c r="J1450" t="s">
        <v>110</v>
      </c>
      <c r="K1450">
        <v>2.5</v>
      </c>
      <c r="L1450" t="s">
        <v>182</v>
      </c>
    </row>
    <row r="1451" spans="1:12">
      <c r="A1451" t="s">
        <v>260</v>
      </c>
      <c r="B1451" t="s">
        <v>44</v>
      </c>
      <c r="C1451">
        <v>2020</v>
      </c>
      <c r="D1451">
        <v>2045</v>
      </c>
      <c r="E1451" t="s">
        <v>119</v>
      </c>
      <c r="F1451" t="s">
        <v>260</v>
      </c>
      <c r="G1451" t="s">
        <v>149</v>
      </c>
      <c r="H1451" t="s">
        <v>133</v>
      </c>
      <c r="I1451" t="s">
        <v>110</v>
      </c>
      <c r="J1451" t="s">
        <v>110</v>
      </c>
      <c r="K1451">
        <v>2.5</v>
      </c>
      <c r="L1451" t="s">
        <v>182</v>
      </c>
    </row>
    <row r="1452" spans="1:12">
      <c r="A1452" t="s">
        <v>260</v>
      </c>
      <c r="B1452" t="s">
        <v>44</v>
      </c>
      <c r="C1452">
        <v>2025</v>
      </c>
      <c r="D1452">
        <v>2025</v>
      </c>
      <c r="E1452" t="s">
        <v>119</v>
      </c>
      <c r="F1452" t="s">
        <v>260</v>
      </c>
      <c r="G1452" t="s">
        <v>149</v>
      </c>
      <c r="H1452" t="s">
        <v>133</v>
      </c>
      <c r="I1452" t="s">
        <v>110</v>
      </c>
      <c r="J1452" t="s">
        <v>110</v>
      </c>
      <c r="K1452">
        <v>2.5</v>
      </c>
      <c r="L1452" t="s">
        <v>182</v>
      </c>
    </row>
    <row r="1453" spans="1:12">
      <c r="A1453" t="s">
        <v>260</v>
      </c>
      <c r="B1453" t="s">
        <v>44</v>
      </c>
      <c r="C1453">
        <v>2025</v>
      </c>
      <c r="D1453">
        <v>2030</v>
      </c>
      <c r="E1453" t="s">
        <v>119</v>
      </c>
      <c r="F1453" t="s">
        <v>260</v>
      </c>
      <c r="G1453" t="s">
        <v>149</v>
      </c>
      <c r="H1453" t="s">
        <v>133</v>
      </c>
      <c r="I1453" t="s">
        <v>110</v>
      </c>
      <c r="J1453" t="s">
        <v>110</v>
      </c>
      <c r="K1453">
        <v>2.5</v>
      </c>
      <c r="L1453" t="s">
        <v>182</v>
      </c>
    </row>
    <row r="1454" spans="1:12">
      <c r="A1454" t="s">
        <v>260</v>
      </c>
      <c r="B1454" t="s">
        <v>44</v>
      </c>
      <c r="C1454">
        <v>2025</v>
      </c>
      <c r="D1454">
        <v>2035</v>
      </c>
      <c r="E1454" t="s">
        <v>119</v>
      </c>
      <c r="F1454" t="s">
        <v>260</v>
      </c>
      <c r="G1454" t="s">
        <v>149</v>
      </c>
      <c r="H1454" t="s">
        <v>133</v>
      </c>
      <c r="I1454" t="s">
        <v>110</v>
      </c>
      <c r="J1454" t="s">
        <v>110</v>
      </c>
      <c r="K1454">
        <v>2.5</v>
      </c>
      <c r="L1454" t="s">
        <v>182</v>
      </c>
    </row>
    <row r="1455" spans="1:12">
      <c r="A1455" t="s">
        <v>260</v>
      </c>
      <c r="B1455" t="s">
        <v>44</v>
      </c>
      <c r="C1455">
        <v>2025</v>
      </c>
      <c r="D1455">
        <v>2040</v>
      </c>
      <c r="E1455" t="s">
        <v>119</v>
      </c>
      <c r="F1455" t="s">
        <v>260</v>
      </c>
      <c r="G1455" t="s">
        <v>149</v>
      </c>
      <c r="H1455" t="s">
        <v>133</v>
      </c>
      <c r="I1455" t="s">
        <v>110</v>
      </c>
      <c r="J1455" t="s">
        <v>110</v>
      </c>
      <c r="K1455">
        <v>2.5</v>
      </c>
      <c r="L1455" t="s">
        <v>182</v>
      </c>
    </row>
    <row r="1456" spans="1:12">
      <c r="A1456" t="s">
        <v>260</v>
      </c>
      <c r="B1456" t="s">
        <v>44</v>
      </c>
      <c r="C1456">
        <v>2025</v>
      </c>
      <c r="D1456">
        <v>2045</v>
      </c>
      <c r="E1456" t="s">
        <v>119</v>
      </c>
      <c r="F1456" t="s">
        <v>260</v>
      </c>
      <c r="G1456" t="s">
        <v>149</v>
      </c>
      <c r="H1456" t="s">
        <v>133</v>
      </c>
      <c r="I1456" t="s">
        <v>110</v>
      </c>
      <c r="J1456" t="s">
        <v>110</v>
      </c>
      <c r="K1456">
        <v>2.5</v>
      </c>
      <c r="L1456" t="s">
        <v>182</v>
      </c>
    </row>
    <row r="1457" spans="1:12">
      <c r="A1457" t="s">
        <v>260</v>
      </c>
      <c r="B1457" t="s">
        <v>44</v>
      </c>
      <c r="C1457">
        <v>2025</v>
      </c>
      <c r="D1457">
        <v>2050</v>
      </c>
      <c r="E1457" t="s">
        <v>119</v>
      </c>
      <c r="F1457" t="s">
        <v>260</v>
      </c>
      <c r="G1457" t="s">
        <v>149</v>
      </c>
      <c r="H1457" t="s">
        <v>133</v>
      </c>
      <c r="I1457" t="s">
        <v>110</v>
      </c>
      <c r="J1457" t="s">
        <v>110</v>
      </c>
      <c r="K1457">
        <v>2.5</v>
      </c>
      <c r="L1457" t="s">
        <v>182</v>
      </c>
    </row>
    <row r="1458" spans="1:12">
      <c r="A1458" t="s">
        <v>260</v>
      </c>
      <c r="B1458" t="s">
        <v>44</v>
      </c>
      <c r="C1458">
        <v>2030</v>
      </c>
      <c r="D1458">
        <v>2030</v>
      </c>
      <c r="E1458" t="s">
        <v>119</v>
      </c>
      <c r="F1458" t="s">
        <v>260</v>
      </c>
      <c r="G1458" t="s">
        <v>149</v>
      </c>
      <c r="H1458" t="s">
        <v>133</v>
      </c>
      <c r="I1458" t="s">
        <v>110</v>
      </c>
      <c r="J1458" t="s">
        <v>110</v>
      </c>
      <c r="K1458">
        <v>2.5</v>
      </c>
      <c r="L1458" t="s">
        <v>182</v>
      </c>
    </row>
    <row r="1459" spans="1:12">
      <c r="A1459" t="s">
        <v>260</v>
      </c>
      <c r="B1459" t="s">
        <v>44</v>
      </c>
      <c r="C1459">
        <v>2030</v>
      </c>
      <c r="D1459">
        <v>2035</v>
      </c>
      <c r="E1459" t="s">
        <v>119</v>
      </c>
      <c r="F1459" t="s">
        <v>260</v>
      </c>
      <c r="G1459" t="s">
        <v>149</v>
      </c>
      <c r="H1459" t="s">
        <v>133</v>
      </c>
      <c r="I1459" t="s">
        <v>110</v>
      </c>
      <c r="J1459" t="s">
        <v>110</v>
      </c>
      <c r="K1459">
        <v>2.5</v>
      </c>
      <c r="L1459" t="s">
        <v>182</v>
      </c>
    </row>
    <row r="1460" spans="1:12">
      <c r="A1460" t="s">
        <v>260</v>
      </c>
      <c r="B1460" t="s">
        <v>44</v>
      </c>
      <c r="C1460">
        <v>2030</v>
      </c>
      <c r="D1460">
        <v>2040</v>
      </c>
      <c r="E1460" t="s">
        <v>119</v>
      </c>
      <c r="F1460" t="s">
        <v>260</v>
      </c>
      <c r="G1460" t="s">
        <v>149</v>
      </c>
      <c r="H1460" t="s">
        <v>133</v>
      </c>
      <c r="I1460" t="s">
        <v>110</v>
      </c>
      <c r="J1460" t="s">
        <v>110</v>
      </c>
      <c r="K1460">
        <v>2.5</v>
      </c>
      <c r="L1460" t="s">
        <v>182</v>
      </c>
    </row>
    <row r="1461" spans="1:12">
      <c r="A1461" t="s">
        <v>260</v>
      </c>
      <c r="B1461" t="s">
        <v>44</v>
      </c>
      <c r="C1461">
        <v>2030</v>
      </c>
      <c r="D1461">
        <v>2045</v>
      </c>
      <c r="E1461" t="s">
        <v>119</v>
      </c>
      <c r="F1461" t="s">
        <v>260</v>
      </c>
      <c r="G1461" t="s">
        <v>149</v>
      </c>
      <c r="H1461" t="s">
        <v>133</v>
      </c>
      <c r="I1461" t="s">
        <v>110</v>
      </c>
      <c r="J1461" t="s">
        <v>110</v>
      </c>
      <c r="K1461">
        <v>2.5</v>
      </c>
      <c r="L1461" t="s">
        <v>182</v>
      </c>
    </row>
    <row r="1462" spans="1:12">
      <c r="A1462" t="s">
        <v>260</v>
      </c>
      <c r="B1462" t="s">
        <v>44</v>
      </c>
      <c r="C1462">
        <v>2030</v>
      </c>
      <c r="D1462">
        <v>2050</v>
      </c>
      <c r="E1462" t="s">
        <v>119</v>
      </c>
      <c r="F1462" t="s">
        <v>260</v>
      </c>
      <c r="G1462" t="s">
        <v>149</v>
      </c>
      <c r="H1462" t="s">
        <v>133</v>
      </c>
      <c r="I1462" t="s">
        <v>110</v>
      </c>
      <c r="J1462" t="s">
        <v>110</v>
      </c>
      <c r="K1462">
        <v>2.5</v>
      </c>
      <c r="L1462" t="s">
        <v>182</v>
      </c>
    </row>
    <row r="1463" spans="1:12">
      <c r="A1463" t="s">
        <v>260</v>
      </c>
      <c r="B1463" t="s">
        <v>44</v>
      </c>
      <c r="C1463">
        <v>2030</v>
      </c>
      <c r="D1463">
        <v>2055</v>
      </c>
      <c r="E1463" t="s">
        <v>119</v>
      </c>
      <c r="F1463" t="s">
        <v>260</v>
      </c>
      <c r="G1463" t="s">
        <v>149</v>
      </c>
      <c r="H1463" t="s">
        <v>133</v>
      </c>
      <c r="I1463" t="s">
        <v>110</v>
      </c>
      <c r="J1463" t="s">
        <v>110</v>
      </c>
      <c r="K1463">
        <v>2.5</v>
      </c>
      <c r="L1463" t="s">
        <v>182</v>
      </c>
    </row>
    <row r="1464" spans="1:12">
      <c r="A1464" t="s">
        <v>260</v>
      </c>
      <c r="B1464" t="s">
        <v>44</v>
      </c>
      <c r="C1464">
        <v>2035</v>
      </c>
      <c r="D1464">
        <v>2035</v>
      </c>
      <c r="E1464" t="s">
        <v>119</v>
      </c>
      <c r="F1464" t="s">
        <v>260</v>
      </c>
      <c r="G1464" t="s">
        <v>149</v>
      </c>
      <c r="H1464" t="s">
        <v>133</v>
      </c>
      <c r="I1464" t="s">
        <v>110</v>
      </c>
      <c r="J1464" t="s">
        <v>110</v>
      </c>
      <c r="K1464">
        <v>2.5</v>
      </c>
      <c r="L1464" t="s">
        <v>182</v>
      </c>
    </row>
    <row r="1465" spans="1:12">
      <c r="A1465" t="s">
        <v>260</v>
      </c>
      <c r="B1465" t="s">
        <v>44</v>
      </c>
      <c r="C1465">
        <v>2035</v>
      </c>
      <c r="D1465">
        <v>2040</v>
      </c>
      <c r="E1465" t="s">
        <v>119</v>
      </c>
      <c r="F1465" t="s">
        <v>260</v>
      </c>
      <c r="G1465" t="s">
        <v>149</v>
      </c>
      <c r="H1465" t="s">
        <v>133</v>
      </c>
      <c r="I1465" t="s">
        <v>110</v>
      </c>
      <c r="J1465" t="s">
        <v>110</v>
      </c>
      <c r="K1465">
        <v>2.5</v>
      </c>
      <c r="L1465" t="s">
        <v>182</v>
      </c>
    </row>
    <row r="1466" spans="1:12">
      <c r="A1466" t="s">
        <v>260</v>
      </c>
      <c r="B1466" t="s">
        <v>44</v>
      </c>
      <c r="C1466">
        <v>2035</v>
      </c>
      <c r="D1466">
        <v>2045</v>
      </c>
      <c r="E1466" t="s">
        <v>119</v>
      </c>
      <c r="F1466" t="s">
        <v>260</v>
      </c>
      <c r="G1466" t="s">
        <v>149</v>
      </c>
      <c r="H1466" t="s">
        <v>133</v>
      </c>
      <c r="I1466" t="s">
        <v>110</v>
      </c>
      <c r="J1466" t="s">
        <v>110</v>
      </c>
      <c r="K1466">
        <v>2.5</v>
      </c>
      <c r="L1466" t="s">
        <v>182</v>
      </c>
    </row>
    <row r="1467" spans="1:12">
      <c r="A1467" t="s">
        <v>260</v>
      </c>
      <c r="B1467" t="s">
        <v>44</v>
      </c>
      <c r="C1467">
        <v>2035</v>
      </c>
      <c r="D1467">
        <v>2050</v>
      </c>
      <c r="E1467" t="s">
        <v>119</v>
      </c>
      <c r="F1467" t="s">
        <v>260</v>
      </c>
      <c r="G1467" t="s">
        <v>149</v>
      </c>
      <c r="H1467" t="s">
        <v>133</v>
      </c>
      <c r="I1467" t="s">
        <v>110</v>
      </c>
      <c r="J1467" t="s">
        <v>110</v>
      </c>
      <c r="K1467">
        <v>2.5</v>
      </c>
      <c r="L1467" t="s">
        <v>182</v>
      </c>
    </row>
    <row r="1468" spans="1:12">
      <c r="A1468" t="s">
        <v>260</v>
      </c>
      <c r="B1468" t="s">
        <v>44</v>
      </c>
      <c r="C1468">
        <v>2035</v>
      </c>
      <c r="D1468">
        <v>2055</v>
      </c>
      <c r="E1468" t="s">
        <v>119</v>
      </c>
      <c r="F1468" t="s">
        <v>260</v>
      </c>
      <c r="G1468" t="s">
        <v>149</v>
      </c>
      <c r="H1468" t="s">
        <v>133</v>
      </c>
      <c r="I1468" t="s">
        <v>110</v>
      </c>
      <c r="J1468" t="s">
        <v>110</v>
      </c>
      <c r="K1468">
        <v>2.5</v>
      </c>
      <c r="L1468" t="s">
        <v>182</v>
      </c>
    </row>
    <row r="1469" spans="1:12">
      <c r="A1469" t="s">
        <v>260</v>
      </c>
      <c r="B1469" t="s">
        <v>44</v>
      </c>
      <c r="C1469">
        <v>2035</v>
      </c>
      <c r="D1469">
        <v>2060</v>
      </c>
      <c r="E1469" t="s">
        <v>119</v>
      </c>
      <c r="F1469" t="s">
        <v>260</v>
      </c>
      <c r="G1469" t="s">
        <v>149</v>
      </c>
      <c r="H1469" t="s">
        <v>133</v>
      </c>
      <c r="I1469" t="s">
        <v>110</v>
      </c>
      <c r="J1469" t="s">
        <v>110</v>
      </c>
      <c r="K1469">
        <v>2.5</v>
      </c>
      <c r="L1469" t="s">
        <v>182</v>
      </c>
    </row>
    <row r="1470" spans="1:12">
      <c r="A1470" t="s">
        <v>260</v>
      </c>
      <c r="B1470" t="s">
        <v>44</v>
      </c>
      <c r="C1470">
        <v>2040</v>
      </c>
      <c r="D1470">
        <v>2040</v>
      </c>
      <c r="E1470" t="s">
        <v>119</v>
      </c>
      <c r="F1470" t="s">
        <v>260</v>
      </c>
      <c r="G1470" t="s">
        <v>149</v>
      </c>
      <c r="H1470" t="s">
        <v>133</v>
      </c>
      <c r="I1470" t="s">
        <v>110</v>
      </c>
      <c r="J1470" t="s">
        <v>110</v>
      </c>
      <c r="K1470">
        <v>2.5</v>
      </c>
      <c r="L1470" t="s">
        <v>182</v>
      </c>
    </row>
    <row r="1471" spans="1:12">
      <c r="A1471" t="s">
        <v>260</v>
      </c>
      <c r="B1471" t="s">
        <v>44</v>
      </c>
      <c r="C1471">
        <v>2040</v>
      </c>
      <c r="D1471">
        <v>2045</v>
      </c>
      <c r="E1471" t="s">
        <v>119</v>
      </c>
      <c r="F1471" t="s">
        <v>260</v>
      </c>
      <c r="G1471" t="s">
        <v>149</v>
      </c>
      <c r="H1471" t="s">
        <v>133</v>
      </c>
      <c r="I1471" t="s">
        <v>110</v>
      </c>
      <c r="J1471" t="s">
        <v>110</v>
      </c>
      <c r="K1471">
        <v>2.5</v>
      </c>
      <c r="L1471" t="s">
        <v>182</v>
      </c>
    </row>
    <row r="1472" spans="1:12">
      <c r="A1472" t="s">
        <v>260</v>
      </c>
      <c r="B1472" t="s">
        <v>44</v>
      </c>
      <c r="C1472">
        <v>2040</v>
      </c>
      <c r="D1472">
        <v>2050</v>
      </c>
      <c r="E1472" t="s">
        <v>119</v>
      </c>
      <c r="F1472" t="s">
        <v>260</v>
      </c>
      <c r="G1472" t="s">
        <v>149</v>
      </c>
      <c r="H1472" t="s">
        <v>133</v>
      </c>
      <c r="I1472" t="s">
        <v>110</v>
      </c>
      <c r="J1472" t="s">
        <v>110</v>
      </c>
      <c r="K1472">
        <v>2.5</v>
      </c>
      <c r="L1472" t="s">
        <v>182</v>
      </c>
    </row>
    <row r="1473" spans="1:12">
      <c r="A1473" t="s">
        <v>260</v>
      </c>
      <c r="B1473" t="s">
        <v>44</v>
      </c>
      <c r="C1473">
        <v>2040</v>
      </c>
      <c r="D1473">
        <v>2055</v>
      </c>
      <c r="E1473" t="s">
        <v>119</v>
      </c>
      <c r="F1473" t="s">
        <v>260</v>
      </c>
      <c r="G1473" t="s">
        <v>149</v>
      </c>
      <c r="H1473" t="s">
        <v>133</v>
      </c>
      <c r="I1473" t="s">
        <v>110</v>
      </c>
      <c r="J1473" t="s">
        <v>110</v>
      </c>
      <c r="K1473">
        <v>2.5</v>
      </c>
      <c r="L1473" t="s">
        <v>182</v>
      </c>
    </row>
    <row r="1474" spans="1:12">
      <c r="A1474" t="s">
        <v>260</v>
      </c>
      <c r="B1474" t="s">
        <v>44</v>
      </c>
      <c r="C1474">
        <v>2040</v>
      </c>
      <c r="D1474">
        <v>2060</v>
      </c>
      <c r="E1474" t="s">
        <v>119</v>
      </c>
      <c r="F1474" t="s">
        <v>260</v>
      </c>
      <c r="G1474" t="s">
        <v>149</v>
      </c>
      <c r="H1474" t="s">
        <v>133</v>
      </c>
      <c r="I1474" t="s">
        <v>110</v>
      </c>
      <c r="J1474" t="s">
        <v>110</v>
      </c>
      <c r="K1474">
        <v>2.5</v>
      </c>
      <c r="L1474" t="s">
        <v>182</v>
      </c>
    </row>
    <row r="1475" spans="1:12">
      <c r="A1475" t="s">
        <v>260</v>
      </c>
      <c r="B1475" t="s">
        <v>44</v>
      </c>
      <c r="C1475">
        <v>2040</v>
      </c>
      <c r="D1475">
        <v>2065</v>
      </c>
      <c r="E1475" t="s">
        <v>119</v>
      </c>
      <c r="F1475" t="s">
        <v>260</v>
      </c>
      <c r="G1475" t="s">
        <v>149</v>
      </c>
      <c r="H1475" t="s">
        <v>133</v>
      </c>
      <c r="I1475" t="s">
        <v>110</v>
      </c>
      <c r="J1475" t="s">
        <v>110</v>
      </c>
      <c r="K1475">
        <v>2.5</v>
      </c>
      <c r="L1475" t="s">
        <v>182</v>
      </c>
    </row>
    <row r="1476" spans="1:12">
      <c r="A1476" t="s">
        <v>260</v>
      </c>
      <c r="B1476" t="s">
        <v>44</v>
      </c>
      <c r="C1476">
        <v>2045</v>
      </c>
      <c r="D1476">
        <v>2045</v>
      </c>
      <c r="E1476" t="s">
        <v>119</v>
      </c>
      <c r="F1476" t="s">
        <v>260</v>
      </c>
      <c r="G1476" t="s">
        <v>149</v>
      </c>
      <c r="H1476" t="s">
        <v>133</v>
      </c>
      <c r="I1476" t="s">
        <v>110</v>
      </c>
      <c r="J1476" t="s">
        <v>110</v>
      </c>
      <c r="K1476">
        <v>2.5</v>
      </c>
      <c r="L1476" t="s">
        <v>182</v>
      </c>
    </row>
    <row r="1477" spans="1:12">
      <c r="A1477" t="s">
        <v>260</v>
      </c>
      <c r="B1477" t="s">
        <v>44</v>
      </c>
      <c r="C1477">
        <v>2045</v>
      </c>
      <c r="D1477">
        <v>2050</v>
      </c>
      <c r="E1477" t="s">
        <v>119</v>
      </c>
      <c r="F1477" t="s">
        <v>260</v>
      </c>
      <c r="G1477" t="s">
        <v>149</v>
      </c>
      <c r="H1477" t="s">
        <v>133</v>
      </c>
      <c r="I1477" t="s">
        <v>110</v>
      </c>
      <c r="J1477" t="s">
        <v>110</v>
      </c>
      <c r="K1477">
        <v>2.5</v>
      </c>
      <c r="L1477" t="s">
        <v>182</v>
      </c>
    </row>
    <row r="1478" spans="1:12">
      <c r="A1478" t="s">
        <v>260</v>
      </c>
      <c r="B1478" t="s">
        <v>44</v>
      </c>
      <c r="C1478">
        <v>2045</v>
      </c>
      <c r="D1478">
        <v>2055</v>
      </c>
      <c r="E1478" t="s">
        <v>119</v>
      </c>
      <c r="F1478" t="s">
        <v>260</v>
      </c>
      <c r="G1478" t="s">
        <v>149</v>
      </c>
      <c r="H1478" t="s">
        <v>133</v>
      </c>
      <c r="I1478" t="s">
        <v>110</v>
      </c>
      <c r="J1478" t="s">
        <v>110</v>
      </c>
      <c r="K1478">
        <v>2.5</v>
      </c>
      <c r="L1478" t="s">
        <v>182</v>
      </c>
    </row>
    <row r="1479" spans="1:12">
      <c r="A1479" t="s">
        <v>260</v>
      </c>
      <c r="B1479" t="s">
        <v>44</v>
      </c>
      <c r="C1479">
        <v>2045</v>
      </c>
      <c r="D1479">
        <v>2060</v>
      </c>
      <c r="E1479" t="s">
        <v>119</v>
      </c>
      <c r="F1479" t="s">
        <v>260</v>
      </c>
      <c r="G1479" t="s">
        <v>149</v>
      </c>
      <c r="H1479" t="s">
        <v>133</v>
      </c>
      <c r="I1479" t="s">
        <v>110</v>
      </c>
      <c r="J1479" t="s">
        <v>110</v>
      </c>
      <c r="K1479">
        <v>2.5</v>
      </c>
      <c r="L1479" t="s">
        <v>182</v>
      </c>
    </row>
    <row r="1480" spans="1:12">
      <c r="A1480" t="s">
        <v>260</v>
      </c>
      <c r="B1480" t="s">
        <v>44</v>
      </c>
      <c r="C1480">
        <v>2045</v>
      </c>
      <c r="D1480">
        <v>2065</v>
      </c>
      <c r="E1480" t="s">
        <v>119</v>
      </c>
      <c r="F1480" t="s">
        <v>260</v>
      </c>
      <c r="G1480" t="s">
        <v>149</v>
      </c>
      <c r="H1480" t="s">
        <v>133</v>
      </c>
      <c r="I1480" t="s">
        <v>110</v>
      </c>
      <c r="J1480" t="s">
        <v>110</v>
      </c>
      <c r="K1480">
        <v>2.5</v>
      </c>
      <c r="L1480" t="s">
        <v>182</v>
      </c>
    </row>
    <row r="1481" spans="1:12">
      <c r="A1481" t="s">
        <v>260</v>
      </c>
      <c r="B1481" t="s">
        <v>44</v>
      </c>
      <c r="C1481">
        <v>2045</v>
      </c>
      <c r="D1481">
        <v>2070</v>
      </c>
      <c r="E1481" t="s">
        <v>119</v>
      </c>
      <c r="F1481" t="s">
        <v>260</v>
      </c>
      <c r="G1481" t="s">
        <v>149</v>
      </c>
      <c r="H1481" t="s">
        <v>133</v>
      </c>
      <c r="I1481" t="s">
        <v>110</v>
      </c>
      <c r="J1481" t="s">
        <v>110</v>
      </c>
      <c r="K1481">
        <v>2.5</v>
      </c>
      <c r="L1481" t="s">
        <v>182</v>
      </c>
    </row>
    <row r="1482" spans="1:12">
      <c r="A1482" t="s">
        <v>260</v>
      </c>
      <c r="B1482" t="s">
        <v>44</v>
      </c>
      <c r="C1482">
        <v>2050</v>
      </c>
      <c r="D1482">
        <v>2050</v>
      </c>
      <c r="E1482" t="s">
        <v>119</v>
      </c>
      <c r="F1482" t="s">
        <v>260</v>
      </c>
      <c r="G1482" t="s">
        <v>149</v>
      </c>
      <c r="H1482" t="s">
        <v>133</v>
      </c>
      <c r="I1482" t="s">
        <v>110</v>
      </c>
      <c r="J1482" t="s">
        <v>110</v>
      </c>
      <c r="K1482">
        <v>2.5</v>
      </c>
      <c r="L1482" t="s">
        <v>182</v>
      </c>
    </row>
    <row r="1483" spans="1:12">
      <c r="A1483" t="s">
        <v>260</v>
      </c>
      <c r="B1483" t="s">
        <v>44</v>
      </c>
      <c r="C1483">
        <v>2050</v>
      </c>
      <c r="D1483">
        <v>2055</v>
      </c>
      <c r="E1483" t="s">
        <v>119</v>
      </c>
      <c r="F1483" t="s">
        <v>260</v>
      </c>
      <c r="G1483" t="s">
        <v>149</v>
      </c>
      <c r="H1483" t="s">
        <v>133</v>
      </c>
      <c r="I1483" t="s">
        <v>110</v>
      </c>
      <c r="J1483" t="s">
        <v>110</v>
      </c>
      <c r="K1483">
        <v>2.5</v>
      </c>
      <c r="L1483" t="s">
        <v>182</v>
      </c>
    </row>
    <row r="1484" spans="1:12">
      <c r="A1484" t="s">
        <v>260</v>
      </c>
      <c r="B1484" t="s">
        <v>44</v>
      </c>
      <c r="C1484">
        <v>2050</v>
      </c>
      <c r="D1484">
        <v>2060</v>
      </c>
      <c r="E1484" t="s">
        <v>119</v>
      </c>
      <c r="F1484" t="s">
        <v>260</v>
      </c>
      <c r="G1484" t="s">
        <v>149</v>
      </c>
      <c r="H1484" t="s">
        <v>133</v>
      </c>
      <c r="I1484" t="s">
        <v>110</v>
      </c>
      <c r="J1484" t="s">
        <v>110</v>
      </c>
      <c r="K1484">
        <v>2.5</v>
      </c>
      <c r="L1484" t="s">
        <v>182</v>
      </c>
    </row>
    <row r="1485" spans="1:12">
      <c r="A1485" t="s">
        <v>260</v>
      </c>
      <c r="B1485" t="s">
        <v>44</v>
      </c>
      <c r="C1485">
        <v>2050</v>
      </c>
      <c r="D1485">
        <v>2065</v>
      </c>
      <c r="E1485" t="s">
        <v>119</v>
      </c>
      <c r="F1485" t="s">
        <v>260</v>
      </c>
      <c r="G1485" t="s">
        <v>149</v>
      </c>
      <c r="H1485" t="s">
        <v>133</v>
      </c>
      <c r="I1485" t="s">
        <v>110</v>
      </c>
      <c r="J1485" t="s">
        <v>110</v>
      </c>
      <c r="K1485">
        <v>2.5</v>
      </c>
      <c r="L1485" t="s">
        <v>182</v>
      </c>
    </row>
    <row r="1486" spans="1:12">
      <c r="A1486" t="s">
        <v>260</v>
      </c>
      <c r="B1486" t="s">
        <v>44</v>
      </c>
      <c r="C1486">
        <v>2050</v>
      </c>
      <c r="D1486">
        <v>2070</v>
      </c>
      <c r="E1486" t="s">
        <v>119</v>
      </c>
      <c r="F1486" t="s">
        <v>260</v>
      </c>
      <c r="G1486" t="s">
        <v>149</v>
      </c>
      <c r="H1486" t="s">
        <v>133</v>
      </c>
      <c r="I1486" t="s">
        <v>110</v>
      </c>
      <c r="J1486" t="s">
        <v>110</v>
      </c>
      <c r="K1486">
        <v>2.5</v>
      </c>
      <c r="L1486" t="s">
        <v>182</v>
      </c>
    </row>
    <row r="1487" spans="1:12">
      <c r="A1487" t="s">
        <v>260</v>
      </c>
      <c r="B1487" t="s">
        <v>44</v>
      </c>
      <c r="C1487">
        <v>2055</v>
      </c>
      <c r="D1487">
        <v>2055</v>
      </c>
      <c r="E1487" t="s">
        <v>119</v>
      </c>
      <c r="F1487" t="s">
        <v>260</v>
      </c>
      <c r="G1487" t="s">
        <v>149</v>
      </c>
      <c r="H1487" t="s">
        <v>133</v>
      </c>
      <c r="I1487" t="s">
        <v>110</v>
      </c>
      <c r="J1487" t="s">
        <v>110</v>
      </c>
      <c r="K1487">
        <v>2.5</v>
      </c>
      <c r="L1487" t="s">
        <v>182</v>
      </c>
    </row>
    <row r="1488" spans="1:12">
      <c r="A1488" t="s">
        <v>260</v>
      </c>
      <c r="B1488" t="s">
        <v>44</v>
      </c>
      <c r="C1488">
        <v>2055</v>
      </c>
      <c r="D1488">
        <v>2060</v>
      </c>
      <c r="E1488" t="s">
        <v>119</v>
      </c>
      <c r="F1488" t="s">
        <v>260</v>
      </c>
      <c r="G1488" t="s">
        <v>149</v>
      </c>
      <c r="H1488" t="s">
        <v>133</v>
      </c>
      <c r="I1488" t="s">
        <v>110</v>
      </c>
      <c r="J1488" t="s">
        <v>110</v>
      </c>
      <c r="K1488">
        <v>2.5</v>
      </c>
      <c r="L1488" t="s">
        <v>182</v>
      </c>
    </row>
    <row r="1489" spans="1:12">
      <c r="A1489" t="s">
        <v>260</v>
      </c>
      <c r="B1489" t="s">
        <v>44</v>
      </c>
      <c r="C1489">
        <v>2055</v>
      </c>
      <c r="D1489">
        <v>2065</v>
      </c>
      <c r="E1489" t="s">
        <v>119</v>
      </c>
      <c r="F1489" t="s">
        <v>260</v>
      </c>
      <c r="G1489" t="s">
        <v>149</v>
      </c>
      <c r="H1489" t="s">
        <v>133</v>
      </c>
      <c r="I1489" t="s">
        <v>110</v>
      </c>
      <c r="J1489" t="s">
        <v>110</v>
      </c>
      <c r="K1489">
        <v>2.5</v>
      </c>
      <c r="L1489" t="s">
        <v>182</v>
      </c>
    </row>
    <row r="1490" spans="1:12">
      <c r="A1490" t="s">
        <v>260</v>
      </c>
      <c r="B1490" t="s">
        <v>44</v>
      </c>
      <c r="C1490">
        <v>2055</v>
      </c>
      <c r="D1490">
        <v>2070</v>
      </c>
      <c r="E1490" t="s">
        <v>119</v>
      </c>
      <c r="F1490" t="s">
        <v>260</v>
      </c>
      <c r="G1490" t="s">
        <v>149</v>
      </c>
      <c r="H1490" t="s">
        <v>133</v>
      </c>
      <c r="I1490" t="s">
        <v>110</v>
      </c>
      <c r="J1490" t="s">
        <v>110</v>
      </c>
      <c r="K1490">
        <v>2.5</v>
      </c>
      <c r="L1490" t="s">
        <v>182</v>
      </c>
    </row>
    <row r="1491" spans="1:12">
      <c r="A1491" t="s">
        <v>260</v>
      </c>
      <c r="B1491" t="s">
        <v>44</v>
      </c>
      <c r="C1491">
        <v>2060</v>
      </c>
      <c r="D1491">
        <v>2060</v>
      </c>
      <c r="E1491" t="s">
        <v>119</v>
      </c>
      <c r="F1491" t="s">
        <v>260</v>
      </c>
      <c r="G1491" t="s">
        <v>149</v>
      </c>
      <c r="H1491" t="s">
        <v>133</v>
      </c>
      <c r="I1491" t="s">
        <v>110</v>
      </c>
      <c r="J1491" t="s">
        <v>110</v>
      </c>
      <c r="K1491">
        <v>2.5</v>
      </c>
      <c r="L1491" t="s">
        <v>182</v>
      </c>
    </row>
    <row r="1492" spans="1:12">
      <c r="A1492" t="s">
        <v>260</v>
      </c>
      <c r="B1492" t="s">
        <v>44</v>
      </c>
      <c r="C1492">
        <v>2060</v>
      </c>
      <c r="D1492">
        <v>2065</v>
      </c>
      <c r="E1492" t="s">
        <v>119</v>
      </c>
      <c r="F1492" t="s">
        <v>260</v>
      </c>
      <c r="G1492" t="s">
        <v>149</v>
      </c>
      <c r="H1492" t="s">
        <v>133</v>
      </c>
      <c r="I1492" t="s">
        <v>110</v>
      </c>
      <c r="J1492" t="s">
        <v>110</v>
      </c>
      <c r="K1492">
        <v>2.5</v>
      </c>
      <c r="L1492" t="s">
        <v>182</v>
      </c>
    </row>
    <row r="1493" spans="1:12">
      <c r="A1493" t="s">
        <v>260</v>
      </c>
      <c r="B1493" t="s">
        <v>44</v>
      </c>
      <c r="C1493">
        <v>2060</v>
      </c>
      <c r="D1493">
        <v>2070</v>
      </c>
      <c r="E1493" t="s">
        <v>119</v>
      </c>
      <c r="F1493" t="s">
        <v>260</v>
      </c>
      <c r="G1493" t="s">
        <v>149</v>
      </c>
      <c r="H1493" t="s">
        <v>133</v>
      </c>
      <c r="I1493" t="s">
        <v>110</v>
      </c>
      <c r="J1493" t="s">
        <v>110</v>
      </c>
      <c r="K1493">
        <v>2.5</v>
      </c>
      <c r="L1493" t="s">
        <v>182</v>
      </c>
    </row>
    <row r="1494" spans="1:12">
      <c r="A1494" t="s">
        <v>260</v>
      </c>
      <c r="B1494" t="s">
        <v>44</v>
      </c>
      <c r="C1494">
        <v>2065</v>
      </c>
      <c r="D1494">
        <v>2065</v>
      </c>
      <c r="E1494" t="s">
        <v>119</v>
      </c>
      <c r="F1494" t="s">
        <v>260</v>
      </c>
      <c r="G1494" t="s">
        <v>149</v>
      </c>
      <c r="H1494" t="s">
        <v>133</v>
      </c>
      <c r="I1494" t="s">
        <v>110</v>
      </c>
      <c r="J1494" t="s">
        <v>110</v>
      </c>
      <c r="K1494">
        <v>2.5</v>
      </c>
      <c r="L1494" t="s">
        <v>182</v>
      </c>
    </row>
    <row r="1495" spans="1:12">
      <c r="A1495" t="s">
        <v>260</v>
      </c>
      <c r="B1495" t="s">
        <v>44</v>
      </c>
      <c r="C1495">
        <v>2065</v>
      </c>
      <c r="D1495">
        <v>2070</v>
      </c>
      <c r="E1495" t="s">
        <v>119</v>
      </c>
      <c r="F1495" t="s">
        <v>260</v>
      </c>
      <c r="G1495" t="s">
        <v>149</v>
      </c>
      <c r="H1495" t="s">
        <v>133</v>
      </c>
      <c r="I1495" t="s">
        <v>110</v>
      </c>
      <c r="J1495" t="s">
        <v>110</v>
      </c>
      <c r="K1495">
        <v>2.5</v>
      </c>
      <c r="L1495" t="s">
        <v>182</v>
      </c>
    </row>
    <row r="1496" spans="1:12">
      <c r="A1496" t="s">
        <v>260</v>
      </c>
      <c r="B1496" t="s">
        <v>44</v>
      </c>
      <c r="C1496">
        <v>2070</v>
      </c>
      <c r="D1496">
        <v>2070</v>
      </c>
      <c r="E1496" t="s">
        <v>119</v>
      </c>
      <c r="F1496" t="s">
        <v>260</v>
      </c>
      <c r="G1496" t="s">
        <v>149</v>
      </c>
      <c r="H1496" t="s">
        <v>133</v>
      </c>
      <c r="I1496" t="s">
        <v>110</v>
      </c>
      <c r="J1496" t="s">
        <v>110</v>
      </c>
      <c r="K1496">
        <v>2.5</v>
      </c>
      <c r="L1496" t="s">
        <v>182</v>
      </c>
    </row>
    <row r="1497" spans="1:12">
      <c r="A1497" t="s">
        <v>260</v>
      </c>
      <c r="B1497" t="s">
        <v>91</v>
      </c>
      <c r="C1497">
        <v>2010</v>
      </c>
      <c r="D1497">
        <v>2010</v>
      </c>
      <c r="E1497" t="s">
        <v>119</v>
      </c>
      <c r="F1497" t="s">
        <v>260</v>
      </c>
      <c r="G1497" t="s">
        <v>149</v>
      </c>
      <c r="H1497" t="s">
        <v>132</v>
      </c>
      <c r="I1497" t="s">
        <v>110</v>
      </c>
      <c r="J1497" t="s">
        <v>110</v>
      </c>
      <c r="K1497">
        <v>1</v>
      </c>
      <c r="L1497" t="s">
        <v>182</v>
      </c>
    </row>
    <row r="1498" spans="1:12">
      <c r="A1498" t="s">
        <v>260</v>
      </c>
      <c r="B1498" t="s">
        <v>91</v>
      </c>
      <c r="C1498">
        <v>2015</v>
      </c>
      <c r="D1498">
        <v>2015</v>
      </c>
      <c r="E1498" t="s">
        <v>119</v>
      </c>
      <c r="F1498" t="s">
        <v>260</v>
      </c>
      <c r="G1498" t="s">
        <v>149</v>
      </c>
      <c r="H1498" t="s">
        <v>132</v>
      </c>
      <c r="I1498" t="s">
        <v>110</v>
      </c>
      <c r="J1498" t="s">
        <v>110</v>
      </c>
      <c r="K1498">
        <v>1</v>
      </c>
      <c r="L1498" t="s">
        <v>182</v>
      </c>
    </row>
    <row r="1499" spans="1:12">
      <c r="A1499" t="s">
        <v>260</v>
      </c>
      <c r="B1499" t="s">
        <v>91</v>
      </c>
      <c r="C1499">
        <v>2020</v>
      </c>
      <c r="D1499">
        <v>2020</v>
      </c>
      <c r="E1499" t="s">
        <v>119</v>
      </c>
      <c r="F1499" t="s">
        <v>260</v>
      </c>
      <c r="G1499" t="s">
        <v>149</v>
      </c>
      <c r="H1499" t="s">
        <v>132</v>
      </c>
      <c r="I1499" t="s">
        <v>110</v>
      </c>
      <c r="J1499" t="s">
        <v>110</v>
      </c>
      <c r="K1499">
        <v>1</v>
      </c>
      <c r="L1499" t="s">
        <v>182</v>
      </c>
    </row>
    <row r="1500" spans="1:12">
      <c r="A1500" t="s">
        <v>260</v>
      </c>
      <c r="B1500" t="s">
        <v>91</v>
      </c>
      <c r="C1500">
        <v>2025</v>
      </c>
      <c r="D1500">
        <v>2025</v>
      </c>
      <c r="E1500" t="s">
        <v>119</v>
      </c>
      <c r="F1500" t="s">
        <v>260</v>
      </c>
      <c r="G1500" t="s">
        <v>149</v>
      </c>
      <c r="H1500" t="s">
        <v>132</v>
      </c>
      <c r="I1500" t="s">
        <v>110</v>
      </c>
      <c r="J1500" t="s">
        <v>110</v>
      </c>
      <c r="K1500">
        <v>1</v>
      </c>
      <c r="L1500" t="s">
        <v>182</v>
      </c>
    </row>
    <row r="1501" spans="1:12">
      <c r="A1501" t="s">
        <v>260</v>
      </c>
      <c r="B1501" t="s">
        <v>91</v>
      </c>
      <c r="C1501">
        <v>2030</v>
      </c>
      <c r="D1501">
        <v>2030</v>
      </c>
      <c r="E1501" t="s">
        <v>119</v>
      </c>
      <c r="F1501" t="s">
        <v>260</v>
      </c>
      <c r="G1501" t="s">
        <v>149</v>
      </c>
      <c r="H1501" t="s">
        <v>132</v>
      </c>
      <c r="I1501" t="s">
        <v>110</v>
      </c>
      <c r="J1501" t="s">
        <v>110</v>
      </c>
      <c r="K1501">
        <v>1</v>
      </c>
      <c r="L1501" t="s">
        <v>182</v>
      </c>
    </row>
    <row r="1502" spans="1:12">
      <c r="A1502" t="s">
        <v>260</v>
      </c>
      <c r="B1502" t="s">
        <v>91</v>
      </c>
      <c r="C1502">
        <v>2035</v>
      </c>
      <c r="D1502">
        <v>2035</v>
      </c>
      <c r="E1502" t="s">
        <v>119</v>
      </c>
      <c r="F1502" t="s">
        <v>260</v>
      </c>
      <c r="G1502" t="s">
        <v>149</v>
      </c>
      <c r="H1502" t="s">
        <v>132</v>
      </c>
      <c r="I1502" t="s">
        <v>110</v>
      </c>
      <c r="J1502" t="s">
        <v>110</v>
      </c>
      <c r="K1502">
        <v>1</v>
      </c>
      <c r="L1502" t="s">
        <v>182</v>
      </c>
    </row>
    <row r="1503" spans="1:12">
      <c r="A1503" t="s">
        <v>260</v>
      </c>
      <c r="B1503" t="s">
        <v>91</v>
      </c>
      <c r="C1503">
        <v>2040</v>
      </c>
      <c r="D1503">
        <v>2040</v>
      </c>
      <c r="E1503" t="s">
        <v>119</v>
      </c>
      <c r="F1503" t="s">
        <v>260</v>
      </c>
      <c r="G1503" t="s">
        <v>149</v>
      </c>
      <c r="H1503" t="s">
        <v>132</v>
      </c>
      <c r="I1503" t="s">
        <v>110</v>
      </c>
      <c r="J1503" t="s">
        <v>110</v>
      </c>
      <c r="K1503">
        <v>1</v>
      </c>
      <c r="L1503" t="s">
        <v>182</v>
      </c>
    </row>
    <row r="1504" spans="1:12">
      <c r="A1504" t="s">
        <v>260</v>
      </c>
      <c r="B1504" t="s">
        <v>91</v>
      </c>
      <c r="C1504">
        <v>2045</v>
      </c>
      <c r="D1504">
        <v>2045</v>
      </c>
      <c r="E1504" t="s">
        <v>119</v>
      </c>
      <c r="F1504" t="s">
        <v>260</v>
      </c>
      <c r="G1504" t="s">
        <v>149</v>
      </c>
      <c r="H1504" t="s">
        <v>132</v>
      </c>
      <c r="I1504" t="s">
        <v>110</v>
      </c>
      <c r="J1504" t="s">
        <v>110</v>
      </c>
      <c r="K1504">
        <v>1</v>
      </c>
      <c r="L1504" t="s">
        <v>182</v>
      </c>
    </row>
    <row r="1505" spans="1:12">
      <c r="A1505" t="s">
        <v>260</v>
      </c>
      <c r="B1505" t="s">
        <v>91</v>
      </c>
      <c r="C1505">
        <v>2050</v>
      </c>
      <c r="D1505">
        <v>2050</v>
      </c>
      <c r="E1505" t="s">
        <v>119</v>
      </c>
      <c r="F1505" t="s">
        <v>260</v>
      </c>
      <c r="G1505" t="s">
        <v>149</v>
      </c>
      <c r="H1505" t="s">
        <v>132</v>
      </c>
      <c r="I1505" t="s">
        <v>110</v>
      </c>
      <c r="J1505" t="s">
        <v>110</v>
      </c>
      <c r="K1505">
        <v>1</v>
      </c>
      <c r="L1505" t="s">
        <v>182</v>
      </c>
    </row>
    <row r="1506" spans="1:12">
      <c r="A1506" t="s">
        <v>260</v>
      </c>
      <c r="B1506" t="s">
        <v>91</v>
      </c>
      <c r="C1506">
        <v>2055</v>
      </c>
      <c r="D1506">
        <v>2055</v>
      </c>
      <c r="E1506" t="s">
        <v>119</v>
      </c>
      <c r="F1506" t="s">
        <v>260</v>
      </c>
      <c r="G1506" t="s">
        <v>149</v>
      </c>
      <c r="H1506" t="s">
        <v>132</v>
      </c>
      <c r="I1506" t="s">
        <v>110</v>
      </c>
      <c r="J1506" t="s">
        <v>110</v>
      </c>
      <c r="K1506">
        <v>1</v>
      </c>
      <c r="L1506" t="s">
        <v>182</v>
      </c>
    </row>
    <row r="1507" spans="1:12">
      <c r="A1507" t="s">
        <v>260</v>
      </c>
      <c r="B1507" t="s">
        <v>91</v>
      </c>
      <c r="C1507">
        <v>2060</v>
      </c>
      <c r="D1507">
        <v>2060</v>
      </c>
      <c r="E1507" t="s">
        <v>119</v>
      </c>
      <c r="F1507" t="s">
        <v>260</v>
      </c>
      <c r="G1507" t="s">
        <v>149</v>
      </c>
      <c r="H1507" t="s">
        <v>132</v>
      </c>
      <c r="I1507" t="s">
        <v>110</v>
      </c>
      <c r="J1507" t="s">
        <v>110</v>
      </c>
      <c r="K1507">
        <v>1</v>
      </c>
      <c r="L1507" t="s">
        <v>182</v>
      </c>
    </row>
    <row r="1508" spans="1:12">
      <c r="A1508" t="s">
        <v>260</v>
      </c>
      <c r="B1508" t="s">
        <v>91</v>
      </c>
      <c r="C1508">
        <v>2065</v>
      </c>
      <c r="D1508">
        <v>2065</v>
      </c>
      <c r="E1508" t="s">
        <v>119</v>
      </c>
      <c r="F1508" t="s">
        <v>260</v>
      </c>
      <c r="G1508" t="s">
        <v>149</v>
      </c>
      <c r="H1508" t="s">
        <v>132</v>
      </c>
      <c r="I1508" t="s">
        <v>110</v>
      </c>
      <c r="J1508" t="s">
        <v>110</v>
      </c>
      <c r="K1508">
        <v>1</v>
      </c>
      <c r="L1508" t="s">
        <v>182</v>
      </c>
    </row>
    <row r="1509" spans="1:12">
      <c r="A1509" t="s">
        <v>260</v>
      </c>
      <c r="B1509" t="s">
        <v>91</v>
      </c>
      <c r="C1509">
        <v>2070</v>
      </c>
      <c r="D1509">
        <v>2070</v>
      </c>
      <c r="E1509" t="s">
        <v>119</v>
      </c>
      <c r="F1509" t="s">
        <v>260</v>
      </c>
      <c r="G1509" t="s">
        <v>149</v>
      </c>
      <c r="H1509" t="s">
        <v>132</v>
      </c>
      <c r="I1509" t="s">
        <v>110</v>
      </c>
      <c r="J1509" t="s">
        <v>110</v>
      </c>
      <c r="K1509">
        <v>1</v>
      </c>
      <c r="L1509" t="s">
        <v>182</v>
      </c>
    </row>
    <row r="1510" spans="1:12">
      <c r="A1510" t="s">
        <v>260</v>
      </c>
      <c r="B1510" t="s">
        <v>83</v>
      </c>
      <c r="C1510">
        <v>2010</v>
      </c>
      <c r="D1510">
        <v>2010</v>
      </c>
      <c r="E1510" t="s">
        <v>119</v>
      </c>
      <c r="F1510" t="s">
        <v>260</v>
      </c>
      <c r="G1510" t="s">
        <v>149</v>
      </c>
      <c r="H1510" t="s">
        <v>135</v>
      </c>
      <c r="I1510" t="s">
        <v>110</v>
      </c>
      <c r="J1510" t="s">
        <v>110</v>
      </c>
      <c r="K1510">
        <v>1</v>
      </c>
      <c r="L1510" t="s">
        <v>182</v>
      </c>
    </row>
    <row r="1511" spans="1:12">
      <c r="A1511" t="s">
        <v>260</v>
      </c>
      <c r="B1511" t="s">
        <v>83</v>
      </c>
      <c r="C1511">
        <v>2010</v>
      </c>
      <c r="D1511">
        <v>2015</v>
      </c>
      <c r="E1511" t="s">
        <v>119</v>
      </c>
      <c r="F1511" t="s">
        <v>260</v>
      </c>
      <c r="G1511" t="s">
        <v>149</v>
      </c>
      <c r="H1511" t="s">
        <v>135</v>
      </c>
      <c r="I1511" t="s">
        <v>110</v>
      </c>
      <c r="J1511" t="s">
        <v>110</v>
      </c>
      <c r="K1511">
        <v>1</v>
      </c>
      <c r="L1511" t="s">
        <v>182</v>
      </c>
    </row>
    <row r="1512" spans="1:12">
      <c r="A1512" t="s">
        <v>260</v>
      </c>
      <c r="B1512" t="s">
        <v>83</v>
      </c>
      <c r="C1512">
        <v>2015</v>
      </c>
      <c r="D1512">
        <v>2015</v>
      </c>
      <c r="E1512" t="s">
        <v>119</v>
      </c>
      <c r="F1512" t="s">
        <v>260</v>
      </c>
      <c r="G1512" t="s">
        <v>149</v>
      </c>
      <c r="H1512" t="s">
        <v>135</v>
      </c>
      <c r="I1512" t="s">
        <v>110</v>
      </c>
      <c r="J1512" t="s">
        <v>110</v>
      </c>
      <c r="K1512">
        <v>1</v>
      </c>
      <c r="L1512" t="s">
        <v>182</v>
      </c>
    </row>
    <row r="1513" spans="1:12">
      <c r="A1513" t="s">
        <v>260</v>
      </c>
      <c r="B1513" t="s">
        <v>83</v>
      </c>
      <c r="C1513">
        <v>2015</v>
      </c>
      <c r="D1513">
        <v>2020</v>
      </c>
      <c r="E1513" t="s">
        <v>119</v>
      </c>
      <c r="F1513" t="s">
        <v>260</v>
      </c>
      <c r="G1513" t="s">
        <v>149</v>
      </c>
      <c r="H1513" t="s">
        <v>135</v>
      </c>
      <c r="I1513" t="s">
        <v>110</v>
      </c>
      <c r="J1513" t="s">
        <v>110</v>
      </c>
      <c r="K1513">
        <v>1</v>
      </c>
      <c r="L1513" t="s">
        <v>182</v>
      </c>
    </row>
    <row r="1514" spans="1:12">
      <c r="A1514" t="s">
        <v>260</v>
      </c>
      <c r="B1514" t="s">
        <v>83</v>
      </c>
      <c r="C1514">
        <v>2020</v>
      </c>
      <c r="D1514">
        <v>2020</v>
      </c>
      <c r="E1514" t="s">
        <v>119</v>
      </c>
      <c r="F1514" t="s">
        <v>260</v>
      </c>
      <c r="G1514" t="s">
        <v>149</v>
      </c>
      <c r="H1514" t="s">
        <v>135</v>
      </c>
      <c r="I1514" t="s">
        <v>110</v>
      </c>
      <c r="J1514" t="s">
        <v>110</v>
      </c>
      <c r="K1514">
        <v>1</v>
      </c>
      <c r="L1514" t="s">
        <v>182</v>
      </c>
    </row>
    <row r="1515" spans="1:12">
      <c r="A1515" t="s">
        <v>260</v>
      </c>
      <c r="B1515" t="s">
        <v>83</v>
      </c>
      <c r="C1515">
        <v>2020</v>
      </c>
      <c r="D1515">
        <v>2025</v>
      </c>
      <c r="E1515" t="s">
        <v>119</v>
      </c>
      <c r="F1515" t="s">
        <v>260</v>
      </c>
      <c r="G1515" t="s">
        <v>149</v>
      </c>
      <c r="H1515" t="s">
        <v>135</v>
      </c>
      <c r="I1515" t="s">
        <v>110</v>
      </c>
      <c r="J1515" t="s">
        <v>110</v>
      </c>
      <c r="K1515">
        <v>1</v>
      </c>
      <c r="L1515" t="s">
        <v>182</v>
      </c>
    </row>
    <row r="1516" spans="1:12">
      <c r="A1516" t="s">
        <v>260</v>
      </c>
      <c r="B1516" t="s">
        <v>83</v>
      </c>
      <c r="C1516">
        <v>2025</v>
      </c>
      <c r="D1516">
        <v>2025</v>
      </c>
      <c r="E1516" t="s">
        <v>119</v>
      </c>
      <c r="F1516" t="s">
        <v>260</v>
      </c>
      <c r="G1516" t="s">
        <v>149</v>
      </c>
      <c r="H1516" t="s">
        <v>135</v>
      </c>
      <c r="I1516" t="s">
        <v>110</v>
      </c>
      <c r="J1516" t="s">
        <v>110</v>
      </c>
      <c r="K1516">
        <v>1</v>
      </c>
      <c r="L1516" t="s">
        <v>182</v>
      </c>
    </row>
    <row r="1517" spans="1:12">
      <c r="A1517" t="s">
        <v>260</v>
      </c>
      <c r="B1517" t="s">
        <v>83</v>
      </c>
      <c r="C1517">
        <v>2025</v>
      </c>
      <c r="D1517">
        <v>2030</v>
      </c>
      <c r="E1517" t="s">
        <v>119</v>
      </c>
      <c r="F1517" t="s">
        <v>260</v>
      </c>
      <c r="G1517" t="s">
        <v>149</v>
      </c>
      <c r="H1517" t="s">
        <v>135</v>
      </c>
      <c r="I1517" t="s">
        <v>110</v>
      </c>
      <c r="J1517" t="s">
        <v>110</v>
      </c>
      <c r="K1517">
        <v>1</v>
      </c>
      <c r="L1517" t="s">
        <v>182</v>
      </c>
    </row>
    <row r="1518" spans="1:12">
      <c r="A1518" t="s">
        <v>260</v>
      </c>
      <c r="B1518" t="s">
        <v>83</v>
      </c>
      <c r="C1518">
        <v>2030</v>
      </c>
      <c r="D1518">
        <v>2030</v>
      </c>
      <c r="E1518" t="s">
        <v>119</v>
      </c>
      <c r="F1518" t="s">
        <v>260</v>
      </c>
      <c r="G1518" t="s">
        <v>149</v>
      </c>
      <c r="H1518" t="s">
        <v>135</v>
      </c>
      <c r="I1518" t="s">
        <v>110</v>
      </c>
      <c r="J1518" t="s">
        <v>110</v>
      </c>
      <c r="K1518">
        <v>1</v>
      </c>
      <c r="L1518" t="s">
        <v>182</v>
      </c>
    </row>
    <row r="1519" spans="1:12">
      <c r="A1519" t="s">
        <v>260</v>
      </c>
      <c r="B1519" t="s">
        <v>83</v>
      </c>
      <c r="C1519">
        <v>2030</v>
      </c>
      <c r="D1519">
        <v>2035</v>
      </c>
      <c r="E1519" t="s">
        <v>119</v>
      </c>
      <c r="F1519" t="s">
        <v>260</v>
      </c>
      <c r="G1519" t="s">
        <v>149</v>
      </c>
      <c r="H1519" t="s">
        <v>135</v>
      </c>
      <c r="I1519" t="s">
        <v>110</v>
      </c>
      <c r="J1519" t="s">
        <v>110</v>
      </c>
      <c r="K1519">
        <v>1</v>
      </c>
      <c r="L1519" t="s">
        <v>182</v>
      </c>
    </row>
    <row r="1520" spans="1:12">
      <c r="A1520" t="s">
        <v>260</v>
      </c>
      <c r="B1520" t="s">
        <v>83</v>
      </c>
      <c r="C1520">
        <v>2035</v>
      </c>
      <c r="D1520">
        <v>2035</v>
      </c>
      <c r="E1520" t="s">
        <v>119</v>
      </c>
      <c r="F1520" t="s">
        <v>260</v>
      </c>
      <c r="G1520" t="s">
        <v>149</v>
      </c>
      <c r="H1520" t="s">
        <v>135</v>
      </c>
      <c r="I1520" t="s">
        <v>110</v>
      </c>
      <c r="J1520" t="s">
        <v>110</v>
      </c>
      <c r="K1520">
        <v>1</v>
      </c>
      <c r="L1520" t="s">
        <v>182</v>
      </c>
    </row>
    <row r="1521" spans="1:12">
      <c r="A1521" t="s">
        <v>260</v>
      </c>
      <c r="B1521" t="s">
        <v>83</v>
      </c>
      <c r="C1521">
        <v>2035</v>
      </c>
      <c r="D1521">
        <v>2040</v>
      </c>
      <c r="E1521" t="s">
        <v>119</v>
      </c>
      <c r="F1521" t="s">
        <v>260</v>
      </c>
      <c r="G1521" t="s">
        <v>149</v>
      </c>
      <c r="H1521" t="s">
        <v>135</v>
      </c>
      <c r="I1521" t="s">
        <v>110</v>
      </c>
      <c r="J1521" t="s">
        <v>110</v>
      </c>
      <c r="K1521">
        <v>1</v>
      </c>
      <c r="L1521" t="s">
        <v>182</v>
      </c>
    </row>
    <row r="1522" spans="1:12">
      <c r="A1522" t="s">
        <v>260</v>
      </c>
      <c r="B1522" t="s">
        <v>83</v>
      </c>
      <c r="C1522">
        <v>2040</v>
      </c>
      <c r="D1522">
        <v>2040</v>
      </c>
      <c r="E1522" t="s">
        <v>119</v>
      </c>
      <c r="F1522" t="s">
        <v>260</v>
      </c>
      <c r="G1522" t="s">
        <v>149</v>
      </c>
      <c r="H1522" t="s">
        <v>135</v>
      </c>
      <c r="I1522" t="s">
        <v>110</v>
      </c>
      <c r="J1522" t="s">
        <v>110</v>
      </c>
      <c r="K1522">
        <v>1</v>
      </c>
      <c r="L1522" t="s">
        <v>182</v>
      </c>
    </row>
    <row r="1523" spans="1:12">
      <c r="A1523" t="s">
        <v>260</v>
      </c>
      <c r="B1523" t="s">
        <v>83</v>
      </c>
      <c r="C1523">
        <v>2040</v>
      </c>
      <c r="D1523">
        <v>2045</v>
      </c>
      <c r="E1523" t="s">
        <v>119</v>
      </c>
      <c r="F1523" t="s">
        <v>260</v>
      </c>
      <c r="G1523" t="s">
        <v>149</v>
      </c>
      <c r="H1523" t="s">
        <v>135</v>
      </c>
      <c r="I1523" t="s">
        <v>110</v>
      </c>
      <c r="J1523" t="s">
        <v>110</v>
      </c>
      <c r="K1523">
        <v>1</v>
      </c>
      <c r="L1523" t="s">
        <v>182</v>
      </c>
    </row>
    <row r="1524" spans="1:12">
      <c r="A1524" t="s">
        <v>260</v>
      </c>
      <c r="B1524" t="s">
        <v>83</v>
      </c>
      <c r="C1524">
        <v>2045</v>
      </c>
      <c r="D1524">
        <v>2045</v>
      </c>
      <c r="E1524" t="s">
        <v>119</v>
      </c>
      <c r="F1524" t="s">
        <v>260</v>
      </c>
      <c r="G1524" t="s">
        <v>149</v>
      </c>
      <c r="H1524" t="s">
        <v>135</v>
      </c>
      <c r="I1524" t="s">
        <v>110</v>
      </c>
      <c r="J1524" t="s">
        <v>110</v>
      </c>
      <c r="K1524">
        <v>1</v>
      </c>
      <c r="L1524" t="s">
        <v>182</v>
      </c>
    </row>
    <row r="1525" spans="1:12">
      <c r="A1525" t="s">
        <v>260</v>
      </c>
      <c r="B1525" t="s">
        <v>83</v>
      </c>
      <c r="C1525">
        <v>2045</v>
      </c>
      <c r="D1525">
        <v>2050</v>
      </c>
      <c r="E1525" t="s">
        <v>119</v>
      </c>
      <c r="F1525" t="s">
        <v>260</v>
      </c>
      <c r="G1525" t="s">
        <v>149</v>
      </c>
      <c r="H1525" t="s">
        <v>135</v>
      </c>
      <c r="I1525" t="s">
        <v>110</v>
      </c>
      <c r="J1525" t="s">
        <v>110</v>
      </c>
      <c r="K1525">
        <v>1</v>
      </c>
      <c r="L1525" t="s">
        <v>182</v>
      </c>
    </row>
    <row r="1526" spans="1:12">
      <c r="A1526" t="s">
        <v>260</v>
      </c>
      <c r="B1526" t="s">
        <v>83</v>
      </c>
      <c r="C1526">
        <v>2050</v>
      </c>
      <c r="D1526">
        <v>2050</v>
      </c>
      <c r="E1526" t="s">
        <v>119</v>
      </c>
      <c r="F1526" t="s">
        <v>260</v>
      </c>
      <c r="G1526" t="s">
        <v>149</v>
      </c>
      <c r="H1526" t="s">
        <v>135</v>
      </c>
      <c r="I1526" t="s">
        <v>110</v>
      </c>
      <c r="J1526" t="s">
        <v>110</v>
      </c>
      <c r="K1526">
        <v>1</v>
      </c>
      <c r="L1526" t="s">
        <v>182</v>
      </c>
    </row>
    <row r="1527" spans="1:12">
      <c r="A1527" t="s">
        <v>260</v>
      </c>
      <c r="B1527" t="s">
        <v>83</v>
      </c>
      <c r="C1527">
        <v>2050</v>
      </c>
      <c r="D1527">
        <v>2055</v>
      </c>
      <c r="E1527" t="s">
        <v>119</v>
      </c>
      <c r="F1527" t="s">
        <v>260</v>
      </c>
      <c r="G1527" t="s">
        <v>149</v>
      </c>
      <c r="H1527" t="s">
        <v>135</v>
      </c>
      <c r="I1527" t="s">
        <v>110</v>
      </c>
      <c r="J1527" t="s">
        <v>110</v>
      </c>
      <c r="K1527">
        <v>1</v>
      </c>
      <c r="L1527" t="s">
        <v>182</v>
      </c>
    </row>
    <row r="1528" spans="1:12">
      <c r="A1528" t="s">
        <v>260</v>
      </c>
      <c r="B1528" t="s">
        <v>83</v>
      </c>
      <c r="C1528">
        <v>2055</v>
      </c>
      <c r="D1528">
        <v>2055</v>
      </c>
      <c r="E1528" t="s">
        <v>119</v>
      </c>
      <c r="F1528" t="s">
        <v>260</v>
      </c>
      <c r="G1528" t="s">
        <v>149</v>
      </c>
      <c r="H1528" t="s">
        <v>135</v>
      </c>
      <c r="I1528" t="s">
        <v>110</v>
      </c>
      <c r="J1528" t="s">
        <v>110</v>
      </c>
      <c r="K1528">
        <v>1</v>
      </c>
      <c r="L1528" t="s">
        <v>182</v>
      </c>
    </row>
    <row r="1529" spans="1:12">
      <c r="A1529" t="s">
        <v>260</v>
      </c>
      <c r="B1529" t="s">
        <v>83</v>
      </c>
      <c r="C1529">
        <v>2055</v>
      </c>
      <c r="D1529">
        <v>2060</v>
      </c>
      <c r="E1529" t="s">
        <v>119</v>
      </c>
      <c r="F1529" t="s">
        <v>260</v>
      </c>
      <c r="G1529" t="s">
        <v>149</v>
      </c>
      <c r="H1529" t="s">
        <v>135</v>
      </c>
      <c r="I1529" t="s">
        <v>110</v>
      </c>
      <c r="J1529" t="s">
        <v>110</v>
      </c>
      <c r="K1529">
        <v>1</v>
      </c>
      <c r="L1529" t="s">
        <v>182</v>
      </c>
    </row>
    <row r="1530" spans="1:12">
      <c r="A1530" t="s">
        <v>260</v>
      </c>
      <c r="B1530" t="s">
        <v>83</v>
      </c>
      <c r="C1530">
        <v>2060</v>
      </c>
      <c r="D1530">
        <v>2060</v>
      </c>
      <c r="E1530" t="s">
        <v>119</v>
      </c>
      <c r="F1530" t="s">
        <v>260</v>
      </c>
      <c r="G1530" t="s">
        <v>149</v>
      </c>
      <c r="H1530" t="s">
        <v>135</v>
      </c>
      <c r="I1530" t="s">
        <v>110</v>
      </c>
      <c r="J1530" t="s">
        <v>110</v>
      </c>
      <c r="K1530">
        <v>1</v>
      </c>
      <c r="L1530" t="s">
        <v>182</v>
      </c>
    </row>
    <row r="1531" spans="1:12">
      <c r="A1531" t="s">
        <v>260</v>
      </c>
      <c r="B1531" t="s">
        <v>83</v>
      </c>
      <c r="C1531">
        <v>2060</v>
      </c>
      <c r="D1531">
        <v>2065</v>
      </c>
      <c r="E1531" t="s">
        <v>119</v>
      </c>
      <c r="F1531" t="s">
        <v>260</v>
      </c>
      <c r="G1531" t="s">
        <v>149</v>
      </c>
      <c r="H1531" t="s">
        <v>135</v>
      </c>
      <c r="I1531" t="s">
        <v>110</v>
      </c>
      <c r="J1531" t="s">
        <v>110</v>
      </c>
      <c r="K1531">
        <v>1</v>
      </c>
      <c r="L1531" t="s">
        <v>182</v>
      </c>
    </row>
    <row r="1532" spans="1:12">
      <c r="A1532" t="s">
        <v>260</v>
      </c>
      <c r="B1532" t="s">
        <v>83</v>
      </c>
      <c r="C1532">
        <v>2065</v>
      </c>
      <c r="D1532">
        <v>2065</v>
      </c>
      <c r="E1532" t="s">
        <v>119</v>
      </c>
      <c r="F1532" t="s">
        <v>260</v>
      </c>
      <c r="G1532" t="s">
        <v>149</v>
      </c>
      <c r="H1532" t="s">
        <v>135</v>
      </c>
      <c r="I1532" t="s">
        <v>110</v>
      </c>
      <c r="J1532" t="s">
        <v>110</v>
      </c>
      <c r="K1532">
        <v>1</v>
      </c>
      <c r="L1532" t="s">
        <v>182</v>
      </c>
    </row>
    <row r="1533" spans="1:12">
      <c r="A1533" t="s">
        <v>260</v>
      </c>
      <c r="B1533" t="s">
        <v>83</v>
      </c>
      <c r="C1533">
        <v>2065</v>
      </c>
      <c r="D1533">
        <v>2070</v>
      </c>
      <c r="E1533" t="s">
        <v>119</v>
      </c>
      <c r="F1533" t="s">
        <v>260</v>
      </c>
      <c r="G1533" t="s">
        <v>149</v>
      </c>
      <c r="H1533" t="s">
        <v>135</v>
      </c>
      <c r="I1533" t="s">
        <v>110</v>
      </c>
      <c r="J1533" t="s">
        <v>110</v>
      </c>
      <c r="K1533">
        <v>1</v>
      </c>
      <c r="L1533" t="s">
        <v>182</v>
      </c>
    </row>
    <row r="1534" spans="1:12">
      <c r="A1534" t="s">
        <v>260</v>
      </c>
      <c r="B1534" t="s">
        <v>83</v>
      </c>
      <c r="C1534">
        <v>2070</v>
      </c>
      <c r="D1534">
        <v>2070</v>
      </c>
      <c r="E1534" t="s">
        <v>119</v>
      </c>
      <c r="F1534" t="s">
        <v>260</v>
      </c>
      <c r="G1534" t="s">
        <v>149</v>
      </c>
      <c r="H1534" t="s">
        <v>135</v>
      </c>
      <c r="I1534" t="s">
        <v>110</v>
      </c>
      <c r="J1534" t="s">
        <v>110</v>
      </c>
      <c r="K1534">
        <v>1</v>
      </c>
      <c r="L1534" t="s">
        <v>182</v>
      </c>
    </row>
    <row r="1535" spans="1:12">
      <c r="A1535" t="s">
        <v>260</v>
      </c>
      <c r="B1535" t="s">
        <v>47</v>
      </c>
      <c r="C1535">
        <v>1995</v>
      </c>
      <c r="D1535">
        <v>1995</v>
      </c>
      <c r="E1535" t="s">
        <v>119</v>
      </c>
      <c r="F1535" t="s">
        <v>260</v>
      </c>
      <c r="G1535" t="s">
        <v>149</v>
      </c>
      <c r="H1535" t="s">
        <v>131</v>
      </c>
      <c r="I1535" t="s">
        <v>110</v>
      </c>
      <c r="J1535" t="s">
        <v>110</v>
      </c>
      <c r="K1535">
        <v>1</v>
      </c>
      <c r="L1535" t="s">
        <v>182</v>
      </c>
    </row>
    <row r="1536" spans="1:12">
      <c r="A1536" t="s">
        <v>260</v>
      </c>
      <c r="B1536" t="s">
        <v>47</v>
      </c>
      <c r="C1536">
        <v>2000</v>
      </c>
      <c r="D1536">
        <v>2000</v>
      </c>
      <c r="E1536" t="s">
        <v>119</v>
      </c>
      <c r="F1536" t="s">
        <v>260</v>
      </c>
      <c r="G1536" t="s">
        <v>149</v>
      </c>
      <c r="H1536" t="s">
        <v>131</v>
      </c>
      <c r="I1536" t="s">
        <v>110</v>
      </c>
      <c r="J1536" t="s">
        <v>110</v>
      </c>
      <c r="K1536">
        <v>1</v>
      </c>
      <c r="L1536" t="s">
        <v>182</v>
      </c>
    </row>
    <row r="1537" spans="1:12">
      <c r="A1537" t="s">
        <v>260</v>
      </c>
      <c r="B1537" t="s">
        <v>47</v>
      </c>
      <c r="C1537">
        <v>2005</v>
      </c>
      <c r="D1537">
        <v>2005</v>
      </c>
      <c r="E1537" t="s">
        <v>119</v>
      </c>
      <c r="F1537" t="s">
        <v>260</v>
      </c>
      <c r="G1537" t="s">
        <v>149</v>
      </c>
      <c r="H1537" t="s">
        <v>131</v>
      </c>
      <c r="I1537" t="s">
        <v>110</v>
      </c>
      <c r="J1537" t="s">
        <v>110</v>
      </c>
      <c r="K1537">
        <v>1</v>
      </c>
      <c r="L1537" t="s">
        <v>182</v>
      </c>
    </row>
    <row r="1538" spans="1:12">
      <c r="A1538" t="s">
        <v>260</v>
      </c>
      <c r="B1538" t="s">
        <v>47</v>
      </c>
      <c r="C1538">
        <v>2010</v>
      </c>
      <c r="D1538">
        <v>2010</v>
      </c>
      <c r="E1538" t="s">
        <v>119</v>
      </c>
      <c r="F1538" t="s">
        <v>260</v>
      </c>
      <c r="G1538" t="s">
        <v>149</v>
      </c>
      <c r="H1538" t="s">
        <v>131</v>
      </c>
      <c r="I1538" t="s">
        <v>110</v>
      </c>
      <c r="J1538" t="s">
        <v>110</v>
      </c>
      <c r="K1538">
        <v>1</v>
      </c>
      <c r="L1538" t="s">
        <v>182</v>
      </c>
    </row>
    <row r="1539" spans="1:12">
      <c r="A1539" t="s">
        <v>260</v>
      </c>
      <c r="B1539" t="s">
        <v>47</v>
      </c>
      <c r="C1539">
        <v>2015</v>
      </c>
      <c r="D1539">
        <v>2015</v>
      </c>
      <c r="E1539" t="s">
        <v>119</v>
      </c>
      <c r="F1539" t="s">
        <v>260</v>
      </c>
      <c r="G1539" t="s">
        <v>149</v>
      </c>
      <c r="H1539" t="s">
        <v>131</v>
      </c>
      <c r="I1539" t="s">
        <v>110</v>
      </c>
      <c r="J1539" t="s">
        <v>110</v>
      </c>
      <c r="K1539">
        <v>1</v>
      </c>
      <c r="L1539" t="s">
        <v>182</v>
      </c>
    </row>
    <row r="1540" spans="1:12">
      <c r="A1540" t="s">
        <v>260</v>
      </c>
      <c r="B1540" t="s">
        <v>47</v>
      </c>
      <c r="C1540">
        <v>2020</v>
      </c>
      <c r="D1540">
        <v>2020</v>
      </c>
      <c r="E1540" t="s">
        <v>119</v>
      </c>
      <c r="F1540" t="s">
        <v>260</v>
      </c>
      <c r="G1540" t="s">
        <v>149</v>
      </c>
      <c r="H1540" t="s">
        <v>131</v>
      </c>
      <c r="I1540" t="s">
        <v>110</v>
      </c>
      <c r="J1540" t="s">
        <v>110</v>
      </c>
      <c r="K1540">
        <v>1</v>
      </c>
      <c r="L1540" t="s">
        <v>182</v>
      </c>
    </row>
    <row r="1541" spans="1:12">
      <c r="A1541" t="s">
        <v>260</v>
      </c>
      <c r="B1541" t="s">
        <v>47</v>
      </c>
      <c r="C1541">
        <v>2025</v>
      </c>
      <c r="D1541">
        <v>2025</v>
      </c>
      <c r="E1541" t="s">
        <v>119</v>
      </c>
      <c r="F1541" t="s">
        <v>260</v>
      </c>
      <c r="G1541" t="s">
        <v>149</v>
      </c>
      <c r="H1541" t="s">
        <v>131</v>
      </c>
      <c r="I1541" t="s">
        <v>110</v>
      </c>
      <c r="J1541" t="s">
        <v>110</v>
      </c>
      <c r="K1541">
        <v>1</v>
      </c>
      <c r="L1541" t="s">
        <v>182</v>
      </c>
    </row>
    <row r="1542" spans="1:12">
      <c r="A1542" t="s">
        <v>260</v>
      </c>
      <c r="B1542" t="s">
        <v>47</v>
      </c>
      <c r="C1542">
        <v>2030</v>
      </c>
      <c r="D1542">
        <v>2030</v>
      </c>
      <c r="E1542" t="s">
        <v>119</v>
      </c>
      <c r="F1542" t="s">
        <v>260</v>
      </c>
      <c r="G1542" t="s">
        <v>149</v>
      </c>
      <c r="H1542" t="s">
        <v>131</v>
      </c>
      <c r="I1542" t="s">
        <v>110</v>
      </c>
      <c r="J1542" t="s">
        <v>110</v>
      </c>
      <c r="K1542">
        <v>1</v>
      </c>
      <c r="L1542" t="s">
        <v>182</v>
      </c>
    </row>
    <row r="1543" spans="1:12">
      <c r="A1543" t="s">
        <v>260</v>
      </c>
      <c r="B1543" t="s">
        <v>47</v>
      </c>
      <c r="C1543">
        <v>2035</v>
      </c>
      <c r="D1543">
        <v>2035</v>
      </c>
      <c r="E1543" t="s">
        <v>119</v>
      </c>
      <c r="F1543" t="s">
        <v>260</v>
      </c>
      <c r="G1543" t="s">
        <v>149</v>
      </c>
      <c r="H1543" t="s">
        <v>131</v>
      </c>
      <c r="I1543" t="s">
        <v>110</v>
      </c>
      <c r="J1543" t="s">
        <v>110</v>
      </c>
      <c r="K1543">
        <v>1</v>
      </c>
      <c r="L1543" t="s">
        <v>182</v>
      </c>
    </row>
    <row r="1544" spans="1:12">
      <c r="A1544" t="s">
        <v>260</v>
      </c>
      <c r="B1544" t="s">
        <v>47</v>
      </c>
      <c r="C1544">
        <v>2040</v>
      </c>
      <c r="D1544">
        <v>2040</v>
      </c>
      <c r="E1544" t="s">
        <v>119</v>
      </c>
      <c r="F1544" t="s">
        <v>260</v>
      </c>
      <c r="G1544" t="s">
        <v>149</v>
      </c>
      <c r="H1544" t="s">
        <v>131</v>
      </c>
      <c r="I1544" t="s">
        <v>110</v>
      </c>
      <c r="J1544" t="s">
        <v>110</v>
      </c>
      <c r="K1544">
        <v>1</v>
      </c>
      <c r="L1544" t="s">
        <v>182</v>
      </c>
    </row>
    <row r="1545" spans="1:12">
      <c r="A1545" t="s">
        <v>260</v>
      </c>
      <c r="B1545" t="s">
        <v>47</v>
      </c>
      <c r="C1545">
        <v>2045</v>
      </c>
      <c r="D1545">
        <v>2045</v>
      </c>
      <c r="E1545" t="s">
        <v>119</v>
      </c>
      <c r="F1545" t="s">
        <v>260</v>
      </c>
      <c r="G1545" t="s">
        <v>149</v>
      </c>
      <c r="H1545" t="s">
        <v>131</v>
      </c>
      <c r="I1545" t="s">
        <v>110</v>
      </c>
      <c r="J1545" t="s">
        <v>110</v>
      </c>
      <c r="K1545">
        <v>1</v>
      </c>
      <c r="L1545" t="s">
        <v>182</v>
      </c>
    </row>
    <row r="1546" spans="1:12">
      <c r="A1546" t="s">
        <v>260</v>
      </c>
      <c r="B1546" t="s">
        <v>47</v>
      </c>
      <c r="C1546">
        <v>2050</v>
      </c>
      <c r="D1546">
        <v>2050</v>
      </c>
      <c r="E1546" t="s">
        <v>119</v>
      </c>
      <c r="F1546" t="s">
        <v>260</v>
      </c>
      <c r="G1546" t="s">
        <v>149</v>
      </c>
      <c r="H1546" t="s">
        <v>131</v>
      </c>
      <c r="I1546" t="s">
        <v>110</v>
      </c>
      <c r="J1546" t="s">
        <v>110</v>
      </c>
      <c r="K1546">
        <v>1</v>
      </c>
      <c r="L1546" t="s">
        <v>182</v>
      </c>
    </row>
    <row r="1547" spans="1:12">
      <c r="A1547" t="s">
        <v>260</v>
      </c>
      <c r="B1547" t="s">
        <v>47</v>
      </c>
      <c r="C1547">
        <v>2055</v>
      </c>
      <c r="D1547">
        <v>2055</v>
      </c>
      <c r="E1547" t="s">
        <v>119</v>
      </c>
      <c r="F1547" t="s">
        <v>260</v>
      </c>
      <c r="G1547" t="s">
        <v>149</v>
      </c>
      <c r="H1547" t="s">
        <v>131</v>
      </c>
      <c r="I1547" t="s">
        <v>110</v>
      </c>
      <c r="J1547" t="s">
        <v>110</v>
      </c>
      <c r="K1547">
        <v>1</v>
      </c>
      <c r="L1547" t="s">
        <v>182</v>
      </c>
    </row>
    <row r="1548" spans="1:12">
      <c r="A1548" t="s">
        <v>260</v>
      </c>
      <c r="B1548" t="s">
        <v>47</v>
      </c>
      <c r="C1548">
        <v>2060</v>
      </c>
      <c r="D1548">
        <v>2060</v>
      </c>
      <c r="E1548" t="s">
        <v>119</v>
      </c>
      <c r="F1548" t="s">
        <v>260</v>
      </c>
      <c r="G1548" t="s">
        <v>149</v>
      </c>
      <c r="H1548" t="s">
        <v>131</v>
      </c>
      <c r="I1548" t="s">
        <v>110</v>
      </c>
      <c r="J1548" t="s">
        <v>110</v>
      </c>
      <c r="K1548">
        <v>1</v>
      </c>
      <c r="L1548" t="s">
        <v>182</v>
      </c>
    </row>
    <row r="1549" spans="1:12">
      <c r="A1549" t="s">
        <v>260</v>
      </c>
      <c r="B1549" t="s">
        <v>47</v>
      </c>
      <c r="C1549">
        <v>2065</v>
      </c>
      <c r="D1549">
        <v>2065</v>
      </c>
      <c r="E1549" t="s">
        <v>119</v>
      </c>
      <c r="F1549" t="s">
        <v>260</v>
      </c>
      <c r="G1549" t="s">
        <v>149</v>
      </c>
      <c r="H1549" t="s">
        <v>131</v>
      </c>
      <c r="I1549" t="s">
        <v>110</v>
      </c>
      <c r="J1549" t="s">
        <v>110</v>
      </c>
      <c r="K1549">
        <v>1</v>
      </c>
      <c r="L1549" t="s">
        <v>182</v>
      </c>
    </row>
    <row r="1550" spans="1:12">
      <c r="A1550" t="s">
        <v>260</v>
      </c>
      <c r="B1550" t="s">
        <v>47</v>
      </c>
      <c r="C1550">
        <v>2070</v>
      </c>
      <c r="D1550">
        <v>2070</v>
      </c>
      <c r="E1550" t="s">
        <v>119</v>
      </c>
      <c r="F1550" t="s">
        <v>260</v>
      </c>
      <c r="G1550" t="s">
        <v>149</v>
      </c>
      <c r="H1550" t="s">
        <v>131</v>
      </c>
      <c r="I1550" t="s">
        <v>110</v>
      </c>
      <c r="J1550" t="s">
        <v>110</v>
      </c>
      <c r="K1550">
        <v>1</v>
      </c>
      <c r="L1550" t="s">
        <v>182</v>
      </c>
    </row>
    <row r="1551" spans="1:12">
      <c r="A1551" t="s">
        <v>260</v>
      </c>
      <c r="B1551" t="s">
        <v>48</v>
      </c>
      <c r="C1551">
        <v>1990</v>
      </c>
      <c r="D1551">
        <v>1990</v>
      </c>
      <c r="E1551" t="s">
        <v>119</v>
      </c>
      <c r="F1551" t="s">
        <v>260</v>
      </c>
      <c r="G1551" t="s">
        <v>149</v>
      </c>
      <c r="H1551" t="s">
        <v>131</v>
      </c>
      <c r="I1551" t="s">
        <v>110</v>
      </c>
      <c r="J1551" t="s">
        <v>110</v>
      </c>
      <c r="K1551">
        <v>1.538461565971375</v>
      </c>
      <c r="L1551" t="s">
        <v>182</v>
      </c>
    </row>
    <row r="1552" spans="1:12">
      <c r="A1552" t="s">
        <v>260</v>
      </c>
      <c r="B1552" t="s">
        <v>48</v>
      </c>
      <c r="C1552">
        <v>1990</v>
      </c>
      <c r="D1552">
        <v>1995</v>
      </c>
      <c r="E1552" t="s">
        <v>119</v>
      </c>
      <c r="F1552" t="s">
        <v>260</v>
      </c>
      <c r="G1552" t="s">
        <v>149</v>
      </c>
      <c r="H1552" t="s">
        <v>131</v>
      </c>
      <c r="I1552" t="s">
        <v>110</v>
      </c>
      <c r="J1552" t="s">
        <v>110</v>
      </c>
      <c r="K1552">
        <v>1.538461565971375</v>
      </c>
      <c r="L1552" t="s">
        <v>182</v>
      </c>
    </row>
    <row r="1553" spans="1:12">
      <c r="A1553" t="s">
        <v>260</v>
      </c>
      <c r="B1553" t="s">
        <v>48</v>
      </c>
      <c r="C1553">
        <v>1990</v>
      </c>
      <c r="D1553">
        <v>2000</v>
      </c>
      <c r="E1553" t="s">
        <v>119</v>
      </c>
      <c r="F1553" t="s">
        <v>260</v>
      </c>
      <c r="G1553" t="s">
        <v>149</v>
      </c>
      <c r="H1553" t="s">
        <v>131</v>
      </c>
      <c r="I1553" t="s">
        <v>110</v>
      </c>
      <c r="J1553" t="s">
        <v>110</v>
      </c>
      <c r="K1553">
        <v>1.538461565971375</v>
      </c>
      <c r="L1553" t="s">
        <v>182</v>
      </c>
    </row>
    <row r="1554" spans="1:12">
      <c r="A1554" t="s">
        <v>260</v>
      </c>
      <c r="B1554" t="s">
        <v>48</v>
      </c>
      <c r="C1554">
        <v>1990</v>
      </c>
      <c r="D1554">
        <v>2005</v>
      </c>
      <c r="E1554" t="s">
        <v>119</v>
      </c>
      <c r="F1554" t="s">
        <v>260</v>
      </c>
      <c r="G1554" t="s">
        <v>149</v>
      </c>
      <c r="H1554" t="s">
        <v>131</v>
      </c>
      <c r="I1554" t="s">
        <v>110</v>
      </c>
      <c r="J1554" t="s">
        <v>110</v>
      </c>
      <c r="K1554">
        <v>1.503759384155273</v>
      </c>
      <c r="L1554" t="s">
        <v>182</v>
      </c>
    </row>
    <row r="1555" spans="1:12">
      <c r="A1555" t="s">
        <v>260</v>
      </c>
      <c r="B1555" t="s">
        <v>48</v>
      </c>
      <c r="C1555">
        <v>1990</v>
      </c>
      <c r="D1555">
        <v>2010</v>
      </c>
      <c r="E1555" t="s">
        <v>119</v>
      </c>
      <c r="F1555" t="s">
        <v>260</v>
      </c>
      <c r="G1555" t="s">
        <v>149</v>
      </c>
      <c r="H1555" t="s">
        <v>131</v>
      </c>
      <c r="I1555" t="s">
        <v>110</v>
      </c>
      <c r="J1555" t="s">
        <v>110</v>
      </c>
      <c r="K1555">
        <v>1.470588207244873</v>
      </c>
      <c r="L1555" t="s">
        <v>182</v>
      </c>
    </row>
    <row r="1556" spans="1:12">
      <c r="A1556" t="s">
        <v>260</v>
      </c>
      <c r="B1556" t="s">
        <v>48</v>
      </c>
      <c r="C1556">
        <v>1995</v>
      </c>
      <c r="D1556">
        <v>1995</v>
      </c>
      <c r="E1556" t="s">
        <v>119</v>
      </c>
      <c r="F1556" t="s">
        <v>260</v>
      </c>
      <c r="G1556" t="s">
        <v>149</v>
      </c>
      <c r="H1556" t="s">
        <v>131</v>
      </c>
      <c r="I1556" t="s">
        <v>110</v>
      </c>
      <c r="J1556" t="s">
        <v>110</v>
      </c>
      <c r="K1556">
        <v>1.538461565971375</v>
      </c>
      <c r="L1556" t="s">
        <v>182</v>
      </c>
    </row>
    <row r="1557" spans="1:12">
      <c r="A1557" t="s">
        <v>260</v>
      </c>
      <c r="B1557" t="s">
        <v>48</v>
      </c>
      <c r="C1557">
        <v>1995</v>
      </c>
      <c r="D1557">
        <v>2000</v>
      </c>
      <c r="E1557" t="s">
        <v>119</v>
      </c>
      <c r="F1557" t="s">
        <v>260</v>
      </c>
      <c r="G1557" t="s">
        <v>149</v>
      </c>
      <c r="H1557" t="s">
        <v>131</v>
      </c>
      <c r="I1557" t="s">
        <v>110</v>
      </c>
      <c r="J1557" t="s">
        <v>110</v>
      </c>
      <c r="K1557">
        <v>1.538461565971375</v>
      </c>
      <c r="L1557" t="s">
        <v>182</v>
      </c>
    </row>
    <row r="1558" spans="1:12">
      <c r="A1558" t="s">
        <v>260</v>
      </c>
      <c r="B1558" t="s">
        <v>48</v>
      </c>
      <c r="C1558">
        <v>1995</v>
      </c>
      <c r="D1558">
        <v>2005</v>
      </c>
      <c r="E1558" t="s">
        <v>119</v>
      </c>
      <c r="F1558" t="s">
        <v>260</v>
      </c>
      <c r="G1558" t="s">
        <v>149</v>
      </c>
      <c r="H1558" t="s">
        <v>131</v>
      </c>
      <c r="I1558" t="s">
        <v>110</v>
      </c>
      <c r="J1558" t="s">
        <v>110</v>
      </c>
      <c r="K1558">
        <v>1.503759384155273</v>
      </c>
      <c r="L1558" t="s">
        <v>182</v>
      </c>
    </row>
    <row r="1559" spans="1:12">
      <c r="A1559" t="s">
        <v>260</v>
      </c>
      <c r="B1559" t="s">
        <v>48</v>
      </c>
      <c r="C1559">
        <v>1995</v>
      </c>
      <c r="D1559">
        <v>2010</v>
      </c>
      <c r="E1559" t="s">
        <v>119</v>
      </c>
      <c r="F1559" t="s">
        <v>260</v>
      </c>
      <c r="G1559" t="s">
        <v>149</v>
      </c>
      <c r="H1559" t="s">
        <v>131</v>
      </c>
      <c r="I1559" t="s">
        <v>110</v>
      </c>
      <c r="J1559" t="s">
        <v>110</v>
      </c>
      <c r="K1559">
        <v>1.470588207244873</v>
      </c>
      <c r="L1559" t="s">
        <v>182</v>
      </c>
    </row>
    <row r="1560" spans="1:12">
      <c r="A1560" t="s">
        <v>260</v>
      </c>
      <c r="B1560" t="s">
        <v>48</v>
      </c>
      <c r="C1560">
        <v>1995</v>
      </c>
      <c r="D1560">
        <v>2015</v>
      </c>
      <c r="E1560" t="s">
        <v>119</v>
      </c>
      <c r="F1560" t="s">
        <v>260</v>
      </c>
      <c r="G1560" t="s">
        <v>149</v>
      </c>
      <c r="H1560" t="s">
        <v>131</v>
      </c>
      <c r="I1560" t="s">
        <v>110</v>
      </c>
      <c r="J1560" t="s">
        <v>110</v>
      </c>
      <c r="K1560">
        <v>1.43951940536499</v>
      </c>
      <c r="L1560" t="s">
        <v>182</v>
      </c>
    </row>
    <row r="1561" spans="1:12">
      <c r="A1561" t="s">
        <v>260</v>
      </c>
      <c r="B1561" t="s">
        <v>48</v>
      </c>
      <c r="C1561">
        <v>2000</v>
      </c>
      <c r="D1561">
        <v>2000</v>
      </c>
      <c r="E1561" t="s">
        <v>119</v>
      </c>
      <c r="F1561" t="s">
        <v>260</v>
      </c>
      <c r="G1561" t="s">
        <v>149</v>
      </c>
      <c r="H1561" t="s">
        <v>131</v>
      </c>
      <c r="I1561" t="s">
        <v>110</v>
      </c>
      <c r="J1561" t="s">
        <v>110</v>
      </c>
      <c r="K1561">
        <v>1.538461565971375</v>
      </c>
      <c r="L1561" t="s">
        <v>182</v>
      </c>
    </row>
    <row r="1562" spans="1:12">
      <c r="A1562" t="s">
        <v>260</v>
      </c>
      <c r="B1562" t="s">
        <v>48</v>
      </c>
      <c r="C1562">
        <v>2000</v>
      </c>
      <c r="D1562">
        <v>2005</v>
      </c>
      <c r="E1562" t="s">
        <v>119</v>
      </c>
      <c r="F1562" t="s">
        <v>260</v>
      </c>
      <c r="G1562" t="s">
        <v>149</v>
      </c>
      <c r="H1562" t="s">
        <v>131</v>
      </c>
      <c r="I1562" t="s">
        <v>110</v>
      </c>
      <c r="J1562" t="s">
        <v>110</v>
      </c>
      <c r="K1562">
        <v>1.503759384155273</v>
      </c>
      <c r="L1562" t="s">
        <v>182</v>
      </c>
    </row>
    <row r="1563" spans="1:12">
      <c r="A1563" t="s">
        <v>260</v>
      </c>
      <c r="B1563" t="s">
        <v>48</v>
      </c>
      <c r="C1563">
        <v>2000</v>
      </c>
      <c r="D1563">
        <v>2010</v>
      </c>
      <c r="E1563" t="s">
        <v>119</v>
      </c>
      <c r="F1563" t="s">
        <v>260</v>
      </c>
      <c r="G1563" t="s">
        <v>149</v>
      </c>
      <c r="H1563" t="s">
        <v>131</v>
      </c>
      <c r="I1563" t="s">
        <v>110</v>
      </c>
      <c r="J1563" t="s">
        <v>110</v>
      </c>
      <c r="K1563">
        <v>1.470588207244873</v>
      </c>
      <c r="L1563" t="s">
        <v>182</v>
      </c>
    </row>
    <row r="1564" spans="1:12">
      <c r="A1564" t="s">
        <v>260</v>
      </c>
      <c r="B1564" t="s">
        <v>48</v>
      </c>
      <c r="C1564">
        <v>2000</v>
      </c>
      <c r="D1564">
        <v>2015</v>
      </c>
      <c r="E1564" t="s">
        <v>119</v>
      </c>
      <c r="F1564" t="s">
        <v>260</v>
      </c>
      <c r="G1564" t="s">
        <v>149</v>
      </c>
      <c r="H1564" t="s">
        <v>131</v>
      </c>
      <c r="I1564" t="s">
        <v>110</v>
      </c>
      <c r="J1564" t="s">
        <v>110</v>
      </c>
      <c r="K1564">
        <v>1.43951940536499</v>
      </c>
      <c r="L1564" t="s">
        <v>182</v>
      </c>
    </row>
    <row r="1565" spans="1:12">
      <c r="A1565" t="s">
        <v>260</v>
      </c>
      <c r="B1565" t="s">
        <v>48</v>
      </c>
      <c r="C1565">
        <v>2000</v>
      </c>
      <c r="D1565">
        <v>2020</v>
      </c>
      <c r="E1565" t="s">
        <v>119</v>
      </c>
      <c r="F1565" t="s">
        <v>260</v>
      </c>
      <c r="G1565" t="s">
        <v>149</v>
      </c>
      <c r="H1565" t="s">
        <v>131</v>
      </c>
      <c r="I1565" t="s">
        <v>110</v>
      </c>
      <c r="J1565" t="s">
        <v>110</v>
      </c>
      <c r="K1565">
        <v>1.408450722694397</v>
      </c>
      <c r="L1565" t="s">
        <v>182</v>
      </c>
    </row>
    <row r="1566" spans="1:12">
      <c r="A1566" t="s">
        <v>260</v>
      </c>
      <c r="B1566" t="s">
        <v>48</v>
      </c>
      <c r="C1566">
        <v>2005</v>
      </c>
      <c r="D1566">
        <v>2005</v>
      </c>
      <c r="E1566" t="s">
        <v>119</v>
      </c>
      <c r="F1566" t="s">
        <v>260</v>
      </c>
      <c r="G1566" t="s">
        <v>149</v>
      </c>
      <c r="H1566" t="s">
        <v>131</v>
      </c>
      <c r="I1566" t="s">
        <v>110</v>
      </c>
      <c r="J1566" t="s">
        <v>110</v>
      </c>
      <c r="K1566">
        <v>1.503759384155273</v>
      </c>
      <c r="L1566" t="s">
        <v>182</v>
      </c>
    </row>
    <row r="1567" spans="1:12">
      <c r="A1567" t="s">
        <v>260</v>
      </c>
      <c r="B1567" t="s">
        <v>48</v>
      </c>
      <c r="C1567">
        <v>2005</v>
      </c>
      <c r="D1567">
        <v>2010</v>
      </c>
      <c r="E1567" t="s">
        <v>119</v>
      </c>
      <c r="F1567" t="s">
        <v>260</v>
      </c>
      <c r="G1567" t="s">
        <v>149</v>
      </c>
      <c r="H1567" t="s">
        <v>131</v>
      </c>
      <c r="I1567" t="s">
        <v>110</v>
      </c>
      <c r="J1567" t="s">
        <v>110</v>
      </c>
      <c r="K1567">
        <v>1.470588207244873</v>
      </c>
      <c r="L1567" t="s">
        <v>182</v>
      </c>
    </row>
    <row r="1568" spans="1:12">
      <c r="A1568" t="s">
        <v>260</v>
      </c>
      <c r="B1568" t="s">
        <v>48</v>
      </c>
      <c r="C1568">
        <v>2005</v>
      </c>
      <c r="D1568">
        <v>2015</v>
      </c>
      <c r="E1568" t="s">
        <v>119</v>
      </c>
      <c r="F1568" t="s">
        <v>260</v>
      </c>
      <c r="G1568" t="s">
        <v>149</v>
      </c>
      <c r="H1568" t="s">
        <v>131</v>
      </c>
      <c r="I1568" t="s">
        <v>110</v>
      </c>
      <c r="J1568" t="s">
        <v>110</v>
      </c>
      <c r="K1568">
        <v>1.43951940536499</v>
      </c>
      <c r="L1568" t="s">
        <v>182</v>
      </c>
    </row>
    <row r="1569" spans="1:12">
      <c r="A1569" t="s">
        <v>260</v>
      </c>
      <c r="B1569" t="s">
        <v>48</v>
      </c>
      <c r="C1569">
        <v>2005</v>
      </c>
      <c r="D1569">
        <v>2020</v>
      </c>
      <c r="E1569" t="s">
        <v>119</v>
      </c>
      <c r="F1569" t="s">
        <v>260</v>
      </c>
      <c r="G1569" t="s">
        <v>149</v>
      </c>
      <c r="H1569" t="s">
        <v>131</v>
      </c>
      <c r="I1569" t="s">
        <v>110</v>
      </c>
      <c r="J1569" t="s">
        <v>110</v>
      </c>
      <c r="K1569">
        <v>1.408450722694397</v>
      </c>
      <c r="L1569" t="s">
        <v>182</v>
      </c>
    </row>
    <row r="1570" spans="1:12">
      <c r="A1570" t="s">
        <v>260</v>
      </c>
      <c r="B1570" t="s">
        <v>48</v>
      </c>
      <c r="C1570">
        <v>2005</v>
      </c>
      <c r="D1570">
        <v>2025</v>
      </c>
      <c r="E1570" t="s">
        <v>119</v>
      </c>
      <c r="F1570" t="s">
        <v>260</v>
      </c>
      <c r="G1570" t="s">
        <v>149</v>
      </c>
      <c r="H1570" t="s">
        <v>131</v>
      </c>
      <c r="I1570" t="s">
        <v>110</v>
      </c>
      <c r="J1570" t="s">
        <v>110</v>
      </c>
      <c r="K1570">
        <v>1.379901051521301</v>
      </c>
      <c r="L1570" t="s">
        <v>182</v>
      </c>
    </row>
    <row r="1571" spans="1:12">
      <c r="A1571" t="s">
        <v>260</v>
      </c>
      <c r="B1571" t="s">
        <v>48</v>
      </c>
      <c r="C1571">
        <v>2010</v>
      </c>
      <c r="D1571">
        <v>2010</v>
      </c>
      <c r="E1571" t="s">
        <v>119</v>
      </c>
      <c r="F1571" t="s">
        <v>260</v>
      </c>
      <c r="G1571" t="s">
        <v>149</v>
      </c>
      <c r="H1571" t="s">
        <v>131</v>
      </c>
      <c r="I1571" t="s">
        <v>110</v>
      </c>
      <c r="J1571" t="s">
        <v>110</v>
      </c>
      <c r="K1571">
        <v>1.470588207244873</v>
      </c>
      <c r="L1571" t="s">
        <v>182</v>
      </c>
    </row>
    <row r="1572" spans="1:12">
      <c r="A1572" t="s">
        <v>260</v>
      </c>
      <c r="B1572" t="s">
        <v>48</v>
      </c>
      <c r="C1572">
        <v>2010</v>
      </c>
      <c r="D1572">
        <v>2015</v>
      </c>
      <c r="E1572" t="s">
        <v>119</v>
      </c>
      <c r="F1572" t="s">
        <v>260</v>
      </c>
      <c r="G1572" t="s">
        <v>149</v>
      </c>
      <c r="H1572" t="s">
        <v>131</v>
      </c>
      <c r="I1572" t="s">
        <v>110</v>
      </c>
      <c r="J1572" t="s">
        <v>110</v>
      </c>
      <c r="K1572">
        <v>1.43951940536499</v>
      </c>
      <c r="L1572" t="s">
        <v>182</v>
      </c>
    </row>
    <row r="1573" spans="1:12">
      <c r="A1573" t="s">
        <v>260</v>
      </c>
      <c r="B1573" t="s">
        <v>48</v>
      </c>
      <c r="C1573">
        <v>2010</v>
      </c>
      <c r="D1573">
        <v>2020</v>
      </c>
      <c r="E1573" t="s">
        <v>119</v>
      </c>
      <c r="F1573" t="s">
        <v>260</v>
      </c>
      <c r="G1573" t="s">
        <v>149</v>
      </c>
      <c r="H1573" t="s">
        <v>131</v>
      </c>
      <c r="I1573" t="s">
        <v>110</v>
      </c>
      <c r="J1573" t="s">
        <v>110</v>
      </c>
      <c r="K1573">
        <v>1.408450722694397</v>
      </c>
      <c r="L1573" t="s">
        <v>182</v>
      </c>
    </row>
    <row r="1574" spans="1:12">
      <c r="A1574" t="s">
        <v>260</v>
      </c>
      <c r="B1574" t="s">
        <v>48</v>
      </c>
      <c r="C1574">
        <v>2010</v>
      </c>
      <c r="D1574">
        <v>2025</v>
      </c>
      <c r="E1574" t="s">
        <v>119</v>
      </c>
      <c r="F1574" t="s">
        <v>260</v>
      </c>
      <c r="G1574" t="s">
        <v>149</v>
      </c>
      <c r="H1574" t="s">
        <v>131</v>
      </c>
      <c r="I1574" t="s">
        <v>110</v>
      </c>
      <c r="J1574" t="s">
        <v>110</v>
      </c>
      <c r="K1574">
        <v>1.379901051521301</v>
      </c>
      <c r="L1574" t="s">
        <v>182</v>
      </c>
    </row>
    <row r="1575" spans="1:12">
      <c r="A1575" t="s">
        <v>260</v>
      </c>
      <c r="B1575" t="s">
        <v>48</v>
      </c>
      <c r="C1575">
        <v>2010</v>
      </c>
      <c r="D1575">
        <v>2030</v>
      </c>
      <c r="E1575" t="s">
        <v>119</v>
      </c>
      <c r="F1575" t="s">
        <v>260</v>
      </c>
      <c r="G1575" t="s">
        <v>149</v>
      </c>
      <c r="H1575" t="s">
        <v>131</v>
      </c>
      <c r="I1575" t="s">
        <v>110</v>
      </c>
      <c r="J1575" t="s">
        <v>110</v>
      </c>
      <c r="K1575">
        <v>1.351351380348206</v>
      </c>
      <c r="L1575" t="s">
        <v>182</v>
      </c>
    </row>
    <row r="1576" spans="1:12">
      <c r="A1576" t="s">
        <v>260</v>
      </c>
      <c r="B1576" t="s">
        <v>48</v>
      </c>
      <c r="C1576">
        <v>2015</v>
      </c>
      <c r="D1576">
        <v>2015</v>
      </c>
      <c r="E1576" t="s">
        <v>119</v>
      </c>
      <c r="F1576" t="s">
        <v>260</v>
      </c>
      <c r="G1576" t="s">
        <v>149</v>
      </c>
      <c r="H1576" t="s">
        <v>131</v>
      </c>
      <c r="I1576" t="s">
        <v>110</v>
      </c>
      <c r="J1576" t="s">
        <v>110</v>
      </c>
      <c r="K1576">
        <v>1.43951940536499</v>
      </c>
      <c r="L1576" t="s">
        <v>182</v>
      </c>
    </row>
    <row r="1577" spans="1:12">
      <c r="A1577" t="s">
        <v>260</v>
      </c>
      <c r="B1577" t="s">
        <v>48</v>
      </c>
      <c r="C1577">
        <v>2015</v>
      </c>
      <c r="D1577">
        <v>2020</v>
      </c>
      <c r="E1577" t="s">
        <v>119</v>
      </c>
      <c r="F1577" t="s">
        <v>260</v>
      </c>
      <c r="G1577" t="s">
        <v>149</v>
      </c>
      <c r="H1577" t="s">
        <v>131</v>
      </c>
      <c r="I1577" t="s">
        <v>110</v>
      </c>
      <c r="J1577" t="s">
        <v>110</v>
      </c>
      <c r="K1577">
        <v>1.408450722694397</v>
      </c>
      <c r="L1577" t="s">
        <v>182</v>
      </c>
    </row>
    <row r="1578" spans="1:12">
      <c r="A1578" t="s">
        <v>260</v>
      </c>
      <c r="B1578" t="s">
        <v>48</v>
      </c>
      <c r="C1578">
        <v>2015</v>
      </c>
      <c r="D1578">
        <v>2025</v>
      </c>
      <c r="E1578" t="s">
        <v>119</v>
      </c>
      <c r="F1578" t="s">
        <v>260</v>
      </c>
      <c r="G1578" t="s">
        <v>149</v>
      </c>
      <c r="H1578" t="s">
        <v>131</v>
      </c>
      <c r="I1578" t="s">
        <v>110</v>
      </c>
      <c r="J1578" t="s">
        <v>110</v>
      </c>
      <c r="K1578">
        <v>1.379901051521301</v>
      </c>
      <c r="L1578" t="s">
        <v>182</v>
      </c>
    </row>
    <row r="1579" spans="1:12">
      <c r="A1579" t="s">
        <v>260</v>
      </c>
      <c r="B1579" t="s">
        <v>48</v>
      </c>
      <c r="C1579">
        <v>2015</v>
      </c>
      <c r="D1579">
        <v>2030</v>
      </c>
      <c r="E1579" t="s">
        <v>119</v>
      </c>
      <c r="F1579" t="s">
        <v>260</v>
      </c>
      <c r="G1579" t="s">
        <v>149</v>
      </c>
      <c r="H1579" t="s">
        <v>131</v>
      </c>
      <c r="I1579" t="s">
        <v>110</v>
      </c>
      <c r="J1579" t="s">
        <v>110</v>
      </c>
      <c r="K1579">
        <v>1.351351380348206</v>
      </c>
      <c r="L1579" t="s">
        <v>182</v>
      </c>
    </row>
    <row r="1580" spans="1:12">
      <c r="A1580" t="s">
        <v>260</v>
      </c>
      <c r="B1580" t="s">
        <v>48</v>
      </c>
      <c r="C1580">
        <v>2015</v>
      </c>
      <c r="D1580">
        <v>2035</v>
      </c>
      <c r="E1580" t="s">
        <v>119</v>
      </c>
      <c r="F1580" t="s">
        <v>260</v>
      </c>
      <c r="G1580" t="s">
        <v>149</v>
      </c>
      <c r="H1580" t="s">
        <v>131</v>
      </c>
      <c r="I1580" t="s">
        <v>110</v>
      </c>
      <c r="J1580" t="s">
        <v>110</v>
      </c>
      <c r="K1580">
        <v>1.325026273727417</v>
      </c>
      <c r="L1580" t="s">
        <v>182</v>
      </c>
    </row>
    <row r="1581" spans="1:12">
      <c r="A1581" t="s">
        <v>260</v>
      </c>
      <c r="B1581" t="s">
        <v>48</v>
      </c>
      <c r="C1581">
        <v>2020</v>
      </c>
      <c r="D1581">
        <v>2020</v>
      </c>
      <c r="E1581" t="s">
        <v>119</v>
      </c>
      <c r="F1581" t="s">
        <v>260</v>
      </c>
      <c r="G1581" t="s">
        <v>149</v>
      </c>
      <c r="H1581" t="s">
        <v>131</v>
      </c>
      <c r="I1581" t="s">
        <v>110</v>
      </c>
      <c r="J1581" t="s">
        <v>110</v>
      </c>
      <c r="K1581">
        <v>1.408450722694397</v>
      </c>
      <c r="L1581" t="s">
        <v>182</v>
      </c>
    </row>
    <row r="1582" spans="1:12">
      <c r="A1582" t="s">
        <v>260</v>
      </c>
      <c r="B1582" t="s">
        <v>48</v>
      </c>
      <c r="C1582">
        <v>2020</v>
      </c>
      <c r="D1582">
        <v>2025</v>
      </c>
      <c r="E1582" t="s">
        <v>119</v>
      </c>
      <c r="F1582" t="s">
        <v>260</v>
      </c>
      <c r="G1582" t="s">
        <v>149</v>
      </c>
      <c r="H1582" t="s">
        <v>131</v>
      </c>
      <c r="I1582" t="s">
        <v>110</v>
      </c>
      <c r="J1582" t="s">
        <v>110</v>
      </c>
      <c r="K1582">
        <v>1.379901051521301</v>
      </c>
      <c r="L1582" t="s">
        <v>182</v>
      </c>
    </row>
    <row r="1583" spans="1:12">
      <c r="A1583" t="s">
        <v>260</v>
      </c>
      <c r="B1583" t="s">
        <v>48</v>
      </c>
      <c r="C1583">
        <v>2020</v>
      </c>
      <c r="D1583">
        <v>2030</v>
      </c>
      <c r="E1583" t="s">
        <v>119</v>
      </c>
      <c r="F1583" t="s">
        <v>260</v>
      </c>
      <c r="G1583" t="s">
        <v>149</v>
      </c>
      <c r="H1583" t="s">
        <v>131</v>
      </c>
      <c r="I1583" t="s">
        <v>110</v>
      </c>
      <c r="J1583" t="s">
        <v>110</v>
      </c>
      <c r="K1583">
        <v>1.351351380348206</v>
      </c>
      <c r="L1583" t="s">
        <v>182</v>
      </c>
    </row>
    <row r="1584" spans="1:12">
      <c r="A1584" t="s">
        <v>260</v>
      </c>
      <c r="B1584" t="s">
        <v>48</v>
      </c>
      <c r="C1584">
        <v>2020</v>
      </c>
      <c r="D1584">
        <v>2035</v>
      </c>
      <c r="E1584" t="s">
        <v>119</v>
      </c>
      <c r="F1584" t="s">
        <v>260</v>
      </c>
      <c r="G1584" t="s">
        <v>149</v>
      </c>
      <c r="H1584" t="s">
        <v>131</v>
      </c>
      <c r="I1584" t="s">
        <v>110</v>
      </c>
      <c r="J1584" t="s">
        <v>110</v>
      </c>
      <c r="K1584">
        <v>1.325026273727417</v>
      </c>
      <c r="L1584" t="s">
        <v>182</v>
      </c>
    </row>
    <row r="1585" spans="1:12">
      <c r="A1585" t="s">
        <v>260</v>
      </c>
      <c r="B1585" t="s">
        <v>48</v>
      </c>
      <c r="C1585">
        <v>2020</v>
      </c>
      <c r="D1585">
        <v>2040</v>
      </c>
      <c r="E1585" t="s">
        <v>119</v>
      </c>
      <c r="F1585" t="s">
        <v>260</v>
      </c>
      <c r="G1585" t="s">
        <v>149</v>
      </c>
      <c r="H1585" t="s">
        <v>131</v>
      </c>
      <c r="I1585" t="s">
        <v>110</v>
      </c>
      <c r="J1585" t="s">
        <v>110</v>
      </c>
      <c r="K1585">
        <v>1.298701286315918</v>
      </c>
      <c r="L1585" t="s">
        <v>182</v>
      </c>
    </row>
    <row r="1586" spans="1:12">
      <c r="A1586" t="s">
        <v>260</v>
      </c>
      <c r="B1586" t="s">
        <v>48</v>
      </c>
      <c r="C1586">
        <v>2025</v>
      </c>
      <c r="D1586">
        <v>2025</v>
      </c>
      <c r="E1586" t="s">
        <v>119</v>
      </c>
      <c r="F1586" t="s">
        <v>260</v>
      </c>
      <c r="G1586" t="s">
        <v>149</v>
      </c>
      <c r="H1586" t="s">
        <v>131</v>
      </c>
      <c r="I1586" t="s">
        <v>110</v>
      </c>
      <c r="J1586" t="s">
        <v>110</v>
      </c>
      <c r="K1586">
        <v>1.379901051521301</v>
      </c>
      <c r="L1586" t="s">
        <v>182</v>
      </c>
    </row>
    <row r="1587" spans="1:12">
      <c r="A1587" t="s">
        <v>260</v>
      </c>
      <c r="B1587" t="s">
        <v>48</v>
      </c>
      <c r="C1587">
        <v>2025</v>
      </c>
      <c r="D1587">
        <v>2030</v>
      </c>
      <c r="E1587" t="s">
        <v>119</v>
      </c>
      <c r="F1587" t="s">
        <v>260</v>
      </c>
      <c r="G1587" t="s">
        <v>149</v>
      </c>
      <c r="H1587" t="s">
        <v>131</v>
      </c>
      <c r="I1587" t="s">
        <v>110</v>
      </c>
      <c r="J1587" t="s">
        <v>110</v>
      </c>
      <c r="K1587">
        <v>1.351351380348206</v>
      </c>
      <c r="L1587" t="s">
        <v>182</v>
      </c>
    </row>
    <row r="1588" spans="1:12">
      <c r="A1588" t="s">
        <v>260</v>
      </c>
      <c r="B1588" t="s">
        <v>48</v>
      </c>
      <c r="C1588">
        <v>2025</v>
      </c>
      <c r="D1588">
        <v>2035</v>
      </c>
      <c r="E1588" t="s">
        <v>119</v>
      </c>
      <c r="F1588" t="s">
        <v>260</v>
      </c>
      <c r="G1588" t="s">
        <v>149</v>
      </c>
      <c r="H1588" t="s">
        <v>131</v>
      </c>
      <c r="I1588" t="s">
        <v>110</v>
      </c>
      <c r="J1588" t="s">
        <v>110</v>
      </c>
      <c r="K1588">
        <v>1.325026273727417</v>
      </c>
      <c r="L1588" t="s">
        <v>182</v>
      </c>
    </row>
    <row r="1589" spans="1:12">
      <c r="A1589" t="s">
        <v>260</v>
      </c>
      <c r="B1589" t="s">
        <v>48</v>
      </c>
      <c r="C1589">
        <v>2025</v>
      </c>
      <c r="D1589">
        <v>2040</v>
      </c>
      <c r="E1589" t="s">
        <v>119</v>
      </c>
      <c r="F1589" t="s">
        <v>260</v>
      </c>
      <c r="G1589" t="s">
        <v>149</v>
      </c>
      <c r="H1589" t="s">
        <v>131</v>
      </c>
      <c r="I1589" t="s">
        <v>110</v>
      </c>
      <c r="J1589" t="s">
        <v>110</v>
      </c>
      <c r="K1589">
        <v>1.298701286315918</v>
      </c>
      <c r="L1589" t="s">
        <v>182</v>
      </c>
    </row>
    <row r="1590" spans="1:12">
      <c r="A1590" t="s">
        <v>260</v>
      </c>
      <c r="B1590" t="s">
        <v>48</v>
      </c>
      <c r="C1590">
        <v>2025</v>
      </c>
      <c r="D1590">
        <v>2045</v>
      </c>
      <c r="E1590" t="s">
        <v>119</v>
      </c>
      <c r="F1590" t="s">
        <v>260</v>
      </c>
      <c r="G1590" t="s">
        <v>149</v>
      </c>
      <c r="H1590" t="s">
        <v>131</v>
      </c>
      <c r="I1590" t="s">
        <v>110</v>
      </c>
      <c r="J1590" t="s">
        <v>110</v>
      </c>
      <c r="K1590">
        <v>1.274350643157959</v>
      </c>
      <c r="L1590" t="s">
        <v>182</v>
      </c>
    </row>
    <row r="1591" spans="1:12">
      <c r="A1591" t="s">
        <v>260</v>
      </c>
      <c r="B1591" t="s">
        <v>48</v>
      </c>
      <c r="C1591">
        <v>2030</v>
      </c>
      <c r="D1591">
        <v>2030</v>
      </c>
      <c r="E1591" t="s">
        <v>119</v>
      </c>
      <c r="F1591" t="s">
        <v>260</v>
      </c>
      <c r="G1591" t="s">
        <v>149</v>
      </c>
      <c r="H1591" t="s">
        <v>131</v>
      </c>
      <c r="I1591" t="s">
        <v>110</v>
      </c>
      <c r="J1591" t="s">
        <v>110</v>
      </c>
      <c r="K1591">
        <v>1.351351380348206</v>
      </c>
      <c r="L1591" t="s">
        <v>182</v>
      </c>
    </row>
    <row r="1592" spans="1:12">
      <c r="A1592" t="s">
        <v>260</v>
      </c>
      <c r="B1592" t="s">
        <v>48</v>
      </c>
      <c r="C1592">
        <v>2030</v>
      </c>
      <c r="D1592">
        <v>2035</v>
      </c>
      <c r="E1592" t="s">
        <v>119</v>
      </c>
      <c r="F1592" t="s">
        <v>260</v>
      </c>
      <c r="G1592" t="s">
        <v>149</v>
      </c>
      <c r="H1592" t="s">
        <v>131</v>
      </c>
      <c r="I1592" t="s">
        <v>110</v>
      </c>
      <c r="J1592" t="s">
        <v>110</v>
      </c>
      <c r="K1592">
        <v>1.325026273727417</v>
      </c>
      <c r="L1592" t="s">
        <v>182</v>
      </c>
    </row>
    <row r="1593" spans="1:12">
      <c r="A1593" t="s">
        <v>260</v>
      </c>
      <c r="B1593" t="s">
        <v>48</v>
      </c>
      <c r="C1593">
        <v>2030</v>
      </c>
      <c r="D1593">
        <v>2040</v>
      </c>
      <c r="E1593" t="s">
        <v>119</v>
      </c>
      <c r="F1593" t="s">
        <v>260</v>
      </c>
      <c r="G1593" t="s">
        <v>149</v>
      </c>
      <c r="H1593" t="s">
        <v>131</v>
      </c>
      <c r="I1593" t="s">
        <v>110</v>
      </c>
      <c r="J1593" t="s">
        <v>110</v>
      </c>
      <c r="K1593">
        <v>1.298701286315918</v>
      </c>
      <c r="L1593" t="s">
        <v>182</v>
      </c>
    </row>
    <row r="1594" spans="1:12">
      <c r="A1594" t="s">
        <v>260</v>
      </c>
      <c r="B1594" t="s">
        <v>48</v>
      </c>
      <c r="C1594">
        <v>2030</v>
      </c>
      <c r="D1594">
        <v>2045</v>
      </c>
      <c r="E1594" t="s">
        <v>119</v>
      </c>
      <c r="F1594" t="s">
        <v>260</v>
      </c>
      <c r="G1594" t="s">
        <v>149</v>
      </c>
      <c r="H1594" t="s">
        <v>131</v>
      </c>
      <c r="I1594" t="s">
        <v>110</v>
      </c>
      <c r="J1594" t="s">
        <v>110</v>
      </c>
      <c r="K1594">
        <v>1.274350643157959</v>
      </c>
      <c r="L1594" t="s">
        <v>182</v>
      </c>
    </row>
    <row r="1595" spans="1:12">
      <c r="A1595" t="s">
        <v>260</v>
      </c>
      <c r="B1595" t="s">
        <v>48</v>
      </c>
      <c r="C1595">
        <v>2030</v>
      </c>
      <c r="D1595">
        <v>2050</v>
      </c>
      <c r="E1595" t="s">
        <v>119</v>
      </c>
      <c r="F1595" t="s">
        <v>260</v>
      </c>
      <c r="G1595" t="s">
        <v>149</v>
      </c>
      <c r="H1595" t="s">
        <v>131</v>
      </c>
      <c r="I1595" t="s">
        <v>110</v>
      </c>
      <c r="J1595" t="s">
        <v>110</v>
      </c>
      <c r="K1595">
        <v>1.25</v>
      </c>
      <c r="L1595" t="s">
        <v>182</v>
      </c>
    </row>
    <row r="1596" spans="1:12">
      <c r="A1596" t="s">
        <v>260</v>
      </c>
      <c r="B1596" t="s">
        <v>48</v>
      </c>
      <c r="C1596">
        <v>2035</v>
      </c>
      <c r="D1596">
        <v>2035</v>
      </c>
      <c r="E1596" t="s">
        <v>119</v>
      </c>
      <c r="F1596" t="s">
        <v>260</v>
      </c>
      <c r="G1596" t="s">
        <v>149</v>
      </c>
      <c r="H1596" t="s">
        <v>131</v>
      </c>
      <c r="I1596" t="s">
        <v>110</v>
      </c>
      <c r="J1596" t="s">
        <v>110</v>
      </c>
      <c r="K1596">
        <v>1.325026273727417</v>
      </c>
      <c r="L1596" t="s">
        <v>182</v>
      </c>
    </row>
    <row r="1597" spans="1:12">
      <c r="A1597" t="s">
        <v>260</v>
      </c>
      <c r="B1597" t="s">
        <v>48</v>
      </c>
      <c r="C1597">
        <v>2035</v>
      </c>
      <c r="D1597">
        <v>2040</v>
      </c>
      <c r="E1597" t="s">
        <v>119</v>
      </c>
      <c r="F1597" t="s">
        <v>260</v>
      </c>
      <c r="G1597" t="s">
        <v>149</v>
      </c>
      <c r="H1597" t="s">
        <v>131</v>
      </c>
      <c r="I1597" t="s">
        <v>110</v>
      </c>
      <c r="J1597" t="s">
        <v>110</v>
      </c>
      <c r="K1597">
        <v>1.298701286315918</v>
      </c>
      <c r="L1597" t="s">
        <v>182</v>
      </c>
    </row>
    <row r="1598" spans="1:12">
      <c r="A1598" t="s">
        <v>260</v>
      </c>
      <c r="B1598" t="s">
        <v>48</v>
      </c>
      <c r="C1598">
        <v>2035</v>
      </c>
      <c r="D1598">
        <v>2045</v>
      </c>
      <c r="E1598" t="s">
        <v>119</v>
      </c>
      <c r="F1598" t="s">
        <v>260</v>
      </c>
      <c r="G1598" t="s">
        <v>149</v>
      </c>
      <c r="H1598" t="s">
        <v>131</v>
      </c>
      <c r="I1598" t="s">
        <v>110</v>
      </c>
      <c r="J1598" t="s">
        <v>110</v>
      </c>
      <c r="K1598">
        <v>1.274350643157959</v>
      </c>
      <c r="L1598" t="s">
        <v>182</v>
      </c>
    </row>
    <row r="1599" spans="1:12">
      <c r="A1599" t="s">
        <v>260</v>
      </c>
      <c r="B1599" t="s">
        <v>48</v>
      </c>
      <c r="C1599">
        <v>2035</v>
      </c>
      <c r="D1599">
        <v>2050</v>
      </c>
      <c r="E1599" t="s">
        <v>119</v>
      </c>
      <c r="F1599" t="s">
        <v>260</v>
      </c>
      <c r="G1599" t="s">
        <v>149</v>
      </c>
      <c r="H1599" t="s">
        <v>131</v>
      </c>
      <c r="I1599" t="s">
        <v>110</v>
      </c>
      <c r="J1599" t="s">
        <v>110</v>
      </c>
      <c r="K1599">
        <v>1.25</v>
      </c>
      <c r="L1599" t="s">
        <v>182</v>
      </c>
    </row>
    <row r="1600" spans="1:12">
      <c r="A1600" t="s">
        <v>260</v>
      </c>
      <c r="B1600" t="s">
        <v>48</v>
      </c>
      <c r="C1600">
        <v>2035</v>
      </c>
      <c r="D1600">
        <v>2055</v>
      </c>
      <c r="E1600" t="s">
        <v>119</v>
      </c>
      <c r="F1600" t="s">
        <v>260</v>
      </c>
      <c r="G1600" t="s">
        <v>149</v>
      </c>
      <c r="H1600" t="s">
        <v>131</v>
      </c>
      <c r="I1600" t="s">
        <v>110</v>
      </c>
      <c r="J1600" t="s">
        <v>110</v>
      </c>
      <c r="K1600">
        <v>1.225649356842041</v>
      </c>
      <c r="L1600" t="s">
        <v>182</v>
      </c>
    </row>
    <row r="1601" spans="1:12">
      <c r="A1601" t="s">
        <v>260</v>
      </c>
      <c r="B1601" t="s">
        <v>48</v>
      </c>
      <c r="C1601">
        <v>2040</v>
      </c>
      <c r="D1601">
        <v>2040</v>
      </c>
      <c r="E1601" t="s">
        <v>119</v>
      </c>
      <c r="F1601" t="s">
        <v>260</v>
      </c>
      <c r="G1601" t="s">
        <v>149</v>
      </c>
      <c r="H1601" t="s">
        <v>131</v>
      </c>
      <c r="I1601" t="s">
        <v>110</v>
      </c>
      <c r="J1601" t="s">
        <v>110</v>
      </c>
      <c r="K1601">
        <v>1.298701286315918</v>
      </c>
      <c r="L1601" t="s">
        <v>182</v>
      </c>
    </row>
    <row r="1602" spans="1:12">
      <c r="A1602" t="s">
        <v>260</v>
      </c>
      <c r="B1602" t="s">
        <v>48</v>
      </c>
      <c r="C1602">
        <v>2040</v>
      </c>
      <c r="D1602">
        <v>2045</v>
      </c>
      <c r="E1602" t="s">
        <v>119</v>
      </c>
      <c r="F1602" t="s">
        <v>260</v>
      </c>
      <c r="G1602" t="s">
        <v>149</v>
      </c>
      <c r="H1602" t="s">
        <v>131</v>
      </c>
      <c r="I1602" t="s">
        <v>110</v>
      </c>
      <c r="J1602" t="s">
        <v>110</v>
      </c>
      <c r="K1602">
        <v>1.274350643157959</v>
      </c>
      <c r="L1602" t="s">
        <v>182</v>
      </c>
    </row>
    <row r="1603" spans="1:12">
      <c r="A1603" t="s">
        <v>260</v>
      </c>
      <c r="B1603" t="s">
        <v>48</v>
      </c>
      <c r="C1603">
        <v>2040</v>
      </c>
      <c r="D1603">
        <v>2050</v>
      </c>
      <c r="E1603" t="s">
        <v>119</v>
      </c>
      <c r="F1603" t="s">
        <v>260</v>
      </c>
      <c r="G1603" t="s">
        <v>149</v>
      </c>
      <c r="H1603" t="s">
        <v>131</v>
      </c>
      <c r="I1603" t="s">
        <v>110</v>
      </c>
      <c r="J1603" t="s">
        <v>110</v>
      </c>
      <c r="K1603">
        <v>1.25</v>
      </c>
      <c r="L1603" t="s">
        <v>182</v>
      </c>
    </row>
    <row r="1604" spans="1:12">
      <c r="A1604" t="s">
        <v>260</v>
      </c>
      <c r="B1604" t="s">
        <v>48</v>
      </c>
      <c r="C1604">
        <v>2040</v>
      </c>
      <c r="D1604">
        <v>2055</v>
      </c>
      <c r="E1604" t="s">
        <v>119</v>
      </c>
      <c r="F1604" t="s">
        <v>260</v>
      </c>
      <c r="G1604" t="s">
        <v>149</v>
      </c>
      <c r="H1604" t="s">
        <v>131</v>
      </c>
      <c r="I1604" t="s">
        <v>110</v>
      </c>
      <c r="J1604" t="s">
        <v>110</v>
      </c>
      <c r="K1604">
        <v>1.225649356842041</v>
      </c>
      <c r="L1604" t="s">
        <v>182</v>
      </c>
    </row>
    <row r="1605" spans="1:12">
      <c r="A1605" t="s">
        <v>260</v>
      </c>
      <c r="B1605" t="s">
        <v>48</v>
      </c>
      <c r="C1605">
        <v>2040</v>
      </c>
      <c r="D1605">
        <v>2060</v>
      </c>
      <c r="E1605" t="s">
        <v>119</v>
      </c>
      <c r="F1605" t="s">
        <v>260</v>
      </c>
      <c r="G1605" t="s">
        <v>149</v>
      </c>
      <c r="H1605" t="s">
        <v>131</v>
      </c>
      <c r="I1605" t="s">
        <v>110</v>
      </c>
      <c r="J1605" t="s">
        <v>110</v>
      </c>
      <c r="K1605">
        <v>1.201298713684082</v>
      </c>
      <c r="L1605" t="s">
        <v>182</v>
      </c>
    </row>
    <row r="1606" spans="1:12">
      <c r="A1606" t="s">
        <v>260</v>
      </c>
      <c r="B1606" t="s">
        <v>48</v>
      </c>
      <c r="C1606">
        <v>2045</v>
      </c>
      <c r="D1606">
        <v>2045</v>
      </c>
      <c r="E1606" t="s">
        <v>119</v>
      </c>
      <c r="F1606" t="s">
        <v>260</v>
      </c>
      <c r="G1606" t="s">
        <v>149</v>
      </c>
      <c r="H1606" t="s">
        <v>131</v>
      </c>
      <c r="I1606" t="s">
        <v>110</v>
      </c>
      <c r="J1606" t="s">
        <v>110</v>
      </c>
      <c r="K1606">
        <v>1.274350643157959</v>
      </c>
      <c r="L1606" t="s">
        <v>182</v>
      </c>
    </row>
    <row r="1607" spans="1:12">
      <c r="A1607" t="s">
        <v>260</v>
      </c>
      <c r="B1607" t="s">
        <v>48</v>
      </c>
      <c r="C1607">
        <v>2045</v>
      </c>
      <c r="D1607">
        <v>2050</v>
      </c>
      <c r="E1607" t="s">
        <v>119</v>
      </c>
      <c r="F1607" t="s">
        <v>260</v>
      </c>
      <c r="G1607" t="s">
        <v>149</v>
      </c>
      <c r="H1607" t="s">
        <v>131</v>
      </c>
      <c r="I1607" t="s">
        <v>110</v>
      </c>
      <c r="J1607" t="s">
        <v>110</v>
      </c>
      <c r="K1607">
        <v>1.25</v>
      </c>
      <c r="L1607" t="s">
        <v>182</v>
      </c>
    </row>
    <row r="1608" spans="1:12">
      <c r="A1608" t="s">
        <v>260</v>
      </c>
      <c r="B1608" t="s">
        <v>48</v>
      </c>
      <c r="C1608">
        <v>2045</v>
      </c>
      <c r="D1608">
        <v>2055</v>
      </c>
      <c r="E1608" t="s">
        <v>119</v>
      </c>
      <c r="F1608" t="s">
        <v>260</v>
      </c>
      <c r="G1608" t="s">
        <v>149</v>
      </c>
      <c r="H1608" t="s">
        <v>131</v>
      </c>
      <c r="I1608" t="s">
        <v>110</v>
      </c>
      <c r="J1608" t="s">
        <v>110</v>
      </c>
      <c r="K1608">
        <v>1.237824678421021</v>
      </c>
      <c r="L1608" t="s">
        <v>182</v>
      </c>
    </row>
    <row r="1609" spans="1:12">
      <c r="A1609" t="s">
        <v>260</v>
      </c>
      <c r="B1609" t="s">
        <v>48</v>
      </c>
      <c r="C1609">
        <v>2045</v>
      </c>
      <c r="D1609">
        <v>2060</v>
      </c>
      <c r="E1609" t="s">
        <v>119</v>
      </c>
      <c r="F1609" t="s">
        <v>260</v>
      </c>
      <c r="G1609" t="s">
        <v>149</v>
      </c>
      <c r="H1609" t="s">
        <v>131</v>
      </c>
      <c r="I1609" t="s">
        <v>110</v>
      </c>
      <c r="J1609" t="s">
        <v>110</v>
      </c>
      <c r="K1609">
        <v>1.225649356842041</v>
      </c>
      <c r="L1609" t="s">
        <v>182</v>
      </c>
    </row>
    <row r="1610" spans="1:12">
      <c r="A1610" t="s">
        <v>260</v>
      </c>
      <c r="B1610" t="s">
        <v>48</v>
      </c>
      <c r="C1610">
        <v>2045</v>
      </c>
      <c r="D1610">
        <v>2065</v>
      </c>
      <c r="E1610" t="s">
        <v>119</v>
      </c>
      <c r="F1610" t="s">
        <v>260</v>
      </c>
      <c r="G1610" t="s">
        <v>149</v>
      </c>
      <c r="H1610" t="s">
        <v>131</v>
      </c>
      <c r="I1610" t="s">
        <v>110</v>
      </c>
      <c r="J1610" t="s">
        <v>110</v>
      </c>
      <c r="K1610">
        <v>1.237824678421021</v>
      </c>
      <c r="L1610" t="s">
        <v>182</v>
      </c>
    </row>
    <row r="1611" spans="1:12">
      <c r="A1611" t="s">
        <v>260</v>
      </c>
      <c r="B1611" t="s">
        <v>48</v>
      </c>
      <c r="C1611">
        <v>2050</v>
      </c>
      <c r="D1611">
        <v>2050</v>
      </c>
      <c r="E1611" t="s">
        <v>119</v>
      </c>
      <c r="F1611" t="s">
        <v>260</v>
      </c>
      <c r="G1611" t="s">
        <v>149</v>
      </c>
      <c r="H1611" t="s">
        <v>131</v>
      </c>
      <c r="I1611" t="s">
        <v>110</v>
      </c>
      <c r="J1611" t="s">
        <v>110</v>
      </c>
      <c r="K1611">
        <v>1.25</v>
      </c>
      <c r="L1611" t="s">
        <v>182</v>
      </c>
    </row>
    <row r="1612" spans="1:12">
      <c r="A1612" t="s">
        <v>260</v>
      </c>
      <c r="B1612" t="s">
        <v>48</v>
      </c>
      <c r="C1612">
        <v>2050</v>
      </c>
      <c r="D1612">
        <v>2055</v>
      </c>
      <c r="E1612" t="s">
        <v>119</v>
      </c>
      <c r="F1612" t="s">
        <v>260</v>
      </c>
      <c r="G1612" t="s">
        <v>149</v>
      </c>
      <c r="H1612" t="s">
        <v>131</v>
      </c>
      <c r="I1612" t="s">
        <v>110</v>
      </c>
      <c r="J1612" t="s">
        <v>110</v>
      </c>
      <c r="K1612">
        <v>1.25</v>
      </c>
      <c r="L1612" t="s">
        <v>182</v>
      </c>
    </row>
    <row r="1613" spans="1:12">
      <c r="A1613" t="s">
        <v>260</v>
      </c>
      <c r="B1613" t="s">
        <v>48</v>
      </c>
      <c r="C1613">
        <v>2050</v>
      </c>
      <c r="D1613">
        <v>2060</v>
      </c>
      <c r="E1613" t="s">
        <v>119</v>
      </c>
      <c r="F1613" t="s">
        <v>260</v>
      </c>
      <c r="G1613" t="s">
        <v>149</v>
      </c>
      <c r="H1613" t="s">
        <v>131</v>
      </c>
      <c r="I1613" t="s">
        <v>110</v>
      </c>
      <c r="J1613" t="s">
        <v>110</v>
      </c>
      <c r="K1613">
        <v>1.25</v>
      </c>
      <c r="L1613" t="s">
        <v>182</v>
      </c>
    </row>
    <row r="1614" spans="1:12">
      <c r="A1614" t="s">
        <v>260</v>
      </c>
      <c r="B1614" t="s">
        <v>48</v>
      </c>
      <c r="C1614">
        <v>2050</v>
      </c>
      <c r="D1614">
        <v>2065</v>
      </c>
      <c r="E1614" t="s">
        <v>119</v>
      </c>
      <c r="F1614" t="s">
        <v>260</v>
      </c>
      <c r="G1614" t="s">
        <v>149</v>
      </c>
      <c r="H1614" t="s">
        <v>131</v>
      </c>
      <c r="I1614" t="s">
        <v>110</v>
      </c>
      <c r="J1614" t="s">
        <v>110</v>
      </c>
      <c r="K1614">
        <v>1.25</v>
      </c>
      <c r="L1614" t="s">
        <v>182</v>
      </c>
    </row>
    <row r="1615" spans="1:12">
      <c r="A1615" t="s">
        <v>260</v>
      </c>
      <c r="B1615" t="s">
        <v>48</v>
      </c>
      <c r="C1615">
        <v>2050</v>
      </c>
      <c r="D1615">
        <v>2070</v>
      </c>
      <c r="E1615" t="s">
        <v>119</v>
      </c>
      <c r="F1615" t="s">
        <v>260</v>
      </c>
      <c r="G1615" t="s">
        <v>149</v>
      </c>
      <c r="H1615" t="s">
        <v>131</v>
      </c>
      <c r="I1615" t="s">
        <v>110</v>
      </c>
      <c r="J1615" t="s">
        <v>110</v>
      </c>
      <c r="K1615">
        <v>1.25</v>
      </c>
      <c r="L1615" t="s">
        <v>182</v>
      </c>
    </row>
    <row r="1616" spans="1:12">
      <c r="A1616" t="s">
        <v>260</v>
      </c>
      <c r="B1616" t="s">
        <v>48</v>
      </c>
      <c r="C1616">
        <v>2055</v>
      </c>
      <c r="D1616">
        <v>2055</v>
      </c>
      <c r="E1616" t="s">
        <v>119</v>
      </c>
      <c r="F1616" t="s">
        <v>260</v>
      </c>
      <c r="G1616" t="s">
        <v>149</v>
      </c>
      <c r="H1616" t="s">
        <v>131</v>
      </c>
      <c r="I1616" t="s">
        <v>110</v>
      </c>
      <c r="J1616" t="s">
        <v>110</v>
      </c>
      <c r="K1616">
        <v>1.25</v>
      </c>
      <c r="L1616" t="s">
        <v>182</v>
      </c>
    </row>
    <row r="1617" spans="1:12">
      <c r="A1617" t="s">
        <v>260</v>
      </c>
      <c r="B1617" t="s">
        <v>48</v>
      </c>
      <c r="C1617">
        <v>2055</v>
      </c>
      <c r="D1617">
        <v>2060</v>
      </c>
      <c r="E1617" t="s">
        <v>119</v>
      </c>
      <c r="F1617" t="s">
        <v>260</v>
      </c>
      <c r="G1617" t="s">
        <v>149</v>
      </c>
      <c r="H1617" t="s">
        <v>131</v>
      </c>
      <c r="I1617" t="s">
        <v>110</v>
      </c>
      <c r="J1617" t="s">
        <v>110</v>
      </c>
      <c r="K1617">
        <v>1.274350643157959</v>
      </c>
      <c r="L1617" t="s">
        <v>182</v>
      </c>
    </row>
    <row r="1618" spans="1:12">
      <c r="A1618" t="s">
        <v>260</v>
      </c>
      <c r="B1618" t="s">
        <v>48</v>
      </c>
      <c r="C1618">
        <v>2055</v>
      </c>
      <c r="D1618">
        <v>2065</v>
      </c>
      <c r="E1618" t="s">
        <v>119</v>
      </c>
      <c r="F1618" t="s">
        <v>260</v>
      </c>
      <c r="G1618" t="s">
        <v>149</v>
      </c>
      <c r="H1618" t="s">
        <v>131</v>
      </c>
      <c r="I1618" t="s">
        <v>110</v>
      </c>
      <c r="J1618" t="s">
        <v>110</v>
      </c>
      <c r="K1618">
        <v>1.262175321578979</v>
      </c>
      <c r="L1618" t="s">
        <v>182</v>
      </c>
    </row>
    <row r="1619" spans="1:12">
      <c r="A1619" t="s">
        <v>260</v>
      </c>
      <c r="B1619" t="s">
        <v>48</v>
      </c>
      <c r="C1619">
        <v>2055</v>
      </c>
      <c r="D1619">
        <v>2070</v>
      </c>
      <c r="E1619" t="s">
        <v>119</v>
      </c>
      <c r="F1619" t="s">
        <v>260</v>
      </c>
      <c r="G1619" t="s">
        <v>149</v>
      </c>
      <c r="H1619" t="s">
        <v>131</v>
      </c>
      <c r="I1619" t="s">
        <v>110</v>
      </c>
      <c r="J1619" t="s">
        <v>110</v>
      </c>
      <c r="K1619">
        <v>1.25</v>
      </c>
      <c r="L1619" t="s">
        <v>182</v>
      </c>
    </row>
    <row r="1620" spans="1:12">
      <c r="A1620" t="s">
        <v>260</v>
      </c>
      <c r="B1620" t="s">
        <v>48</v>
      </c>
      <c r="C1620">
        <v>2060</v>
      </c>
      <c r="D1620">
        <v>2060</v>
      </c>
      <c r="E1620" t="s">
        <v>119</v>
      </c>
      <c r="F1620" t="s">
        <v>260</v>
      </c>
      <c r="G1620" t="s">
        <v>149</v>
      </c>
      <c r="H1620" t="s">
        <v>131</v>
      </c>
      <c r="I1620" t="s">
        <v>110</v>
      </c>
      <c r="J1620" t="s">
        <v>110</v>
      </c>
      <c r="K1620">
        <v>1.298701286315918</v>
      </c>
      <c r="L1620" t="s">
        <v>182</v>
      </c>
    </row>
    <row r="1621" spans="1:12">
      <c r="A1621" t="s">
        <v>260</v>
      </c>
      <c r="B1621" t="s">
        <v>48</v>
      </c>
      <c r="C1621">
        <v>2060</v>
      </c>
      <c r="D1621">
        <v>2065</v>
      </c>
      <c r="E1621" t="s">
        <v>119</v>
      </c>
      <c r="F1621" t="s">
        <v>260</v>
      </c>
      <c r="G1621" t="s">
        <v>149</v>
      </c>
      <c r="H1621" t="s">
        <v>131</v>
      </c>
      <c r="I1621" t="s">
        <v>110</v>
      </c>
      <c r="J1621" t="s">
        <v>110</v>
      </c>
      <c r="K1621">
        <v>1.274350643157959</v>
      </c>
      <c r="L1621" t="s">
        <v>182</v>
      </c>
    </row>
    <row r="1622" spans="1:12">
      <c r="A1622" t="s">
        <v>260</v>
      </c>
      <c r="B1622" t="s">
        <v>48</v>
      </c>
      <c r="C1622">
        <v>2060</v>
      </c>
      <c r="D1622">
        <v>2070</v>
      </c>
      <c r="E1622" t="s">
        <v>119</v>
      </c>
      <c r="F1622" t="s">
        <v>260</v>
      </c>
      <c r="G1622" t="s">
        <v>149</v>
      </c>
      <c r="H1622" t="s">
        <v>131</v>
      </c>
      <c r="I1622" t="s">
        <v>110</v>
      </c>
      <c r="J1622" t="s">
        <v>110</v>
      </c>
      <c r="K1622">
        <v>1.25</v>
      </c>
      <c r="L1622" t="s">
        <v>182</v>
      </c>
    </row>
    <row r="1623" spans="1:12">
      <c r="A1623" t="s">
        <v>260</v>
      </c>
      <c r="B1623" t="s">
        <v>48</v>
      </c>
      <c r="C1623">
        <v>2065</v>
      </c>
      <c r="D1623">
        <v>2065</v>
      </c>
      <c r="E1623" t="s">
        <v>119</v>
      </c>
      <c r="F1623" t="s">
        <v>260</v>
      </c>
      <c r="G1623" t="s">
        <v>149</v>
      </c>
      <c r="H1623" t="s">
        <v>131</v>
      </c>
      <c r="I1623" t="s">
        <v>110</v>
      </c>
      <c r="J1623" t="s">
        <v>110</v>
      </c>
      <c r="K1623">
        <v>1.274350643157959</v>
      </c>
      <c r="L1623" t="s">
        <v>182</v>
      </c>
    </row>
    <row r="1624" spans="1:12">
      <c r="A1624" t="s">
        <v>260</v>
      </c>
      <c r="B1624" t="s">
        <v>48</v>
      </c>
      <c r="C1624">
        <v>2065</v>
      </c>
      <c r="D1624">
        <v>2070</v>
      </c>
      <c r="E1624" t="s">
        <v>119</v>
      </c>
      <c r="F1624" t="s">
        <v>260</v>
      </c>
      <c r="G1624" t="s">
        <v>149</v>
      </c>
      <c r="H1624" t="s">
        <v>131</v>
      </c>
      <c r="I1624" t="s">
        <v>110</v>
      </c>
      <c r="J1624" t="s">
        <v>110</v>
      </c>
      <c r="K1624">
        <v>1.25</v>
      </c>
      <c r="L1624" t="s">
        <v>182</v>
      </c>
    </row>
    <row r="1625" spans="1:12">
      <c r="A1625" t="s">
        <v>260</v>
      </c>
      <c r="B1625" t="s">
        <v>48</v>
      </c>
      <c r="C1625">
        <v>2070</v>
      </c>
      <c r="D1625">
        <v>2070</v>
      </c>
      <c r="E1625" t="s">
        <v>119</v>
      </c>
      <c r="F1625" t="s">
        <v>260</v>
      </c>
      <c r="G1625" t="s">
        <v>149</v>
      </c>
      <c r="H1625" t="s">
        <v>131</v>
      </c>
      <c r="I1625" t="s">
        <v>110</v>
      </c>
      <c r="J1625" t="s">
        <v>110</v>
      </c>
      <c r="K1625">
        <v>1.25</v>
      </c>
      <c r="L1625" t="s">
        <v>182</v>
      </c>
    </row>
    <row r="1626" spans="1:12">
      <c r="A1626" t="s">
        <v>260</v>
      </c>
      <c r="B1626" t="s">
        <v>45</v>
      </c>
      <c r="C1626">
        <v>1985</v>
      </c>
      <c r="D1626">
        <v>1990</v>
      </c>
      <c r="E1626" t="s">
        <v>119</v>
      </c>
      <c r="F1626" t="s">
        <v>260</v>
      </c>
      <c r="G1626" t="s">
        <v>149</v>
      </c>
      <c r="H1626" t="s">
        <v>133</v>
      </c>
      <c r="I1626" t="s">
        <v>110</v>
      </c>
      <c r="J1626" t="s">
        <v>110</v>
      </c>
      <c r="K1626">
        <v>3.0959751605987549</v>
      </c>
      <c r="L1626" t="s">
        <v>182</v>
      </c>
    </row>
    <row r="1627" spans="1:12">
      <c r="A1627" t="s">
        <v>260</v>
      </c>
      <c r="B1627" t="s">
        <v>45</v>
      </c>
      <c r="C1627">
        <v>1985</v>
      </c>
      <c r="D1627">
        <v>1995</v>
      </c>
      <c r="E1627" t="s">
        <v>119</v>
      </c>
      <c r="F1627" t="s">
        <v>260</v>
      </c>
      <c r="G1627" t="s">
        <v>149</v>
      </c>
      <c r="H1627" t="s">
        <v>133</v>
      </c>
      <c r="I1627" t="s">
        <v>110</v>
      </c>
      <c r="J1627" t="s">
        <v>110</v>
      </c>
      <c r="K1627">
        <v>3.030303001403809</v>
      </c>
      <c r="L1627" t="s">
        <v>182</v>
      </c>
    </row>
    <row r="1628" spans="1:12">
      <c r="A1628" t="s">
        <v>260</v>
      </c>
      <c r="B1628" t="s">
        <v>45</v>
      </c>
      <c r="C1628">
        <v>1985</v>
      </c>
      <c r="D1628">
        <v>2000</v>
      </c>
      <c r="E1628" t="s">
        <v>119</v>
      </c>
      <c r="F1628" t="s">
        <v>260</v>
      </c>
      <c r="G1628" t="s">
        <v>149</v>
      </c>
      <c r="H1628" t="s">
        <v>133</v>
      </c>
      <c r="I1628" t="s">
        <v>110</v>
      </c>
      <c r="J1628" t="s">
        <v>110</v>
      </c>
      <c r="K1628">
        <v>3.125</v>
      </c>
      <c r="L1628" t="s">
        <v>182</v>
      </c>
    </row>
    <row r="1629" spans="1:12">
      <c r="A1629" t="s">
        <v>260</v>
      </c>
      <c r="B1629" t="s">
        <v>45</v>
      </c>
      <c r="C1629">
        <v>1985</v>
      </c>
      <c r="D1629">
        <v>2005</v>
      </c>
      <c r="E1629" t="s">
        <v>119</v>
      </c>
      <c r="F1629" t="s">
        <v>260</v>
      </c>
      <c r="G1629" t="s">
        <v>149</v>
      </c>
      <c r="H1629" t="s">
        <v>133</v>
      </c>
      <c r="I1629" t="s">
        <v>110</v>
      </c>
      <c r="J1629" t="s">
        <v>110</v>
      </c>
      <c r="K1629">
        <v>2.7777776718139648</v>
      </c>
      <c r="L1629" t="s">
        <v>182</v>
      </c>
    </row>
    <row r="1630" spans="1:12">
      <c r="A1630" t="s">
        <v>260</v>
      </c>
      <c r="B1630" t="s">
        <v>45</v>
      </c>
      <c r="C1630">
        <v>1985</v>
      </c>
      <c r="D1630">
        <v>2010</v>
      </c>
      <c r="E1630" t="s">
        <v>119</v>
      </c>
      <c r="F1630" t="s">
        <v>260</v>
      </c>
      <c r="G1630" t="s">
        <v>149</v>
      </c>
      <c r="H1630" t="s">
        <v>133</v>
      </c>
      <c r="I1630" t="s">
        <v>110</v>
      </c>
      <c r="J1630" t="s">
        <v>110</v>
      </c>
      <c r="K1630">
        <v>2.8571429252624512</v>
      </c>
      <c r="L1630" t="s">
        <v>182</v>
      </c>
    </row>
    <row r="1631" spans="1:12">
      <c r="A1631" t="s">
        <v>260</v>
      </c>
      <c r="B1631" t="s">
        <v>45</v>
      </c>
      <c r="C1631">
        <v>1990</v>
      </c>
      <c r="D1631">
        <v>1990</v>
      </c>
      <c r="E1631" t="s">
        <v>119</v>
      </c>
      <c r="F1631" t="s">
        <v>260</v>
      </c>
      <c r="G1631" t="s">
        <v>149</v>
      </c>
      <c r="H1631" t="s">
        <v>133</v>
      </c>
      <c r="I1631" t="s">
        <v>110</v>
      </c>
      <c r="J1631" t="s">
        <v>110</v>
      </c>
      <c r="K1631">
        <v>3.0959751605987549</v>
      </c>
      <c r="L1631" t="s">
        <v>182</v>
      </c>
    </row>
    <row r="1632" spans="1:12">
      <c r="A1632" t="s">
        <v>260</v>
      </c>
      <c r="B1632" t="s">
        <v>45</v>
      </c>
      <c r="C1632">
        <v>1990</v>
      </c>
      <c r="D1632">
        <v>1995</v>
      </c>
      <c r="E1632" t="s">
        <v>119</v>
      </c>
      <c r="F1632" t="s">
        <v>260</v>
      </c>
      <c r="G1632" t="s">
        <v>149</v>
      </c>
      <c r="H1632" t="s">
        <v>133</v>
      </c>
      <c r="I1632" t="s">
        <v>110</v>
      </c>
      <c r="J1632" t="s">
        <v>110</v>
      </c>
      <c r="K1632">
        <v>3.030303001403809</v>
      </c>
      <c r="L1632" t="s">
        <v>182</v>
      </c>
    </row>
    <row r="1633" spans="1:12">
      <c r="A1633" t="s">
        <v>260</v>
      </c>
      <c r="B1633" t="s">
        <v>45</v>
      </c>
      <c r="C1633">
        <v>1990</v>
      </c>
      <c r="D1633">
        <v>2000</v>
      </c>
      <c r="E1633" t="s">
        <v>119</v>
      </c>
      <c r="F1633" t="s">
        <v>260</v>
      </c>
      <c r="G1633" t="s">
        <v>149</v>
      </c>
      <c r="H1633" t="s">
        <v>133</v>
      </c>
      <c r="I1633" t="s">
        <v>110</v>
      </c>
      <c r="J1633" t="s">
        <v>110</v>
      </c>
      <c r="K1633">
        <v>3.125</v>
      </c>
      <c r="L1633" t="s">
        <v>182</v>
      </c>
    </row>
    <row r="1634" spans="1:12">
      <c r="A1634" t="s">
        <v>260</v>
      </c>
      <c r="B1634" t="s">
        <v>45</v>
      </c>
      <c r="C1634">
        <v>1990</v>
      </c>
      <c r="D1634">
        <v>2005</v>
      </c>
      <c r="E1634" t="s">
        <v>119</v>
      </c>
      <c r="F1634" t="s">
        <v>260</v>
      </c>
      <c r="G1634" t="s">
        <v>149</v>
      </c>
      <c r="H1634" t="s">
        <v>133</v>
      </c>
      <c r="I1634" t="s">
        <v>110</v>
      </c>
      <c r="J1634" t="s">
        <v>110</v>
      </c>
      <c r="K1634">
        <v>2.7777776718139648</v>
      </c>
      <c r="L1634" t="s">
        <v>182</v>
      </c>
    </row>
    <row r="1635" spans="1:12">
      <c r="A1635" t="s">
        <v>260</v>
      </c>
      <c r="B1635" t="s">
        <v>45</v>
      </c>
      <c r="C1635">
        <v>1990</v>
      </c>
      <c r="D1635">
        <v>2010</v>
      </c>
      <c r="E1635" t="s">
        <v>119</v>
      </c>
      <c r="F1635" t="s">
        <v>260</v>
      </c>
      <c r="G1635" t="s">
        <v>149</v>
      </c>
      <c r="H1635" t="s">
        <v>133</v>
      </c>
      <c r="I1635" t="s">
        <v>110</v>
      </c>
      <c r="J1635" t="s">
        <v>110</v>
      </c>
      <c r="K1635">
        <v>2.8571429252624512</v>
      </c>
      <c r="L1635" t="s">
        <v>182</v>
      </c>
    </row>
    <row r="1636" spans="1:12">
      <c r="A1636" t="s">
        <v>260</v>
      </c>
      <c r="B1636" t="s">
        <v>45</v>
      </c>
      <c r="C1636">
        <v>1990</v>
      </c>
      <c r="D1636">
        <v>2015</v>
      </c>
      <c r="E1636" t="s">
        <v>119</v>
      </c>
      <c r="F1636" t="s">
        <v>260</v>
      </c>
      <c r="G1636" t="s">
        <v>149</v>
      </c>
      <c r="H1636" t="s">
        <v>133</v>
      </c>
      <c r="I1636" t="s">
        <v>110</v>
      </c>
      <c r="J1636" t="s">
        <v>110</v>
      </c>
      <c r="K1636">
        <v>2.678571462631226</v>
      </c>
      <c r="L1636" t="s">
        <v>182</v>
      </c>
    </row>
    <row r="1637" spans="1:12">
      <c r="A1637" t="s">
        <v>260</v>
      </c>
      <c r="B1637" t="s">
        <v>45</v>
      </c>
      <c r="C1637">
        <v>1995</v>
      </c>
      <c r="D1637">
        <v>1995</v>
      </c>
      <c r="E1637" t="s">
        <v>119</v>
      </c>
      <c r="F1637" t="s">
        <v>260</v>
      </c>
      <c r="G1637" t="s">
        <v>149</v>
      </c>
      <c r="H1637" t="s">
        <v>133</v>
      </c>
      <c r="I1637" t="s">
        <v>110</v>
      </c>
      <c r="J1637" t="s">
        <v>110</v>
      </c>
      <c r="K1637">
        <v>3.030303001403809</v>
      </c>
      <c r="L1637" t="s">
        <v>182</v>
      </c>
    </row>
    <row r="1638" spans="1:12">
      <c r="A1638" t="s">
        <v>260</v>
      </c>
      <c r="B1638" t="s">
        <v>45</v>
      </c>
      <c r="C1638">
        <v>1995</v>
      </c>
      <c r="D1638">
        <v>2000</v>
      </c>
      <c r="E1638" t="s">
        <v>119</v>
      </c>
      <c r="F1638" t="s">
        <v>260</v>
      </c>
      <c r="G1638" t="s">
        <v>149</v>
      </c>
      <c r="H1638" t="s">
        <v>133</v>
      </c>
      <c r="I1638" t="s">
        <v>110</v>
      </c>
      <c r="J1638" t="s">
        <v>110</v>
      </c>
      <c r="K1638">
        <v>3.125</v>
      </c>
      <c r="L1638" t="s">
        <v>182</v>
      </c>
    </row>
    <row r="1639" spans="1:12">
      <c r="A1639" t="s">
        <v>260</v>
      </c>
      <c r="B1639" t="s">
        <v>45</v>
      </c>
      <c r="C1639">
        <v>1995</v>
      </c>
      <c r="D1639">
        <v>2005</v>
      </c>
      <c r="E1639" t="s">
        <v>119</v>
      </c>
      <c r="F1639" t="s">
        <v>260</v>
      </c>
      <c r="G1639" t="s">
        <v>149</v>
      </c>
      <c r="H1639" t="s">
        <v>133</v>
      </c>
      <c r="I1639" t="s">
        <v>110</v>
      </c>
      <c r="J1639" t="s">
        <v>110</v>
      </c>
      <c r="K1639">
        <v>2.7777776718139648</v>
      </c>
      <c r="L1639" t="s">
        <v>182</v>
      </c>
    </row>
    <row r="1640" spans="1:12">
      <c r="A1640" t="s">
        <v>260</v>
      </c>
      <c r="B1640" t="s">
        <v>45</v>
      </c>
      <c r="C1640">
        <v>1995</v>
      </c>
      <c r="D1640">
        <v>2010</v>
      </c>
      <c r="E1640" t="s">
        <v>119</v>
      </c>
      <c r="F1640" t="s">
        <v>260</v>
      </c>
      <c r="G1640" t="s">
        <v>149</v>
      </c>
      <c r="H1640" t="s">
        <v>133</v>
      </c>
      <c r="I1640" t="s">
        <v>110</v>
      </c>
      <c r="J1640" t="s">
        <v>110</v>
      </c>
      <c r="K1640">
        <v>2.8571429252624512</v>
      </c>
      <c r="L1640" t="s">
        <v>182</v>
      </c>
    </row>
    <row r="1641" spans="1:12">
      <c r="A1641" t="s">
        <v>260</v>
      </c>
      <c r="B1641" t="s">
        <v>45</v>
      </c>
      <c r="C1641">
        <v>1995</v>
      </c>
      <c r="D1641">
        <v>2015</v>
      </c>
      <c r="E1641" t="s">
        <v>119</v>
      </c>
      <c r="F1641" t="s">
        <v>260</v>
      </c>
      <c r="G1641" t="s">
        <v>149</v>
      </c>
      <c r="H1641" t="s">
        <v>133</v>
      </c>
      <c r="I1641" t="s">
        <v>110</v>
      </c>
      <c r="J1641" t="s">
        <v>110</v>
      </c>
      <c r="K1641">
        <v>2.678571462631226</v>
      </c>
      <c r="L1641" t="s">
        <v>182</v>
      </c>
    </row>
    <row r="1642" spans="1:12">
      <c r="A1642" t="s">
        <v>260</v>
      </c>
      <c r="B1642" t="s">
        <v>45</v>
      </c>
      <c r="C1642">
        <v>1995</v>
      </c>
      <c r="D1642">
        <v>2020</v>
      </c>
      <c r="E1642" t="s">
        <v>119</v>
      </c>
      <c r="F1642" t="s">
        <v>260</v>
      </c>
      <c r="G1642" t="s">
        <v>149</v>
      </c>
      <c r="H1642" t="s">
        <v>133</v>
      </c>
      <c r="I1642" t="s">
        <v>110</v>
      </c>
      <c r="J1642" t="s">
        <v>110</v>
      </c>
      <c r="K1642">
        <v>2.5</v>
      </c>
      <c r="L1642" t="s">
        <v>182</v>
      </c>
    </row>
    <row r="1643" spans="1:12">
      <c r="A1643" t="s">
        <v>260</v>
      </c>
      <c r="B1643" t="s">
        <v>45</v>
      </c>
      <c r="C1643">
        <v>2000</v>
      </c>
      <c r="D1643">
        <v>2000</v>
      </c>
      <c r="E1643" t="s">
        <v>119</v>
      </c>
      <c r="F1643" t="s">
        <v>260</v>
      </c>
      <c r="G1643" t="s">
        <v>149</v>
      </c>
      <c r="H1643" t="s">
        <v>133</v>
      </c>
      <c r="I1643" t="s">
        <v>110</v>
      </c>
      <c r="J1643" t="s">
        <v>110</v>
      </c>
      <c r="K1643">
        <v>3.125</v>
      </c>
      <c r="L1643" t="s">
        <v>182</v>
      </c>
    </row>
    <row r="1644" spans="1:12">
      <c r="A1644" t="s">
        <v>260</v>
      </c>
      <c r="B1644" t="s">
        <v>45</v>
      </c>
      <c r="C1644">
        <v>2000</v>
      </c>
      <c r="D1644">
        <v>2005</v>
      </c>
      <c r="E1644" t="s">
        <v>119</v>
      </c>
      <c r="F1644" t="s">
        <v>260</v>
      </c>
      <c r="G1644" t="s">
        <v>149</v>
      </c>
      <c r="H1644" t="s">
        <v>133</v>
      </c>
      <c r="I1644" t="s">
        <v>110</v>
      </c>
      <c r="J1644" t="s">
        <v>110</v>
      </c>
      <c r="K1644">
        <v>2.7777776718139648</v>
      </c>
      <c r="L1644" t="s">
        <v>182</v>
      </c>
    </row>
    <row r="1645" spans="1:12">
      <c r="A1645" t="s">
        <v>260</v>
      </c>
      <c r="B1645" t="s">
        <v>45</v>
      </c>
      <c r="C1645">
        <v>2000</v>
      </c>
      <c r="D1645">
        <v>2010</v>
      </c>
      <c r="E1645" t="s">
        <v>119</v>
      </c>
      <c r="F1645" t="s">
        <v>260</v>
      </c>
      <c r="G1645" t="s">
        <v>149</v>
      </c>
      <c r="H1645" t="s">
        <v>133</v>
      </c>
      <c r="I1645" t="s">
        <v>110</v>
      </c>
      <c r="J1645" t="s">
        <v>110</v>
      </c>
      <c r="K1645">
        <v>2.8571429252624512</v>
      </c>
      <c r="L1645" t="s">
        <v>182</v>
      </c>
    </row>
    <row r="1646" spans="1:12">
      <c r="A1646" t="s">
        <v>260</v>
      </c>
      <c r="B1646" t="s">
        <v>45</v>
      </c>
      <c r="C1646">
        <v>2000</v>
      </c>
      <c r="D1646">
        <v>2015</v>
      </c>
      <c r="E1646" t="s">
        <v>119</v>
      </c>
      <c r="F1646" t="s">
        <v>260</v>
      </c>
      <c r="G1646" t="s">
        <v>149</v>
      </c>
      <c r="H1646" t="s">
        <v>133</v>
      </c>
      <c r="I1646" t="s">
        <v>110</v>
      </c>
      <c r="J1646" t="s">
        <v>110</v>
      </c>
      <c r="K1646">
        <v>2.678571462631226</v>
      </c>
      <c r="L1646" t="s">
        <v>182</v>
      </c>
    </row>
    <row r="1647" spans="1:12">
      <c r="A1647" t="s">
        <v>260</v>
      </c>
      <c r="B1647" t="s">
        <v>45</v>
      </c>
      <c r="C1647">
        <v>2000</v>
      </c>
      <c r="D1647">
        <v>2020</v>
      </c>
      <c r="E1647" t="s">
        <v>119</v>
      </c>
      <c r="F1647" t="s">
        <v>260</v>
      </c>
      <c r="G1647" t="s">
        <v>149</v>
      </c>
      <c r="H1647" t="s">
        <v>133</v>
      </c>
      <c r="I1647" t="s">
        <v>110</v>
      </c>
      <c r="J1647" t="s">
        <v>110</v>
      </c>
      <c r="K1647">
        <v>2.5</v>
      </c>
      <c r="L1647" t="s">
        <v>182</v>
      </c>
    </row>
    <row r="1648" spans="1:12">
      <c r="A1648" t="s">
        <v>260</v>
      </c>
      <c r="B1648" t="s">
        <v>45</v>
      </c>
      <c r="C1648">
        <v>2000</v>
      </c>
      <c r="D1648">
        <v>2025</v>
      </c>
      <c r="E1648" t="s">
        <v>119</v>
      </c>
      <c r="F1648" t="s">
        <v>260</v>
      </c>
      <c r="G1648" t="s">
        <v>149</v>
      </c>
      <c r="H1648" t="s">
        <v>133</v>
      </c>
      <c r="I1648" t="s">
        <v>110</v>
      </c>
      <c r="J1648" t="s">
        <v>110</v>
      </c>
      <c r="K1648">
        <v>2.5</v>
      </c>
      <c r="L1648" t="s">
        <v>182</v>
      </c>
    </row>
    <row r="1649" spans="1:12">
      <c r="A1649" t="s">
        <v>260</v>
      </c>
      <c r="B1649" t="s">
        <v>45</v>
      </c>
      <c r="C1649">
        <v>2005</v>
      </c>
      <c r="D1649">
        <v>2005</v>
      </c>
      <c r="E1649" t="s">
        <v>119</v>
      </c>
      <c r="F1649" t="s">
        <v>260</v>
      </c>
      <c r="G1649" t="s">
        <v>149</v>
      </c>
      <c r="H1649" t="s">
        <v>133</v>
      </c>
      <c r="I1649" t="s">
        <v>110</v>
      </c>
      <c r="J1649" t="s">
        <v>110</v>
      </c>
      <c r="K1649">
        <v>2.7777776718139648</v>
      </c>
      <c r="L1649" t="s">
        <v>182</v>
      </c>
    </row>
    <row r="1650" spans="1:12">
      <c r="A1650" t="s">
        <v>260</v>
      </c>
      <c r="B1650" t="s">
        <v>45</v>
      </c>
      <c r="C1650">
        <v>2005</v>
      </c>
      <c r="D1650">
        <v>2010</v>
      </c>
      <c r="E1650" t="s">
        <v>119</v>
      </c>
      <c r="F1650" t="s">
        <v>260</v>
      </c>
      <c r="G1650" t="s">
        <v>149</v>
      </c>
      <c r="H1650" t="s">
        <v>133</v>
      </c>
      <c r="I1650" t="s">
        <v>110</v>
      </c>
      <c r="J1650" t="s">
        <v>110</v>
      </c>
      <c r="K1650">
        <v>2.8571429252624512</v>
      </c>
      <c r="L1650" t="s">
        <v>182</v>
      </c>
    </row>
    <row r="1651" spans="1:12">
      <c r="A1651" t="s">
        <v>260</v>
      </c>
      <c r="B1651" t="s">
        <v>45</v>
      </c>
      <c r="C1651">
        <v>2005</v>
      </c>
      <c r="D1651">
        <v>2015</v>
      </c>
      <c r="E1651" t="s">
        <v>119</v>
      </c>
      <c r="F1651" t="s">
        <v>260</v>
      </c>
      <c r="G1651" t="s">
        <v>149</v>
      </c>
      <c r="H1651" t="s">
        <v>133</v>
      </c>
      <c r="I1651" t="s">
        <v>110</v>
      </c>
      <c r="J1651" t="s">
        <v>110</v>
      </c>
      <c r="K1651">
        <v>2.678571462631226</v>
      </c>
      <c r="L1651" t="s">
        <v>182</v>
      </c>
    </row>
    <row r="1652" spans="1:12">
      <c r="A1652" t="s">
        <v>260</v>
      </c>
      <c r="B1652" t="s">
        <v>45</v>
      </c>
      <c r="C1652">
        <v>2005</v>
      </c>
      <c r="D1652">
        <v>2020</v>
      </c>
      <c r="E1652" t="s">
        <v>119</v>
      </c>
      <c r="F1652" t="s">
        <v>260</v>
      </c>
      <c r="G1652" t="s">
        <v>149</v>
      </c>
      <c r="H1652" t="s">
        <v>133</v>
      </c>
      <c r="I1652" t="s">
        <v>110</v>
      </c>
      <c r="J1652" t="s">
        <v>110</v>
      </c>
      <c r="K1652">
        <v>2.5</v>
      </c>
      <c r="L1652" t="s">
        <v>182</v>
      </c>
    </row>
    <row r="1653" spans="1:12">
      <c r="A1653" t="s">
        <v>260</v>
      </c>
      <c r="B1653" t="s">
        <v>45</v>
      </c>
      <c r="C1653">
        <v>2005</v>
      </c>
      <c r="D1653">
        <v>2025</v>
      </c>
      <c r="E1653" t="s">
        <v>119</v>
      </c>
      <c r="F1653" t="s">
        <v>260</v>
      </c>
      <c r="G1653" t="s">
        <v>149</v>
      </c>
      <c r="H1653" t="s">
        <v>133</v>
      </c>
      <c r="I1653" t="s">
        <v>110</v>
      </c>
      <c r="J1653" t="s">
        <v>110</v>
      </c>
      <c r="K1653">
        <v>2.5</v>
      </c>
      <c r="L1653" t="s">
        <v>182</v>
      </c>
    </row>
    <row r="1654" spans="1:12">
      <c r="A1654" t="s">
        <v>260</v>
      </c>
      <c r="B1654" t="s">
        <v>45</v>
      </c>
      <c r="C1654">
        <v>2005</v>
      </c>
      <c r="D1654">
        <v>2030</v>
      </c>
      <c r="E1654" t="s">
        <v>119</v>
      </c>
      <c r="F1654" t="s">
        <v>260</v>
      </c>
      <c r="G1654" t="s">
        <v>149</v>
      </c>
      <c r="H1654" t="s">
        <v>133</v>
      </c>
      <c r="I1654" t="s">
        <v>110</v>
      </c>
      <c r="J1654" t="s">
        <v>110</v>
      </c>
      <c r="K1654">
        <v>2.5</v>
      </c>
      <c r="L1654" t="s">
        <v>182</v>
      </c>
    </row>
    <row r="1655" spans="1:12">
      <c r="A1655" t="s">
        <v>260</v>
      </c>
      <c r="B1655" t="s">
        <v>45</v>
      </c>
      <c r="C1655">
        <v>2010</v>
      </c>
      <c r="D1655">
        <v>2010</v>
      </c>
      <c r="E1655" t="s">
        <v>119</v>
      </c>
      <c r="F1655" t="s">
        <v>260</v>
      </c>
      <c r="G1655" t="s">
        <v>149</v>
      </c>
      <c r="H1655" t="s">
        <v>133</v>
      </c>
      <c r="I1655" t="s">
        <v>110</v>
      </c>
      <c r="J1655" t="s">
        <v>110</v>
      </c>
      <c r="K1655">
        <v>2.8571429252624512</v>
      </c>
      <c r="L1655" t="s">
        <v>182</v>
      </c>
    </row>
    <row r="1656" spans="1:12">
      <c r="A1656" t="s">
        <v>260</v>
      </c>
      <c r="B1656" t="s">
        <v>45</v>
      </c>
      <c r="C1656">
        <v>2010</v>
      </c>
      <c r="D1656">
        <v>2015</v>
      </c>
      <c r="E1656" t="s">
        <v>119</v>
      </c>
      <c r="F1656" t="s">
        <v>260</v>
      </c>
      <c r="G1656" t="s">
        <v>149</v>
      </c>
      <c r="H1656" t="s">
        <v>133</v>
      </c>
      <c r="I1656" t="s">
        <v>110</v>
      </c>
      <c r="J1656" t="s">
        <v>110</v>
      </c>
      <c r="K1656">
        <v>2.678571462631226</v>
      </c>
      <c r="L1656" t="s">
        <v>182</v>
      </c>
    </row>
    <row r="1657" spans="1:12">
      <c r="A1657" t="s">
        <v>260</v>
      </c>
      <c r="B1657" t="s">
        <v>45</v>
      </c>
      <c r="C1657">
        <v>2010</v>
      </c>
      <c r="D1657">
        <v>2020</v>
      </c>
      <c r="E1657" t="s">
        <v>119</v>
      </c>
      <c r="F1657" t="s">
        <v>260</v>
      </c>
      <c r="G1657" t="s">
        <v>149</v>
      </c>
      <c r="H1657" t="s">
        <v>133</v>
      </c>
      <c r="I1657" t="s">
        <v>110</v>
      </c>
      <c r="J1657" t="s">
        <v>110</v>
      </c>
      <c r="K1657">
        <v>2.5</v>
      </c>
      <c r="L1657" t="s">
        <v>182</v>
      </c>
    </row>
    <row r="1658" spans="1:12">
      <c r="A1658" t="s">
        <v>260</v>
      </c>
      <c r="B1658" t="s">
        <v>45</v>
      </c>
      <c r="C1658">
        <v>2010</v>
      </c>
      <c r="D1658">
        <v>2025</v>
      </c>
      <c r="E1658" t="s">
        <v>119</v>
      </c>
      <c r="F1658" t="s">
        <v>260</v>
      </c>
      <c r="G1658" t="s">
        <v>149</v>
      </c>
      <c r="H1658" t="s">
        <v>133</v>
      </c>
      <c r="I1658" t="s">
        <v>110</v>
      </c>
      <c r="J1658" t="s">
        <v>110</v>
      </c>
      <c r="K1658">
        <v>2.5</v>
      </c>
      <c r="L1658" t="s">
        <v>182</v>
      </c>
    </row>
    <row r="1659" spans="1:12">
      <c r="A1659" t="s">
        <v>260</v>
      </c>
      <c r="B1659" t="s">
        <v>45</v>
      </c>
      <c r="C1659">
        <v>2010</v>
      </c>
      <c r="D1659">
        <v>2030</v>
      </c>
      <c r="E1659" t="s">
        <v>119</v>
      </c>
      <c r="F1659" t="s">
        <v>260</v>
      </c>
      <c r="G1659" t="s">
        <v>149</v>
      </c>
      <c r="H1659" t="s">
        <v>133</v>
      </c>
      <c r="I1659" t="s">
        <v>110</v>
      </c>
      <c r="J1659" t="s">
        <v>110</v>
      </c>
      <c r="K1659">
        <v>2.5</v>
      </c>
      <c r="L1659" t="s">
        <v>182</v>
      </c>
    </row>
    <row r="1660" spans="1:12">
      <c r="A1660" t="s">
        <v>260</v>
      </c>
      <c r="B1660" t="s">
        <v>45</v>
      </c>
      <c r="C1660">
        <v>2010</v>
      </c>
      <c r="D1660">
        <v>2035</v>
      </c>
      <c r="E1660" t="s">
        <v>119</v>
      </c>
      <c r="F1660" t="s">
        <v>260</v>
      </c>
      <c r="G1660" t="s">
        <v>149</v>
      </c>
      <c r="H1660" t="s">
        <v>133</v>
      </c>
      <c r="I1660" t="s">
        <v>110</v>
      </c>
      <c r="J1660" t="s">
        <v>110</v>
      </c>
      <c r="K1660">
        <v>2.5</v>
      </c>
      <c r="L1660" t="s">
        <v>182</v>
      </c>
    </row>
    <row r="1661" spans="1:12">
      <c r="A1661" t="s">
        <v>260</v>
      </c>
      <c r="B1661" t="s">
        <v>45</v>
      </c>
      <c r="C1661">
        <v>2015</v>
      </c>
      <c r="D1661">
        <v>2015</v>
      </c>
      <c r="E1661" t="s">
        <v>119</v>
      </c>
      <c r="F1661" t="s">
        <v>260</v>
      </c>
      <c r="G1661" t="s">
        <v>149</v>
      </c>
      <c r="H1661" t="s">
        <v>133</v>
      </c>
      <c r="I1661" t="s">
        <v>110</v>
      </c>
      <c r="J1661" t="s">
        <v>110</v>
      </c>
      <c r="K1661">
        <v>2.678571462631226</v>
      </c>
      <c r="L1661" t="s">
        <v>182</v>
      </c>
    </row>
    <row r="1662" spans="1:12">
      <c r="A1662" t="s">
        <v>260</v>
      </c>
      <c r="B1662" t="s">
        <v>45</v>
      </c>
      <c r="C1662">
        <v>2015</v>
      </c>
      <c r="D1662">
        <v>2020</v>
      </c>
      <c r="E1662" t="s">
        <v>119</v>
      </c>
      <c r="F1662" t="s">
        <v>260</v>
      </c>
      <c r="G1662" t="s">
        <v>149</v>
      </c>
      <c r="H1662" t="s">
        <v>133</v>
      </c>
      <c r="I1662" t="s">
        <v>110</v>
      </c>
      <c r="J1662" t="s">
        <v>110</v>
      </c>
      <c r="K1662">
        <v>2.5</v>
      </c>
      <c r="L1662" t="s">
        <v>182</v>
      </c>
    </row>
    <row r="1663" spans="1:12">
      <c r="A1663" t="s">
        <v>260</v>
      </c>
      <c r="B1663" t="s">
        <v>45</v>
      </c>
      <c r="C1663">
        <v>2015</v>
      </c>
      <c r="D1663">
        <v>2025</v>
      </c>
      <c r="E1663" t="s">
        <v>119</v>
      </c>
      <c r="F1663" t="s">
        <v>260</v>
      </c>
      <c r="G1663" t="s">
        <v>149</v>
      </c>
      <c r="H1663" t="s">
        <v>133</v>
      </c>
      <c r="I1663" t="s">
        <v>110</v>
      </c>
      <c r="J1663" t="s">
        <v>110</v>
      </c>
      <c r="K1663">
        <v>2.5</v>
      </c>
      <c r="L1663" t="s">
        <v>182</v>
      </c>
    </row>
    <row r="1664" spans="1:12">
      <c r="A1664" t="s">
        <v>260</v>
      </c>
      <c r="B1664" t="s">
        <v>45</v>
      </c>
      <c r="C1664">
        <v>2015</v>
      </c>
      <c r="D1664">
        <v>2030</v>
      </c>
      <c r="E1664" t="s">
        <v>119</v>
      </c>
      <c r="F1664" t="s">
        <v>260</v>
      </c>
      <c r="G1664" t="s">
        <v>149</v>
      </c>
      <c r="H1664" t="s">
        <v>133</v>
      </c>
      <c r="I1664" t="s">
        <v>110</v>
      </c>
      <c r="J1664" t="s">
        <v>110</v>
      </c>
      <c r="K1664">
        <v>2.5</v>
      </c>
      <c r="L1664" t="s">
        <v>182</v>
      </c>
    </row>
    <row r="1665" spans="1:12">
      <c r="A1665" t="s">
        <v>260</v>
      </c>
      <c r="B1665" t="s">
        <v>45</v>
      </c>
      <c r="C1665">
        <v>2015</v>
      </c>
      <c r="D1665">
        <v>2035</v>
      </c>
      <c r="E1665" t="s">
        <v>119</v>
      </c>
      <c r="F1665" t="s">
        <v>260</v>
      </c>
      <c r="G1665" t="s">
        <v>149</v>
      </c>
      <c r="H1665" t="s">
        <v>133</v>
      </c>
      <c r="I1665" t="s">
        <v>110</v>
      </c>
      <c r="J1665" t="s">
        <v>110</v>
      </c>
      <c r="K1665">
        <v>2.5</v>
      </c>
      <c r="L1665" t="s">
        <v>182</v>
      </c>
    </row>
    <row r="1666" spans="1:12">
      <c r="A1666" t="s">
        <v>260</v>
      </c>
      <c r="B1666" t="s">
        <v>45</v>
      </c>
      <c r="C1666">
        <v>2015</v>
      </c>
      <c r="D1666">
        <v>2040</v>
      </c>
      <c r="E1666" t="s">
        <v>119</v>
      </c>
      <c r="F1666" t="s">
        <v>260</v>
      </c>
      <c r="G1666" t="s">
        <v>149</v>
      </c>
      <c r="H1666" t="s">
        <v>133</v>
      </c>
      <c r="I1666" t="s">
        <v>110</v>
      </c>
      <c r="J1666" t="s">
        <v>110</v>
      </c>
      <c r="K1666">
        <v>2.5</v>
      </c>
      <c r="L1666" t="s">
        <v>182</v>
      </c>
    </row>
    <row r="1667" spans="1:12">
      <c r="A1667" t="s">
        <v>260</v>
      </c>
      <c r="B1667" t="s">
        <v>45</v>
      </c>
      <c r="C1667">
        <v>2020</v>
      </c>
      <c r="D1667">
        <v>2020</v>
      </c>
      <c r="E1667" t="s">
        <v>119</v>
      </c>
      <c r="F1667" t="s">
        <v>260</v>
      </c>
      <c r="G1667" t="s">
        <v>149</v>
      </c>
      <c r="H1667" t="s">
        <v>133</v>
      </c>
      <c r="I1667" t="s">
        <v>110</v>
      </c>
      <c r="J1667" t="s">
        <v>110</v>
      </c>
      <c r="K1667">
        <v>2.5</v>
      </c>
      <c r="L1667" t="s">
        <v>182</v>
      </c>
    </row>
    <row r="1668" spans="1:12">
      <c r="A1668" t="s">
        <v>260</v>
      </c>
      <c r="B1668" t="s">
        <v>45</v>
      </c>
      <c r="C1668">
        <v>2020</v>
      </c>
      <c r="D1668">
        <v>2025</v>
      </c>
      <c r="E1668" t="s">
        <v>119</v>
      </c>
      <c r="F1668" t="s">
        <v>260</v>
      </c>
      <c r="G1668" t="s">
        <v>149</v>
      </c>
      <c r="H1668" t="s">
        <v>133</v>
      </c>
      <c r="I1668" t="s">
        <v>110</v>
      </c>
      <c r="J1668" t="s">
        <v>110</v>
      </c>
      <c r="K1668">
        <v>2.5</v>
      </c>
      <c r="L1668" t="s">
        <v>182</v>
      </c>
    </row>
    <row r="1669" spans="1:12">
      <c r="A1669" t="s">
        <v>260</v>
      </c>
      <c r="B1669" t="s">
        <v>45</v>
      </c>
      <c r="C1669">
        <v>2020</v>
      </c>
      <c r="D1669">
        <v>2030</v>
      </c>
      <c r="E1669" t="s">
        <v>119</v>
      </c>
      <c r="F1669" t="s">
        <v>260</v>
      </c>
      <c r="G1669" t="s">
        <v>149</v>
      </c>
      <c r="H1669" t="s">
        <v>133</v>
      </c>
      <c r="I1669" t="s">
        <v>110</v>
      </c>
      <c r="J1669" t="s">
        <v>110</v>
      </c>
      <c r="K1669">
        <v>2.5</v>
      </c>
      <c r="L1669" t="s">
        <v>182</v>
      </c>
    </row>
    <row r="1670" spans="1:12">
      <c r="A1670" t="s">
        <v>260</v>
      </c>
      <c r="B1670" t="s">
        <v>45</v>
      </c>
      <c r="C1670">
        <v>2020</v>
      </c>
      <c r="D1670">
        <v>2035</v>
      </c>
      <c r="E1670" t="s">
        <v>119</v>
      </c>
      <c r="F1670" t="s">
        <v>260</v>
      </c>
      <c r="G1670" t="s">
        <v>149</v>
      </c>
      <c r="H1670" t="s">
        <v>133</v>
      </c>
      <c r="I1670" t="s">
        <v>110</v>
      </c>
      <c r="J1670" t="s">
        <v>110</v>
      </c>
      <c r="K1670">
        <v>2.5</v>
      </c>
      <c r="L1670" t="s">
        <v>182</v>
      </c>
    </row>
    <row r="1671" spans="1:12">
      <c r="A1671" t="s">
        <v>260</v>
      </c>
      <c r="B1671" t="s">
        <v>45</v>
      </c>
      <c r="C1671">
        <v>2020</v>
      </c>
      <c r="D1671">
        <v>2040</v>
      </c>
      <c r="E1671" t="s">
        <v>119</v>
      </c>
      <c r="F1671" t="s">
        <v>260</v>
      </c>
      <c r="G1671" t="s">
        <v>149</v>
      </c>
      <c r="H1671" t="s">
        <v>133</v>
      </c>
      <c r="I1671" t="s">
        <v>110</v>
      </c>
      <c r="J1671" t="s">
        <v>110</v>
      </c>
      <c r="K1671">
        <v>2.5</v>
      </c>
      <c r="L1671" t="s">
        <v>182</v>
      </c>
    </row>
    <row r="1672" spans="1:12">
      <c r="A1672" t="s">
        <v>260</v>
      </c>
      <c r="B1672" t="s">
        <v>45</v>
      </c>
      <c r="C1672">
        <v>2020</v>
      </c>
      <c r="D1672">
        <v>2045</v>
      </c>
      <c r="E1672" t="s">
        <v>119</v>
      </c>
      <c r="F1672" t="s">
        <v>260</v>
      </c>
      <c r="G1672" t="s">
        <v>149</v>
      </c>
      <c r="H1672" t="s">
        <v>133</v>
      </c>
      <c r="I1672" t="s">
        <v>110</v>
      </c>
      <c r="J1672" t="s">
        <v>110</v>
      </c>
      <c r="K1672">
        <v>2.5</v>
      </c>
      <c r="L1672" t="s">
        <v>182</v>
      </c>
    </row>
    <row r="1673" spans="1:12">
      <c r="A1673" t="s">
        <v>260</v>
      </c>
      <c r="B1673" t="s">
        <v>45</v>
      </c>
      <c r="C1673">
        <v>2025</v>
      </c>
      <c r="D1673">
        <v>2025</v>
      </c>
      <c r="E1673" t="s">
        <v>119</v>
      </c>
      <c r="F1673" t="s">
        <v>260</v>
      </c>
      <c r="G1673" t="s">
        <v>149</v>
      </c>
      <c r="H1673" t="s">
        <v>133</v>
      </c>
      <c r="I1673" t="s">
        <v>110</v>
      </c>
      <c r="J1673" t="s">
        <v>110</v>
      </c>
      <c r="K1673">
        <v>2.5</v>
      </c>
      <c r="L1673" t="s">
        <v>182</v>
      </c>
    </row>
    <row r="1674" spans="1:12">
      <c r="A1674" t="s">
        <v>260</v>
      </c>
      <c r="B1674" t="s">
        <v>45</v>
      </c>
      <c r="C1674">
        <v>2025</v>
      </c>
      <c r="D1674">
        <v>2030</v>
      </c>
      <c r="E1674" t="s">
        <v>119</v>
      </c>
      <c r="F1674" t="s">
        <v>260</v>
      </c>
      <c r="G1674" t="s">
        <v>149</v>
      </c>
      <c r="H1674" t="s">
        <v>133</v>
      </c>
      <c r="I1674" t="s">
        <v>110</v>
      </c>
      <c r="J1674" t="s">
        <v>110</v>
      </c>
      <c r="K1674">
        <v>2.5</v>
      </c>
      <c r="L1674" t="s">
        <v>182</v>
      </c>
    </row>
    <row r="1675" spans="1:12">
      <c r="A1675" t="s">
        <v>260</v>
      </c>
      <c r="B1675" t="s">
        <v>45</v>
      </c>
      <c r="C1675">
        <v>2025</v>
      </c>
      <c r="D1675">
        <v>2035</v>
      </c>
      <c r="E1675" t="s">
        <v>119</v>
      </c>
      <c r="F1675" t="s">
        <v>260</v>
      </c>
      <c r="G1675" t="s">
        <v>149</v>
      </c>
      <c r="H1675" t="s">
        <v>133</v>
      </c>
      <c r="I1675" t="s">
        <v>110</v>
      </c>
      <c r="J1675" t="s">
        <v>110</v>
      </c>
      <c r="K1675">
        <v>2.5</v>
      </c>
      <c r="L1675" t="s">
        <v>182</v>
      </c>
    </row>
    <row r="1676" spans="1:12">
      <c r="A1676" t="s">
        <v>260</v>
      </c>
      <c r="B1676" t="s">
        <v>45</v>
      </c>
      <c r="C1676">
        <v>2025</v>
      </c>
      <c r="D1676">
        <v>2040</v>
      </c>
      <c r="E1676" t="s">
        <v>119</v>
      </c>
      <c r="F1676" t="s">
        <v>260</v>
      </c>
      <c r="G1676" t="s">
        <v>149</v>
      </c>
      <c r="H1676" t="s">
        <v>133</v>
      </c>
      <c r="I1676" t="s">
        <v>110</v>
      </c>
      <c r="J1676" t="s">
        <v>110</v>
      </c>
      <c r="K1676">
        <v>2.5</v>
      </c>
      <c r="L1676" t="s">
        <v>182</v>
      </c>
    </row>
    <row r="1677" spans="1:12">
      <c r="A1677" t="s">
        <v>260</v>
      </c>
      <c r="B1677" t="s">
        <v>45</v>
      </c>
      <c r="C1677">
        <v>2025</v>
      </c>
      <c r="D1677">
        <v>2045</v>
      </c>
      <c r="E1677" t="s">
        <v>119</v>
      </c>
      <c r="F1677" t="s">
        <v>260</v>
      </c>
      <c r="G1677" t="s">
        <v>149</v>
      </c>
      <c r="H1677" t="s">
        <v>133</v>
      </c>
      <c r="I1677" t="s">
        <v>110</v>
      </c>
      <c r="J1677" t="s">
        <v>110</v>
      </c>
      <c r="K1677">
        <v>2.5</v>
      </c>
      <c r="L1677" t="s">
        <v>182</v>
      </c>
    </row>
    <row r="1678" spans="1:12">
      <c r="A1678" t="s">
        <v>260</v>
      </c>
      <c r="B1678" t="s">
        <v>45</v>
      </c>
      <c r="C1678">
        <v>2025</v>
      </c>
      <c r="D1678">
        <v>2050</v>
      </c>
      <c r="E1678" t="s">
        <v>119</v>
      </c>
      <c r="F1678" t="s">
        <v>260</v>
      </c>
      <c r="G1678" t="s">
        <v>149</v>
      </c>
      <c r="H1678" t="s">
        <v>133</v>
      </c>
      <c r="I1678" t="s">
        <v>110</v>
      </c>
      <c r="J1678" t="s">
        <v>110</v>
      </c>
      <c r="K1678">
        <v>2.5</v>
      </c>
      <c r="L1678" t="s">
        <v>182</v>
      </c>
    </row>
    <row r="1679" spans="1:12">
      <c r="A1679" t="s">
        <v>260</v>
      </c>
      <c r="B1679" t="s">
        <v>45</v>
      </c>
      <c r="C1679">
        <v>2030</v>
      </c>
      <c r="D1679">
        <v>2030</v>
      </c>
      <c r="E1679" t="s">
        <v>119</v>
      </c>
      <c r="F1679" t="s">
        <v>260</v>
      </c>
      <c r="G1679" t="s">
        <v>149</v>
      </c>
      <c r="H1679" t="s">
        <v>133</v>
      </c>
      <c r="I1679" t="s">
        <v>110</v>
      </c>
      <c r="J1679" t="s">
        <v>110</v>
      </c>
      <c r="K1679">
        <v>2.5</v>
      </c>
      <c r="L1679" t="s">
        <v>182</v>
      </c>
    </row>
    <row r="1680" spans="1:12">
      <c r="A1680" t="s">
        <v>260</v>
      </c>
      <c r="B1680" t="s">
        <v>45</v>
      </c>
      <c r="C1680">
        <v>2030</v>
      </c>
      <c r="D1680">
        <v>2035</v>
      </c>
      <c r="E1680" t="s">
        <v>119</v>
      </c>
      <c r="F1680" t="s">
        <v>260</v>
      </c>
      <c r="G1680" t="s">
        <v>149</v>
      </c>
      <c r="H1680" t="s">
        <v>133</v>
      </c>
      <c r="I1680" t="s">
        <v>110</v>
      </c>
      <c r="J1680" t="s">
        <v>110</v>
      </c>
      <c r="K1680">
        <v>2.5</v>
      </c>
      <c r="L1680" t="s">
        <v>182</v>
      </c>
    </row>
    <row r="1681" spans="1:12">
      <c r="A1681" t="s">
        <v>260</v>
      </c>
      <c r="B1681" t="s">
        <v>45</v>
      </c>
      <c r="C1681">
        <v>2030</v>
      </c>
      <c r="D1681">
        <v>2040</v>
      </c>
      <c r="E1681" t="s">
        <v>119</v>
      </c>
      <c r="F1681" t="s">
        <v>260</v>
      </c>
      <c r="G1681" t="s">
        <v>149</v>
      </c>
      <c r="H1681" t="s">
        <v>133</v>
      </c>
      <c r="I1681" t="s">
        <v>110</v>
      </c>
      <c r="J1681" t="s">
        <v>110</v>
      </c>
      <c r="K1681">
        <v>2.5</v>
      </c>
      <c r="L1681" t="s">
        <v>182</v>
      </c>
    </row>
    <row r="1682" spans="1:12">
      <c r="A1682" t="s">
        <v>260</v>
      </c>
      <c r="B1682" t="s">
        <v>45</v>
      </c>
      <c r="C1682">
        <v>2030</v>
      </c>
      <c r="D1682">
        <v>2045</v>
      </c>
      <c r="E1682" t="s">
        <v>119</v>
      </c>
      <c r="F1682" t="s">
        <v>260</v>
      </c>
      <c r="G1682" t="s">
        <v>149</v>
      </c>
      <c r="H1682" t="s">
        <v>133</v>
      </c>
      <c r="I1682" t="s">
        <v>110</v>
      </c>
      <c r="J1682" t="s">
        <v>110</v>
      </c>
      <c r="K1682">
        <v>2.5</v>
      </c>
      <c r="L1682" t="s">
        <v>182</v>
      </c>
    </row>
    <row r="1683" spans="1:12">
      <c r="A1683" t="s">
        <v>260</v>
      </c>
      <c r="B1683" t="s">
        <v>45</v>
      </c>
      <c r="C1683">
        <v>2030</v>
      </c>
      <c r="D1683">
        <v>2050</v>
      </c>
      <c r="E1683" t="s">
        <v>119</v>
      </c>
      <c r="F1683" t="s">
        <v>260</v>
      </c>
      <c r="G1683" t="s">
        <v>149</v>
      </c>
      <c r="H1683" t="s">
        <v>133</v>
      </c>
      <c r="I1683" t="s">
        <v>110</v>
      </c>
      <c r="J1683" t="s">
        <v>110</v>
      </c>
      <c r="K1683">
        <v>2.5</v>
      </c>
      <c r="L1683" t="s">
        <v>182</v>
      </c>
    </row>
    <row r="1684" spans="1:12">
      <c r="A1684" t="s">
        <v>260</v>
      </c>
      <c r="B1684" t="s">
        <v>45</v>
      </c>
      <c r="C1684">
        <v>2030</v>
      </c>
      <c r="D1684">
        <v>2055</v>
      </c>
      <c r="E1684" t="s">
        <v>119</v>
      </c>
      <c r="F1684" t="s">
        <v>260</v>
      </c>
      <c r="G1684" t="s">
        <v>149</v>
      </c>
      <c r="H1684" t="s">
        <v>133</v>
      </c>
      <c r="I1684" t="s">
        <v>110</v>
      </c>
      <c r="J1684" t="s">
        <v>110</v>
      </c>
      <c r="K1684">
        <v>2.5</v>
      </c>
      <c r="L1684" t="s">
        <v>182</v>
      </c>
    </row>
    <row r="1685" spans="1:12">
      <c r="A1685" t="s">
        <v>260</v>
      </c>
      <c r="B1685" t="s">
        <v>45</v>
      </c>
      <c r="C1685">
        <v>2035</v>
      </c>
      <c r="D1685">
        <v>2035</v>
      </c>
      <c r="E1685" t="s">
        <v>119</v>
      </c>
      <c r="F1685" t="s">
        <v>260</v>
      </c>
      <c r="G1685" t="s">
        <v>149</v>
      </c>
      <c r="H1685" t="s">
        <v>133</v>
      </c>
      <c r="I1685" t="s">
        <v>110</v>
      </c>
      <c r="J1685" t="s">
        <v>110</v>
      </c>
      <c r="K1685">
        <v>2.5</v>
      </c>
      <c r="L1685" t="s">
        <v>182</v>
      </c>
    </row>
    <row r="1686" spans="1:12">
      <c r="A1686" t="s">
        <v>260</v>
      </c>
      <c r="B1686" t="s">
        <v>45</v>
      </c>
      <c r="C1686">
        <v>2035</v>
      </c>
      <c r="D1686">
        <v>2040</v>
      </c>
      <c r="E1686" t="s">
        <v>119</v>
      </c>
      <c r="F1686" t="s">
        <v>260</v>
      </c>
      <c r="G1686" t="s">
        <v>149</v>
      </c>
      <c r="H1686" t="s">
        <v>133</v>
      </c>
      <c r="I1686" t="s">
        <v>110</v>
      </c>
      <c r="J1686" t="s">
        <v>110</v>
      </c>
      <c r="K1686">
        <v>2.5</v>
      </c>
      <c r="L1686" t="s">
        <v>182</v>
      </c>
    </row>
    <row r="1687" spans="1:12">
      <c r="A1687" t="s">
        <v>260</v>
      </c>
      <c r="B1687" t="s">
        <v>45</v>
      </c>
      <c r="C1687">
        <v>2035</v>
      </c>
      <c r="D1687">
        <v>2045</v>
      </c>
      <c r="E1687" t="s">
        <v>119</v>
      </c>
      <c r="F1687" t="s">
        <v>260</v>
      </c>
      <c r="G1687" t="s">
        <v>149</v>
      </c>
      <c r="H1687" t="s">
        <v>133</v>
      </c>
      <c r="I1687" t="s">
        <v>110</v>
      </c>
      <c r="J1687" t="s">
        <v>110</v>
      </c>
      <c r="K1687">
        <v>2.5</v>
      </c>
      <c r="L1687" t="s">
        <v>182</v>
      </c>
    </row>
    <row r="1688" spans="1:12">
      <c r="A1688" t="s">
        <v>260</v>
      </c>
      <c r="B1688" t="s">
        <v>45</v>
      </c>
      <c r="C1688">
        <v>2035</v>
      </c>
      <c r="D1688">
        <v>2050</v>
      </c>
      <c r="E1688" t="s">
        <v>119</v>
      </c>
      <c r="F1688" t="s">
        <v>260</v>
      </c>
      <c r="G1688" t="s">
        <v>149</v>
      </c>
      <c r="H1688" t="s">
        <v>133</v>
      </c>
      <c r="I1688" t="s">
        <v>110</v>
      </c>
      <c r="J1688" t="s">
        <v>110</v>
      </c>
      <c r="K1688">
        <v>2.5</v>
      </c>
      <c r="L1688" t="s">
        <v>182</v>
      </c>
    </row>
    <row r="1689" spans="1:12">
      <c r="A1689" t="s">
        <v>260</v>
      </c>
      <c r="B1689" t="s">
        <v>45</v>
      </c>
      <c r="C1689">
        <v>2035</v>
      </c>
      <c r="D1689">
        <v>2055</v>
      </c>
      <c r="E1689" t="s">
        <v>119</v>
      </c>
      <c r="F1689" t="s">
        <v>260</v>
      </c>
      <c r="G1689" t="s">
        <v>149</v>
      </c>
      <c r="H1689" t="s">
        <v>133</v>
      </c>
      <c r="I1689" t="s">
        <v>110</v>
      </c>
      <c r="J1689" t="s">
        <v>110</v>
      </c>
      <c r="K1689">
        <v>2.5</v>
      </c>
      <c r="L1689" t="s">
        <v>182</v>
      </c>
    </row>
    <row r="1690" spans="1:12">
      <c r="A1690" t="s">
        <v>260</v>
      </c>
      <c r="B1690" t="s">
        <v>45</v>
      </c>
      <c r="C1690">
        <v>2035</v>
      </c>
      <c r="D1690">
        <v>2060</v>
      </c>
      <c r="E1690" t="s">
        <v>119</v>
      </c>
      <c r="F1690" t="s">
        <v>260</v>
      </c>
      <c r="G1690" t="s">
        <v>149</v>
      </c>
      <c r="H1690" t="s">
        <v>133</v>
      </c>
      <c r="I1690" t="s">
        <v>110</v>
      </c>
      <c r="J1690" t="s">
        <v>110</v>
      </c>
      <c r="K1690">
        <v>2.5</v>
      </c>
      <c r="L1690" t="s">
        <v>182</v>
      </c>
    </row>
    <row r="1691" spans="1:12">
      <c r="A1691" t="s">
        <v>260</v>
      </c>
      <c r="B1691" t="s">
        <v>45</v>
      </c>
      <c r="C1691">
        <v>2040</v>
      </c>
      <c r="D1691">
        <v>2040</v>
      </c>
      <c r="E1691" t="s">
        <v>119</v>
      </c>
      <c r="F1691" t="s">
        <v>260</v>
      </c>
      <c r="G1691" t="s">
        <v>149</v>
      </c>
      <c r="H1691" t="s">
        <v>133</v>
      </c>
      <c r="I1691" t="s">
        <v>110</v>
      </c>
      <c r="J1691" t="s">
        <v>110</v>
      </c>
      <c r="K1691">
        <v>2.5</v>
      </c>
      <c r="L1691" t="s">
        <v>182</v>
      </c>
    </row>
    <row r="1692" spans="1:12">
      <c r="A1692" t="s">
        <v>260</v>
      </c>
      <c r="B1692" t="s">
        <v>45</v>
      </c>
      <c r="C1692">
        <v>2040</v>
      </c>
      <c r="D1692">
        <v>2045</v>
      </c>
      <c r="E1692" t="s">
        <v>119</v>
      </c>
      <c r="F1692" t="s">
        <v>260</v>
      </c>
      <c r="G1692" t="s">
        <v>149</v>
      </c>
      <c r="H1692" t="s">
        <v>133</v>
      </c>
      <c r="I1692" t="s">
        <v>110</v>
      </c>
      <c r="J1692" t="s">
        <v>110</v>
      </c>
      <c r="K1692">
        <v>2.5</v>
      </c>
      <c r="L1692" t="s">
        <v>182</v>
      </c>
    </row>
    <row r="1693" spans="1:12">
      <c r="A1693" t="s">
        <v>260</v>
      </c>
      <c r="B1693" t="s">
        <v>45</v>
      </c>
      <c r="C1693">
        <v>2040</v>
      </c>
      <c r="D1693">
        <v>2050</v>
      </c>
      <c r="E1693" t="s">
        <v>119</v>
      </c>
      <c r="F1693" t="s">
        <v>260</v>
      </c>
      <c r="G1693" t="s">
        <v>149</v>
      </c>
      <c r="H1693" t="s">
        <v>133</v>
      </c>
      <c r="I1693" t="s">
        <v>110</v>
      </c>
      <c r="J1693" t="s">
        <v>110</v>
      </c>
      <c r="K1693">
        <v>2.5</v>
      </c>
      <c r="L1693" t="s">
        <v>182</v>
      </c>
    </row>
    <row r="1694" spans="1:12">
      <c r="A1694" t="s">
        <v>260</v>
      </c>
      <c r="B1694" t="s">
        <v>45</v>
      </c>
      <c r="C1694">
        <v>2040</v>
      </c>
      <c r="D1694">
        <v>2055</v>
      </c>
      <c r="E1694" t="s">
        <v>119</v>
      </c>
      <c r="F1694" t="s">
        <v>260</v>
      </c>
      <c r="G1694" t="s">
        <v>149</v>
      </c>
      <c r="H1694" t="s">
        <v>133</v>
      </c>
      <c r="I1694" t="s">
        <v>110</v>
      </c>
      <c r="J1694" t="s">
        <v>110</v>
      </c>
      <c r="K1694">
        <v>2.5</v>
      </c>
      <c r="L1694" t="s">
        <v>182</v>
      </c>
    </row>
    <row r="1695" spans="1:12">
      <c r="A1695" t="s">
        <v>260</v>
      </c>
      <c r="B1695" t="s">
        <v>45</v>
      </c>
      <c r="C1695">
        <v>2040</v>
      </c>
      <c r="D1695">
        <v>2060</v>
      </c>
      <c r="E1695" t="s">
        <v>119</v>
      </c>
      <c r="F1695" t="s">
        <v>260</v>
      </c>
      <c r="G1695" t="s">
        <v>149</v>
      </c>
      <c r="H1695" t="s">
        <v>133</v>
      </c>
      <c r="I1695" t="s">
        <v>110</v>
      </c>
      <c r="J1695" t="s">
        <v>110</v>
      </c>
      <c r="K1695">
        <v>2.5</v>
      </c>
      <c r="L1695" t="s">
        <v>182</v>
      </c>
    </row>
    <row r="1696" spans="1:12">
      <c r="A1696" t="s">
        <v>260</v>
      </c>
      <c r="B1696" t="s">
        <v>45</v>
      </c>
      <c r="C1696">
        <v>2040</v>
      </c>
      <c r="D1696">
        <v>2065</v>
      </c>
      <c r="E1696" t="s">
        <v>119</v>
      </c>
      <c r="F1696" t="s">
        <v>260</v>
      </c>
      <c r="G1696" t="s">
        <v>149</v>
      </c>
      <c r="H1696" t="s">
        <v>133</v>
      </c>
      <c r="I1696" t="s">
        <v>110</v>
      </c>
      <c r="J1696" t="s">
        <v>110</v>
      </c>
      <c r="K1696">
        <v>2.5</v>
      </c>
      <c r="L1696" t="s">
        <v>182</v>
      </c>
    </row>
    <row r="1697" spans="1:12">
      <c r="A1697" t="s">
        <v>260</v>
      </c>
      <c r="B1697" t="s">
        <v>45</v>
      </c>
      <c r="C1697">
        <v>2045</v>
      </c>
      <c r="D1697">
        <v>2045</v>
      </c>
      <c r="E1697" t="s">
        <v>119</v>
      </c>
      <c r="F1697" t="s">
        <v>260</v>
      </c>
      <c r="G1697" t="s">
        <v>149</v>
      </c>
      <c r="H1697" t="s">
        <v>133</v>
      </c>
      <c r="I1697" t="s">
        <v>110</v>
      </c>
      <c r="J1697" t="s">
        <v>110</v>
      </c>
      <c r="K1697">
        <v>2.5</v>
      </c>
      <c r="L1697" t="s">
        <v>182</v>
      </c>
    </row>
    <row r="1698" spans="1:12">
      <c r="A1698" t="s">
        <v>260</v>
      </c>
      <c r="B1698" t="s">
        <v>45</v>
      </c>
      <c r="C1698">
        <v>2045</v>
      </c>
      <c r="D1698">
        <v>2050</v>
      </c>
      <c r="E1698" t="s">
        <v>119</v>
      </c>
      <c r="F1698" t="s">
        <v>260</v>
      </c>
      <c r="G1698" t="s">
        <v>149</v>
      </c>
      <c r="H1698" t="s">
        <v>133</v>
      </c>
      <c r="I1698" t="s">
        <v>110</v>
      </c>
      <c r="J1698" t="s">
        <v>110</v>
      </c>
      <c r="K1698">
        <v>2.5</v>
      </c>
      <c r="L1698" t="s">
        <v>182</v>
      </c>
    </row>
    <row r="1699" spans="1:12">
      <c r="A1699" t="s">
        <v>260</v>
      </c>
      <c r="B1699" t="s">
        <v>45</v>
      </c>
      <c r="C1699">
        <v>2045</v>
      </c>
      <c r="D1699">
        <v>2055</v>
      </c>
      <c r="E1699" t="s">
        <v>119</v>
      </c>
      <c r="F1699" t="s">
        <v>260</v>
      </c>
      <c r="G1699" t="s">
        <v>149</v>
      </c>
      <c r="H1699" t="s">
        <v>133</v>
      </c>
      <c r="I1699" t="s">
        <v>110</v>
      </c>
      <c r="J1699" t="s">
        <v>110</v>
      </c>
      <c r="K1699">
        <v>2.5</v>
      </c>
      <c r="L1699" t="s">
        <v>182</v>
      </c>
    </row>
    <row r="1700" spans="1:12">
      <c r="A1700" t="s">
        <v>260</v>
      </c>
      <c r="B1700" t="s">
        <v>45</v>
      </c>
      <c r="C1700">
        <v>2045</v>
      </c>
      <c r="D1700">
        <v>2060</v>
      </c>
      <c r="E1700" t="s">
        <v>119</v>
      </c>
      <c r="F1700" t="s">
        <v>260</v>
      </c>
      <c r="G1700" t="s">
        <v>149</v>
      </c>
      <c r="H1700" t="s">
        <v>133</v>
      </c>
      <c r="I1700" t="s">
        <v>110</v>
      </c>
      <c r="J1700" t="s">
        <v>110</v>
      </c>
      <c r="K1700">
        <v>2.5</v>
      </c>
      <c r="L1700" t="s">
        <v>182</v>
      </c>
    </row>
    <row r="1701" spans="1:12">
      <c r="A1701" t="s">
        <v>260</v>
      </c>
      <c r="B1701" t="s">
        <v>45</v>
      </c>
      <c r="C1701">
        <v>2045</v>
      </c>
      <c r="D1701">
        <v>2065</v>
      </c>
      <c r="E1701" t="s">
        <v>119</v>
      </c>
      <c r="F1701" t="s">
        <v>260</v>
      </c>
      <c r="G1701" t="s">
        <v>149</v>
      </c>
      <c r="H1701" t="s">
        <v>133</v>
      </c>
      <c r="I1701" t="s">
        <v>110</v>
      </c>
      <c r="J1701" t="s">
        <v>110</v>
      </c>
      <c r="K1701">
        <v>2.5</v>
      </c>
      <c r="L1701" t="s">
        <v>182</v>
      </c>
    </row>
    <row r="1702" spans="1:12">
      <c r="A1702" t="s">
        <v>260</v>
      </c>
      <c r="B1702" t="s">
        <v>45</v>
      </c>
      <c r="C1702">
        <v>2045</v>
      </c>
      <c r="D1702">
        <v>2070</v>
      </c>
      <c r="E1702" t="s">
        <v>119</v>
      </c>
      <c r="F1702" t="s">
        <v>260</v>
      </c>
      <c r="G1702" t="s">
        <v>149</v>
      </c>
      <c r="H1702" t="s">
        <v>133</v>
      </c>
      <c r="I1702" t="s">
        <v>110</v>
      </c>
      <c r="J1702" t="s">
        <v>110</v>
      </c>
      <c r="K1702">
        <v>2.5</v>
      </c>
      <c r="L1702" t="s">
        <v>182</v>
      </c>
    </row>
    <row r="1703" spans="1:12">
      <c r="A1703" t="s">
        <v>260</v>
      </c>
      <c r="B1703" t="s">
        <v>45</v>
      </c>
      <c r="C1703">
        <v>2050</v>
      </c>
      <c r="D1703">
        <v>2050</v>
      </c>
      <c r="E1703" t="s">
        <v>119</v>
      </c>
      <c r="F1703" t="s">
        <v>260</v>
      </c>
      <c r="G1703" t="s">
        <v>149</v>
      </c>
      <c r="H1703" t="s">
        <v>133</v>
      </c>
      <c r="I1703" t="s">
        <v>110</v>
      </c>
      <c r="J1703" t="s">
        <v>110</v>
      </c>
      <c r="K1703">
        <v>2.5</v>
      </c>
      <c r="L1703" t="s">
        <v>182</v>
      </c>
    </row>
    <row r="1704" spans="1:12">
      <c r="A1704" t="s">
        <v>260</v>
      </c>
      <c r="B1704" t="s">
        <v>45</v>
      </c>
      <c r="C1704">
        <v>2050</v>
      </c>
      <c r="D1704">
        <v>2055</v>
      </c>
      <c r="E1704" t="s">
        <v>119</v>
      </c>
      <c r="F1704" t="s">
        <v>260</v>
      </c>
      <c r="G1704" t="s">
        <v>149</v>
      </c>
      <c r="H1704" t="s">
        <v>133</v>
      </c>
      <c r="I1704" t="s">
        <v>110</v>
      </c>
      <c r="J1704" t="s">
        <v>110</v>
      </c>
      <c r="K1704">
        <v>2.5</v>
      </c>
      <c r="L1704" t="s">
        <v>182</v>
      </c>
    </row>
    <row r="1705" spans="1:12">
      <c r="A1705" t="s">
        <v>260</v>
      </c>
      <c r="B1705" t="s">
        <v>45</v>
      </c>
      <c r="C1705">
        <v>2050</v>
      </c>
      <c r="D1705">
        <v>2060</v>
      </c>
      <c r="E1705" t="s">
        <v>119</v>
      </c>
      <c r="F1705" t="s">
        <v>260</v>
      </c>
      <c r="G1705" t="s">
        <v>149</v>
      </c>
      <c r="H1705" t="s">
        <v>133</v>
      </c>
      <c r="I1705" t="s">
        <v>110</v>
      </c>
      <c r="J1705" t="s">
        <v>110</v>
      </c>
      <c r="K1705">
        <v>2.5</v>
      </c>
      <c r="L1705" t="s">
        <v>182</v>
      </c>
    </row>
    <row r="1706" spans="1:12">
      <c r="A1706" t="s">
        <v>260</v>
      </c>
      <c r="B1706" t="s">
        <v>45</v>
      </c>
      <c r="C1706">
        <v>2050</v>
      </c>
      <c r="D1706">
        <v>2065</v>
      </c>
      <c r="E1706" t="s">
        <v>119</v>
      </c>
      <c r="F1706" t="s">
        <v>260</v>
      </c>
      <c r="G1706" t="s">
        <v>149</v>
      </c>
      <c r="H1706" t="s">
        <v>133</v>
      </c>
      <c r="I1706" t="s">
        <v>110</v>
      </c>
      <c r="J1706" t="s">
        <v>110</v>
      </c>
      <c r="K1706">
        <v>2.5</v>
      </c>
      <c r="L1706" t="s">
        <v>182</v>
      </c>
    </row>
    <row r="1707" spans="1:12">
      <c r="A1707" t="s">
        <v>260</v>
      </c>
      <c r="B1707" t="s">
        <v>45</v>
      </c>
      <c r="C1707">
        <v>2050</v>
      </c>
      <c r="D1707">
        <v>2070</v>
      </c>
      <c r="E1707" t="s">
        <v>119</v>
      </c>
      <c r="F1707" t="s">
        <v>260</v>
      </c>
      <c r="G1707" t="s">
        <v>149</v>
      </c>
      <c r="H1707" t="s">
        <v>133</v>
      </c>
      <c r="I1707" t="s">
        <v>110</v>
      </c>
      <c r="J1707" t="s">
        <v>110</v>
      </c>
      <c r="K1707">
        <v>2.5</v>
      </c>
      <c r="L1707" t="s">
        <v>182</v>
      </c>
    </row>
    <row r="1708" spans="1:12">
      <c r="A1708" t="s">
        <v>260</v>
      </c>
      <c r="B1708" t="s">
        <v>45</v>
      </c>
      <c r="C1708">
        <v>2055</v>
      </c>
      <c r="D1708">
        <v>2055</v>
      </c>
      <c r="E1708" t="s">
        <v>119</v>
      </c>
      <c r="F1708" t="s">
        <v>260</v>
      </c>
      <c r="G1708" t="s">
        <v>149</v>
      </c>
      <c r="H1708" t="s">
        <v>133</v>
      </c>
      <c r="I1708" t="s">
        <v>110</v>
      </c>
      <c r="J1708" t="s">
        <v>110</v>
      </c>
      <c r="K1708">
        <v>2.5</v>
      </c>
      <c r="L1708" t="s">
        <v>182</v>
      </c>
    </row>
    <row r="1709" spans="1:12">
      <c r="A1709" t="s">
        <v>260</v>
      </c>
      <c r="B1709" t="s">
        <v>45</v>
      </c>
      <c r="C1709">
        <v>2055</v>
      </c>
      <c r="D1709">
        <v>2060</v>
      </c>
      <c r="E1709" t="s">
        <v>119</v>
      </c>
      <c r="F1709" t="s">
        <v>260</v>
      </c>
      <c r="G1709" t="s">
        <v>149</v>
      </c>
      <c r="H1709" t="s">
        <v>133</v>
      </c>
      <c r="I1709" t="s">
        <v>110</v>
      </c>
      <c r="J1709" t="s">
        <v>110</v>
      </c>
      <c r="K1709">
        <v>2.5</v>
      </c>
      <c r="L1709" t="s">
        <v>182</v>
      </c>
    </row>
    <row r="1710" spans="1:12">
      <c r="A1710" t="s">
        <v>260</v>
      </c>
      <c r="B1710" t="s">
        <v>45</v>
      </c>
      <c r="C1710">
        <v>2055</v>
      </c>
      <c r="D1710">
        <v>2065</v>
      </c>
      <c r="E1710" t="s">
        <v>119</v>
      </c>
      <c r="F1710" t="s">
        <v>260</v>
      </c>
      <c r="G1710" t="s">
        <v>149</v>
      </c>
      <c r="H1710" t="s">
        <v>133</v>
      </c>
      <c r="I1710" t="s">
        <v>110</v>
      </c>
      <c r="J1710" t="s">
        <v>110</v>
      </c>
      <c r="K1710">
        <v>2.5</v>
      </c>
      <c r="L1710" t="s">
        <v>182</v>
      </c>
    </row>
    <row r="1711" spans="1:12">
      <c r="A1711" t="s">
        <v>260</v>
      </c>
      <c r="B1711" t="s">
        <v>45</v>
      </c>
      <c r="C1711">
        <v>2055</v>
      </c>
      <c r="D1711">
        <v>2070</v>
      </c>
      <c r="E1711" t="s">
        <v>119</v>
      </c>
      <c r="F1711" t="s">
        <v>260</v>
      </c>
      <c r="G1711" t="s">
        <v>149</v>
      </c>
      <c r="H1711" t="s">
        <v>133</v>
      </c>
      <c r="I1711" t="s">
        <v>110</v>
      </c>
      <c r="J1711" t="s">
        <v>110</v>
      </c>
      <c r="K1711">
        <v>2.5</v>
      </c>
      <c r="L1711" t="s">
        <v>182</v>
      </c>
    </row>
    <row r="1712" spans="1:12">
      <c r="A1712" t="s">
        <v>260</v>
      </c>
      <c r="B1712" t="s">
        <v>45</v>
      </c>
      <c r="C1712">
        <v>2060</v>
      </c>
      <c r="D1712">
        <v>2060</v>
      </c>
      <c r="E1712" t="s">
        <v>119</v>
      </c>
      <c r="F1712" t="s">
        <v>260</v>
      </c>
      <c r="G1712" t="s">
        <v>149</v>
      </c>
      <c r="H1712" t="s">
        <v>133</v>
      </c>
      <c r="I1712" t="s">
        <v>110</v>
      </c>
      <c r="J1712" t="s">
        <v>110</v>
      </c>
      <c r="K1712">
        <v>2.5</v>
      </c>
      <c r="L1712" t="s">
        <v>182</v>
      </c>
    </row>
    <row r="1713" spans="1:12">
      <c r="A1713" t="s">
        <v>260</v>
      </c>
      <c r="B1713" t="s">
        <v>45</v>
      </c>
      <c r="C1713">
        <v>2060</v>
      </c>
      <c r="D1713">
        <v>2065</v>
      </c>
      <c r="E1713" t="s">
        <v>119</v>
      </c>
      <c r="F1713" t="s">
        <v>260</v>
      </c>
      <c r="G1713" t="s">
        <v>149</v>
      </c>
      <c r="H1713" t="s">
        <v>133</v>
      </c>
      <c r="I1713" t="s">
        <v>110</v>
      </c>
      <c r="J1713" t="s">
        <v>110</v>
      </c>
      <c r="K1713">
        <v>2.5</v>
      </c>
      <c r="L1713" t="s">
        <v>182</v>
      </c>
    </row>
    <row r="1714" spans="1:12">
      <c r="A1714" t="s">
        <v>260</v>
      </c>
      <c r="B1714" t="s">
        <v>45</v>
      </c>
      <c r="C1714">
        <v>2060</v>
      </c>
      <c r="D1714">
        <v>2070</v>
      </c>
      <c r="E1714" t="s">
        <v>119</v>
      </c>
      <c r="F1714" t="s">
        <v>260</v>
      </c>
      <c r="G1714" t="s">
        <v>149</v>
      </c>
      <c r="H1714" t="s">
        <v>133</v>
      </c>
      <c r="I1714" t="s">
        <v>110</v>
      </c>
      <c r="J1714" t="s">
        <v>110</v>
      </c>
      <c r="K1714">
        <v>2.5</v>
      </c>
      <c r="L1714" t="s">
        <v>182</v>
      </c>
    </row>
    <row r="1715" spans="1:12">
      <c r="A1715" t="s">
        <v>260</v>
      </c>
      <c r="B1715" t="s">
        <v>45</v>
      </c>
      <c r="C1715">
        <v>2065</v>
      </c>
      <c r="D1715">
        <v>2065</v>
      </c>
      <c r="E1715" t="s">
        <v>119</v>
      </c>
      <c r="F1715" t="s">
        <v>260</v>
      </c>
      <c r="G1715" t="s">
        <v>149</v>
      </c>
      <c r="H1715" t="s">
        <v>133</v>
      </c>
      <c r="I1715" t="s">
        <v>110</v>
      </c>
      <c r="J1715" t="s">
        <v>110</v>
      </c>
      <c r="K1715">
        <v>2.5</v>
      </c>
      <c r="L1715" t="s">
        <v>182</v>
      </c>
    </row>
    <row r="1716" spans="1:12">
      <c r="A1716" t="s">
        <v>260</v>
      </c>
      <c r="B1716" t="s">
        <v>45</v>
      </c>
      <c r="C1716">
        <v>2065</v>
      </c>
      <c r="D1716">
        <v>2070</v>
      </c>
      <c r="E1716" t="s">
        <v>119</v>
      </c>
      <c r="F1716" t="s">
        <v>260</v>
      </c>
      <c r="G1716" t="s">
        <v>149</v>
      </c>
      <c r="H1716" t="s">
        <v>133</v>
      </c>
      <c r="I1716" t="s">
        <v>110</v>
      </c>
      <c r="J1716" t="s">
        <v>110</v>
      </c>
      <c r="K1716">
        <v>2.5</v>
      </c>
      <c r="L1716" t="s">
        <v>182</v>
      </c>
    </row>
    <row r="1717" spans="1:12">
      <c r="A1717" t="s">
        <v>260</v>
      </c>
      <c r="B1717" t="s">
        <v>45</v>
      </c>
      <c r="C1717">
        <v>2070</v>
      </c>
      <c r="D1717">
        <v>2070</v>
      </c>
      <c r="E1717" t="s">
        <v>119</v>
      </c>
      <c r="F1717" t="s">
        <v>260</v>
      </c>
      <c r="G1717" t="s">
        <v>149</v>
      </c>
      <c r="H1717" t="s">
        <v>133</v>
      </c>
      <c r="I1717" t="s">
        <v>110</v>
      </c>
      <c r="J1717" t="s">
        <v>110</v>
      </c>
      <c r="K1717">
        <v>2.5</v>
      </c>
      <c r="L1717" t="s">
        <v>182</v>
      </c>
    </row>
    <row r="1718" spans="1:12">
      <c r="A1718" t="s">
        <v>260</v>
      </c>
      <c r="B1718" t="s">
        <v>49</v>
      </c>
      <c r="C1718">
        <v>1990</v>
      </c>
      <c r="D1718">
        <v>1990</v>
      </c>
      <c r="E1718" t="s">
        <v>119</v>
      </c>
      <c r="F1718" t="s">
        <v>260</v>
      </c>
      <c r="G1718" t="s">
        <v>149</v>
      </c>
      <c r="H1718" t="s">
        <v>131</v>
      </c>
      <c r="I1718" t="s">
        <v>110</v>
      </c>
      <c r="J1718" t="s">
        <v>110</v>
      </c>
      <c r="K1718">
        <v>1.8181818723678591</v>
      </c>
      <c r="L1718" t="s">
        <v>182</v>
      </c>
    </row>
    <row r="1719" spans="1:12">
      <c r="A1719" t="s">
        <v>260</v>
      </c>
      <c r="B1719" t="s">
        <v>49</v>
      </c>
      <c r="C1719">
        <v>1995</v>
      </c>
      <c r="D1719">
        <v>1995</v>
      </c>
      <c r="E1719" t="s">
        <v>119</v>
      </c>
      <c r="F1719" t="s">
        <v>260</v>
      </c>
      <c r="G1719" t="s">
        <v>149</v>
      </c>
      <c r="H1719" t="s">
        <v>131</v>
      </c>
      <c r="I1719" t="s">
        <v>110</v>
      </c>
      <c r="J1719" t="s">
        <v>110</v>
      </c>
      <c r="K1719">
        <v>1.8181818723678591</v>
      </c>
      <c r="L1719" t="s">
        <v>182</v>
      </c>
    </row>
    <row r="1720" spans="1:12">
      <c r="A1720" t="s">
        <v>260</v>
      </c>
      <c r="B1720" t="s">
        <v>49</v>
      </c>
      <c r="C1720">
        <v>2000</v>
      </c>
      <c r="D1720">
        <v>2000</v>
      </c>
      <c r="E1720" t="s">
        <v>119</v>
      </c>
      <c r="F1720" t="s">
        <v>260</v>
      </c>
      <c r="G1720" t="s">
        <v>149</v>
      </c>
      <c r="H1720" t="s">
        <v>131</v>
      </c>
      <c r="I1720" t="s">
        <v>110</v>
      </c>
      <c r="J1720" t="s">
        <v>110</v>
      </c>
      <c r="K1720">
        <v>1.8181818723678591</v>
      </c>
      <c r="L1720" t="s">
        <v>182</v>
      </c>
    </row>
    <row r="1721" spans="1:12">
      <c r="A1721" t="s">
        <v>260</v>
      </c>
      <c r="B1721" t="s">
        <v>49</v>
      </c>
      <c r="C1721">
        <v>2005</v>
      </c>
      <c r="D1721">
        <v>2005</v>
      </c>
      <c r="E1721" t="s">
        <v>119</v>
      </c>
      <c r="F1721" t="s">
        <v>260</v>
      </c>
      <c r="G1721" t="s">
        <v>149</v>
      </c>
      <c r="H1721" t="s">
        <v>131</v>
      </c>
      <c r="I1721" t="s">
        <v>110</v>
      </c>
      <c r="J1721" t="s">
        <v>110</v>
      </c>
      <c r="K1721">
        <v>1.680672287940979</v>
      </c>
      <c r="L1721" t="s">
        <v>182</v>
      </c>
    </row>
    <row r="1722" spans="1:12">
      <c r="A1722" t="s">
        <v>260</v>
      </c>
      <c r="B1722" t="s">
        <v>49</v>
      </c>
      <c r="C1722">
        <v>2010</v>
      </c>
      <c r="D1722">
        <v>2010</v>
      </c>
      <c r="E1722" t="s">
        <v>119</v>
      </c>
      <c r="F1722" t="s">
        <v>260</v>
      </c>
      <c r="G1722" t="s">
        <v>149</v>
      </c>
      <c r="H1722" t="s">
        <v>131</v>
      </c>
      <c r="I1722" t="s">
        <v>110</v>
      </c>
      <c r="J1722" t="s">
        <v>110</v>
      </c>
      <c r="K1722">
        <v>1.5625</v>
      </c>
      <c r="L1722" t="s">
        <v>182</v>
      </c>
    </row>
    <row r="1723" spans="1:12">
      <c r="A1723" t="s">
        <v>260</v>
      </c>
      <c r="B1723" t="s">
        <v>49</v>
      </c>
      <c r="C1723">
        <v>2015</v>
      </c>
      <c r="D1723">
        <v>2015</v>
      </c>
      <c r="E1723" t="s">
        <v>119</v>
      </c>
      <c r="F1723" t="s">
        <v>260</v>
      </c>
      <c r="G1723" t="s">
        <v>149</v>
      </c>
      <c r="H1723" t="s">
        <v>131</v>
      </c>
      <c r="I1723" t="s">
        <v>110</v>
      </c>
      <c r="J1723" t="s">
        <v>110</v>
      </c>
      <c r="K1723">
        <v>1.516544103622437</v>
      </c>
      <c r="L1723" t="s">
        <v>182</v>
      </c>
    </row>
    <row r="1724" spans="1:12">
      <c r="A1724" t="s">
        <v>260</v>
      </c>
      <c r="B1724" t="s">
        <v>49</v>
      </c>
      <c r="C1724">
        <v>2020</v>
      </c>
      <c r="D1724">
        <v>2020</v>
      </c>
      <c r="E1724" t="s">
        <v>119</v>
      </c>
      <c r="F1724" t="s">
        <v>260</v>
      </c>
      <c r="G1724" t="s">
        <v>149</v>
      </c>
      <c r="H1724" t="s">
        <v>131</v>
      </c>
      <c r="I1724" t="s">
        <v>110</v>
      </c>
      <c r="J1724" t="s">
        <v>110</v>
      </c>
      <c r="K1724">
        <v>1.470588207244873</v>
      </c>
      <c r="L1724" t="s">
        <v>182</v>
      </c>
    </row>
    <row r="1725" spans="1:12">
      <c r="A1725" t="s">
        <v>260</v>
      </c>
      <c r="B1725" t="s">
        <v>49</v>
      </c>
      <c r="C1725">
        <v>2025</v>
      </c>
      <c r="D1725">
        <v>2025</v>
      </c>
      <c r="E1725" t="s">
        <v>119</v>
      </c>
      <c r="F1725" t="s">
        <v>260</v>
      </c>
      <c r="G1725" t="s">
        <v>149</v>
      </c>
      <c r="H1725" t="s">
        <v>131</v>
      </c>
      <c r="I1725" t="s">
        <v>110</v>
      </c>
      <c r="J1725" t="s">
        <v>110</v>
      </c>
      <c r="K1725">
        <v>1.429738521575928</v>
      </c>
      <c r="L1725" t="s">
        <v>182</v>
      </c>
    </row>
    <row r="1726" spans="1:12">
      <c r="A1726" t="s">
        <v>260</v>
      </c>
      <c r="B1726" t="s">
        <v>49</v>
      </c>
      <c r="C1726">
        <v>2030</v>
      </c>
      <c r="D1726">
        <v>2030</v>
      </c>
      <c r="E1726" t="s">
        <v>119</v>
      </c>
      <c r="F1726" t="s">
        <v>260</v>
      </c>
      <c r="G1726" t="s">
        <v>149</v>
      </c>
      <c r="H1726" t="s">
        <v>131</v>
      </c>
      <c r="I1726" t="s">
        <v>110</v>
      </c>
      <c r="J1726" t="s">
        <v>110</v>
      </c>
      <c r="K1726">
        <v>1.388888835906982</v>
      </c>
      <c r="L1726" t="s">
        <v>182</v>
      </c>
    </row>
    <row r="1727" spans="1:12">
      <c r="A1727" t="s">
        <v>260</v>
      </c>
      <c r="B1727" t="s">
        <v>49</v>
      </c>
      <c r="C1727">
        <v>2035</v>
      </c>
      <c r="D1727">
        <v>2035</v>
      </c>
      <c r="E1727" t="s">
        <v>119</v>
      </c>
      <c r="F1727" t="s">
        <v>260</v>
      </c>
      <c r="G1727" t="s">
        <v>149</v>
      </c>
      <c r="H1727" t="s">
        <v>131</v>
      </c>
      <c r="I1727" t="s">
        <v>110</v>
      </c>
      <c r="J1727" t="s">
        <v>110</v>
      </c>
      <c r="K1727">
        <v>1.3523391485214229</v>
      </c>
      <c r="L1727" t="s">
        <v>182</v>
      </c>
    </row>
    <row r="1728" spans="1:12">
      <c r="A1728" t="s">
        <v>260</v>
      </c>
      <c r="B1728" t="s">
        <v>49</v>
      </c>
      <c r="C1728">
        <v>2040</v>
      </c>
      <c r="D1728">
        <v>2040</v>
      </c>
      <c r="E1728" t="s">
        <v>119</v>
      </c>
      <c r="F1728" t="s">
        <v>260</v>
      </c>
      <c r="G1728" t="s">
        <v>149</v>
      </c>
      <c r="H1728" t="s">
        <v>131</v>
      </c>
      <c r="I1728" t="s">
        <v>110</v>
      </c>
      <c r="J1728" t="s">
        <v>110</v>
      </c>
      <c r="K1728">
        <v>1.315789461135864</v>
      </c>
      <c r="L1728" t="s">
        <v>182</v>
      </c>
    </row>
    <row r="1729" spans="1:12">
      <c r="A1729" t="s">
        <v>260</v>
      </c>
      <c r="B1729" t="s">
        <v>49</v>
      </c>
      <c r="C1729">
        <v>2045</v>
      </c>
      <c r="D1729">
        <v>2045</v>
      </c>
      <c r="E1729" t="s">
        <v>119</v>
      </c>
      <c r="F1729" t="s">
        <v>260</v>
      </c>
      <c r="G1729" t="s">
        <v>149</v>
      </c>
      <c r="H1729" t="s">
        <v>131</v>
      </c>
      <c r="I1729" t="s">
        <v>110</v>
      </c>
      <c r="J1729" t="s">
        <v>110</v>
      </c>
      <c r="K1729">
        <v>1.2828947305679319</v>
      </c>
      <c r="L1729" t="s">
        <v>182</v>
      </c>
    </row>
    <row r="1730" spans="1:12">
      <c r="A1730" t="s">
        <v>260</v>
      </c>
      <c r="B1730" t="s">
        <v>49</v>
      </c>
      <c r="C1730">
        <v>2050</v>
      </c>
      <c r="D1730">
        <v>2050</v>
      </c>
      <c r="E1730" t="s">
        <v>119</v>
      </c>
      <c r="F1730" t="s">
        <v>260</v>
      </c>
      <c r="G1730" t="s">
        <v>149</v>
      </c>
      <c r="H1730" t="s">
        <v>131</v>
      </c>
      <c r="I1730" t="s">
        <v>110</v>
      </c>
      <c r="J1730" t="s">
        <v>110</v>
      </c>
      <c r="K1730">
        <v>1.25</v>
      </c>
      <c r="L1730" t="s">
        <v>182</v>
      </c>
    </row>
    <row r="1731" spans="1:12">
      <c r="A1731" t="s">
        <v>260</v>
      </c>
      <c r="B1731" t="s">
        <v>49</v>
      </c>
      <c r="C1731">
        <v>2055</v>
      </c>
      <c r="D1731">
        <v>2055</v>
      </c>
      <c r="E1731" t="s">
        <v>119</v>
      </c>
      <c r="F1731" t="s">
        <v>260</v>
      </c>
      <c r="G1731" t="s">
        <v>149</v>
      </c>
      <c r="H1731" t="s">
        <v>131</v>
      </c>
      <c r="I1731" t="s">
        <v>110</v>
      </c>
      <c r="J1731" t="s">
        <v>110</v>
      </c>
      <c r="K1731">
        <v>1.2171052694320681</v>
      </c>
      <c r="L1731" t="s">
        <v>182</v>
      </c>
    </row>
    <row r="1732" spans="1:12">
      <c r="A1732" t="s">
        <v>260</v>
      </c>
      <c r="B1732" t="s">
        <v>49</v>
      </c>
      <c r="C1732">
        <v>2060</v>
      </c>
      <c r="D1732">
        <v>2060</v>
      </c>
      <c r="E1732" t="s">
        <v>119</v>
      </c>
      <c r="F1732" t="s">
        <v>260</v>
      </c>
      <c r="G1732" t="s">
        <v>149</v>
      </c>
      <c r="H1732" t="s">
        <v>131</v>
      </c>
      <c r="I1732" t="s">
        <v>110</v>
      </c>
      <c r="J1732" t="s">
        <v>110</v>
      </c>
      <c r="K1732">
        <v>1.184210538864136</v>
      </c>
      <c r="L1732" t="s">
        <v>182</v>
      </c>
    </row>
    <row r="1733" spans="1:12">
      <c r="A1733" t="s">
        <v>260</v>
      </c>
      <c r="B1733" t="s">
        <v>49</v>
      </c>
      <c r="C1733">
        <v>2065</v>
      </c>
      <c r="D1733">
        <v>2065</v>
      </c>
      <c r="E1733" t="s">
        <v>119</v>
      </c>
      <c r="F1733" t="s">
        <v>260</v>
      </c>
      <c r="G1733" t="s">
        <v>149</v>
      </c>
      <c r="H1733" t="s">
        <v>131</v>
      </c>
      <c r="I1733" t="s">
        <v>110</v>
      </c>
      <c r="J1733" t="s">
        <v>110</v>
      </c>
      <c r="K1733">
        <v>1.1513158082962041</v>
      </c>
      <c r="L1733" t="s">
        <v>182</v>
      </c>
    </row>
    <row r="1734" spans="1:12">
      <c r="A1734" t="s">
        <v>260</v>
      </c>
      <c r="B1734" t="s">
        <v>49</v>
      </c>
      <c r="C1734">
        <v>2070</v>
      </c>
      <c r="D1734">
        <v>2070</v>
      </c>
      <c r="E1734" t="s">
        <v>119</v>
      </c>
      <c r="F1734" t="s">
        <v>260</v>
      </c>
      <c r="G1734" t="s">
        <v>149</v>
      </c>
      <c r="H1734" t="s">
        <v>131</v>
      </c>
      <c r="I1734" t="s">
        <v>110</v>
      </c>
      <c r="J1734" t="s">
        <v>110</v>
      </c>
      <c r="K1734">
        <v>1.118421077728271</v>
      </c>
      <c r="L1734" t="s">
        <v>182</v>
      </c>
    </row>
    <row r="1735" spans="1:12">
      <c r="A1735" t="s">
        <v>260</v>
      </c>
      <c r="B1735" t="s">
        <v>46</v>
      </c>
      <c r="C1735">
        <v>1975</v>
      </c>
      <c r="D1735">
        <v>1990</v>
      </c>
      <c r="E1735" t="s">
        <v>119</v>
      </c>
      <c r="F1735" t="s">
        <v>260</v>
      </c>
      <c r="G1735" t="s">
        <v>149</v>
      </c>
      <c r="H1735" t="s">
        <v>133</v>
      </c>
      <c r="I1735" t="s">
        <v>110</v>
      </c>
      <c r="J1735" t="s">
        <v>110</v>
      </c>
      <c r="K1735">
        <v>1.639344215393066</v>
      </c>
      <c r="L1735" t="s">
        <v>182</v>
      </c>
    </row>
    <row r="1736" spans="1:12">
      <c r="A1736" t="s">
        <v>260</v>
      </c>
      <c r="B1736" t="s">
        <v>46</v>
      </c>
      <c r="C1736">
        <v>1975</v>
      </c>
      <c r="D1736">
        <v>1995</v>
      </c>
      <c r="E1736" t="s">
        <v>119</v>
      </c>
      <c r="F1736" t="s">
        <v>260</v>
      </c>
      <c r="G1736" t="s">
        <v>149</v>
      </c>
      <c r="H1736" t="s">
        <v>133</v>
      </c>
      <c r="I1736" t="s">
        <v>110</v>
      </c>
      <c r="J1736" t="s">
        <v>110</v>
      </c>
      <c r="K1736">
        <v>1.5673980712890621</v>
      </c>
      <c r="L1736" t="s">
        <v>182</v>
      </c>
    </row>
    <row r="1737" spans="1:12">
      <c r="A1737" t="s">
        <v>260</v>
      </c>
      <c r="B1737" t="s">
        <v>46</v>
      </c>
      <c r="C1737">
        <v>1975</v>
      </c>
      <c r="D1737">
        <v>2000</v>
      </c>
      <c r="E1737" t="s">
        <v>119</v>
      </c>
      <c r="F1737" t="s">
        <v>260</v>
      </c>
      <c r="G1737" t="s">
        <v>149</v>
      </c>
      <c r="H1737" t="s">
        <v>133</v>
      </c>
      <c r="I1737" t="s">
        <v>110</v>
      </c>
      <c r="J1737" t="s">
        <v>110</v>
      </c>
      <c r="K1737">
        <v>2.19298243522644</v>
      </c>
      <c r="L1737" t="s">
        <v>182</v>
      </c>
    </row>
    <row r="1738" spans="1:12">
      <c r="A1738" t="s">
        <v>260</v>
      </c>
      <c r="B1738" t="s">
        <v>46</v>
      </c>
      <c r="C1738">
        <v>1975</v>
      </c>
      <c r="D1738">
        <v>2005</v>
      </c>
      <c r="E1738" t="s">
        <v>119</v>
      </c>
      <c r="F1738" t="s">
        <v>260</v>
      </c>
      <c r="G1738" t="s">
        <v>149</v>
      </c>
      <c r="H1738" t="s">
        <v>133</v>
      </c>
      <c r="I1738" t="s">
        <v>110</v>
      </c>
      <c r="J1738" t="s">
        <v>110</v>
      </c>
      <c r="K1738">
        <v>2.3364486694335942</v>
      </c>
      <c r="L1738" t="s">
        <v>182</v>
      </c>
    </row>
    <row r="1739" spans="1:12">
      <c r="A1739" t="s">
        <v>260</v>
      </c>
      <c r="B1739" t="s">
        <v>46</v>
      </c>
      <c r="C1739">
        <v>1975</v>
      </c>
      <c r="D1739">
        <v>2010</v>
      </c>
      <c r="E1739" t="s">
        <v>119</v>
      </c>
      <c r="F1739" t="s">
        <v>260</v>
      </c>
      <c r="G1739" t="s">
        <v>149</v>
      </c>
      <c r="H1739" t="s">
        <v>133</v>
      </c>
      <c r="I1739" t="s">
        <v>110</v>
      </c>
      <c r="J1739" t="s">
        <v>110</v>
      </c>
      <c r="K1739">
        <v>2.1739130020141602</v>
      </c>
      <c r="L1739" t="s">
        <v>182</v>
      </c>
    </row>
    <row r="1740" spans="1:12">
      <c r="A1740" t="s">
        <v>260</v>
      </c>
      <c r="B1740" t="s">
        <v>46</v>
      </c>
      <c r="C1740">
        <v>1980</v>
      </c>
      <c r="D1740">
        <v>1990</v>
      </c>
      <c r="E1740" t="s">
        <v>119</v>
      </c>
      <c r="F1740" t="s">
        <v>260</v>
      </c>
      <c r="G1740" t="s">
        <v>149</v>
      </c>
      <c r="H1740" t="s">
        <v>133</v>
      </c>
      <c r="I1740" t="s">
        <v>110</v>
      </c>
      <c r="J1740" t="s">
        <v>110</v>
      </c>
      <c r="K1740">
        <v>1.639344215393066</v>
      </c>
      <c r="L1740" t="s">
        <v>182</v>
      </c>
    </row>
    <row r="1741" spans="1:12">
      <c r="A1741" t="s">
        <v>260</v>
      </c>
      <c r="B1741" t="s">
        <v>46</v>
      </c>
      <c r="C1741">
        <v>1980</v>
      </c>
      <c r="D1741">
        <v>1995</v>
      </c>
      <c r="E1741" t="s">
        <v>119</v>
      </c>
      <c r="F1741" t="s">
        <v>260</v>
      </c>
      <c r="G1741" t="s">
        <v>149</v>
      </c>
      <c r="H1741" t="s">
        <v>133</v>
      </c>
      <c r="I1741" t="s">
        <v>110</v>
      </c>
      <c r="J1741" t="s">
        <v>110</v>
      </c>
      <c r="K1741">
        <v>1.5673980712890621</v>
      </c>
      <c r="L1741" t="s">
        <v>182</v>
      </c>
    </row>
    <row r="1742" spans="1:12">
      <c r="A1742" t="s">
        <v>260</v>
      </c>
      <c r="B1742" t="s">
        <v>46</v>
      </c>
      <c r="C1742">
        <v>1980</v>
      </c>
      <c r="D1742">
        <v>2000</v>
      </c>
      <c r="E1742" t="s">
        <v>119</v>
      </c>
      <c r="F1742" t="s">
        <v>260</v>
      </c>
      <c r="G1742" t="s">
        <v>149</v>
      </c>
      <c r="H1742" t="s">
        <v>133</v>
      </c>
      <c r="I1742" t="s">
        <v>110</v>
      </c>
      <c r="J1742" t="s">
        <v>110</v>
      </c>
      <c r="K1742">
        <v>2.19298243522644</v>
      </c>
      <c r="L1742" t="s">
        <v>182</v>
      </c>
    </row>
    <row r="1743" spans="1:12">
      <c r="A1743" t="s">
        <v>260</v>
      </c>
      <c r="B1743" t="s">
        <v>46</v>
      </c>
      <c r="C1743">
        <v>1980</v>
      </c>
      <c r="D1743">
        <v>2005</v>
      </c>
      <c r="E1743" t="s">
        <v>119</v>
      </c>
      <c r="F1743" t="s">
        <v>260</v>
      </c>
      <c r="G1743" t="s">
        <v>149</v>
      </c>
      <c r="H1743" t="s">
        <v>133</v>
      </c>
      <c r="I1743" t="s">
        <v>110</v>
      </c>
      <c r="J1743" t="s">
        <v>110</v>
      </c>
      <c r="K1743">
        <v>2.3364486694335942</v>
      </c>
      <c r="L1743" t="s">
        <v>182</v>
      </c>
    </row>
    <row r="1744" spans="1:12">
      <c r="A1744" t="s">
        <v>260</v>
      </c>
      <c r="B1744" t="s">
        <v>46</v>
      </c>
      <c r="C1744">
        <v>1980</v>
      </c>
      <c r="D1744">
        <v>2010</v>
      </c>
      <c r="E1744" t="s">
        <v>119</v>
      </c>
      <c r="F1744" t="s">
        <v>260</v>
      </c>
      <c r="G1744" t="s">
        <v>149</v>
      </c>
      <c r="H1744" t="s">
        <v>133</v>
      </c>
      <c r="I1744" t="s">
        <v>110</v>
      </c>
      <c r="J1744" t="s">
        <v>110</v>
      </c>
      <c r="K1744">
        <v>2.1739130020141602</v>
      </c>
      <c r="L1744" t="s">
        <v>182</v>
      </c>
    </row>
    <row r="1745" spans="1:12">
      <c r="A1745" t="s">
        <v>260</v>
      </c>
      <c r="B1745" t="s">
        <v>46</v>
      </c>
      <c r="C1745">
        <v>1980</v>
      </c>
      <c r="D1745">
        <v>2015</v>
      </c>
      <c r="E1745" t="s">
        <v>119</v>
      </c>
      <c r="F1745" t="s">
        <v>260</v>
      </c>
      <c r="G1745" t="s">
        <v>149</v>
      </c>
      <c r="H1745" t="s">
        <v>133</v>
      </c>
      <c r="I1745" t="s">
        <v>110</v>
      </c>
      <c r="J1745" t="s">
        <v>110</v>
      </c>
      <c r="K1745">
        <v>1.9202897548675539</v>
      </c>
      <c r="L1745" t="s">
        <v>182</v>
      </c>
    </row>
    <row r="1746" spans="1:12">
      <c r="A1746" t="s">
        <v>260</v>
      </c>
      <c r="B1746" t="s">
        <v>46</v>
      </c>
      <c r="C1746">
        <v>1985</v>
      </c>
      <c r="D1746">
        <v>1990</v>
      </c>
      <c r="E1746" t="s">
        <v>119</v>
      </c>
      <c r="F1746" t="s">
        <v>260</v>
      </c>
      <c r="G1746" t="s">
        <v>149</v>
      </c>
      <c r="H1746" t="s">
        <v>133</v>
      </c>
      <c r="I1746" t="s">
        <v>110</v>
      </c>
      <c r="J1746" t="s">
        <v>110</v>
      </c>
      <c r="K1746">
        <v>1.639344215393066</v>
      </c>
      <c r="L1746" t="s">
        <v>182</v>
      </c>
    </row>
    <row r="1747" spans="1:12">
      <c r="A1747" t="s">
        <v>260</v>
      </c>
      <c r="B1747" t="s">
        <v>46</v>
      </c>
      <c r="C1747">
        <v>1985</v>
      </c>
      <c r="D1747">
        <v>1995</v>
      </c>
      <c r="E1747" t="s">
        <v>119</v>
      </c>
      <c r="F1747" t="s">
        <v>260</v>
      </c>
      <c r="G1747" t="s">
        <v>149</v>
      </c>
      <c r="H1747" t="s">
        <v>133</v>
      </c>
      <c r="I1747" t="s">
        <v>110</v>
      </c>
      <c r="J1747" t="s">
        <v>110</v>
      </c>
      <c r="K1747">
        <v>1.5673980712890621</v>
      </c>
      <c r="L1747" t="s">
        <v>182</v>
      </c>
    </row>
    <row r="1748" spans="1:12">
      <c r="A1748" t="s">
        <v>260</v>
      </c>
      <c r="B1748" t="s">
        <v>46</v>
      </c>
      <c r="C1748">
        <v>1985</v>
      </c>
      <c r="D1748">
        <v>2000</v>
      </c>
      <c r="E1748" t="s">
        <v>119</v>
      </c>
      <c r="F1748" t="s">
        <v>260</v>
      </c>
      <c r="G1748" t="s">
        <v>149</v>
      </c>
      <c r="H1748" t="s">
        <v>133</v>
      </c>
      <c r="I1748" t="s">
        <v>110</v>
      </c>
      <c r="J1748" t="s">
        <v>110</v>
      </c>
      <c r="K1748">
        <v>2.19298243522644</v>
      </c>
      <c r="L1748" t="s">
        <v>182</v>
      </c>
    </row>
    <row r="1749" spans="1:12">
      <c r="A1749" t="s">
        <v>260</v>
      </c>
      <c r="B1749" t="s">
        <v>46</v>
      </c>
      <c r="C1749">
        <v>1985</v>
      </c>
      <c r="D1749">
        <v>2005</v>
      </c>
      <c r="E1749" t="s">
        <v>119</v>
      </c>
      <c r="F1749" t="s">
        <v>260</v>
      </c>
      <c r="G1749" t="s">
        <v>149</v>
      </c>
      <c r="H1749" t="s">
        <v>133</v>
      </c>
      <c r="I1749" t="s">
        <v>110</v>
      </c>
      <c r="J1749" t="s">
        <v>110</v>
      </c>
      <c r="K1749">
        <v>2.3364486694335942</v>
      </c>
      <c r="L1749" t="s">
        <v>182</v>
      </c>
    </row>
    <row r="1750" spans="1:12">
      <c r="A1750" t="s">
        <v>260</v>
      </c>
      <c r="B1750" t="s">
        <v>46</v>
      </c>
      <c r="C1750">
        <v>1985</v>
      </c>
      <c r="D1750">
        <v>2010</v>
      </c>
      <c r="E1750" t="s">
        <v>119</v>
      </c>
      <c r="F1750" t="s">
        <v>260</v>
      </c>
      <c r="G1750" t="s">
        <v>149</v>
      </c>
      <c r="H1750" t="s">
        <v>133</v>
      </c>
      <c r="I1750" t="s">
        <v>110</v>
      </c>
      <c r="J1750" t="s">
        <v>110</v>
      </c>
      <c r="K1750">
        <v>2.1739130020141602</v>
      </c>
      <c r="L1750" t="s">
        <v>182</v>
      </c>
    </row>
    <row r="1751" spans="1:12">
      <c r="A1751" t="s">
        <v>260</v>
      </c>
      <c r="B1751" t="s">
        <v>46</v>
      </c>
      <c r="C1751">
        <v>1985</v>
      </c>
      <c r="D1751">
        <v>2015</v>
      </c>
      <c r="E1751" t="s">
        <v>119</v>
      </c>
      <c r="F1751" t="s">
        <v>260</v>
      </c>
      <c r="G1751" t="s">
        <v>149</v>
      </c>
      <c r="H1751" t="s">
        <v>133</v>
      </c>
      <c r="I1751" t="s">
        <v>110</v>
      </c>
      <c r="J1751" t="s">
        <v>110</v>
      </c>
      <c r="K1751">
        <v>1.9202897548675539</v>
      </c>
      <c r="L1751" t="s">
        <v>182</v>
      </c>
    </row>
    <row r="1752" spans="1:12">
      <c r="A1752" t="s">
        <v>260</v>
      </c>
      <c r="B1752" t="s">
        <v>46</v>
      </c>
      <c r="C1752">
        <v>1985</v>
      </c>
      <c r="D1752">
        <v>2020</v>
      </c>
      <c r="E1752" t="s">
        <v>119</v>
      </c>
      <c r="F1752" t="s">
        <v>260</v>
      </c>
      <c r="G1752" t="s">
        <v>149</v>
      </c>
      <c r="H1752" t="s">
        <v>133</v>
      </c>
      <c r="I1752" t="s">
        <v>110</v>
      </c>
      <c r="J1752" t="s">
        <v>110</v>
      </c>
      <c r="K1752">
        <v>1.666666626930237</v>
      </c>
      <c r="L1752" t="s">
        <v>182</v>
      </c>
    </row>
    <row r="1753" spans="1:12">
      <c r="A1753" t="s">
        <v>260</v>
      </c>
      <c r="B1753" t="s">
        <v>46</v>
      </c>
      <c r="C1753">
        <v>1990</v>
      </c>
      <c r="D1753">
        <v>1990</v>
      </c>
      <c r="E1753" t="s">
        <v>119</v>
      </c>
      <c r="F1753" t="s">
        <v>260</v>
      </c>
      <c r="G1753" t="s">
        <v>149</v>
      </c>
      <c r="H1753" t="s">
        <v>133</v>
      </c>
      <c r="I1753" t="s">
        <v>110</v>
      </c>
      <c r="J1753" t="s">
        <v>110</v>
      </c>
      <c r="K1753">
        <v>1.639344215393066</v>
      </c>
      <c r="L1753" t="s">
        <v>182</v>
      </c>
    </row>
    <row r="1754" spans="1:12">
      <c r="A1754" t="s">
        <v>260</v>
      </c>
      <c r="B1754" t="s">
        <v>46</v>
      </c>
      <c r="C1754">
        <v>1990</v>
      </c>
      <c r="D1754">
        <v>1995</v>
      </c>
      <c r="E1754" t="s">
        <v>119</v>
      </c>
      <c r="F1754" t="s">
        <v>260</v>
      </c>
      <c r="G1754" t="s">
        <v>149</v>
      </c>
      <c r="H1754" t="s">
        <v>133</v>
      </c>
      <c r="I1754" t="s">
        <v>110</v>
      </c>
      <c r="J1754" t="s">
        <v>110</v>
      </c>
      <c r="K1754">
        <v>1.5673980712890621</v>
      </c>
      <c r="L1754" t="s">
        <v>182</v>
      </c>
    </row>
    <row r="1755" spans="1:12">
      <c r="A1755" t="s">
        <v>260</v>
      </c>
      <c r="B1755" t="s">
        <v>46</v>
      </c>
      <c r="C1755">
        <v>1990</v>
      </c>
      <c r="D1755">
        <v>2000</v>
      </c>
      <c r="E1755" t="s">
        <v>119</v>
      </c>
      <c r="F1755" t="s">
        <v>260</v>
      </c>
      <c r="G1755" t="s">
        <v>149</v>
      </c>
      <c r="H1755" t="s">
        <v>133</v>
      </c>
      <c r="I1755" t="s">
        <v>110</v>
      </c>
      <c r="J1755" t="s">
        <v>110</v>
      </c>
      <c r="K1755">
        <v>2.19298243522644</v>
      </c>
      <c r="L1755" t="s">
        <v>182</v>
      </c>
    </row>
    <row r="1756" spans="1:12">
      <c r="A1756" t="s">
        <v>260</v>
      </c>
      <c r="B1756" t="s">
        <v>46</v>
      </c>
      <c r="C1756">
        <v>1990</v>
      </c>
      <c r="D1756">
        <v>2005</v>
      </c>
      <c r="E1756" t="s">
        <v>119</v>
      </c>
      <c r="F1756" t="s">
        <v>260</v>
      </c>
      <c r="G1756" t="s">
        <v>149</v>
      </c>
      <c r="H1756" t="s">
        <v>133</v>
      </c>
      <c r="I1756" t="s">
        <v>110</v>
      </c>
      <c r="J1756" t="s">
        <v>110</v>
      </c>
      <c r="K1756">
        <v>2.3364486694335942</v>
      </c>
      <c r="L1756" t="s">
        <v>182</v>
      </c>
    </row>
    <row r="1757" spans="1:12">
      <c r="A1757" t="s">
        <v>260</v>
      </c>
      <c r="B1757" t="s">
        <v>46</v>
      </c>
      <c r="C1757">
        <v>1990</v>
      </c>
      <c r="D1757">
        <v>2010</v>
      </c>
      <c r="E1757" t="s">
        <v>119</v>
      </c>
      <c r="F1757" t="s">
        <v>260</v>
      </c>
      <c r="G1757" t="s">
        <v>149</v>
      </c>
      <c r="H1757" t="s">
        <v>133</v>
      </c>
      <c r="I1757" t="s">
        <v>110</v>
      </c>
      <c r="J1757" t="s">
        <v>110</v>
      </c>
      <c r="K1757">
        <v>2.1739130020141602</v>
      </c>
      <c r="L1757" t="s">
        <v>182</v>
      </c>
    </row>
    <row r="1758" spans="1:12">
      <c r="A1758" t="s">
        <v>260</v>
      </c>
      <c r="B1758" t="s">
        <v>46</v>
      </c>
      <c r="C1758">
        <v>1990</v>
      </c>
      <c r="D1758">
        <v>2015</v>
      </c>
      <c r="E1758" t="s">
        <v>119</v>
      </c>
      <c r="F1758" t="s">
        <v>260</v>
      </c>
      <c r="G1758" t="s">
        <v>149</v>
      </c>
      <c r="H1758" t="s">
        <v>133</v>
      </c>
      <c r="I1758" t="s">
        <v>110</v>
      </c>
      <c r="J1758" t="s">
        <v>110</v>
      </c>
      <c r="K1758">
        <v>1.9202897548675539</v>
      </c>
      <c r="L1758" t="s">
        <v>182</v>
      </c>
    </row>
    <row r="1759" spans="1:12">
      <c r="A1759" t="s">
        <v>260</v>
      </c>
      <c r="B1759" t="s">
        <v>46</v>
      </c>
      <c r="C1759">
        <v>1990</v>
      </c>
      <c r="D1759">
        <v>2020</v>
      </c>
      <c r="E1759" t="s">
        <v>119</v>
      </c>
      <c r="F1759" t="s">
        <v>260</v>
      </c>
      <c r="G1759" t="s">
        <v>149</v>
      </c>
      <c r="H1759" t="s">
        <v>133</v>
      </c>
      <c r="I1759" t="s">
        <v>110</v>
      </c>
      <c r="J1759" t="s">
        <v>110</v>
      </c>
      <c r="K1759">
        <v>1.666666626930237</v>
      </c>
      <c r="L1759" t="s">
        <v>182</v>
      </c>
    </row>
    <row r="1760" spans="1:12">
      <c r="A1760" t="s">
        <v>260</v>
      </c>
      <c r="B1760" t="s">
        <v>46</v>
      </c>
      <c r="C1760">
        <v>1990</v>
      </c>
      <c r="D1760">
        <v>2025</v>
      </c>
      <c r="E1760" t="s">
        <v>119</v>
      </c>
      <c r="F1760" t="s">
        <v>260</v>
      </c>
      <c r="G1760" t="s">
        <v>149</v>
      </c>
      <c r="H1760" t="s">
        <v>133</v>
      </c>
      <c r="I1760" t="s">
        <v>110</v>
      </c>
      <c r="J1760" t="s">
        <v>110</v>
      </c>
      <c r="K1760">
        <v>1.5248962640762329</v>
      </c>
      <c r="L1760" t="s">
        <v>182</v>
      </c>
    </row>
    <row r="1761" spans="1:12">
      <c r="A1761" t="s">
        <v>260</v>
      </c>
      <c r="B1761" t="s">
        <v>46</v>
      </c>
      <c r="C1761">
        <v>1995</v>
      </c>
      <c r="D1761">
        <v>1995</v>
      </c>
      <c r="E1761" t="s">
        <v>119</v>
      </c>
      <c r="F1761" t="s">
        <v>260</v>
      </c>
      <c r="G1761" t="s">
        <v>149</v>
      </c>
      <c r="H1761" t="s">
        <v>133</v>
      </c>
      <c r="I1761" t="s">
        <v>110</v>
      </c>
      <c r="J1761" t="s">
        <v>110</v>
      </c>
      <c r="K1761">
        <v>1.5673980712890621</v>
      </c>
      <c r="L1761" t="s">
        <v>182</v>
      </c>
    </row>
    <row r="1762" spans="1:12">
      <c r="A1762" t="s">
        <v>260</v>
      </c>
      <c r="B1762" t="s">
        <v>46</v>
      </c>
      <c r="C1762">
        <v>1995</v>
      </c>
      <c r="D1762">
        <v>2000</v>
      </c>
      <c r="E1762" t="s">
        <v>119</v>
      </c>
      <c r="F1762" t="s">
        <v>260</v>
      </c>
      <c r="G1762" t="s">
        <v>149</v>
      </c>
      <c r="H1762" t="s">
        <v>133</v>
      </c>
      <c r="I1762" t="s">
        <v>110</v>
      </c>
      <c r="J1762" t="s">
        <v>110</v>
      </c>
      <c r="K1762">
        <v>2.19298243522644</v>
      </c>
      <c r="L1762" t="s">
        <v>182</v>
      </c>
    </row>
    <row r="1763" spans="1:12">
      <c r="A1763" t="s">
        <v>260</v>
      </c>
      <c r="B1763" t="s">
        <v>46</v>
      </c>
      <c r="C1763">
        <v>1995</v>
      </c>
      <c r="D1763">
        <v>2005</v>
      </c>
      <c r="E1763" t="s">
        <v>119</v>
      </c>
      <c r="F1763" t="s">
        <v>260</v>
      </c>
      <c r="G1763" t="s">
        <v>149</v>
      </c>
      <c r="H1763" t="s">
        <v>133</v>
      </c>
      <c r="I1763" t="s">
        <v>110</v>
      </c>
      <c r="J1763" t="s">
        <v>110</v>
      </c>
      <c r="K1763">
        <v>2.3364486694335942</v>
      </c>
      <c r="L1763" t="s">
        <v>182</v>
      </c>
    </row>
    <row r="1764" spans="1:12">
      <c r="A1764" t="s">
        <v>260</v>
      </c>
      <c r="B1764" t="s">
        <v>46</v>
      </c>
      <c r="C1764">
        <v>1995</v>
      </c>
      <c r="D1764">
        <v>2010</v>
      </c>
      <c r="E1764" t="s">
        <v>119</v>
      </c>
      <c r="F1764" t="s">
        <v>260</v>
      </c>
      <c r="G1764" t="s">
        <v>149</v>
      </c>
      <c r="H1764" t="s">
        <v>133</v>
      </c>
      <c r="I1764" t="s">
        <v>110</v>
      </c>
      <c r="J1764" t="s">
        <v>110</v>
      </c>
      <c r="K1764">
        <v>2.1739130020141602</v>
      </c>
      <c r="L1764" t="s">
        <v>182</v>
      </c>
    </row>
    <row r="1765" spans="1:12">
      <c r="A1765" t="s">
        <v>260</v>
      </c>
      <c r="B1765" t="s">
        <v>46</v>
      </c>
      <c r="C1765">
        <v>1995</v>
      </c>
      <c r="D1765">
        <v>2015</v>
      </c>
      <c r="E1765" t="s">
        <v>119</v>
      </c>
      <c r="F1765" t="s">
        <v>260</v>
      </c>
      <c r="G1765" t="s">
        <v>149</v>
      </c>
      <c r="H1765" t="s">
        <v>133</v>
      </c>
      <c r="I1765" t="s">
        <v>110</v>
      </c>
      <c r="J1765" t="s">
        <v>110</v>
      </c>
      <c r="K1765">
        <v>1.9202897548675539</v>
      </c>
      <c r="L1765" t="s">
        <v>182</v>
      </c>
    </row>
    <row r="1766" spans="1:12">
      <c r="A1766" t="s">
        <v>260</v>
      </c>
      <c r="B1766" t="s">
        <v>46</v>
      </c>
      <c r="C1766">
        <v>1995</v>
      </c>
      <c r="D1766">
        <v>2020</v>
      </c>
      <c r="E1766" t="s">
        <v>119</v>
      </c>
      <c r="F1766" t="s">
        <v>260</v>
      </c>
      <c r="G1766" t="s">
        <v>149</v>
      </c>
      <c r="H1766" t="s">
        <v>133</v>
      </c>
      <c r="I1766" t="s">
        <v>110</v>
      </c>
      <c r="J1766" t="s">
        <v>110</v>
      </c>
      <c r="K1766">
        <v>1.666666626930237</v>
      </c>
      <c r="L1766" t="s">
        <v>182</v>
      </c>
    </row>
    <row r="1767" spans="1:12">
      <c r="A1767" t="s">
        <v>260</v>
      </c>
      <c r="B1767" t="s">
        <v>46</v>
      </c>
      <c r="C1767">
        <v>1995</v>
      </c>
      <c r="D1767">
        <v>2025</v>
      </c>
      <c r="E1767" t="s">
        <v>119</v>
      </c>
      <c r="F1767" t="s">
        <v>260</v>
      </c>
      <c r="G1767" t="s">
        <v>149</v>
      </c>
      <c r="H1767" t="s">
        <v>133</v>
      </c>
      <c r="I1767" t="s">
        <v>110</v>
      </c>
      <c r="J1767" t="s">
        <v>110</v>
      </c>
      <c r="K1767">
        <v>1.5248962640762329</v>
      </c>
      <c r="L1767" t="s">
        <v>182</v>
      </c>
    </row>
    <row r="1768" spans="1:12">
      <c r="A1768" t="s">
        <v>260</v>
      </c>
      <c r="B1768" t="s">
        <v>46</v>
      </c>
      <c r="C1768">
        <v>1995</v>
      </c>
      <c r="D1768">
        <v>2030</v>
      </c>
      <c r="E1768" t="s">
        <v>119</v>
      </c>
      <c r="F1768" t="s">
        <v>260</v>
      </c>
      <c r="G1768" t="s">
        <v>149</v>
      </c>
      <c r="H1768" t="s">
        <v>133</v>
      </c>
      <c r="I1768" t="s">
        <v>110</v>
      </c>
      <c r="J1768" t="s">
        <v>110</v>
      </c>
      <c r="K1768">
        <v>1.383125901222229</v>
      </c>
      <c r="L1768" t="s">
        <v>182</v>
      </c>
    </row>
    <row r="1769" spans="1:12">
      <c r="A1769" t="s">
        <v>260</v>
      </c>
      <c r="B1769" t="s">
        <v>46</v>
      </c>
      <c r="C1769">
        <v>2000</v>
      </c>
      <c r="D1769">
        <v>2000</v>
      </c>
      <c r="E1769" t="s">
        <v>119</v>
      </c>
      <c r="F1769" t="s">
        <v>260</v>
      </c>
      <c r="G1769" t="s">
        <v>149</v>
      </c>
      <c r="H1769" t="s">
        <v>133</v>
      </c>
      <c r="I1769" t="s">
        <v>110</v>
      </c>
      <c r="J1769" t="s">
        <v>110</v>
      </c>
      <c r="K1769">
        <v>2.19298243522644</v>
      </c>
      <c r="L1769" t="s">
        <v>182</v>
      </c>
    </row>
    <row r="1770" spans="1:12">
      <c r="A1770" t="s">
        <v>260</v>
      </c>
      <c r="B1770" t="s">
        <v>46</v>
      </c>
      <c r="C1770">
        <v>2000</v>
      </c>
      <c r="D1770">
        <v>2005</v>
      </c>
      <c r="E1770" t="s">
        <v>119</v>
      </c>
      <c r="F1770" t="s">
        <v>260</v>
      </c>
      <c r="G1770" t="s">
        <v>149</v>
      </c>
      <c r="H1770" t="s">
        <v>133</v>
      </c>
      <c r="I1770" t="s">
        <v>110</v>
      </c>
      <c r="J1770" t="s">
        <v>110</v>
      </c>
      <c r="K1770">
        <v>2.3364486694335942</v>
      </c>
      <c r="L1770" t="s">
        <v>182</v>
      </c>
    </row>
    <row r="1771" spans="1:12">
      <c r="A1771" t="s">
        <v>260</v>
      </c>
      <c r="B1771" t="s">
        <v>46</v>
      </c>
      <c r="C1771">
        <v>2000</v>
      </c>
      <c r="D1771">
        <v>2010</v>
      </c>
      <c r="E1771" t="s">
        <v>119</v>
      </c>
      <c r="F1771" t="s">
        <v>260</v>
      </c>
      <c r="G1771" t="s">
        <v>149</v>
      </c>
      <c r="H1771" t="s">
        <v>133</v>
      </c>
      <c r="I1771" t="s">
        <v>110</v>
      </c>
      <c r="J1771" t="s">
        <v>110</v>
      </c>
      <c r="K1771">
        <v>2.1739130020141602</v>
      </c>
      <c r="L1771" t="s">
        <v>182</v>
      </c>
    </row>
    <row r="1772" spans="1:12">
      <c r="A1772" t="s">
        <v>260</v>
      </c>
      <c r="B1772" t="s">
        <v>46</v>
      </c>
      <c r="C1772">
        <v>2000</v>
      </c>
      <c r="D1772">
        <v>2015</v>
      </c>
      <c r="E1772" t="s">
        <v>119</v>
      </c>
      <c r="F1772" t="s">
        <v>260</v>
      </c>
      <c r="G1772" t="s">
        <v>149</v>
      </c>
      <c r="H1772" t="s">
        <v>133</v>
      </c>
      <c r="I1772" t="s">
        <v>110</v>
      </c>
      <c r="J1772" t="s">
        <v>110</v>
      </c>
      <c r="K1772">
        <v>1.9202897548675539</v>
      </c>
      <c r="L1772" t="s">
        <v>182</v>
      </c>
    </row>
    <row r="1773" spans="1:12">
      <c r="A1773" t="s">
        <v>260</v>
      </c>
      <c r="B1773" t="s">
        <v>46</v>
      </c>
      <c r="C1773">
        <v>2000</v>
      </c>
      <c r="D1773">
        <v>2020</v>
      </c>
      <c r="E1773" t="s">
        <v>119</v>
      </c>
      <c r="F1773" t="s">
        <v>260</v>
      </c>
      <c r="G1773" t="s">
        <v>149</v>
      </c>
      <c r="H1773" t="s">
        <v>133</v>
      </c>
      <c r="I1773" t="s">
        <v>110</v>
      </c>
      <c r="J1773" t="s">
        <v>110</v>
      </c>
      <c r="K1773">
        <v>1.666666626930237</v>
      </c>
      <c r="L1773" t="s">
        <v>182</v>
      </c>
    </row>
    <row r="1774" spans="1:12">
      <c r="A1774" t="s">
        <v>260</v>
      </c>
      <c r="B1774" t="s">
        <v>46</v>
      </c>
      <c r="C1774">
        <v>2000</v>
      </c>
      <c r="D1774">
        <v>2025</v>
      </c>
      <c r="E1774" t="s">
        <v>119</v>
      </c>
      <c r="F1774" t="s">
        <v>260</v>
      </c>
      <c r="G1774" t="s">
        <v>149</v>
      </c>
      <c r="H1774" t="s">
        <v>133</v>
      </c>
      <c r="I1774" t="s">
        <v>110</v>
      </c>
      <c r="J1774" t="s">
        <v>110</v>
      </c>
      <c r="K1774">
        <v>1.5248962640762329</v>
      </c>
      <c r="L1774" t="s">
        <v>182</v>
      </c>
    </row>
    <row r="1775" spans="1:12">
      <c r="A1775" t="s">
        <v>260</v>
      </c>
      <c r="B1775" t="s">
        <v>46</v>
      </c>
      <c r="C1775">
        <v>2000</v>
      </c>
      <c r="D1775">
        <v>2030</v>
      </c>
      <c r="E1775" t="s">
        <v>119</v>
      </c>
      <c r="F1775" t="s">
        <v>260</v>
      </c>
      <c r="G1775" t="s">
        <v>149</v>
      </c>
      <c r="H1775" t="s">
        <v>133</v>
      </c>
      <c r="I1775" t="s">
        <v>110</v>
      </c>
      <c r="J1775" t="s">
        <v>110</v>
      </c>
      <c r="K1775">
        <v>1.383125901222229</v>
      </c>
      <c r="L1775" t="s">
        <v>182</v>
      </c>
    </row>
    <row r="1776" spans="1:12">
      <c r="A1776" t="s">
        <v>260</v>
      </c>
      <c r="B1776" t="s">
        <v>46</v>
      </c>
      <c r="C1776">
        <v>2000</v>
      </c>
      <c r="D1776">
        <v>2035</v>
      </c>
      <c r="E1776" t="s">
        <v>119</v>
      </c>
      <c r="F1776" t="s">
        <v>260</v>
      </c>
      <c r="G1776" t="s">
        <v>149</v>
      </c>
      <c r="H1776" t="s">
        <v>133</v>
      </c>
      <c r="I1776" t="s">
        <v>110</v>
      </c>
      <c r="J1776" t="s">
        <v>110</v>
      </c>
      <c r="K1776">
        <v>1.332588672637939</v>
      </c>
      <c r="L1776" t="s">
        <v>182</v>
      </c>
    </row>
    <row r="1777" spans="1:12">
      <c r="A1777" t="s">
        <v>260</v>
      </c>
      <c r="B1777" t="s">
        <v>46</v>
      </c>
      <c r="C1777">
        <v>2005</v>
      </c>
      <c r="D1777">
        <v>2005</v>
      </c>
      <c r="E1777" t="s">
        <v>119</v>
      </c>
      <c r="F1777" t="s">
        <v>260</v>
      </c>
      <c r="G1777" t="s">
        <v>149</v>
      </c>
      <c r="H1777" t="s">
        <v>133</v>
      </c>
      <c r="I1777" t="s">
        <v>110</v>
      </c>
      <c r="J1777" t="s">
        <v>110</v>
      </c>
      <c r="K1777">
        <v>2.3364486694335942</v>
      </c>
      <c r="L1777" t="s">
        <v>182</v>
      </c>
    </row>
    <row r="1778" spans="1:12">
      <c r="A1778" t="s">
        <v>260</v>
      </c>
      <c r="B1778" t="s">
        <v>46</v>
      </c>
      <c r="C1778">
        <v>2005</v>
      </c>
      <c r="D1778">
        <v>2010</v>
      </c>
      <c r="E1778" t="s">
        <v>119</v>
      </c>
      <c r="F1778" t="s">
        <v>260</v>
      </c>
      <c r="G1778" t="s">
        <v>149</v>
      </c>
      <c r="H1778" t="s">
        <v>133</v>
      </c>
      <c r="I1778" t="s">
        <v>110</v>
      </c>
      <c r="J1778" t="s">
        <v>110</v>
      </c>
      <c r="K1778">
        <v>2.1739130020141602</v>
      </c>
      <c r="L1778" t="s">
        <v>182</v>
      </c>
    </row>
    <row r="1779" spans="1:12">
      <c r="A1779" t="s">
        <v>260</v>
      </c>
      <c r="B1779" t="s">
        <v>46</v>
      </c>
      <c r="C1779">
        <v>2005</v>
      </c>
      <c r="D1779">
        <v>2015</v>
      </c>
      <c r="E1779" t="s">
        <v>119</v>
      </c>
      <c r="F1779" t="s">
        <v>260</v>
      </c>
      <c r="G1779" t="s">
        <v>149</v>
      </c>
      <c r="H1779" t="s">
        <v>133</v>
      </c>
      <c r="I1779" t="s">
        <v>110</v>
      </c>
      <c r="J1779" t="s">
        <v>110</v>
      </c>
      <c r="K1779">
        <v>1.9202897548675539</v>
      </c>
      <c r="L1779" t="s">
        <v>182</v>
      </c>
    </row>
    <row r="1780" spans="1:12">
      <c r="A1780" t="s">
        <v>260</v>
      </c>
      <c r="B1780" t="s">
        <v>46</v>
      </c>
      <c r="C1780">
        <v>2005</v>
      </c>
      <c r="D1780">
        <v>2020</v>
      </c>
      <c r="E1780" t="s">
        <v>119</v>
      </c>
      <c r="F1780" t="s">
        <v>260</v>
      </c>
      <c r="G1780" t="s">
        <v>149</v>
      </c>
      <c r="H1780" t="s">
        <v>133</v>
      </c>
      <c r="I1780" t="s">
        <v>110</v>
      </c>
      <c r="J1780" t="s">
        <v>110</v>
      </c>
      <c r="K1780">
        <v>1.666666626930237</v>
      </c>
      <c r="L1780" t="s">
        <v>182</v>
      </c>
    </row>
    <row r="1781" spans="1:12">
      <c r="A1781" t="s">
        <v>260</v>
      </c>
      <c r="B1781" t="s">
        <v>46</v>
      </c>
      <c r="C1781">
        <v>2005</v>
      </c>
      <c r="D1781">
        <v>2025</v>
      </c>
      <c r="E1781" t="s">
        <v>119</v>
      </c>
      <c r="F1781" t="s">
        <v>260</v>
      </c>
      <c r="G1781" t="s">
        <v>149</v>
      </c>
      <c r="H1781" t="s">
        <v>133</v>
      </c>
      <c r="I1781" t="s">
        <v>110</v>
      </c>
      <c r="J1781" t="s">
        <v>110</v>
      </c>
      <c r="K1781">
        <v>1.5248962640762329</v>
      </c>
      <c r="L1781" t="s">
        <v>182</v>
      </c>
    </row>
    <row r="1782" spans="1:12">
      <c r="A1782" t="s">
        <v>260</v>
      </c>
      <c r="B1782" t="s">
        <v>46</v>
      </c>
      <c r="C1782">
        <v>2005</v>
      </c>
      <c r="D1782">
        <v>2030</v>
      </c>
      <c r="E1782" t="s">
        <v>119</v>
      </c>
      <c r="F1782" t="s">
        <v>260</v>
      </c>
      <c r="G1782" t="s">
        <v>149</v>
      </c>
      <c r="H1782" t="s">
        <v>133</v>
      </c>
      <c r="I1782" t="s">
        <v>110</v>
      </c>
      <c r="J1782" t="s">
        <v>110</v>
      </c>
      <c r="K1782">
        <v>1.383125901222229</v>
      </c>
      <c r="L1782" t="s">
        <v>182</v>
      </c>
    </row>
    <row r="1783" spans="1:12">
      <c r="A1783" t="s">
        <v>260</v>
      </c>
      <c r="B1783" t="s">
        <v>46</v>
      </c>
      <c r="C1783">
        <v>2005</v>
      </c>
      <c r="D1783">
        <v>2035</v>
      </c>
      <c r="E1783" t="s">
        <v>119</v>
      </c>
      <c r="F1783" t="s">
        <v>260</v>
      </c>
      <c r="G1783" t="s">
        <v>149</v>
      </c>
      <c r="H1783" t="s">
        <v>133</v>
      </c>
      <c r="I1783" t="s">
        <v>110</v>
      </c>
      <c r="J1783" t="s">
        <v>110</v>
      </c>
      <c r="K1783">
        <v>1.332588672637939</v>
      </c>
      <c r="L1783" t="s">
        <v>182</v>
      </c>
    </row>
    <row r="1784" spans="1:12">
      <c r="A1784" t="s">
        <v>260</v>
      </c>
      <c r="B1784" t="s">
        <v>46</v>
      </c>
      <c r="C1784">
        <v>2005</v>
      </c>
      <c r="D1784">
        <v>2040</v>
      </c>
      <c r="E1784" t="s">
        <v>119</v>
      </c>
      <c r="F1784" t="s">
        <v>260</v>
      </c>
      <c r="G1784" t="s">
        <v>149</v>
      </c>
      <c r="H1784" t="s">
        <v>133</v>
      </c>
      <c r="I1784" t="s">
        <v>110</v>
      </c>
      <c r="J1784" t="s">
        <v>110</v>
      </c>
      <c r="K1784">
        <v>1.2820513248443599</v>
      </c>
      <c r="L1784" t="s">
        <v>182</v>
      </c>
    </row>
    <row r="1785" spans="1:12">
      <c r="A1785" t="s">
        <v>260</v>
      </c>
      <c r="B1785" t="s">
        <v>46</v>
      </c>
      <c r="C1785">
        <v>2010</v>
      </c>
      <c r="D1785">
        <v>2010</v>
      </c>
      <c r="E1785" t="s">
        <v>119</v>
      </c>
      <c r="F1785" t="s">
        <v>260</v>
      </c>
      <c r="G1785" t="s">
        <v>149</v>
      </c>
      <c r="H1785" t="s">
        <v>133</v>
      </c>
      <c r="I1785" t="s">
        <v>110</v>
      </c>
      <c r="J1785" t="s">
        <v>110</v>
      </c>
      <c r="K1785">
        <v>2.1739130020141602</v>
      </c>
      <c r="L1785" t="s">
        <v>182</v>
      </c>
    </row>
    <row r="1786" spans="1:12">
      <c r="A1786" t="s">
        <v>260</v>
      </c>
      <c r="B1786" t="s">
        <v>46</v>
      </c>
      <c r="C1786">
        <v>2010</v>
      </c>
      <c r="D1786">
        <v>2015</v>
      </c>
      <c r="E1786" t="s">
        <v>119</v>
      </c>
      <c r="F1786" t="s">
        <v>260</v>
      </c>
      <c r="G1786" t="s">
        <v>149</v>
      </c>
      <c r="H1786" t="s">
        <v>133</v>
      </c>
      <c r="I1786" t="s">
        <v>110</v>
      </c>
      <c r="J1786" t="s">
        <v>110</v>
      </c>
      <c r="K1786">
        <v>1.9202897548675539</v>
      </c>
      <c r="L1786" t="s">
        <v>182</v>
      </c>
    </row>
    <row r="1787" spans="1:12">
      <c r="A1787" t="s">
        <v>260</v>
      </c>
      <c r="B1787" t="s">
        <v>46</v>
      </c>
      <c r="C1787">
        <v>2010</v>
      </c>
      <c r="D1787">
        <v>2020</v>
      </c>
      <c r="E1787" t="s">
        <v>119</v>
      </c>
      <c r="F1787" t="s">
        <v>260</v>
      </c>
      <c r="G1787" t="s">
        <v>149</v>
      </c>
      <c r="H1787" t="s">
        <v>133</v>
      </c>
      <c r="I1787" t="s">
        <v>110</v>
      </c>
      <c r="J1787" t="s">
        <v>110</v>
      </c>
      <c r="K1787">
        <v>1.666666626930237</v>
      </c>
      <c r="L1787" t="s">
        <v>182</v>
      </c>
    </row>
    <row r="1788" spans="1:12">
      <c r="A1788" t="s">
        <v>260</v>
      </c>
      <c r="B1788" t="s">
        <v>46</v>
      </c>
      <c r="C1788">
        <v>2010</v>
      </c>
      <c r="D1788">
        <v>2025</v>
      </c>
      <c r="E1788" t="s">
        <v>119</v>
      </c>
      <c r="F1788" t="s">
        <v>260</v>
      </c>
      <c r="G1788" t="s">
        <v>149</v>
      </c>
      <c r="H1788" t="s">
        <v>133</v>
      </c>
      <c r="I1788" t="s">
        <v>110</v>
      </c>
      <c r="J1788" t="s">
        <v>110</v>
      </c>
      <c r="K1788">
        <v>1.5248962640762329</v>
      </c>
      <c r="L1788" t="s">
        <v>182</v>
      </c>
    </row>
    <row r="1789" spans="1:12">
      <c r="A1789" t="s">
        <v>260</v>
      </c>
      <c r="B1789" t="s">
        <v>46</v>
      </c>
      <c r="C1789">
        <v>2010</v>
      </c>
      <c r="D1789">
        <v>2030</v>
      </c>
      <c r="E1789" t="s">
        <v>119</v>
      </c>
      <c r="F1789" t="s">
        <v>260</v>
      </c>
      <c r="G1789" t="s">
        <v>149</v>
      </c>
      <c r="H1789" t="s">
        <v>133</v>
      </c>
      <c r="I1789" t="s">
        <v>110</v>
      </c>
      <c r="J1789" t="s">
        <v>110</v>
      </c>
      <c r="K1789">
        <v>1.383125901222229</v>
      </c>
      <c r="L1789" t="s">
        <v>182</v>
      </c>
    </row>
    <row r="1790" spans="1:12">
      <c r="A1790" t="s">
        <v>260</v>
      </c>
      <c r="B1790" t="s">
        <v>46</v>
      </c>
      <c r="C1790">
        <v>2010</v>
      </c>
      <c r="D1790">
        <v>2035</v>
      </c>
      <c r="E1790" t="s">
        <v>119</v>
      </c>
      <c r="F1790" t="s">
        <v>260</v>
      </c>
      <c r="G1790" t="s">
        <v>149</v>
      </c>
      <c r="H1790" t="s">
        <v>133</v>
      </c>
      <c r="I1790" t="s">
        <v>110</v>
      </c>
      <c r="J1790" t="s">
        <v>110</v>
      </c>
      <c r="K1790">
        <v>1.332588672637939</v>
      </c>
      <c r="L1790" t="s">
        <v>182</v>
      </c>
    </row>
    <row r="1791" spans="1:12">
      <c r="A1791" t="s">
        <v>260</v>
      </c>
      <c r="B1791" t="s">
        <v>46</v>
      </c>
      <c r="C1791">
        <v>2010</v>
      </c>
      <c r="D1791">
        <v>2040</v>
      </c>
      <c r="E1791" t="s">
        <v>119</v>
      </c>
      <c r="F1791" t="s">
        <v>260</v>
      </c>
      <c r="G1791" t="s">
        <v>149</v>
      </c>
      <c r="H1791" t="s">
        <v>133</v>
      </c>
      <c r="I1791" t="s">
        <v>110</v>
      </c>
      <c r="J1791" t="s">
        <v>110</v>
      </c>
      <c r="K1791">
        <v>1.2820513248443599</v>
      </c>
      <c r="L1791" t="s">
        <v>182</v>
      </c>
    </row>
    <row r="1792" spans="1:12">
      <c r="A1792" t="s">
        <v>260</v>
      </c>
      <c r="B1792" t="s">
        <v>46</v>
      </c>
      <c r="C1792">
        <v>2010</v>
      </c>
      <c r="D1792">
        <v>2045</v>
      </c>
      <c r="E1792" t="s">
        <v>119</v>
      </c>
      <c r="F1792" t="s">
        <v>260</v>
      </c>
      <c r="G1792" t="s">
        <v>149</v>
      </c>
      <c r="H1792" t="s">
        <v>133</v>
      </c>
      <c r="I1792" t="s">
        <v>110</v>
      </c>
      <c r="J1792" t="s">
        <v>110</v>
      </c>
      <c r="K1792">
        <v>1.2383972406387329</v>
      </c>
      <c r="L1792" t="s">
        <v>182</v>
      </c>
    </row>
    <row r="1793" spans="1:12">
      <c r="A1793" t="s">
        <v>260</v>
      </c>
      <c r="B1793" t="s">
        <v>46</v>
      </c>
      <c r="C1793">
        <v>2015</v>
      </c>
      <c r="D1793">
        <v>2015</v>
      </c>
      <c r="E1793" t="s">
        <v>119</v>
      </c>
      <c r="F1793" t="s">
        <v>260</v>
      </c>
      <c r="G1793" t="s">
        <v>149</v>
      </c>
      <c r="H1793" t="s">
        <v>133</v>
      </c>
      <c r="I1793" t="s">
        <v>110</v>
      </c>
      <c r="J1793" t="s">
        <v>110</v>
      </c>
      <c r="K1793">
        <v>1.9202897548675539</v>
      </c>
      <c r="L1793" t="s">
        <v>182</v>
      </c>
    </row>
    <row r="1794" spans="1:12">
      <c r="A1794" t="s">
        <v>260</v>
      </c>
      <c r="B1794" t="s">
        <v>46</v>
      </c>
      <c r="C1794">
        <v>2015</v>
      </c>
      <c r="D1794">
        <v>2020</v>
      </c>
      <c r="E1794" t="s">
        <v>119</v>
      </c>
      <c r="F1794" t="s">
        <v>260</v>
      </c>
      <c r="G1794" t="s">
        <v>149</v>
      </c>
      <c r="H1794" t="s">
        <v>133</v>
      </c>
      <c r="I1794" t="s">
        <v>110</v>
      </c>
      <c r="J1794" t="s">
        <v>110</v>
      </c>
      <c r="K1794">
        <v>1.666666626930237</v>
      </c>
      <c r="L1794" t="s">
        <v>182</v>
      </c>
    </row>
    <row r="1795" spans="1:12">
      <c r="A1795" t="s">
        <v>260</v>
      </c>
      <c r="B1795" t="s">
        <v>46</v>
      </c>
      <c r="C1795">
        <v>2015</v>
      </c>
      <c r="D1795">
        <v>2025</v>
      </c>
      <c r="E1795" t="s">
        <v>119</v>
      </c>
      <c r="F1795" t="s">
        <v>260</v>
      </c>
      <c r="G1795" t="s">
        <v>149</v>
      </c>
      <c r="H1795" t="s">
        <v>133</v>
      </c>
      <c r="I1795" t="s">
        <v>110</v>
      </c>
      <c r="J1795" t="s">
        <v>110</v>
      </c>
      <c r="K1795">
        <v>1.5248962640762329</v>
      </c>
      <c r="L1795" t="s">
        <v>182</v>
      </c>
    </row>
    <row r="1796" spans="1:12">
      <c r="A1796" t="s">
        <v>260</v>
      </c>
      <c r="B1796" t="s">
        <v>46</v>
      </c>
      <c r="C1796">
        <v>2015</v>
      </c>
      <c r="D1796">
        <v>2030</v>
      </c>
      <c r="E1796" t="s">
        <v>119</v>
      </c>
      <c r="F1796" t="s">
        <v>260</v>
      </c>
      <c r="G1796" t="s">
        <v>149</v>
      </c>
      <c r="H1796" t="s">
        <v>133</v>
      </c>
      <c r="I1796" t="s">
        <v>110</v>
      </c>
      <c r="J1796" t="s">
        <v>110</v>
      </c>
      <c r="K1796">
        <v>1.383125901222229</v>
      </c>
      <c r="L1796" t="s">
        <v>182</v>
      </c>
    </row>
    <row r="1797" spans="1:12">
      <c r="A1797" t="s">
        <v>260</v>
      </c>
      <c r="B1797" t="s">
        <v>46</v>
      </c>
      <c r="C1797">
        <v>2015</v>
      </c>
      <c r="D1797">
        <v>2035</v>
      </c>
      <c r="E1797" t="s">
        <v>119</v>
      </c>
      <c r="F1797" t="s">
        <v>260</v>
      </c>
      <c r="G1797" t="s">
        <v>149</v>
      </c>
      <c r="H1797" t="s">
        <v>133</v>
      </c>
      <c r="I1797" t="s">
        <v>110</v>
      </c>
      <c r="J1797" t="s">
        <v>110</v>
      </c>
      <c r="K1797">
        <v>1.332588672637939</v>
      </c>
      <c r="L1797" t="s">
        <v>182</v>
      </c>
    </row>
    <row r="1798" spans="1:12">
      <c r="A1798" t="s">
        <v>260</v>
      </c>
      <c r="B1798" t="s">
        <v>46</v>
      </c>
      <c r="C1798">
        <v>2015</v>
      </c>
      <c r="D1798">
        <v>2040</v>
      </c>
      <c r="E1798" t="s">
        <v>119</v>
      </c>
      <c r="F1798" t="s">
        <v>260</v>
      </c>
      <c r="G1798" t="s">
        <v>149</v>
      </c>
      <c r="H1798" t="s">
        <v>133</v>
      </c>
      <c r="I1798" t="s">
        <v>110</v>
      </c>
      <c r="J1798" t="s">
        <v>110</v>
      </c>
      <c r="K1798">
        <v>1.2820513248443599</v>
      </c>
      <c r="L1798" t="s">
        <v>182</v>
      </c>
    </row>
    <row r="1799" spans="1:12">
      <c r="A1799" t="s">
        <v>260</v>
      </c>
      <c r="B1799" t="s">
        <v>46</v>
      </c>
      <c r="C1799">
        <v>2015</v>
      </c>
      <c r="D1799">
        <v>2045</v>
      </c>
      <c r="E1799" t="s">
        <v>119</v>
      </c>
      <c r="F1799" t="s">
        <v>260</v>
      </c>
      <c r="G1799" t="s">
        <v>149</v>
      </c>
      <c r="H1799" t="s">
        <v>133</v>
      </c>
      <c r="I1799" t="s">
        <v>110</v>
      </c>
      <c r="J1799" t="s">
        <v>110</v>
      </c>
      <c r="K1799">
        <v>1.2383972406387329</v>
      </c>
      <c r="L1799" t="s">
        <v>182</v>
      </c>
    </row>
    <row r="1800" spans="1:12">
      <c r="A1800" t="s">
        <v>260</v>
      </c>
      <c r="B1800" t="s">
        <v>46</v>
      </c>
      <c r="C1800">
        <v>2015</v>
      </c>
      <c r="D1800">
        <v>2050</v>
      </c>
      <c r="E1800" t="s">
        <v>119</v>
      </c>
      <c r="F1800" t="s">
        <v>260</v>
      </c>
      <c r="G1800" t="s">
        <v>149</v>
      </c>
      <c r="H1800" t="s">
        <v>133</v>
      </c>
      <c r="I1800" t="s">
        <v>110</v>
      </c>
      <c r="J1800" t="s">
        <v>110</v>
      </c>
      <c r="K1800">
        <v>1.194743156433105</v>
      </c>
      <c r="L1800" t="s">
        <v>182</v>
      </c>
    </row>
    <row r="1801" spans="1:12">
      <c r="A1801" t="s">
        <v>260</v>
      </c>
      <c r="B1801" t="s">
        <v>46</v>
      </c>
      <c r="C1801">
        <v>2020</v>
      </c>
      <c r="D1801">
        <v>2020</v>
      </c>
      <c r="E1801" t="s">
        <v>119</v>
      </c>
      <c r="F1801" t="s">
        <v>260</v>
      </c>
      <c r="G1801" t="s">
        <v>149</v>
      </c>
      <c r="H1801" t="s">
        <v>133</v>
      </c>
      <c r="I1801" t="s">
        <v>110</v>
      </c>
      <c r="J1801" t="s">
        <v>110</v>
      </c>
      <c r="K1801">
        <v>1.666666626930237</v>
      </c>
      <c r="L1801" t="s">
        <v>182</v>
      </c>
    </row>
    <row r="1802" spans="1:12">
      <c r="A1802" t="s">
        <v>260</v>
      </c>
      <c r="B1802" t="s">
        <v>46</v>
      </c>
      <c r="C1802">
        <v>2020</v>
      </c>
      <c r="D1802">
        <v>2025</v>
      </c>
      <c r="E1802" t="s">
        <v>119</v>
      </c>
      <c r="F1802" t="s">
        <v>260</v>
      </c>
      <c r="G1802" t="s">
        <v>149</v>
      </c>
      <c r="H1802" t="s">
        <v>133</v>
      </c>
      <c r="I1802" t="s">
        <v>110</v>
      </c>
      <c r="J1802" t="s">
        <v>110</v>
      </c>
      <c r="K1802">
        <v>1.5248962640762329</v>
      </c>
      <c r="L1802" t="s">
        <v>182</v>
      </c>
    </row>
    <row r="1803" spans="1:12">
      <c r="A1803" t="s">
        <v>260</v>
      </c>
      <c r="B1803" t="s">
        <v>46</v>
      </c>
      <c r="C1803">
        <v>2020</v>
      </c>
      <c r="D1803">
        <v>2030</v>
      </c>
      <c r="E1803" t="s">
        <v>119</v>
      </c>
      <c r="F1803" t="s">
        <v>260</v>
      </c>
      <c r="G1803" t="s">
        <v>149</v>
      </c>
      <c r="H1803" t="s">
        <v>133</v>
      </c>
      <c r="I1803" t="s">
        <v>110</v>
      </c>
      <c r="J1803" t="s">
        <v>110</v>
      </c>
      <c r="K1803">
        <v>1.383125901222229</v>
      </c>
      <c r="L1803" t="s">
        <v>182</v>
      </c>
    </row>
    <row r="1804" spans="1:12">
      <c r="A1804" t="s">
        <v>260</v>
      </c>
      <c r="B1804" t="s">
        <v>46</v>
      </c>
      <c r="C1804">
        <v>2020</v>
      </c>
      <c r="D1804">
        <v>2035</v>
      </c>
      <c r="E1804" t="s">
        <v>119</v>
      </c>
      <c r="F1804" t="s">
        <v>260</v>
      </c>
      <c r="G1804" t="s">
        <v>149</v>
      </c>
      <c r="H1804" t="s">
        <v>133</v>
      </c>
      <c r="I1804" t="s">
        <v>110</v>
      </c>
      <c r="J1804" t="s">
        <v>110</v>
      </c>
      <c r="K1804">
        <v>1.332588672637939</v>
      </c>
      <c r="L1804" t="s">
        <v>182</v>
      </c>
    </row>
    <row r="1805" spans="1:12">
      <c r="A1805" t="s">
        <v>260</v>
      </c>
      <c r="B1805" t="s">
        <v>46</v>
      </c>
      <c r="C1805">
        <v>2020</v>
      </c>
      <c r="D1805">
        <v>2040</v>
      </c>
      <c r="E1805" t="s">
        <v>119</v>
      </c>
      <c r="F1805" t="s">
        <v>260</v>
      </c>
      <c r="G1805" t="s">
        <v>149</v>
      </c>
      <c r="H1805" t="s">
        <v>133</v>
      </c>
      <c r="I1805" t="s">
        <v>110</v>
      </c>
      <c r="J1805" t="s">
        <v>110</v>
      </c>
      <c r="K1805">
        <v>1.2820513248443599</v>
      </c>
      <c r="L1805" t="s">
        <v>182</v>
      </c>
    </row>
    <row r="1806" spans="1:12">
      <c r="A1806" t="s">
        <v>260</v>
      </c>
      <c r="B1806" t="s">
        <v>46</v>
      </c>
      <c r="C1806">
        <v>2020</v>
      </c>
      <c r="D1806">
        <v>2045</v>
      </c>
      <c r="E1806" t="s">
        <v>119</v>
      </c>
      <c r="F1806" t="s">
        <v>260</v>
      </c>
      <c r="G1806" t="s">
        <v>149</v>
      </c>
      <c r="H1806" t="s">
        <v>133</v>
      </c>
      <c r="I1806" t="s">
        <v>110</v>
      </c>
      <c r="J1806" t="s">
        <v>110</v>
      </c>
      <c r="K1806">
        <v>1.2383972406387329</v>
      </c>
      <c r="L1806" t="s">
        <v>182</v>
      </c>
    </row>
    <row r="1807" spans="1:12">
      <c r="A1807" t="s">
        <v>260</v>
      </c>
      <c r="B1807" t="s">
        <v>46</v>
      </c>
      <c r="C1807">
        <v>2020</v>
      </c>
      <c r="D1807">
        <v>2050</v>
      </c>
      <c r="E1807" t="s">
        <v>119</v>
      </c>
      <c r="F1807" t="s">
        <v>260</v>
      </c>
      <c r="G1807" t="s">
        <v>149</v>
      </c>
      <c r="H1807" t="s">
        <v>133</v>
      </c>
      <c r="I1807" t="s">
        <v>110</v>
      </c>
      <c r="J1807" t="s">
        <v>110</v>
      </c>
      <c r="K1807">
        <v>1.194743156433105</v>
      </c>
      <c r="L1807" t="s">
        <v>182</v>
      </c>
    </row>
    <row r="1808" spans="1:12">
      <c r="A1808" t="s">
        <v>260</v>
      </c>
      <c r="B1808" t="s">
        <v>46</v>
      </c>
      <c r="C1808">
        <v>2020</v>
      </c>
      <c r="D1808">
        <v>2055</v>
      </c>
      <c r="E1808" t="s">
        <v>119</v>
      </c>
      <c r="F1808" t="s">
        <v>260</v>
      </c>
      <c r="G1808" t="s">
        <v>149</v>
      </c>
      <c r="H1808" t="s">
        <v>133</v>
      </c>
      <c r="I1808" t="s">
        <v>110</v>
      </c>
      <c r="J1808" t="s">
        <v>110</v>
      </c>
      <c r="K1808">
        <v>1.151089072227478</v>
      </c>
      <c r="L1808" t="s">
        <v>182</v>
      </c>
    </row>
    <row r="1809" spans="1:12">
      <c r="A1809" t="s">
        <v>260</v>
      </c>
      <c r="B1809" t="s">
        <v>46</v>
      </c>
      <c r="C1809">
        <v>2025</v>
      </c>
      <c r="D1809">
        <v>2025</v>
      </c>
      <c r="E1809" t="s">
        <v>119</v>
      </c>
      <c r="F1809" t="s">
        <v>260</v>
      </c>
      <c r="G1809" t="s">
        <v>149</v>
      </c>
      <c r="H1809" t="s">
        <v>133</v>
      </c>
      <c r="I1809" t="s">
        <v>110</v>
      </c>
      <c r="J1809" t="s">
        <v>110</v>
      </c>
      <c r="K1809">
        <v>1.5248962640762329</v>
      </c>
      <c r="L1809" t="s">
        <v>182</v>
      </c>
    </row>
    <row r="1810" spans="1:12">
      <c r="A1810" t="s">
        <v>260</v>
      </c>
      <c r="B1810" t="s">
        <v>46</v>
      </c>
      <c r="C1810">
        <v>2025</v>
      </c>
      <c r="D1810">
        <v>2030</v>
      </c>
      <c r="E1810" t="s">
        <v>119</v>
      </c>
      <c r="F1810" t="s">
        <v>260</v>
      </c>
      <c r="G1810" t="s">
        <v>149</v>
      </c>
      <c r="H1810" t="s">
        <v>133</v>
      </c>
      <c r="I1810" t="s">
        <v>110</v>
      </c>
      <c r="J1810" t="s">
        <v>110</v>
      </c>
      <c r="K1810">
        <v>1.383125901222229</v>
      </c>
      <c r="L1810" t="s">
        <v>182</v>
      </c>
    </row>
    <row r="1811" spans="1:12">
      <c r="A1811" t="s">
        <v>260</v>
      </c>
      <c r="B1811" t="s">
        <v>46</v>
      </c>
      <c r="C1811">
        <v>2025</v>
      </c>
      <c r="D1811">
        <v>2035</v>
      </c>
      <c r="E1811" t="s">
        <v>119</v>
      </c>
      <c r="F1811" t="s">
        <v>260</v>
      </c>
      <c r="G1811" t="s">
        <v>149</v>
      </c>
      <c r="H1811" t="s">
        <v>133</v>
      </c>
      <c r="I1811" t="s">
        <v>110</v>
      </c>
      <c r="J1811" t="s">
        <v>110</v>
      </c>
      <c r="K1811">
        <v>1.332588672637939</v>
      </c>
      <c r="L1811" t="s">
        <v>182</v>
      </c>
    </row>
    <row r="1812" spans="1:12">
      <c r="A1812" t="s">
        <v>260</v>
      </c>
      <c r="B1812" t="s">
        <v>46</v>
      </c>
      <c r="C1812">
        <v>2025</v>
      </c>
      <c r="D1812">
        <v>2040</v>
      </c>
      <c r="E1812" t="s">
        <v>119</v>
      </c>
      <c r="F1812" t="s">
        <v>260</v>
      </c>
      <c r="G1812" t="s">
        <v>149</v>
      </c>
      <c r="H1812" t="s">
        <v>133</v>
      </c>
      <c r="I1812" t="s">
        <v>110</v>
      </c>
      <c r="J1812" t="s">
        <v>110</v>
      </c>
      <c r="K1812">
        <v>1.2820513248443599</v>
      </c>
      <c r="L1812" t="s">
        <v>182</v>
      </c>
    </row>
    <row r="1813" spans="1:12">
      <c r="A1813" t="s">
        <v>260</v>
      </c>
      <c r="B1813" t="s">
        <v>46</v>
      </c>
      <c r="C1813">
        <v>2025</v>
      </c>
      <c r="D1813">
        <v>2045</v>
      </c>
      <c r="E1813" t="s">
        <v>119</v>
      </c>
      <c r="F1813" t="s">
        <v>260</v>
      </c>
      <c r="G1813" t="s">
        <v>149</v>
      </c>
      <c r="H1813" t="s">
        <v>133</v>
      </c>
      <c r="I1813" t="s">
        <v>110</v>
      </c>
      <c r="J1813" t="s">
        <v>110</v>
      </c>
      <c r="K1813">
        <v>1.2383972406387329</v>
      </c>
      <c r="L1813" t="s">
        <v>182</v>
      </c>
    </row>
    <row r="1814" spans="1:12">
      <c r="A1814" t="s">
        <v>260</v>
      </c>
      <c r="B1814" t="s">
        <v>46</v>
      </c>
      <c r="C1814">
        <v>2025</v>
      </c>
      <c r="D1814">
        <v>2050</v>
      </c>
      <c r="E1814" t="s">
        <v>119</v>
      </c>
      <c r="F1814" t="s">
        <v>260</v>
      </c>
      <c r="G1814" t="s">
        <v>149</v>
      </c>
      <c r="H1814" t="s">
        <v>133</v>
      </c>
      <c r="I1814" t="s">
        <v>110</v>
      </c>
      <c r="J1814" t="s">
        <v>110</v>
      </c>
      <c r="K1814">
        <v>1.194743156433105</v>
      </c>
      <c r="L1814" t="s">
        <v>182</v>
      </c>
    </row>
    <row r="1815" spans="1:12">
      <c r="A1815" t="s">
        <v>260</v>
      </c>
      <c r="B1815" t="s">
        <v>46</v>
      </c>
      <c r="C1815">
        <v>2025</v>
      </c>
      <c r="D1815">
        <v>2055</v>
      </c>
      <c r="E1815" t="s">
        <v>119</v>
      </c>
      <c r="F1815" t="s">
        <v>260</v>
      </c>
      <c r="G1815" t="s">
        <v>149</v>
      </c>
      <c r="H1815" t="s">
        <v>133</v>
      </c>
      <c r="I1815" t="s">
        <v>110</v>
      </c>
      <c r="J1815" t="s">
        <v>110</v>
      </c>
      <c r="K1815">
        <v>1.151089072227478</v>
      </c>
      <c r="L1815" t="s">
        <v>182</v>
      </c>
    </row>
    <row r="1816" spans="1:12">
      <c r="A1816" t="s">
        <v>260</v>
      </c>
      <c r="B1816" t="s">
        <v>46</v>
      </c>
      <c r="C1816">
        <v>2025</v>
      </c>
      <c r="D1816">
        <v>2060</v>
      </c>
      <c r="E1816" t="s">
        <v>119</v>
      </c>
      <c r="F1816" t="s">
        <v>260</v>
      </c>
      <c r="G1816" t="s">
        <v>149</v>
      </c>
      <c r="H1816" t="s">
        <v>133</v>
      </c>
      <c r="I1816" t="s">
        <v>110</v>
      </c>
      <c r="J1816" t="s">
        <v>110</v>
      </c>
      <c r="K1816">
        <v>1.107434988021851</v>
      </c>
      <c r="L1816" t="s">
        <v>182</v>
      </c>
    </row>
    <row r="1817" spans="1:12">
      <c r="A1817" t="s">
        <v>260</v>
      </c>
      <c r="B1817" t="s">
        <v>46</v>
      </c>
      <c r="C1817">
        <v>2030</v>
      </c>
      <c r="D1817">
        <v>2030</v>
      </c>
      <c r="E1817" t="s">
        <v>119</v>
      </c>
      <c r="F1817" t="s">
        <v>260</v>
      </c>
      <c r="G1817" t="s">
        <v>149</v>
      </c>
      <c r="H1817" t="s">
        <v>133</v>
      </c>
      <c r="I1817" t="s">
        <v>110</v>
      </c>
      <c r="J1817" t="s">
        <v>110</v>
      </c>
      <c r="K1817">
        <v>1.383125901222229</v>
      </c>
      <c r="L1817" t="s">
        <v>182</v>
      </c>
    </row>
    <row r="1818" spans="1:12">
      <c r="A1818" t="s">
        <v>260</v>
      </c>
      <c r="B1818" t="s">
        <v>46</v>
      </c>
      <c r="C1818">
        <v>2030</v>
      </c>
      <c r="D1818">
        <v>2035</v>
      </c>
      <c r="E1818" t="s">
        <v>119</v>
      </c>
      <c r="F1818" t="s">
        <v>260</v>
      </c>
      <c r="G1818" t="s">
        <v>149</v>
      </c>
      <c r="H1818" t="s">
        <v>133</v>
      </c>
      <c r="I1818" t="s">
        <v>110</v>
      </c>
      <c r="J1818" t="s">
        <v>110</v>
      </c>
      <c r="K1818">
        <v>1.332588672637939</v>
      </c>
      <c r="L1818" t="s">
        <v>182</v>
      </c>
    </row>
    <row r="1819" spans="1:12">
      <c r="A1819" t="s">
        <v>260</v>
      </c>
      <c r="B1819" t="s">
        <v>46</v>
      </c>
      <c r="C1819">
        <v>2030</v>
      </c>
      <c r="D1819">
        <v>2040</v>
      </c>
      <c r="E1819" t="s">
        <v>119</v>
      </c>
      <c r="F1819" t="s">
        <v>260</v>
      </c>
      <c r="G1819" t="s">
        <v>149</v>
      </c>
      <c r="H1819" t="s">
        <v>133</v>
      </c>
      <c r="I1819" t="s">
        <v>110</v>
      </c>
      <c r="J1819" t="s">
        <v>110</v>
      </c>
      <c r="K1819">
        <v>1.2820513248443599</v>
      </c>
      <c r="L1819" t="s">
        <v>182</v>
      </c>
    </row>
    <row r="1820" spans="1:12">
      <c r="A1820" t="s">
        <v>260</v>
      </c>
      <c r="B1820" t="s">
        <v>46</v>
      </c>
      <c r="C1820">
        <v>2030</v>
      </c>
      <c r="D1820">
        <v>2045</v>
      </c>
      <c r="E1820" t="s">
        <v>119</v>
      </c>
      <c r="F1820" t="s">
        <v>260</v>
      </c>
      <c r="G1820" t="s">
        <v>149</v>
      </c>
      <c r="H1820" t="s">
        <v>133</v>
      </c>
      <c r="I1820" t="s">
        <v>110</v>
      </c>
      <c r="J1820" t="s">
        <v>110</v>
      </c>
      <c r="K1820">
        <v>1.2383972406387329</v>
      </c>
      <c r="L1820" t="s">
        <v>182</v>
      </c>
    </row>
    <row r="1821" spans="1:12">
      <c r="A1821" t="s">
        <v>260</v>
      </c>
      <c r="B1821" t="s">
        <v>46</v>
      </c>
      <c r="C1821">
        <v>2030</v>
      </c>
      <c r="D1821">
        <v>2050</v>
      </c>
      <c r="E1821" t="s">
        <v>119</v>
      </c>
      <c r="F1821" t="s">
        <v>260</v>
      </c>
      <c r="G1821" t="s">
        <v>149</v>
      </c>
      <c r="H1821" t="s">
        <v>133</v>
      </c>
      <c r="I1821" t="s">
        <v>110</v>
      </c>
      <c r="J1821" t="s">
        <v>110</v>
      </c>
      <c r="K1821">
        <v>1.194743156433105</v>
      </c>
      <c r="L1821" t="s">
        <v>182</v>
      </c>
    </row>
    <row r="1822" spans="1:12">
      <c r="A1822" t="s">
        <v>260</v>
      </c>
      <c r="B1822" t="s">
        <v>46</v>
      </c>
      <c r="C1822">
        <v>2030</v>
      </c>
      <c r="D1822">
        <v>2055</v>
      </c>
      <c r="E1822" t="s">
        <v>119</v>
      </c>
      <c r="F1822" t="s">
        <v>260</v>
      </c>
      <c r="G1822" t="s">
        <v>149</v>
      </c>
      <c r="H1822" t="s">
        <v>133</v>
      </c>
      <c r="I1822" t="s">
        <v>110</v>
      </c>
      <c r="J1822" t="s">
        <v>110</v>
      </c>
      <c r="K1822">
        <v>1.151089072227478</v>
      </c>
      <c r="L1822" t="s">
        <v>182</v>
      </c>
    </row>
    <row r="1823" spans="1:12">
      <c r="A1823" t="s">
        <v>260</v>
      </c>
      <c r="B1823" t="s">
        <v>46</v>
      </c>
      <c r="C1823">
        <v>2030</v>
      </c>
      <c r="D1823">
        <v>2060</v>
      </c>
      <c r="E1823" t="s">
        <v>119</v>
      </c>
      <c r="F1823" t="s">
        <v>260</v>
      </c>
      <c r="G1823" t="s">
        <v>149</v>
      </c>
      <c r="H1823" t="s">
        <v>133</v>
      </c>
      <c r="I1823" t="s">
        <v>110</v>
      </c>
      <c r="J1823" t="s">
        <v>110</v>
      </c>
      <c r="K1823">
        <v>1.107434988021851</v>
      </c>
      <c r="L1823" t="s">
        <v>182</v>
      </c>
    </row>
    <row r="1824" spans="1:12">
      <c r="A1824" t="s">
        <v>260</v>
      </c>
      <c r="B1824" t="s">
        <v>46</v>
      </c>
      <c r="C1824">
        <v>2030</v>
      </c>
      <c r="D1824">
        <v>2065</v>
      </c>
      <c r="E1824" t="s">
        <v>119</v>
      </c>
      <c r="F1824" t="s">
        <v>260</v>
      </c>
      <c r="G1824" t="s">
        <v>149</v>
      </c>
      <c r="H1824" t="s">
        <v>133</v>
      </c>
      <c r="I1824" t="s">
        <v>110</v>
      </c>
      <c r="J1824" t="s">
        <v>110</v>
      </c>
      <c r="K1824">
        <v>1.0637809038162229</v>
      </c>
      <c r="L1824" t="s">
        <v>182</v>
      </c>
    </row>
    <row r="1825" spans="1:12">
      <c r="A1825" t="s">
        <v>260</v>
      </c>
      <c r="B1825" t="s">
        <v>46</v>
      </c>
      <c r="C1825">
        <v>2035</v>
      </c>
      <c r="D1825">
        <v>2035</v>
      </c>
      <c r="E1825" t="s">
        <v>119</v>
      </c>
      <c r="F1825" t="s">
        <v>260</v>
      </c>
      <c r="G1825" t="s">
        <v>149</v>
      </c>
      <c r="H1825" t="s">
        <v>133</v>
      </c>
      <c r="I1825" t="s">
        <v>110</v>
      </c>
      <c r="J1825" t="s">
        <v>110</v>
      </c>
      <c r="K1825">
        <v>1.332588672637939</v>
      </c>
      <c r="L1825" t="s">
        <v>182</v>
      </c>
    </row>
    <row r="1826" spans="1:12">
      <c r="A1826" t="s">
        <v>260</v>
      </c>
      <c r="B1826" t="s">
        <v>46</v>
      </c>
      <c r="C1826">
        <v>2035</v>
      </c>
      <c r="D1826">
        <v>2040</v>
      </c>
      <c r="E1826" t="s">
        <v>119</v>
      </c>
      <c r="F1826" t="s">
        <v>260</v>
      </c>
      <c r="G1826" t="s">
        <v>149</v>
      </c>
      <c r="H1826" t="s">
        <v>133</v>
      </c>
      <c r="I1826" t="s">
        <v>110</v>
      </c>
      <c r="J1826" t="s">
        <v>110</v>
      </c>
      <c r="K1826">
        <v>1.2820513248443599</v>
      </c>
      <c r="L1826" t="s">
        <v>182</v>
      </c>
    </row>
    <row r="1827" spans="1:12">
      <c r="A1827" t="s">
        <v>260</v>
      </c>
      <c r="B1827" t="s">
        <v>46</v>
      </c>
      <c r="C1827">
        <v>2035</v>
      </c>
      <c r="D1827">
        <v>2045</v>
      </c>
      <c r="E1827" t="s">
        <v>119</v>
      </c>
      <c r="F1827" t="s">
        <v>260</v>
      </c>
      <c r="G1827" t="s">
        <v>149</v>
      </c>
      <c r="H1827" t="s">
        <v>133</v>
      </c>
      <c r="I1827" t="s">
        <v>110</v>
      </c>
      <c r="J1827" t="s">
        <v>110</v>
      </c>
      <c r="K1827">
        <v>1.2383972406387329</v>
      </c>
      <c r="L1827" t="s">
        <v>182</v>
      </c>
    </row>
    <row r="1828" spans="1:12">
      <c r="A1828" t="s">
        <v>260</v>
      </c>
      <c r="B1828" t="s">
        <v>46</v>
      </c>
      <c r="C1828">
        <v>2035</v>
      </c>
      <c r="D1828">
        <v>2050</v>
      </c>
      <c r="E1828" t="s">
        <v>119</v>
      </c>
      <c r="F1828" t="s">
        <v>260</v>
      </c>
      <c r="G1828" t="s">
        <v>149</v>
      </c>
      <c r="H1828" t="s">
        <v>133</v>
      </c>
      <c r="I1828" t="s">
        <v>110</v>
      </c>
      <c r="J1828" t="s">
        <v>110</v>
      </c>
      <c r="K1828">
        <v>1.194743156433105</v>
      </c>
      <c r="L1828" t="s">
        <v>182</v>
      </c>
    </row>
    <row r="1829" spans="1:12">
      <c r="A1829" t="s">
        <v>260</v>
      </c>
      <c r="B1829" t="s">
        <v>46</v>
      </c>
      <c r="C1829">
        <v>2035</v>
      </c>
      <c r="D1829">
        <v>2055</v>
      </c>
      <c r="E1829" t="s">
        <v>119</v>
      </c>
      <c r="F1829" t="s">
        <v>260</v>
      </c>
      <c r="G1829" t="s">
        <v>149</v>
      </c>
      <c r="H1829" t="s">
        <v>133</v>
      </c>
      <c r="I1829" t="s">
        <v>110</v>
      </c>
      <c r="J1829" t="s">
        <v>110</v>
      </c>
      <c r="K1829">
        <v>1.151089072227478</v>
      </c>
      <c r="L1829" t="s">
        <v>182</v>
      </c>
    </row>
    <row r="1830" spans="1:12">
      <c r="A1830" t="s">
        <v>260</v>
      </c>
      <c r="B1830" t="s">
        <v>46</v>
      </c>
      <c r="C1830">
        <v>2035</v>
      </c>
      <c r="D1830">
        <v>2060</v>
      </c>
      <c r="E1830" t="s">
        <v>119</v>
      </c>
      <c r="F1830" t="s">
        <v>260</v>
      </c>
      <c r="G1830" t="s">
        <v>149</v>
      </c>
      <c r="H1830" t="s">
        <v>133</v>
      </c>
      <c r="I1830" t="s">
        <v>110</v>
      </c>
      <c r="J1830" t="s">
        <v>110</v>
      </c>
      <c r="K1830">
        <v>1.107434988021851</v>
      </c>
      <c r="L1830" t="s">
        <v>182</v>
      </c>
    </row>
    <row r="1831" spans="1:12">
      <c r="A1831" t="s">
        <v>260</v>
      </c>
      <c r="B1831" t="s">
        <v>46</v>
      </c>
      <c r="C1831">
        <v>2035</v>
      </c>
      <c r="D1831">
        <v>2065</v>
      </c>
      <c r="E1831" t="s">
        <v>119</v>
      </c>
      <c r="F1831" t="s">
        <v>260</v>
      </c>
      <c r="G1831" t="s">
        <v>149</v>
      </c>
      <c r="H1831" t="s">
        <v>133</v>
      </c>
      <c r="I1831" t="s">
        <v>110</v>
      </c>
      <c r="J1831" t="s">
        <v>110</v>
      </c>
      <c r="K1831">
        <v>1.0637809038162229</v>
      </c>
      <c r="L1831" t="s">
        <v>182</v>
      </c>
    </row>
    <row r="1832" spans="1:12">
      <c r="A1832" t="s">
        <v>260</v>
      </c>
      <c r="B1832" t="s">
        <v>46</v>
      </c>
      <c r="C1832">
        <v>2035</v>
      </c>
      <c r="D1832">
        <v>2070</v>
      </c>
      <c r="E1832" t="s">
        <v>119</v>
      </c>
      <c r="F1832" t="s">
        <v>260</v>
      </c>
      <c r="G1832" t="s">
        <v>149</v>
      </c>
      <c r="H1832" t="s">
        <v>133</v>
      </c>
      <c r="I1832" t="s">
        <v>110</v>
      </c>
      <c r="J1832" t="s">
        <v>110</v>
      </c>
      <c r="K1832">
        <v>1.0201268196105959</v>
      </c>
      <c r="L1832" t="s">
        <v>182</v>
      </c>
    </row>
    <row r="1833" spans="1:12">
      <c r="A1833" t="s">
        <v>260</v>
      </c>
      <c r="B1833" t="s">
        <v>46</v>
      </c>
      <c r="C1833">
        <v>2040</v>
      </c>
      <c r="D1833">
        <v>2040</v>
      </c>
      <c r="E1833" t="s">
        <v>119</v>
      </c>
      <c r="F1833" t="s">
        <v>260</v>
      </c>
      <c r="G1833" t="s">
        <v>149</v>
      </c>
      <c r="H1833" t="s">
        <v>133</v>
      </c>
      <c r="I1833" t="s">
        <v>110</v>
      </c>
      <c r="J1833" t="s">
        <v>110</v>
      </c>
      <c r="K1833">
        <v>1.2820513248443599</v>
      </c>
      <c r="L1833" t="s">
        <v>182</v>
      </c>
    </row>
    <row r="1834" spans="1:12">
      <c r="A1834" t="s">
        <v>260</v>
      </c>
      <c r="B1834" t="s">
        <v>46</v>
      </c>
      <c r="C1834">
        <v>2040</v>
      </c>
      <c r="D1834">
        <v>2045</v>
      </c>
      <c r="E1834" t="s">
        <v>119</v>
      </c>
      <c r="F1834" t="s">
        <v>260</v>
      </c>
      <c r="G1834" t="s">
        <v>149</v>
      </c>
      <c r="H1834" t="s">
        <v>133</v>
      </c>
      <c r="I1834" t="s">
        <v>110</v>
      </c>
      <c r="J1834" t="s">
        <v>110</v>
      </c>
      <c r="K1834">
        <v>1.2383972406387329</v>
      </c>
      <c r="L1834" t="s">
        <v>182</v>
      </c>
    </row>
    <row r="1835" spans="1:12">
      <c r="A1835" t="s">
        <v>260</v>
      </c>
      <c r="B1835" t="s">
        <v>46</v>
      </c>
      <c r="C1835">
        <v>2040</v>
      </c>
      <c r="D1835">
        <v>2050</v>
      </c>
      <c r="E1835" t="s">
        <v>119</v>
      </c>
      <c r="F1835" t="s">
        <v>260</v>
      </c>
      <c r="G1835" t="s">
        <v>149</v>
      </c>
      <c r="H1835" t="s">
        <v>133</v>
      </c>
      <c r="I1835" t="s">
        <v>110</v>
      </c>
      <c r="J1835" t="s">
        <v>110</v>
      </c>
      <c r="K1835">
        <v>1.194743156433105</v>
      </c>
      <c r="L1835" t="s">
        <v>182</v>
      </c>
    </row>
    <row r="1836" spans="1:12">
      <c r="A1836" t="s">
        <v>260</v>
      </c>
      <c r="B1836" t="s">
        <v>46</v>
      </c>
      <c r="C1836">
        <v>2040</v>
      </c>
      <c r="D1836">
        <v>2055</v>
      </c>
      <c r="E1836" t="s">
        <v>119</v>
      </c>
      <c r="F1836" t="s">
        <v>260</v>
      </c>
      <c r="G1836" t="s">
        <v>149</v>
      </c>
      <c r="H1836" t="s">
        <v>133</v>
      </c>
      <c r="I1836" t="s">
        <v>110</v>
      </c>
      <c r="J1836" t="s">
        <v>110</v>
      </c>
      <c r="K1836">
        <v>1.151089072227478</v>
      </c>
      <c r="L1836" t="s">
        <v>182</v>
      </c>
    </row>
    <row r="1837" spans="1:12">
      <c r="A1837" t="s">
        <v>260</v>
      </c>
      <c r="B1837" t="s">
        <v>46</v>
      </c>
      <c r="C1837">
        <v>2040</v>
      </c>
      <c r="D1837">
        <v>2060</v>
      </c>
      <c r="E1837" t="s">
        <v>119</v>
      </c>
      <c r="F1837" t="s">
        <v>260</v>
      </c>
      <c r="G1837" t="s">
        <v>149</v>
      </c>
      <c r="H1837" t="s">
        <v>133</v>
      </c>
      <c r="I1837" t="s">
        <v>110</v>
      </c>
      <c r="J1837" t="s">
        <v>110</v>
      </c>
      <c r="K1837">
        <v>1.107434988021851</v>
      </c>
      <c r="L1837" t="s">
        <v>182</v>
      </c>
    </row>
    <row r="1838" spans="1:12">
      <c r="A1838" t="s">
        <v>260</v>
      </c>
      <c r="B1838" t="s">
        <v>46</v>
      </c>
      <c r="C1838">
        <v>2040</v>
      </c>
      <c r="D1838">
        <v>2065</v>
      </c>
      <c r="E1838" t="s">
        <v>119</v>
      </c>
      <c r="F1838" t="s">
        <v>260</v>
      </c>
      <c r="G1838" t="s">
        <v>149</v>
      </c>
      <c r="H1838" t="s">
        <v>133</v>
      </c>
      <c r="I1838" t="s">
        <v>110</v>
      </c>
      <c r="J1838" t="s">
        <v>110</v>
      </c>
      <c r="K1838">
        <v>1.0637809038162229</v>
      </c>
      <c r="L1838" t="s">
        <v>182</v>
      </c>
    </row>
    <row r="1839" spans="1:12">
      <c r="A1839" t="s">
        <v>260</v>
      </c>
      <c r="B1839" t="s">
        <v>46</v>
      </c>
      <c r="C1839">
        <v>2040</v>
      </c>
      <c r="D1839">
        <v>2070</v>
      </c>
      <c r="E1839" t="s">
        <v>119</v>
      </c>
      <c r="F1839" t="s">
        <v>260</v>
      </c>
      <c r="G1839" t="s">
        <v>149</v>
      </c>
      <c r="H1839" t="s">
        <v>133</v>
      </c>
      <c r="I1839" t="s">
        <v>110</v>
      </c>
      <c r="J1839" t="s">
        <v>110</v>
      </c>
      <c r="K1839">
        <v>1.0201268196105959</v>
      </c>
      <c r="L1839" t="s">
        <v>182</v>
      </c>
    </row>
    <row r="1840" spans="1:12">
      <c r="A1840" t="s">
        <v>260</v>
      </c>
      <c r="B1840" t="s">
        <v>46</v>
      </c>
      <c r="C1840">
        <v>2045</v>
      </c>
      <c r="D1840">
        <v>2045</v>
      </c>
      <c r="E1840" t="s">
        <v>119</v>
      </c>
      <c r="F1840" t="s">
        <v>260</v>
      </c>
      <c r="G1840" t="s">
        <v>149</v>
      </c>
      <c r="H1840" t="s">
        <v>133</v>
      </c>
      <c r="I1840" t="s">
        <v>110</v>
      </c>
      <c r="J1840" t="s">
        <v>110</v>
      </c>
      <c r="K1840">
        <v>1.2383972406387329</v>
      </c>
      <c r="L1840" t="s">
        <v>182</v>
      </c>
    </row>
    <row r="1841" spans="1:12">
      <c r="A1841" t="s">
        <v>260</v>
      </c>
      <c r="B1841" t="s">
        <v>46</v>
      </c>
      <c r="C1841">
        <v>2045</v>
      </c>
      <c r="D1841">
        <v>2050</v>
      </c>
      <c r="E1841" t="s">
        <v>119</v>
      </c>
      <c r="F1841" t="s">
        <v>260</v>
      </c>
      <c r="G1841" t="s">
        <v>149</v>
      </c>
      <c r="H1841" t="s">
        <v>133</v>
      </c>
      <c r="I1841" t="s">
        <v>110</v>
      </c>
      <c r="J1841" t="s">
        <v>110</v>
      </c>
      <c r="K1841">
        <v>1.194743156433105</v>
      </c>
      <c r="L1841" t="s">
        <v>182</v>
      </c>
    </row>
    <row r="1842" spans="1:12">
      <c r="A1842" t="s">
        <v>260</v>
      </c>
      <c r="B1842" t="s">
        <v>46</v>
      </c>
      <c r="C1842">
        <v>2045</v>
      </c>
      <c r="D1842">
        <v>2055</v>
      </c>
      <c r="E1842" t="s">
        <v>119</v>
      </c>
      <c r="F1842" t="s">
        <v>260</v>
      </c>
      <c r="G1842" t="s">
        <v>149</v>
      </c>
      <c r="H1842" t="s">
        <v>133</v>
      </c>
      <c r="I1842" t="s">
        <v>110</v>
      </c>
      <c r="J1842" t="s">
        <v>110</v>
      </c>
      <c r="K1842">
        <v>1.172916173934937</v>
      </c>
      <c r="L1842" t="s">
        <v>182</v>
      </c>
    </row>
    <row r="1843" spans="1:12">
      <c r="A1843" t="s">
        <v>260</v>
      </c>
      <c r="B1843" t="s">
        <v>46</v>
      </c>
      <c r="C1843">
        <v>2045</v>
      </c>
      <c r="D1843">
        <v>2060</v>
      </c>
      <c r="E1843" t="s">
        <v>119</v>
      </c>
      <c r="F1843" t="s">
        <v>260</v>
      </c>
      <c r="G1843" t="s">
        <v>149</v>
      </c>
      <c r="H1843" t="s">
        <v>133</v>
      </c>
      <c r="I1843" t="s">
        <v>110</v>
      </c>
      <c r="J1843" t="s">
        <v>110</v>
      </c>
      <c r="K1843">
        <v>1.151089072227478</v>
      </c>
      <c r="L1843" t="s">
        <v>182</v>
      </c>
    </row>
    <row r="1844" spans="1:12">
      <c r="A1844" t="s">
        <v>260</v>
      </c>
      <c r="B1844" t="s">
        <v>46</v>
      </c>
      <c r="C1844">
        <v>2045</v>
      </c>
      <c r="D1844">
        <v>2065</v>
      </c>
      <c r="E1844" t="s">
        <v>119</v>
      </c>
      <c r="F1844" t="s">
        <v>260</v>
      </c>
      <c r="G1844" t="s">
        <v>149</v>
      </c>
      <c r="H1844" t="s">
        <v>133</v>
      </c>
      <c r="I1844" t="s">
        <v>110</v>
      </c>
      <c r="J1844" t="s">
        <v>110</v>
      </c>
      <c r="K1844">
        <v>1.12926197052002</v>
      </c>
      <c r="L1844" t="s">
        <v>182</v>
      </c>
    </row>
    <row r="1845" spans="1:12">
      <c r="A1845" t="s">
        <v>260</v>
      </c>
      <c r="B1845" t="s">
        <v>46</v>
      </c>
      <c r="C1845">
        <v>2045</v>
      </c>
      <c r="D1845">
        <v>2070</v>
      </c>
      <c r="E1845" t="s">
        <v>119</v>
      </c>
      <c r="F1845" t="s">
        <v>260</v>
      </c>
      <c r="G1845" t="s">
        <v>149</v>
      </c>
      <c r="H1845" t="s">
        <v>133</v>
      </c>
      <c r="I1845" t="s">
        <v>110</v>
      </c>
      <c r="J1845" t="s">
        <v>110</v>
      </c>
      <c r="K1845">
        <v>1.107434988021851</v>
      </c>
      <c r="L1845" t="s">
        <v>182</v>
      </c>
    </row>
    <row r="1846" spans="1:12">
      <c r="A1846" t="s">
        <v>260</v>
      </c>
      <c r="B1846" t="s">
        <v>46</v>
      </c>
      <c r="C1846">
        <v>2050</v>
      </c>
      <c r="D1846">
        <v>2050</v>
      </c>
      <c r="E1846" t="s">
        <v>119</v>
      </c>
      <c r="F1846" t="s">
        <v>260</v>
      </c>
      <c r="G1846" t="s">
        <v>149</v>
      </c>
      <c r="H1846" t="s">
        <v>133</v>
      </c>
      <c r="I1846" t="s">
        <v>110</v>
      </c>
      <c r="J1846" t="s">
        <v>110</v>
      </c>
      <c r="K1846">
        <v>1.194743156433105</v>
      </c>
      <c r="L1846" t="s">
        <v>182</v>
      </c>
    </row>
    <row r="1847" spans="1:12">
      <c r="A1847" t="s">
        <v>260</v>
      </c>
      <c r="B1847" t="s">
        <v>46</v>
      </c>
      <c r="C1847">
        <v>2050</v>
      </c>
      <c r="D1847">
        <v>2055</v>
      </c>
      <c r="E1847" t="s">
        <v>119</v>
      </c>
      <c r="F1847" t="s">
        <v>260</v>
      </c>
      <c r="G1847" t="s">
        <v>149</v>
      </c>
      <c r="H1847" t="s">
        <v>133</v>
      </c>
      <c r="I1847" t="s">
        <v>110</v>
      </c>
      <c r="J1847" t="s">
        <v>110</v>
      </c>
      <c r="K1847">
        <v>1.194743156433105</v>
      </c>
      <c r="L1847" t="s">
        <v>182</v>
      </c>
    </row>
    <row r="1848" spans="1:12">
      <c r="A1848" t="s">
        <v>260</v>
      </c>
      <c r="B1848" t="s">
        <v>46</v>
      </c>
      <c r="C1848">
        <v>2050</v>
      </c>
      <c r="D1848">
        <v>2060</v>
      </c>
      <c r="E1848" t="s">
        <v>119</v>
      </c>
      <c r="F1848" t="s">
        <v>260</v>
      </c>
      <c r="G1848" t="s">
        <v>149</v>
      </c>
      <c r="H1848" t="s">
        <v>133</v>
      </c>
      <c r="I1848" t="s">
        <v>110</v>
      </c>
      <c r="J1848" t="s">
        <v>110</v>
      </c>
      <c r="K1848">
        <v>1.194743156433105</v>
      </c>
      <c r="L1848" t="s">
        <v>182</v>
      </c>
    </row>
    <row r="1849" spans="1:12">
      <c r="A1849" t="s">
        <v>260</v>
      </c>
      <c r="B1849" t="s">
        <v>46</v>
      </c>
      <c r="C1849">
        <v>2050</v>
      </c>
      <c r="D1849">
        <v>2065</v>
      </c>
      <c r="E1849" t="s">
        <v>119</v>
      </c>
      <c r="F1849" t="s">
        <v>260</v>
      </c>
      <c r="G1849" t="s">
        <v>149</v>
      </c>
      <c r="H1849" t="s">
        <v>133</v>
      </c>
      <c r="I1849" t="s">
        <v>110</v>
      </c>
      <c r="J1849" t="s">
        <v>110</v>
      </c>
      <c r="K1849">
        <v>1.194743156433105</v>
      </c>
      <c r="L1849" t="s">
        <v>182</v>
      </c>
    </row>
    <row r="1850" spans="1:12">
      <c r="A1850" t="s">
        <v>260</v>
      </c>
      <c r="B1850" t="s">
        <v>46</v>
      </c>
      <c r="C1850">
        <v>2050</v>
      </c>
      <c r="D1850">
        <v>2070</v>
      </c>
      <c r="E1850" t="s">
        <v>119</v>
      </c>
      <c r="F1850" t="s">
        <v>260</v>
      </c>
      <c r="G1850" t="s">
        <v>149</v>
      </c>
      <c r="H1850" t="s">
        <v>133</v>
      </c>
      <c r="I1850" t="s">
        <v>110</v>
      </c>
      <c r="J1850" t="s">
        <v>110</v>
      </c>
      <c r="K1850">
        <v>1.194743156433105</v>
      </c>
      <c r="L1850" t="s">
        <v>182</v>
      </c>
    </row>
    <row r="1851" spans="1:12">
      <c r="A1851" t="s">
        <v>260</v>
      </c>
      <c r="B1851" t="s">
        <v>46</v>
      </c>
      <c r="C1851">
        <v>2055</v>
      </c>
      <c r="D1851">
        <v>2055</v>
      </c>
      <c r="E1851" t="s">
        <v>119</v>
      </c>
      <c r="F1851" t="s">
        <v>260</v>
      </c>
      <c r="G1851" t="s">
        <v>149</v>
      </c>
      <c r="H1851" t="s">
        <v>133</v>
      </c>
      <c r="I1851" t="s">
        <v>110</v>
      </c>
      <c r="J1851" t="s">
        <v>110</v>
      </c>
      <c r="K1851">
        <v>1.194743156433105</v>
      </c>
      <c r="L1851" t="s">
        <v>182</v>
      </c>
    </row>
    <row r="1852" spans="1:12">
      <c r="A1852" t="s">
        <v>260</v>
      </c>
      <c r="B1852" t="s">
        <v>46</v>
      </c>
      <c r="C1852">
        <v>2055</v>
      </c>
      <c r="D1852">
        <v>2060</v>
      </c>
      <c r="E1852" t="s">
        <v>119</v>
      </c>
      <c r="F1852" t="s">
        <v>260</v>
      </c>
      <c r="G1852" t="s">
        <v>149</v>
      </c>
      <c r="H1852" t="s">
        <v>133</v>
      </c>
      <c r="I1852" t="s">
        <v>110</v>
      </c>
      <c r="J1852" t="s">
        <v>110</v>
      </c>
      <c r="K1852">
        <v>1.2383972406387329</v>
      </c>
      <c r="L1852" t="s">
        <v>182</v>
      </c>
    </row>
    <row r="1853" spans="1:12">
      <c r="A1853" t="s">
        <v>260</v>
      </c>
      <c r="B1853" t="s">
        <v>46</v>
      </c>
      <c r="C1853">
        <v>2055</v>
      </c>
      <c r="D1853">
        <v>2065</v>
      </c>
      <c r="E1853" t="s">
        <v>119</v>
      </c>
      <c r="F1853" t="s">
        <v>260</v>
      </c>
      <c r="G1853" t="s">
        <v>149</v>
      </c>
      <c r="H1853" t="s">
        <v>133</v>
      </c>
      <c r="I1853" t="s">
        <v>110</v>
      </c>
      <c r="J1853" t="s">
        <v>110</v>
      </c>
      <c r="K1853">
        <v>1.260224342346191</v>
      </c>
      <c r="L1853" t="s">
        <v>182</v>
      </c>
    </row>
    <row r="1854" spans="1:12">
      <c r="A1854" t="s">
        <v>260</v>
      </c>
      <c r="B1854" t="s">
        <v>46</v>
      </c>
      <c r="C1854">
        <v>2055</v>
      </c>
      <c r="D1854">
        <v>2070</v>
      </c>
      <c r="E1854" t="s">
        <v>119</v>
      </c>
      <c r="F1854" t="s">
        <v>260</v>
      </c>
      <c r="G1854" t="s">
        <v>149</v>
      </c>
      <c r="H1854" t="s">
        <v>133</v>
      </c>
      <c r="I1854" t="s">
        <v>110</v>
      </c>
      <c r="J1854" t="s">
        <v>110</v>
      </c>
      <c r="K1854">
        <v>1.2820513248443599</v>
      </c>
      <c r="L1854" t="s">
        <v>182</v>
      </c>
    </row>
    <row r="1855" spans="1:12">
      <c r="A1855" t="s">
        <v>260</v>
      </c>
      <c r="B1855" t="s">
        <v>46</v>
      </c>
      <c r="C1855">
        <v>2060</v>
      </c>
      <c r="D1855">
        <v>2060</v>
      </c>
      <c r="E1855" t="s">
        <v>119</v>
      </c>
      <c r="F1855" t="s">
        <v>260</v>
      </c>
      <c r="G1855" t="s">
        <v>149</v>
      </c>
      <c r="H1855" t="s">
        <v>133</v>
      </c>
      <c r="I1855" t="s">
        <v>110</v>
      </c>
      <c r="J1855" t="s">
        <v>110</v>
      </c>
      <c r="K1855">
        <v>1.2820513248443599</v>
      </c>
      <c r="L1855" t="s">
        <v>182</v>
      </c>
    </row>
    <row r="1856" spans="1:12">
      <c r="A1856" t="s">
        <v>260</v>
      </c>
      <c r="B1856" t="s">
        <v>46</v>
      </c>
      <c r="C1856">
        <v>2060</v>
      </c>
      <c r="D1856">
        <v>2065</v>
      </c>
      <c r="E1856" t="s">
        <v>119</v>
      </c>
      <c r="F1856" t="s">
        <v>260</v>
      </c>
      <c r="G1856" t="s">
        <v>149</v>
      </c>
      <c r="H1856" t="s">
        <v>133</v>
      </c>
      <c r="I1856" t="s">
        <v>110</v>
      </c>
      <c r="J1856" t="s">
        <v>110</v>
      </c>
      <c r="K1856">
        <v>1.325705409049988</v>
      </c>
      <c r="L1856" t="s">
        <v>182</v>
      </c>
    </row>
    <row r="1857" spans="1:12">
      <c r="A1857" t="s">
        <v>260</v>
      </c>
      <c r="B1857" t="s">
        <v>46</v>
      </c>
      <c r="C1857">
        <v>2060</v>
      </c>
      <c r="D1857">
        <v>2070</v>
      </c>
      <c r="E1857" t="s">
        <v>119</v>
      </c>
      <c r="F1857" t="s">
        <v>260</v>
      </c>
      <c r="G1857" t="s">
        <v>149</v>
      </c>
      <c r="H1857" t="s">
        <v>133</v>
      </c>
      <c r="I1857" t="s">
        <v>110</v>
      </c>
      <c r="J1857" t="s">
        <v>110</v>
      </c>
      <c r="K1857">
        <v>1.369359493255615</v>
      </c>
      <c r="L1857" t="s">
        <v>182</v>
      </c>
    </row>
    <row r="1858" spans="1:12">
      <c r="A1858" t="s">
        <v>260</v>
      </c>
      <c r="B1858" t="s">
        <v>46</v>
      </c>
      <c r="C1858">
        <v>2065</v>
      </c>
      <c r="D1858">
        <v>2065</v>
      </c>
      <c r="E1858" t="s">
        <v>119</v>
      </c>
      <c r="F1858" t="s">
        <v>260</v>
      </c>
      <c r="G1858" t="s">
        <v>149</v>
      </c>
      <c r="H1858" t="s">
        <v>133</v>
      </c>
      <c r="I1858" t="s">
        <v>110</v>
      </c>
      <c r="J1858" t="s">
        <v>110</v>
      </c>
      <c r="K1858">
        <v>1.325705409049988</v>
      </c>
      <c r="L1858" t="s">
        <v>182</v>
      </c>
    </row>
    <row r="1859" spans="1:12">
      <c r="A1859" t="s">
        <v>260</v>
      </c>
      <c r="B1859" t="s">
        <v>46</v>
      </c>
      <c r="C1859">
        <v>2065</v>
      </c>
      <c r="D1859">
        <v>2070</v>
      </c>
      <c r="E1859" t="s">
        <v>119</v>
      </c>
      <c r="F1859" t="s">
        <v>260</v>
      </c>
      <c r="G1859" t="s">
        <v>149</v>
      </c>
      <c r="H1859" t="s">
        <v>133</v>
      </c>
      <c r="I1859" t="s">
        <v>110</v>
      </c>
      <c r="J1859" t="s">
        <v>110</v>
      </c>
      <c r="K1859">
        <v>1.4566676616668699</v>
      </c>
      <c r="L1859" t="s">
        <v>182</v>
      </c>
    </row>
    <row r="1860" spans="1:12">
      <c r="A1860" t="s">
        <v>260</v>
      </c>
      <c r="B1860" t="s">
        <v>46</v>
      </c>
      <c r="C1860">
        <v>2070</v>
      </c>
      <c r="D1860">
        <v>2070</v>
      </c>
      <c r="E1860" t="s">
        <v>119</v>
      </c>
      <c r="F1860" t="s">
        <v>260</v>
      </c>
      <c r="G1860" t="s">
        <v>149</v>
      </c>
      <c r="H1860" t="s">
        <v>133</v>
      </c>
      <c r="I1860" t="s">
        <v>110</v>
      </c>
      <c r="J1860" t="s">
        <v>110</v>
      </c>
      <c r="K1860">
        <v>1.543975830078125</v>
      </c>
      <c r="L1860" t="s">
        <v>182</v>
      </c>
    </row>
    <row r="1861" spans="1:12">
      <c r="A1861" t="s">
        <v>260</v>
      </c>
      <c r="B1861" t="s">
        <v>50</v>
      </c>
      <c r="C1861">
        <v>1995</v>
      </c>
      <c r="D1861">
        <v>1995</v>
      </c>
      <c r="E1861" t="s">
        <v>119</v>
      </c>
      <c r="F1861" t="s">
        <v>260</v>
      </c>
      <c r="G1861" t="s">
        <v>149</v>
      </c>
      <c r="H1861" t="s">
        <v>131</v>
      </c>
      <c r="I1861" t="s">
        <v>110</v>
      </c>
      <c r="J1861" t="s">
        <v>110</v>
      </c>
      <c r="K1861">
        <v>1</v>
      </c>
      <c r="L1861" t="s">
        <v>182</v>
      </c>
    </row>
    <row r="1862" spans="1:12">
      <c r="A1862" t="s">
        <v>260</v>
      </c>
      <c r="B1862" t="s">
        <v>50</v>
      </c>
      <c r="C1862">
        <v>2000</v>
      </c>
      <c r="D1862">
        <v>2000</v>
      </c>
      <c r="E1862" t="s">
        <v>119</v>
      </c>
      <c r="F1862" t="s">
        <v>260</v>
      </c>
      <c r="G1862" t="s">
        <v>149</v>
      </c>
      <c r="H1862" t="s">
        <v>131</v>
      </c>
      <c r="I1862" t="s">
        <v>110</v>
      </c>
      <c r="J1862" t="s">
        <v>110</v>
      </c>
      <c r="K1862">
        <v>1</v>
      </c>
      <c r="L1862" t="s">
        <v>182</v>
      </c>
    </row>
    <row r="1863" spans="1:12">
      <c r="A1863" t="s">
        <v>260</v>
      </c>
      <c r="B1863" t="s">
        <v>50</v>
      </c>
      <c r="C1863">
        <v>2005</v>
      </c>
      <c r="D1863">
        <v>2005</v>
      </c>
      <c r="E1863" t="s">
        <v>119</v>
      </c>
      <c r="F1863" t="s">
        <v>260</v>
      </c>
      <c r="G1863" t="s">
        <v>149</v>
      </c>
      <c r="H1863" t="s">
        <v>131</v>
      </c>
      <c r="I1863" t="s">
        <v>110</v>
      </c>
      <c r="J1863" t="s">
        <v>110</v>
      </c>
      <c r="K1863">
        <v>1</v>
      </c>
      <c r="L1863" t="s">
        <v>182</v>
      </c>
    </row>
    <row r="1864" spans="1:12">
      <c r="A1864" t="s">
        <v>260</v>
      </c>
      <c r="B1864" t="s">
        <v>50</v>
      </c>
      <c r="C1864">
        <v>2010</v>
      </c>
      <c r="D1864">
        <v>2010</v>
      </c>
      <c r="E1864" t="s">
        <v>119</v>
      </c>
      <c r="F1864" t="s">
        <v>260</v>
      </c>
      <c r="G1864" t="s">
        <v>149</v>
      </c>
      <c r="H1864" t="s">
        <v>131</v>
      </c>
      <c r="I1864" t="s">
        <v>110</v>
      </c>
      <c r="J1864" t="s">
        <v>110</v>
      </c>
      <c r="K1864">
        <v>1</v>
      </c>
      <c r="L1864" t="s">
        <v>182</v>
      </c>
    </row>
    <row r="1865" spans="1:12">
      <c r="A1865" t="s">
        <v>260</v>
      </c>
      <c r="B1865" t="s">
        <v>50</v>
      </c>
      <c r="C1865">
        <v>2015</v>
      </c>
      <c r="D1865">
        <v>2015</v>
      </c>
      <c r="E1865" t="s">
        <v>119</v>
      </c>
      <c r="F1865" t="s">
        <v>260</v>
      </c>
      <c r="G1865" t="s">
        <v>149</v>
      </c>
      <c r="H1865" t="s">
        <v>131</v>
      </c>
      <c r="I1865" t="s">
        <v>110</v>
      </c>
      <c r="J1865" t="s">
        <v>110</v>
      </c>
      <c r="K1865">
        <v>1</v>
      </c>
      <c r="L1865" t="s">
        <v>182</v>
      </c>
    </row>
    <row r="1866" spans="1:12">
      <c r="A1866" t="s">
        <v>260</v>
      </c>
      <c r="B1866" t="s">
        <v>50</v>
      </c>
      <c r="C1866">
        <v>2020</v>
      </c>
      <c r="D1866">
        <v>2020</v>
      </c>
      <c r="E1866" t="s">
        <v>119</v>
      </c>
      <c r="F1866" t="s">
        <v>260</v>
      </c>
      <c r="G1866" t="s">
        <v>149</v>
      </c>
      <c r="H1866" t="s">
        <v>131</v>
      </c>
      <c r="I1866" t="s">
        <v>110</v>
      </c>
      <c r="J1866" t="s">
        <v>110</v>
      </c>
      <c r="K1866">
        <v>1</v>
      </c>
      <c r="L1866" t="s">
        <v>182</v>
      </c>
    </row>
    <row r="1867" spans="1:12">
      <c r="A1867" t="s">
        <v>260</v>
      </c>
      <c r="B1867" t="s">
        <v>50</v>
      </c>
      <c r="C1867">
        <v>2025</v>
      </c>
      <c r="D1867">
        <v>2025</v>
      </c>
      <c r="E1867" t="s">
        <v>119</v>
      </c>
      <c r="F1867" t="s">
        <v>260</v>
      </c>
      <c r="G1867" t="s">
        <v>149</v>
      </c>
      <c r="H1867" t="s">
        <v>131</v>
      </c>
      <c r="I1867" t="s">
        <v>110</v>
      </c>
      <c r="J1867" t="s">
        <v>110</v>
      </c>
      <c r="K1867">
        <v>1</v>
      </c>
      <c r="L1867" t="s">
        <v>182</v>
      </c>
    </row>
    <row r="1868" spans="1:12">
      <c r="A1868" t="s">
        <v>260</v>
      </c>
      <c r="B1868" t="s">
        <v>50</v>
      </c>
      <c r="C1868">
        <v>2030</v>
      </c>
      <c r="D1868">
        <v>2030</v>
      </c>
      <c r="E1868" t="s">
        <v>119</v>
      </c>
      <c r="F1868" t="s">
        <v>260</v>
      </c>
      <c r="G1868" t="s">
        <v>149</v>
      </c>
      <c r="H1868" t="s">
        <v>131</v>
      </c>
      <c r="I1868" t="s">
        <v>110</v>
      </c>
      <c r="J1868" t="s">
        <v>110</v>
      </c>
      <c r="K1868">
        <v>1</v>
      </c>
      <c r="L1868" t="s">
        <v>182</v>
      </c>
    </row>
    <row r="1869" spans="1:12">
      <c r="A1869" t="s">
        <v>260</v>
      </c>
      <c r="B1869" t="s">
        <v>50</v>
      </c>
      <c r="C1869">
        <v>2035</v>
      </c>
      <c r="D1869">
        <v>2035</v>
      </c>
      <c r="E1869" t="s">
        <v>119</v>
      </c>
      <c r="F1869" t="s">
        <v>260</v>
      </c>
      <c r="G1869" t="s">
        <v>149</v>
      </c>
      <c r="H1869" t="s">
        <v>131</v>
      </c>
      <c r="I1869" t="s">
        <v>110</v>
      </c>
      <c r="J1869" t="s">
        <v>110</v>
      </c>
      <c r="K1869">
        <v>1</v>
      </c>
      <c r="L1869" t="s">
        <v>182</v>
      </c>
    </row>
    <row r="1870" spans="1:12">
      <c r="A1870" t="s">
        <v>260</v>
      </c>
      <c r="B1870" t="s">
        <v>50</v>
      </c>
      <c r="C1870">
        <v>2040</v>
      </c>
      <c r="D1870">
        <v>2040</v>
      </c>
      <c r="E1870" t="s">
        <v>119</v>
      </c>
      <c r="F1870" t="s">
        <v>260</v>
      </c>
      <c r="G1870" t="s">
        <v>149</v>
      </c>
      <c r="H1870" t="s">
        <v>131</v>
      </c>
      <c r="I1870" t="s">
        <v>110</v>
      </c>
      <c r="J1870" t="s">
        <v>110</v>
      </c>
      <c r="K1870">
        <v>1</v>
      </c>
      <c r="L1870" t="s">
        <v>182</v>
      </c>
    </row>
    <row r="1871" spans="1:12">
      <c r="A1871" t="s">
        <v>260</v>
      </c>
      <c r="B1871" t="s">
        <v>50</v>
      </c>
      <c r="C1871">
        <v>2045</v>
      </c>
      <c r="D1871">
        <v>2045</v>
      </c>
      <c r="E1871" t="s">
        <v>119</v>
      </c>
      <c r="F1871" t="s">
        <v>260</v>
      </c>
      <c r="G1871" t="s">
        <v>149</v>
      </c>
      <c r="H1871" t="s">
        <v>131</v>
      </c>
      <c r="I1871" t="s">
        <v>110</v>
      </c>
      <c r="J1871" t="s">
        <v>110</v>
      </c>
      <c r="K1871">
        <v>1</v>
      </c>
      <c r="L1871" t="s">
        <v>182</v>
      </c>
    </row>
    <row r="1872" spans="1:12">
      <c r="A1872" t="s">
        <v>260</v>
      </c>
      <c r="B1872" t="s">
        <v>50</v>
      </c>
      <c r="C1872">
        <v>2050</v>
      </c>
      <c r="D1872">
        <v>2050</v>
      </c>
      <c r="E1872" t="s">
        <v>119</v>
      </c>
      <c r="F1872" t="s">
        <v>260</v>
      </c>
      <c r="G1872" t="s">
        <v>149</v>
      </c>
      <c r="H1872" t="s">
        <v>131</v>
      </c>
      <c r="I1872" t="s">
        <v>110</v>
      </c>
      <c r="J1872" t="s">
        <v>110</v>
      </c>
      <c r="K1872">
        <v>1</v>
      </c>
      <c r="L1872" t="s">
        <v>182</v>
      </c>
    </row>
    <row r="1873" spans="1:12">
      <c r="A1873" t="s">
        <v>260</v>
      </c>
      <c r="B1873" t="s">
        <v>50</v>
      </c>
      <c r="C1873">
        <v>2055</v>
      </c>
      <c r="D1873">
        <v>2055</v>
      </c>
      <c r="E1873" t="s">
        <v>119</v>
      </c>
      <c r="F1873" t="s">
        <v>260</v>
      </c>
      <c r="G1873" t="s">
        <v>149</v>
      </c>
      <c r="H1873" t="s">
        <v>131</v>
      </c>
      <c r="I1873" t="s">
        <v>110</v>
      </c>
      <c r="J1873" t="s">
        <v>110</v>
      </c>
      <c r="K1873">
        <v>1</v>
      </c>
      <c r="L1873" t="s">
        <v>182</v>
      </c>
    </row>
    <row r="1874" spans="1:12">
      <c r="A1874" t="s">
        <v>260</v>
      </c>
      <c r="B1874" t="s">
        <v>50</v>
      </c>
      <c r="C1874">
        <v>2060</v>
      </c>
      <c r="D1874">
        <v>2060</v>
      </c>
      <c r="E1874" t="s">
        <v>119</v>
      </c>
      <c r="F1874" t="s">
        <v>260</v>
      </c>
      <c r="G1874" t="s">
        <v>149</v>
      </c>
      <c r="H1874" t="s">
        <v>131</v>
      </c>
      <c r="I1874" t="s">
        <v>110</v>
      </c>
      <c r="J1874" t="s">
        <v>110</v>
      </c>
      <c r="K1874">
        <v>1</v>
      </c>
      <c r="L1874" t="s">
        <v>182</v>
      </c>
    </row>
    <row r="1875" spans="1:12">
      <c r="A1875" t="s">
        <v>260</v>
      </c>
      <c r="B1875" t="s">
        <v>50</v>
      </c>
      <c r="C1875">
        <v>2065</v>
      </c>
      <c r="D1875">
        <v>2065</v>
      </c>
      <c r="E1875" t="s">
        <v>119</v>
      </c>
      <c r="F1875" t="s">
        <v>260</v>
      </c>
      <c r="G1875" t="s">
        <v>149</v>
      </c>
      <c r="H1875" t="s">
        <v>131</v>
      </c>
      <c r="I1875" t="s">
        <v>110</v>
      </c>
      <c r="J1875" t="s">
        <v>110</v>
      </c>
      <c r="K1875">
        <v>1</v>
      </c>
      <c r="L1875" t="s">
        <v>182</v>
      </c>
    </row>
    <row r="1876" spans="1:12">
      <c r="A1876" t="s">
        <v>260</v>
      </c>
      <c r="B1876" t="s">
        <v>50</v>
      </c>
      <c r="C1876">
        <v>2070</v>
      </c>
      <c r="D1876">
        <v>2070</v>
      </c>
      <c r="E1876" t="s">
        <v>119</v>
      </c>
      <c r="F1876" t="s">
        <v>260</v>
      </c>
      <c r="G1876" t="s">
        <v>149</v>
      </c>
      <c r="H1876" t="s">
        <v>131</v>
      </c>
      <c r="I1876" t="s">
        <v>110</v>
      </c>
      <c r="J1876" t="s">
        <v>110</v>
      </c>
      <c r="K1876">
        <v>1</v>
      </c>
      <c r="L1876" t="s">
        <v>182</v>
      </c>
    </row>
    <row r="1877" spans="1:12">
      <c r="A1877" t="s">
        <v>260</v>
      </c>
      <c r="B1877" t="s">
        <v>101</v>
      </c>
      <c r="C1877">
        <v>2010</v>
      </c>
      <c r="D1877">
        <v>2010</v>
      </c>
      <c r="E1877" t="s">
        <v>119</v>
      </c>
      <c r="F1877" t="s">
        <v>260</v>
      </c>
      <c r="G1877" t="s">
        <v>154</v>
      </c>
      <c r="H1877" t="s">
        <v>136</v>
      </c>
      <c r="I1877" t="s">
        <v>110</v>
      </c>
      <c r="J1877" t="s">
        <v>110</v>
      </c>
      <c r="K1877">
        <v>1</v>
      </c>
      <c r="L1877" t="s">
        <v>182</v>
      </c>
    </row>
    <row r="1878" spans="1:12">
      <c r="A1878" t="s">
        <v>260</v>
      </c>
      <c r="B1878" t="s">
        <v>101</v>
      </c>
      <c r="C1878">
        <v>2010</v>
      </c>
      <c r="D1878">
        <v>2015</v>
      </c>
      <c r="E1878" t="s">
        <v>119</v>
      </c>
      <c r="F1878" t="s">
        <v>260</v>
      </c>
      <c r="G1878" t="s">
        <v>154</v>
      </c>
      <c r="H1878" t="s">
        <v>136</v>
      </c>
      <c r="I1878" t="s">
        <v>110</v>
      </c>
      <c r="J1878" t="s">
        <v>110</v>
      </c>
      <c r="K1878">
        <v>1</v>
      </c>
      <c r="L1878" t="s">
        <v>182</v>
      </c>
    </row>
    <row r="1879" spans="1:12">
      <c r="A1879" t="s">
        <v>260</v>
      </c>
      <c r="B1879" t="s">
        <v>101</v>
      </c>
      <c r="C1879">
        <v>2010</v>
      </c>
      <c r="D1879">
        <v>2020</v>
      </c>
      <c r="E1879" t="s">
        <v>119</v>
      </c>
      <c r="F1879" t="s">
        <v>260</v>
      </c>
      <c r="G1879" t="s">
        <v>154</v>
      </c>
      <c r="H1879" t="s">
        <v>136</v>
      </c>
      <c r="I1879" t="s">
        <v>110</v>
      </c>
      <c r="J1879" t="s">
        <v>110</v>
      </c>
      <c r="K1879">
        <v>1</v>
      </c>
      <c r="L1879" t="s">
        <v>182</v>
      </c>
    </row>
    <row r="1880" spans="1:12">
      <c r="A1880" t="s">
        <v>260</v>
      </c>
      <c r="B1880" t="s">
        <v>101</v>
      </c>
      <c r="C1880">
        <v>2010</v>
      </c>
      <c r="D1880">
        <v>2025</v>
      </c>
      <c r="E1880" t="s">
        <v>119</v>
      </c>
      <c r="F1880" t="s">
        <v>260</v>
      </c>
      <c r="G1880" t="s">
        <v>154</v>
      </c>
      <c r="H1880" t="s">
        <v>136</v>
      </c>
      <c r="I1880" t="s">
        <v>110</v>
      </c>
      <c r="J1880" t="s">
        <v>110</v>
      </c>
      <c r="K1880">
        <v>1</v>
      </c>
      <c r="L1880" t="s">
        <v>182</v>
      </c>
    </row>
    <row r="1881" spans="1:12">
      <c r="A1881" t="s">
        <v>260</v>
      </c>
      <c r="B1881" t="s">
        <v>101</v>
      </c>
      <c r="C1881">
        <v>2010</v>
      </c>
      <c r="D1881">
        <v>2030</v>
      </c>
      <c r="E1881" t="s">
        <v>119</v>
      </c>
      <c r="F1881" t="s">
        <v>260</v>
      </c>
      <c r="G1881" t="s">
        <v>154</v>
      </c>
      <c r="H1881" t="s">
        <v>136</v>
      </c>
      <c r="I1881" t="s">
        <v>110</v>
      </c>
      <c r="J1881" t="s">
        <v>110</v>
      </c>
      <c r="K1881">
        <v>1</v>
      </c>
      <c r="L1881" t="s">
        <v>182</v>
      </c>
    </row>
    <row r="1882" spans="1:12">
      <c r="A1882" t="s">
        <v>260</v>
      </c>
      <c r="B1882" t="s">
        <v>101</v>
      </c>
      <c r="C1882">
        <v>2010</v>
      </c>
      <c r="D1882">
        <v>2035</v>
      </c>
      <c r="E1882" t="s">
        <v>119</v>
      </c>
      <c r="F1882" t="s">
        <v>260</v>
      </c>
      <c r="G1882" t="s">
        <v>154</v>
      </c>
      <c r="H1882" t="s">
        <v>136</v>
      </c>
      <c r="I1882" t="s">
        <v>110</v>
      </c>
      <c r="J1882" t="s">
        <v>110</v>
      </c>
      <c r="K1882">
        <v>1</v>
      </c>
      <c r="L1882" t="s">
        <v>182</v>
      </c>
    </row>
    <row r="1883" spans="1:12">
      <c r="A1883" t="s">
        <v>260</v>
      </c>
      <c r="B1883" t="s">
        <v>101</v>
      </c>
      <c r="C1883">
        <v>2010</v>
      </c>
      <c r="D1883">
        <v>2040</v>
      </c>
      <c r="E1883" t="s">
        <v>119</v>
      </c>
      <c r="F1883" t="s">
        <v>260</v>
      </c>
      <c r="G1883" t="s">
        <v>154</v>
      </c>
      <c r="H1883" t="s">
        <v>136</v>
      </c>
      <c r="I1883" t="s">
        <v>110</v>
      </c>
      <c r="J1883" t="s">
        <v>110</v>
      </c>
      <c r="K1883">
        <v>1</v>
      </c>
      <c r="L1883" t="s">
        <v>182</v>
      </c>
    </row>
    <row r="1884" spans="1:12">
      <c r="A1884" t="s">
        <v>260</v>
      </c>
      <c r="B1884" t="s">
        <v>101</v>
      </c>
      <c r="C1884">
        <v>2010</v>
      </c>
      <c r="D1884">
        <v>2045</v>
      </c>
      <c r="E1884" t="s">
        <v>119</v>
      </c>
      <c r="F1884" t="s">
        <v>260</v>
      </c>
      <c r="G1884" t="s">
        <v>154</v>
      </c>
      <c r="H1884" t="s">
        <v>136</v>
      </c>
      <c r="I1884" t="s">
        <v>110</v>
      </c>
      <c r="J1884" t="s">
        <v>110</v>
      </c>
      <c r="K1884">
        <v>1</v>
      </c>
      <c r="L1884" t="s">
        <v>182</v>
      </c>
    </row>
    <row r="1885" spans="1:12">
      <c r="A1885" t="s">
        <v>260</v>
      </c>
      <c r="B1885" t="s">
        <v>101</v>
      </c>
      <c r="C1885">
        <v>2010</v>
      </c>
      <c r="D1885">
        <v>2050</v>
      </c>
      <c r="E1885" t="s">
        <v>119</v>
      </c>
      <c r="F1885" t="s">
        <v>260</v>
      </c>
      <c r="G1885" t="s">
        <v>154</v>
      </c>
      <c r="H1885" t="s">
        <v>136</v>
      </c>
      <c r="I1885" t="s">
        <v>110</v>
      </c>
      <c r="J1885" t="s">
        <v>110</v>
      </c>
      <c r="K1885">
        <v>1</v>
      </c>
      <c r="L1885" t="s">
        <v>182</v>
      </c>
    </row>
    <row r="1886" spans="1:12">
      <c r="A1886" t="s">
        <v>260</v>
      </c>
      <c r="B1886" t="s">
        <v>101</v>
      </c>
      <c r="C1886">
        <v>2010</v>
      </c>
      <c r="D1886">
        <v>2055</v>
      </c>
      <c r="E1886" t="s">
        <v>119</v>
      </c>
      <c r="F1886" t="s">
        <v>260</v>
      </c>
      <c r="G1886" t="s">
        <v>154</v>
      </c>
      <c r="H1886" t="s">
        <v>136</v>
      </c>
      <c r="I1886" t="s">
        <v>110</v>
      </c>
      <c r="J1886" t="s">
        <v>110</v>
      </c>
      <c r="K1886">
        <v>1</v>
      </c>
      <c r="L1886" t="s">
        <v>182</v>
      </c>
    </row>
    <row r="1887" spans="1:12">
      <c r="A1887" t="s">
        <v>260</v>
      </c>
      <c r="B1887" t="s">
        <v>101</v>
      </c>
      <c r="C1887">
        <v>2010</v>
      </c>
      <c r="D1887">
        <v>2060</v>
      </c>
      <c r="E1887" t="s">
        <v>119</v>
      </c>
      <c r="F1887" t="s">
        <v>260</v>
      </c>
      <c r="G1887" t="s">
        <v>154</v>
      </c>
      <c r="H1887" t="s">
        <v>136</v>
      </c>
      <c r="I1887" t="s">
        <v>110</v>
      </c>
      <c r="J1887" t="s">
        <v>110</v>
      </c>
      <c r="K1887">
        <v>1</v>
      </c>
      <c r="L1887" t="s">
        <v>182</v>
      </c>
    </row>
    <row r="1888" spans="1:12">
      <c r="A1888" t="s">
        <v>260</v>
      </c>
      <c r="B1888" t="s">
        <v>101</v>
      </c>
      <c r="C1888">
        <v>2010</v>
      </c>
      <c r="D1888">
        <v>2065</v>
      </c>
      <c r="E1888" t="s">
        <v>119</v>
      </c>
      <c r="F1888" t="s">
        <v>260</v>
      </c>
      <c r="G1888" t="s">
        <v>154</v>
      </c>
      <c r="H1888" t="s">
        <v>136</v>
      </c>
      <c r="I1888" t="s">
        <v>110</v>
      </c>
      <c r="J1888" t="s">
        <v>110</v>
      </c>
      <c r="K1888">
        <v>1</v>
      </c>
      <c r="L1888" t="s">
        <v>182</v>
      </c>
    </row>
    <row r="1889" spans="1:12">
      <c r="A1889" t="s">
        <v>260</v>
      </c>
      <c r="B1889" t="s">
        <v>101</v>
      </c>
      <c r="C1889">
        <v>2015</v>
      </c>
      <c r="D1889">
        <v>2015</v>
      </c>
      <c r="E1889" t="s">
        <v>119</v>
      </c>
      <c r="F1889" t="s">
        <v>260</v>
      </c>
      <c r="G1889" t="s">
        <v>154</v>
      </c>
      <c r="H1889" t="s">
        <v>136</v>
      </c>
      <c r="I1889" t="s">
        <v>110</v>
      </c>
      <c r="J1889" t="s">
        <v>110</v>
      </c>
      <c r="K1889">
        <v>1</v>
      </c>
      <c r="L1889" t="s">
        <v>182</v>
      </c>
    </row>
    <row r="1890" spans="1:12">
      <c r="A1890" t="s">
        <v>260</v>
      </c>
      <c r="B1890" t="s">
        <v>101</v>
      </c>
      <c r="C1890">
        <v>2015</v>
      </c>
      <c r="D1890">
        <v>2020</v>
      </c>
      <c r="E1890" t="s">
        <v>119</v>
      </c>
      <c r="F1890" t="s">
        <v>260</v>
      </c>
      <c r="G1890" t="s">
        <v>154</v>
      </c>
      <c r="H1890" t="s">
        <v>136</v>
      </c>
      <c r="I1890" t="s">
        <v>110</v>
      </c>
      <c r="J1890" t="s">
        <v>110</v>
      </c>
      <c r="K1890">
        <v>1</v>
      </c>
      <c r="L1890" t="s">
        <v>182</v>
      </c>
    </row>
    <row r="1891" spans="1:12">
      <c r="A1891" t="s">
        <v>260</v>
      </c>
      <c r="B1891" t="s">
        <v>101</v>
      </c>
      <c r="C1891">
        <v>2015</v>
      </c>
      <c r="D1891">
        <v>2025</v>
      </c>
      <c r="E1891" t="s">
        <v>119</v>
      </c>
      <c r="F1891" t="s">
        <v>260</v>
      </c>
      <c r="G1891" t="s">
        <v>154</v>
      </c>
      <c r="H1891" t="s">
        <v>136</v>
      </c>
      <c r="I1891" t="s">
        <v>110</v>
      </c>
      <c r="J1891" t="s">
        <v>110</v>
      </c>
      <c r="K1891">
        <v>1</v>
      </c>
      <c r="L1891" t="s">
        <v>182</v>
      </c>
    </row>
    <row r="1892" spans="1:12">
      <c r="A1892" t="s">
        <v>260</v>
      </c>
      <c r="B1892" t="s">
        <v>101</v>
      </c>
      <c r="C1892">
        <v>2015</v>
      </c>
      <c r="D1892">
        <v>2030</v>
      </c>
      <c r="E1892" t="s">
        <v>119</v>
      </c>
      <c r="F1892" t="s">
        <v>260</v>
      </c>
      <c r="G1892" t="s">
        <v>154</v>
      </c>
      <c r="H1892" t="s">
        <v>136</v>
      </c>
      <c r="I1892" t="s">
        <v>110</v>
      </c>
      <c r="J1892" t="s">
        <v>110</v>
      </c>
      <c r="K1892">
        <v>1</v>
      </c>
      <c r="L1892" t="s">
        <v>182</v>
      </c>
    </row>
    <row r="1893" spans="1:12">
      <c r="A1893" t="s">
        <v>260</v>
      </c>
      <c r="B1893" t="s">
        <v>101</v>
      </c>
      <c r="C1893">
        <v>2015</v>
      </c>
      <c r="D1893">
        <v>2035</v>
      </c>
      <c r="E1893" t="s">
        <v>119</v>
      </c>
      <c r="F1893" t="s">
        <v>260</v>
      </c>
      <c r="G1893" t="s">
        <v>154</v>
      </c>
      <c r="H1893" t="s">
        <v>136</v>
      </c>
      <c r="I1893" t="s">
        <v>110</v>
      </c>
      <c r="J1893" t="s">
        <v>110</v>
      </c>
      <c r="K1893">
        <v>1</v>
      </c>
      <c r="L1893" t="s">
        <v>182</v>
      </c>
    </row>
    <row r="1894" spans="1:12">
      <c r="A1894" t="s">
        <v>260</v>
      </c>
      <c r="B1894" t="s">
        <v>101</v>
      </c>
      <c r="C1894">
        <v>2015</v>
      </c>
      <c r="D1894">
        <v>2040</v>
      </c>
      <c r="E1894" t="s">
        <v>119</v>
      </c>
      <c r="F1894" t="s">
        <v>260</v>
      </c>
      <c r="G1894" t="s">
        <v>154</v>
      </c>
      <c r="H1894" t="s">
        <v>136</v>
      </c>
      <c r="I1894" t="s">
        <v>110</v>
      </c>
      <c r="J1894" t="s">
        <v>110</v>
      </c>
      <c r="K1894">
        <v>1</v>
      </c>
      <c r="L1894" t="s">
        <v>182</v>
      </c>
    </row>
    <row r="1895" spans="1:12">
      <c r="A1895" t="s">
        <v>260</v>
      </c>
      <c r="B1895" t="s">
        <v>101</v>
      </c>
      <c r="C1895">
        <v>2015</v>
      </c>
      <c r="D1895">
        <v>2045</v>
      </c>
      <c r="E1895" t="s">
        <v>119</v>
      </c>
      <c r="F1895" t="s">
        <v>260</v>
      </c>
      <c r="G1895" t="s">
        <v>154</v>
      </c>
      <c r="H1895" t="s">
        <v>136</v>
      </c>
      <c r="I1895" t="s">
        <v>110</v>
      </c>
      <c r="J1895" t="s">
        <v>110</v>
      </c>
      <c r="K1895">
        <v>1</v>
      </c>
      <c r="L1895" t="s">
        <v>182</v>
      </c>
    </row>
    <row r="1896" spans="1:12">
      <c r="A1896" t="s">
        <v>260</v>
      </c>
      <c r="B1896" t="s">
        <v>101</v>
      </c>
      <c r="C1896">
        <v>2015</v>
      </c>
      <c r="D1896">
        <v>2050</v>
      </c>
      <c r="E1896" t="s">
        <v>119</v>
      </c>
      <c r="F1896" t="s">
        <v>260</v>
      </c>
      <c r="G1896" t="s">
        <v>154</v>
      </c>
      <c r="H1896" t="s">
        <v>136</v>
      </c>
      <c r="I1896" t="s">
        <v>110</v>
      </c>
      <c r="J1896" t="s">
        <v>110</v>
      </c>
      <c r="K1896">
        <v>1</v>
      </c>
      <c r="L1896" t="s">
        <v>182</v>
      </c>
    </row>
    <row r="1897" spans="1:12">
      <c r="A1897" t="s">
        <v>260</v>
      </c>
      <c r="B1897" t="s">
        <v>101</v>
      </c>
      <c r="C1897">
        <v>2015</v>
      </c>
      <c r="D1897">
        <v>2055</v>
      </c>
      <c r="E1897" t="s">
        <v>119</v>
      </c>
      <c r="F1897" t="s">
        <v>260</v>
      </c>
      <c r="G1897" t="s">
        <v>154</v>
      </c>
      <c r="H1897" t="s">
        <v>136</v>
      </c>
      <c r="I1897" t="s">
        <v>110</v>
      </c>
      <c r="J1897" t="s">
        <v>110</v>
      </c>
      <c r="K1897">
        <v>1</v>
      </c>
      <c r="L1897" t="s">
        <v>182</v>
      </c>
    </row>
    <row r="1898" spans="1:12">
      <c r="A1898" t="s">
        <v>260</v>
      </c>
      <c r="B1898" t="s">
        <v>101</v>
      </c>
      <c r="C1898">
        <v>2015</v>
      </c>
      <c r="D1898">
        <v>2060</v>
      </c>
      <c r="E1898" t="s">
        <v>119</v>
      </c>
      <c r="F1898" t="s">
        <v>260</v>
      </c>
      <c r="G1898" t="s">
        <v>154</v>
      </c>
      <c r="H1898" t="s">
        <v>136</v>
      </c>
      <c r="I1898" t="s">
        <v>110</v>
      </c>
      <c r="J1898" t="s">
        <v>110</v>
      </c>
      <c r="K1898">
        <v>1</v>
      </c>
      <c r="L1898" t="s">
        <v>182</v>
      </c>
    </row>
    <row r="1899" spans="1:12">
      <c r="A1899" t="s">
        <v>260</v>
      </c>
      <c r="B1899" t="s">
        <v>101</v>
      </c>
      <c r="C1899">
        <v>2015</v>
      </c>
      <c r="D1899">
        <v>2065</v>
      </c>
      <c r="E1899" t="s">
        <v>119</v>
      </c>
      <c r="F1899" t="s">
        <v>260</v>
      </c>
      <c r="G1899" t="s">
        <v>154</v>
      </c>
      <c r="H1899" t="s">
        <v>136</v>
      </c>
      <c r="I1899" t="s">
        <v>110</v>
      </c>
      <c r="J1899" t="s">
        <v>110</v>
      </c>
      <c r="K1899">
        <v>1</v>
      </c>
      <c r="L1899" t="s">
        <v>182</v>
      </c>
    </row>
    <row r="1900" spans="1:12">
      <c r="A1900" t="s">
        <v>260</v>
      </c>
      <c r="B1900" t="s">
        <v>101</v>
      </c>
      <c r="C1900">
        <v>2015</v>
      </c>
      <c r="D1900">
        <v>2070</v>
      </c>
      <c r="E1900" t="s">
        <v>119</v>
      </c>
      <c r="F1900" t="s">
        <v>260</v>
      </c>
      <c r="G1900" t="s">
        <v>154</v>
      </c>
      <c r="H1900" t="s">
        <v>136</v>
      </c>
      <c r="I1900" t="s">
        <v>110</v>
      </c>
      <c r="J1900" t="s">
        <v>110</v>
      </c>
      <c r="K1900">
        <v>1</v>
      </c>
      <c r="L1900" t="s">
        <v>182</v>
      </c>
    </row>
    <row r="1901" spans="1:12">
      <c r="A1901" t="s">
        <v>260</v>
      </c>
      <c r="B1901" t="s">
        <v>101</v>
      </c>
      <c r="C1901">
        <v>2020</v>
      </c>
      <c r="D1901">
        <v>2020</v>
      </c>
      <c r="E1901" t="s">
        <v>119</v>
      </c>
      <c r="F1901" t="s">
        <v>260</v>
      </c>
      <c r="G1901" t="s">
        <v>154</v>
      </c>
      <c r="H1901" t="s">
        <v>136</v>
      </c>
      <c r="I1901" t="s">
        <v>110</v>
      </c>
      <c r="J1901" t="s">
        <v>110</v>
      </c>
      <c r="K1901">
        <v>1</v>
      </c>
      <c r="L1901" t="s">
        <v>182</v>
      </c>
    </row>
    <row r="1902" spans="1:12">
      <c r="A1902" t="s">
        <v>260</v>
      </c>
      <c r="B1902" t="s">
        <v>101</v>
      </c>
      <c r="C1902">
        <v>2020</v>
      </c>
      <c r="D1902">
        <v>2025</v>
      </c>
      <c r="E1902" t="s">
        <v>119</v>
      </c>
      <c r="F1902" t="s">
        <v>260</v>
      </c>
      <c r="G1902" t="s">
        <v>154</v>
      </c>
      <c r="H1902" t="s">
        <v>136</v>
      </c>
      <c r="I1902" t="s">
        <v>110</v>
      </c>
      <c r="J1902" t="s">
        <v>110</v>
      </c>
      <c r="K1902">
        <v>1</v>
      </c>
      <c r="L1902" t="s">
        <v>182</v>
      </c>
    </row>
    <row r="1903" spans="1:12">
      <c r="A1903" t="s">
        <v>260</v>
      </c>
      <c r="B1903" t="s">
        <v>101</v>
      </c>
      <c r="C1903">
        <v>2020</v>
      </c>
      <c r="D1903">
        <v>2030</v>
      </c>
      <c r="E1903" t="s">
        <v>119</v>
      </c>
      <c r="F1903" t="s">
        <v>260</v>
      </c>
      <c r="G1903" t="s">
        <v>154</v>
      </c>
      <c r="H1903" t="s">
        <v>136</v>
      </c>
      <c r="I1903" t="s">
        <v>110</v>
      </c>
      <c r="J1903" t="s">
        <v>110</v>
      </c>
      <c r="K1903">
        <v>1</v>
      </c>
      <c r="L1903" t="s">
        <v>182</v>
      </c>
    </row>
    <row r="1904" spans="1:12">
      <c r="A1904" t="s">
        <v>260</v>
      </c>
      <c r="B1904" t="s">
        <v>101</v>
      </c>
      <c r="C1904">
        <v>2020</v>
      </c>
      <c r="D1904">
        <v>2035</v>
      </c>
      <c r="E1904" t="s">
        <v>119</v>
      </c>
      <c r="F1904" t="s">
        <v>260</v>
      </c>
      <c r="G1904" t="s">
        <v>154</v>
      </c>
      <c r="H1904" t="s">
        <v>136</v>
      </c>
      <c r="I1904" t="s">
        <v>110</v>
      </c>
      <c r="J1904" t="s">
        <v>110</v>
      </c>
      <c r="K1904">
        <v>1</v>
      </c>
      <c r="L1904" t="s">
        <v>182</v>
      </c>
    </row>
    <row r="1905" spans="1:12">
      <c r="A1905" t="s">
        <v>260</v>
      </c>
      <c r="B1905" t="s">
        <v>101</v>
      </c>
      <c r="C1905">
        <v>2020</v>
      </c>
      <c r="D1905">
        <v>2040</v>
      </c>
      <c r="E1905" t="s">
        <v>119</v>
      </c>
      <c r="F1905" t="s">
        <v>260</v>
      </c>
      <c r="G1905" t="s">
        <v>154</v>
      </c>
      <c r="H1905" t="s">
        <v>136</v>
      </c>
      <c r="I1905" t="s">
        <v>110</v>
      </c>
      <c r="J1905" t="s">
        <v>110</v>
      </c>
      <c r="K1905">
        <v>1</v>
      </c>
      <c r="L1905" t="s">
        <v>182</v>
      </c>
    </row>
    <row r="1906" spans="1:12">
      <c r="A1906" t="s">
        <v>260</v>
      </c>
      <c r="B1906" t="s">
        <v>101</v>
      </c>
      <c r="C1906">
        <v>2020</v>
      </c>
      <c r="D1906">
        <v>2045</v>
      </c>
      <c r="E1906" t="s">
        <v>119</v>
      </c>
      <c r="F1906" t="s">
        <v>260</v>
      </c>
      <c r="G1906" t="s">
        <v>154</v>
      </c>
      <c r="H1906" t="s">
        <v>136</v>
      </c>
      <c r="I1906" t="s">
        <v>110</v>
      </c>
      <c r="J1906" t="s">
        <v>110</v>
      </c>
      <c r="K1906">
        <v>1</v>
      </c>
      <c r="L1906" t="s">
        <v>182</v>
      </c>
    </row>
    <row r="1907" spans="1:12">
      <c r="A1907" t="s">
        <v>260</v>
      </c>
      <c r="B1907" t="s">
        <v>101</v>
      </c>
      <c r="C1907">
        <v>2020</v>
      </c>
      <c r="D1907">
        <v>2050</v>
      </c>
      <c r="E1907" t="s">
        <v>119</v>
      </c>
      <c r="F1907" t="s">
        <v>260</v>
      </c>
      <c r="G1907" t="s">
        <v>154</v>
      </c>
      <c r="H1907" t="s">
        <v>136</v>
      </c>
      <c r="I1907" t="s">
        <v>110</v>
      </c>
      <c r="J1907" t="s">
        <v>110</v>
      </c>
      <c r="K1907">
        <v>1</v>
      </c>
      <c r="L1907" t="s">
        <v>182</v>
      </c>
    </row>
    <row r="1908" spans="1:12">
      <c r="A1908" t="s">
        <v>260</v>
      </c>
      <c r="B1908" t="s">
        <v>101</v>
      </c>
      <c r="C1908">
        <v>2020</v>
      </c>
      <c r="D1908">
        <v>2055</v>
      </c>
      <c r="E1908" t="s">
        <v>119</v>
      </c>
      <c r="F1908" t="s">
        <v>260</v>
      </c>
      <c r="G1908" t="s">
        <v>154</v>
      </c>
      <c r="H1908" t="s">
        <v>136</v>
      </c>
      <c r="I1908" t="s">
        <v>110</v>
      </c>
      <c r="J1908" t="s">
        <v>110</v>
      </c>
      <c r="K1908">
        <v>1</v>
      </c>
      <c r="L1908" t="s">
        <v>182</v>
      </c>
    </row>
    <row r="1909" spans="1:12">
      <c r="A1909" t="s">
        <v>260</v>
      </c>
      <c r="B1909" t="s">
        <v>101</v>
      </c>
      <c r="C1909">
        <v>2020</v>
      </c>
      <c r="D1909">
        <v>2060</v>
      </c>
      <c r="E1909" t="s">
        <v>119</v>
      </c>
      <c r="F1909" t="s">
        <v>260</v>
      </c>
      <c r="G1909" t="s">
        <v>154</v>
      </c>
      <c r="H1909" t="s">
        <v>136</v>
      </c>
      <c r="I1909" t="s">
        <v>110</v>
      </c>
      <c r="J1909" t="s">
        <v>110</v>
      </c>
      <c r="K1909">
        <v>1</v>
      </c>
      <c r="L1909" t="s">
        <v>182</v>
      </c>
    </row>
    <row r="1910" spans="1:12">
      <c r="A1910" t="s">
        <v>260</v>
      </c>
      <c r="B1910" t="s">
        <v>101</v>
      </c>
      <c r="C1910">
        <v>2020</v>
      </c>
      <c r="D1910">
        <v>2065</v>
      </c>
      <c r="E1910" t="s">
        <v>119</v>
      </c>
      <c r="F1910" t="s">
        <v>260</v>
      </c>
      <c r="G1910" t="s">
        <v>154</v>
      </c>
      <c r="H1910" t="s">
        <v>136</v>
      </c>
      <c r="I1910" t="s">
        <v>110</v>
      </c>
      <c r="J1910" t="s">
        <v>110</v>
      </c>
      <c r="K1910">
        <v>1</v>
      </c>
      <c r="L1910" t="s">
        <v>182</v>
      </c>
    </row>
    <row r="1911" spans="1:12">
      <c r="A1911" t="s">
        <v>260</v>
      </c>
      <c r="B1911" t="s">
        <v>101</v>
      </c>
      <c r="C1911">
        <v>2020</v>
      </c>
      <c r="D1911">
        <v>2070</v>
      </c>
      <c r="E1911" t="s">
        <v>119</v>
      </c>
      <c r="F1911" t="s">
        <v>260</v>
      </c>
      <c r="G1911" t="s">
        <v>154</v>
      </c>
      <c r="H1911" t="s">
        <v>136</v>
      </c>
      <c r="I1911" t="s">
        <v>110</v>
      </c>
      <c r="J1911" t="s">
        <v>110</v>
      </c>
      <c r="K1911">
        <v>1</v>
      </c>
      <c r="L1911" t="s">
        <v>182</v>
      </c>
    </row>
    <row r="1912" spans="1:12">
      <c r="A1912" t="s">
        <v>260</v>
      </c>
      <c r="B1912" t="s">
        <v>101</v>
      </c>
      <c r="C1912">
        <v>2025</v>
      </c>
      <c r="D1912">
        <v>2025</v>
      </c>
      <c r="E1912" t="s">
        <v>119</v>
      </c>
      <c r="F1912" t="s">
        <v>260</v>
      </c>
      <c r="G1912" t="s">
        <v>154</v>
      </c>
      <c r="H1912" t="s">
        <v>136</v>
      </c>
      <c r="I1912" t="s">
        <v>110</v>
      </c>
      <c r="J1912" t="s">
        <v>110</v>
      </c>
      <c r="K1912">
        <v>1</v>
      </c>
      <c r="L1912" t="s">
        <v>182</v>
      </c>
    </row>
    <row r="1913" spans="1:12">
      <c r="A1913" t="s">
        <v>260</v>
      </c>
      <c r="B1913" t="s">
        <v>101</v>
      </c>
      <c r="C1913">
        <v>2025</v>
      </c>
      <c r="D1913">
        <v>2030</v>
      </c>
      <c r="E1913" t="s">
        <v>119</v>
      </c>
      <c r="F1913" t="s">
        <v>260</v>
      </c>
      <c r="G1913" t="s">
        <v>154</v>
      </c>
      <c r="H1913" t="s">
        <v>136</v>
      </c>
      <c r="I1913" t="s">
        <v>110</v>
      </c>
      <c r="J1913" t="s">
        <v>110</v>
      </c>
      <c r="K1913">
        <v>1</v>
      </c>
      <c r="L1913" t="s">
        <v>182</v>
      </c>
    </row>
    <row r="1914" spans="1:12">
      <c r="A1914" t="s">
        <v>260</v>
      </c>
      <c r="B1914" t="s">
        <v>101</v>
      </c>
      <c r="C1914">
        <v>2025</v>
      </c>
      <c r="D1914">
        <v>2035</v>
      </c>
      <c r="E1914" t="s">
        <v>119</v>
      </c>
      <c r="F1914" t="s">
        <v>260</v>
      </c>
      <c r="G1914" t="s">
        <v>154</v>
      </c>
      <c r="H1914" t="s">
        <v>136</v>
      </c>
      <c r="I1914" t="s">
        <v>110</v>
      </c>
      <c r="J1914" t="s">
        <v>110</v>
      </c>
      <c r="K1914">
        <v>1</v>
      </c>
      <c r="L1914" t="s">
        <v>182</v>
      </c>
    </row>
    <row r="1915" spans="1:12">
      <c r="A1915" t="s">
        <v>260</v>
      </c>
      <c r="B1915" t="s">
        <v>101</v>
      </c>
      <c r="C1915">
        <v>2025</v>
      </c>
      <c r="D1915">
        <v>2040</v>
      </c>
      <c r="E1915" t="s">
        <v>119</v>
      </c>
      <c r="F1915" t="s">
        <v>260</v>
      </c>
      <c r="G1915" t="s">
        <v>154</v>
      </c>
      <c r="H1915" t="s">
        <v>136</v>
      </c>
      <c r="I1915" t="s">
        <v>110</v>
      </c>
      <c r="J1915" t="s">
        <v>110</v>
      </c>
      <c r="K1915">
        <v>1</v>
      </c>
      <c r="L1915" t="s">
        <v>182</v>
      </c>
    </row>
    <row r="1916" spans="1:12">
      <c r="A1916" t="s">
        <v>260</v>
      </c>
      <c r="B1916" t="s">
        <v>101</v>
      </c>
      <c r="C1916">
        <v>2025</v>
      </c>
      <c r="D1916">
        <v>2045</v>
      </c>
      <c r="E1916" t="s">
        <v>119</v>
      </c>
      <c r="F1916" t="s">
        <v>260</v>
      </c>
      <c r="G1916" t="s">
        <v>154</v>
      </c>
      <c r="H1916" t="s">
        <v>136</v>
      </c>
      <c r="I1916" t="s">
        <v>110</v>
      </c>
      <c r="J1916" t="s">
        <v>110</v>
      </c>
      <c r="K1916">
        <v>1</v>
      </c>
      <c r="L1916" t="s">
        <v>182</v>
      </c>
    </row>
    <row r="1917" spans="1:12">
      <c r="A1917" t="s">
        <v>260</v>
      </c>
      <c r="B1917" t="s">
        <v>101</v>
      </c>
      <c r="C1917">
        <v>2025</v>
      </c>
      <c r="D1917">
        <v>2050</v>
      </c>
      <c r="E1917" t="s">
        <v>119</v>
      </c>
      <c r="F1917" t="s">
        <v>260</v>
      </c>
      <c r="G1917" t="s">
        <v>154</v>
      </c>
      <c r="H1917" t="s">
        <v>136</v>
      </c>
      <c r="I1917" t="s">
        <v>110</v>
      </c>
      <c r="J1917" t="s">
        <v>110</v>
      </c>
      <c r="K1917">
        <v>1</v>
      </c>
      <c r="L1917" t="s">
        <v>182</v>
      </c>
    </row>
    <row r="1918" spans="1:12">
      <c r="A1918" t="s">
        <v>260</v>
      </c>
      <c r="B1918" t="s">
        <v>101</v>
      </c>
      <c r="C1918">
        <v>2025</v>
      </c>
      <c r="D1918">
        <v>2055</v>
      </c>
      <c r="E1918" t="s">
        <v>119</v>
      </c>
      <c r="F1918" t="s">
        <v>260</v>
      </c>
      <c r="G1918" t="s">
        <v>154</v>
      </c>
      <c r="H1918" t="s">
        <v>136</v>
      </c>
      <c r="I1918" t="s">
        <v>110</v>
      </c>
      <c r="J1918" t="s">
        <v>110</v>
      </c>
      <c r="K1918">
        <v>1</v>
      </c>
      <c r="L1918" t="s">
        <v>182</v>
      </c>
    </row>
    <row r="1919" spans="1:12">
      <c r="A1919" t="s">
        <v>260</v>
      </c>
      <c r="B1919" t="s">
        <v>101</v>
      </c>
      <c r="C1919">
        <v>2025</v>
      </c>
      <c r="D1919">
        <v>2060</v>
      </c>
      <c r="E1919" t="s">
        <v>119</v>
      </c>
      <c r="F1919" t="s">
        <v>260</v>
      </c>
      <c r="G1919" t="s">
        <v>154</v>
      </c>
      <c r="H1919" t="s">
        <v>136</v>
      </c>
      <c r="I1919" t="s">
        <v>110</v>
      </c>
      <c r="J1919" t="s">
        <v>110</v>
      </c>
      <c r="K1919">
        <v>1</v>
      </c>
      <c r="L1919" t="s">
        <v>182</v>
      </c>
    </row>
    <row r="1920" spans="1:12">
      <c r="A1920" t="s">
        <v>260</v>
      </c>
      <c r="B1920" t="s">
        <v>101</v>
      </c>
      <c r="C1920">
        <v>2025</v>
      </c>
      <c r="D1920">
        <v>2065</v>
      </c>
      <c r="E1920" t="s">
        <v>119</v>
      </c>
      <c r="F1920" t="s">
        <v>260</v>
      </c>
      <c r="G1920" t="s">
        <v>154</v>
      </c>
      <c r="H1920" t="s">
        <v>136</v>
      </c>
      <c r="I1920" t="s">
        <v>110</v>
      </c>
      <c r="J1920" t="s">
        <v>110</v>
      </c>
      <c r="K1920">
        <v>1</v>
      </c>
      <c r="L1920" t="s">
        <v>182</v>
      </c>
    </row>
    <row r="1921" spans="1:12">
      <c r="A1921" t="s">
        <v>260</v>
      </c>
      <c r="B1921" t="s">
        <v>101</v>
      </c>
      <c r="C1921">
        <v>2025</v>
      </c>
      <c r="D1921">
        <v>2070</v>
      </c>
      <c r="E1921" t="s">
        <v>119</v>
      </c>
      <c r="F1921" t="s">
        <v>260</v>
      </c>
      <c r="G1921" t="s">
        <v>154</v>
      </c>
      <c r="H1921" t="s">
        <v>136</v>
      </c>
      <c r="I1921" t="s">
        <v>110</v>
      </c>
      <c r="J1921" t="s">
        <v>110</v>
      </c>
      <c r="K1921">
        <v>1</v>
      </c>
      <c r="L1921" t="s">
        <v>182</v>
      </c>
    </row>
    <row r="1922" spans="1:12">
      <c r="A1922" t="s">
        <v>260</v>
      </c>
      <c r="B1922" t="s">
        <v>101</v>
      </c>
      <c r="C1922">
        <v>2030</v>
      </c>
      <c r="D1922">
        <v>2030</v>
      </c>
      <c r="E1922" t="s">
        <v>119</v>
      </c>
      <c r="F1922" t="s">
        <v>260</v>
      </c>
      <c r="G1922" t="s">
        <v>154</v>
      </c>
      <c r="H1922" t="s">
        <v>136</v>
      </c>
      <c r="I1922" t="s">
        <v>110</v>
      </c>
      <c r="J1922" t="s">
        <v>110</v>
      </c>
      <c r="K1922">
        <v>1</v>
      </c>
      <c r="L1922" t="s">
        <v>182</v>
      </c>
    </row>
    <row r="1923" spans="1:12">
      <c r="A1923" t="s">
        <v>260</v>
      </c>
      <c r="B1923" t="s">
        <v>101</v>
      </c>
      <c r="C1923">
        <v>2030</v>
      </c>
      <c r="D1923">
        <v>2035</v>
      </c>
      <c r="E1923" t="s">
        <v>119</v>
      </c>
      <c r="F1923" t="s">
        <v>260</v>
      </c>
      <c r="G1923" t="s">
        <v>154</v>
      </c>
      <c r="H1923" t="s">
        <v>136</v>
      </c>
      <c r="I1923" t="s">
        <v>110</v>
      </c>
      <c r="J1923" t="s">
        <v>110</v>
      </c>
      <c r="K1923">
        <v>1</v>
      </c>
      <c r="L1923" t="s">
        <v>182</v>
      </c>
    </row>
    <row r="1924" spans="1:12">
      <c r="A1924" t="s">
        <v>260</v>
      </c>
      <c r="B1924" t="s">
        <v>101</v>
      </c>
      <c r="C1924">
        <v>2030</v>
      </c>
      <c r="D1924">
        <v>2040</v>
      </c>
      <c r="E1924" t="s">
        <v>119</v>
      </c>
      <c r="F1924" t="s">
        <v>260</v>
      </c>
      <c r="G1924" t="s">
        <v>154</v>
      </c>
      <c r="H1924" t="s">
        <v>136</v>
      </c>
      <c r="I1924" t="s">
        <v>110</v>
      </c>
      <c r="J1924" t="s">
        <v>110</v>
      </c>
      <c r="K1924">
        <v>1</v>
      </c>
      <c r="L1924" t="s">
        <v>182</v>
      </c>
    </row>
    <row r="1925" spans="1:12">
      <c r="A1925" t="s">
        <v>260</v>
      </c>
      <c r="B1925" t="s">
        <v>101</v>
      </c>
      <c r="C1925">
        <v>2030</v>
      </c>
      <c r="D1925">
        <v>2045</v>
      </c>
      <c r="E1925" t="s">
        <v>119</v>
      </c>
      <c r="F1925" t="s">
        <v>260</v>
      </c>
      <c r="G1925" t="s">
        <v>154</v>
      </c>
      <c r="H1925" t="s">
        <v>136</v>
      </c>
      <c r="I1925" t="s">
        <v>110</v>
      </c>
      <c r="J1925" t="s">
        <v>110</v>
      </c>
      <c r="K1925">
        <v>1</v>
      </c>
      <c r="L1925" t="s">
        <v>182</v>
      </c>
    </row>
    <row r="1926" spans="1:12">
      <c r="A1926" t="s">
        <v>260</v>
      </c>
      <c r="B1926" t="s">
        <v>101</v>
      </c>
      <c r="C1926">
        <v>2030</v>
      </c>
      <c r="D1926">
        <v>2050</v>
      </c>
      <c r="E1926" t="s">
        <v>119</v>
      </c>
      <c r="F1926" t="s">
        <v>260</v>
      </c>
      <c r="G1926" t="s">
        <v>154</v>
      </c>
      <c r="H1926" t="s">
        <v>136</v>
      </c>
      <c r="I1926" t="s">
        <v>110</v>
      </c>
      <c r="J1926" t="s">
        <v>110</v>
      </c>
      <c r="K1926">
        <v>1</v>
      </c>
      <c r="L1926" t="s">
        <v>182</v>
      </c>
    </row>
    <row r="1927" spans="1:12">
      <c r="A1927" t="s">
        <v>260</v>
      </c>
      <c r="B1927" t="s">
        <v>101</v>
      </c>
      <c r="C1927">
        <v>2030</v>
      </c>
      <c r="D1927">
        <v>2055</v>
      </c>
      <c r="E1927" t="s">
        <v>119</v>
      </c>
      <c r="F1927" t="s">
        <v>260</v>
      </c>
      <c r="G1927" t="s">
        <v>154</v>
      </c>
      <c r="H1927" t="s">
        <v>136</v>
      </c>
      <c r="I1927" t="s">
        <v>110</v>
      </c>
      <c r="J1927" t="s">
        <v>110</v>
      </c>
      <c r="K1927">
        <v>1</v>
      </c>
      <c r="L1927" t="s">
        <v>182</v>
      </c>
    </row>
    <row r="1928" spans="1:12">
      <c r="A1928" t="s">
        <v>260</v>
      </c>
      <c r="B1928" t="s">
        <v>101</v>
      </c>
      <c r="C1928">
        <v>2030</v>
      </c>
      <c r="D1928">
        <v>2060</v>
      </c>
      <c r="E1928" t="s">
        <v>119</v>
      </c>
      <c r="F1928" t="s">
        <v>260</v>
      </c>
      <c r="G1928" t="s">
        <v>154</v>
      </c>
      <c r="H1928" t="s">
        <v>136</v>
      </c>
      <c r="I1928" t="s">
        <v>110</v>
      </c>
      <c r="J1928" t="s">
        <v>110</v>
      </c>
      <c r="K1928">
        <v>1</v>
      </c>
      <c r="L1928" t="s">
        <v>182</v>
      </c>
    </row>
    <row r="1929" spans="1:12">
      <c r="A1929" t="s">
        <v>260</v>
      </c>
      <c r="B1929" t="s">
        <v>101</v>
      </c>
      <c r="C1929">
        <v>2030</v>
      </c>
      <c r="D1929">
        <v>2065</v>
      </c>
      <c r="E1929" t="s">
        <v>119</v>
      </c>
      <c r="F1929" t="s">
        <v>260</v>
      </c>
      <c r="G1929" t="s">
        <v>154</v>
      </c>
      <c r="H1929" t="s">
        <v>136</v>
      </c>
      <c r="I1929" t="s">
        <v>110</v>
      </c>
      <c r="J1929" t="s">
        <v>110</v>
      </c>
      <c r="K1929">
        <v>1</v>
      </c>
      <c r="L1929" t="s">
        <v>182</v>
      </c>
    </row>
    <row r="1930" spans="1:12">
      <c r="A1930" t="s">
        <v>260</v>
      </c>
      <c r="B1930" t="s">
        <v>101</v>
      </c>
      <c r="C1930">
        <v>2030</v>
      </c>
      <c r="D1930">
        <v>2070</v>
      </c>
      <c r="E1930" t="s">
        <v>119</v>
      </c>
      <c r="F1930" t="s">
        <v>260</v>
      </c>
      <c r="G1930" t="s">
        <v>154</v>
      </c>
      <c r="H1930" t="s">
        <v>136</v>
      </c>
      <c r="I1930" t="s">
        <v>110</v>
      </c>
      <c r="J1930" t="s">
        <v>110</v>
      </c>
      <c r="K1930">
        <v>1</v>
      </c>
      <c r="L1930" t="s">
        <v>182</v>
      </c>
    </row>
    <row r="1931" spans="1:12">
      <c r="A1931" t="s">
        <v>260</v>
      </c>
      <c r="B1931" t="s">
        <v>101</v>
      </c>
      <c r="C1931">
        <v>2035</v>
      </c>
      <c r="D1931">
        <v>2035</v>
      </c>
      <c r="E1931" t="s">
        <v>119</v>
      </c>
      <c r="F1931" t="s">
        <v>260</v>
      </c>
      <c r="G1931" t="s">
        <v>154</v>
      </c>
      <c r="H1931" t="s">
        <v>136</v>
      </c>
      <c r="I1931" t="s">
        <v>110</v>
      </c>
      <c r="J1931" t="s">
        <v>110</v>
      </c>
      <c r="K1931">
        <v>1</v>
      </c>
      <c r="L1931" t="s">
        <v>182</v>
      </c>
    </row>
    <row r="1932" spans="1:12">
      <c r="A1932" t="s">
        <v>260</v>
      </c>
      <c r="B1932" t="s">
        <v>101</v>
      </c>
      <c r="C1932">
        <v>2035</v>
      </c>
      <c r="D1932">
        <v>2040</v>
      </c>
      <c r="E1932" t="s">
        <v>119</v>
      </c>
      <c r="F1932" t="s">
        <v>260</v>
      </c>
      <c r="G1932" t="s">
        <v>154</v>
      </c>
      <c r="H1932" t="s">
        <v>136</v>
      </c>
      <c r="I1932" t="s">
        <v>110</v>
      </c>
      <c r="J1932" t="s">
        <v>110</v>
      </c>
      <c r="K1932">
        <v>1</v>
      </c>
      <c r="L1932" t="s">
        <v>182</v>
      </c>
    </row>
    <row r="1933" spans="1:12">
      <c r="A1933" t="s">
        <v>260</v>
      </c>
      <c r="B1933" t="s">
        <v>101</v>
      </c>
      <c r="C1933">
        <v>2035</v>
      </c>
      <c r="D1933">
        <v>2045</v>
      </c>
      <c r="E1933" t="s">
        <v>119</v>
      </c>
      <c r="F1933" t="s">
        <v>260</v>
      </c>
      <c r="G1933" t="s">
        <v>154</v>
      </c>
      <c r="H1933" t="s">
        <v>136</v>
      </c>
      <c r="I1933" t="s">
        <v>110</v>
      </c>
      <c r="J1933" t="s">
        <v>110</v>
      </c>
      <c r="K1933">
        <v>1</v>
      </c>
      <c r="L1933" t="s">
        <v>182</v>
      </c>
    </row>
    <row r="1934" spans="1:12">
      <c r="A1934" t="s">
        <v>260</v>
      </c>
      <c r="B1934" t="s">
        <v>101</v>
      </c>
      <c r="C1934">
        <v>2035</v>
      </c>
      <c r="D1934">
        <v>2050</v>
      </c>
      <c r="E1934" t="s">
        <v>119</v>
      </c>
      <c r="F1934" t="s">
        <v>260</v>
      </c>
      <c r="G1934" t="s">
        <v>154</v>
      </c>
      <c r="H1934" t="s">
        <v>136</v>
      </c>
      <c r="I1934" t="s">
        <v>110</v>
      </c>
      <c r="J1934" t="s">
        <v>110</v>
      </c>
      <c r="K1934">
        <v>1</v>
      </c>
      <c r="L1934" t="s">
        <v>182</v>
      </c>
    </row>
    <row r="1935" spans="1:12">
      <c r="A1935" t="s">
        <v>260</v>
      </c>
      <c r="B1935" t="s">
        <v>101</v>
      </c>
      <c r="C1935">
        <v>2035</v>
      </c>
      <c r="D1935">
        <v>2055</v>
      </c>
      <c r="E1935" t="s">
        <v>119</v>
      </c>
      <c r="F1935" t="s">
        <v>260</v>
      </c>
      <c r="G1935" t="s">
        <v>154</v>
      </c>
      <c r="H1935" t="s">
        <v>136</v>
      </c>
      <c r="I1935" t="s">
        <v>110</v>
      </c>
      <c r="J1935" t="s">
        <v>110</v>
      </c>
      <c r="K1935">
        <v>1</v>
      </c>
      <c r="L1935" t="s">
        <v>182</v>
      </c>
    </row>
    <row r="1936" spans="1:12">
      <c r="A1936" t="s">
        <v>260</v>
      </c>
      <c r="B1936" t="s">
        <v>101</v>
      </c>
      <c r="C1936">
        <v>2035</v>
      </c>
      <c r="D1936">
        <v>2060</v>
      </c>
      <c r="E1936" t="s">
        <v>119</v>
      </c>
      <c r="F1936" t="s">
        <v>260</v>
      </c>
      <c r="G1936" t="s">
        <v>154</v>
      </c>
      <c r="H1936" t="s">
        <v>136</v>
      </c>
      <c r="I1936" t="s">
        <v>110</v>
      </c>
      <c r="J1936" t="s">
        <v>110</v>
      </c>
      <c r="K1936">
        <v>1</v>
      </c>
      <c r="L1936" t="s">
        <v>182</v>
      </c>
    </row>
    <row r="1937" spans="1:12">
      <c r="A1937" t="s">
        <v>260</v>
      </c>
      <c r="B1937" t="s">
        <v>101</v>
      </c>
      <c r="C1937">
        <v>2035</v>
      </c>
      <c r="D1937">
        <v>2065</v>
      </c>
      <c r="E1937" t="s">
        <v>119</v>
      </c>
      <c r="F1937" t="s">
        <v>260</v>
      </c>
      <c r="G1937" t="s">
        <v>154</v>
      </c>
      <c r="H1937" t="s">
        <v>136</v>
      </c>
      <c r="I1937" t="s">
        <v>110</v>
      </c>
      <c r="J1937" t="s">
        <v>110</v>
      </c>
      <c r="K1937">
        <v>1</v>
      </c>
      <c r="L1937" t="s">
        <v>182</v>
      </c>
    </row>
    <row r="1938" spans="1:12">
      <c r="A1938" t="s">
        <v>260</v>
      </c>
      <c r="B1938" t="s">
        <v>101</v>
      </c>
      <c r="C1938">
        <v>2035</v>
      </c>
      <c r="D1938">
        <v>2070</v>
      </c>
      <c r="E1938" t="s">
        <v>119</v>
      </c>
      <c r="F1938" t="s">
        <v>260</v>
      </c>
      <c r="G1938" t="s">
        <v>154</v>
      </c>
      <c r="H1938" t="s">
        <v>136</v>
      </c>
      <c r="I1938" t="s">
        <v>110</v>
      </c>
      <c r="J1938" t="s">
        <v>110</v>
      </c>
      <c r="K1938">
        <v>1</v>
      </c>
      <c r="L1938" t="s">
        <v>182</v>
      </c>
    </row>
    <row r="1939" spans="1:12">
      <c r="A1939" t="s">
        <v>260</v>
      </c>
      <c r="B1939" t="s">
        <v>101</v>
      </c>
      <c r="C1939">
        <v>2040</v>
      </c>
      <c r="D1939">
        <v>2040</v>
      </c>
      <c r="E1939" t="s">
        <v>119</v>
      </c>
      <c r="F1939" t="s">
        <v>260</v>
      </c>
      <c r="G1939" t="s">
        <v>154</v>
      </c>
      <c r="H1939" t="s">
        <v>136</v>
      </c>
      <c r="I1939" t="s">
        <v>110</v>
      </c>
      <c r="J1939" t="s">
        <v>110</v>
      </c>
      <c r="K1939">
        <v>1</v>
      </c>
      <c r="L1939" t="s">
        <v>182</v>
      </c>
    </row>
    <row r="1940" spans="1:12">
      <c r="A1940" t="s">
        <v>260</v>
      </c>
      <c r="B1940" t="s">
        <v>101</v>
      </c>
      <c r="C1940">
        <v>2040</v>
      </c>
      <c r="D1940">
        <v>2045</v>
      </c>
      <c r="E1940" t="s">
        <v>119</v>
      </c>
      <c r="F1940" t="s">
        <v>260</v>
      </c>
      <c r="G1940" t="s">
        <v>154</v>
      </c>
      <c r="H1940" t="s">
        <v>136</v>
      </c>
      <c r="I1940" t="s">
        <v>110</v>
      </c>
      <c r="J1940" t="s">
        <v>110</v>
      </c>
      <c r="K1940">
        <v>1</v>
      </c>
      <c r="L1940" t="s">
        <v>182</v>
      </c>
    </row>
    <row r="1941" spans="1:12">
      <c r="A1941" t="s">
        <v>260</v>
      </c>
      <c r="B1941" t="s">
        <v>101</v>
      </c>
      <c r="C1941">
        <v>2040</v>
      </c>
      <c r="D1941">
        <v>2050</v>
      </c>
      <c r="E1941" t="s">
        <v>119</v>
      </c>
      <c r="F1941" t="s">
        <v>260</v>
      </c>
      <c r="G1941" t="s">
        <v>154</v>
      </c>
      <c r="H1941" t="s">
        <v>136</v>
      </c>
      <c r="I1941" t="s">
        <v>110</v>
      </c>
      <c r="J1941" t="s">
        <v>110</v>
      </c>
      <c r="K1941">
        <v>1</v>
      </c>
      <c r="L1941" t="s">
        <v>182</v>
      </c>
    </row>
    <row r="1942" spans="1:12">
      <c r="A1942" t="s">
        <v>260</v>
      </c>
      <c r="B1942" t="s">
        <v>101</v>
      </c>
      <c r="C1942">
        <v>2040</v>
      </c>
      <c r="D1942">
        <v>2055</v>
      </c>
      <c r="E1942" t="s">
        <v>119</v>
      </c>
      <c r="F1942" t="s">
        <v>260</v>
      </c>
      <c r="G1942" t="s">
        <v>154</v>
      </c>
      <c r="H1942" t="s">
        <v>136</v>
      </c>
      <c r="I1942" t="s">
        <v>110</v>
      </c>
      <c r="J1942" t="s">
        <v>110</v>
      </c>
      <c r="K1942">
        <v>1</v>
      </c>
      <c r="L1942" t="s">
        <v>182</v>
      </c>
    </row>
    <row r="1943" spans="1:12">
      <c r="A1943" t="s">
        <v>260</v>
      </c>
      <c r="B1943" t="s">
        <v>101</v>
      </c>
      <c r="C1943">
        <v>2040</v>
      </c>
      <c r="D1943">
        <v>2060</v>
      </c>
      <c r="E1943" t="s">
        <v>119</v>
      </c>
      <c r="F1943" t="s">
        <v>260</v>
      </c>
      <c r="G1943" t="s">
        <v>154</v>
      </c>
      <c r="H1943" t="s">
        <v>136</v>
      </c>
      <c r="I1943" t="s">
        <v>110</v>
      </c>
      <c r="J1943" t="s">
        <v>110</v>
      </c>
      <c r="K1943">
        <v>1</v>
      </c>
      <c r="L1943" t="s">
        <v>182</v>
      </c>
    </row>
    <row r="1944" spans="1:12">
      <c r="A1944" t="s">
        <v>260</v>
      </c>
      <c r="B1944" t="s">
        <v>101</v>
      </c>
      <c r="C1944">
        <v>2040</v>
      </c>
      <c r="D1944">
        <v>2065</v>
      </c>
      <c r="E1944" t="s">
        <v>119</v>
      </c>
      <c r="F1944" t="s">
        <v>260</v>
      </c>
      <c r="G1944" t="s">
        <v>154</v>
      </c>
      <c r="H1944" t="s">
        <v>136</v>
      </c>
      <c r="I1944" t="s">
        <v>110</v>
      </c>
      <c r="J1944" t="s">
        <v>110</v>
      </c>
      <c r="K1944">
        <v>1</v>
      </c>
      <c r="L1944" t="s">
        <v>182</v>
      </c>
    </row>
    <row r="1945" spans="1:12">
      <c r="A1945" t="s">
        <v>260</v>
      </c>
      <c r="B1945" t="s">
        <v>101</v>
      </c>
      <c r="C1945">
        <v>2040</v>
      </c>
      <c r="D1945">
        <v>2070</v>
      </c>
      <c r="E1945" t="s">
        <v>119</v>
      </c>
      <c r="F1945" t="s">
        <v>260</v>
      </c>
      <c r="G1945" t="s">
        <v>154</v>
      </c>
      <c r="H1945" t="s">
        <v>136</v>
      </c>
      <c r="I1945" t="s">
        <v>110</v>
      </c>
      <c r="J1945" t="s">
        <v>110</v>
      </c>
      <c r="K1945">
        <v>1</v>
      </c>
      <c r="L1945" t="s">
        <v>182</v>
      </c>
    </row>
    <row r="1946" spans="1:12">
      <c r="A1946" t="s">
        <v>260</v>
      </c>
      <c r="B1946" t="s">
        <v>101</v>
      </c>
      <c r="C1946">
        <v>2045</v>
      </c>
      <c r="D1946">
        <v>2045</v>
      </c>
      <c r="E1946" t="s">
        <v>119</v>
      </c>
      <c r="F1946" t="s">
        <v>260</v>
      </c>
      <c r="G1946" t="s">
        <v>154</v>
      </c>
      <c r="H1946" t="s">
        <v>136</v>
      </c>
      <c r="I1946" t="s">
        <v>110</v>
      </c>
      <c r="J1946" t="s">
        <v>110</v>
      </c>
      <c r="K1946">
        <v>1</v>
      </c>
      <c r="L1946" t="s">
        <v>182</v>
      </c>
    </row>
    <row r="1947" spans="1:12">
      <c r="A1947" t="s">
        <v>260</v>
      </c>
      <c r="B1947" t="s">
        <v>101</v>
      </c>
      <c r="C1947">
        <v>2045</v>
      </c>
      <c r="D1947">
        <v>2050</v>
      </c>
      <c r="E1947" t="s">
        <v>119</v>
      </c>
      <c r="F1947" t="s">
        <v>260</v>
      </c>
      <c r="G1947" t="s">
        <v>154</v>
      </c>
      <c r="H1947" t="s">
        <v>136</v>
      </c>
      <c r="I1947" t="s">
        <v>110</v>
      </c>
      <c r="J1947" t="s">
        <v>110</v>
      </c>
      <c r="K1947">
        <v>1</v>
      </c>
      <c r="L1947" t="s">
        <v>182</v>
      </c>
    </row>
    <row r="1948" spans="1:12">
      <c r="A1948" t="s">
        <v>260</v>
      </c>
      <c r="B1948" t="s">
        <v>101</v>
      </c>
      <c r="C1948">
        <v>2045</v>
      </c>
      <c r="D1948">
        <v>2055</v>
      </c>
      <c r="E1948" t="s">
        <v>119</v>
      </c>
      <c r="F1948" t="s">
        <v>260</v>
      </c>
      <c r="G1948" t="s">
        <v>154</v>
      </c>
      <c r="H1948" t="s">
        <v>136</v>
      </c>
      <c r="I1948" t="s">
        <v>110</v>
      </c>
      <c r="J1948" t="s">
        <v>110</v>
      </c>
      <c r="K1948">
        <v>1</v>
      </c>
      <c r="L1948" t="s">
        <v>182</v>
      </c>
    </row>
    <row r="1949" spans="1:12">
      <c r="A1949" t="s">
        <v>260</v>
      </c>
      <c r="B1949" t="s">
        <v>101</v>
      </c>
      <c r="C1949">
        <v>2045</v>
      </c>
      <c r="D1949">
        <v>2060</v>
      </c>
      <c r="E1949" t="s">
        <v>119</v>
      </c>
      <c r="F1949" t="s">
        <v>260</v>
      </c>
      <c r="G1949" t="s">
        <v>154</v>
      </c>
      <c r="H1949" t="s">
        <v>136</v>
      </c>
      <c r="I1949" t="s">
        <v>110</v>
      </c>
      <c r="J1949" t="s">
        <v>110</v>
      </c>
      <c r="K1949">
        <v>1</v>
      </c>
      <c r="L1949" t="s">
        <v>182</v>
      </c>
    </row>
    <row r="1950" spans="1:12">
      <c r="A1950" t="s">
        <v>260</v>
      </c>
      <c r="B1950" t="s">
        <v>101</v>
      </c>
      <c r="C1950">
        <v>2045</v>
      </c>
      <c r="D1950">
        <v>2065</v>
      </c>
      <c r="E1950" t="s">
        <v>119</v>
      </c>
      <c r="F1950" t="s">
        <v>260</v>
      </c>
      <c r="G1950" t="s">
        <v>154</v>
      </c>
      <c r="H1950" t="s">
        <v>136</v>
      </c>
      <c r="I1950" t="s">
        <v>110</v>
      </c>
      <c r="J1950" t="s">
        <v>110</v>
      </c>
      <c r="K1950">
        <v>1</v>
      </c>
      <c r="L1950" t="s">
        <v>182</v>
      </c>
    </row>
    <row r="1951" spans="1:12">
      <c r="A1951" t="s">
        <v>260</v>
      </c>
      <c r="B1951" t="s">
        <v>101</v>
      </c>
      <c r="C1951">
        <v>2045</v>
      </c>
      <c r="D1951">
        <v>2070</v>
      </c>
      <c r="E1951" t="s">
        <v>119</v>
      </c>
      <c r="F1951" t="s">
        <v>260</v>
      </c>
      <c r="G1951" t="s">
        <v>154</v>
      </c>
      <c r="H1951" t="s">
        <v>136</v>
      </c>
      <c r="I1951" t="s">
        <v>110</v>
      </c>
      <c r="J1951" t="s">
        <v>110</v>
      </c>
      <c r="K1951">
        <v>1</v>
      </c>
      <c r="L1951" t="s">
        <v>182</v>
      </c>
    </row>
    <row r="1952" spans="1:12">
      <c r="A1952" t="s">
        <v>260</v>
      </c>
      <c r="B1952" t="s">
        <v>101</v>
      </c>
      <c r="C1952">
        <v>2050</v>
      </c>
      <c r="D1952">
        <v>2050</v>
      </c>
      <c r="E1952" t="s">
        <v>119</v>
      </c>
      <c r="F1952" t="s">
        <v>260</v>
      </c>
      <c r="G1952" t="s">
        <v>154</v>
      </c>
      <c r="H1952" t="s">
        <v>136</v>
      </c>
      <c r="I1952" t="s">
        <v>110</v>
      </c>
      <c r="J1952" t="s">
        <v>110</v>
      </c>
      <c r="K1952">
        <v>1</v>
      </c>
      <c r="L1952" t="s">
        <v>182</v>
      </c>
    </row>
    <row r="1953" spans="1:12">
      <c r="A1953" t="s">
        <v>260</v>
      </c>
      <c r="B1953" t="s">
        <v>101</v>
      </c>
      <c r="C1953">
        <v>2050</v>
      </c>
      <c r="D1953">
        <v>2055</v>
      </c>
      <c r="E1953" t="s">
        <v>119</v>
      </c>
      <c r="F1953" t="s">
        <v>260</v>
      </c>
      <c r="G1953" t="s">
        <v>154</v>
      </c>
      <c r="H1953" t="s">
        <v>136</v>
      </c>
      <c r="I1953" t="s">
        <v>110</v>
      </c>
      <c r="J1953" t="s">
        <v>110</v>
      </c>
      <c r="K1953">
        <v>1</v>
      </c>
      <c r="L1953" t="s">
        <v>182</v>
      </c>
    </row>
    <row r="1954" spans="1:12">
      <c r="A1954" t="s">
        <v>260</v>
      </c>
      <c r="B1954" t="s">
        <v>101</v>
      </c>
      <c r="C1954">
        <v>2050</v>
      </c>
      <c r="D1954">
        <v>2060</v>
      </c>
      <c r="E1954" t="s">
        <v>119</v>
      </c>
      <c r="F1954" t="s">
        <v>260</v>
      </c>
      <c r="G1954" t="s">
        <v>154</v>
      </c>
      <c r="H1954" t="s">
        <v>136</v>
      </c>
      <c r="I1954" t="s">
        <v>110</v>
      </c>
      <c r="J1954" t="s">
        <v>110</v>
      </c>
      <c r="K1954">
        <v>1</v>
      </c>
      <c r="L1954" t="s">
        <v>182</v>
      </c>
    </row>
    <row r="1955" spans="1:12">
      <c r="A1955" t="s">
        <v>260</v>
      </c>
      <c r="B1955" t="s">
        <v>101</v>
      </c>
      <c r="C1955">
        <v>2050</v>
      </c>
      <c r="D1955">
        <v>2065</v>
      </c>
      <c r="E1955" t="s">
        <v>119</v>
      </c>
      <c r="F1955" t="s">
        <v>260</v>
      </c>
      <c r="G1955" t="s">
        <v>154</v>
      </c>
      <c r="H1955" t="s">
        <v>136</v>
      </c>
      <c r="I1955" t="s">
        <v>110</v>
      </c>
      <c r="J1955" t="s">
        <v>110</v>
      </c>
      <c r="K1955">
        <v>1</v>
      </c>
      <c r="L1955" t="s">
        <v>182</v>
      </c>
    </row>
    <row r="1956" spans="1:12">
      <c r="A1956" t="s">
        <v>260</v>
      </c>
      <c r="B1956" t="s">
        <v>101</v>
      </c>
      <c r="C1956">
        <v>2050</v>
      </c>
      <c r="D1956">
        <v>2070</v>
      </c>
      <c r="E1956" t="s">
        <v>119</v>
      </c>
      <c r="F1956" t="s">
        <v>260</v>
      </c>
      <c r="G1956" t="s">
        <v>154</v>
      </c>
      <c r="H1956" t="s">
        <v>136</v>
      </c>
      <c r="I1956" t="s">
        <v>110</v>
      </c>
      <c r="J1956" t="s">
        <v>110</v>
      </c>
      <c r="K1956">
        <v>1</v>
      </c>
      <c r="L1956" t="s">
        <v>182</v>
      </c>
    </row>
    <row r="1957" spans="1:12">
      <c r="A1957" t="s">
        <v>260</v>
      </c>
      <c r="B1957" t="s">
        <v>101</v>
      </c>
      <c r="C1957">
        <v>2055</v>
      </c>
      <c r="D1957">
        <v>2055</v>
      </c>
      <c r="E1957" t="s">
        <v>119</v>
      </c>
      <c r="F1957" t="s">
        <v>260</v>
      </c>
      <c r="G1957" t="s">
        <v>154</v>
      </c>
      <c r="H1957" t="s">
        <v>136</v>
      </c>
      <c r="I1957" t="s">
        <v>110</v>
      </c>
      <c r="J1957" t="s">
        <v>110</v>
      </c>
      <c r="K1957">
        <v>1</v>
      </c>
      <c r="L1957" t="s">
        <v>182</v>
      </c>
    </row>
    <row r="1958" spans="1:12">
      <c r="A1958" t="s">
        <v>260</v>
      </c>
      <c r="B1958" t="s">
        <v>101</v>
      </c>
      <c r="C1958">
        <v>2055</v>
      </c>
      <c r="D1958">
        <v>2060</v>
      </c>
      <c r="E1958" t="s">
        <v>119</v>
      </c>
      <c r="F1958" t="s">
        <v>260</v>
      </c>
      <c r="G1958" t="s">
        <v>154</v>
      </c>
      <c r="H1958" t="s">
        <v>136</v>
      </c>
      <c r="I1958" t="s">
        <v>110</v>
      </c>
      <c r="J1958" t="s">
        <v>110</v>
      </c>
      <c r="K1958">
        <v>1</v>
      </c>
      <c r="L1958" t="s">
        <v>182</v>
      </c>
    </row>
    <row r="1959" spans="1:12">
      <c r="A1959" t="s">
        <v>260</v>
      </c>
      <c r="B1959" t="s">
        <v>101</v>
      </c>
      <c r="C1959">
        <v>2055</v>
      </c>
      <c r="D1959">
        <v>2065</v>
      </c>
      <c r="E1959" t="s">
        <v>119</v>
      </c>
      <c r="F1959" t="s">
        <v>260</v>
      </c>
      <c r="G1959" t="s">
        <v>154</v>
      </c>
      <c r="H1959" t="s">
        <v>136</v>
      </c>
      <c r="I1959" t="s">
        <v>110</v>
      </c>
      <c r="J1959" t="s">
        <v>110</v>
      </c>
      <c r="K1959">
        <v>1</v>
      </c>
      <c r="L1959" t="s">
        <v>182</v>
      </c>
    </row>
    <row r="1960" spans="1:12">
      <c r="A1960" t="s">
        <v>260</v>
      </c>
      <c r="B1960" t="s">
        <v>101</v>
      </c>
      <c r="C1960">
        <v>2055</v>
      </c>
      <c r="D1960">
        <v>2070</v>
      </c>
      <c r="E1960" t="s">
        <v>119</v>
      </c>
      <c r="F1960" t="s">
        <v>260</v>
      </c>
      <c r="G1960" t="s">
        <v>154</v>
      </c>
      <c r="H1960" t="s">
        <v>136</v>
      </c>
      <c r="I1960" t="s">
        <v>110</v>
      </c>
      <c r="J1960" t="s">
        <v>110</v>
      </c>
      <c r="K1960">
        <v>1</v>
      </c>
      <c r="L1960" t="s">
        <v>182</v>
      </c>
    </row>
    <row r="1961" spans="1:12">
      <c r="A1961" t="s">
        <v>260</v>
      </c>
      <c r="B1961" t="s">
        <v>101</v>
      </c>
      <c r="C1961">
        <v>2060</v>
      </c>
      <c r="D1961">
        <v>2060</v>
      </c>
      <c r="E1961" t="s">
        <v>119</v>
      </c>
      <c r="F1961" t="s">
        <v>260</v>
      </c>
      <c r="G1961" t="s">
        <v>154</v>
      </c>
      <c r="H1961" t="s">
        <v>136</v>
      </c>
      <c r="I1961" t="s">
        <v>110</v>
      </c>
      <c r="J1961" t="s">
        <v>110</v>
      </c>
      <c r="K1961">
        <v>1</v>
      </c>
      <c r="L1961" t="s">
        <v>182</v>
      </c>
    </row>
    <row r="1962" spans="1:12">
      <c r="A1962" t="s">
        <v>260</v>
      </c>
      <c r="B1962" t="s">
        <v>101</v>
      </c>
      <c r="C1962">
        <v>2060</v>
      </c>
      <c r="D1962">
        <v>2065</v>
      </c>
      <c r="E1962" t="s">
        <v>119</v>
      </c>
      <c r="F1962" t="s">
        <v>260</v>
      </c>
      <c r="G1962" t="s">
        <v>154</v>
      </c>
      <c r="H1962" t="s">
        <v>136</v>
      </c>
      <c r="I1962" t="s">
        <v>110</v>
      </c>
      <c r="J1962" t="s">
        <v>110</v>
      </c>
      <c r="K1962">
        <v>1</v>
      </c>
      <c r="L1962" t="s">
        <v>182</v>
      </c>
    </row>
    <row r="1963" spans="1:12">
      <c r="A1963" t="s">
        <v>260</v>
      </c>
      <c r="B1963" t="s">
        <v>101</v>
      </c>
      <c r="C1963">
        <v>2060</v>
      </c>
      <c r="D1963">
        <v>2070</v>
      </c>
      <c r="E1963" t="s">
        <v>119</v>
      </c>
      <c r="F1963" t="s">
        <v>260</v>
      </c>
      <c r="G1963" t="s">
        <v>154</v>
      </c>
      <c r="H1963" t="s">
        <v>136</v>
      </c>
      <c r="I1963" t="s">
        <v>110</v>
      </c>
      <c r="J1963" t="s">
        <v>110</v>
      </c>
      <c r="K1963">
        <v>1</v>
      </c>
      <c r="L1963" t="s">
        <v>182</v>
      </c>
    </row>
    <row r="1964" spans="1:12">
      <c r="A1964" t="s">
        <v>260</v>
      </c>
      <c r="B1964" t="s">
        <v>101</v>
      </c>
      <c r="C1964">
        <v>2065</v>
      </c>
      <c r="D1964">
        <v>2065</v>
      </c>
      <c r="E1964" t="s">
        <v>119</v>
      </c>
      <c r="F1964" t="s">
        <v>260</v>
      </c>
      <c r="G1964" t="s">
        <v>154</v>
      </c>
      <c r="H1964" t="s">
        <v>136</v>
      </c>
      <c r="I1964" t="s">
        <v>110</v>
      </c>
      <c r="J1964" t="s">
        <v>110</v>
      </c>
      <c r="K1964">
        <v>1</v>
      </c>
      <c r="L1964" t="s">
        <v>182</v>
      </c>
    </row>
    <row r="1965" spans="1:12">
      <c r="A1965" t="s">
        <v>260</v>
      </c>
      <c r="B1965" t="s">
        <v>101</v>
      </c>
      <c r="C1965">
        <v>2065</v>
      </c>
      <c r="D1965">
        <v>2070</v>
      </c>
      <c r="E1965" t="s">
        <v>119</v>
      </c>
      <c r="F1965" t="s">
        <v>260</v>
      </c>
      <c r="G1965" t="s">
        <v>154</v>
      </c>
      <c r="H1965" t="s">
        <v>136</v>
      </c>
      <c r="I1965" t="s">
        <v>110</v>
      </c>
      <c r="J1965" t="s">
        <v>110</v>
      </c>
      <c r="K1965">
        <v>1</v>
      </c>
      <c r="L1965" t="s">
        <v>182</v>
      </c>
    </row>
    <row r="1966" spans="1:12">
      <c r="A1966" t="s">
        <v>260</v>
      </c>
      <c r="B1966" t="s">
        <v>101</v>
      </c>
      <c r="C1966">
        <v>2070</v>
      </c>
      <c r="D1966">
        <v>2070</v>
      </c>
      <c r="E1966" t="s">
        <v>119</v>
      </c>
      <c r="F1966" t="s">
        <v>260</v>
      </c>
      <c r="G1966" t="s">
        <v>154</v>
      </c>
      <c r="H1966" t="s">
        <v>136</v>
      </c>
      <c r="I1966" t="s">
        <v>110</v>
      </c>
      <c r="J1966" t="s">
        <v>110</v>
      </c>
      <c r="K1966">
        <v>1</v>
      </c>
      <c r="L1966" t="s">
        <v>182</v>
      </c>
    </row>
    <row r="1967" spans="1:12">
      <c r="A1967" t="s">
        <v>260</v>
      </c>
      <c r="B1967" t="s">
        <v>35</v>
      </c>
      <c r="C1967">
        <v>2010</v>
      </c>
      <c r="D1967">
        <v>2010</v>
      </c>
      <c r="E1967" t="s">
        <v>119</v>
      </c>
      <c r="F1967" t="s">
        <v>260</v>
      </c>
      <c r="G1967" t="s">
        <v>139</v>
      </c>
      <c r="H1967" t="s">
        <v>133</v>
      </c>
      <c r="I1967" t="s">
        <v>110</v>
      </c>
      <c r="J1967" t="s">
        <v>110</v>
      </c>
      <c r="K1967">
        <v>2.3809523582458501</v>
      </c>
      <c r="L1967" t="s">
        <v>182</v>
      </c>
    </row>
    <row r="1968" spans="1:12">
      <c r="A1968" t="s">
        <v>260</v>
      </c>
      <c r="B1968" t="s">
        <v>35</v>
      </c>
      <c r="C1968">
        <v>2010</v>
      </c>
      <c r="D1968">
        <v>2015</v>
      </c>
      <c r="E1968" t="s">
        <v>119</v>
      </c>
      <c r="F1968" t="s">
        <v>260</v>
      </c>
      <c r="G1968" t="s">
        <v>139</v>
      </c>
      <c r="H1968" t="s">
        <v>133</v>
      </c>
      <c r="I1968" t="s">
        <v>110</v>
      </c>
      <c r="J1968" t="s">
        <v>110</v>
      </c>
      <c r="K1968">
        <v>2.3809523582458501</v>
      </c>
      <c r="L1968" t="s">
        <v>182</v>
      </c>
    </row>
    <row r="1969" spans="1:12">
      <c r="A1969" t="s">
        <v>260</v>
      </c>
      <c r="B1969" t="s">
        <v>35</v>
      </c>
      <c r="C1969">
        <v>2010</v>
      </c>
      <c r="D1969">
        <v>2020</v>
      </c>
      <c r="E1969" t="s">
        <v>119</v>
      </c>
      <c r="F1969" t="s">
        <v>260</v>
      </c>
      <c r="G1969" t="s">
        <v>139</v>
      </c>
      <c r="H1969" t="s">
        <v>133</v>
      </c>
      <c r="I1969" t="s">
        <v>110</v>
      </c>
      <c r="J1969" t="s">
        <v>110</v>
      </c>
      <c r="K1969">
        <v>2.3809523582458501</v>
      </c>
      <c r="L1969" t="s">
        <v>182</v>
      </c>
    </row>
    <row r="1970" spans="1:12">
      <c r="A1970" t="s">
        <v>260</v>
      </c>
      <c r="B1970" t="s">
        <v>35</v>
      </c>
      <c r="C1970">
        <v>2010</v>
      </c>
      <c r="D1970">
        <v>2025</v>
      </c>
      <c r="E1970" t="s">
        <v>119</v>
      </c>
      <c r="F1970" t="s">
        <v>260</v>
      </c>
      <c r="G1970" t="s">
        <v>139</v>
      </c>
      <c r="H1970" t="s">
        <v>133</v>
      </c>
      <c r="I1970" t="s">
        <v>110</v>
      </c>
      <c r="J1970" t="s">
        <v>110</v>
      </c>
      <c r="K1970">
        <v>2.3809523582458501</v>
      </c>
      <c r="L1970" t="s">
        <v>182</v>
      </c>
    </row>
    <row r="1971" spans="1:12">
      <c r="A1971" t="s">
        <v>260</v>
      </c>
      <c r="B1971" t="s">
        <v>35</v>
      </c>
      <c r="C1971">
        <v>2010</v>
      </c>
      <c r="D1971">
        <v>2030</v>
      </c>
      <c r="E1971" t="s">
        <v>119</v>
      </c>
      <c r="F1971" t="s">
        <v>260</v>
      </c>
      <c r="G1971" t="s">
        <v>139</v>
      </c>
      <c r="H1971" t="s">
        <v>133</v>
      </c>
      <c r="I1971" t="s">
        <v>110</v>
      </c>
      <c r="J1971" t="s">
        <v>110</v>
      </c>
      <c r="K1971">
        <v>2.3809523582458501</v>
      </c>
      <c r="L1971" t="s">
        <v>182</v>
      </c>
    </row>
    <row r="1972" spans="1:12">
      <c r="A1972" t="s">
        <v>260</v>
      </c>
      <c r="B1972" t="s">
        <v>35</v>
      </c>
      <c r="C1972">
        <v>2010</v>
      </c>
      <c r="D1972">
        <v>2035</v>
      </c>
      <c r="E1972" t="s">
        <v>119</v>
      </c>
      <c r="F1972" t="s">
        <v>260</v>
      </c>
      <c r="G1972" t="s">
        <v>139</v>
      </c>
      <c r="H1972" t="s">
        <v>133</v>
      </c>
      <c r="I1972" t="s">
        <v>110</v>
      </c>
      <c r="J1972" t="s">
        <v>110</v>
      </c>
      <c r="K1972">
        <v>2.3809523582458501</v>
      </c>
      <c r="L1972" t="s">
        <v>182</v>
      </c>
    </row>
    <row r="1973" spans="1:12">
      <c r="A1973" t="s">
        <v>260</v>
      </c>
      <c r="B1973" t="s">
        <v>35</v>
      </c>
      <c r="C1973">
        <v>2015</v>
      </c>
      <c r="D1973">
        <v>2015</v>
      </c>
      <c r="E1973" t="s">
        <v>119</v>
      </c>
      <c r="F1973" t="s">
        <v>260</v>
      </c>
      <c r="G1973" t="s">
        <v>139</v>
      </c>
      <c r="H1973" t="s">
        <v>133</v>
      </c>
      <c r="I1973" t="s">
        <v>110</v>
      </c>
      <c r="J1973" t="s">
        <v>110</v>
      </c>
      <c r="K1973">
        <v>2.3809523582458501</v>
      </c>
      <c r="L1973" t="s">
        <v>182</v>
      </c>
    </row>
    <row r="1974" spans="1:12">
      <c r="A1974" t="s">
        <v>260</v>
      </c>
      <c r="B1974" t="s">
        <v>35</v>
      </c>
      <c r="C1974">
        <v>2015</v>
      </c>
      <c r="D1974">
        <v>2020</v>
      </c>
      <c r="E1974" t="s">
        <v>119</v>
      </c>
      <c r="F1974" t="s">
        <v>260</v>
      </c>
      <c r="G1974" t="s">
        <v>139</v>
      </c>
      <c r="H1974" t="s">
        <v>133</v>
      </c>
      <c r="I1974" t="s">
        <v>110</v>
      </c>
      <c r="J1974" t="s">
        <v>110</v>
      </c>
      <c r="K1974">
        <v>2.3809523582458501</v>
      </c>
      <c r="L1974" t="s">
        <v>182</v>
      </c>
    </row>
    <row r="1975" spans="1:12">
      <c r="A1975" t="s">
        <v>260</v>
      </c>
      <c r="B1975" t="s">
        <v>35</v>
      </c>
      <c r="C1975">
        <v>2015</v>
      </c>
      <c r="D1975">
        <v>2025</v>
      </c>
      <c r="E1975" t="s">
        <v>119</v>
      </c>
      <c r="F1975" t="s">
        <v>260</v>
      </c>
      <c r="G1975" t="s">
        <v>139</v>
      </c>
      <c r="H1975" t="s">
        <v>133</v>
      </c>
      <c r="I1975" t="s">
        <v>110</v>
      </c>
      <c r="J1975" t="s">
        <v>110</v>
      </c>
      <c r="K1975">
        <v>2.3809523582458501</v>
      </c>
      <c r="L1975" t="s">
        <v>182</v>
      </c>
    </row>
    <row r="1976" spans="1:12">
      <c r="A1976" t="s">
        <v>260</v>
      </c>
      <c r="B1976" t="s">
        <v>35</v>
      </c>
      <c r="C1976">
        <v>2015</v>
      </c>
      <c r="D1976">
        <v>2030</v>
      </c>
      <c r="E1976" t="s">
        <v>119</v>
      </c>
      <c r="F1976" t="s">
        <v>260</v>
      </c>
      <c r="G1976" t="s">
        <v>139</v>
      </c>
      <c r="H1976" t="s">
        <v>133</v>
      </c>
      <c r="I1976" t="s">
        <v>110</v>
      </c>
      <c r="J1976" t="s">
        <v>110</v>
      </c>
      <c r="K1976">
        <v>2.3809523582458501</v>
      </c>
      <c r="L1976" t="s">
        <v>182</v>
      </c>
    </row>
    <row r="1977" spans="1:12">
      <c r="A1977" t="s">
        <v>260</v>
      </c>
      <c r="B1977" t="s">
        <v>35</v>
      </c>
      <c r="C1977">
        <v>2015</v>
      </c>
      <c r="D1977">
        <v>2035</v>
      </c>
      <c r="E1977" t="s">
        <v>119</v>
      </c>
      <c r="F1977" t="s">
        <v>260</v>
      </c>
      <c r="G1977" t="s">
        <v>139</v>
      </c>
      <c r="H1977" t="s">
        <v>133</v>
      </c>
      <c r="I1977" t="s">
        <v>110</v>
      </c>
      <c r="J1977" t="s">
        <v>110</v>
      </c>
      <c r="K1977">
        <v>2.3809523582458501</v>
      </c>
      <c r="L1977" t="s">
        <v>182</v>
      </c>
    </row>
    <row r="1978" spans="1:12">
      <c r="A1978" t="s">
        <v>260</v>
      </c>
      <c r="B1978" t="s">
        <v>35</v>
      </c>
      <c r="C1978">
        <v>2015</v>
      </c>
      <c r="D1978">
        <v>2040</v>
      </c>
      <c r="E1978" t="s">
        <v>119</v>
      </c>
      <c r="F1978" t="s">
        <v>260</v>
      </c>
      <c r="G1978" t="s">
        <v>139</v>
      </c>
      <c r="H1978" t="s">
        <v>133</v>
      </c>
      <c r="I1978" t="s">
        <v>110</v>
      </c>
      <c r="J1978" t="s">
        <v>110</v>
      </c>
      <c r="K1978">
        <v>2.3809523582458501</v>
      </c>
      <c r="L1978" t="s">
        <v>182</v>
      </c>
    </row>
    <row r="1979" spans="1:12">
      <c r="A1979" t="s">
        <v>260</v>
      </c>
      <c r="B1979" t="s">
        <v>35</v>
      </c>
      <c r="C1979">
        <v>2020</v>
      </c>
      <c r="D1979">
        <v>2020</v>
      </c>
      <c r="E1979" t="s">
        <v>119</v>
      </c>
      <c r="F1979" t="s">
        <v>260</v>
      </c>
      <c r="G1979" t="s">
        <v>139</v>
      </c>
      <c r="H1979" t="s">
        <v>133</v>
      </c>
      <c r="I1979" t="s">
        <v>110</v>
      </c>
      <c r="J1979" t="s">
        <v>110</v>
      </c>
      <c r="K1979">
        <v>2.3809523582458501</v>
      </c>
      <c r="L1979" t="s">
        <v>182</v>
      </c>
    </row>
    <row r="1980" spans="1:12">
      <c r="A1980" t="s">
        <v>260</v>
      </c>
      <c r="B1980" t="s">
        <v>35</v>
      </c>
      <c r="C1980">
        <v>2020</v>
      </c>
      <c r="D1980">
        <v>2025</v>
      </c>
      <c r="E1980" t="s">
        <v>119</v>
      </c>
      <c r="F1980" t="s">
        <v>260</v>
      </c>
      <c r="G1980" t="s">
        <v>139</v>
      </c>
      <c r="H1980" t="s">
        <v>133</v>
      </c>
      <c r="I1980" t="s">
        <v>110</v>
      </c>
      <c r="J1980" t="s">
        <v>110</v>
      </c>
      <c r="K1980">
        <v>2.3809523582458501</v>
      </c>
      <c r="L1980" t="s">
        <v>182</v>
      </c>
    </row>
    <row r="1981" spans="1:12">
      <c r="A1981" t="s">
        <v>260</v>
      </c>
      <c r="B1981" t="s">
        <v>35</v>
      </c>
      <c r="C1981">
        <v>2020</v>
      </c>
      <c r="D1981">
        <v>2030</v>
      </c>
      <c r="E1981" t="s">
        <v>119</v>
      </c>
      <c r="F1981" t="s">
        <v>260</v>
      </c>
      <c r="G1981" t="s">
        <v>139</v>
      </c>
      <c r="H1981" t="s">
        <v>133</v>
      </c>
      <c r="I1981" t="s">
        <v>110</v>
      </c>
      <c r="J1981" t="s">
        <v>110</v>
      </c>
      <c r="K1981">
        <v>2.3809523582458501</v>
      </c>
      <c r="L1981" t="s">
        <v>182</v>
      </c>
    </row>
    <row r="1982" spans="1:12">
      <c r="A1982" t="s">
        <v>260</v>
      </c>
      <c r="B1982" t="s">
        <v>35</v>
      </c>
      <c r="C1982">
        <v>2020</v>
      </c>
      <c r="D1982">
        <v>2035</v>
      </c>
      <c r="E1982" t="s">
        <v>119</v>
      </c>
      <c r="F1982" t="s">
        <v>260</v>
      </c>
      <c r="G1982" t="s">
        <v>139</v>
      </c>
      <c r="H1982" t="s">
        <v>133</v>
      </c>
      <c r="I1982" t="s">
        <v>110</v>
      </c>
      <c r="J1982" t="s">
        <v>110</v>
      </c>
      <c r="K1982">
        <v>2.3809523582458501</v>
      </c>
      <c r="L1982" t="s">
        <v>182</v>
      </c>
    </row>
    <row r="1983" spans="1:12">
      <c r="A1983" t="s">
        <v>260</v>
      </c>
      <c r="B1983" t="s">
        <v>35</v>
      </c>
      <c r="C1983">
        <v>2020</v>
      </c>
      <c r="D1983">
        <v>2040</v>
      </c>
      <c r="E1983" t="s">
        <v>119</v>
      </c>
      <c r="F1983" t="s">
        <v>260</v>
      </c>
      <c r="G1983" t="s">
        <v>139</v>
      </c>
      <c r="H1983" t="s">
        <v>133</v>
      </c>
      <c r="I1983" t="s">
        <v>110</v>
      </c>
      <c r="J1983" t="s">
        <v>110</v>
      </c>
      <c r="K1983">
        <v>2.3809523582458501</v>
      </c>
      <c r="L1983" t="s">
        <v>182</v>
      </c>
    </row>
    <row r="1984" spans="1:12">
      <c r="A1984" t="s">
        <v>260</v>
      </c>
      <c r="B1984" t="s">
        <v>35</v>
      </c>
      <c r="C1984">
        <v>2020</v>
      </c>
      <c r="D1984">
        <v>2045</v>
      </c>
      <c r="E1984" t="s">
        <v>119</v>
      </c>
      <c r="F1984" t="s">
        <v>260</v>
      </c>
      <c r="G1984" t="s">
        <v>139</v>
      </c>
      <c r="H1984" t="s">
        <v>133</v>
      </c>
      <c r="I1984" t="s">
        <v>110</v>
      </c>
      <c r="J1984" t="s">
        <v>110</v>
      </c>
      <c r="K1984">
        <v>2.3809523582458501</v>
      </c>
      <c r="L1984" t="s">
        <v>182</v>
      </c>
    </row>
    <row r="1985" spans="1:12">
      <c r="A1985" t="s">
        <v>260</v>
      </c>
      <c r="B1985" t="s">
        <v>35</v>
      </c>
      <c r="C1985">
        <v>2025</v>
      </c>
      <c r="D1985">
        <v>2025</v>
      </c>
      <c r="E1985" t="s">
        <v>119</v>
      </c>
      <c r="F1985" t="s">
        <v>260</v>
      </c>
      <c r="G1985" t="s">
        <v>139</v>
      </c>
      <c r="H1985" t="s">
        <v>133</v>
      </c>
      <c r="I1985" t="s">
        <v>110</v>
      </c>
      <c r="J1985" t="s">
        <v>110</v>
      </c>
      <c r="K1985">
        <v>2.3809523582458501</v>
      </c>
      <c r="L1985" t="s">
        <v>182</v>
      </c>
    </row>
    <row r="1986" spans="1:12">
      <c r="A1986" t="s">
        <v>260</v>
      </c>
      <c r="B1986" t="s">
        <v>35</v>
      </c>
      <c r="C1986">
        <v>2025</v>
      </c>
      <c r="D1986">
        <v>2030</v>
      </c>
      <c r="E1986" t="s">
        <v>119</v>
      </c>
      <c r="F1986" t="s">
        <v>260</v>
      </c>
      <c r="G1986" t="s">
        <v>139</v>
      </c>
      <c r="H1986" t="s">
        <v>133</v>
      </c>
      <c r="I1986" t="s">
        <v>110</v>
      </c>
      <c r="J1986" t="s">
        <v>110</v>
      </c>
      <c r="K1986">
        <v>2.3809523582458501</v>
      </c>
      <c r="L1986" t="s">
        <v>182</v>
      </c>
    </row>
    <row r="1987" spans="1:12">
      <c r="A1987" t="s">
        <v>260</v>
      </c>
      <c r="B1987" t="s">
        <v>35</v>
      </c>
      <c r="C1987">
        <v>2025</v>
      </c>
      <c r="D1987">
        <v>2035</v>
      </c>
      <c r="E1987" t="s">
        <v>119</v>
      </c>
      <c r="F1987" t="s">
        <v>260</v>
      </c>
      <c r="G1987" t="s">
        <v>139</v>
      </c>
      <c r="H1987" t="s">
        <v>133</v>
      </c>
      <c r="I1987" t="s">
        <v>110</v>
      </c>
      <c r="J1987" t="s">
        <v>110</v>
      </c>
      <c r="K1987">
        <v>2.3809523582458501</v>
      </c>
      <c r="L1987" t="s">
        <v>182</v>
      </c>
    </row>
    <row r="1988" spans="1:12">
      <c r="A1988" t="s">
        <v>260</v>
      </c>
      <c r="B1988" t="s">
        <v>35</v>
      </c>
      <c r="C1988">
        <v>2025</v>
      </c>
      <c r="D1988">
        <v>2040</v>
      </c>
      <c r="E1988" t="s">
        <v>119</v>
      </c>
      <c r="F1988" t="s">
        <v>260</v>
      </c>
      <c r="G1988" t="s">
        <v>139</v>
      </c>
      <c r="H1988" t="s">
        <v>133</v>
      </c>
      <c r="I1988" t="s">
        <v>110</v>
      </c>
      <c r="J1988" t="s">
        <v>110</v>
      </c>
      <c r="K1988">
        <v>2.3809523582458501</v>
      </c>
      <c r="L1988" t="s">
        <v>182</v>
      </c>
    </row>
    <row r="1989" spans="1:12">
      <c r="A1989" t="s">
        <v>260</v>
      </c>
      <c r="B1989" t="s">
        <v>35</v>
      </c>
      <c r="C1989">
        <v>2025</v>
      </c>
      <c r="D1989">
        <v>2045</v>
      </c>
      <c r="E1989" t="s">
        <v>119</v>
      </c>
      <c r="F1989" t="s">
        <v>260</v>
      </c>
      <c r="G1989" t="s">
        <v>139</v>
      </c>
      <c r="H1989" t="s">
        <v>133</v>
      </c>
      <c r="I1989" t="s">
        <v>110</v>
      </c>
      <c r="J1989" t="s">
        <v>110</v>
      </c>
      <c r="K1989">
        <v>2.3809523582458501</v>
      </c>
      <c r="L1989" t="s">
        <v>182</v>
      </c>
    </row>
    <row r="1990" spans="1:12">
      <c r="A1990" t="s">
        <v>260</v>
      </c>
      <c r="B1990" t="s">
        <v>35</v>
      </c>
      <c r="C1990">
        <v>2025</v>
      </c>
      <c r="D1990">
        <v>2050</v>
      </c>
      <c r="E1990" t="s">
        <v>119</v>
      </c>
      <c r="F1990" t="s">
        <v>260</v>
      </c>
      <c r="G1990" t="s">
        <v>139</v>
      </c>
      <c r="H1990" t="s">
        <v>133</v>
      </c>
      <c r="I1990" t="s">
        <v>110</v>
      </c>
      <c r="J1990" t="s">
        <v>110</v>
      </c>
      <c r="K1990">
        <v>2.3809523582458501</v>
      </c>
      <c r="L1990" t="s">
        <v>182</v>
      </c>
    </row>
    <row r="1991" spans="1:12">
      <c r="A1991" t="s">
        <v>260</v>
      </c>
      <c r="B1991" t="s">
        <v>35</v>
      </c>
      <c r="C1991">
        <v>2030</v>
      </c>
      <c r="D1991">
        <v>2030</v>
      </c>
      <c r="E1991" t="s">
        <v>119</v>
      </c>
      <c r="F1991" t="s">
        <v>260</v>
      </c>
      <c r="G1991" t="s">
        <v>139</v>
      </c>
      <c r="H1991" t="s">
        <v>133</v>
      </c>
      <c r="I1991" t="s">
        <v>110</v>
      </c>
      <c r="J1991" t="s">
        <v>110</v>
      </c>
      <c r="K1991">
        <v>2.3809523582458501</v>
      </c>
      <c r="L1991" t="s">
        <v>182</v>
      </c>
    </row>
    <row r="1992" spans="1:12">
      <c r="A1992" t="s">
        <v>260</v>
      </c>
      <c r="B1992" t="s">
        <v>35</v>
      </c>
      <c r="C1992">
        <v>2030</v>
      </c>
      <c r="D1992">
        <v>2035</v>
      </c>
      <c r="E1992" t="s">
        <v>119</v>
      </c>
      <c r="F1992" t="s">
        <v>260</v>
      </c>
      <c r="G1992" t="s">
        <v>139</v>
      </c>
      <c r="H1992" t="s">
        <v>133</v>
      </c>
      <c r="I1992" t="s">
        <v>110</v>
      </c>
      <c r="J1992" t="s">
        <v>110</v>
      </c>
      <c r="K1992">
        <v>2.3809523582458501</v>
      </c>
      <c r="L1992" t="s">
        <v>182</v>
      </c>
    </row>
    <row r="1993" spans="1:12">
      <c r="A1993" t="s">
        <v>260</v>
      </c>
      <c r="B1993" t="s">
        <v>35</v>
      </c>
      <c r="C1993">
        <v>2030</v>
      </c>
      <c r="D1993">
        <v>2040</v>
      </c>
      <c r="E1993" t="s">
        <v>119</v>
      </c>
      <c r="F1993" t="s">
        <v>260</v>
      </c>
      <c r="G1993" t="s">
        <v>139</v>
      </c>
      <c r="H1993" t="s">
        <v>133</v>
      </c>
      <c r="I1993" t="s">
        <v>110</v>
      </c>
      <c r="J1993" t="s">
        <v>110</v>
      </c>
      <c r="K1993">
        <v>2.3809523582458501</v>
      </c>
      <c r="L1993" t="s">
        <v>182</v>
      </c>
    </row>
    <row r="1994" spans="1:12">
      <c r="A1994" t="s">
        <v>260</v>
      </c>
      <c r="B1994" t="s">
        <v>35</v>
      </c>
      <c r="C1994">
        <v>2030</v>
      </c>
      <c r="D1994">
        <v>2045</v>
      </c>
      <c r="E1994" t="s">
        <v>119</v>
      </c>
      <c r="F1994" t="s">
        <v>260</v>
      </c>
      <c r="G1994" t="s">
        <v>139</v>
      </c>
      <c r="H1994" t="s">
        <v>133</v>
      </c>
      <c r="I1994" t="s">
        <v>110</v>
      </c>
      <c r="J1994" t="s">
        <v>110</v>
      </c>
      <c r="K1994">
        <v>2.3809523582458501</v>
      </c>
      <c r="L1994" t="s">
        <v>182</v>
      </c>
    </row>
    <row r="1995" spans="1:12">
      <c r="A1995" t="s">
        <v>260</v>
      </c>
      <c r="B1995" t="s">
        <v>35</v>
      </c>
      <c r="C1995">
        <v>2030</v>
      </c>
      <c r="D1995">
        <v>2050</v>
      </c>
      <c r="E1995" t="s">
        <v>119</v>
      </c>
      <c r="F1995" t="s">
        <v>260</v>
      </c>
      <c r="G1995" t="s">
        <v>139</v>
      </c>
      <c r="H1995" t="s">
        <v>133</v>
      </c>
      <c r="I1995" t="s">
        <v>110</v>
      </c>
      <c r="J1995" t="s">
        <v>110</v>
      </c>
      <c r="K1995">
        <v>2.3809523582458501</v>
      </c>
      <c r="L1995" t="s">
        <v>182</v>
      </c>
    </row>
    <row r="1996" spans="1:12">
      <c r="A1996" t="s">
        <v>260</v>
      </c>
      <c r="B1996" t="s">
        <v>35</v>
      </c>
      <c r="C1996">
        <v>2030</v>
      </c>
      <c r="D1996">
        <v>2055</v>
      </c>
      <c r="E1996" t="s">
        <v>119</v>
      </c>
      <c r="F1996" t="s">
        <v>260</v>
      </c>
      <c r="G1996" t="s">
        <v>139</v>
      </c>
      <c r="H1996" t="s">
        <v>133</v>
      </c>
      <c r="I1996" t="s">
        <v>110</v>
      </c>
      <c r="J1996" t="s">
        <v>110</v>
      </c>
      <c r="K1996">
        <v>2.3809523582458501</v>
      </c>
      <c r="L1996" t="s">
        <v>182</v>
      </c>
    </row>
    <row r="1997" spans="1:12">
      <c r="A1997" t="s">
        <v>260</v>
      </c>
      <c r="B1997" t="s">
        <v>35</v>
      </c>
      <c r="C1997">
        <v>2035</v>
      </c>
      <c r="D1997">
        <v>2035</v>
      </c>
      <c r="E1997" t="s">
        <v>119</v>
      </c>
      <c r="F1997" t="s">
        <v>260</v>
      </c>
      <c r="G1997" t="s">
        <v>139</v>
      </c>
      <c r="H1997" t="s">
        <v>133</v>
      </c>
      <c r="I1997" t="s">
        <v>110</v>
      </c>
      <c r="J1997" t="s">
        <v>110</v>
      </c>
      <c r="K1997">
        <v>2.3809523582458501</v>
      </c>
      <c r="L1997" t="s">
        <v>182</v>
      </c>
    </row>
    <row r="1998" spans="1:12">
      <c r="A1998" t="s">
        <v>260</v>
      </c>
      <c r="B1998" t="s">
        <v>35</v>
      </c>
      <c r="C1998">
        <v>2035</v>
      </c>
      <c r="D1998">
        <v>2040</v>
      </c>
      <c r="E1998" t="s">
        <v>119</v>
      </c>
      <c r="F1998" t="s">
        <v>260</v>
      </c>
      <c r="G1998" t="s">
        <v>139</v>
      </c>
      <c r="H1998" t="s">
        <v>133</v>
      </c>
      <c r="I1998" t="s">
        <v>110</v>
      </c>
      <c r="J1998" t="s">
        <v>110</v>
      </c>
      <c r="K1998">
        <v>2.3809523582458501</v>
      </c>
      <c r="L1998" t="s">
        <v>182</v>
      </c>
    </row>
    <row r="1999" spans="1:12">
      <c r="A1999" t="s">
        <v>260</v>
      </c>
      <c r="B1999" t="s">
        <v>35</v>
      </c>
      <c r="C1999">
        <v>2035</v>
      </c>
      <c r="D1999">
        <v>2045</v>
      </c>
      <c r="E1999" t="s">
        <v>119</v>
      </c>
      <c r="F1999" t="s">
        <v>260</v>
      </c>
      <c r="G1999" t="s">
        <v>139</v>
      </c>
      <c r="H1999" t="s">
        <v>133</v>
      </c>
      <c r="I1999" t="s">
        <v>110</v>
      </c>
      <c r="J1999" t="s">
        <v>110</v>
      </c>
      <c r="K1999">
        <v>2.3809523582458501</v>
      </c>
      <c r="L1999" t="s">
        <v>182</v>
      </c>
    </row>
    <row r="2000" spans="1:12">
      <c r="A2000" t="s">
        <v>260</v>
      </c>
      <c r="B2000" t="s">
        <v>35</v>
      </c>
      <c r="C2000">
        <v>2035</v>
      </c>
      <c r="D2000">
        <v>2050</v>
      </c>
      <c r="E2000" t="s">
        <v>119</v>
      </c>
      <c r="F2000" t="s">
        <v>260</v>
      </c>
      <c r="G2000" t="s">
        <v>139</v>
      </c>
      <c r="H2000" t="s">
        <v>133</v>
      </c>
      <c r="I2000" t="s">
        <v>110</v>
      </c>
      <c r="J2000" t="s">
        <v>110</v>
      </c>
      <c r="K2000">
        <v>2.3809523582458501</v>
      </c>
      <c r="L2000" t="s">
        <v>182</v>
      </c>
    </row>
    <row r="2001" spans="1:12">
      <c r="A2001" t="s">
        <v>260</v>
      </c>
      <c r="B2001" t="s">
        <v>35</v>
      </c>
      <c r="C2001">
        <v>2035</v>
      </c>
      <c r="D2001">
        <v>2055</v>
      </c>
      <c r="E2001" t="s">
        <v>119</v>
      </c>
      <c r="F2001" t="s">
        <v>260</v>
      </c>
      <c r="G2001" t="s">
        <v>139</v>
      </c>
      <c r="H2001" t="s">
        <v>133</v>
      </c>
      <c r="I2001" t="s">
        <v>110</v>
      </c>
      <c r="J2001" t="s">
        <v>110</v>
      </c>
      <c r="K2001">
        <v>2.3809523582458501</v>
      </c>
      <c r="L2001" t="s">
        <v>182</v>
      </c>
    </row>
    <row r="2002" spans="1:12">
      <c r="A2002" t="s">
        <v>260</v>
      </c>
      <c r="B2002" t="s">
        <v>35</v>
      </c>
      <c r="C2002">
        <v>2035</v>
      </c>
      <c r="D2002">
        <v>2060</v>
      </c>
      <c r="E2002" t="s">
        <v>119</v>
      </c>
      <c r="F2002" t="s">
        <v>260</v>
      </c>
      <c r="G2002" t="s">
        <v>139</v>
      </c>
      <c r="H2002" t="s">
        <v>133</v>
      </c>
      <c r="I2002" t="s">
        <v>110</v>
      </c>
      <c r="J2002" t="s">
        <v>110</v>
      </c>
      <c r="K2002">
        <v>2.3809523582458501</v>
      </c>
      <c r="L2002" t="s">
        <v>182</v>
      </c>
    </row>
    <row r="2003" spans="1:12">
      <c r="A2003" t="s">
        <v>260</v>
      </c>
      <c r="B2003" t="s">
        <v>35</v>
      </c>
      <c r="C2003">
        <v>2040</v>
      </c>
      <c r="D2003">
        <v>2040</v>
      </c>
      <c r="E2003" t="s">
        <v>119</v>
      </c>
      <c r="F2003" t="s">
        <v>260</v>
      </c>
      <c r="G2003" t="s">
        <v>139</v>
      </c>
      <c r="H2003" t="s">
        <v>133</v>
      </c>
      <c r="I2003" t="s">
        <v>110</v>
      </c>
      <c r="J2003" t="s">
        <v>110</v>
      </c>
      <c r="K2003">
        <v>2.3809523582458501</v>
      </c>
      <c r="L2003" t="s">
        <v>182</v>
      </c>
    </row>
    <row r="2004" spans="1:12">
      <c r="A2004" t="s">
        <v>260</v>
      </c>
      <c r="B2004" t="s">
        <v>35</v>
      </c>
      <c r="C2004">
        <v>2040</v>
      </c>
      <c r="D2004">
        <v>2045</v>
      </c>
      <c r="E2004" t="s">
        <v>119</v>
      </c>
      <c r="F2004" t="s">
        <v>260</v>
      </c>
      <c r="G2004" t="s">
        <v>139</v>
      </c>
      <c r="H2004" t="s">
        <v>133</v>
      </c>
      <c r="I2004" t="s">
        <v>110</v>
      </c>
      <c r="J2004" t="s">
        <v>110</v>
      </c>
      <c r="K2004">
        <v>2.3809523582458501</v>
      </c>
      <c r="L2004" t="s">
        <v>182</v>
      </c>
    </row>
    <row r="2005" spans="1:12">
      <c r="A2005" t="s">
        <v>260</v>
      </c>
      <c r="B2005" t="s">
        <v>35</v>
      </c>
      <c r="C2005">
        <v>2040</v>
      </c>
      <c r="D2005">
        <v>2050</v>
      </c>
      <c r="E2005" t="s">
        <v>119</v>
      </c>
      <c r="F2005" t="s">
        <v>260</v>
      </c>
      <c r="G2005" t="s">
        <v>139</v>
      </c>
      <c r="H2005" t="s">
        <v>133</v>
      </c>
      <c r="I2005" t="s">
        <v>110</v>
      </c>
      <c r="J2005" t="s">
        <v>110</v>
      </c>
      <c r="K2005">
        <v>2.3809523582458501</v>
      </c>
      <c r="L2005" t="s">
        <v>182</v>
      </c>
    </row>
    <row r="2006" spans="1:12">
      <c r="A2006" t="s">
        <v>260</v>
      </c>
      <c r="B2006" t="s">
        <v>35</v>
      </c>
      <c r="C2006">
        <v>2040</v>
      </c>
      <c r="D2006">
        <v>2055</v>
      </c>
      <c r="E2006" t="s">
        <v>119</v>
      </c>
      <c r="F2006" t="s">
        <v>260</v>
      </c>
      <c r="G2006" t="s">
        <v>139</v>
      </c>
      <c r="H2006" t="s">
        <v>133</v>
      </c>
      <c r="I2006" t="s">
        <v>110</v>
      </c>
      <c r="J2006" t="s">
        <v>110</v>
      </c>
      <c r="K2006">
        <v>2.3809523582458501</v>
      </c>
      <c r="L2006" t="s">
        <v>182</v>
      </c>
    </row>
    <row r="2007" spans="1:12">
      <c r="A2007" t="s">
        <v>260</v>
      </c>
      <c r="B2007" t="s">
        <v>35</v>
      </c>
      <c r="C2007">
        <v>2040</v>
      </c>
      <c r="D2007">
        <v>2060</v>
      </c>
      <c r="E2007" t="s">
        <v>119</v>
      </c>
      <c r="F2007" t="s">
        <v>260</v>
      </c>
      <c r="G2007" t="s">
        <v>139</v>
      </c>
      <c r="H2007" t="s">
        <v>133</v>
      </c>
      <c r="I2007" t="s">
        <v>110</v>
      </c>
      <c r="J2007" t="s">
        <v>110</v>
      </c>
      <c r="K2007">
        <v>2.3809523582458501</v>
      </c>
      <c r="L2007" t="s">
        <v>182</v>
      </c>
    </row>
    <row r="2008" spans="1:12">
      <c r="A2008" t="s">
        <v>260</v>
      </c>
      <c r="B2008" t="s">
        <v>35</v>
      </c>
      <c r="C2008">
        <v>2040</v>
      </c>
      <c r="D2008">
        <v>2065</v>
      </c>
      <c r="E2008" t="s">
        <v>119</v>
      </c>
      <c r="F2008" t="s">
        <v>260</v>
      </c>
      <c r="G2008" t="s">
        <v>139</v>
      </c>
      <c r="H2008" t="s">
        <v>133</v>
      </c>
      <c r="I2008" t="s">
        <v>110</v>
      </c>
      <c r="J2008" t="s">
        <v>110</v>
      </c>
      <c r="K2008">
        <v>2.3809523582458501</v>
      </c>
      <c r="L2008" t="s">
        <v>182</v>
      </c>
    </row>
    <row r="2009" spans="1:12">
      <c r="A2009" t="s">
        <v>260</v>
      </c>
      <c r="B2009" t="s">
        <v>35</v>
      </c>
      <c r="C2009">
        <v>2045</v>
      </c>
      <c r="D2009">
        <v>2045</v>
      </c>
      <c r="E2009" t="s">
        <v>119</v>
      </c>
      <c r="F2009" t="s">
        <v>260</v>
      </c>
      <c r="G2009" t="s">
        <v>139</v>
      </c>
      <c r="H2009" t="s">
        <v>133</v>
      </c>
      <c r="I2009" t="s">
        <v>110</v>
      </c>
      <c r="J2009" t="s">
        <v>110</v>
      </c>
      <c r="K2009">
        <v>2.3809523582458501</v>
      </c>
      <c r="L2009" t="s">
        <v>182</v>
      </c>
    </row>
    <row r="2010" spans="1:12">
      <c r="A2010" t="s">
        <v>260</v>
      </c>
      <c r="B2010" t="s">
        <v>35</v>
      </c>
      <c r="C2010">
        <v>2045</v>
      </c>
      <c r="D2010">
        <v>2050</v>
      </c>
      <c r="E2010" t="s">
        <v>119</v>
      </c>
      <c r="F2010" t="s">
        <v>260</v>
      </c>
      <c r="G2010" t="s">
        <v>139</v>
      </c>
      <c r="H2010" t="s">
        <v>133</v>
      </c>
      <c r="I2010" t="s">
        <v>110</v>
      </c>
      <c r="J2010" t="s">
        <v>110</v>
      </c>
      <c r="K2010">
        <v>2.3809523582458501</v>
      </c>
      <c r="L2010" t="s">
        <v>182</v>
      </c>
    </row>
    <row r="2011" spans="1:12">
      <c r="A2011" t="s">
        <v>260</v>
      </c>
      <c r="B2011" t="s">
        <v>35</v>
      </c>
      <c r="C2011">
        <v>2045</v>
      </c>
      <c r="D2011">
        <v>2055</v>
      </c>
      <c r="E2011" t="s">
        <v>119</v>
      </c>
      <c r="F2011" t="s">
        <v>260</v>
      </c>
      <c r="G2011" t="s">
        <v>139</v>
      </c>
      <c r="H2011" t="s">
        <v>133</v>
      </c>
      <c r="I2011" t="s">
        <v>110</v>
      </c>
      <c r="J2011" t="s">
        <v>110</v>
      </c>
      <c r="K2011">
        <v>2.3809523582458501</v>
      </c>
      <c r="L2011" t="s">
        <v>182</v>
      </c>
    </row>
    <row r="2012" spans="1:12">
      <c r="A2012" t="s">
        <v>260</v>
      </c>
      <c r="B2012" t="s">
        <v>35</v>
      </c>
      <c r="C2012">
        <v>2045</v>
      </c>
      <c r="D2012">
        <v>2060</v>
      </c>
      <c r="E2012" t="s">
        <v>119</v>
      </c>
      <c r="F2012" t="s">
        <v>260</v>
      </c>
      <c r="G2012" t="s">
        <v>139</v>
      </c>
      <c r="H2012" t="s">
        <v>133</v>
      </c>
      <c r="I2012" t="s">
        <v>110</v>
      </c>
      <c r="J2012" t="s">
        <v>110</v>
      </c>
      <c r="K2012">
        <v>2.3809523582458501</v>
      </c>
      <c r="L2012" t="s">
        <v>182</v>
      </c>
    </row>
    <row r="2013" spans="1:12">
      <c r="A2013" t="s">
        <v>260</v>
      </c>
      <c r="B2013" t="s">
        <v>35</v>
      </c>
      <c r="C2013">
        <v>2045</v>
      </c>
      <c r="D2013">
        <v>2065</v>
      </c>
      <c r="E2013" t="s">
        <v>119</v>
      </c>
      <c r="F2013" t="s">
        <v>260</v>
      </c>
      <c r="G2013" t="s">
        <v>139</v>
      </c>
      <c r="H2013" t="s">
        <v>133</v>
      </c>
      <c r="I2013" t="s">
        <v>110</v>
      </c>
      <c r="J2013" t="s">
        <v>110</v>
      </c>
      <c r="K2013">
        <v>2.3809523582458501</v>
      </c>
      <c r="L2013" t="s">
        <v>182</v>
      </c>
    </row>
    <row r="2014" spans="1:12">
      <c r="A2014" t="s">
        <v>260</v>
      </c>
      <c r="B2014" t="s">
        <v>35</v>
      </c>
      <c r="C2014">
        <v>2045</v>
      </c>
      <c r="D2014">
        <v>2070</v>
      </c>
      <c r="E2014" t="s">
        <v>119</v>
      </c>
      <c r="F2014" t="s">
        <v>260</v>
      </c>
      <c r="G2014" t="s">
        <v>139</v>
      </c>
      <c r="H2014" t="s">
        <v>133</v>
      </c>
      <c r="I2014" t="s">
        <v>110</v>
      </c>
      <c r="J2014" t="s">
        <v>110</v>
      </c>
      <c r="K2014">
        <v>2.3809523582458501</v>
      </c>
      <c r="L2014" t="s">
        <v>182</v>
      </c>
    </row>
    <row r="2015" spans="1:12">
      <c r="A2015" t="s">
        <v>260</v>
      </c>
      <c r="B2015" t="s">
        <v>35</v>
      </c>
      <c r="C2015">
        <v>2050</v>
      </c>
      <c r="D2015">
        <v>2050</v>
      </c>
      <c r="E2015" t="s">
        <v>119</v>
      </c>
      <c r="F2015" t="s">
        <v>260</v>
      </c>
      <c r="G2015" t="s">
        <v>139</v>
      </c>
      <c r="H2015" t="s">
        <v>133</v>
      </c>
      <c r="I2015" t="s">
        <v>110</v>
      </c>
      <c r="J2015" t="s">
        <v>110</v>
      </c>
      <c r="K2015">
        <v>2.3809523582458501</v>
      </c>
      <c r="L2015" t="s">
        <v>182</v>
      </c>
    </row>
    <row r="2016" spans="1:12">
      <c r="A2016" t="s">
        <v>260</v>
      </c>
      <c r="B2016" t="s">
        <v>35</v>
      </c>
      <c r="C2016">
        <v>2050</v>
      </c>
      <c r="D2016">
        <v>2055</v>
      </c>
      <c r="E2016" t="s">
        <v>119</v>
      </c>
      <c r="F2016" t="s">
        <v>260</v>
      </c>
      <c r="G2016" t="s">
        <v>139</v>
      </c>
      <c r="H2016" t="s">
        <v>133</v>
      </c>
      <c r="I2016" t="s">
        <v>110</v>
      </c>
      <c r="J2016" t="s">
        <v>110</v>
      </c>
      <c r="K2016">
        <v>2.3809523582458501</v>
      </c>
      <c r="L2016" t="s">
        <v>182</v>
      </c>
    </row>
    <row r="2017" spans="1:12">
      <c r="A2017" t="s">
        <v>260</v>
      </c>
      <c r="B2017" t="s">
        <v>35</v>
      </c>
      <c r="C2017">
        <v>2050</v>
      </c>
      <c r="D2017">
        <v>2060</v>
      </c>
      <c r="E2017" t="s">
        <v>119</v>
      </c>
      <c r="F2017" t="s">
        <v>260</v>
      </c>
      <c r="G2017" t="s">
        <v>139</v>
      </c>
      <c r="H2017" t="s">
        <v>133</v>
      </c>
      <c r="I2017" t="s">
        <v>110</v>
      </c>
      <c r="J2017" t="s">
        <v>110</v>
      </c>
      <c r="K2017">
        <v>2.3809523582458501</v>
      </c>
      <c r="L2017" t="s">
        <v>182</v>
      </c>
    </row>
    <row r="2018" spans="1:12">
      <c r="A2018" t="s">
        <v>260</v>
      </c>
      <c r="B2018" t="s">
        <v>35</v>
      </c>
      <c r="C2018">
        <v>2050</v>
      </c>
      <c r="D2018">
        <v>2065</v>
      </c>
      <c r="E2018" t="s">
        <v>119</v>
      </c>
      <c r="F2018" t="s">
        <v>260</v>
      </c>
      <c r="G2018" t="s">
        <v>139</v>
      </c>
      <c r="H2018" t="s">
        <v>133</v>
      </c>
      <c r="I2018" t="s">
        <v>110</v>
      </c>
      <c r="J2018" t="s">
        <v>110</v>
      </c>
      <c r="K2018">
        <v>2.3809523582458501</v>
      </c>
      <c r="L2018" t="s">
        <v>182</v>
      </c>
    </row>
    <row r="2019" spans="1:12">
      <c r="A2019" t="s">
        <v>260</v>
      </c>
      <c r="B2019" t="s">
        <v>35</v>
      </c>
      <c r="C2019">
        <v>2050</v>
      </c>
      <c r="D2019">
        <v>2070</v>
      </c>
      <c r="E2019" t="s">
        <v>119</v>
      </c>
      <c r="F2019" t="s">
        <v>260</v>
      </c>
      <c r="G2019" t="s">
        <v>139</v>
      </c>
      <c r="H2019" t="s">
        <v>133</v>
      </c>
      <c r="I2019" t="s">
        <v>110</v>
      </c>
      <c r="J2019" t="s">
        <v>110</v>
      </c>
      <c r="K2019">
        <v>2.3809523582458501</v>
      </c>
      <c r="L2019" t="s">
        <v>182</v>
      </c>
    </row>
    <row r="2020" spans="1:12">
      <c r="A2020" t="s">
        <v>260</v>
      </c>
      <c r="B2020" t="s">
        <v>35</v>
      </c>
      <c r="C2020">
        <v>2055</v>
      </c>
      <c r="D2020">
        <v>2055</v>
      </c>
      <c r="E2020" t="s">
        <v>119</v>
      </c>
      <c r="F2020" t="s">
        <v>260</v>
      </c>
      <c r="G2020" t="s">
        <v>139</v>
      </c>
      <c r="H2020" t="s">
        <v>133</v>
      </c>
      <c r="I2020" t="s">
        <v>110</v>
      </c>
      <c r="J2020" t="s">
        <v>110</v>
      </c>
      <c r="K2020">
        <v>2.3809523582458501</v>
      </c>
      <c r="L2020" t="s">
        <v>182</v>
      </c>
    </row>
    <row r="2021" spans="1:12">
      <c r="A2021" t="s">
        <v>260</v>
      </c>
      <c r="B2021" t="s">
        <v>35</v>
      </c>
      <c r="C2021">
        <v>2055</v>
      </c>
      <c r="D2021">
        <v>2060</v>
      </c>
      <c r="E2021" t="s">
        <v>119</v>
      </c>
      <c r="F2021" t="s">
        <v>260</v>
      </c>
      <c r="G2021" t="s">
        <v>139</v>
      </c>
      <c r="H2021" t="s">
        <v>133</v>
      </c>
      <c r="I2021" t="s">
        <v>110</v>
      </c>
      <c r="J2021" t="s">
        <v>110</v>
      </c>
      <c r="K2021">
        <v>2.3809523582458501</v>
      </c>
      <c r="L2021" t="s">
        <v>182</v>
      </c>
    </row>
    <row r="2022" spans="1:12">
      <c r="A2022" t="s">
        <v>260</v>
      </c>
      <c r="B2022" t="s">
        <v>35</v>
      </c>
      <c r="C2022">
        <v>2055</v>
      </c>
      <c r="D2022">
        <v>2065</v>
      </c>
      <c r="E2022" t="s">
        <v>119</v>
      </c>
      <c r="F2022" t="s">
        <v>260</v>
      </c>
      <c r="G2022" t="s">
        <v>139</v>
      </c>
      <c r="H2022" t="s">
        <v>133</v>
      </c>
      <c r="I2022" t="s">
        <v>110</v>
      </c>
      <c r="J2022" t="s">
        <v>110</v>
      </c>
      <c r="K2022">
        <v>2.3809523582458501</v>
      </c>
      <c r="L2022" t="s">
        <v>182</v>
      </c>
    </row>
    <row r="2023" spans="1:12">
      <c r="A2023" t="s">
        <v>260</v>
      </c>
      <c r="B2023" t="s">
        <v>35</v>
      </c>
      <c r="C2023">
        <v>2055</v>
      </c>
      <c r="D2023">
        <v>2070</v>
      </c>
      <c r="E2023" t="s">
        <v>119</v>
      </c>
      <c r="F2023" t="s">
        <v>260</v>
      </c>
      <c r="G2023" t="s">
        <v>139</v>
      </c>
      <c r="H2023" t="s">
        <v>133</v>
      </c>
      <c r="I2023" t="s">
        <v>110</v>
      </c>
      <c r="J2023" t="s">
        <v>110</v>
      </c>
      <c r="K2023">
        <v>2.3809523582458501</v>
      </c>
      <c r="L2023" t="s">
        <v>182</v>
      </c>
    </row>
    <row r="2024" spans="1:12">
      <c r="A2024" t="s">
        <v>260</v>
      </c>
      <c r="B2024" t="s">
        <v>35</v>
      </c>
      <c r="C2024">
        <v>2060</v>
      </c>
      <c r="D2024">
        <v>2060</v>
      </c>
      <c r="E2024" t="s">
        <v>119</v>
      </c>
      <c r="F2024" t="s">
        <v>260</v>
      </c>
      <c r="G2024" t="s">
        <v>139</v>
      </c>
      <c r="H2024" t="s">
        <v>133</v>
      </c>
      <c r="I2024" t="s">
        <v>110</v>
      </c>
      <c r="J2024" t="s">
        <v>110</v>
      </c>
      <c r="K2024">
        <v>2.3809523582458501</v>
      </c>
      <c r="L2024" t="s">
        <v>182</v>
      </c>
    </row>
    <row r="2025" spans="1:12">
      <c r="A2025" t="s">
        <v>260</v>
      </c>
      <c r="B2025" t="s">
        <v>35</v>
      </c>
      <c r="C2025">
        <v>2060</v>
      </c>
      <c r="D2025">
        <v>2065</v>
      </c>
      <c r="E2025" t="s">
        <v>119</v>
      </c>
      <c r="F2025" t="s">
        <v>260</v>
      </c>
      <c r="G2025" t="s">
        <v>139</v>
      </c>
      <c r="H2025" t="s">
        <v>133</v>
      </c>
      <c r="I2025" t="s">
        <v>110</v>
      </c>
      <c r="J2025" t="s">
        <v>110</v>
      </c>
      <c r="K2025">
        <v>2.3809523582458501</v>
      </c>
      <c r="L2025" t="s">
        <v>182</v>
      </c>
    </row>
    <row r="2026" spans="1:12">
      <c r="A2026" t="s">
        <v>260</v>
      </c>
      <c r="B2026" t="s">
        <v>35</v>
      </c>
      <c r="C2026">
        <v>2060</v>
      </c>
      <c r="D2026">
        <v>2070</v>
      </c>
      <c r="E2026" t="s">
        <v>119</v>
      </c>
      <c r="F2026" t="s">
        <v>260</v>
      </c>
      <c r="G2026" t="s">
        <v>139</v>
      </c>
      <c r="H2026" t="s">
        <v>133</v>
      </c>
      <c r="I2026" t="s">
        <v>110</v>
      </c>
      <c r="J2026" t="s">
        <v>110</v>
      </c>
      <c r="K2026">
        <v>2.3809523582458501</v>
      </c>
      <c r="L2026" t="s">
        <v>182</v>
      </c>
    </row>
    <row r="2027" spans="1:12">
      <c r="A2027" t="s">
        <v>260</v>
      </c>
      <c r="B2027" t="s">
        <v>35</v>
      </c>
      <c r="C2027">
        <v>2065</v>
      </c>
      <c r="D2027">
        <v>2065</v>
      </c>
      <c r="E2027" t="s">
        <v>119</v>
      </c>
      <c r="F2027" t="s">
        <v>260</v>
      </c>
      <c r="G2027" t="s">
        <v>139</v>
      </c>
      <c r="H2027" t="s">
        <v>133</v>
      </c>
      <c r="I2027" t="s">
        <v>110</v>
      </c>
      <c r="J2027" t="s">
        <v>110</v>
      </c>
      <c r="K2027">
        <v>2.3809523582458501</v>
      </c>
      <c r="L2027" t="s">
        <v>182</v>
      </c>
    </row>
    <row r="2028" spans="1:12">
      <c r="A2028" t="s">
        <v>260</v>
      </c>
      <c r="B2028" t="s">
        <v>35</v>
      </c>
      <c r="C2028">
        <v>2065</v>
      </c>
      <c r="D2028">
        <v>2070</v>
      </c>
      <c r="E2028" t="s">
        <v>119</v>
      </c>
      <c r="F2028" t="s">
        <v>260</v>
      </c>
      <c r="G2028" t="s">
        <v>139</v>
      </c>
      <c r="H2028" t="s">
        <v>133</v>
      </c>
      <c r="I2028" t="s">
        <v>110</v>
      </c>
      <c r="J2028" t="s">
        <v>110</v>
      </c>
      <c r="K2028">
        <v>2.3809523582458501</v>
      </c>
      <c r="L2028" t="s">
        <v>182</v>
      </c>
    </row>
    <row r="2029" spans="1:12">
      <c r="A2029" t="s">
        <v>260</v>
      </c>
      <c r="B2029" t="s">
        <v>35</v>
      </c>
      <c r="C2029">
        <v>2070</v>
      </c>
      <c r="D2029">
        <v>2070</v>
      </c>
      <c r="E2029" t="s">
        <v>119</v>
      </c>
      <c r="F2029" t="s">
        <v>260</v>
      </c>
      <c r="G2029" t="s">
        <v>139</v>
      </c>
      <c r="H2029" t="s">
        <v>133</v>
      </c>
      <c r="I2029" t="s">
        <v>110</v>
      </c>
      <c r="J2029" t="s">
        <v>110</v>
      </c>
      <c r="K2029">
        <v>2.3809523582458501</v>
      </c>
      <c r="L2029" t="s">
        <v>182</v>
      </c>
    </row>
    <row r="2030" spans="1:12">
      <c r="A2030" t="s">
        <v>260</v>
      </c>
      <c r="B2030" t="s">
        <v>36</v>
      </c>
      <c r="C2030">
        <v>2020</v>
      </c>
      <c r="D2030">
        <v>2020</v>
      </c>
      <c r="E2030" t="s">
        <v>119</v>
      </c>
      <c r="F2030" t="s">
        <v>260</v>
      </c>
      <c r="G2030" t="s">
        <v>139</v>
      </c>
      <c r="H2030" t="s">
        <v>133</v>
      </c>
      <c r="I2030" t="s">
        <v>110</v>
      </c>
      <c r="J2030" t="s">
        <v>110</v>
      </c>
      <c r="K2030">
        <v>2.9411764144897461</v>
      </c>
      <c r="L2030" t="s">
        <v>182</v>
      </c>
    </row>
    <row r="2031" spans="1:12">
      <c r="A2031" t="s">
        <v>260</v>
      </c>
      <c r="B2031" t="s">
        <v>36</v>
      </c>
      <c r="C2031">
        <v>2020</v>
      </c>
      <c r="D2031">
        <v>2025</v>
      </c>
      <c r="E2031" t="s">
        <v>119</v>
      </c>
      <c r="F2031" t="s">
        <v>260</v>
      </c>
      <c r="G2031" t="s">
        <v>139</v>
      </c>
      <c r="H2031" t="s">
        <v>133</v>
      </c>
      <c r="I2031" t="s">
        <v>110</v>
      </c>
      <c r="J2031" t="s">
        <v>110</v>
      </c>
      <c r="K2031">
        <v>2.9411764144897461</v>
      </c>
      <c r="L2031" t="s">
        <v>182</v>
      </c>
    </row>
    <row r="2032" spans="1:12">
      <c r="A2032" t="s">
        <v>260</v>
      </c>
      <c r="B2032" t="s">
        <v>36</v>
      </c>
      <c r="C2032">
        <v>2020</v>
      </c>
      <c r="D2032">
        <v>2030</v>
      </c>
      <c r="E2032" t="s">
        <v>119</v>
      </c>
      <c r="F2032" t="s">
        <v>260</v>
      </c>
      <c r="G2032" t="s">
        <v>139</v>
      </c>
      <c r="H2032" t="s">
        <v>133</v>
      </c>
      <c r="I2032" t="s">
        <v>110</v>
      </c>
      <c r="J2032" t="s">
        <v>110</v>
      </c>
      <c r="K2032">
        <v>2.9411764144897461</v>
      </c>
      <c r="L2032" t="s">
        <v>182</v>
      </c>
    </row>
    <row r="2033" spans="1:12">
      <c r="A2033" t="s">
        <v>260</v>
      </c>
      <c r="B2033" t="s">
        <v>36</v>
      </c>
      <c r="C2033">
        <v>2020</v>
      </c>
      <c r="D2033">
        <v>2035</v>
      </c>
      <c r="E2033" t="s">
        <v>119</v>
      </c>
      <c r="F2033" t="s">
        <v>260</v>
      </c>
      <c r="G2033" t="s">
        <v>139</v>
      </c>
      <c r="H2033" t="s">
        <v>133</v>
      </c>
      <c r="I2033" t="s">
        <v>110</v>
      </c>
      <c r="J2033" t="s">
        <v>110</v>
      </c>
      <c r="K2033">
        <v>2.9411764144897461</v>
      </c>
      <c r="L2033" t="s">
        <v>182</v>
      </c>
    </row>
    <row r="2034" spans="1:12">
      <c r="A2034" t="s">
        <v>260</v>
      </c>
      <c r="B2034" t="s">
        <v>36</v>
      </c>
      <c r="C2034">
        <v>2020</v>
      </c>
      <c r="D2034">
        <v>2040</v>
      </c>
      <c r="E2034" t="s">
        <v>119</v>
      </c>
      <c r="F2034" t="s">
        <v>260</v>
      </c>
      <c r="G2034" t="s">
        <v>139</v>
      </c>
      <c r="H2034" t="s">
        <v>133</v>
      </c>
      <c r="I2034" t="s">
        <v>110</v>
      </c>
      <c r="J2034" t="s">
        <v>110</v>
      </c>
      <c r="K2034">
        <v>2.9411764144897461</v>
      </c>
      <c r="L2034" t="s">
        <v>182</v>
      </c>
    </row>
    <row r="2035" spans="1:12">
      <c r="A2035" t="s">
        <v>260</v>
      </c>
      <c r="B2035" t="s">
        <v>36</v>
      </c>
      <c r="C2035">
        <v>2020</v>
      </c>
      <c r="D2035">
        <v>2045</v>
      </c>
      <c r="E2035" t="s">
        <v>119</v>
      </c>
      <c r="F2035" t="s">
        <v>260</v>
      </c>
      <c r="G2035" t="s">
        <v>139</v>
      </c>
      <c r="H2035" t="s">
        <v>133</v>
      </c>
      <c r="I2035" t="s">
        <v>110</v>
      </c>
      <c r="J2035" t="s">
        <v>110</v>
      </c>
      <c r="K2035">
        <v>2.9411764144897461</v>
      </c>
      <c r="L2035" t="s">
        <v>182</v>
      </c>
    </row>
    <row r="2036" spans="1:12">
      <c r="A2036" t="s">
        <v>260</v>
      </c>
      <c r="B2036" t="s">
        <v>36</v>
      </c>
      <c r="C2036">
        <v>2025</v>
      </c>
      <c r="D2036">
        <v>2025</v>
      </c>
      <c r="E2036" t="s">
        <v>119</v>
      </c>
      <c r="F2036" t="s">
        <v>260</v>
      </c>
      <c r="G2036" t="s">
        <v>139</v>
      </c>
      <c r="H2036" t="s">
        <v>133</v>
      </c>
      <c r="I2036" t="s">
        <v>110</v>
      </c>
      <c r="J2036" t="s">
        <v>110</v>
      </c>
      <c r="K2036">
        <v>2.9411764144897461</v>
      </c>
      <c r="L2036" t="s">
        <v>182</v>
      </c>
    </row>
    <row r="2037" spans="1:12">
      <c r="A2037" t="s">
        <v>260</v>
      </c>
      <c r="B2037" t="s">
        <v>36</v>
      </c>
      <c r="C2037">
        <v>2025</v>
      </c>
      <c r="D2037">
        <v>2030</v>
      </c>
      <c r="E2037" t="s">
        <v>119</v>
      </c>
      <c r="F2037" t="s">
        <v>260</v>
      </c>
      <c r="G2037" t="s">
        <v>139</v>
      </c>
      <c r="H2037" t="s">
        <v>133</v>
      </c>
      <c r="I2037" t="s">
        <v>110</v>
      </c>
      <c r="J2037" t="s">
        <v>110</v>
      </c>
      <c r="K2037">
        <v>2.9411764144897461</v>
      </c>
      <c r="L2037" t="s">
        <v>182</v>
      </c>
    </row>
    <row r="2038" spans="1:12">
      <c r="A2038" t="s">
        <v>260</v>
      </c>
      <c r="B2038" t="s">
        <v>36</v>
      </c>
      <c r="C2038">
        <v>2025</v>
      </c>
      <c r="D2038">
        <v>2035</v>
      </c>
      <c r="E2038" t="s">
        <v>119</v>
      </c>
      <c r="F2038" t="s">
        <v>260</v>
      </c>
      <c r="G2038" t="s">
        <v>139</v>
      </c>
      <c r="H2038" t="s">
        <v>133</v>
      </c>
      <c r="I2038" t="s">
        <v>110</v>
      </c>
      <c r="J2038" t="s">
        <v>110</v>
      </c>
      <c r="K2038">
        <v>2.9411764144897461</v>
      </c>
      <c r="L2038" t="s">
        <v>182</v>
      </c>
    </row>
    <row r="2039" spans="1:12">
      <c r="A2039" t="s">
        <v>260</v>
      </c>
      <c r="B2039" t="s">
        <v>36</v>
      </c>
      <c r="C2039">
        <v>2025</v>
      </c>
      <c r="D2039">
        <v>2040</v>
      </c>
      <c r="E2039" t="s">
        <v>119</v>
      </c>
      <c r="F2039" t="s">
        <v>260</v>
      </c>
      <c r="G2039" t="s">
        <v>139</v>
      </c>
      <c r="H2039" t="s">
        <v>133</v>
      </c>
      <c r="I2039" t="s">
        <v>110</v>
      </c>
      <c r="J2039" t="s">
        <v>110</v>
      </c>
      <c r="K2039">
        <v>2.9411764144897461</v>
      </c>
      <c r="L2039" t="s">
        <v>182</v>
      </c>
    </row>
    <row r="2040" spans="1:12">
      <c r="A2040" t="s">
        <v>260</v>
      </c>
      <c r="B2040" t="s">
        <v>36</v>
      </c>
      <c r="C2040">
        <v>2025</v>
      </c>
      <c r="D2040">
        <v>2045</v>
      </c>
      <c r="E2040" t="s">
        <v>119</v>
      </c>
      <c r="F2040" t="s">
        <v>260</v>
      </c>
      <c r="G2040" t="s">
        <v>139</v>
      </c>
      <c r="H2040" t="s">
        <v>133</v>
      </c>
      <c r="I2040" t="s">
        <v>110</v>
      </c>
      <c r="J2040" t="s">
        <v>110</v>
      </c>
      <c r="K2040">
        <v>2.9411764144897461</v>
      </c>
      <c r="L2040" t="s">
        <v>182</v>
      </c>
    </row>
    <row r="2041" spans="1:12">
      <c r="A2041" t="s">
        <v>260</v>
      </c>
      <c r="B2041" t="s">
        <v>36</v>
      </c>
      <c r="C2041">
        <v>2025</v>
      </c>
      <c r="D2041">
        <v>2050</v>
      </c>
      <c r="E2041" t="s">
        <v>119</v>
      </c>
      <c r="F2041" t="s">
        <v>260</v>
      </c>
      <c r="G2041" t="s">
        <v>139</v>
      </c>
      <c r="H2041" t="s">
        <v>133</v>
      </c>
      <c r="I2041" t="s">
        <v>110</v>
      </c>
      <c r="J2041" t="s">
        <v>110</v>
      </c>
      <c r="K2041">
        <v>2.9411764144897461</v>
      </c>
      <c r="L2041" t="s">
        <v>182</v>
      </c>
    </row>
    <row r="2042" spans="1:12">
      <c r="A2042" t="s">
        <v>260</v>
      </c>
      <c r="B2042" t="s">
        <v>36</v>
      </c>
      <c r="C2042">
        <v>2030</v>
      </c>
      <c r="D2042">
        <v>2030</v>
      </c>
      <c r="E2042" t="s">
        <v>119</v>
      </c>
      <c r="F2042" t="s">
        <v>260</v>
      </c>
      <c r="G2042" t="s">
        <v>139</v>
      </c>
      <c r="H2042" t="s">
        <v>133</v>
      </c>
      <c r="I2042" t="s">
        <v>110</v>
      </c>
      <c r="J2042" t="s">
        <v>110</v>
      </c>
      <c r="K2042">
        <v>2.9411764144897461</v>
      </c>
      <c r="L2042" t="s">
        <v>182</v>
      </c>
    </row>
    <row r="2043" spans="1:12">
      <c r="A2043" t="s">
        <v>260</v>
      </c>
      <c r="B2043" t="s">
        <v>36</v>
      </c>
      <c r="C2043">
        <v>2030</v>
      </c>
      <c r="D2043">
        <v>2035</v>
      </c>
      <c r="E2043" t="s">
        <v>119</v>
      </c>
      <c r="F2043" t="s">
        <v>260</v>
      </c>
      <c r="G2043" t="s">
        <v>139</v>
      </c>
      <c r="H2043" t="s">
        <v>133</v>
      </c>
      <c r="I2043" t="s">
        <v>110</v>
      </c>
      <c r="J2043" t="s">
        <v>110</v>
      </c>
      <c r="K2043">
        <v>2.9411764144897461</v>
      </c>
      <c r="L2043" t="s">
        <v>182</v>
      </c>
    </row>
    <row r="2044" spans="1:12">
      <c r="A2044" t="s">
        <v>260</v>
      </c>
      <c r="B2044" t="s">
        <v>36</v>
      </c>
      <c r="C2044">
        <v>2030</v>
      </c>
      <c r="D2044">
        <v>2040</v>
      </c>
      <c r="E2044" t="s">
        <v>119</v>
      </c>
      <c r="F2044" t="s">
        <v>260</v>
      </c>
      <c r="G2044" t="s">
        <v>139</v>
      </c>
      <c r="H2044" t="s">
        <v>133</v>
      </c>
      <c r="I2044" t="s">
        <v>110</v>
      </c>
      <c r="J2044" t="s">
        <v>110</v>
      </c>
      <c r="K2044">
        <v>2.9411764144897461</v>
      </c>
      <c r="L2044" t="s">
        <v>182</v>
      </c>
    </row>
    <row r="2045" spans="1:12">
      <c r="A2045" t="s">
        <v>260</v>
      </c>
      <c r="B2045" t="s">
        <v>36</v>
      </c>
      <c r="C2045">
        <v>2030</v>
      </c>
      <c r="D2045">
        <v>2045</v>
      </c>
      <c r="E2045" t="s">
        <v>119</v>
      </c>
      <c r="F2045" t="s">
        <v>260</v>
      </c>
      <c r="G2045" t="s">
        <v>139</v>
      </c>
      <c r="H2045" t="s">
        <v>133</v>
      </c>
      <c r="I2045" t="s">
        <v>110</v>
      </c>
      <c r="J2045" t="s">
        <v>110</v>
      </c>
      <c r="K2045">
        <v>2.9411764144897461</v>
      </c>
      <c r="L2045" t="s">
        <v>182</v>
      </c>
    </row>
    <row r="2046" spans="1:12">
      <c r="A2046" t="s">
        <v>260</v>
      </c>
      <c r="B2046" t="s">
        <v>36</v>
      </c>
      <c r="C2046">
        <v>2030</v>
      </c>
      <c r="D2046">
        <v>2050</v>
      </c>
      <c r="E2046" t="s">
        <v>119</v>
      </c>
      <c r="F2046" t="s">
        <v>260</v>
      </c>
      <c r="G2046" t="s">
        <v>139</v>
      </c>
      <c r="H2046" t="s">
        <v>133</v>
      </c>
      <c r="I2046" t="s">
        <v>110</v>
      </c>
      <c r="J2046" t="s">
        <v>110</v>
      </c>
      <c r="K2046">
        <v>2.9411764144897461</v>
      </c>
      <c r="L2046" t="s">
        <v>182</v>
      </c>
    </row>
    <row r="2047" spans="1:12">
      <c r="A2047" t="s">
        <v>260</v>
      </c>
      <c r="B2047" t="s">
        <v>36</v>
      </c>
      <c r="C2047">
        <v>2030</v>
      </c>
      <c r="D2047">
        <v>2055</v>
      </c>
      <c r="E2047" t="s">
        <v>119</v>
      </c>
      <c r="F2047" t="s">
        <v>260</v>
      </c>
      <c r="G2047" t="s">
        <v>139</v>
      </c>
      <c r="H2047" t="s">
        <v>133</v>
      </c>
      <c r="I2047" t="s">
        <v>110</v>
      </c>
      <c r="J2047" t="s">
        <v>110</v>
      </c>
      <c r="K2047">
        <v>2.9411764144897461</v>
      </c>
      <c r="L2047" t="s">
        <v>182</v>
      </c>
    </row>
    <row r="2048" spans="1:12">
      <c r="A2048" t="s">
        <v>260</v>
      </c>
      <c r="B2048" t="s">
        <v>36</v>
      </c>
      <c r="C2048">
        <v>2035</v>
      </c>
      <c r="D2048">
        <v>2035</v>
      </c>
      <c r="E2048" t="s">
        <v>119</v>
      </c>
      <c r="F2048" t="s">
        <v>260</v>
      </c>
      <c r="G2048" t="s">
        <v>139</v>
      </c>
      <c r="H2048" t="s">
        <v>133</v>
      </c>
      <c r="I2048" t="s">
        <v>110</v>
      </c>
      <c r="J2048" t="s">
        <v>110</v>
      </c>
      <c r="K2048">
        <v>2.9411764144897461</v>
      </c>
      <c r="L2048" t="s">
        <v>182</v>
      </c>
    </row>
    <row r="2049" spans="1:12">
      <c r="A2049" t="s">
        <v>260</v>
      </c>
      <c r="B2049" t="s">
        <v>36</v>
      </c>
      <c r="C2049">
        <v>2035</v>
      </c>
      <c r="D2049">
        <v>2040</v>
      </c>
      <c r="E2049" t="s">
        <v>119</v>
      </c>
      <c r="F2049" t="s">
        <v>260</v>
      </c>
      <c r="G2049" t="s">
        <v>139</v>
      </c>
      <c r="H2049" t="s">
        <v>133</v>
      </c>
      <c r="I2049" t="s">
        <v>110</v>
      </c>
      <c r="J2049" t="s">
        <v>110</v>
      </c>
      <c r="K2049">
        <v>2.9411764144897461</v>
      </c>
      <c r="L2049" t="s">
        <v>182</v>
      </c>
    </row>
    <row r="2050" spans="1:12">
      <c r="A2050" t="s">
        <v>260</v>
      </c>
      <c r="B2050" t="s">
        <v>36</v>
      </c>
      <c r="C2050">
        <v>2035</v>
      </c>
      <c r="D2050">
        <v>2045</v>
      </c>
      <c r="E2050" t="s">
        <v>119</v>
      </c>
      <c r="F2050" t="s">
        <v>260</v>
      </c>
      <c r="G2050" t="s">
        <v>139</v>
      </c>
      <c r="H2050" t="s">
        <v>133</v>
      </c>
      <c r="I2050" t="s">
        <v>110</v>
      </c>
      <c r="J2050" t="s">
        <v>110</v>
      </c>
      <c r="K2050">
        <v>2.9411764144897461</v>
      </c>
      <c r="L2050" t="s">
        <v>182</v>
      </c>
    </row>
    <row r="2051" spans="1:12">
      <c r="A2051" t="s">
        <v>260</v>
      </c>
      <c r="B2051" t="s">
        <v>36</v>
      </c>
      <c r="C2051">
        <v>2035</v>
      </c>
      <c r="D2051">
        <v>2050</v>
      </c>
      <c r="E2051" t="s">
        <v>119</v>
      </c>
      <c r="F2051" t="s">
        <v>260</v>
      </c>
      <c r="G2051" t="s">
        <v>139</v>
      </c>
      <c r="H2051" t="s">
        <v>133</v>
      </c>
      <c r="I2051" t="s">
        <v>110</v>
      </c>
      <c r="J2051" t="s">
        <v>110</v>
      </c>
      <c r="K2051">
        <v>2.9411764144897461</v>
      </c>
      <c r="L2051" t="s">
        <v>182</v>
      </c>
    </row>
    <row r="2052" spans="1:12">
      <c r="A2052" t="s">
        <v>260</v>
      </c>
      <c r="B2052" t="s">
        <v>36</v>
      </c>
      <c r="C2052">
        <v>2035</v>
      </c>
      <c r="D2052">
        <v>2055</v>
      </c>
      <c r="E2052" t="s">
        <v>119</v>
      </c>
      <c r="F2052" t="s">
        <v>260</v>
      </c>
      <c r="G2052" t="s">
        <v>139</v>
      </c>
      <c r="H2052" t="s">
        <v>133</v>
      </c>
      <c r="I2052" t="s">
        <v>110</v>
      </c>
      <c r="J2052" t="s">
        <v>110</v>
      </c>
      <c r="K2052">
        <v>2.9411764144897461</v>
      </c>
      <c r="L2052" t="s">
        <v>182</v>
      </c>
    </row>
    <row r="2053" spans="1:12">
      <c r="A2053" t="s">
        <v>260</v>
      </c>
      <c r="B2053" t="s">
        <v>36</v>
      </c>
      <c r="C2053">
        <v>2035</v>
      </c>
      <c r="D2053">
        <v>2060</v>
      </c>
      <c r="E2053" t="s">
        <v>119</v>
      </c>
      <c r="F2053" t="s">
        <v>260</v>
      </c>
      <c r="G2053" t="s">
        <v>139</v>
      </c>
      <c r="H2053" t="s">
        <v>133</v>
      </c>
      <c r="I2053" t="s">
        <v>110</v>
      </c>
      <c r="J2053" t="s">
        <v>110</v>
      </c>
      <c r="K2053">
        <v>2.9411764144897461</v>
      </c>
      <c r="L2053" t="s">
        <v>182</v>
      </c>
    </row>
    <row r="2054" spans="1:12">
      <c r="A2054" t="s">
        <v>260</v>
      </c>
      <c r="B2054" t="s">
        <v>36</v>
      </c>
      <c r="C2054">
        <v>2040</v>
      </c>
      <c r="D2054">
        <v>2040</v>
      </c>
      <c r="E2054" t="s">
        <v>119</v>
      </c>
      <c r="F2054" t="s">
        <v>260</v>
      </c>
      <c r="G2054" t="s">
        <v>139</v>
      </c>
      <c r="H2054" t="s">
        <v>133</v>
      </c>
      <c r="I2054" t="s">
        <v>110</v>
      </c>
      <c r="J2054" t="s">
        <v>110</v>
      </c>
      <c r="K2054">
        <v>2.9411764144897461</v>
      </c>
      <c r="L2054" t="s">
        <v>182</v>
      </c>
    </row>
    <row r="2055" spans="1:12">
      <c r="A2055" t="s">
        <v>260</v>
      </c>
      <c r="B2055" t="s">
        <v>36</v>
      </c>
      <c r="C2055">
        <v>2040</v>
      </c>
      <c r="D2055">
        <v>2045</v>
      </c>
      <c r="E2055" t="s">
        <v>119</v>
      </c>
      <c r="F2055" t="s">
        <v>260</v>
      </c>
      <c r="G2055" t="s">
        <v>139</v>
      </c>
      <c r="H2055" t="s">
        <v>133</v>
      </c>
      <c r="I2055" t="s">
        <v>110</v>
      </c>
      <c r="J2055" t="s">
        <v>110</v>
      </c>
      <c r="K2055">
        <v>2.9411764144897461</v>
      </c>
      <c r="L2055" t="s">
        <v>182</v>
      </c>
    </row>
    <row r="2056" spans="1:12">
      <c r="A2056" t="s">
        <v>260</v>
      </c>
      <c r="B2056" t="s">
        <v>36</v>
      </c>
      <c r="C2056">
        <v>2040</v>
      </c>
      <c r="D2056">
        <v>2050</v>
      </c>
      <c r="E2056" t="s">
        <v>119</v>
      </c>
      <c r="F2056" t="s">
        <v>260</v>
      </c>
      <c r="G2056" t="s">
        <v>139</v>
      </c>
      <c r="H2056" t="s">
        <v>133</v>
      </c>
      <c r="I2056" t="s">
        <v>110</v>
      </c>
      <c r="J2056" t="s">
        <v>110</v>
      </c>
      <c r="K2056">
        <v>2.9411764144897461</v>
      </c>
      <c r="L2056" t="s">
        <v>182</v>
      </c>
    </row>
    <row r="2057" spans="1:12">
      <c r="A2057" t="s">
        <v>260</v>
      </c>
      <c r="B2057" t="s">
        <v>36</v>
      </c>
      <c r="C2057">
        <v>2040</v>
      </c>
      <c r="D2057">
        <v>2055</v>
      </c>
      <c r="E2057" t="s">
        <v>119</v>
      </c>
      <c r="F2057" t="s">
        <v>260</v>
      </c>
      <c r="G2057" t="s">
        <v>139</v>
      </c>
      <c r="H2057" t="s">
        <v>133</v>
      </c>
      <c r="I2057" t="s">
        <v>110</v>
      </c>
      <c r="J2057" t="s">
        <v>110</v>
      </c>
      <c r="K2057">
        <v>2.9411764144897461</v>
      </c>
      <c r="L2057" t="s">
        <v>182</v>
      </c>
    </row>
    <row r="2058" spans="1:12">
      <c r="A2058" t="s">
        <v>260</v>
      </c>
      <c r="B2058" t="s">
        <v>36</v>
      </c>
      <c r="C2058">
        <v>2040</v>
      </c>
      <c r="D2058">
        <v>2060</v>
      </c>
      <c r="E2058" t="s">
        <v>119</v>
      </c>
      <c r="F2058" t="s">
        <v>260</v>
      </c>
      <c r="G2058" t="s">
        <v>139</v>
      </c>
      <c r="H2058" t="s">
        <v>133</v>
      </c>
      <c r="I2058" t="s">
        <v>110</v>
      </c>
      <c r="J2058" t="s">
        <v>110</v>
      </c>
      <c r="K2058">
        <v>2.9411764144897461</v>
      </c>
      <c r="L2058" t="s">
        <v>182</v>
      </c>
    </row>
    <row r="2059" spans="1:12">
      <c r="A2059" t="s">
        <v>260</v>
      </c>
      <c r="B2059" t="s">
        <v>36</v>
      </c>
      <c r="C2059">
        <v>2040</v>
      </c>
      <c r="D2059">
        <v>2065</v>
      </c>
      <c r="E2059" t="s">
        <v>119</v>
      </c>
      <c r="F2059" t="s">
        <v>260</v>
      </c>
      <c r="G2059" t="s">
        <v>139</v>
      </c>
      <c r="H2059" t="s">
        <v>133</v>
      </c>
      <c r="I2059" t="s">
        <v>110</v>
      </c>
      <c r="J2059" t="s">
        <v>110</v>
      </c>
      <c r="K2059">
        <v>2.9411764144897461</v>
      </c>
      <c r="L2059" t="s">
        <v>182</v>
      </c>
    </row>
    <row r="2060" spans="1:12">
      <c r="A2060" t="s">
        <v>260</v>
      </c>
      <c r="B2060" t="s">
        <v>36</v>
      </c>
      <c r="C2060">
        <v>2045</v>
      </c>
      <c r="D2060">
        <v>2045</v>
      </c>
      <c r="E2060" t="s">
        <v>119</v>
      </c>
      <c r="F2060" t="s">
        <v>260</v>
      </c>
      <c r="G2060" t="s">
        <v>139</v>
      </c>
      <c r="H2060" t="s">
        <v>133</v>
      </c>
      <c r="I2060" t="s">
        <v>110</v>
      </c>
      <c r="J2060" t="s">
        <v>110</v>
      </c>
      <c r="K2060">
        <v>2.9411764144897461</v>
      </c>
      <c r="L2060" t="s">
        <v>182</v>
      </c>
    </row>
    <row r="2061" spans="1:12">
      <c r="A2061" t="s">
        <v>260</v>
      </c>
      <c r="B2061" t="s">
        <v>36</v>
      </c>
      <c r="C2061">
        <v>2045</v>
      </c>
      <c r="D2061">
        <v>2050</v>
      </c>
      <c r="E2061" t="s">
        <v>119</v>
      </c>
      <c r="F2061" t="s">
        <v>260</v>
      </c>
      <c r="G2061" t="s">
        <v>139</v>
      </c>
      <c r="H2061" t="s">
        <v>133</v>
      </c>
      <c r="I2061" t="s">
        <v>110</v>
      </c>
      <c r="J2061" t="s">
        <v>110</v>
      </c>
      <c r="K2061">
        <v>2.9411764144897461</v>
      </c>
      <c r="L2061" t="s">
        <v>182</v>
      </c>
    </row>
    <row r="2062" spans="1:12">
      <c r="A2062" t="s">
        <v>260</v>
      </c>
      <c r="B2062" t="s">
        <v>36</v>
      </c>
      <c r="C2062">
        <v>2045</v>
      </c>
      <c r="D2062">
        <v>2055</v>
      </c>
      <c r="E2062" t="s">
        <v>119</v>
      </c>
      <c r="F2062" t="s">
        <v>260</v>
      </c>
      <c r="G2062" t="s">
        <v>139</v>
      </c>
      <c r="H2062" t="s">
        <v>133</v>
      </c>
      <c r="I2062" t="s">
        <v>110</v>
      </c>
      <c r="J2062" t="s">
        <v>110</v>
      </c>
      <c r="K2062">
        <v>2.9411764144897461</v>
      </c>
      <c r="L2062" t="s">
        <v>182</v>
      </c>
    </row>
    <row r="2063" spans="1:12">
      <c r="A2063" t="s">
        <v>260</v>
      </c>
      <c r="B2063" t="s">
        <v>36</v>
      </c>
      <c r="C2063">
        <v>2045</v>
      </c>
      <c r="D2063">
        <v>2060</v>
      </c>
      <c r="E2063" t="s">
        <v>119</v>
      </c>
      <c r="F2063" t="s">
        <v>260</v>
      </c>
      <c r="G2063" t="s">
        <v>139</v>
      </c>
      <c r="H2063" t="s">
        <v>133</v>
      </c>
      <c r="I2063" t="s">
        <v>110</v>
      </c>
      <c r="J2063" t="s">
        <v>110</v>
      </c>
      <c r="K2063">
        <v>2.9411764144897461</v>
      </c>
      <c r="L2063" t="s">
        <v>182</v>
      </c>
    </row>
    <row r="2064" spans="1:12">
      <c r="A2064" t="s">
        <v>260</v>
      </c>
      <c r="B2064" t="s">
        <v>36</v>
      </c>
      <c r="C2064">
        <v>2045</v>
      </c>
      <c r="D2064">
        <v>2065</v>
      </c>
      <c r="E2064" t="s">
        <v>119</v>
      </c>
      <c r="F2064" t="s">
        <v>260</v>
      </c>
      <c r="G2064" t="s">
        <v>139</v>
      </c>
      <c r="H2064" t="s">
        <v>133</v>
      </c>
      <c r="I2064" t="s">
        <v>110</v>
      </c>
      <c r="J2064" t="s">
        <v>110</v>
      </c>
      <c r="K2064">
        <v>2.9411764144897461</v>
      </c>
      <c r="L2064" t="s">
        <v>182</v>
      </c>
    </row>
    <row r="2065" spans="1:12">
      <c r="A2065" t="s">
        <v>260</v>
      </c>
      <c r="B2065" t="s">
        <v>36</v>
      </c>
      <c r="C2065">
        <v>2045</v>
      </c>
      <c r="D2065">
        <v>2070</v>
      </c>
      <c r="E2065" t="s">
        <v>119</v>
      </c>
      <c r="F2065" t="s">
        <v>260</v>
      </c>
      <c r="G2065" t="s">
        <v>139</v>
      </c>
      <c r="H2065" t="s">
        <v>133</v>
      </c>
      <c r="I2065" t="s">
        <v>110</v>
      </c>
      <c r="J2065" t="s">
        <v>110</v>
      </c>
      <c r="K2065">
        <v>2.9411764144897461</v>
      </c>
      <c r="L2065" t="s">
        <v>182</v>
      </c>
    </row>
    <row r="2066" spans="1:12">
      <c r="A2066" t="s">
        <v>260</v>
      </c>
      <c r="B2066" t="s">
        <v>36</v>
      </c>
      <c r="C2066">
        <v>2050</v>
      </c>
      <c r="D2066">
        <v>2050</v>
      </c>
      <c r="E2066" t="s">
        <v>119</v>
      </c>
      <c r="F2066" t="s">
        <v>260</v>
      </c>
      <c r="G2066" t="s">
        <v>139</v>
      </c>
      <c r="H2066" t="s">
        <v>133</v>
      </c>
      <c r="I2066" t="s">
        <v>110</v>
      </c>
      <c r="J2066" t="s">
        <v>110</v>
      </c>
      <c r="K2066">
        <v>2.9411764144897461</v>
      </c>
      <c r="L2066" t="s">
        <v>182</v>
      </c>
    </row>
    <row r="2067" spans="1:12">
      <c r="A2067" t="s">
        <v>260</v>
      </c>
      <c r="B2067" t="s">
        <v>36</v>
      </c>
      <c r="C2067">
        <v>2050</v>
      </c>
      <c r="D2067">
        <v>2055</v>
      </c>
      <c r="E2067" t="s">
        <v>119</v>
      </c>
      <c r="F2067" t="s">
        <v>260</v>
      </c>
      <c r="G2067" t="s">
        <v>139</v>
      </c>
      <c r="H2067" t="s">
        <v>133</v>
      </c>
      <c r="I2067" t="s">
        <v>110</v>
      </c>
      <c r="J2067" t="s">
        <v>110</v>
      </c>
      <c r="K2067">
        <v>2.9411764144897461</v>
      </c>
      <c r="L2067" t="s">
        <v>182</v>
      </c>
    </row>
    <row r="2068" spans="1:12">
      <c r="A2068" t="s">
        <v>260</v>
      </c>
      <c r="B2068" t="s">
        <v>36</v>
      </c>
      <c r="C2068">
        <v>2050</v>
      </c>
      <c r="D2068">
        <v>2060</v>
      </c>
      <c r="E2068" t="s">
        <v>119</v>
      </c>
      <c r="F2068" t="s">
        <v>260</v>
      </c>
      <c r="G2068" t="s">
        <v>139</v>
      </c>
      <c r="H2068" t="s">
        <v>133</v>
      </c>
      <c r="I2068" t="s">
        <v>110</v>
      </c>
      <c r="J2068" t="s">
        <v>110</v>
      </c>
      <c r="K2068">
        <v>2.9411764144897461</v>
      </c>
      <c r="L2068" t="s">
        <v>182</v>
      </c>
    </row>
    <row r="2069" spans="1:12">
      <c r="A2069" t="s">
        <v>260</v>
      </c>
      <c r="B2069" t="s">
        <v>36</v>
      </c>
      <c r="C2069">
        <v>2050</v>
      </c>
      <c r="D2069">
        <v>2065</v>
      </c>
      <c r="E2069" t="s">
        <v>119</v>
      </c>
      <c r="F2069" t="s">
        <v>260</v>
      </c>
      <c r="G2069" t="s">
        <v>139</v>
      </c>
      <c r="H2069" t="s">
        <v>133</v>
      </c>
      <c r="I2069" t="s">
        <v>110</v>
      </c>
      <c r="J2069" t="s">
        <v>110</v>
      </c>
      <c r="K2069">
        <v>2.9411764144897461</v>
      </c>
      <c r="L2069" t="s">
        <v>182</v>
      </c>
    </row>
    <row r="2070" spans="1:12">
      <c r="A2070" t="s">
        <v>260</v>
      </c>
      <c r="B2070" t="s">
        <v>36</v>
      </c>
      <c r="C2070">
        <v>2050</v>
      </c>
      <c r="D2070">
        <v>2070</v>
      </c>
      <c r="E2070" t="s">
        <v>119</v>
      </c>
      <c r="F2070" t="s">
        <v>260</v>
      </c>
      <c r="G2070" t="s">
        <v>139</v>
      </c>
      <c r="H2070" t="s">
        <v>133</v>
      </c>
      <c r="I2070" t="s">
        <v>110</v>
      </c>
      <c r="J2070" t="s">
        <v>110</v>
      </c>
      <c r="K2070">
        <v>2.9411764144897461</v>
      </c>
      <c r="L2070" t="s">
        <v>182</v>
      </c>
    </row>
    <row r="2071" spans="1:12">
      <c r="A2071" t="s">
        <v>260</v>
      </c>
      <c r="B2071" t="s">
        <v>36</v>
      </c>
      <c r="C2071">
        <v>2055</v>
      </c>
      <c r="D2071">
        <v>2055</v>
      </c>
      <c r="E2071" t="s">
        <v>119</v>
      </c>
      <c r="F2071" t="s">
        <v>260</v>
      </c>
      <c r="G2071" t="s">
        <v>139</v>
      </c>
      <c r="H2071" t="s">
        <v>133</v>
      </c>
      <c r="I2071" t="s">
        <v>110</v>
      </c>
      <c r="J2071" t="s">
        <v>110</v>
      </c>
      <c r="K2071">
        <v>2.9411764144897461</v>
      </c>
      <c r="L2071" t="s">
        <v>182</v>
      </c>
    </row>
    <row r="2072" spans="1:12">
      <c r="A2072" t="s">
        <v>260</v>
      </c>
      <c r="B2072" t="s">
        <v>36</v>
      </c>
      <c r="C2072">
        <v>2055</v>
      </c>
      <c r="D2072">
        <v>2060</v>
      </c>
      <c r="E2072" t="s">
        <v>119</v>
      </c>
      <c r="F2072" t="s">
        <v>260</v>
      </c>
      <c r="G2072" t="s">
        <v>139</v>
      </c>
      <c r="H2072" t="s">
        <v>133</v>
      </c>
      <c r="I2072" t="s">
        <v>110</v>
      </c>
      <c r="J2072" t="s">
        <v>110</v>
      </c>
      <c r="K2072">
        <v>2.9411764144897461</v>
      </c>
      <c r="L2072" t="s">
        <v>182</v>
      </c>
    </row>
    <row r="2073" spans="1:12">
      <c r="A2073" t="s">
        <v>260</v>
      </c>
      <c r="B2073" t="s">
        <v>36</v>
      </c>
      <c r="C2073">
        <v>2055</v>
      </c>
      <c r="D2073">
        <v>2065</v>
      </c>
      <c r="E2073" t="s">
        <v>119</v>
      </c>
      <c r="F2073" t="s">
        <v>260</v>
      </c>
      <c r="G2073" t="s">
        <v>139</v>
      </c>
      <c r="H2073" t="s">
        <v>133</v>
      </c>
      <c r="I2073" t="s">
        <v>110</v>
      </c>
      <c r="J2073" t="s">
        <v>110</v>
      </c>
      <c r="K2073">
        <v>2.9411764144897461</v>
      </c>
      <c r="L2073" t="s">
        <v>182</v>
      </c>
    </row>
    <row r="2074" spans="1:12">
      <c r="A2074" t="s">
        <v>260</v>
      </c>
      <c r="B2074" t="s">
        <v>36</v>
      </c>
      <c r="C2074">
        <v>2055</v>
      </c>
      <c r="D2074">
        <v>2070</v>
      </c>
      <c r="E2074" t="s">
        <v>119</v>
      </c>
      <c r="F2074" t="s">
        <v>260</v>
      </c>
      <c r="G2074" t="s">
        <v>139</v>
      </c>
      <c r="H2074" t="s">
        <v>133</v>
      </c>
      <c r="I2074" t="s">
        <v>110</v>
      </c>
      <c r="J2074" t="s">
        <v>110</v>
      </c>
      <c r="K2074">
        <v>2.9411764144897461</v>
      </c>
      <c r="L2074" t="s">
        <v>182</v>
      </c>
    </row>
    <row r="2075" spans="1:12">
      <c r="A2075" t="s">
        <v>260</v>
      </c>
      <c r="B2075" t="s">
        <v>36</v>
      </c>
      <c r="C2075">
        <v>2060</v>
      </c>
      <c r="D2075">
        <v>2060</v>
      </c>
      <c r="E2075" t="s">
        <v>119</v>
      </c>
      <c r="F2075" t="s">
        <v>260</v>
      </c>
      <c r="G2075" t="s">
        <v>139</v>
      </c>
      <c r="H2075" t="s">
        <v>133</v>
      </c>
      <c r="I2075" t="s">
        <v>110</v>
      </c>
      <c r="J2075" t="s">
        <v>110</v>
      </c>
      <c r="K2075">
        <v>2.9411764144897461</v>
      </c>
      <c r="L2075" t="s">
        <v>182</v>
      </c>
    </row>
    <row r="2076" spans="1:12">
      <c r="A2076" t="s">
        <v>260</v>
      </c>
      <c r="B2076" t="s">
        <v>36</v>
      </c>
      <c r="C2076">
        <v>2060</v>
      </c>
      <c r="D2076">
        <v>2065</v>
      </c>
      <c r="E2076" t="s">
        <v>119</v>
      </c>
      <c r="F2076" t="s">
        <v>260</v>
      </c>
      <c r="G2076" t="s">
        <v>139</v>
      </c>
      <c r="H2076" t="s">
        <v>133</v>
      </c>
      <c r="I2076" t="s">
        <v>110</v>
      </c>
      <c r="J2076" t="s">
        <v>110</v>
      </c>
      <c r="K2076">
        <v>2.9411764144897461</v>
      </c>
      <c r="L2076" t="s">
        <v>182</v>
      </c>
    </row>
    <row r="2077" spans="1:12">
      <c r="A2077" t="s">
        <v>260</v>
      </c>
      <c r="B2077" t="s">
        <v>36</v>
      </c>
      <c r="C2077">
        <v>2060</v>
      </c>
      <c r="D2077">
        <v>2070</v>
      </c>
      <c r="E2077" t="s">
        <v>119</v>
      </c>
      <c r="F2077" t="s">
        <v>260</v>
      </c>
      <c r="G2077" t="s">
        <v>139</v>
      </c>
      <c r="H2077" t="s">
        <v>133</v>
      </c>
      <c r="I2077" t="s">
        <v>110</v>
      </c>
      <c r="J2077" t="s">
        <v>110</v>
      </c>
      <c r="K2077">
        <v>2.9411764144897461</v>
      </c>
      <c r="L2077" t="s">
        <v>182</v>
      </c>
    </row>
    <row r="2078" spans="1:12">
      <c r="A2078" t="s">
        <v>260</v>
      </c>
      <c r="B2078" t="s">
        <v>36</v>
      </c>
      <c r="C2078">
        <v>2065</v>
      </c>
      <c r="D2078">
        <v>2065</v>
      </c>
      <c r="E2078" t="s">
        <v>119</v>
      </c>
      <c r="F2078" t="s">
        <v>260</v>
      </c>
      <c r="G2078" t="s">
        <v>139</v>
      </c>
      <c r="H2078" t="s">
        <v>133</v>
      </c>
      <c r="I2078" t="s">
        <v>110</v>
      </c>
      <c r="J2078" t="s">
        <v>110</v>
      </c>
      <c r="K2078">
        <v>2.9411764144897461</v>
      </c>
      <c r="L2078" t="s">
        <v>182</v>
      </c>
    </row>
    <row r="2079" spans="1:12">
      <c r="A2079" t="s">
        <v>260</v>
      </c>
      <c r="B2079" t="s">
        <v>36</v>
      </c>
      <c r="C2079">
        <v>2065</v>
      </c>
      <c r="D2079">
        <v>2070</v>
      </c>
      <c r="E2079" t="s">
        <v>119</v>
      </c>
      <c r="F2079" t="s">
        <v>260</v>
      </c>
      <c r="G2079" t="s">
        <v>139</v>
      </c>
      <c r="H2079" t="s">
        <v>133</v>
      </c>
      <c r="I2079" t="s">
        <v>110</v>
      </c>
      <c r="J2079" t="s">
        <v>110</v>
      </c>
      <c r="K2079">
        <v>2.9411764144897461</v>
      </c>
      <c r="L2079" t="s">
        <v>182</v>
      </c>
    </row>
    <row r="2080" spans="1:12">
      <c r="A2080" t="s">
        <v>260</v>
      </c>
      <c r="B2080" t="s">
        <v>36</v>
      </c>
      <c r="C2080">
        <v>2070</v>
      </c>
      <c r="D2080">
        <v>2070</v>
      </c>
      <c r="E2080" t="s">
        <v>119</v>
      </c>
      <c r="F2080" t="s">
        <v>260</v>
      </c>
      <c r="G2080" t="s">
        <v>139</v>
      </c>
      <c r="H2080" t="s">
        <v>133</v>
      </c>
      <c r="I2080" t="s">
        <v>110</v>
      </c>
      <c r="J2080" t="s">
        <v>110</v>
      </c>
      <c r="K2080">
        <v>2.9411764144897461</v>
      </c>
      <c r="L2080" t="s">
        <v>182</v>
      </c>
    </row>
    <row r="2081" spans="1:12">
      <c r="A2081" t="s">
        <v>260</v>
      </c>
      <c r="B2081" t="s">
        <v>94</v>
      </c>
      <c r="C2081">
        <v>2010</v>
      </c>
      <c r="D2081">
        <v>2010</v>
      </c>
      <c r="E2081" t="s">
        <v>119</v>
      </c>
      <c r="F2081" t="s">
        <v>260</v>
      </c>
      <c r="G2081" t="s">
        <v>147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>
      <c r="A2082" t="s">
        <v>260</v>
      </c>
      <c r="B2082" t="s">
        <v>94</v>
      </c>
      <c r="C2082">
        <v>2015</v>
      </c>
      <c r="D2082">
        <v>2015</v>
      </c>
      <c r="E2082" t="s">
        <v>119</v>
      </c>
      <c r="F2082" t="s">
        <v>260</v>
      </c>
      <c r="G2082" t="s">
        <v>147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>
      <c r="A2083" t="s">
        <v>260</v>
      </c>
      <c r="B2083" t="s">
        <v>94</v>
      </c>
      <c r="C2083">
        <v>2020</v>
      </c>
      <c r="D2083">
        <v>2020</v>
      </c>
      <c r="E2083" t="s">
        <v>119</v>
      </c>
      <c r="F2083" t="s">
        <v>260</v>
      </c>
      <c r="G2083" t="s">
        <v>147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>
      <c r="A2084" t="s">
        <v>260</v>
      </c>
      <c r="B2084" t="s">
        <v>94</v>
      </c>
      <c r="C2084">
        <v>2025</v>
      </c>
      <c r="D2084">
        <v>2025</v>
      </c>
      <c r="E2084" t="s">
        <v>119</v>
      </c>
      <c r="F2084" t="s">
        <v>260</v>
      </c>
      <c r="G2084" t="s">
        <v>147</v>
      </c>
      <c r="H2084" t="s">
        <v>133</v>
      </c>
      <c r="I2084" t="s">
        <v>110</v>
      </c>
      <c r="J2084" t="s">
        <v>110</v>
      </c>
      <c r="K2084">
        <v>1</v>
      </c>
      <c r="L2084" t="s">
        <v>182</v>
      </c>
    </row>
    <row r="2085" spans="1:12">
      <c r="A2085" t="s">
        <v>260</v>
      </c>
      <c r="B2085" t="s">
        <v>94</v>
      </c>
      <c r="C2085">
        <v>2030</v>
      </c>
      <c r="D2085">
        <v>2030</v>
      </c>
      <c r="E2085" t="s">
        <v>119</v>
      </c>
      <c r="F2085" t="s">
        <v>260</v>
      </c>
      <c r="G2085" t="s">
        <v>147</v>
      </c>
      <c r="H2085" t="s">
        <v>133</v>
      </c>
      <c r="I2085" t="s">
        <v>110</v>
      </c>
      <c r="J2085" t="s">
        <v>110</v>
      </c>
      <c r="K2085">
        <v>1</v>
      </c>
      <c r="L2085" t="s">
        <v>182</v>
      </c>
    </row>
    <row r="2086" spans="1:12">
      <c r="A2086" t="s">
        <v>260</v>
      </c>
      <c r="B2086" t="s">
        <v>94</v>
      </c>
      <c r="C2086">
        <v>2035</v>
      </c>
      <c r="D2086">
        <v>2035</v>
      </c>
      <c r="E2086" t="s">
        <v>119</v>
      </c>
      <c r="F2086" t="s">
        <v>260</v>
      </c>
      <c r="G2086" t="s">
        <v>147</v>
      </c>
      <c r="H2086" t="s">
        <v>133</v>
      </c>
      <c r="I2086" t="s">
        <v>110</v>
      </c>
      <c r="J2086" t="s">
        <v>110</v>
      </c>
      <c r="K2086">
        <v>1</v>
      </c>
      <c r="L2086" t="s">
        <v>182</v>
      </c>
    </row>
    <row r="2087" spans="1:12">
      <c r="A2087" t="s">
        <v>260</v>
      </c>
      <c r="B2087" t="s">
        <v>94</v>
      </c>
      <c r="C2087">
        <v>2040</v>
      </c>
      <c r="D2087">
        <v>2040</v>
      </c>
      <c r="E2087" t="s">
        <v>119</v>
      </c>
      <c r="F2087" t="s">
        <v>260</v>
      </c>
      <c r="G2087" t="s">
        <v>147</v>
      </c>
      <c r="H2087" t="s">
        <v>133</v>
      </c>
      <c r="I2087" t="s">
        <v>110</v>
      </c>
      <c r="J2087" t="s">
        <v>110</v>
      </c>
      <c r="K2087">
        <v>1</v>
      </c>
      <c r="L2087" t="s">
        <v>182</v>
      </c>
    </row>
    <row r="2088" spans="1:12">
      <c r="A2088" t="s">
        <v>260</v>
      </c>
      <c r="B2088" t="s">
        <v>94</v>
      </c>
      <c r="C2088">
        <v>2045</v>
      </c>
      <c r="D2088">
        <v>2045</v>
      </c>
      <c r="E2088" t="s">
        <v>119</v>
      </c>
      <c r="F2088" t="s">
        <v>260</v>
      </c>
      <c r="G2088" t="s">
        <v>147</v>
      </c>
      <c r="H2088" t="s">
        <v>133</v>
      </c>
      <c r="I2088" t="s">
        <v>110</v>
      </c>
      <c r="J2088" t="s">
        <v>110</v>
      </c>
      <c r="K2088">
        <v>1</v>
      </c>
      <c r="L2088" t="s">
        <v>182</v>
      </c>
    </row>
    <row r="2089" spans="1:12">
      <c r="A2089" t="s">
        <v>260</v>
      </c>
      <c r="B2089" t="s">
        <v>94</v>
      </c>
      <c r="C2089">
        <v>2050</v>
      </c>
      <c r="D2089">
        <v>2050</v>
      </c>
      <c r="E2089" t="s">
        <v>119</v>
      </c>
      <c r="F2089" t="s">
        <v>260</v>
      </c>
      <c r="G2089" t="s">
        <v>147</v>
      </c>
      <c r="H2089" t="s">
        <v>133</v>
      </c>
      <c r="I2089" t="s">
        <v>110</v>
      </c>
      <c r="J2089" t="s">
        <v>110</v>
      </c>
      <c r="K2089">
        <v>1</v>
      </c>
      <c r="L2089" t="s">
        <v>182</v>
      </c>
    </row>
    <row r="2090" spans="1:12">
      <c r="A2090" t="s">
        <v>260</v>
      </c>
      <c r="B2090" t="s">
        <v>94</v>
      </c>
      <c r="C2090">
        <v>2055</v>
      </c>
      <c r="D2090">
        <v>2055</v>
      </c>
      <c r="E2090" t="s">
        <v>119</v>
      </c>
      <c r="F2090" t="s">
        <v>260</v>
      </c>
      <c r="G2090" t="s">
        <v>147</v>
      </c>
      <c r="H2090" t="s">
        <v>133</v>
      </c>
      <c r="I2090" t="s">
        <v>110</v>
      </c>
      <c r="J2090" t="s">
        <v>110</v>
      </c>
      <c r="K2090">
        <v>1</v>
      </c>
      <c r="L2090" t="s">
        <v>182</v>
      </c>
    </row>
    <row r="2091" spans="1:12">
      <c r="A2091" t="s">
        <v>260</v>
      </c>
      <c r="B2091" t="s">
        <v>94</v>
      </c>
      <c r="C2091">
        <v>2060</v>
      </c>
      <c r="D2091">
        <v>2060</v>
      </c>
      <c r="E2091" t="s">
        <v>119</v>
      </c>
      <c r="F2091" t="s">
        <v>260</v>
      </c>
      <c r="G2091" t="s">
        <v>147</v>
      </c>
      <c r="H2091" t="s">
        <v>133</v>
      </c>
      <c r="I2091" t="s">
        <v>110</v>
      </c>
      <c r="J2091" t="s">
        <v>110</v>
      </c>
      <c r="K2091">
        <v>1</v>
      </c>
      <c r="L2091" t="s">
        <v>182</v>
      </c>
    </row>
    <row r="2092" spans="1:12">
      <c r="A2092" t="s">
        <v>260</v>
      </c>
      <c r="B2092" t="s">
        <v>94</v>
      </c>
      <c r="C2092">
        <v>2065</v>
      </c>
      <c r="D2092">
        <v>2065</v>
      </c>
      <c r="E2092" t="s">
        <v>119</v>
      </c>
      <c r="F2092" t="s">
        <v>260</v>
      </c>
      <c r="G2092" t="s">
        <v>147</v>
      </c>
      <c r="H2092" t="s">
        <v>133</v>
      </c>
      <c r="I2092" t="s">
        <v>110</v>
      </c>
      <c r="J2092" t="s">
        <v>110</v>
      </c>
      <c r="K2092">
        <v>1</v>
      </c>
      <c r="L2092" t="s">
        <v>182</v>
      </c>
    </row>
    <row r="2093" spans="1:12">
      <c r="A2093" t="s">
        <v>260</v>
      </c>
      <c r="B2093" t="s">
        <v>94</v>
      </c>
      <c r="C2093">
        <v>2070</v>
      </c>
      <c r="D2093">
        <v>2070</v>
      </c>
      <c r="E2093" t="s">
        <v>119</v>
      </c>
      <c r="F2093" t="s">
        <v>260</v>
      </c>
      <c r="G2093" t="s">
        <v>147</v>
      </c>
      <c r="H2093" t="s">
        <v>133</v>
      </c>
      <c r="I2093" t="s">
        <v>110</v>
      </c>
      <c r="J2093" t="s">
        <v>110</v>
      </c>
      <c r="K2093">
        <v>1</v>
      </c>
      <c r="L2093" t="s">
        <v>182</v>
      </c>
    </row>
    <row r="2094" spans="1:12">
      <c r="A2094" t="s">
        <v>260</v>
      </c>
      <c r="B2094" t="s">
        <v>60</v>
      </c>
      <c r="C2094">
        <v>1990</v>
      </c>
      <c r="D2094">
        <v>1990</v>
      </c>
      <c r="E2094" t="s">
        <v>119</v>
      </c>
      <c r="F2094" t="s">
        <v>260</v>
      </c>
      <c r="G2094" t="s">
        <v>147</v>
      </c>
      <c r="H2094" t="s">
        <v>131</v>
      </c>
      <c r="I2094" t="s">
        <v>110</v>
      </c>
      <c r="J2094" t="s">
        <v>110</v>
      </c>
      <c r="K2094">
        <v>1</v>
      </c>
      <c r="L2094" t="s">
        <v>182</v>
      </c>
    </row>
    <row r="2095" spans="1:12">
      <c r="A2095" t="s">
        <v>260</v>
      </c>
      <c r="B2095" t="s">
        <v>60</v>
      </c>
      <c r="C2095">
        <v>1995</v>
      </c>
      <c r="D2095">
        <v>1995</v>
      </c>
      <c r="E2095" t="s">
        <v>119</v>
      </c>
      <c r="F2095" t="s">
        <v>260</v>
      </c>
      <c r="G2095" t="s">
        <v>147</v>
      </c>
      <c r="H2095" t="s">
        <v>131</v>
      </c>
      <c r="I2095" t="s">
        <v>110</v>
      </c>
      <c r="J2095" t="s">
        <v>110</v>
      </c>
      <c r="K2095">
        <v>1</v>
      </c>
      <c r="L2095" t="s">
        <v>182</v>
      </c>
    </row>
    <row r="2096" spans="1:12">
      <c r="A2096" t="s">
        <v>260</v>
      </c>
      <c r="B2096" t="s">
        <v>60</v>
      </c>
      <c r="C2096">
        <v>2000</v>
      </c>
      <c r="D2096">
        <v>2000</v>
      </c>
      <c r="E2096" t="s">
        <v>119</v>
      </c>
      <c r="F2096" t="s">
        <v>260</v>
      </c>
      <c r="G2096" t="s">
        <v>147</v>
      </c>
      <c r="H2096" t="s">
        <v>131</v>
      </c>
      <c r="I2096" t="s">
        <v>110</v>
      </c>
      <c r="J2096" t="s">
        <v>110</v>
      </c>
      <c r="K2096">
        <v>1</v>
      </c>
      <c r="L2096" t="s">
        <v>182</v>
      </c>
    </row>
    <row r="2097" spans="1:12">
      <c r="A2097" t="s">
        <v>260</v>
      </c>
      <c r="B2097" t="s">
        <v>60</v>
      </c>
      <c r="C2097">
        <v>2005</v>
      </c>
      <c r="D2097">
        <v>2005</v>
      </c>
      <c r="E2097" t="s">
        <v>119</v>
      </c>
      <c r="F2097" t="s">
        <v>260</v>
      </c>
      <c r="G2097" t="s">
        <v>147</v>
      </c>
      <c r="H2097" t="s">
        <v>131</v>
      </c>
      <c r="I2097" t="s">
        <v>110</v>
      </c>
      <c r="J2097" t="s">
        <v>110</v>
      </c>
      <c r="K2097">
        <v>1</v>
      </c>
      <c r="L2097" t="s">
        <v>182</v>
      </c>
    </row>
    <row r="2098" spans="1:12">
      <c r="A2098" t="s">
        <v>260</v>
      </c>
      <c r="B2098" t="s">
        <v>60</v>
      </c>
      <c r="C2098">
        <v>2010</v>
      </c>
      <c r="D2098">
        <v>2010</v>
      </c>
      <c r="E2098" t="s">
        <v>119</v>
      </c>
      <c r="F2098" t="s">
        <v>260</v>
      </c>
      <c r="G2098" t="s">
        <v>147</v>
      </c>
      <c r="H2098" t="s">
        <v>131</v>
      </c>
      <c r="I2098" t="s">
        <v>110</v>
      </c>
      <c r="J2098" t="s">
        <v>110</v>
      </c>
      <c r="K2098">
        <v>1</v>
      </c>
      <c r="L2098" t="s">
        <v>182</v>
      </c>
    </row>
    <row r="2099" spans="1:12">
      <c r="A2099" t="s">
        <v>260</v>
      </c>
      <c r="B2099" t="s">
        <v>60</v>
      </c>
      <c r="C2099">
        <v>2015</v>
      </c>
      <c r="D2099">
        <v>2015</v>
      </c>
      <c r="E2099" t="s">
        <v>119</v>
      </c>
      <c r="F2099" t="s">
        <v>260</v>
      </c>
      <c r="G2099" t="s">
        <v>147</v>
      </c>
      <c r="H2099" t="s">
        <v>131</v>
      </c>
      <c r="I2099" t="s">
        <v>110</v>
      </c>
      <c r="J2099" t="s">
        <v>110</v>
      </c>
      <c r="K2099">
        <v>1</v>
      </c>
      <c r="L2099" t="s">
        <v>182</v>
      </c>
    </row>
    <row r="2100" spans="1:12">
      <c r="A2100" t="s">
        <v>260</v>
      </c>
      <c r="B2100" t="s">
        <v>60</v>
      </c>
      <c r="C2100">
        <v>2020</v>
      </c>
      <c r="D2100">
        <v>2020</v>
      </c>
      <c r="E2100" t="s">
        <v>119</v>
      </c>
      <c r="F2100" t="s">
        <v>260</v>
      </c>
      <c r="G2100" t="s">
        <v>147</v>
      </c>
      <c r="H2100" t="s">
        <v>131</v>
      </c>
      <c r="I2100" t="s">
        <v>110</v>
      </c>
      <c r="J2100" t="s">
        <v>110</v>
      </c>
      <c r="K2100">
        <v>1</v>
      </c>
      <c r="L2100" t="s">
        <v>182</v>
      </c>
    </row>
    <row r="2101" spans="1:12">
      <c r="A2101" t="s">
        <v>260</v>
      </c>
      <c r="B2101" t="s">
        <v>60</v>
      </c>
      <c r="C2101">
        <v>2025</v>
      </c>
      <c r="D2101">
        <v>2025</v>
      </c>
      <c r="E2101" t="s">
        <v>119</v>
      </c>
      <c r="F2101" t="s">
        <v>260</v>
      </c>
      <c r="G2101" t="s">
        <v>147</v>
      </c>
      <c r="H2101" t="s">
        <v>131</v>
      </c>
      <c r="I2101" t="s">
        <v>110</v>
      </c>
      <c r="J2101" t="s">
        <v>110</v>
      </c>
      <c r="K2101">
        <v>1</v>
      </c>
      <c r="L2101" t="s">
        <v>182</v>
      </c>
    </row>
    <row r="2102" spans="1:12">
      <c r="A2102" t="s">
        <v>260</v>
      </c>
      <c r="B2102" t="s">
        <v>60</v>
      </c>
      <c r="C2102">
        <v>2030</v>
      </c>
      <c r="D2102">
        <v>2030</v>
      </c>
      <c r="E2102" t="s">
        <v>119</v>
      </c>
      <c r="F2102" t="s">
        <v>260</v>
      </c>
      <c r="G2102" t="s">
        <v>147</v>
      </c>
      <c r="H2102" t="s">
        <v>131</v>
      </c>
      <c r="I2102" t="s">
        <v>110</v>
      </c>
      <c r="J2102" t="s">
        <v>110</v>
      </c>
      <c r="K2102">
        <v>1</v>
      </c>
      <c r="L2102" t="s">
        <v>182</v>
      </c>
    </row>
    <row r="2103" spans="1:12">
      <c r="A2103" t="s">
        <v>260</v>
      </c>
      <c r="B2103" t="s">
        <v>60</v>
      </c>
      <c r="C2103">
        <v>2035</v>
      </c>
      <c r="D2103">
        <v>2035</v>
      </c>
      <c r="E2103" t="s">
        <v>119</v>
      </c>
      <c r="F2103" t="s">
        <v>260</v>
      </c>
      <c r="G2103" t="s">
        <v>147</v>
      </c>
      <c r="H2103" t="s">
        <v>131</v>
      </c>
      <c r="I2103" t="s">
        <v>110</v>
      </c>
      <c r="J2103" t="s">
        <v>110</v>
      </c>
      <c r="K2103">
        <v>1</v>
      </c>
      <c r="L2103" t="s">
        <v>182</v>
      </c>
    </row>
    <row r="2104" spans="1:12">
      <c r="A2104" t="s">
        <v>260</v>
      </c>
      <c r="B2104" t="s">
        <v>60</v>
      </c>
      <c r="C2104">
        <v>2040</v>
      </c>
      <c r="D2104">
        <v>2040</v>
      </c>
      <c r="E2104" t="s">
        <v>119</v>
      </c>
      <c r="F2104" t="s">
        <v>260</v>
      </c>
      <c r="G2104" t="s">
        <v>147</v>
      </c>
      <c r="H2104" t="s">
        <v>131</v>
      </c>
      <c r="I2104" t="s">
        <v>110</v>
      </c>
      <c r="J2104" t="s">
        <v>110</v>
      </c>
      <c r="K2104">
        <v>1</v>
      </c>
      <c r="L2104" t="s">
        <v>182</v>
      </c>
    </row>
    <row r="2105" spans="1:12">
      <c r="A2105" t="s">
        <v>260</v>
      </c>
      <c r="B2105" t="s">
        <v>60</v>
      </c>
      <c r="C2105">
        <v>2045</v>
      </c>
      <c r="D2105">
        <v>2045</v>
      </c>
      <c r="E2105" t="s">
        <v>119</v>
      </c>
      <c r="F2105" t="s">
        <v>260</v>
      </c>
      <c r="G2105" t="s">
        <v>147</v>
      </c>
      <c r="H2105" t="s">
        <v>131</v>
      </c>
      <c r="I2105" t="s">
        <v>110</v>
      </c>
      <c r="J2105" t="s">
        <v>110</v>
      </c>
      <c r="K2105">
        <v>1</v>
      </c>
      <c r="L2105" t="s">
        <v>182</v>
      </c>
    </row>
    <row r="2106" spans="1:12">
      <c r="A2106" t="s">
        <v>260</v>
      </c>
      <c r="B2106" t="s">
        <v>60</v>
      </c>
      <c r="C2106">
        <v>2050</v>
      </c>
      <c r="D2106">
        <v>2050</v>
      </c>
      <c r="E2106" t="s">
        <v>119</v>
      </c>
      <c r="F2106" t="s">
        <v>260</v>
      </c>
      <c r="G2106" t="s">
        <v>147</v>
      </c>
      <c r="H2106" t="s">
        <v>131</v>
      </c>
      <c r="I2106" t="s">
        <v>110</v>
      </c>
      <c r="J2106" t="s">
        <v>110</v>
      </c>
      <c r="K2106">
        <v>1</v>
      </c>
      <c r="L2106" t="s">
        <v>182</v>
      </c>
    </row>
    <row r="2107" spans="1:12">
      <c r="A2107" t="s">
        <v>260</v>
      </c>
      <c r="B2107" t="s">
        <v>60</v>
      </c>
      <c r="C2107">
        <v>2055</v>
      </c>
      <c r="D2107">
        <v>2055</v>
      </c>
      <c r="E2107" t="s">
        <v>119</v>
      </c>
      <c r="F2107" t="s">
        <v>260</v>
      </c>
      <c r="G2107" t="s">
        <v>147</v>
      </c>
      <c r="H2107" t="s">
        <v>131</v>
      </c>
      <c r="I2107" t="s">
        <v>110</v>
      </c>
      <c r="J2107" t="s">
        <v>110</v>
      </c>
      <c r="K2107">
        <v>1</v>
      </c>
      <c r="L2107" t="s">
        <v>182</v>
      </c>
    </row>
    <row r="2108" spans="1:12">
      <c r="A2108" t="s">
        <v>260</v>
      </c>
      <c r="B2108" t="s">
        <v>60</v>
      </c>
      <c r="C2108">
        <v>2060</v>
      </c>
      <c r="D2108">
        <v>2060</v>
      </c>
      <c r="E2108" t="s">
        <v>119</v>
      </c>
      <c r="F2108" t="s">
        <v>260</v>
      </c>
      <c r="G2108" t="s">
        <v>147</v>
      </c>
      <c r="H2108" t="s">
        <v>131</v>
      </c>
      <c r="I2108" t="s">
        <v>110</v>
      </c>
      <c r="J2108" t="s">
        <v>110</v>
      </c>
      <c r="K2108">
        <v>1</v>
      </c>
      <c r="L2108" t="s">
        <v>182</v>
      </c>
    </row>
    <row r="2109" spans="1:12">
      <c r="A2109" t="s">
        <v>260</v>
      </c>
      <c r="B2109" t="s">
        <v>60</v>
      </c>
      <c r="C2109">
        <v>2065</v>
      </c>
      <c r="D2109">
        <v>2065</v>
      </c>
      <c r="E2109" t="s">
        <v>119</v>
      </c>
      <c r="F2109" t="s">
        <v>260</v>
      </c>
      <c r="G2109" t="s">
        <v>147</v>
      </c>
      <c r="H2109" t="s">
        <v>131</v>
      </c>
      <c r="I2109" t="s">
        <v>110</v>
      </c>
      <c r="J2109" t="s">
        <v>110</v>
      </c>
      <c r="K2109">
        <v>1</v>
      </c>
      <c r="L2109" t="s">
        <v>182</v>
      </c>
    </row>
    <row r="2110" spans="1:12">
      <c r="A2110" t="s">
        <v>260</v>
      </c>
      <c r="B2110" t="s">
        <v>60</v>
      </c>
      <c r="C2110">
        <v>2070</v>
      </c>
      <c r="D2110">
        <v>2070</v>
      </c>
      <c r="E2110" t="s">
        <v>119</v>
      </c>
      <c r="F2110" t="s">
        <v>260</v>
      </c>
      <c r="G2110" t="s">
        <v>147</v>
      </c>
      <c r="H2110" t="s">
        <v>131</v>
      </c>
      <c r="I2110" t="s">
        <v>110</v>
      </c>
      <c r="J2110" t="s">
        <v>110</v>
      </c>
      <c r="K2110">
        <v>1</v>
      </c>
      <c r="L2110" t="s">
        <v>182</v>
      </c>
    </row>
    <row r="2111" spans="1:12">
      <c r="A2111" t="s">
        <v>260</v>
      </c>
      <c r="B2111" t="s">
        <v>61</v>
      </c>
      <c r="C2111">
        <v>1990</v>
      </c>
      <c r="D2111">
        <v>1990</v>
      </c>
      <c r="E2111" t="s">
        <v>119</v>
      </c>
      <c r="F2111" t="s">
        <v>260</v>
      </c>
      <c r="G2111" t="s">
        <v>147</v>
      </c>
      <c r="H2111" t="s">
        <v>131</v>
      </c>
      <c r="I2111" t="s">
        <v>110</v>
      </c>
      <c r="J2111" t="s">
        <v>110</v>
      </c>
      <c r="K2111">
        <v>1.8181818723678591</v>
      </c>
      <c r="L2111" t="s">
        <v>182</v>
      </c>
    </row>
    <row r="2112" spans="1:12">
      <c r="A2112" t="s">
        <v>260</v>
      </c>
      <c r="B2112" t="s">
        <v>61</v>
      </c>
      <c r="C2112">
        <v>1990</v>
      </c>
      <c r="D2112">
        <v>1995</v>
      </c>
      <c r="E2112" t="s">
        <v>119</v>
      </c>
      <c r="F2112" t="s">
        <v>260</v>
      </c>
      <c r="G2112" t="s">
        <v>147</v>
      </c>
      <c r="H2112" t="s">
        <v>131</v>
      </c>
      <c r="I2112" t="s">
        <v>110</v>
      </c>
      <c r="J2112" t="s">
        <v>110</v>
      </c>
      <c r="K2112">
        <v>1.8181818723678591</v>
      </c>
      <c r="L2112" t="s">
        <v>182</v>
      </c>
    </row>
    <row r="2113" spans="1:12">
      <c r="A2113" t="s">
        <v>260</v>
      </c>
      <c r="B2113" t="s">
        <v>61</v>
      </c>
      <c r="C2113">
        <v>1990</v>
      </c>
      <c r="D2113">
        <v>2000</v>
      </c>
      <c r="E2113" t="s">
        <v>119</v>
      </c>
      <c r="F2113" t="s">
        <v>260</v>
      </c>
      <c r="G2113" t="s">
        <v>147</v>
      </c>
      <c r="H2113" t="s">
        <v>131</v>
      </c>
      <c r="I2113" t="s">
        <v>110</v>
      </c>
      <c r="J2113" t="s">
        <v>110</v>
      </c>
      <c r="K2113">
        <v>1.8181818723678591</v>
      </c>
      <c r="L2113" t="s">
        <v>182</v>
      </c>
    </row>
    <row r="2114" spans="1:12">
      <c r="A2114" t="s">
        <v>260</v>
      </c>
      <c r="B2114" t="s">
        <v>61</v>
      </c>
      <c r="C2114">
        <v>1990</v>
      </c>
      <c r="D2114">
        <v>2005</v>
      </c>
      <c r="E2114" t="s">
        <v>119</v>
      </c>
      <c r="F2114" t="s">
        <v>260</v>
      </c>
      <c r="G2114" t="s">
        <v>147</v>
      </c>
      <c r="H2114" t="s">
        <v>131</v>
      </c>
      <c r="I2114" t="s">
        <v>110</v>
      </c>
      <c r="J2114" t="s">
        <v>110</v>
      </c>
      <c r="K2114">
        <v>1.7543859481811519</v>
      </c>
      <c r="L2114" t="s">
        <v>182</v>
      </c>
    </row>
    <row r="2115" spans="1:12">
      <c r="A2115" t="s">
        <v>260</v>
      </c>
      <c r="B2115" t="s">
        <v>61</v>
      </c>
      <c r="C2115">
        <v>1990</v>
      </c>
      <c r="D2115">
        <v>2010</v>
      </c>
      <c r="E2115" t="s">
        <v>119</v>
      </c>
      <c r="F2115" t="s">
        <v>260</v>
      </c>
      <c r="G2115" t="s">
        <v>147</v>
      </c>
      <c r="H2115" t="s">
        <v>131</v>
      </c>
      <c r="I2115" t="s">
        <v>110</v>
      </c>
      <c r="J2115" t="s">
        <v>110</v>
      </c>
      <c r="K2115">
        <v>1.694915294647217</v>
      </c>
      <c r="L2115" t="s">
        <v>182</v>
      </c>
    </row>
    <row r="2116" spans="1:12">
      <c r="A2116" t="s">
        <v>260</v>
      </c>
      <c r="B2116" t="s">
        <v>61</v>
      </c>
      <c r="C2116">
        <v>1995</v>
      </c>
      <c r="D2116">
        <v>1995</v>
      </c>
      <c r="E2116" t="s">
        <v>119</v>
      </c>
      <c r="F2116" t="s">
        <v>260</v>
      </c>
      <c r="G2116" t="s">
        <v>147</v>
      </c>
      <c r="H2116" t="s">
        <v>131</v>
      </c>
      <c r="I2116" t="s">
        <v>110</v>
      </c>
      <c r="J2116" t="s">
        <v>110</v>
      </c>
      <c r="K2116">
        <v>1.8181818723678591</v>
      </c>
      <c r="L2116" t="s">
        <v>182</v>
      </c>
    </row>
    <row r="2117" spans="1:12">
      <c r="A2117" t="s">
        <v>260</v>
      </c>
      <c r="B2117" t="s">
        <v>61</v>
      </c>
      <c r="C2117">
        <v>1995</v>
      </c>
      <c r="D2117">
        <v>2000</v>
      </c>
      <c r="E2117" t="s">
        <v>119</v>
      </c>
      <c r="F2117" t="s">
        <v>260</v>
      </c>
      <c r="G2117" t="s">
        <v>147</v>
      </c>
      <c r="H2117" t="s">
        <v>131</v>
      </c>
      <c r="I2117" t="s">
        <v>110</v>
      </c>
      <c r="J2117" t="s">
        <v>110</v>
      </c>
      <c r="K2117">
        <v>1.8181818723678591</v>
      </c>
      <c r="L2117" t="s">
        <v>182</v>
      </c>
    </row>
    <row r="2118" spans="1:12">
      <c r="A2118" t="s">
        <v>260</v>
      </c>
      <c r="B2118" t="s">
        <v>61</v>
      </c>
      <c r="C2118">
        <v>1995</v>
      </c>
      <c r="D2118">
        <v>2005</v>
      </c>
      <c r="E2118" t="s">
        <v>119</v>
      </c>
      <c r="F2118" t="s">
        <v>260</v>
      </c>
      <c r="G2118" t="s">
        <v>147</v>
      </c>
      <c r="H2118" t="s">
        <v>131</v>
      </c>
      <c r="I2118" t="s">
        <v>110</v>
      </c>
      <c r="J2118" t="s">
        <v>110</v>
      </c>
      <c r="K2118">
        <v>1.7543859481811519</v>
      </c>
      <c r="L2118" t="s">
        <v>182</v>
      </c>
    </row>
    <row r="2119" spans="1:12">
      <c r="A2119" t="s">
        <v>260</v>
      </c>
      <c r="B2119" t="s">
        <v>61</v>
      </c>
      <c r="C2119">
        <v>1995</v>
      </c>
      <c r="D2119">
        <v>2010</v>
      </c>
      <c r="E2119" t="s">
        <v>119</v>
      </c>
      <c r="F2119" t="s">
        <v>260</v>
      </c>
      <c r="G2119" t="s">
        <v>147</v>
      </c>
      <c r="H2119" t="s">
        <v>131</v>
      </c>
      <c r="I2119" t="s">
        <v>110</v>
      </c>
      <c r="J2119" t="s">
        <v>110</v>
      </c>
      <c r="K2119">
        <v>1.694915294647217</v>
      </c>
      <c r="L2119" t="s">
        <v>182</v>
      </c>
    </row>
    <row r="2120" spans="1:12">
      <c r="A2120" t="s">
        <v>260</v>
      </c>
      <c r="B2120" t="s">
        <v>61</v>
      </c>
      <c r="C2120">
        <v>1995</v>
      </c>
      <c r="D2120">
        <v>2015</v>
      </c>
      <c r="E2120" t="s">
        <v>119</v>
      </c>
      <c r="F2120" t="s">
        <v>260</v>
      </c>
      <c r="G2120" t="s">
        <v>147</v>
      </c>
      <c r="H2120" t="s">
        <v>131</v>
      </c>
      <c r="I2120" t="s">
        <v>110</v>
      </c>
      <c r="J2120" t="s">
        <v>110</v>
      </c>
      <c r="K2120">
        <v>1.641108512878418</v>
      </c>
      <c r="L2120" t="s">
        <v>182</v>
      </c>
    </row>
    <row r="2121" spans="1:12">
      <c r="A2121" t="s">
        <v>260</v>
      </c>
      <c r="B2121" t="s">
        <v>61</v>
      </c>
      <c r="C2121">
        <v>2000</v>
      </c>
      <c r="D2121">
        <v>2000</v>
      </c>
      <c r="E2121" t="s">
        <v>119</v>
      </c>
      <c r="F2121" t="s">
        <v>260</v>
      </c>
      <c r="G2121" t="s">
        <v>147</v>
      </c>
      <c r="H2121" t="s">
        <v>131</v>
      </c>
      <c r="I2121" t="s">
        <v>110</v>
      </c>
      <c r="J2121" t="s">
        <v>110</v>
      </c>
      <c r="K2121">
        <v>1.8181818723678591</v>
      </c>
      <c r="L2121" t="s">
        <v>182</v>
      </c>
    </row>
    <row r="2122" spans="1:12">
      <c r="A2122" t="s">
        <v>260</v>
      </c>
      <c r="B2122" t="s">
        <v>61</v>
      </c>
      <c r="C2122">
        <v>2000</v>
      </c>
      <c r="D2122">
        <v>2005</v>
      </c>
      <c r="E2122" t="s">
        <v>119</v>
      </c>
      <c r="F2122" t="s">
        <v>260</v>
      </c>
      <c r="G2122" t="s">
        <v>147</v>
      </c>
      <c r="H2122" t="s">
        <v>131</v>
      </c>
      <c r="I2122" t="s">
        <v>110</v>
      </c>
      <c r="J2122" t="s">
        <v>110</v>
      </c>
      <c r="K2122">
        <v>1.7543859481811519</v>
      </c>
      <c r="L2122" t="s">
        <v>182</v>
      </c>
    </row>
    <row r="2123" spans="1:12">
      <c r="A2123" t="s">
        <v>260</v>
      </c>
      <c r="B2123" t="s">
        <v>61</v>
      </c>
      <c r="C2123">
        <v>2000</v>
      </c>
      <c r="D2123">
        <v>2010</v>
      </c>
      <c r="E2123" t="s">
        <v>119</v>
      </c>
      <c r="F2123" t="s">
        <v>260</v>
      </c>
      <c r="G2123" t="s">
        <v>147</v>
      </c>
      <c r="H2123" t="s">
        <v>131</v>
      </c>
      <c r="I2123" t="s">
        <v>110</v>
      </c>
      <c r="J2123" t="s">
        <v>110</v>
      </c>
      <c r="K2123">
        <v>1.694915294647217</v>
      </c>
      <c r="L2123" t="s">
        <v>182</v>
      </c>
    </row>
    <row r="2124" spans="1:12">
      <c r="A2124" t="s">
        <v>260</v>
      </c>
      <c r="B2124" t="s">
        <v>61</v>
      </c>
      <c r="C2124">
        <v>2000</v>
      </c>
      <c r="D2124">
        <v>2015</v>
      </c>
      <c r="E2124" t="s">
        <v>119</v>
      </c>
      <c r="F2124" t="s">
        <v>260</v>
      </c>
      <c r="G2124" t="s">
        <v>147</v>
      </c>
      <c r="H2124" t="s">
        <v>131</v>
      </c>
      <c r="I2124" t="s">
        <v>110</v>
      </c>
      <c r="J2124" t="s">
        <v>110</v>
      </c>
      <c r="K2124">
        <v>1.641108512878418</v>
      </c>
      <c r="L2124" t="s">
        <v>182</v>
      </c>
    </row>
    <row r="2125" spans="1:12">
      <c r="A2125" t="s">
        <v>260</v>
      </c>
      <c r="B2125" t="s">
        <v>61</v>
      </c>
      <c r="C2125">
        <v>2000</v>
      </c>
      <c r="D2125">
        <v>2020</v>
      </c>
      <c r="E2125" t="s">
        <v>119</v>
      </c>
      <c r="F2125" t="s">
        <v>260</v>
      </c>
      <c r="G2125" t="s">
        <v>147</v>
      </c>
      <c r="H2125" t="s">
        <v>131</v>
      </c>
      <c r="I2125" t="s">
        <v>110</v>
      </c>
      <c r="J2125" t="s">
        <v>110</v>
      </c>
      <c r="K2125">
        <v>1.58730161190033</v>
      </c>
      <c r="L2125" t="s">
        <v>182</v>
      </c>
    </row>
    <row r="2126" spans="1:12">
      <c r="A2126" t="s">
        <v>260</v>
      </c>
      <c r="B2126" t="s">
        <v>61</v>
      </c>
      <c r="C2126">
        <v>2005</v>
      </c>
      <c r="D2126">
        <v>2005</v>
      </c>
      <c r="E2126" t="s">
        <v>119</v>
      </c>
      <c r="F2126" t="s">
        <v>260</v>
      </c>
      <c r="G2126" t="s">
        <v>147</v>
      </c>
      <c r="H2126" t="s">
        <v>131</v>
      </c>
      <c r="I2126" t="s">
        <v>110</v>
      </c>
      <c r="J2126" t="s">
        <v>110</v>
      </c>
      <c r="K2126">
        <v>1.7543859481811519</v>
      </c>
      <c r="L2126" t="s">
        <v>182</v>
      </c>
    </row>
    <row r="2127" spans="1:12">
      <c r="A2127" t="s">
        <v>260</v>
      </c>
      <c r="B2127" t="s">
        <v>61</v>
      </c>
      <c r="C2127">
        <v>2005</v>
      </c>
      <c r="D2127">
        <v>2010</v>
      </c>
      <c r="E2127" t="s">
        <v>119</v>
      </c>
      <c r="F2127" t="s">
        <v>260</v>
      </c>
      <c r="G2127" t="s">
        <v>147</v>
      </c>
      <c r="H2127" t="s">
        <v>131</v>
      </c>
      <c r="I2127" t="s">
        <v>110</v>
      </c>
      <c r="J2127" t="s">
        <v>110</v>
      </c>
      <c r="K2127">
        <v>1.694915294647217</v>
      </c>
      <c r="L2127" t="s">
        <v>182</v>
      </c>
    </row>
    <row r="2128" spans="1:12">
      <c r="A2128" t="s">
        <v>260</v>
      </c>
      <c r="B2128" t="s">
        <v>61</v>
      </c>
      <c r="C2128">
        <v>2005</v>
      </c>
      <c r="D2128">
        <v>2015</v>
      </c>
      <c r="E2128" t="s">
        <v>119</v>
      </c>
      <c r="F2128" t="s">
        <v>260</v>
      </c>
      <c r="G2128" t="s">
        <v>147</v>
      </c>
      <c r="H2128" t="s">
        <v>131</v>
      </c>
      <c r="I2128" t="s">
        <v>110</v>
      </c>
      <c r="J2128" t="s">
        <v>110</v>
      </c>
      <c r="K2128">
        <v>1.641108512878418</v>
      </c>
      <c r="L2128" t="s">
        <v>182</v>
      </c>
    </row>
    <row r="2129" spans="1:12">
      <c r="A2129" t="s">
        <v>260</v>
      </c>
      <c r="B2129" t="s">
        <v>61</v>
      </c>
      <c r="C2129">
        <v>2005</v>
      </c>
      <c r="D2129">
        <v>2020</v>
      </c>
      <c r="E2129" t="s">
        <v>119</v>
      </c>
      <c r="F2129" t="s">
        <v>260</v>
      </c>
      <c r="G2129" t="s">
        <v>147</v>
      </c>
      <c r="H2129" t="s">
        <v>131</v>
      </c>
      <c r="I2129" t="s">
        <v>110</v>
      </c>
      <c r="J2129" t="s">
        <v>110</v>
      </c>
      <c r="K2129">
        <v>1.58730161190033</v>
      </c>
      <c r="L2129" t="s">
        <v>182</v>
      </c>
    </row>
    <row r="2130" spans="1:12">
      <c r="A2130" t="s">
        <v>260</v>
      </c>
      <c r="B2130" t="s">
        <v>61</v>
      </c>
      <c r="C2130">
        <v>2005</v>
      </c>
      <c r="D2130">
        <v>2025</v>
      </c>
      <c r="E2130" t="s">
        <v>119</v>
      </c>
      <c r="F2130" t="s">
        <v>260</v>
      </c>
      <c r="G2130" t="s">
        <v>147</v>
      </c>
      <c r="H2130" t="s">
        <v>131</v>
      </c>
      <c r="I2130" t="s">
        <v>110</v>
      </c>
      <c r="J2130" t="s">
        <v>110</v>
      </c>
      <c r="K2130">
        <v>1.539919376373291</v>
      </c>
      <c r="L2130" t="s">
        <v>182</v>
      </c>
    </row>
    <row r="2131" spans="1:12">
      <c r="A2131" t="s">
        <v>260</v>
      </c>
      <c r="B2131" t="s">
        <v>61</v>
      </c>
      <c r="C2131">
        <v>2010</v>
      </c>
      <c r="D2131">
        <v>2010</v>
      </c>
      <c r="E2131" t="s">
        <v>119</v>
      </c>
      <c r="F2131" t="s">
        <v>260</v>
      </c>
      <c r="G2131" t="s">
        <v>147</v>
      </c>
      <c r="H2131" t="s">
        <v>131</v>
      </c>
      <c r="I2131" t="s">
        <v>110</v>
      </c>
      <c r="J2131" t="s">
        <v>110</v>
      </c>
      <c r="K2131">
        <v>1.694915294647217</v>
      </c>
      <c r="L2131" t="s">
        <v>182</v>
      </c>
    </row>
    <row r="2132" spans="1:12">
      <c r="A2132" t="s">
        <v>260</v>
      </c>
      <c r="B2132" t="s">
        <v>61</v>
      </c>
      <c r="C2132">
        <v>2010</v>
      </c>
      <c r="D2132">
        <v>2015</v>
      </c>
      <c r="E2132" t="s">
        <v>119</v>
      </c>
      <c r="F2132" t="s">
        <v>260</v>
      </c>
      <c r="G2132" t="s">
        <v>147</v>
      </c>
      <c r="H2132" t="s">
        <v>131</v>
      </c>
      <c r="I2132" t="s">
        <v>110</v>
      </c>
      <c r="J2132" t="s">
        <v>110</v>
      </c>
      <c r="K2132">
        <v>1.641108512878418</v>
      </c>
      <c r="L2132" t="s">
        <v>182</v>
      </c>
    </row>
    <row r="2133" spans="1:12">
      <c r="A2133" t="s">
        <v>260</v>
      </c>
      <c r="B2133" t="s">
        <v>61</v>
      </c>
      <c r="C2133">
        <v>2010</v>
      </c>
      <c r="D2133">
        <v>2020</v>
      </c>
      <c r="E2133" t="s">
        <v>119</v>
      </c>
      <c r="F2133" t="s">
        <v>260</v>
      </c>
      <c r="G2133" t="s">
        <v>147</v>
      </c>
      <c r="H2133" t="s">
        <v>131</v>
      </c>
      <c r="I2133" t="s">
        <v>110</v>
      </c>
      <c r="J2133" t="s">
        <v>110</v>
      </c>
      <c r="K2133">
        <v>1.58730161190033</v>
      </c>
      <c r="L2133" t="s">
        <v>182</v>
      </c>
    </row>
    <row r="2134" spans="1:12">
      <c r="A2134" t="s">
        <v>260</v>
      </c>
      <c r="B2134" t="s">
        <v>61</v>
      </c>
      <c r="C2134">
        <v>2010</v>
      </c>
      <c r="D2134">
        <v>2025</v>
      </c>
      <c r="E2134" t="s">
        <v>119</v>
      </c>
      <c r="F2134" t="s">
        <v>260</v>
      </c>
      <c r="G2134" t="s">
        <v>147</v>
      </c>
      <c r="H2134" t="s">
        <v>131</v>
      </c>
      <c r="I2134" t="s">
        <v>110</v>
      </c>
      <c r="J2134" t="s">
        <v>110</v>
      </c>
      <c r="K2134">
        <v>1.539919376373291</v>
      </c>
      <c r="L2134" t="s">
        <v>182</v>
      </c>
    </row>
    <row r="2135" spans="1:12">
      <c r="A2135" t="s">
        <v>260</v>
      </c>
      <c r="B2135" t="s">
        <v>61</v>
      </c>
      <c r="C2135">
        <v>2010</v>
      </c>
      <c r="D2135">
        <v>2030</v>
      </c>
      <c r="E2135" t="s">
        <v>119</v>
      </c>
      <c r="F2135" t="s">
        <v>260</v>
      </c>
      <c r="G2135" t="s">
        <v>147</v>
      </c>
      <c r="H2135" t="s">
        <v>131</v>
      </c>
      <c r="I2135" t="s">
        <v>110</v>
      </c>
      <c r="J2135" t="s">
        <v>110</v>
      </c>
      <c r="K2135">
        <v>1.492537260055542</v>
      </c>
      <c r="L2135" t="s">
        <v>182</v>
      </c>
    </row>
    <row r="2136" spans="1:12">
      <c r="A2136" t="s">
        <v>260</v>
      </c>
      <c r="B2136" t="s">
        <v>61</v>
      </c>
      <c r="C2136">
        <v>2015</v>
      </c>
      <c r="D2136">
        <v>2015</v>
      </c>
      <c r="E2136" t="s">
        <v>119</v>
      </c>
      <c r="F2136" t="s">
        <v>260</v>
      </c>
      <c r="G2136" t="s">
        <v>147</v>
      </c>
      <c r="H2136" t="s">
        <v>131</v>
      </c>
      <c r="I2136" t="s">
        <v>110</v>
      </c>
      <c r="J2136" t="s">
        <v>110</v>
      </c>
      <c r="K2136">
        <v>1.641108512878418</v>
      </c>
      <c r="L2136" t="s">
        <v>182</v>
      </c>
    </row>
    <row r="2137" spans="1:12">
      <c r="A2137" t="s">
        <v>260</v>
      </c>
      <c r="B2137" t="s">
        <v>61</v>
      </c>
      <c r="C2137">
        <v>2015</v>
      </c>
      <c r="D2137">
        <v>2020</v>
      </c>
      <c r="E2137" t="s">
        <v>119</v>
      </c>
      <c r="F2137" t="s">
        <v>260</v>
      </c>
      <c r="G2137" t="s">
        <v>147</v>
      </c>
      <c r="H2137" t="s">
        <v>131</v>
      </c>
      <c r="I2137" t="s">
        <v>110</v>
      </c>
      <c r="J2137" t="s">
        <v>110</v>
      </c>
      <c r="K2137">
        <v>1.58730161190033</v>
      </c>
      <c r="L2137" t="s">
        <v>182</v>
      </c>
    </row>
    <row r="2138" spans="1:12">
      <c r="A2138" t="s">
        <v>260</v>
      </c>
      <c r="B2138" t="s">
        <v>61</v>
      </c>
      <c r="C2138">
        <v>2015</v>
      </c>
      <c r="D2138">
        <v>2025</v>
      </c>
      <c r="E2138" t="s">
        <v>119</v>
      </c>
      <c r="F2138" t="s">
        <v>260</v>
      </c>
      <c r="G2138" t="s">
        <v>147</v>
      </c>
      <c r="H2138" t="s">
        <v>131</v>
      </c>
      <c r="I2138" t="s">
        <v>110</v>
      </c>
      <c r="J2138" t="s">
        <v>110</v>
      </c>
      <c r="K2138">
        <v>1.539919376373291</v>
      </c>
      <c r="L2138" t="s">
        <v>182</v>
      </c>
    </row>
    <row r="2139" spans="1:12">
      <c r="A2139" t="s">
        <v>260</v>
      </c>
      <c r="B2139" t="s">
        <v>61</v>
      </c>
      <c r="C2139">
        <v>2015</v>
      </c>
      <c r="D2139">
        <v>2030</v>
      </c>
      <c r="E2139" t="s">
        <v>119</v>
      </c>
      <c r="F2139" t="s">
        <v>260</v>
      </c>
      <c r="G2139" t="s">
        <v>147</v>
      </c>
      <c r="H2139" t="s">
        <v>131</v>
      </c>
      <c r="I2139" t="s">
        <v>110</v>
      </c>
      <c r="J2139" t="s">
        <v>110</v>
      </c>
      <c r="K2139">
        <v>1.492537260055542</v>
      </c>
      <c r="L2139" t="s">
        <v>182</v>
      </c>
    </row>
    <row r="2140" spans="1:12">
      <c r="A2140" t="s">
        <v>260</v>
      </c>
      <c r="B2140" t="s">
        <v>61</v>
      </c>
      <c r="C2140">
        <v>2015</v>
      </c>
      <c r="D2140">
        <v>2035</v>
      </c>
      <c r="E2140" t="s">
        <v>119</v>
      </c>
      <c r="F2140" t="s">
        <v>260</v>
      </c>
      <c r="G2140" t="s">
        <v>147</v>
      </c>
      <c r="H2140" t="s">
        <v>131</v>
      </c>
      <c r="I2140" t="s">
        <v>110</v>
      </c>
      <c r="J2140" t="s">
        <v>110</v>
      </c>
      <c r="K2140">
        <v>1.450494050979614</v>
      </c>
      <c r="L2140" t="s">
        <v>182</v>
      </c>
    </row>
    <row r="2141" spans="1:12">
      <c r="A2141" t="s">
        <v>260</v>
      </c>
      <c r="B2141" t="s">
        <v>61</v>
      </c>
      <c r="C2141">
        <v>2020</v>
      </c>
      <c r="D2141">
        <v>2020</v>
      </c>
      <c r="E2141" t="s">
        <v>119</v>
      </c>
      <c r="F2141" t="s">
        <v>260</v>
      </c>
      <c r="G2141" t="s">
        <v>147</v>
      </c>
      <c r="H2141" t="s">
        <v>131</v>
      </c>
      <c r="I2141" t="s">
        <v>110</v>
      </c>
      <c r="J2141" t="s">
        <v>110</v>
      </c>
      <c r="K2141">
        <v>1.58730161190033</v>
      </c>
      <c r="L2141" t="s">
        <v>182</v>
      </c>
    </row>
    <row r="2142" spans="1:12">
      <c r="A2142" t="s">
        <v>260</v>
      </c>
      <c r="B2142" t="s">
        <v>61</v>
      </c>
      <c r="C2142">
        <v>2020</v>
      </c>
      <c r="D2142">
        <v>2025</v>
      </c>
      <c r="E2142" t="s">
        <v>119</v>
      </c>
      <c r="F2142" t="s">
        <v>260</v>
      </c>
      <c r="G2142" t="s">
        <v>147</v>
      </c>
      <c r="H2142" t="s">
        <v>131</v>
      </c>
      <c r="I2142" t="s">
        <v>110</v>
      </c>
      <c r="J2142" t="s">
        <v>110</v>
      </c>
      <c r="K2142">
        <v>1.539919376373291</v>
      </c>
      <c r="L2142" t="s">
        <v>182</v>
      </c>
    </row>
    <row r="2143" spans="1:12">
      <c r="A2143" t="s">
        <v>260</v>
      </c>
      <c r="B2143" t="s">
        <v>61</v>
      </c>
      <c r="C2143">
        <v>2020</v>
      </c>
      <c r="D2143">
        <v>2030</v>
      </c>
      <c r="E2143" t="s">
        <v>119</v>
      </c>
      <c r="F2143" t="s">
        <v>260</v>
      </c>
      <c r="G2143" t="s">
        <v>147</v>
      </c>
      <c r="H2143" t="s">
        <v>131</v>
      </c>
      <c r="I2143" t="s">
        <v>110</v>
      </c>
      <c r="J2143" t="s">
        <v>110</v>
      </c>
      <c r="K2143">
        <v>1.492537260055542</v>
      </c>
      <c r="L2143" t="s">
        <v>182</v>
      </c>
    </row>
    <row r="2144" spans="1:12">
      <c r="A2144" t="s">
        <v>260</v>
      </c>
      <c r="B2144" t="s">
        <v>61</v>
      </c>
      <c r="C2144">
        <v>2020</v>
      </c>
      <c r="D2144">
        <v>2035</v>
      </c>
      <c r="E2144" t="s">
        <v>119</v>
      </c>
      <c r="F2144" t="s">
        <v>260</v>
      </c>
      <c r="G2144" t="s">
        <v>147</v>
      </c>
      <c r="H2144" t="s">
        <v>131</v>
      </c>
      <c r="I2144" t="s">
        <v>110</v>
      </c>
      <c r="J2144" t="s">
        <v>110</v>
      </c>
      <c r="K2144">
        <v>1.450494050979614</v>
      </c>
      <c r="L2144" t="s">
        <v>182</v>
      </c>
    </row>
    <row r="2145" spans="1:12">
      <c r="A2145" t="s">
        <v>260</v>
      </c>
      <c r="B2145" t="s">
        <v>61</v>
      </c>
      <c r="C2145">
        <v>2020</v>
      </c>
      <c r="D2145">
        <v>2040</v>
      </c>
      <c r="E2145" t="s">
        <v>119</v>
      </c>
      <c r="F2145" t="s">
        <v>260</v>
      </c>
      <c r="G2145" t="s">
        <v>147</v>
      </c>
      <c r="H2145" t="s">
        <v>131</v>
      </c>
      <c r="I2145" t="s">
        <v>110</v>
      </c>
      <c r="J2145" t="s">
        <v>110</v>
      </c>
      <c r="K2145">
        <v>1.408450722694397</v>
      </c>
      <c r="L2145" t="s">
        <v>182</v>
      </c>
    </row>
    <row r="2146" spans="1:12">
      <c r="A2146" t="s">
        <v>260</v>
      </c>
      <c r="B2146" t="s">
        <v>61</v>
      </c>
      <c r="C2146">
        <v>2025</v>
      </c>
      <c r="D2146">
        <v>2025</v>
      </c>
      <c r="E2146" t="s">
        <v>119</v>
      </c>
      <c r="F2146" t="s">
        <v>260</v>
      </c>
      <c r="G2146" t="s">
        <v>147</v>
      </c>
      <c r="H2146" t="s">
        <v>131</v>
      </c>
      <c r="I2146" t="s">
        <v>110</v>
      </c>
      <c r="J2146" t="s">
        <v>110</v>
      </c>
      <c r="K2146">
        <v>1.539919376373291</v>
      </c>
      <c r="L2146" t="s">
        <v>182</v>
      </c>
    </row>
    <row r="2147" spans="1:12">
      <c r="A2147" t="s">
        <v>260</v>
      </c>
      <c r="B2147" t="s">
        <v>61</v>
      </c>
      <c r="C2147">
        <v>2025</v>
      </c>
      <c r="D2147">
        <v>2030</v>
      </c>
      <c r="E2147" t="s">
        <v>119</v>
      </c>
      <c r="F2147" t="s">
        <v>260</v>
      </c>
      <c r="G2147" t="s">
        <v>147</v>
      </c>
      <c r="H2147" t="s">
        <v>131</v>
      </c>
      <c r="I2147" t="s">
        <v>110</v>
      </c>
      <c r="J2147" t="s">
        <v>110</v>
      </c>
      <c r="K2147">
        <v>1.492537260055542</v>
      </c>
      <c r="L2147" t="s">
        <v>182</v>
      </c>
    </row>
    <row r="2148" spans="1:12">
      <c r="A2148" t="s">
        <v>260</v>
      </c>
      <c r="B2148" t="s">
        <v>61</v>
      </c>
      <c r="C2148">
        <v>2025</v>
      </c>
      <c r="D2148">
        <v>2035</v>
      </c>
      <c r="E2148" t="s">
        <v>119</v>
      </c>
      <c r="F2148" t="s">
        <v>260</v>
      </c>
      <c r="G2148" t="s">
        <v>147</v>
      </c>
      <c r="H2148" t="s">
        <v>131</v>
      </c>
      <c r="I2148" t="s">
        <v>110</v>
      </c>
      <c r="J2148" t="s">
        <v>110</v>
      </c>
      <c r="K2148">
        <v>1.450494050979614</v>
      </c>
      <c r="L2148" t="s">
        <v>182</v>
      </c>
    </row>
    <row r="2149" spans="1:12">
      <c r="A2149" t="s">
        <v>260</v>
      </c>
      <c r="B2149" t="s">
        <v>61</v>
      </c>
      <c r="C2149">
        <v>2025</v>
      </c>
      <c r="D2149">
        <v>2040</v>
      </c>
      <c r="E2149" t="s">
        <v>119</v>
      </c>
      <c r="F2149" t="s">
        <v>260</v>
      </c>
      <c r="G2149" t="s">
        <v>147</v>
      </c>
      <c r="H2149" t="s">
        <v>131</v>
      </c>
      <c r="I2149" t="s">
        <v>110</v>
      </c>
      <c r="J2149" t="s">
        <v>110</v>
      </c>
      <c r="K2149">
        <v>1.408450722694397</v>
      </c>
      <c r="L2149" t="s">
        <v>182</v>
      </c>
    </row>
    <row r="2150" spans="1:12">
      <c r="A2150" t="s">
        <v>260</v>
      </c>
      <c r="B2150" t="s">
        <v>61</v>
      </c>
      <c r="C2150">
        <v>2025</v>
      </c>
      <c r="D2150">
        <v>2045</v>
      </c>
      <c r="E2150" t="s">
        <v>119</v>
      </c>
      <c r="F2150" t="s">
        <v>260</v>
      </c>
      <c r="G2150" t="s">
        <v>147</v>
      </c>
      <c r="H2150" t="s">
        <v>131</v>
      </c>
      <c r="I2150" t="s">
        <v>110</v>
      </c>
      <c r="J2150" t="s">
        <v>110</v>
      </c>
      <c r="K2150">
        <v>1.3708920478820801</v>
      </c>
      <c r="L2150" t="s">
        <v>182</v>
      </c>
    </row>
    <row r="2151" spans="1:12">
      <c r="A2151" t="s">
        <v>260</v>
      </c>
      <c r="B2151" t="s">
        <v>61</v>
      </c>
      <c r="C2151">
        <v>2030</v>
      </c>
      <c r="D2151">
        <v>2030</v>
      </c>
      <c r="E2151" t="s">
        <v>119</v>
      </c>
      <c r="F2151" t="s">
        <v>260</v>
      </c>
      <c r="G2151" t="s">
        <v>147</v>
      </c>
      <c r="H2151" t="s">
        <v>131</v>
      </c>
      <c r="I2151" t="s">
        <v>110</v>
      </c>
      <c r="J2151" t="s">
        <v>110</v>
      </c>
      <c r="K2151">
        <v>1.492537260055542</v>
      </c>
      <c r="L2151" t="s">
        <v>182</v>
      </c>
    </row>
    <row r="2152" spans="1:12">
      <c r="A2152" t="s">
        <v>260</v>
      </c>
      <c r="B2152" t="s">
        <v>61</v>
      </c>
      <c r="C2152">
        <v>2030</v>
      </c>
      <c r="D2152">
        <v>2035</v>
      </c>
      <c r="E2152" t="s">
        <v>119</v>
      </c>
      <c r="F2152" t="s">
        <v>260</v>
      </c>
      <c r="G2152" t="s">
        <v>147</v>
      </c>
      <c r="H2152" t="s">
        <v>131</v>
      </c>
      <c r="I2152" t="s">
        <v>110</v>
      </c>
      <c r="J2152" t="s">
        <v>110</v>
      </c>
      <c r="K2152">
        <v>1.450494050979614</v>
      </c>
      <c r="L2152" t="s">
        <v>182</v>
      </c>
    </row>
    <row r="2153" spans="1:12">
      <c r="A2153" t="s">
        <v>260</v>
      </c>
      <c r="B2153" t="s">
        <v>61</v>
      </c>
      <c r="C2153">
        <v>2030</v>
      </c>
      <c r="D2153">
        <v>2040</v>
      </c>
      <c r="E2153" t="s">
        <v>119</v>
      </c>
      <c r="F2153" t="s">
        <v>260</v>
      </c>
      <c r="G2153" t="s">
        <v>147</v>
      </c>
      <c r="H2153" t="s">
        <v>131</v>
      </c>
      <c r="I2153" t="s">
        <v>110</v>
      </c>
      <c r="J2153" t="s">
        <v>110</v>
      </c>
      <c r="K2153">
        <v>1.408450722694397</v>
      </c>
      <c r="L2153" t="s">
        <v>182</v>
      </c>
    </row>
    <row r="2154" spans="1:12">
      <c r="A2154" t="s">
        <v>260</v>
      </c>
      <c r="B2154" t="s">
        <v>61</v>
      </c>
      <c r="C2154">
        <v>2030</v>
      </c>
      <c r="D2154">
        <v>2045</v>
      </c>
      <c r="E2154" t="s">
        <v>119</v>
      </c>
      <c r="F2154" t="s">
        <v>260</v>
      </c>
      <c r="G2154" t="s">
        <v>147</v>
      </c>
      <c r="H2154" t="s">
        <v>131</v>
      </c>
      <c r="I2154" t="s">
        <v>110</v>
      </c>
      <c r="J2154" t="s">
        <v>110</v>
      </c>
      <c r="K2154">
        <v>1.3708920478820801</v>
      </c>
      <c r="L2154" t="s">
        <v>182</v>
      </c>
    </row>
    <row r="2155" spans="1:12">
      <c r="A2155" t="s">
        <v>260</v>
      </c>
      <c r="B2155" t="s">
        <v>61</v>
      </c>
      <c r="C2155">
        <v>2030</v>
      </c>
      <c r="D2155">
        <v>2050</v>
      </c>
      <c r="E2155" t="s">
        <v>119</v>
      </c>
      <c r="F2155" t="s">
        <v>260</v>
      </c>
      <c r="G2155" t="s">
        <v>147</v>
      </c>
      <c r="H2155" t="s">
        <v>131</v>
      </c>
      <c r="I2155" t="s">
        <v>110</v>
      </c>
      <c r="J2155" t="s">
        <v>110</v>
      </c>
      <c r="K2155">
        <v>1.333333373069763</v>
      </c>
      <c r="L2155" t="s">
        <v>182</v>
      </c>
    </row>
    <row r="2156" spans="1:12">
      <c r="A2156" t="s">
        <v>260</v>
      </c>
      <c r="B2156" t="s">
        <v>61</v>
      </c>
      <c r="C2156">
        <v>2035</v>
      </c>
      <c r="D2156">
        <v>2035</v>
      </c>
      <c r="E2156" t="s">
        <v>119</v>
      </c>
      <c r="F2156" t="s">
        <v>260</v>
      </c>
      <c r="G2156" t="s">
        <v>147</v>
      </c>
      <c r="H2156" t="s">
        <v>131</v>
      </c>
      <c r="I2156" t="s">
        <v>110</v>
      </c>
      <c r="J2156" t="s">
        <v>110</v>
      </c>
      <c r="K2156">
        <v>1.450494050979614</v>
      </c>
      <c r="L2156" t="s">
        <v>182</v>
      </c>
    </row>
    <row r="2157" spans="1:12">
      <c r="A2157" t="s">
        <v>260</v>
      </c>
      <c r="B2157" t="s">
        <v>61</v>
      </c>
      <c r="C2157">
        <v>2035</v>
      </c>
      <c r="D2157">
        <v>2040</v>
      </c>
      <c r="E2157" t="s">
        <v>119</v>
      </c>
      <c r="F2157" t="s">
        <v>260</v>
      </c>
      <c r="G2157" t="s">
        <v>147</v>
      </c>
      <c r="H2157" t="s">
        <v>131</v>
      </c>
      <c r="I2157" t="s">
        <v>110</v>
      </c>
      <c r="J2157" t="s">
        <v>110</v>
      </c>
      <c r="K2157">
        <v>1.408450722694397</v>
      </c>
      <c r="L2157" t="s">
        <v>182</v>
      </c>
    </row>
    <row r="2158" spans="1:12">
      <c r="A2158" t="s">
        <v>260</v>
      </c>
      <c r="B2158" t="s">
        <v>61</v>
      </c>
      <c r="C2158">
        <v>2035</v>
      </c>
      <c r="D2158">
        <v>2045</v>
      </c>
      <c r="E2158" t="s">
        <v>119</v>
      </c>
      <c r="F2158" t="s">
        <v>260</v>
      </c>
      <c r="G2158" t="s">
        <v>147</v>
      </c>
      <c r="H2158" t="s">
        <v>131</v>
      </c>
      <c r="I2158" t="s">
        <v>110</v>
      </c>
      <c r="J2158" t="s">
        <v>110</v>
      </c>
      <c r="K2158">
        <v>1.3708920478820801</v>
      </c>
      <c r="L2158" t="s">
        <v>182</v>
      </c>
    </row>
    <row r="2159" spans="1:12">
      <c r="A2159" t="s">
        <v>260</v>
      </c>
      <c r="B2159" t="s">
        <v>61</v>
      </c>
      <c r="C2159">
        <v>2035</v>
      </c>
      <c r="D2159">
        <v>2050</v>
      </c>
      <c r="E2159" t="s">
        <v>119</v>
      </c>
      <c r="F2159" t="s">
        <v>260</v>
      </c>
      <c r="G2159" t="s">
        <v>147</v>
      </c>
      <c r="H2159" t="s">
        <v>131</v>
      </c>
      <c r="I2159" t="s">
        <v>110</v>
      </c>
      <c r="J2159" t="s">
        <v>110</v>
      </c>
      <c r="K2159">
        <v>1.333333373069763</v>
      </c>
      <c r="L2159" t="s">
        <v>182</v>
      </c>
    </row>
    <row r="2160" spans="1:12">
      <c r="A2160" t="s">
        <v>260</v>
      </c>
      <c r="B2160" t="s">
        <v>61</v>
      </c>
      <c r="C2160">
        <v>2035</v>
      </c>
      <c r="D2160">
        <v>2055</v>
      </c>
      <c r="E2160" t="s">
        <v>119</v>
      </c>
      <c r="F2160" t="s">
        <v>260</v>
      </c>
      <c r="G2160" t="s">
        <v>147</v>
      </c>
      <c r="H2160" t="s">
        <v>131</v>
      </c>
      <c r="I2160" t="s">
        <v>110</v>
      </c>
      <c r="J2160" t="s">
        <v>110</v>
      </c>
      <c r="K2160">
        <v>1.2957746982574461</v>
      </c>
      <c r="L2160" t="s">
        <v>182</v>
      </c>
    </row>
    <row r="2161" spans="1:12">
      <c r="A2161" t="s">
        <v>260</v>
      </c>
      <c r="B2161" t="s">
        <v>61</v>
      </c>
      <c r="C2161">
        <v>2040</v>
      </c>
      <c r="D2161">
        <v>2040</v>
      </c>
      <c r="E2161" t="s">
        <v>119</v>
      </c>
      <c r="F2161" t="s">
        <v>260</v>
      </c>
      <c r="G2161" t="s">
        <v>147</v>
      </c>
      <c r="H2161" t="s">
        <v>131</v>
      </c>
      <c r="I2161" t="s">
        <v>110</v>
      </c>
      <c r="J2161" t="s">
        <v>110</v>
      </c>
      <c r="K2161">
        <v>1.408450722694397</v>
      </c>
      <c r="L2161" t="s">
        <v>182</v>
      </c>
    </row>
    <row r="2162" spans="1:12">
      <c r="A2162" t="s">
        <v>260</v>
      </c>
      <c r="B2162" t="s">
        <v>61</v>
      </c>
      <c r="C2162">
        <v>2040</v>
      </c>
      <c r="D2162">
        <v>2045</v>
      </c>
      <c r="E2162" t="s">
        <v>119</v>
      </c>
      <c r="F2162" t="s">
        <v>260</v>
      </c>
      <c r="G2162" t="s">
        <v>147</v>
      </c>
      <c r="H2162" t="s">
        <v>131</v>
      </c>
      <c r="I2162" t="s">
        <v>110</v>
      </c>
      <c r="J2162" t="s">
        <v>110</v>
      </c>
      <c r="K2162">
        <v>1.3708920478820801</v>
      </c>
      <c r="L2162" t="s">
        <v>182</v>
      </c>
    </row>
    <row r="2163" spans="1:12">
      <c r="A2163" t="s">
        <v>260</v>
      </c>
      <c r="B2163" t="s">
        <v>61</v>
      </c>
      <c r="C2163">
        <v>2040</v>
      </c>
      <c r="D2163">
        <v>2050</v>
      </c>
      <c r="E2163" t="s">
        <v>119</v>
      </c>
      <c r="F2163" t="s">
        <v>260</v>
      </c>
      <c r="G2163" t="s">
        <v>147</v>
      </c>
      <c r="H2163" t="s">
        <v>131</v>
      </c>
      <c r="I2163" t="s">
        <v>110</v>
      </c>
      <c r="J2163" t="s">
        <v>110</v>
      </c>
      <c r="K2163">
        <v>1.333333373069763</v>
      </c>
      <c r="L2163" t="s">
        <v>182</v>
      </c>
    </row>
    <row r="2164" spans="1:12">
      <c r="A2164" t="s">
        <v>260</v>
      </c>
      <c r="B2164" t="s">
        <v>61</v>
      </c>
      <c r="C2164">
        <v>2040</v>
      </c>
      <c r="D2164">
        <v>2055</v>
      </c>
      <c r="E2164" t="s">
        <v>119</v>
      </c>
      <c r="F2164" t="s">
        <v>260</v>
      </c>
      <c r="G2164" t="s">
        <v>147</v>
      </c>
      <c r="H2164" t="s">
        <v>131</v>
      </c>
      <c r="I2164" t="s">
        <v>110</v>
      </c>
      <c r="J2164" t="s">
        <v>110</v>
      </c>
      <c r="K2164">
        <v>1.2957746982574461</v>
      </c>
      <c r="L2164" t="s">
        <v>182</v>
      </c>
    </row>
    <row r="2165" spans="1:12">
      <c r="A2165" t="s">
        <v>260</v>
      </c>
      <c r="B2165" t="s">
        <v>61</v>
      </c>
      <c r="C2165">
        <v>2040</v>
      </c>
      <c r="D2165">
        <v>2060</v>
      </c>
      <c r="E2165" t="s">
        <v>119</v>
      </c>
      <c r="F2165" t="s">
        <v>260</v>
      </c>
      <c r="G2165" t="s">
        <v>147</v>
      </c>
      <c r="H2165" t="s">
        <v>131</v>
      </c>
      <c r="I2165" t="s">
        <v>110</v>
      </c>
      <c r="J2165" t="s">
        <v>110</v>
      </c>
      <c r="K2165">
        <v>1.258216023445129</v>
      </c>
      <c r="L2165" t="s">
        <v>182</v>
      </c>
    </row>
    <row r="2166" spans="1:12">
      <c r="A2166" t="s">
        <v>260</v>
      </c>
      <c r="B2166" t="s">
        <v>61</v>
      </c>
      <c r="C2166">
        <v>2045</v>
      </c>
      <c r="D2166">
        <v>2045</v>
      </c>
      <c r="E2166" t="s">
        <v>119</v>
      </c>
      <c r="F2166" t="s">
        <v>260</v>
      </c>
      <c r="G2166" t="s">
        <v>147</v>
      </c>
      <c r="H2166" t="s">
        <v>131</v>
      </c>
      <c r="I2166" t="s">
        <v>110</v>
      </c>
      <c r="J2166" t="s">
        <v>110</v>
      </c>
      <c r="K2166">
        <v>1.3708920478820801</v>
      </c>
      <c r="L2166" t="s">
        <v>182</v>
      </c>
    </row>
    <row r="2167" spans="1:12">
      <c r="A2167" t="s">
        <v>260</v>
      </c>
      <c r="B2167" t="s">
        <v>61</v>
      </c>
      <c r="C2167">
        <v>2045</v>
      </c>
      <c r="D2167">
        <v>2050</v>
      </c>
      <c r="E2167" t="s">
        <v>119</v>
      </c>
      <c r="F2167" t="s">
        <v>260</v>
      </c>
      <c r="G2167" t="s">
        <v>147</v>
      </c>
      <c r="H2167" t="s">
        <v>131</v>
      </c>
      <c r="I2167" t="s">
        <v>110</v>
      </c>
      <c r="J2167" t="s">
        <v>110</v>
      </c>
      <c r="K2167">
        <v>1.333333373069763</v>
      </c>
      <c r="L2167" t="s">
        <v>182</v>
      </c>
    </row>
    <row r="2168" spans="1:12">
      <c r="A2168" t="s">
        <v>260</v>
      </c>
      <c r="B2168" t="s">
        <v>61</v>
      </c>
      <c r="C2168">
        <v>2045</v>
      </c>
      <c r="D2168">
        <v>2055</v>
      </c>
      <c r="E2168" t="s">
        <v>119</v>
      </c>
      <c r="F2168" t="s">
        <v>260</v>
      </c>
      <c r="G2168" t="s">
        <v>147</v>
      </c>
      <c r="H2168" t="s">
        <v>131</v>
      </c>
      <c r="I2168" t="s">
        <v>110</v>
      </c>
      <c r="J2168" t="s">
        <v>110</v>
      </c>
      <c r="K2168">
        <v>1.31455397605896</v>
      </c>
      <c r="L2168" t="s">
        <v>182</v>
      </c>
    </row>
    <row r="2169" spans="1:12">
      <c r="A2169" t="s">
        <v>260</v>
      </c>
      <c r="B2169" t="s">
        <v>61</v>
      </c>
      <c r="C2169">
        <v>2045</v>
      </c>
      <c r="D2169">
        <v>2060</v>
      </c>
      <c r="E2169" t="s">
        <v>119</v>
      </c>
      <c r="F2169" t="s">
        <v>260</v>
      </c>
      <c r="G2169" t="s">
        <v>147</v>
      </c>
      <c r="H2169" t="s">
        <v>131</v>
      </c>
      <c r="I2169" t="s">
        <v>110</v>
      </c>
      <c r="J2169" t="s">
        <v>110</v>
      </c>
      <c r="K2169">
        <v>1.2957746982574461</v>
      </c>
      <c r="L2169" t="s">
        <v>182</v>
      </c>
    </row>
    <row r="2170" spans="1:12">
      <c r="A2170" t="s">
        <v>260</v>
      </c>
      <c r="B2170" t="s">
        <v>61</v>
      </c>
      <c r="C2170">
        <v>2045</v>
      </c>
      <c r="D2170">
        <v>2065</v>
      </c>
      <c r="E2170" t="s">
        <v>119</v>
      </c>
      <c r="F2170" t="s">
        <v>260</v>
      </c>
      <c r="G2170" t="s">
        <v>147</v>
      </c>
      <c r="H2170" t="s">
        <v>131</v>
      </c>
      <c r="I2170" t="s">
        <v>110</v>
      </c>
      <c r="J2170" t="s">
        <v>110</v>
      </c>
      <c r="K2170">
        <v>1.31455397605896</v>
      </c>
      <c r="L2170" t="s">
        <v>182</v>
      </c>
    </row>
    <row r="2171" spans="1:12">
      <c r="A2171" t="s">
        <v>260</v>
      </c>
      <c r="B2171" t="s">
        <v>61</v>
      </c>
      <c r="C2171">
        <v>2050</v>
      </c>
      <c r="D2171">
        <v>2050</v>
      </c>
      <c r="E2171" t="s">
        <v>119</v>
      </c>
      <c r="F2171" t="s">
        <v>260</v>
      </c>
      <c r="G2171" t="s">
        <v>147</v>
      </c>
      <c r="H2171" t="s">
        <v>131</v>
      </c>
      <c r="I2171" t="s">
        <v>110</v>
      </c>
      <c r="J2171" t="s">
        <v>110</v>
      </c>
      <c r="K2171">
        <v>1.333333373069763</v>
      </c>
      <c r="L2171" t="s">
        <v>182</v>
      </c>
    </row>
    <row r="2172" spans="1:12">
      <c r="A2172" t="s">
        <v>260</v>
      </c>
      <c r="B2172" t="s">
        <v>61</v>
      </c>
      <c r="C2172">
        <v>2050</v>
      </c>
      <c r="D2172">
        <v>2055</v>
      </c>
      <c r="E2172" t="s">
        <v>119</v>
      </c>
      <c r="F2172" t="s">
        <v>260</v>
      </c>
      <c r="G2172" t="s">
        <v>147</v>
      </c>
      <c r="H2172" t="s">
        <v>131</v>
      </c>
      <c r="I2172" t="s">
        <v>110</v>
      </c>
      <c r="J2172" t="s">
        <v>110</v>
      </c>
      <c r="K2172">
        <v>1.333333373069763</v>
      </c>
      <c r="L2172" t="s">
        <v>182</v>
      </c>
    </row>
    <row r="2173" spans="1:12">
      <c r="A2173" t="s">
        <v>260</v>
      </c>
      <c r="B2173" t="s">
        <v>61</v>
      </c>
      <c r="C2173">
        <v>2050</v>
      </c>
      <c r="D2173">
        <v>2060</v>
      </c>
      <c r="E2173" t="s">
        <v>119</v>
      </c>
      <c r="F2173" t="s">
        <v>260</v>
      </c>
      <c r="G2173" t="s">
        <v>147</v>
      </c>
      <c r="H2173" t="s">
        <v>131</v>
      </c>
      <c r="I2173" t="s">
        <v>110</v>
      </c>
      <c r="J2173" t="s">
        <v>110</v>
      </c>
      <c r="K2173">
        <v>1.333333373069763</v>
      </c>
      <c r="L2173" t="s">
        <v>182</v>
      </c>
    </row>
    <row r="2174" spans="1:12">
      <c r="A2174" t="s">
        <v>260</v>
      </c>
      <c r="B2174" t="s">
        <v>61</v>
      </c>
      <c r="C2174">
        <v>2050</v>
      </c>
      <c r="D2174">
        <v>2065</v>
      </c>
      <c r="E2174" t="s">
        <v>119</v>
      </c>
      <c r="F2174" t="s">
        <v>260</v>
      </c>
      <c r="G2174" t="s">
        <v>147</v>
      </c>
      <c r="H2174" t="s">
        <v>131</v>
      </c>
      <c r="I2174" t="s">
        <v>110</v>
      </c>
      <c r="J2174" t="s">
        <v>110</v>
      </c>
      <c r="K2174">
        <v>1.333333373069763</v>
      </c>
      <c r="L2174" t="s">
        <v>182</v>
      </c>
    </row>
    <row r="2175" spans="1:12">
      <c r="A2175" t="s">
        <v>260</v>
      </c>
      <c r="B2175" t="s">
        <v>61</v>
      </c>
      <c r="C2175">
        <v>2050</v>
      </c>
      <c r="D2175">
        <v>2070</v>
      </c>
      <c r="E2175" t="s">
        <v>119</v>
      </c>
      <c r="F2175" t="s">
        <v>260</v>
      </c>
      <c r="G2175" t="s">
        <v>147</v>
      </c>
      <c r="H2175" t="s">
        <v>131</v>
      </c>
      <c r="I2175" t="s">
        <v>110</v>
      </c>
      <c r="J2175" t="s">
        <v>110</v>
      </c>
      <c r="K2175">
        <v>1.333333373069763</v>
      </c>
      <c r="L2175" t="s">
        <v>182</v>
      </c>
    </row>
    <row r="2176" spans="1:12">
      <c r="A2176" t="s">
        <v>260</v>
      </c>
      <c r="B2176" t="s">
        <v>61</v>
      </c>
      <c r="C2176">
        <v>2055</v>
      </c>
      <c r="D2176">
        <v>2055</v>
      </c>
      <c r="E2176" t="s">
        <v>119</v>
      </c>
      <c r="F2176" t="s">
        <v>260</v>
      </c>
      <c r="G2176" t="s">
        <v>147</v>
      </c>
      <c r="H2176" t="s">
        <v>131</v>
      </c>
      <c r="I2176" t="s">
        <v>110</v>
      </c>
      <c r="J2176" t="s">
        <v>110</v>
      </c>
      <c r="K2176">
        <v>1.333333373069763</v>
      </c>
      <c r="L2176" t="s">
        <v>182</v>
      </c>
    </row>
    <row r="2177" spans="1:12">
      <c r="A2177" t="s">
        <v>260</v>
      </c>
      <c r="B2177" t="s">
        <v>61</v>
      </c>
      <c r="C2177">
        <v>2055</v>
      </c>
      <c r="D2177">
        <v>2060</v>
      </c>
      <c r="E2177" t="s">
        <v>119</v>
      </c>
      <c r="F2177" t="s">
        <v>260</v>
      </c>
      <c r="G2177" t="s">
        <v>147</v>
      </c>
      <c r="H2177" t="s">
        <v>131</v>
      </c>
      <c r="I2177" t="s">
        <v>110</v>
      </c>
      <c r="J2177" t="s">
        <v>110</v>
      </c>
      <c r="K2177">
        <v>1.3708920478820801</v>
      </c>
      <c r="L2177" t="s">
        <v>182</v>
      </c>
    </row>
    <row r="2178" spans="1:12">
      <c r="A2178" t="s">
        <v>260</v>
      </c>
      <c r="B2178" t="s">
        <v>61</v>
      </c>
      <c r="C2178">
        <v>2055</v>
      </c>
      <c r="D2178">
        <v>2065</v>
      </c>
      <c r="E2178" t="s">
        <v>119</v>
      </c>
      <c r="F2178" t="s">
        <v>260</v>
      </c>
      <c r="G2178" t="s">
        <v>147</v>
      </c>
      <c r="H2178" t="s">
        <v>131</v>
      </c>
      <c r="I2178" t="s">
        <v>110</v>
      </c>
      <c r="J2178" t="s">
        <v>110</v>
      </c>
      <c r="K2178">
        <v>1.352112770080566</v>
      </c>
      <c r="L2178" t="s">
        <v>182</v>
      </c>
    </row>
    <row r="2179" spans="1:12">
      <c r="A2179" t="s">
        <v>260</v>
      </c>
      <c r="B2179" t="s">
        <v>61</v>
      </c>
      <c r="C2179">
        <v>2055</v>
      </c>
      <c r="D2179">
        <v>2070</v>
      </c>
      <c r="E2179" t="s">
        <v>119</v>
      </c>
      <c r="F2179" t="s">
        <v>260</v>
      </c>
      <c r="G2179" t="s">
        <v>147</v>
      </c>
      <c r="H2179" t="s">
        <v>131</v>
      </c>
      <c r="I2179" t="s">
        <v>110</v>
      </c>
      <c r="J2179" t="s">
        <v>110</v>
      </c>
      <c r="K2179">
        <v>1.333333373069763</v>
      </c>
      <c r="L2179" t="s">
        <v>182</v>
      </c>
    </row>
    <row r="2180" spans="1:12">
      <c r="A2180" t="s">
        <v>260</v>
      </c>
      <c r="B2180" t="s">
        <v>61</v>
      </c>
      <c r="C2180">
        <v>2060</v>
      </c>
      <c r="D2180">
        <v>2060</v>
      </c>
      <c r="E2180" t="s">
        <v>119</v>
      </c>
      <c r="F2180" t="s">
        <v>260</v>
      </c>
      <c r="G2180" t="s">
        <v>147</v>
      </c>
      <c r="H2180" t="s">
        <v>131</v>
      </c>
      <c r="I2180" t="s">
        <v>110</v>
      </c>
      <c r="J2180" t="s">
        <v>110</v>
      </c>
      <c r="K2180">
        <v>1.408450722694397</v>
      </c>
      <c r="L2180" t="s">
        <v>182</v>
      </c>
    </row>
    <row r="2181" spans="1:12">
      <c r="A2181" t="s">
        <v>260</v>
      </c>
      <c r="B2181" t="s">
        <v>61</v>
      </c>
      <c r="C2181">
        <v>2060</v>
      </c>
      <c r="D2181">
        <v>2065</v>
      </c>
      <c r="E2181" t="s">
        <v>119</v>
      </c>
      <c r="F2181" t="s">
        <v>260</v>
      </c>
      <c r="G2181" t="s">
        <v>147</v>
      </c>
      <c r="H2181" t="s">
        <v>131</v>
      </c>
      <c r="I2181" t="s">
        <v>110</v>
      </c>
      <c r="J2181" t="s">
        <v>110</v>
      </c>
      <c r="K2181">
        <v>1.3708920478820801</v>
      </c>
      <c r="L2181" t="s">
        <v>182</v>
      </c>
    </row>
    <row r="2182" spans="1:12">
      <c r="A2182" t="s">
        <v>260</v>
      </c>
      <c r="B2182" t="s">
        <v>61</v>
      </c>
      <c r="C2182">
        <v>2060</v>
      </c>
      <c r="D2182">
        <v>2070</v>
      </c>
      <c r="E2182" t="s">
        <v>119</v>
      </c>
      <c r="F2182" t="s">
        <v>260</v>
      </c>
      <c r="G2182" t="s">
        <v>147</v>
      </c>
      <c r="H2182" t="s">
        <v>131</v>
      </c>
      <c r="I2182" t="s">
        <v>110</v>
      </c>
      <c r="J2182" t="s">
        <v>110</v>
      </c>
      <c r="K2182">
        <v>1.333333373069763</v>
      </c>
      <c r="L2182" t="s">
        <v>182</v>
      </c>
    </row>
    <row r="2183" spans="1:12">
      <c r="A2183" t="s">
        <v>260</v>
      </c>
      <c r="B2183" t="s">
        <v>61</v>
      </c>
      <c r="C2183">
        <v>2065</v>
      </c>
      <c r="D2183">
        <v>2065</v>
      </c>
      <c r="E2183" t="s">
        <v>119</v>
      </c>
      <c r="F2183" t="s">
        <v>260</v>
      </c>
      <c r="G2183" t="s">
        <v>147</v>
      </c>
      <c r="H2183" t="s">
        <v>131</v>
      </c>
      <c r="I2183" t="s">
        <v>110</v>
      </c>
      <c r="J2183" t="s">
        <v>110</v>
      </c>
      <c r="K2183">
        <v>1.3708920478820801</v>
      </c>
      <c r="L2183" t="s">
        <v>182</v>
      </c>
    </row>
    <row r="2184" spans="1:12">
      <c r="A2184" t="s">
        <v>260</v>
      </c>
      <c r="B2184" t="s">
        <v>61</v>
      </c>
      <c r="C2184">
        <v>2065</v>
      </c>
      <c r="D2184">
        <v>2070</v>
      </c>
      <c r="E2184" t="s">
        <v>119</v>
      </c>
      <c r="F2184" t="s">
        <v>260</v>
      </c>
      <c r="G2184" t="s">
        <v>147</v>
      </c>
      <c r="H2184" t="s">
        <v>131</v>
      </c>
      <c r="I2184" t="s">
        <v>110</v>
      </c>
      <c r="J2184" t="s">
        <v>110</v>
      </c>
      <c r="K2184">
        <v>1.333333373069763</v>
      </c>
      <c r="L2184" t="s">
        <v>182</v>
      </c>
    </row>
    <row r="2185" spans="1:12">
      <c r="A2185" t="s">
        <v>260</v>
      </c>
      <c r="B2185" t="s">
        <v>61</v>
      </c>
      <c r="C2185">
        <v>2070</v>
      </c>
      <c r="D2185">
        <v>2070</v>
      </c>
      <c r="E2185" t="s">
        <v>119</v>
      </c>
      <c r="F2185" t="s">
        <v>260</v>
      </c>
      <c r="G2185" t="s">
        <v>147</v>
      </c>
      <c r="H2185" t="s">
        <v>131</v>
      </c>
      <c r="I2185" t="s">
        <v>110</v>
      </c>
      <c r="J2185" t="s">
        <v>110</v>
      </c>
      <c r="K2185">
        <v>1.333333373069763</v>
      </c>
      <c r="L2185" t="s">
        <v>182</v>
      </c>
    </row>
    <row r="2186" spans="1:12">
      <c r="A2186" t="s">
        <v>260</v>
      </c>
      <c r="B2186" t="s">
        <v>58</v>
      </c>
      <c r="C2186">
        <v>1990</v>
      </c>
      <c r="D2186">
        <v>1990</v>
      </c>
      <c r="E2186" t="s">
        <v>119</v>
      </c>
      <c r="F2186" t="s">
        <v>260</v>
      </c>
      <c r="G2186" t="s">
        <v>147</v>
      </c>
      <c r="H2186" t="s">
        <v>133</v>
      </c>
      <c r="I2186" t="s">
        <v>110</v>
      </c>
      <c r="J2186" t="s">
        <v>110</v>
      </c>
      <c r="K2186">
        <v>2.5380711555480961</v>
      </c>
      <c r="L2186" t="s">
        <v>182</v>
      </c>
    </row>
    <row r="2187" spans="1:12">
      <c r="A2187" t="s">
        <v>260</v>
      </c>
      <c r="B2187" t="s">
        <v>58</v>
      </c>
      <c r="C2187">
        <v>1990</v>
      </c>
      <c r="D2187">
        <v>1995</v>
      </c>
      <c r="E2187" t="s">
        <v>119</v>
      </c>
      <c r="F2187" t="s">
        <v>260</v>
      </c>
      <c r="G2187" t="s">
        <v>147</v>
      </c>
      <c r="H2187" t="s">
        <v>133</v>
      </c>
      <c r="I2187" t="s">
        <v>110</v>
      </c>
      <c r="J2187" t="s">
        <v>110</v>
      </c>
      <c r="K2187">
        <v>3.4482758045196529</v>
      </c>
      <c r="L2187" t="s">
        <v>182</v>
      </c>
    </row>
    <row r="2188" spans="1:12">
      <c r="A2188" t="s">
        <v>260</v>
      </c>
      <c r="B2188" t="s">
        <v>58</v>
      </c>
      <c r="C2188">
        <v>1990</v>
      </c>
      <c r="D2188">
        <v>2000</v>
      </c>
      <c r="E2188" t="s">
        <v>119</v>
      </c>
      <c r="F2188" t="s">
        <v>260</v>
      </c>
      <c r="G2188" t="s">
        <v>147</v>
      </c>
      <c r="H2188" t="s">
        <v>133</v>
      </c>
      <c r="I2188" t="s">
        <v>110</v>
      </c>
      <c r="J2188" t="s">
        <v>110</v>
      </c>
      <c r="K2188">
        <v>3.571428537368774</v>
      </c>
      <c r="L2188" t="s">
        <v>182</v>
      </c>
    </row>
    <row r="2189" spans="1:12">
      <c r="A2189" t="s">
        <v>260</v>
      </c>
      <c r="B2189" t="s">
        <v>58</v>
      </c>
      <c r="C2189">
        <v>1990</v>
      </c>
      <c r="D2189">
        <v>2005</v>
      </c>
      <c r="E2189" t="s">
        <v>119</v>
      </c>
      <c r="F2189" t="s">
        <v>260</v>
      </c>
      <c r="G2189" t="s">
        <v>147</v>
      </c>
      <c r="H2189" t="s">
        <v>133</v>
      </c>
      <c r="I2189" t="s">
        <v>110</v>
      </c>
      <c r="J2189" t="s">
        <v>110</v>
      </c>
      <c r="K2189">
        <v>2.5</v>
      </c>
      <c r="L2189" t="s">
        <v>182</v>
      </c>
    </row>
    <row r="2190" spans="1:12">
      <c r="A2190" t="s">
        <v>260</v>
      </c>
      <c r="B2190" t="s">
        <v>58</v>
      </c>
      <c r="C2190">
        <v>1990</v>
      </c>
      <c r="D2190">
        <v>2010</v>
      </c>
      <c r="E2190" t="s">
        <v>119</v>
      </c>
      <c r="F2190" t="s">
        <v>260</v>
      </c>
      <c r="G2190" t="s">
        <v>147</v>
      </c>
      <c r="H2190" t="s">
        <v>133</v>
      </c>
      <c r="I2190" t="s">
        <v>110</v>
      </c>
      <c r="J2190" t="s">
        <v>110</v>
      </c>
      <c r="K2190">
        <v>2.5</v>
      </c>
      <c r="L2190" t="s">
        <v>182</v>
      </c>
    </row>
    <row r="2191" spans="1:12">
      <c r="A2191" t="s">
        <v>260</v>
      </c>
      <c r="B2191" t="s">
        <v>58</v>
      </c>
      <c r="C2191">
        <v>1990</v>
      </c>
      <c r="D2191">
        <v>2015</v>
      </c>
      <c r="E2191" t="s">
        <v>119</v>
      </c>
      <c r="F2191" t="s">
        <v>260</v>
      </c>
      <c r="G2191" t="s">
        <v>147</v>
      </c>
      <c r="H2191" t="s">
        <v>133</v>
      </c>
      <c r="I2191" t="s">
        <v>110</v>
      </c>
      <c r="J2191" t="s">
        <v>110</v>
      </c>
      <c r="K2191">
        <v>2.5</v>
      </c>
      <c r="L2191" t="s">
        <v>182</v>
      </c>
    </row>
    <row r="2192" spans="1:12">
      <c r="A2192" t="s">
        <v>260</v>
      </c>
      <c r="B2192" t="s">
        <v>58</v>
      </c>
      <c r="C2192">
        <v>1995</v>
      </c>
      <c r="D2192">
        <v>1995</v>
      </c>
      <c r="E2192" t="s">
        <v>119</v>
      </c>
      <c r="F2192" t="s">
        <v>260</v>
      </c>
      <c r="G2192" t="s">
        <v>147</v>
      </c>
      <c r="H2192" t="s">
        <v>133</v>
      </c>
      <c r="I2192" t="s">
        <v>110</v>
      </c>
      <c r="J2192" t="s">
        <v>110</v>
      </c>
      <c r="K2192">
        <v>3.4482758045196529</v>
      </c>
      <c r="L2192" t="s">
        <v>182</v>
      </c>
    </row>
    <row r="2193" spans="1:12">
      <c r="A2193" t="s">
        <v>260</v>
      </c>
      <c r="B2193" t="s">
        <v>58</v>
      </c>
      <c r="C2193">
        <v>1995</v>
      </c>
      <c r="D2193">
        <v>2000</v>
      </c>
      <c r="E2193" t="s">
        <v>119</v>
      </c>
      <c r="F2193" t="s">
        <v>260</v>
      </c>
      <c r="G2193" t="s">
        <v>147</v>
      </c>
      <c r="H2193" t="s">
        <v>133</v>
      </c>
      <c r="I2193" t="s">
        <v>110</v>
      </c>
      <c r="J2193" t="s">
        <v>110</v>
      </c>
      <c r="K2193">
        <v>3.571428537368774</v>
      </c>
      <c r="L2193" t="s">
        <v>182</v>
      </c>
    </row>
    <row r="2194" spans="1:12">
      <c r="A2194" t="s">
        <v>260</v>
      </c>
      <c r="B2194" t="s">
        <v>58</v>
      </c>
      <c r="C2194">
        <v>1995</v>
      </c>
      <c r="D2194">
        <v>2005</v>
      </c>
      <c r="E2194" t="s">
        <v>119</v>
      </c>
      <c r="F2194" t="s">
        <v>260</v>
      </c>
      <c r="G2194" t="s">
        <v>147</v>
      </c>
      <c r="H2194" t="s">
        <v>133</v>
      </c>
      <c r="I2194" t="s">
        <v>110</v>
      </c>
      <c r="J2194" t="s">
        <v>110</v>
      </c>
      <c r="K2194">
        <v>2.5</v>
      </c>
      <c r="L2194" t="s">
        <v>182</v>
      </c>
    </row>
    <row r="2195" spans="1:12">
      <c r="A2195" t="s">
        <v>260</v>
      </c>
      <c r="B2195" t="s">
        <v>58</v>
      </c>
      <c r="C2195">
        <v>1995</v>
      </c>
      <c r="D2195">
        <v>2010</v>
      </c>
      <c r="E2195" t="s">
        <v>119</v>
      </c>
      <c r="F2195" t="s">
        <v>260</v>
      </c>
      <c r="G2195" t="s">
        <v>147</v>
      </c>
      <c r="H2195" t="s">
        <v>133</v>
      </c>
      <c r="I2195" t="s">
        <v>110</v>
      </c>
      <c r="J2195" t="s">
        <v>110</v>
      </c>
      <c r="K2195">
        <v>2.5</v>
      </c>
      <c r="L2195" t="s">
        <v>182</v>
      </c>
    </row>
    <row r="2196" spans="1:12">
      <c r="A2196" t="s">
        <v>260</v>
      </c>
      <c r="B2196" t="s">
        <v>58</v>
      </c>
      <c r="C2196">
        <v>1995</v>
      </c>
      <c r="D2196">
        <v>2015</v>
      </c>
      <c r="E2196" t="s">
        <v>119</v>
      </c>
      <c r="F2196" t="s">
        <v>260</v>
      </c>
      <c r="G2196" t="s">
        <v>147</v>
      </c>
      <c r="H2196" t="s">
        <v>133</v>
      </c>
      <c r="I2196" t="s">
        <v>110</v>
      </c>
      <c r="J2196" t="s">
        <v>110</v>
      </c>
      <c r="K2196">
        <v>2.5</v>
      </c>
      <c r="L2196" t="s">
        <v>182</v>
      </c>
    </row>
    <row r="2197" spans="1:12">
      <c r="A2197" t="s">
        <v>260</v>
      </c>
      <c r="B2197" t="s">
        <v>58</v>
      </c>
      <c r="C2197">
        <v>1995</v>
      </c>
      <c r="D2197">
        <v>2020</v>
      </c>
      <c r="E2197" t="s">
        <v>119</v>
      </c>
      <c r="F2197" t="s">
        <v>260</v>
      </c>
      <c r="G2197" t="s">
        <v>147</v>
      </c>
      <c r="H2197" t="s">
        <v>133</v>
      </c>
      <c r="I2197" t="s">
        <v>110</v>
      </c>
      <c r="J2197" t="s">
        <v>110</v>
      </c>
      <c r="K2197">
        <v>2.5</v>
      </c>
      <c r="L2197" t="s">
        <v>182</v>
      </c>
    </row>
    <row r="2198" spans="1:12">
      <c r="A2198" t="s">
        <v>260</v>
      </c>
      <c r="B2198" t="s">
        <v>58</v>
      </c>
      <c r="C2198">
        <v>2000</v>
      </c>
      <c r="D2198">
        <v>2000</v>
      </c>
      <c r="E2198" t="s">
        <v>119</v>
      </c>
      <c r="F2198" t="s">
        <v>260</v>
      </c>
      <c r="G2198" t="s">
        <v>147</v>
      </c>
      <c r="H2198" t="s">
        <v>133</v>
      </c>
      <c r="I2198" t="s">
        <v>110</v>
      </c>
      <c r="J2198" t="s">
        <v>110</v>
      </c>
      <c r="K2198">
        <v>3.571428537368774</v>
      </c>
      <c r="L2198" t="s">
        <v>182</v>
      </c>
    </row>
    <row r="2199" spans="1:12">
      <c r="A2199" t="s">
        <v>260</v>
      </c>
      <c r="B2199" t="s">
        <v>58</v>
      </c>
      <c r="C2199">
        <v>2000</v>
      </c>
      <c r="D2199">
        <v>2005</v>
      </c>
      <c r="E2199" t="s">
        <v>119</v>
      </c>
      <c r="F2199" t="s">
        <v>260</v>
      </c>
      <c r="G2199" t="s">
        <v>147</v>
      </c>
      <c r="H2199" t="s">
        <v>133</v>
      </c>
      <c r="I2199" t="s">
        <v>110</v>
      </c>
      <c r="J2199" t="s">
        <v>110</v>
      </c>
      <c r="K2199">
        <v>2.5</v>
      </c>
      <c r="L2199" t="s">
        <v>182</v>
      </c>
    </row>
    <row r="2200" spans="1:12">
      <c r="A2200" t="s">
        <v>260</v>
      </c>
      <c r="B2200" t="s">
        <v>58</v>
      </c>
      <c r="C2200">
        <v>2000</v>
      </c>
      <c r="D2200">
        <v>2010</v>
      </c>
      <c r="E2200" t="s">
        <v>119</v>
      </c>
      <c r="F2200" t="s">
        <v>260</v>
      </c>
      <c r="G2200" t="s">
        <v>147</v>
      </c>
      <c r="H2200" t="s">
        <v>133</v>
      </c>
      <c r="I2200" t="s">
        <v>110</v>
      </c>
      <c r="J2200" t="s">
        <v>110</v>
      </c>
      <c r="K2200">
        <v>2.5</v>
      </c>
      <c r="L2200" t="s">
        <v>182</v>
      </c>
    </row>
    <row r="2201" spans="1:12">
      <c r="A2201" t="s">
        <v>260</v>
      </c>
      <c r="B2201" t="s">
        <v>58</v>
      </c>
      <c r="C2201">
        <v>2000</v>
      </c>
      <c r="D2201">
        <v>2015</v>
      </c>
      <c r="E2201" t="s">
        <v>119</v>
      </c>
      <c r="F2201" t="s">
        <v>260</v>
      </c>
      <c r="G2201" t="s">
        <v>147</v>
      </c>
      <c r="H2201" t="s">
        <v>133</v>
      </c>
      <c r="I2201" t="s">
        <v>110</v>
      </c>
      <c r="J2201" t="s">
        <v>110</v>
      </c>
      <c r="K2201">
        <v>2.5</v>
      </c>
      <c r="L2201" t="s">
        <v>182</v>
      </c>
    </row>
    <row r="2202" spans="1:12">
      <c r="A2202" t="s">
        <v>260</v>
      </c>
      <c r="B2202" t="s">
        <v>58</v>
      </c>
      <c r="C2202">
        <v>2000</v>
      </c>
      <c r="D2202">
        <v>2020</v>
      </c>
      <c r="E2202" t="s">
        <v>119</v>
      </c>
      <c r="F2202" t="s">
        <v>260</v>
      </c>
      <c r="G2202" t="s">
        <v>147</v>
      </c>
      <c r="H2202" t="s">
        <v>133</v>
      </c>
      <c r="I2202" t="s">
        <v>110</v>
      </c>
      <c r="J2202" t="s">
        <v>110</v>
      </c>
      <c r="K2202">
        <v>2.5</v>
      </c>
      <c r="L2202" t="s">
        <v>182</v>
      </c>
    </row>
    <row r="2203" spans="1:12">
      <c r="A2203" t="s">
        <v>260</v>
      </c>
      <c r="B2203" t="s">
        <v>58</v>
      </c>
      <c r="C2203">
        <v>2000</v>
      </c>
      <c r="D2203">
        <v>2025</v>
      </c>
      <c r="E2203" t="s">
        <v>119</v>
      </c>
      <c r="F2203" t="s">
        <v>260</v>
      </c>
      <c r="G2203" t="s">
        <v>147</v>
      </c>
      <c r="H2203" t="s">
        <v>133</v>
      </c>
      <c r="I2203" t="s">
        <v>110</v>
      </c>
      <c r="J2203" t="s">
        <v>110</v>
      </c>
      <c r="K2203">
        <v>2.5</v>
      </c>
      <c r="L2203" t="s">
        <v>182</v>
      </c>
    </row>
    <row r="2204" spans="1:12">
      <c r="A2204" t="s">
        <v>260</v>
      </c>
      <c r="B2204" t="s">
        <v>58</v>
      </c>
      <c r="C2204">
        <v>2005</v>
      </c>
      <c r="D2204">
        <v>2005</v>
      </c>
      <c r="E2204" t="s">
        <v>119</v>
      </c>
      <c r="F2204" t="s">
        <v>260</v>
      </c>
      <c r="G2204" t="s">
        <v>147</v>
      </c>
      <c r="H2204" t="s">
        <v>133</v>
      </c>
      <c r="I2204" t="s">
        <v>110</v>
      </c>
      <c r="J2204" t="s">
        <v>110</v>
      </c>
      <c r="K2204">
        <v>2.5</v>
      </c>
      <c r="L2204" t="s">
        <v>182</v>
      </c>
    </row>
    <row r="2205" spans="1:12">
      <c r="A2205" t="s">
        <v>260</v>
      </c>
      <c r="B2205" t="s">
        <v>58</v>
      </c>
      <c r="C2205">
        <v>2005</v>
      </c>
      <c r="D2205">
        <v>2010</v>
      </c>
      <c r="E2205" t="s">
        <v>119</v>
      </c>
      <c r="F2205" t="s">
        <v>260</v>
      </c>
      <c r="G2205" t="s">
        <v>147</v>
      </c>
      <c r="H2205" t="s">
        <v>133</v>
      </c>
      <c r="I2205" t="s">
        <v>110</v>
      </c>
      <c r="J2205" t="s">
        <v>110</v>
      </c>
      <c r="K2205">
        <v>2.5</v>
      </c>
      <c r="L2205" t="s">
        <v>182</v>
      </c>
    </row>
    <row r="2206" spans="1:12">
      <c r="A2206" t="s">
        <v>260</v>
      </c>
      <c r="B2206" t="s">
        <v>58</v>
      </c>
      <c r="C2206">
        <v>2005</v>
      </c>
      <c r="D2206">
        <v>2015</v>
      </c>
      <c r="E2206" t="s">
        <v>119</v>
      </c>
      <c r="F2206" t="s">
        <v>260</v>
      </c>
      <c r="G2206" t="s">
        <v>147</v>
      </c>
      <c r="H2206" t="s">
        <v>133</v>
      </c>
      <c r="I2206" t="s">
        <v>110</v>
      </c>
      <c r="J2206" t="s">
        <v>110</v>
      </c>
      <c r="K2206">
        <v>2.5</v>
      </c>
      <c r="L2206" t="s">
        <v>182</v>
      </c>
    </row>
    <row r="2207" spans="1:12">
      <c r="A2207" t="s">
        <v>260</v>
      </c>
      <c r="B2207" t="s">
        <v>58</v>
      </c>
      <c r="C2207">
        <v>2005</v>
      </c>
      <c r="D2207">
        <v>2020</v>
      </c>
      <c r="E2207" t="s">
        <v>119</v>
      </c>
      <c r="F2207" t="s">
        <v>260</v>
      </c>
      <c r="G2207" t="s">
        <v>147</v>
      </c>
      <c r="H2207" t="s">
        <v>133</v>
      </c>
      <c r="I2207" t="s">
        <v>110</v>
      </c>
      <c r="J2207" t="s">
        <v>110</v>
      </c>
      <c r="K2207">
        <v>2.5</v>
      </c>
      <c r="L2207" t="s">
        <v>182</v>
      </c>
    </row>
    <row r="2208" spans="1:12">
      <c r="A2208" t="s">
        <v>260</v>
      </c>
      <c r="B2208" t="s">
        <v>58</v>
      </c>
      <c r="C2208">
        <v>2005</v>
      </c>
      <c r="D2208">
        <v>2025</v>
      </c>
      <c r="E2208" t="s">
        <v>119</v>
      </c>
      <c r="F2208" t="s">
        <v>260</v>
      </c>
      <c r="G2208" t="s">
        <v>147</v>
      </c>
      <c r="H2208" t="s">
        <v>133</v>
      </c>
      <c r="I2208" t="s">
        <v>110</v>
      </c>
      <c r="J2208" t="s">
        <v>110</v>
      </c>
      <c r="K2208">
        <v>2.5</v>
      </c>
      <c r="L2208" t="s">
        <v>182</v>
      </c>
    </row>
    <row r="2209" spans="1:12">
      <c r="A2209" t="s">
        <v>260</v>
      </c>
      <c r="B2209" t="s">
        <v>58</v>
      </c>
      <c r="C2209">
        <v>2005</v>
      </c>
      <c r="D2209">
        <v>2030</v>
      </c>
      <c r="E2209" t="s">
        <v>119</v>
      </c>
      <c r="F2209" t="s">
        <v>260</v>
      </c>
      <c r="G2209" t="s">
        <v>147</v>
      </c>
      <c r="H2209" t="s">
        <v>133</v>
      </c>
      <c r="I2209" t="s">
        <v>110</v>
      </c>
      <c r="J2209" t="s">
        <v>110</v>
      </c>
      <c r="K2209">
        <v>2.5</v>
      </c>
      <c r="L2209" t="s">
        <v>182</v>
      </c>
    </row>
    <row r="2210" spans="1:12">
      <c r="A2210" t="s">
        <v>260</v>
      </c>
      <c r="B2210" t="s">
        <v>58</v>
      </c>
      <c r="C2210">
        <v>2010</v>
      </c>
      <c r="D2210">
        <v>2010</v>
      </c>
      <c r="E2210" t="s">
        <v>119</v>
      </c>
      <c r="F2210" t="s">
        <v>260</v>
      </c>
      <c r="G2210" t="s">
        <v>147</v>
      </c>
      <c r="H2210" t="s">
        <v>133</v>
      </c>
      <c r="I2210" t="s">
        <v>110</v>
      </c>
      <c r="J2210" t="s">
        <v>110</v>
      </c>
      <c r="K2210">
        <v>2.5</v>
      </c>
      <c r="L2210" t="s">
        <v>182</v>
      </c>
    </row>
    <row r="2211" spans="1:12">
      <c r="A2211" t="s">
        <v>260</v>
      </c>
      <c r="B2211" t="s">
        <v>58</v>
      </c>
      <c r="C2211">
        <v>2010</v>
      </c>
      <c r="D2211">
        <v>2015</v>
      </c>
      <c r="E2211" t="s">
        <v>119</v>
      </c>
      <c r="F2211" t="s">
        <v>260</v>
      </c>
      <c r="G2211" t="s">
        <v>147</v>
      </c>
      <c r="H2211" t="s">
        <v>133</v>
      </c>
      <c r="I2211" t="s">
        <v>110</v>
      </c>
      <c r="J2211" t="s">
        <v>110</v>
      </c>
      <c r="K2211">
        <v>2.5</v>
      </c>
      <c r="L2211" t="s">
        <v>182</v>
      </c>
    </row>
    <row r="2212" spans="1:12">
      <c r="A2212" t="s">
        <v>260</v>
      </c>
      <c r="B2212" t="s">
        <v>58</v>
      </c>
      <c r="C2212">
        <v>2010</v>
      </c>
      <c r="D2212">
        <v>2020</v>
      </c>
      <c r="E2212" t="s">
        <v>119</v>
      </c>
      <c r="F2212" t="s">
        <v>260</v>
      </c>
      <c r="G2212" t="s">
        <v>147</v>
      </c>
      <c r="H2212" t="s">
        <v>133</v>
      </c>
      <c r="I2212" t="s">
        <v>110</v>
      </c>
      <c r="J2212" t="s">
        <v>110</v>
      </c>
      <c r="K2212">
        <v>2.5</v>
      </c>
      <c r="L2212" t="s">
        <v>182</v>
      </c>
    </row>
    <row r="2213" spans="1:12">
      <c r="A2213" t="s">
        <v>260</v>
      </c>
      <c r="B2213" t="s">
        <v>58</v>
      </c>
      <c r="C2213">
        <v>2010</v>
      </c>
      <c r="D2213">
        <v>2025</v>
      </c>
      <c r="E2213" t="s">
        <v>119</v>
      </c>
      <c r="F2213" t="s">
        <v>260</v>
      </c>
      <c r="G2213" t="s">
        <v>147</v>
      </c>
      <c r="H2213" t="s">
        <v>133</v>
      </c>
      <c r="I2213" t="s">
        <v>110</v>
      </c>
      <c r="J2213" t="s">
        <v>110</v>
      </c>
      <c r="K2213">
        <v>2.5</v>
      </c>
      <c r="L2213" t="s">
        <v>182</v>
      </c>
    </row>
    <row r="2214" spans="1:12">
      <c r="A2214" t="s">
        <v>260</v>
      </c>
      <c r="B2214" t="s">
        <v>58</v>
      </c>
      <c r="C2214">
        <v>2010</v>
      </c>
      <c r="D2214">
        <v>2030</v>
      </c>
      <c r="E2214" t="s">
        <v>119</v>
      </c>
      <c r="F2214" t="s">
        <v>260</v>
      </c>
      <c r="G2214" t="s">
        <v>147</v>
      </c>
      <c r="H2214" t="s">
        <v>133</v>
      </c>
      <c r="I2214" t="s">
        <v>110</v>
      </c>
      <c r="J2214" t="s">
        <v>110</v>
      </c>
      <c r="K2214">
        <v>2.5</v>
      </c>
      <c r="L2214" t="s">
        <v>182</v>
      </c>
    </row>
    <row r="2215" spans="1:12">
      <c r="A2215" t="s">
        <v>260</v>
      </c>
      <c r="B2215" t="s">
        <v>58</v>
      </c>
      <c r="C2215">
        <v>2010</v>
      </c>
      <c r="D2215">
        <v>2035</v>
      </c>
      <c r="E2215" t="s">
        <v>119</v>
      </c>
      <c r="F2215" t="s">
        <v>260</v>
      </c>
      <c r="G2215" t="s">
        <v>147</v>
      </c>
      <c r="H2215" t="s">
        <v>133</v>
      </c>
      <c r="I2215" t="s">
        <v>110</v>
      </c>
      <c r="J2215" t="s">
        <v>110</v>
      </c>
      <c r="K2215">
        <v>2.5</v>
      </c>
      <c r="L2215" t="s">
        <v>182</v>
      </c>
    </row>
    <row r="2216" spans="1:12">
      <c r="A2216" t="s">
        <v>260</v>
      </c>
      <c r="B2216" t="s">
        <v>58</v>
      </c>
      <c r="C2216">
        <v>2015</v>
      </c>
      <c r="D2216">
        <v>2015</v>
      </c>
      <c r="E2216" t="s">
        <v>119</v>
      </c>
      <c r="F2216" t="s">
        <v>260</v>
      </c>
      <c r="G2216" t="s">
        <v>147</v>
      </c>
      <c r="H2216" t="s">
        <v>133</v>
      </c>
      <c r="I2216" t="s">
        <v>110</v>
      </c>
      <c r="J2216" t="s">
        <v>110</v>
      </c>
      <c r="K2216">
        <v>2.5</v>
      </c>
      <c r="L2216" t="s">
        <v>182</v>
      </c>
    </row>
    <row r="2217" spans="1:12">
      <c r="A2217" t="s">
        <v>260</v>
      </c>
      <c r="B2217" t="s">
        <v>58</v>
      </c>
      <c r="C2217">
        <v>2015</v>
      </c>
      <c r="D2217">
        <v>2020</v>
      </c>
      <c r="E2217" t="s">
        <v>119</v>
      </c>
      <c r="F2217" t="s">
        <v>260</v>
      </c>
      <c r="G2217" t="s">
        <v>147</v>
      </c>
      <c r="H2217" t="s">
        <v>133</v>
      </c>
      <c r="I2217" t="s">
        <v>110</v>
      </c>
      <c r="J2217" t="s">
        <v>110</v>
      </c>
      <c r="K2217">
        <v>2.5</v>
      </c>
      <c r="L2217" t="s">
        <v>182</v>
      </c>
    </row>
    <row r="2218" spans="1:12">
      <c r="A2218" t="s">
        <v>260</v>
      </c>
      <c r="B2218" t="s">
        <v>58</v>
      </c>
      <c r="C2218">
        <v>2015</v>
      </c>
      <c r="D2218">
        <v>2025</v>
      </c>
      <c r="E2218" t="s">
        <v>119</v>
      </c>
      <c r="F2218" t="s">
        <v>260</v>
      </c>
      <c r="G2218" t="s">
        <v>147</v>
      </c>
      <c r="H2218" t="s">
        <v>133</v>
      </c>
      <c r="I2218" t="s">
        <v>110</v>
      </c>
      <c r="J2218" t="s">
        <v>110</v>
      </c>
      <c r="K2218">
        <v>2.5</v>
      </c>
      <c r="L2218" t="s">
        <v>182</v>
      </c>
    </row>
    <row r="2219" spans="1:12">
      <c r="A2219" t="s">
        <v>260</v>
      </c>
      <c r="B2219" t="s">
        <v>58</v>
      </c>
      <c r="C2219">
        <v>2015</v>
      </c>
      <c r="D2219">
        <v>2030</v>
      </c>
      <c r="E2219" t="s">
        <v>119</v>
      </c>
      <c r="F2219" t="s">
        <v>260</v>
      </c>
      <c r="G2219" t="s">
        <v>147</v>
      </c>
      <c r="H2219" t="s">
        <v>133</v>
      </c>
      <c r="I2219" t="s">
        <v>110</v>
      </c>
      <c r="J2219" t="s">
        <v>110</v>
      </c>
      <c r="K2219">
        <v>2.5</v>
      </c>
      <c r="L2219" t="s">
        <v>182</v>
      </c>
    </row>
    <row r="2220" spans="1:12">
      <c r="A2220" t="s">
        <v>260</v>
      </c>
      <c r="B2220" t="s">
        <v>58</v>
      </c>
      <c r="C2220">
        <v>2015</v>
      </c>
      <c r="D2220">
        <v>2035</v>
      </c>
      <c r="E2220" t="s">
        <v>119</v>
      </c>
      <c r="F2220" t="s">
        <v>260</v>
      </c>
      <c r="G2220" t="s">
        <v>147</v>
      </c>
      <c r="H2220" t="s">
        <v>133</v>
      </c>
      <c r="I2220" t="s">
        <v>110</v>
      </c>
      <c r="J2220" t="s">
        <v>110</v>
      </c>
      <c r="K2220">
        <v>2.5</v>
      </c>
      <c r="L2220" t="s">
        <v>182</v>
      </c>
    </row>
    <row r="2221" spans="1:12">
      <c r="A2221" t="s">
        <v>260</v>
      </c>
      <c r="B2221" t="s">
        <v>58</v>
      </c>
      <c r="C2221">
        <v>2015</v>
      </c>
      <c r="D2221">
        <v>2040</v>
      </c>
      <c r="E2221" t="s">
        <v>119</v>
      </c>
      <c r="F2221" t="s">
        <v>260</v>
      </c>
      <c r="G2221" t="s">
        <v>147</v>
      </c>
      <c r="H2221" t="s">
        <v>133</v>
      </c>
      <c r="I2221" t="s">
        <v>110</v>
      </c>
      <c r="J2221" t="s">
        <v>110</v>
      </c>
      <c r="K2221">
        <v>2.5</v>
      </c>
      <c r="L2221" t="s">
        <v>182</v>
      </c>
    </row>
    <row r="2222" spans="1:12">
      <c r="A2222" t="s">
        <v>260</v>
      </c>
      <c r="B2222" t="s">
        <v>58</v>
      </c>
      <c r="C2222">
        <v>2020</v>
      </c>
      <c r="D2222">
        <v>2020</v>
      </c>
      <c r="E2222" t="s">
        <v>119</v>
      </c>
      <c r="F2222" t="s">
        <v>260</v>
      </c>
      <c r="G2222" t="s">
        <v>147</v>
      </c>
      <c r="H2222" t="s">
        <v>133</v>
      </c>
      <c r="I2222" t="s">
        <v>110</v>
      </c>
      <c r="J2222" t="s">
        <v>110</v>
      </c>
      <c r="K2222">
        <v>2.5</v>
      </c>
      <c r="L2222" t="s">
        <v>182</v>
      </c>
    </row>
    <row r="2223" spans="1:12">
      <c r="A2223" t="s">
        <v>260</v>
      </c>
      <c r="B2223" t="s">
        <v>58</v>
      </c>
      <c r="C2223">
        <v>2020</v>
      </c>
      <c r="D2223">
        <v>2025</v>
      </c>
      <c r="E2223" t="s">
        <v>119</v>
      </c>
      <c r="F2223" t="s">
        <v>260</v>
      </c>
      <c r="G2223" t="s">
        <v>147</v>
      </c>
      <c r="H2223" t="s">
        <v>133</v>
      </c>
      <c r="I2223" t="s">
        <v>110</v>
      </c>
      <c r="J2223" t="s">
        <v>110</v>
      </c>
      <c r="K2223">
        <v>2.5</v>
      </c>
      <c r="L2223" t="s">
        <v>182</v>
      </c>
    </row>
    <row r="2224" spans="1:12">
      <c r="A2224" t="s">
        <v>260</v>
      </c>
      <c r="B2224" t="s">
        <v>58</v>
      </c>
      <c r="C2224">
        <v>2020</v>
      </c>
      <c r="D2224">
        <v>2030</v>
      </c>
      <c r="E2224" t="s">
        <v>119</v>
      </c>
      <c r="F2224" t="s">
        <v>260</v>
      </c>
      <c r="G2224" t="s">
        <v>147</v>
      </c>
      <c r="H2224" t="s">
        <v>133</v>
      </c>
      <c r="I2224" t="s">
        <v>110</v>
      </c>
      <c r="J2224" t="s">
        <v>110</v>
      </c>
      <c r="K2224">
        <v>2.5</v>
      </c>
      <c r="L2224" t="s">
        <v>182</v>
      </c>
    </row>
    <row r="2225" spans="1:12">
      <c r="A2225" t="s">
        <v>260</v>
      </c>
      <c r="B2225" t="s">
        <v>58</v>
      </c>
      <c r="C2225">
        <v>2020</v>
      </c>
      <c r="D2225">
        <v>2035</v>
      </c>
      <c r="E2225" t="s">
        <v>119</v>
      </c>
      <c r="F2225" t="s">
        <v>260</v>
      </c>
      <c r="G2225" t="s">
        <v>147</v>
      </c>
      <c r="H2225" t="s">
        <v>133</v>
      </c>
      <c r="I2225" t="s">
        <v>110</v>
      </c>
      <c r="J2225" t="s">
        <v>110</v>
      </c>
      <c r="K2225">
        <v>2.5</v>
      </c>
      <c r="L2225" t="s">
        <v>182</v>
      </c>
    </row>
    <row r="2226" spans="1:12">
      <c r="A2226" t="s">
        <v>260</v>
      </c>
      <c r="B2226" t="s">
        <v>58</v>
      </c>
      <c r="C2226">
        <v>2020</v>
      </c>
      <c r="D2226">
        <v>2040</v>
      </c>
      <c r="E2226" t="s">
        <v>119</v>
      </c>
      <c r="F2226" t="s">
        <v>260</v>
      </c>
      <c r="G2226" t="s">
        <v>147</v>
      </c>
      <c r="H2226" t="s">
        <v>133</v>
      </c>
      <c r="I2226" t="s">
        <v>110</v>
      </c>
      <c r="J2226" t="s">
        <v>110</v>
      </c>
      <c r="K2226">
        <v>2.5</v>
      </c>
      <c r="L2226" t="s">
        <v>182</v>
      </c>
    </row>
    <row r="2227" spans="1:12">
      <c r="A2227" t="s">
        <v>260</v>
      </c>
      <c r="B2227" t="s">
        <v>58</v>
      </c>
      <c r="C2227">
        <v>2020</v>
      </c>
      <c r="D2227">
        <v>2045</v>
      </c>
      <c r="E2227" t="s">
        <v>119</v>
      </c>
      <c r="F2227" t="s">
        <v>260</v>
      </c>
      <c r="G2227" t="s">
        <v>147</v>
      </c>
      <c r="H2227" t="s">
        <v>133</v>
      </c>
      <c r="I2227" t="s">
        <v>110</v>
      </c>
      <c r="J2227" t="s">
        <v>110</v>
      </c>
      <c r="K2227">
        <v>2.5</v>
      </c>
      <c r="L2227" t="s">
        <v>182</v>
      </c>
    </row>
    <row r="2228" spans="1:12">
      <c r="A2228" t="s">
        <v>260</v>
      </c>
      <c r="B2228" t="s">
        <v>58</v>
      </c>
      <c r="C2228">
        <v>2025</v>
      </c>
      <c r="D2228">
        <v>2025</v>
      </c>
      <c r="E2228" t="s">
        <v>119</v>
      </c>
      <c r="F2228" t="s">
        <v>260</v>
      </c>
      <c r="G2228" t="s">
        <v>147</v>
      </c>
      <c r="H2228" t="s">
        <v>133</v>
      </c>
      <c r="I2228" t="s">
        <v>110</v>
      </c>
      <c r="J2228" t="s">
        <v>110</v>
      </c>
      <c r="K2228">
        <v>2.5</v>
      </c>
      <c r="L2228" t="s">
        <v>182</v>
      </c>
    </row>
    <row r="2229" spans="1:12">
      <c r="A2229" t="s">
        <v>260</v>
      </c>
      <c r="B2229" t="s">
        <v>58</v>
      </c>
      <c r="C2229">
        <v>2025</v>
      </c>
      <c r="D2229">
        <v>2030</v>
      </c>
      <c r="E2229" t="s">
        <v>119</v>
      </c>
      <c r="F2229" t="s">
        <v>260</v>
      </c>
      <c r="G2229" t="s">
        <v>147</v>
      </c>
      <c r="H2229" t="s">
        <v>133</v>
      </c>
      <c r="I2229" t="s">
        <v>110</v>
      </c>
      <c r="J2229" t="s">
        <v>110</v>
      </c>
      <c r="K2229">
        <v>2.5</v>
      </c>
      <c r="L2229" t="s">
        <v>182</v>
      </c>
    </row>
    <row r="2230" spans="1:12">
      <c r="A2230" t="s">
        <v>260</v>
      </c>
      <c r="B2230" t="s">
        <v>58</v>
      </c>
      <c r="C2230">
        <v>2025</v>
      </c>
      <c r="D2230">
        <v>2035</v>
      </c>
      <c r="E2230" t="s">
        <v>119</v>
      </c>
      <c r="F2230" t="s">
        <v>260</v>
      </c>
      <c r="G2230" t="s">
        <v>147</v>
      </c>
      <c r="H2230" t="s">
        <v>133</v>
      </c>
      <c r="I2230" t="s">
        <v>110</v>
      </c>
      <c r="J2230" t="s">
        <v>110</v>
      </c>
      <c r="K2230">
        <v>2.5</v>
      </c>
      <c r="L2230" t="s">
        <v>182</v>
      </c>
    </row>
    <row r="2231" spans="1:12">
      <c r="A2231" t="s">
        <v>260</v>
      </c>
      <c r="B2231" t="s">
        <v>58</v>
      </c>
      <c r="C2231">
        <v>2025</v>
      </c>
      <c r="D2231">
        <v>2040</v>
      </c>
      <c r="E2231" t="s">
        <v>119</v>
      </c>
      <c r="F2231" t="s">
        <v>260</v>
      </c>
      <c r="G2231" t="s">
        <v>147</v>
      </c>
      <c r="H2231" t="s">
        <v>133</v>
      </c>
      <c r="I2231" t="s">
        <v>110</v>
      </c>
      <c r="J2231" t="s">
        <v>110</v>
      </c>
      <c r="K2231">
        <v>2.5</v>
      </c>
      <c r="L2231" t="s">
        <v>182</v>
      </c>
    </row>
    <row r="2232" spans="1:12">
      <c r="A2232" t="s">
        <v>260</v>
      </c>
      <c r="B2232" t="s">
        <v>58</v>
      </c>
      <c r="C2232">
        <v>2025</v>
      </c>
      <c r="D2232">
        <v>2045</v>
      </c>
      <c r="E2232" t="s">
        <v>119</v>
      </c>
      <c r="F2232" t="s">
        <v>260</v>
      </c>
      <c r="G2232" t="s">
        <v>147</v>
      </c>
      <c r="H2232" t="s">
        <v>133</v>
      </c>
      <c r="I2232" t="s">
        <v>110</v>
      </c>
      <c r="J2232" t="s">
        <v>110</v>
      </c>
      <c r="K2232">
        <v>2.5</v>
      </c>
      <c r="L2232" t="s">
        <v>182</v>
      </c>
    </row>
    <row r="2233" spans="1:12">
      <c r="A2233" t="s">
        <v>260</v>
      </c>
      <c r="B2233" t="s">
        <v>58</v>
      </c>
      <c r="C2233">
        <v>2025</v>
      </c>
      <c r="D2233">
        <v>2050</v>
      </c>
      <c r="E2233" t="s">
        <v>119</v>
      </c>
      <c r="F2233" t="s">
        <v>260</v>
      </c>
      <c r="G2233" t="s">
        <v>147</v>
      </c>
      <c r="H2233" t="s">
        <v>133</v>
      </c>
      <c r="I2233" t="s">
        <v>110</v>
      </c>
      <c r="J2233" t="s">
        <v>110</v>
      </c>
      <c r="K2233">
        <v>2.5</v>
      </c>
      <c r="L2233" t="s">
        <v>182</v>
      </c>
    </row>
    <row r="2234" spans="1:12">
      <c r="A2234" t="s">
        <v>260</v>
      </c>
      <c r="B2234" t="s">
        <v>58</v>
      </c>
      <c r="C2234">
        <v>2030</v>
      </c>
      <c r="D2234">
        <v>2030</v>
      </c>
      <c r="E2234" t="s">
        <v>119</v>
      </c>
      <c r="F2234" t="s">
        <v>260</v>
      </c>
      <c r="G2234" t="s">
        <v>147</v>
      </c>
      <c r="H2234" t="s">
        <v>133</v>
      </c>
      <c r="I2234" t="s">
        <v>110</v>
      </c>
      <c r="J2234" t="s">
        <v>110</v>
      </c>
      <c r="K2234">
        <v>2.5</v>
      </c>
      <c r="L2234" t="s">
        <v>182</v>
      </c>
    </row>
    <row r="2235" spans="1:12">
      <c r="A2235" t="s">
        <v>260</v>
      </c>
      <c r="B2235" t="s">
        <v>58</v>
      </c>
      <c r="C2235">
        <v>2030</v>
      </c>
      <c r="D2235">
        <v>2035</v>
      </c>
      <c r="E2235" t="s">
        <v>119</v>
      </c>
      <c r="F2235" t="s">
        <v>260</v>
      </c>
      <c r="G2235" t="s">
        <v>147</v>
      </c>
      <c r="H2235" t="s">
        <v>133</v>
      </c>
      <c r="I2235" t="s">
        <v>110</v>
      </c>
      <c r="J2235" t="s">
        <v>110</v>
      </c>
      <c r="K2235">
        <v>2.5</v>
      </c>
      <c r="L2235" t="s">
        <v>182</v>
      </c>
    </row>
    <row r="2236" spans="1:12">
      <c r="A2236" t="s">
        <v>260</v>
      </c>
      <c r="B2236" t="s">
        <v>58</v>
      </c>
      <c r="C2236">
        <v>2030</v>
      </c>
      <c r="D2236">
        <v>2040</v>
      </c>
      <c r="E2236" t="s">
        <v>119</v>
      </c>
      <c r="F2236" t="s">
        <v>260</v>
      </c>
      <c r="G2236" t="s">
        <v>147</v>
      </c>
      <c r="H2236" t="s">
        <v>133</v>
      </c>
      <c r="I2236" t="s">
        <v>110</v>
      </c>
      <c r="J2236" t="s">
        <v>110</v>
      </c>
      <c r="K2236">
        <v>2.5</v>
      </c>
      <c r="L2236" t="s">
        <v>182</v>
      </c>
    </row>
    <row r="2237" spans="1:12">
      <c r="A2237" t="s">
        <v>260</v>
      </c>
      <c r="B2237" t="s">
        <v>58</v>
      </c>
      <c r="C2237">
        <v>2030</v>
      </c>
      <c r="D2237">
        <v>2045</v>
      </c>
      <c r="E2237" t="s">
        <v>119</v>
      </c>
      <c r="F2237" t="s">
        <v>260</v>
      </c>
      <c r="G2237" t="s">
        <v>147</v>
      </c>
      <c r="H2237" t="s">
        <v>133</v>
      </c>
      <c r="I2237" t="s">
        <v>110</v>
      </c>
      <c r="J2237" t="s">
        <v>110</v>
      </c>
      <c r="K2237">
        <v>2.5</v>
      </c>
      <c r="L2237" t="s">
        <v>182</v>
      </c>
    </row>
    <row r="2238" spans="1:12">
      <c r="A2238" t="s">
        <v>260</v>
      </c>
      <c r="B2238" t="s">
        <v>58</v>
      </c>
      <c r="C2238">
        <v>2030</v>
      </c>
      <c r="D2238">
        <v>2050</v>
      </c>
      <c r="E2238" t="s">
        <v>119</v>
      </c>
      <c r="F2238" t="s">
        <v>260</v>
      </c>
      <c r="G2238" t="s">
        <v>147</v>
      </c>
      <c r="H2238" t="s">
        <v>133</v>
      </c>
      <c r="I2238" t="s">
        <v>110</v>
      </c>
      <c r="J2238" t="s">
        <v>110</v>
      </c>
      <c r="K2238">
        <v>2.5</v>
      </c>
      <c r="L2238" t="s">
        <v>182</v>
      </c>
    </row>
    <row r="2239" spans="1:12">
      <c r="A2239" t="s">
        <v>260</v>
      </c>
      <c r="B2239" t="s">
        <v>58</v>
      </c>
      <c r="C2239">
        <v>2030</v>
      </c>
      <c r="D2239">
        <v>2055</v>
      </c>
      <c r="E2239" t="s">
        <v>119</v>
      </c>
      <c r="F2239" t="s">
        <v>260</v>
      </c>
      <c r="G2239" t="s">
        <v>147</v>
      </c>
      <c r="H2239" t="s">
        <v>133</v>
      </c>
      <c r="I2239" t="s">
        <v>110</v>
      </c>
      <c r="J2239" t="s">
        <v>110</v>
      </c>
      <c r="K2239">
        <v>2.5</v>
      </c>
      <c r="L2239" t="s">
        <v>182</v>
      </c>
    </row>
    <row r="2240" spans="1:12">
      <c r="A2240" t="s">
        <v>260</v>
      </c>
      <c r="B2240" t="s">
        <v>58</v>
      </c>
      <c r="C2240">
        <v>2035</v>
      </c>
      <c r="D2240">
        <v>2035</v>
      </c>
      <c r="E2240" t="s">
        <v>119</v>
      </c>
      <c r="F2240" t="s">
        <v>260</v>
      </c>
      <c r="G2240" t="s">
        <v>147</v>
      </c>
      <c r="H2240" t="s">
        <v>133</v>
      </c>
      <c r="I2240" t="s">
        <v>110</v>
      </c>
      <c r="J2240" t="s">
        <v>110</v>
      </c>
      <c r="K2240">
        <v>2.5</v>
      </c>
      <c r="L2240" t="s">
        <v>182</v>
      </c>
    </row>
    <row r="2241" spans="1:12">
      <c r="A2241" t="s">
        <v>260</v>
      </c>
      <c r="B2241" t="s">
        <v>58</v>
      </c>
      <c r="C2241">
        <v>2035</v>
      </c>
      <c r="D2241">
        <v>2040</v>
      </c>
      <c r="E2241" t="s">
        <v>119</v>
      </c>
      <c r="F2241" t="s">
        <v>260</v>
      </c>
      <c r="G2241" t="s">
        <v>147</v>
      </c>
      <c r="H2241" t="s">
        <v>133</v>
      </c>
      <c r="I2241" t="s">
        <v>110</v>
      </c>
      <c r="J2241" t="s">
        <v>110</v>
      </c>
      <c r="K2241">
        <v>2.5</v>
      </c>
      <c r="L2241" t="s">
        <v>182</v>
      </c>
    </row>
    <row r="2242" spans="1:12">
      <c r="A2242" t="s">
        <v>260</v>
      </c>
      <c r="B2242" t="s">
        <v>58</v>
      </c>
      <c r="C2242">
        <v>2035</v>
      </c>
      <c r="D2242">
        <v>2045</v>
      </c>
      <c r="E2242" t="s">
        <v>119</v>
      </c>
      <c r="F2242" t="s">
        <v>260</v>
      </c>
      <c r="G2242" t="s">
        <v>147</v>
      </c>
      <c r="H2242" t="s">
        <v>133</v>
      </c>
      <c r="I2242" t="s">
        <v>110</v>
      </c>
      <c r="J2242" t="s">
        <v>110</v>
      </c>
      <c r="K2242">
        <v>2.5</v>
      </c>
      <c r="L2242" t="s">
        <v>182</v>
      </c>
    </row>
    <row r="2243" spans="1:12">
      <c r="A2243" t="s">
        <v>260</v>
      </c>
      <c r="B2243" t="s">
        <v>58</v>
      </c>
      <c r="C2243">
        <v>2035</v>
      </c>
      <c r="D2243">
        <v>2050</v>
      </c>
      <c r="E2243" t="s">
        <v>119</v>
      </c>
      <c r="F2243" t="s">
        <v>260</v>
      </c>
      <c r="G2243" t="s">
        <v>147</v>
      </c>
      <c r="H2243" t="s">
        <v>133</v>
      </c>
      <c r="I2243" t="s">
        <v>110</v>
      </c>
      <c r="J2243" t="s">
        <v>110</v>
      </c>
      <c r="K2243">
        <v>2.5</v>
      </c>
      <c r="L2243" t="s">
        <v>182</v>
      </c>
    </row>
    <row r="2244" spans="1:12">
      <c r="A2244" t="s">
        <v>260</v>
      </c>
      <c r="B2244" t="s">
        <v>58</v>
      </c>
      <c r="C2244">
        <v>2035</v>
      </c>
      <c r="D2244">
        <v>2055</v>
      </c>
      <c r="E2244" t="s">
        <v>119</v>
      </c>
      <c r="F2244" t="s">
        <v>260</v>
      </c>
      <c r="G2244" t="s">
        <v>147</v>
      </c>
      <c r="H2244" t="s">
        <v>133</v>
      </c>
      <c r="I2244" t="s">
        <v>110</v>
      </c>
      <c r="J2244" t="s">
        <v>110</v>
      </c>
      <c r="K2244">
        <v>2.5</v>
      </c>
      <c r="L2244" t="s">
        <v>182</v>
      </c>
    </row>
    <row r="2245" spans="1:12">
      <c r="A2245" t="s">
        <v>260</v>
      </c>
      <c r="B2245" t="s">
        <v>58</v>
      </c>
      <c r="C2245">
        <v>2035</v>
      </c>
      <c r="D2245">
        <v>2060</v>
      </c>
      <c r="E2245" t="s">
        <v>119</v>
      </c>
      <c r="F2245" t="s">
        <v>260</v>
      </c>
      <c r="G2245" t="s">
        <v>147</v>
      </c>
      <c r="H2245" t="s">
        <v>133</v>
      </c>
      <c r="I2245" t="s">
        <v>110</v>
      </c>
      <c r="J2245" t="s">
        <v>110</v>
      </c>
      <c r="K2245">
        <v>2.5</v>
      </c>
      <c r="L2245" t="s">
        <v>182</v>
      </c>
    </row>
    <row r="2246" spans="1:12">
      <c r="A2246" t="s">
        <v>260</v>
      </c>
      <c r="B2246" t="s">
        <v>58</v>
      </c>
      <c r="C2246">
        <v>2040</v>
      </c>
      <c r="D2246">
        <v>2040</v>
      </c>
      <c r="E2246" t="s">
        <v>119</v>
      </c>
      <c r="F2246" t="s">
        <v>260</v>
      </c>
      <c r="G2246" t="s">
        <v>147</v>
      </c>
      <c r="H2246" t="s">
        <v>133</v>
      </c>
      <c r="I2246" t="s">
        <v>110</v>
      </c>
      <c r="J2246" t="s">
        <v>110</v>
      </c>
      <c r="K2246">
        <v>2.5</v>
      </c>
      <c r="L2246" t="s">
        <v>182</v>
      </c>
    </row>
    <row r="2247" spans="1:12">
      <c r="A2247" t="s">
        <v>260</v>
      </c>
      <c r="B2247" t="s">
        <v>58</v>
      </c>
      <c r="C2247">
        <v>2040</v>
      </c>
      <c r="D2247">
        <v>2045</v>
      </c>
      <c r="E2247" t="s">
        <v>119</v>
      </c>
      <c r="F2247" t="s">
        <v>260</v>
      </c>
      <c r="G2247" t="s">
        <v>147</v>
      </c>
      <c r="H2247" t="s">
        <v>133</v>
      </c>
      <c r="I2247" t="s">
        <v>110</v>
      </c>
      <c r="J2247" t="s">
        <v>110</v>
      </c>
      <c r="K2247">
        <v>2.5</v>
      </c>
      <c r="L2247" t="s">
        <v>182</v>
      </c>
    </row>
    <row r="2248" spans="1:12">
      <c r="A2248" t="s">
        <v>260</v>
      </c>
      <c r="B2248" t="s">
        <v>58</v>
      </c>
      <c r="C2248">
        <v>2040</v>
      </c>
      <c r="D2248">
        <v>2050</v>
      </c>
      <c r="E2248" t="s">
        <v>119</v>
      </c>
      <c r="F2248" t="s">
        <v>260</v>
      </c>
      <c r="G2248" t="s">
        <v>147</v>
      </c>
      <c r="H2248" t="s">
        <v>133</v>
      </c>
      <c r="I2248" t="s">
        <v>110</v>
      </c>
      <c r="J2248" t="s">
        <v>110</v>
      </c>
      <c r="K2248">
        <v>2.5</v>
      </c>
      <c r="L2248" t="s">
        <v>182</v>
      </c>
    </row>
    <row r="2249" spans="1:12">
      <c r="A2249" t="s">
        <v>260</v>
      </c>
      <c r="B2249" t="s">
        <v>58</v>
      </c>
      <c r="C2249">
        <v>2040</v>
      </c>
      <c r="D2249">
        <v>2055</v>
      </c>
      <c r="E2249" t="s">
        <v>119</v>
      </c>
      <c r="F2249" t="s">
        <v>260</v>
      </c>
      <c r="G2249" t="s">
        <v>147</v>
      </c>
      <c r="H2249" t="s">
        <v>133</v>
      </c>
      <c r="I2249" t="s">
        <v>110</v>
      </c>
      <c r="J2249" t="s">
        <v>110</v>
      </c>
      <c r="K2249">
        <v>2.5</v>
      </c>
      <c r="L2249" t="s">
        <v>182</v>
      </c>
    </row>
    <row r="2250" spans="1:12">
      <c r="A2250" t="s">
        <v>260</v>
      </c>
      <c r="B2250" t="s">
        <v>58</v>
      </c>
      <c r="C2250">
        <v>2040</v>
      </c>
      <c r="D2250">
        <v>2060</v>
      </c>
      <c r="E2250" t="s">
        <v>119</v>
      </c>
      <c r="F2250" t="s">
        <v>260</v>
      </c>
      <c r="G2250" t="s">
        <v>147</v>
      </c>
      <c r="H2250" t="s">
        <v>133</v>
      </c>
      <c r="I2250" t="s">
        <v>110</v>
      </c>
      <c r="J2250" t="s">
        <v>110</v>
      </c>
      <c r="K2250">
        <v>2.5</v>
      </c>
      <c r="L2250" t="s">
        <v>182</v>
      </c>
    </row>
    <row r="2251" spans="1:12">
      <c r="A2251" t="s">
        <v>260</v>
      </c>
      <c r="B2251" t="s">
        <v>58</v>
      </c>
      <c r="C2251">
        <v>2040</v>
      </c>
      <c r="D2251">
        <v>2065</v>
      </c>
      <c r="E2251" t="s">
        <v>119</v>
      </c>
      <c r="F2251" t="s">
        <v>260</v>
      </c>
      <c r="G2251" t="s">
        <v>147</v>
      </c>
      <c r="H2251" t="s">
        <v>133</v>
      </c>
      <c r="I2251" t="s">
        <v>110</v>
      </c>
      <c r="J2251" t="s">
        <v>110</v>
      </c>
      <c r="K2251">
        <v>2.5</v>
      </c>
      <c r="L2251" t="s">
        <v>182</v>
      </c>
    </row>
    <row r="2252" spans="1:12">
      <c r="A2252" t="s">
        <v>260</v>
      </c>
      <c r="B2252" t="s">
        <v>58</v>
      </c>
      <c r="C2252">
        <v>2045</v>
      </c>
      <c r="D2252">
        <v>2045</v>
      </c>
      <c r="E2252" t="s">
        <v>119</v>
      </c>
      <c r="F2252" t="s">
        <v>260</v>
      </c>
      <c r="G2252" t="s">
        <v>147</v>
      </c>
      <c r="H2252" t="s">
        <v>133</v>
      </c>
      <c r="I2252" t="s">
        <v>110</v>
      </c>
      <c r="J2252" t="s">
        <v>110</v>
      </c>
      <c r="K2252">
        <v>2.5</v>
      </c>
      <c r="L2252" t="s">
        <v>182</v>
      </c>
    </row>
    <row r="2253" spans="1:12">
      <c r="A2253" t="s">
        <v>260</v>
      </c>
      <c r="B2253" t="s">
        <v>58</v>
      </c>
      <c r="C2253">
        <v>2045</v>
      </c>
      <c r="D2253">
        <v>2050</v>
      </c>
      <c r="E2253" t="s">
        <v>119</v>
      </c>
      <c r="F2253" t="s">
        <v>260</v>
      </c>
      <c r="G2253" t="s">
        <v>147</v>
      </c>
      <c r="H2253" t="s">
        <v>133</v>
      </c>
      <c r="I2253" t="s">
        <v>110</v>
      </c>
      <c r="J2253" t="s">
        <v>110</v>
      </c>
      <c r="K2253">
        <v>2.5</v>
      </c>
      <c r="L2253" t="s">
        <v>182</v>
      </c>
    </row>
    <row r="2254" spans="1:12">
      <c r="A2254" t="s">
        <v>260</v>
      </c>
      <c r="B2254" t="s">
        <v>58</v>
      </c>
      <c r="C2254">
        <v>2045</v>
      </c>
      <c r="D2254">
        <v>2055</v>
      </c>
      <c r="E2254" t="s">
        <v>119</v>
      </c>
      <c r="F2254" t="s">
        <v>260</v>
      </c>
      <c r="G2254" t="s">
        <v>147</v>
      </c>
      <c r="H2254" t="s">
        <v>133</v>
      </c>
      <c r="I2254" t="s">
        <v>110</v>
      </c>
      <c r="J2254" t="s">
        <v>110</v>
      </c>
      <c r="K2254">
        <v>2.5</v>
      </c>
      <c r="L2254" t="s">
        <v>182</v>
      </c>
    </row>
    <row r="2255" spans="1:12">
      <c r="A2255" t="s">
        <v>260</v>
      </c>
      <c r="B2255" t="s">
        <v>58</v>
      </c>
      <c r="C2255">
        <v>2045</v>
      </c>
      <c r="D2255">
        <v>2060</v>
      </c>
      <c r="E2255" t="s">
        <v>119</v>
      </c>
      <c r="F2255" t="s">
        <v>260</v>
      </c>
      <c r="G2255" t="s">
        <v>147</v>
      </c>
      <c r="H2255" t="s">
        <v>133</v>
      </c>
      <c r="I2255" t="s">
        <v>110</v>
      </c>
      <c r="J2255" t="s">
        <v>110</v>
      </c>
      <c r="K2255">
        <v>2.5</v>
      </c>
      <c r="L2255" t="s">
        <v>182</v>
      </c>
    </row>
    <row r="2256" spans="1:12">
      <c r="A2256" t="s">
        <v>260</v>
      </c>
      <c r="B2256" t="s">
        <v>58</v>
      </c>
      <c r="C2256">
        <v>2045</v>
      </c>
      <c r="D2256">
        <v>2065</v>
      </c>
      <c r="E2256" t="s">
        <v>119</v>
      </c>
      <c r="F2256" t="s">
        <v>260</v>
      </c>
      <c r="G2256" t="s">
        <v>147</v>
      </c>
      <c r="H2256" t="s">
        <v>133</v>
      </c>
      <c r="I2256" t="s">
        <v>110</v>
      </c>
      <c r="J2256" t="s">
        <v>110</v>
      </c>
      <c r="K2256">
        <v>2.5</v>
      </c>
      <c r="L2256" t="s">
        <v>182</v>
      </c>
    </row>
    <row r="2257" spans="1:12">
      <c r="A2257" t="s">
        <v>260</v>
      </c>
      <c r="B2257" t="s">
        <v>58</v>
      </c>
      <c r="C2257">
        <v>2045</v>
      </c>
      <c r="D2257">
        <v>2070</v>
      </c>
      <c r="E2257" t="s">
        <v>119</v>
      </c>
      <c r="F2257" t="s">
        <v>260</v>
      </c>
      <c r="G2257" t="s">
        <v>147</v>
      </c>
      <c r="H2257" t="s">
        <v>133</v>
      </c>
      <c r="I2257" t="s">
        <v>110</v>
      </c>
      <c r="J2257" t="s">
        <v>110</v>
      </c>
      <c r="K2257">
        <v>2.5</v>
      </c>
      <c r="L2257" t="s">
        <v>182</v>
      </c>
    </row>
    <row r="2258" spans="1:12">
      <c r="A2258" t="s">
        <v>260</v>
      </c>
      <c r="B2258" t="s">
        <v>58</v>
      </c>
      <c r="C2258">
        <v>2050</v>
      </c>
      <c r="D2258">
        <v>2050</v>
      </c>
      <c r="E2258" t="s">
        <v>119</v>
      </c>
      <c r="F2258" t="s">
        <v>260</v>
      </c>
      <c r="G2258" t="s">
        <v>147</v>
      </c>
      <c r="H2258" t="s">
        <v>133</v>
      </c>
      <c r="I2258" t="s">
        <v>110</v>
      </c>
      <c r="J2258" t="s">
        <v>110</v>
      </c>
      <c r="K2258">
        <v>2.5</v>
      </c>
      <c r="L2258" t="s">
        <v>182</v>
      </c>
    </row>
    <row r="2259" spans="1:12">
      <c r="A2259" t="s">
        <v>260</v>
      </c>
      <c r="B2259" t="s">
        <v>58</v>
      </c>
      <c r="C2259">
        <v>2050</v>
      </c>
      <c r="D2259">
        <v>2055</v>
      </c>
      <c r="E2259" t="s">
        <v>119</v>
      </c>
      <c r="F2259" t="s">
        <v>260</v>
      </c>
      <c r="G2259" t="s">
        <v>147</v>
      </c>
      <c r="H2259" t="s">
        <v>133</v>
      </c>
      <c r="I2259" t="s">
        <v>110</v>
      </c>
      <c r="J2259" t="s">
        <v>110</v>
      </c>
      <c r="K2259">
        <v>2.5</v>
      </c>
      <c r="L2259" t="s">
        <v>182</v>
      </c>
    </row>
    <row r="2260" spans="1:12">
      <c r="A2260" t="s">
        <v>260</v>
      </c>
      <c r="B2260" t="s">
        <v>58</v>
      </c>
      <c r="C2260">
        <v>2050</v>
      </c>
      <c r="D2260">
        <v>2060</v>
      </c>
      <c r="E2260" t="s">
        <v>119</v>
      </c>
      <c r="F2260" t="s">
        <v>260</v>
      </c>
      <c r="G2260" t="s">
        <v>147</v>
      </c>
      <c r="H2260" t="s">
        <v>133</v>
      </c>
      <c r="I2260" t="s">
        <v>110</v>
      </c>
      <c r="J2260" t="s">
        <v>110</v>
      </c>
      <c r="K2260">
        <v>2.5</v>
      </c>
      <c r="L2260" t="s">
        <v>182</v>
      </c>
    </row>
    <row r="2261" spans="1:12">
      <c r="A2261" t="s">
        <v>260</v>
      </c>
      <c r="B2261" t="s">
        <v>58</v>
      </c>
      <c r="C2261">
        <v>2050</v>
      </c>
      <c r="D2261">
        <v>2065</v>
      </c>
      <c r="E2261" t="s">
        <v>119</v>
      </c>
      <c r="F2261" t="s">
        <v>260</v>
      </c>
      <c r="G2261" t="s">
        <v>147</v>
      </c>
      <c r="H2261" t="s">
        <v>133</v>
      </c>
      <c r="I2261" t="s">
        <v>110</v>
      </c>
      <c r="J2261" t="s">
        <v>110</v>
      </c>
      <c r="K2261">
        <v>2.5</v>
      </c>
      <c r="L2261" t="s">
        <v>182</v>
      </c>
    </row>
    <row r="2262" spans="1:12">
      <c r="A2262" t="s">
        <v>260</v>
      </c>
      <c r="B2262" t="s">
        <v>58</v>
      </c>
      <c r="C2262">
        <v>2050</v>
      </c>
      <c r="D2262">
        <v>2070</v>
      </c>
      <c r="E2262" t="s">
        <v>119</v>
      </c>
      <c r="F2262" t="s">
        <v>260</v>
      </c>
      <c r="G2262" t="s">
        <v>147</v>
      </c>
      <c r="H2262" t="s">
        <v>133</v>
      </c>
      <c r="I2262" t="s">
        <v>110</v>
      </c>
      <c r="J2262" t="s">
        <v>110</v>
      </c>
      <c r="K2262">
        <v>2.5</v>
      </c>
      <c r="L2262" t="s">
        <v>182</v>
      </c>
    </row>
    <row r="2263" spans="1:12">
      <c r="A2263" t="s">
        <v>260</v>
      </c>
      <c r="B2263" t="s">
        <v>58</v>
      </c>
      <c r="C2263">
        <v>2055</v>
      </c>
      <c r="D2263">
        <v>2055</v>
      </c>
      <c r="E2263" t="s">
        <v>119</v>
      </c>
      <c r="F2263" t="s">
        <v>260</v>
      </c>
      <c r="G2263" t="s">
        <v>147</v>
      </c>
      <c r="H2263" t="s">
        <v>133</v>
      </c>
      <c r="I2263" t="s">
        <v>110</v>
      </c>
      <c r="J2263" t="s">
        <v>110</v>
      </c>
      <c r="K2263">
        <v>2.5</v>
      </c>
      <c r="L2263" t="s">
        <v>182</v>
      </c>
    </row>
    <row r="2264" spans="1:12">
      <c r="A2264" t="s">
        <v>260</v>
      </c>
      <c r="B2264" t="s">
        <v>58</v>
      </c>
      <c r="C2264">
        <v>2055</v>
      </c>
      <c r="D2264">
        <v>2060</v>
      </c>
      <c r="E2264" t="s">
        <v>119</v>
      </c>
      <c r="F2264" t="s">
        <v>260</v>
      </c>
      <c r="G2264" t="s">
        <v>147</v>
      </c>
      <c r="H2264" t="s">
        <v>133</v>
      </c>
      <c r="I2264" t="s">
        <v>110</v>
      </c>
      <c r="J2264" t="s">
        <v>110</v>
      </c>
      <c r="K2264">
        <v>2.5</v>
      </c>
      <c r="L2264" t="s">
        <v>182</v>
      </c>
    </row>
    <row r="2265" spans="1:12">
      <c r="A2265" t="s">
        <v>260</v>
      </c>
      <c r="B2265" t="s">
        <v>58</v>
      </c>
      <c r="C2265">
        <v>2055</v>
      </c>
      <c r="D2265">
        <v>2065</v>
      </c>
      <c r="E2265" t="s">
        <v>119</v>
      </c>
      <c r="F2265" t="s">
        <v>260</v>
      </c>
      <c r="G2265" t="s">
        <v>147</v>
      </c>
      <c r="H2265" t="s">
        <v>133</v>
      </c>
      <c r="I2265" t="s">
        <v>110</v>
      </c>
      <c r="J2265" t="s">
        <v>110</v>
      </c>
      <c r="K2265">
        <v>2.5</v>
      </c>
      <c r="L2265" t="s">
        <v>182</v>
      </c>
    </row>
    <row r="2266" spans="1:12">
      <c r="A2266" t="s">
        <v>260</v>
      </c>
      <c r="B2266" t="s">
        <v>58</v>
      </c>
      <c r="C2266">
        <v>2055</v>
      </c>
      <c r="D2266">
        <v>2070</v>
      </c>
      <c r="E2266" t="s">
        <v>119</v>
      </c>
      <c r="F2266" t="s">
        <v>260</v>
      </c>
      <c r="G2266" t="s">
        <v>147</v>
      </c>
      <c r="H2266" t="s">
        <v>133</v>
      </c>
      <c r="I2266" t="s">
        <v>110</v>
      </c>
      <c r="J2266" t="s">
        <v>110</v>
      </c>
      <c r="K2266">
        <v>2.5</v>
      </c>
      <c r="L2266" t="s">
        <v>182</v>
      </c>
    </row>
    <row r="2267" spans="1:12">
      <c r="A2267" t="s">
        <v>260</v>
      </c>
      <c r="B2267" t="s">
        <v>58</v>
      </c>
      <c r="C2267">
        <v>2060</v>
      </c>
      <c r="D2267">
        <v>2060</v>
      </c>
      <c r="E2267" t="s">
        <v>119</v>
      </c>
      <c r="F2267" t="s">
        <v>260</v>
      </c>
      <c r="G2267" t="s">
        <v>147</v>
      </c>
      <c r="H2267" t="s">
        <v>133</v>
      </c>
      <c r="I2267" t="s">
        <v>110</v>
      </c>
      <c r="J2267" t="s">
        <v>110</v>
      </c>
      <c r="K2267">
        <v>2.5</v>
      </c>
      <c r="L2267" t="s">
        <v>182</v>
      </c>
    </row>
    <row r="2268" spans="1:12">
      <c r="A2268" t="s">
        <v>260</v>
      </c>
      <c r="B2268" t="s">
        <v>58</v>
      </c>
      <c r="C2268">
        <v>2060</v>
      </c>
      <c r="D2268">
        <v>2065</v>
      </c>
      <c r="E2268" t="s">
        <v>119</v>
      </c>
      <c r="F2268" t="s">
        <v>260</v>
      </c>
      <c r="G2268" t="s">
        <v>147</v>
      </c>
      <c r="H2268" t="s">
        <v>133</v>
      </c>
      <c r="I2268" t="s">
        <v>110</v>
      </c>
      <c r="J2268" t="s">
        <v>110</v>
      </c>
      <c r="K2268">
        <v>2.5</v>
      </c>
      <c r="L2268" t="s">
        <v>182</v>
      </c>
    </row>
    <row r="2269" spans="1:12">
      <c r="A2269" t="s">
        <v>260</v>
      </c>
      <c r="B2269" t="s">
        <v>58</v>
      </c>
      <c r="C2269">
        <v>2060</v>
      </c>
      <c r="D2269">
        <v>2070</v>
      </c>
      <c r="E2269" t="s">
        <v>119</v>
      </c>
      <c r="F2269" t="s">
        <v>260</v>
      </c>
      <c r="G2269" t="s">
        <v>147</v>
      </c>
      <c r="H2269" t="s">
        <v>133</v>
      </c>
      <c r="I2269" t="s">
        <v>110</v>
      </c>
      <c r="J2269" t="s">
        <v>110</v>
      </c>
      <c r="K2269">
        <v>2.5</v>
      </c>
      <c r="L2269" t="s">
        <v>182</v>
      </c>
    </row>
    <row r="2270" spans="1:12">
      <c r="A2270" t="s">
        <v>260</v>
      </c>
      <c r="B2270" t="s">
        <v>58</v>
      </c>
      <c r="C2270">
        <v>2065</v>
      </c>
      <c r="D2270">
        <v>2065</v>
      </c>
      <c r="E2270" t="s">
        <v>119</v>
      </c>
      <c r="F2270" t="s">
        <v>260</v>
      </c>
      <c r="G2270" t="s">
        <v>147</v>
      </c>
      <c r="H2270" t="s">
        <v>133</v>
      </c>
      <c r="I2270" t="s">
        <v>110</v>
      </c>
      <c r="J2270" t="s">
        <v>110</v>
      </c>
      <c r="K2270">
        <v>2.5</v>
      </c>
      <c r="L2270" t="s">
        <v>182</v>
      </c>
    </row>
    <row r="2271" spans="1:12">
      <c r="A2271" t="s">
        <v>260</v>
      </c>
      <c r="B2271" t="s">
        <v>58</v>
      </c>
      <c r="C2271">
        <v>2065</v>
      </c>
      <c r="D2271">
        <v>2070</v>
      </c>
      <c r="E2271" t="s">
        <v>119</v>
      </c>
      <c r="F2271" t="s">
        <v>260</v>
      </c>
      <c r="G2271" t="s">
        <v>147</v>
      </c>
      <c r="H2271" t="s">
        <v>133</v>
      </c>
      <c r="I2271" t="s">
        <v>110</v>
      </c>
      <c r="J2271" t="s">
        <v>110</v>
      </c>
      <c r="K2271">
        <v>2.5</v>
      </c>
      <c r="L2271" t="s">
        <v>182</v>
      </c>
    </row>
    <row r="2272" spans="1:12">
      <c r="A2272" t="s">
        <v>260</v>
      </c>
      <c r="B2272" t="s">
        <v>58</v>
      </c>
      <c r="C2272">
        <v>2070</v>
      </c>
      <c r="D2272">
        <v>2070</v>
      </c>
      <c r="E2272" t="s">
        <v>119</v>
      </c>
      <c r="F2272" t="s">
        <v>260</v>
      </c>
      <c r="G2272" t="s">
        <v>147</v>
      </c>
      <c r="H2272" t="s">
        <v>133</v>
      </c>
      <c r="I2272" t="s">
        <v>110</v>
      </c>
      <c r="J2272" t="s">
        <v>110</v>
      </c>
      <c r="K2272">
        <v>2.5</v>
      </c>
      <c r="L2272" t="s">
        <v>182</v>
      </c>
    </row>
    <row r="2273" spans="1:12">
      <c r="A2273" t="s">
        <v>260</v>
      </c>
      <c r="B2273" t="s">
        <v>62</v>
      </c>
      <c r="C2273">
        <v>1990</v>
      </c>
      <c r="D2273">
        <v>1990</v>
      </c>
      <c r="E2273" t="s">
        <v>119</v>
      </c>
      <c r="F2273" t="s">
        <v>260</v>
      </c>
      <c r="G2273" t="s">
        <v>147</v>
      </c>
      <c r="H2273" t="s">
        <v>131</v>
      </c>
      <c r="I2273" t="s">
        <v>110</v>
      </c>
      <c r="J2273" t="s">
        <v>110</v>
      </c>
      <c r="K2273">
        <v>2.2222223281860352</v>
      </c>
      <c r="L2273" t="s">
        <v>182</v>
      </c>
    </row>
    <row r="2274" spans="1:12">
      <c r="A2274" t="s">
        <v>260</v>
      </c>
      <c r="B2274" t="s">
        <v>62</v>
      </c>
      <c r="C2274">
        <v>1995</v>
      </c>
      <c r="D2274">
        <v>1995</v>
      </c>
      <c r="E2274" t="s">
        <v>119</v>
      </c>
      <c r="F2274" t="s">
        <v>260</v>
      </c>
      <c r="G2274" t="s">
        <v>147</v>
      </c>
      <c r="H2274" t="s">
        <v>131</v>
      </c>
      <c r="I2274" t="s">
        <v>110</v>
      </c>
      <c r="J2274" t="s">
        <v>110</v>
      </c>
      <c r="K2274">
        <v>2.2222223281860352</v>
      </c>
      <c r="L2274" t="s">
        <v>182</v>
      </c>
    </row>
    <row r="2275" spans="1:12">
      <c r="A2275" t="s">
        <v>260</v>
      </c>
      <c r="B2275" t="s">
        <v>62</v>
      </c>
      <c r="C2275">
        <v>2000</v>
      </c>
      <c r="D2275">
        <v>2000</v>
      </c>
      <c r="E2275" t="s">
        <v>119</v>
      </c>
      <c r="F2275" t="s">
        <v>260</v>
      </c>
      <c r="G2275" t="s">
        <v>147</v>
      </c>
      <c r="H2275" t="s">
        <v>131</v>
      </c>
      <c r="I2275" t="s">
        <v>110</v>
      </c>
      <c r="J2275" t="s">
        <v>110</v>
      </c>
      <c r="K2275">
        <v>2.2222223281860352</v>
      </c>
      <c r="L2275" t="s">
        <v>182</v>
      </c>
    </row>
    <row r="2276" spans="1:12">
      <c r="A2276" t="s">
        <v>260</v>
      </c>
      <c r="B2276" t="s">
        <v>62</v>
      </c>
      <c r="C2276">
        <v>2005</v>
      </c>
      <c r="D2276">
        <v>2005</v>
      </c>
      <c r="E2276" t="s">
        <v>119</v>
      </c>
      <c r="F2276" t="s">
        <v>260</v>
      </c>
      <c r="G2276" t="s">
        <v>147</v>
      </c>
      <c r="H2276" t="s">
        <v>131</v>
      </c>
      <c r="I2276" t="s">
        <v>110</v>
      </c>
      <c r="J2276" t="s">
        <v>110</v>
      </c>
      <c r="K2276">
        <v>2.105263233184814</v>
      </c>
      <c r="L2276" t="s">
        <v>182</v>
      </c>
    </row>
    <row r="2277" spans="1:12">
      <c r="A2277" t="s">
        <v>260</v>
      </c>
      <c r="B2277" t="s">
        <v>62</v>
      </c>
      <c r="C2277">
        <v>2010</v>
      </c>
      <c r="D2277">
        <v>2010</v>
      </c>
      <c r="E2277" t="s">
        <v>119</v>
      </c>
      <c r="F2277" t="s">
        <v>260</v>
      </c>
      <c r="G2277" t="s">
        <v>147</v>
      </c>
      <c r="H2277" t="s">
        <v>131</v>
      </c>
      <c r="I2277" t="s">
        <v>110</v>
      </c>
      <c r="J2277" t="s">
        <v>110</v>
      </c>
      <c r="K2277">
        <v>2</v>
      </c>
      <c r="L2277" t="s">
        <v>182</v>
      </c>
    </row>
    <row r="2278" spans="1:12">
      <c r="A2278" t="s">
        <v>260</v>
      </c>
      <c r="B2278" t="s">
        <v>62</v>
      </c>
      <c r="C2278">
        <v>2015</v>
      </c>
      <c r="D2278">
        <v>2015</v>
      </c>
      <c r="E2278" t="s">
        <v>119</v>
      </c>
      <c r="F2278" t="s">
        <v>260</v>
      </c>
      <c r="G2278" t="s">
        <v>147</v>
      </c>
      <c r="H2278" t="s">
        <v>131</v>
      </c>
      <c r="I2278" t="s">
        <v>110</v>
      </c>
      <c r="J2278" t="s">
        <v>110</v>
      </c>
      <c r="K2278">
        <v>1.909090995788574</v>
      </c>
      <c r="L2278" t="s">
        <v>182</v>
      </c>
    </row>
    <row r="2279" spans="1:12">
      <c r="A2279" t="s">
        <v>260</v>
      </c>
      <c r="B2279" t="s">
        <v>62</v>
      </c>
      <c r="C2279">
        <v>2020</v>
      </c>
      <c r="D2279">
        <v>2020</v>
      </c>
      <c r="E2279" t="s">
        <v>119</v>
      </c>
      <c r="F2279" t="s">
        <v>260</v>
      </c>
      <c r="G2279" t="s">
        <v>147</v>
      </c>
      <c r="H2279" t="s">
        <v>131</v>
      </c>
      <c r="I2279" t="s">
        <v>110</v>
      </c>
      <c r="J2279" t="s">
        <v>110</v>
      </c>
      <c r="K2279">
        <v>1.8181818723678591</v>
      </c>
      <c r="L2279" t="s">
        <v>182</v>
      </c>
    </row>
    <row r="2280" spans="1:12">
      <c r="A2280" t="s">
        <v>260</v>
      </c>
      <c r="B2280" t="s">
        <v>62</v>
      </c>
      <c r="C2280">
        <v>2025</v>
      </c>
      <c r="D2280">
        <v>2025</v>
      </c>
      <c r="E2280" t="s">
        <v>119</v>
      </c>
      <c r="F2280" t="s">
        <v>260</v>
      </c>
      <c r="G2280" t="s">
        <v>147</v>
      </c>
      <c r="H2280" t="s">
        <v>131</v>
      </c>
      <c r="I2280" t="s">
        <v>110</v>
      </c>
      <c r="J2280" t="s">
        <v>110</v>
      </c>
      <c r="K2280">
        <v>1.7424242496490481</v>
      </c>
      <c r="L2280" t="s">
        <v>182</v>
      </c>
    </row>
    <row r="2281" spans="1:12">
      <c r="A2281" t="s">
        <v>260</v>
      </c>
      <c r="B2281" t="s">
        <v>62</v>
      </c>
      <c r="C2281">
        <v>2030</v>
      </c>
      <c r="D2281">
        <v>2030</v>
      </c>
      <c r="E2281" t="s">
        <v>119</v>
      </c>
      <c r="F2281" t="s">
        <v>260</v>
      </c>
      <c r="G2281" t="s">
        <v>147</v>
      </c>
      <c r="H2281" t="s">
        <v>131</v>
      </c>
      <c r="I2281" t="s">
        <v>110</v>
      </c>
      <c r="J2281" t="s">
        <v>110</v>
      </c>
      <c r="K2281">
        <v>1.666666626930237</v>
      </c>
      <c r="L2281" t="s">
        <v>182</v>
      </c>
    </row>
    <row r="2282" spans="1:12">
      <c r="A2282" t="s">
        <v>260</v>
      </c>
      <c r="B2282" t="s">
        <v>62</v>
      </c>
      <c r="C2282">
        <v>2035</v>
      </c>
      <c r="D2282">
        <v>2035</v>
      </c>
      <c r="E2282" t="s">
        <v>119</v>
      </c>
      <c r="F2282" t="s">
        <v>260</v>
      </c>
      <c r="G2282" t="s">
        <v>147</v>
      </c>
      <c r="H2282" t="s">
        <v>131</v>
      </c>
      <c r="I2282" t="s">
        <v>110</v>
      </c>
      <c r="J2282" t="s">
        <v>110</v>
      </c>
      <c r="K2282">
        <v>1.6025640964508061</v>
      </c>
      <c r="L2282" t="s">
        <v>182</v>
      </c>
    </row>
    <row r="2283" spans="1:12">
      <c r="A2283" t="s">
        <v>260</v>
      </c>
      <c r="B2283" t="s">
        <v>62</v>
      </c>
      <c r="C2283">
        <v>2040</v>
      </c>
      <c r="D2283">
        <v>2040</v>
      </c>
      <c r="E2283" t="s">
        <v>119</v>
      </c>
      <c r="F2283" t="s">
        <v>260</v>
      </c>
      <c r="G2283" t="s">
        <v>147</v>
      </c>
      <c r="H2283" t="s">
        <v>131</v>
      </c>
      <c r="I2283" t="s">
        <v>110</v>
      </c>
      <c r="J2283" t="s">
        <v>110</v>
      </c>
      <c r="K2283">
        <v>1.538461565971375</v>
      </c>
      <c r="L2283" t="s">
        <v>182</v>
      </c>
    </row>
    <row r="2284" spans="1:12">
      <c r="A2284" t="s">
        <v>260</v>
      </c>
      <c r="B2284" t="s">
        <v>62</v>
      </c>
      <c r="C2284">
        <v>2045</v>
      </c>
      <c r="D2284">
        <v>2045</v>
      </c>
      <c r="E2284" t="s">
        <v>119</v>
      </c>
      <c r="F2284" t="s">
        <v>260</v>
      </c>
      <c r="G2284" t="s">
        <v>147</v>
      </c>
      <c r="H2284" t="s">
        <v>131</v>
      </c>
      <c r="I2284" t="s">
        <v>110</v>
      </c>
      <c r="J2284" t="s">
        <v>110</v>
      </c>
      <c r="K2284">
        <v>1.4835164546966551</v>
      </c>
      <c r="L2284" t="s">
        <v>182</v>
      </c>
    </row>
    <row r="2285" spans="1:12">
      <c r="A2285" t="s">
        <v>260</v>
      </c>
      <c r="B2285" t="s">
        <v>62</v>
      </c>
      <c r="C2285">
        <v>2050</v>
      </c>
      <c r="D2285">
        <v>2050</v>
      </c>
      <c r="E2285" t="s">
        <v>119</v>
      </c>
      <c r="F2285" t="s">
        <v>260</v>
      </c>
      <c r="G2285" t="s">
        <v>147</v>
      </c>
      <c r="H2285" t="s">
        <v>131</v>
      </c>
      <c r="I2285" t="s">
        <v>110</v>
      </c>
      <c r="J2285" t="s">
        <v>110</v>
      </c>
      <c r="K2285">
        <v>1.428571462631226</v>
      </c>
      <c r="L2285" t="s">
        <v>182</v>
      </c>
    </row>
    <row r="2286" spans="1:12">
      <c r="A2286" t="s">
        <v>260</v>
      </c>
      <c r="B2286" t="s">
        <v>62</v>
      </c>
      <c r="C2286">
        <v>2055</v>
      </c>
      <c r="D2286">
        <v>2055</v>
      </c>
      <c r="E2286" t="s">
        <v>119</v>
      </c>
      <c r="F2286" t="s">
        <v>260</v>
      </c>
      <c r="G2286" t="s">
        <v>147</v>
      </c>
      <c r="H2286" t="s">
        <v>131</v>
      </c>
      <c r="I2286" t="s">
        <v>110</v>
      </c>
      <c r="J2286" t="s">
        <v>110</v>
      </c>
      <c r="K2286">
        <v>1.3736264705657959</v>
      </c>
      <c r="L2286" t="s">
        <v>182</v>
      </c>
    </row>
    <row r="2287" spans="1:12">
      <c r="A2287" t="s">
        <v>260</v>
      </c>
      <c r="B2287" t="s">
        <v>62</v>
      </c>
      <c r="C2287">
        <v>2060</v>
      </c>
      <c r="D2287">
        <v>2060</v>
      </c>
      <c r="E2287" t="s">
        <v>119</v>
      </c>
      <c r="F2287" t="s">
        <v>260</v>
      </c>
      <c r="G2287" t="s">
        <v>147</v>
      </c>
      <c r="H2287" t="s">
        <v>131</v>
      </c>
      <c r="I2287" t="s">
        <v>110</v>
      </c>
      <c r="J2287" t="s">
        <v>110</v>
      </c>
      <c r="K2287">
        <v>1.3186813592910771</v>
      </c>
      <c r="L2287" t="s">
        <v>182</v>
      </c>
    </row>
    <row r="2288" spans="1:12">
      <c r="A2288" t="s">
        <v>260</v>
      </c>
      <c r="B2288" t="s">
        <v>62</v>
      </c>
      <c r="C2288">
        <v>2065</v>
      </c>
      <c r="D2288">
        <v>2065</v>
      </c>
      <c r="E2288" t="s">
        <v>119</v>
      </c>
      <c r="F2288" t="s">
        <v>260</v>
      </c>
      <c r="G2288" t="s">
        <v>147</v>
      </c>
      <c r="H2288" t="s">
        <v>131</v>
      </c>
      <c r="I2288" t="s">
        <v>110</v>
      </c>
      <c r="J2288" t="s">
        <v>110</v>
      </c>
      <c r="K2288">
        <v>1.263736248016357</v>
      </c>
      <c r="L2288" t="s">
        <v>182</v>
      </c>
    </row>
    <row r="2289" spans="1:12">
      <c r="A2289" t="s">
        <v>260</v>
      </c>
      <c r="B2289" t="s">
        <v>62</v>
      </c>
      <c r="C2289">
        <v>2070</v>
      </c>
      <c r="D2289">
        <v>2070</v>
      </c>
      <c r="E2289" t="s">
        <v>119</v>
      </c>
      <c r="F2289" t="s">
        <v>260</v>
      </c>
      <c r="G2289" t="s">
        <v>147</v>
      </c>
      <c r="H2289" t="s">
        <v>131</v>
      </c>
      <c r="I2289" t="s">
        <v>110</v>
      </c>
      <c r="J2289" t="s">
        <v>110</v>
      </c>
      <c r="K2289">
        <v>1.208791255950928</v>
      </c>
      <c r="L2289" t="s">
        <v>182</v>
      </c>
    </row>
    <row r="2290" spans="1:12">
      <c r="A2290" t="s">
        <v>260</v>
      </c>
      <c r="B2290" t="s">
        <v>59</v>
      </c>
      <c r="C2290">
        <v>1990</v>
      </c>
      <c r="D2290">
        <v>1990</v>
      </c>
      <c r="E2290" t="s">
        <v>119</v>
      </c>
      <c r="F2290" t="s">
        <v>260</v>
      </c>
      <c r="G2290" t="s">
        <v>147</v>
      </c>
      <c r="H2290" t="s">
        <v>133</v>
      </c>
      <c r="I2290" t="s">
        <v>110</v>
      </c>
      <c r="J2290" t="s">
        <v>110</v>
      </c>
      <c r="K2290">
        <v>1</v>
      </c>
      <c r="L2290" t="s">
        <v>182</v>
      </c>
    </row>
    <row r="2291" spans="1:12">
      <c r="A2291" t="s">
        <v>260</v>
      </c>
      <c r="B2291" t="s">
        <v>59</v>
      </c>
      <c r="C2291">
        <v>1995</v>
      </c>
      <c r="D2291">
        <v>1995</v>
      </c>
      <c r="E2291" t="s">
        <v>119</v>
      </c>
      <c r="F2291" t="s">
        <v>260</v>
      </c>
      <c r="G2291" t="s">
        <v>147</v>
      </c>
      <c r="H2291" t="s">
        <v>133</v>
      </c>
      <c r="I2291" t="s">
        <v>110</v>
      </c>
      <c r="J2291" t="s">
        <v>110</v>
      </c>
      <c r="K2291">
        <v>1.002004027366638</v>
      </c>
      <c r="L2291" t="s">
        <v>182</v>
      </c>
    </row>
    <row r="2292" spans="1:12">
      <c r="A2292" t="s">
        <v>260</v>
      </c>
      <c r="B2292" t="s">
        <v>59</v>
      </c>
      <c r="C2292">
        <v>2000</v>
      </c>
      <c r="D2292">
        <v>2000</v>
      </c>
      <c r="E2292" t="s">
        <v>119</v>
      </c>
      <c r="F2292" t="s">
        <v>260</v>
      </c>
      <c r="G2292" t="s">
        <v>147</v>
      </c>
      <c r="H2292" t="s">
        <v>133</v>
      </c>
      <c r="I2292" t="s">
        <v>110</v>
      </c>
      <c r="J2292" t="s">
        <v>110</v>
      </c>
      <c r="K2292">
        <v>1</v>
      </c>
      <c r="L2292" t="s">
        <v>182</v>
      </c>
    </row>
    <row r="2293" spans="1:12">
      <c r="A2293" t="s">
        <v>260</v>
      </c>
      <c r="B2293" t="s">
        <v>59</v>
      </c>
      <c r="C2293">
        <v>2005</v>
      </c>
      <c r="D2293">
        <v>2005</v>
      </c>
      <c r="E2293" t="s">
        <v>119</v>
      </c>
      <c r="F2293" t="s">
        <v>260</v>
      </c>
      <c r="G2293" t="s">
        <v>147</v>
      </c>
      <c r="H2293" t="s">
        <v>133</v>
      </c>
      <c r="I2293" t="s">
        <v>110</v>
      </c>
      <c r="J2293" t="s">
        <v>110</v>
      </c>
      <c r="K2293">
        <v>1.030927777290344</v>
      </c>
      <c r="L2293" t="s">
        <v>182</v>
      </c>
    </row>
    <row r="2294" spans="1:12">
      <c r="A2294" t="s">
        <v>260</v>
      </c>
      <c r="B2294" t="s">
        <v>59</v>
      </c>
      <c r="C2294">
        <v>2010</v>
      </c>
      <c r="D2294">
        <v>2010</v>
      </c>
      <c r="E2294" t="s">
        <v>119</v>
      </c>
      <c r="F2294" t="s">
        <v>260</v>
      </c>
      <c r="G2294" t="s">
        <v>147</v>
      </c>
      <c r="H2294" t="s">
        <v>133</v>
      </c>
      <c r="I2294" t="s">
        <v>110</v>
      </c>
      <c r="J2294" t="s">
        <v>110</v>
      </c>
      <c r="K2294">
        <v>1.0070493221282959</v>
      </c>
      <c r="L2294" t="s">
        <v>182</v>
      </c>
    </row>
    <row r="2295" spans="1:12">
      <c r="A2295" t="s">
        <v>260</v>
      </c>
      <c r="B2295" t="s">
        <v>59</v>
      </c>
      <c r="C2295">
        <v>2015</v>
      </c>
      <c r="D2295">
        <v>2015</v>
      </c>
      <c r="E2295" t="s">
        <v>119</v>
      </c>
      <c r="F2295" t="s">
        <v>260</v>
      </c>
      <c r="G2295" t="s">
        <v>147</v>
      </c>
      <c r="H2295" t="s">
        <v>133</v>
      </c>
      <c r="I2295" t="s">
        <v>110</v>
      </c>
      <c r="J2295" t="s">
        <v>110</v>
      </c>
      <c r="K2295">
        <v>1.0085752010345459</v>
      </c>
      <c r="L2295" t="s">
        <v>182</v>
      </c>
    </row>
    <row r="2296" spans="1:12">
      <c r="A2296" t="s">
        <v>260</v>
      </c>
      <c r="B2296" t="s">
        <v>59</v>
      </c>
      <c r="C2296">
        <v>2020</v>
      </c>
      <c r="D2296">
        <v>2020</v>
      </c>
      <c r="E2296" t="s">
        <v>119</v>
      </c>
      <c r="F2296" t="s">
        <v>260</v>
      </c>
      <c r="G2296" t="s">
        <v>147</v>
      </c>
      <c r="H2296" t="s">
        <v>133</v>
      </c>
      <c r="I2296" t="s">
        <v>110</v>
      </c>
      <c r="J2296" t="s">
        <v>110</v>
      </c>
      <c r="K2296">
        <v>1.0101009607315059</v>
      </c>
      <c r="L2296" t="s">
        <v>182</v>
      </c>
    </row>
    <row r="2297" spans="1:12">
      <c r="A2297" t="s">
        <v>260</v>
      </c>
      <c r="B2297" t="s">
        <v>59</v>
      </c>
      <c r="C2297">
        <v>2025</v>
      </c>
      <c r="D2297">
        <v>2025</v>
      </c>
      <c r="E2297" t="s">
        <v>119</v>
      </c>
      <c r="F2297" t="s">
        <v>260</v>
      </c>
      <c r="G2297" t="s">
        <v>147</v>
      </c>
      <c r="H2297" t="s">
        <v>133</v>
      </c>
      <c r="I2297" t="s">
        <v>110</v>
      </c>
      <c r="J2297" t="s">
        <v>110</v>
      </c>
      <c r="K2297">
        <v>1.0101009607315059</v>
      </c>
      <c r="L2297" t="s">
        <v>182</v>
      </c>
    </row>
    <row r="2298" spans="1:12">
      <c r="A2298" t="s">
        <v>260</v>
      </c>
      <c r="B2298" t="s">
        <v>59</v>
      </c>
      <c r="C2298">
        <v>2030</v>
      </c>
      <c r="D2298">
        <v>2030</v>
      </c>
      <c r="E2298" t="s">
        <v>119</v>
      </c>
      <c r="F2298" t="s">
        <v>260</v>
      </c>
      <c r="G2298" t="s">
        <v>147</v>
      </c>
      <c r="H2298" t="s">
        <v>133</v>
      </c>
      <c r="I2298" t="s">
        <v>110</v>
      </c>
      <c r="J2298" t="s">
        <v>110</v>
      </c>
      <c r="K2298">
        <v>1.0101009607315059</v>
      </c>
      <c r="L2298" t="s">
        <v>182</v>
      </c>
    </row>
    <row r="2299" spans="1:12">
      <c r="A2299" t="s">
        <v>260</v>
      </c>
      <c r="B2299" t="s">
        <v>59</v>
      </c>
      <c r="C2299">
        <v>2035</v>
      </c>
      <c r="D2299">
        <v>2035</v>
      </c>
      <c r="E2299" t="s">
        <v>119</v>
      </c>
      <c r="F2299" t="s">
        <v>260</v>
      </c>
      <c r="G2299" t="s">
        <v>147</v>
      </c>
      <c r="H2299" t="s">
        <v>133</v>
      </c>
      <c r="I2299" t="s">
        <v>110</v>
      </c>
      <c r="J2299" t="s">
        <v>110</v>
      </c>
      <c r="K2299">
        <v>1.0101009607315059</v>
      </c>
      <c r="L2299" t="s">
        <v>182</v>
      </c>
    </row>
    <row r="2300" spans="1:12">
      <c r="A2300" t="s">
        <v>260</v>
      </c>
      <c r="B2300" t="s">
        <v>59</v>
      </c>
      <c r="C2300">
        <v>2040</v>
      </c>
      <c r="D2300">
        <v>2040</v>
      </c>
      <c r="E2300" t="s">
        <v>119</v>
      </c>
      <c r="F2300" t="s">
        <v>260</v>
      </c>
      <c r="G2300" t="s">
        <v>147</v>
      </c>
      <c r="H2300" t="s">
        <v>133</v>
      </c>
      <c r="I2300" t="s">
        <v>110</v>
      </c>
      <c r="J2300" t="s">
        <v>110</v>
      </c>
      <c r="K2300">
        <v>1.0101009607315059</v>
      </c>
      <c r="L2300" t="s">
        <v>182</v>
      </c>
    </row>
    <row r="2301" spans="1:12">
      <c r="A2301" t="s">
        <v>260</v>
      </c>
      <c r="B2301" t="s">
        <v>59</v>
      </c>
      <c r="C2301">
        <v>2045</v>
      </c>
      <c r="D2301">
        <v>2045</v>
      </c>
      <c r="E2301" t="s">
        <v>119</v>
      </c>
      <c r="F2301" t="s">
        <v>260</v>
      </c>
      <c r="G2301" t="s">
        <v>147</v>
      </c>
      <c r="H2301" t="s">
        <v>133</v>
      </c>
      <c r="I2301" t="s">
        <v>110</v>
      </c>
      <c r="J2301" t="s">
        <v>110</v>
      </c>
      <c r="K2301">
        <v>1.0101009607315059</v>
      </c>
      <c r="L2301" t="s">
        <v>182</v>
      </c>
    </row>
    <row r="2302" spans="1:12">
      <c r="A2302" t="s">
        <v>260</v>
      </c>
      <c r="B2302" t="s">
        <v>59</v>
      </c>
      <c r="C2302">
        <v>2050</v>
      </c>
      <c r="D2302">
        <v>2050</v>
      </c>
      <c r="E2302" t="s">
        <v>119</v>
      </c>
      <c r="F2302" t="s">
        <v>260</v>
      </c>
      <c r="G2302" t="s">
        <v>147</v>
      </c>
      <c r="H2302" t="s">
        <v>133</v>
      </c>
      <c r="I2302" t="s">
        <v>110</v>
      </c>
      <c r="J2302" t="s">
        <v>110</v>
      </c>
      <c r="K2302">
        <v>1.0101009607315059</v>
      </c>
      <c r="L2302" t="s">
        <v>182</v>
      </c>
    </row>
    <row r="2303" spans="1:12">
      <c r="A2303" t="s">
        <v>260</v>
      </c>
      <c r="B2303" t="s">
        <v>59</v>
      </c>
      <c r="C2303">
        <v>2055</v>
      </c>
      <c r="D2303">
        <v>2055</v>
      </c>
      <c r="E2303" t="s">
        <v>119</v>
      </c>
      <c r="F2303" t="s">
        <v>260</v>
      </c>
      <c r="G2303" t="s">
        <v>147</v>
      </c>
      <c r="H2303" t="s">
        <v>133</v>
      </c>
      <c r="I2303" t="s">
        <v>110</v>
      </c>
      <c r="J2303" t="s">
        <v>110</v>
      </c>
      <c r="K2303">
        <v>1.0101009607315059</v>
      </c>
      <c r="L2303" t="s">
        <v>182</v>
      </c>
    </row>
    <row r="2304" spans="1:12">
      <c r="A2304" t="s">
        <v>260</v>
      </c>
      <c r="B2304" t="s">
        <v>59</v>
      </c>
      <c r="C2304">
        <v>2060</v>
      </c>
      <c r="D2304">
        <v>2060</v>
      </c>
      <c r="E2304" t="s">
        <v>119</v>
      </c>
      <c r="F2304" t="s">
        <v>260</v>
      </c>
      <c r="G2304" t="s">
        <v>147</v>
      </c>
      <c r="H2304" t="s">
        <v>133</v>
      </c>
      <c r="I2304" t="s">
        <v>110</v>
      </c>
      <c r="J2304" t="s">
        <v>110</v>
      </c>
      <c r="K2304">
        <v>1.0101009607315059</v>
      </c>
      <c r="L2304" t="s">
        <v>182</v>
      </c>
    </row>
    <row r="2305" spans="1:12">
      <c r="A2305" t="s">
        <v>260</v>
      </c>
      <c r="B2305" t="s">
        <v>59</v>
      </c>
      <c r="C2305">
        <v>2065</v>
      </c>
      <c r="D2305">
        <v>2065</v>
      </c>
      <c r="E2305" t="s">
        <v>119</v>
      </c>
      <c r="F2305" t="s">
        <v>260</v>
      </c>
      <c r="G2305" t="s">
        <v>147</v>
      </c>
      <c r="H2305" t="s">
        <v>133</v>
      </c>
      <c r="I2305" t="s">
        <v>110</v>
      </c>
      <c r="J2305" t="s">
        <v>110</v>
      </c>
      <c r="K2305">
        <v>1.0101009607315059</v>
      </c>
      <c r="L2305" t="s">
        <v>182</v>
      </c>
    </row>
    <row r="2306" spans="1:12">
      <c r="A2306" t="s">
        <v>260</v>
      </c>
      <c r="B2306" t="s">
        <v>59</v>
      </c>
      <c r="C2306">
        <v>2070</v>
      </c>
      <c r="D2306">
        <v>2070</v>
      </c>
      <c r="E2306" t="s">
        <v>119</v>
      </c>
      <c r="F2306" t="s">
        <v>260</v>
      </c>
      <c r="G2306" t="s">
        <v>147</v>
      </c>
      <c r="H2306" t="s">
        <v>133</v>
      </c>
      <c r="I2306" t="s">
        <v>110</v>
      </c>
      <c r="J2306" t="s">
        <v>110</v>
      </c>
      <c r="K2306">
        <v>1.0101009607315059</v>
      </c>
      <c r="L2306" t="s">
        <v>182</v>
      </c>
    </row>
    <row r="2307" spans="1:12">
      <c r="A2307" t="s">
        <v>260</v>
      </c>
      <c r="B2307" t="s">
        <v>63</v>
      </c>
      <c r="C2307">
        <v>1990</v>
      </c>
      <c r="D2307">
        <v>1990</v>
      </c>
      <c r="E2307" t="s">
        <v>119</v>
      </c>
      <c r="F2307" t="s">
        <v>260</v>
      </c>
      <c r="G2307" t="s">
        <v>147</v>
      </c>
      <c r="H2307" t="s">
        <v>131</v>
      </c>
      <c r="I2307" t="s">
        <v>110</v>
      </c>
      <c r="J2307" t="s">
        <v>110</v>
      </c>
      <c r="K2307">
        <v>1</v>
      </c>
      <c r="L2307" t="s">
        <v>182</v>
      </c>
    </row>
    <row r="2308" spans="1:12">
      <c r="A2308" t="s">
        <v>260</v>
      </c>
      <c r="B2308" t="s">
        <v>63</v>
      </c>
      <c r="C2308">
        <v>1995</v>
      </c>
      <c r="D2308">
        <v>1995</v>
      </c>
      <c r="E2308" t="s">
        <v>119</v>
      </c>
      <c r="F2308" t="s">
        <v>260</v>
      </c>
      <c r="G2308" t="s">
        <v>147</v>
      </c>
      <c r="H2308" t="s">
        <v>131</v>
      </c>
      <c r="I2308" t="s">
        <v>110</v>
      </c>
      <c r="J2308" t="s">
        <v>110</v>
      </c>
      <c r="K2308">
        <v>1</v>
      </c>
      <c r="L2308" t="s">
        <v>182</v>
      </c>
    </row>
    <row r="2309" spans="1:12">
      <c r="A2309" t="s">
        <v>260</v>
      </c>
      <c r="B2309" t="s">
        <v>63</v>
      </c>
      <c r="C2309">
        <v>2000</v>
      </c>
      <c r="D2309">
        <v>2000</v>
      </c>
      <c r="E2309" t="s">
        <v>119</v>
      </c>
      <c r="F2309" t="s">
        <v>260</v>
      </c>
      <c r="G2309" t="s">
        <v>147</v>
      </c>
      <c r="H2309" t="s">
        <v>131</v>
      </c>
      <c r="I2309" t="s">
        <v>110</v>
      </c>
      <c r="J2309" t="s">
        <v>110</v>
      </c>
      <c r="K2309">
        <v>1</v>
      </c>
      <c r="L2309" t="s">
        <v>182</v>
      </c>
    </row>
    <row r="2310" spans="1:12">
      <c r="A2310" t="s">
        <v>260</v>
      </c>
      <c r="B2310" t="s">
        <v>63</v>
      </c>
      <c r="C2310">
        <v>2005</v>
      </c>
      <c r="D2310">
        <v>2005</v>
      </c>
      <c r="E2310" t="s">
        <v>119</v>
      </c>
      <c r="F2310" t="s">
        <v>260</v>
      </c>
      <c r="G2310" t="s">
        <v>147</v>
      </c>
      <c r="H2310" t="s">
        <v>131</v>
      </c>
      <c r="I2310" t="s">
        <v>110</v>
      </c>
      <c r="J2310" t="s">
        <v>110</v>
      </c>
      <c r="K2310">
        <v>1</v>
      </c>
      <c r="L2310" t="s">
        <v>182</v>
      </c>
    </row>
    <row r="2311" spans="1:12">
      <c r="A2311" t="s">
        <v>260</v>
      </c>
      <c r="B2311" t="s">
        <v>63</v>
      </c>
      <c r="C2311">
        <v>2010</v>
      </c>
      <c r="D2311">
        <v>2010</v>
      </c>
      <c r="E2311" t="s">
        <v>119</v>
      </c>
      <c r="F2311" t="s">
        <v>260</v>
      </c>
      <c r="G2311" t="s">
        <v>147</v>
      </c>
      <c r="H2311" t="s">
        <v>131</v>
      </c>
      <c r="I2311" t="s">
        <v>110</v>
      </c>
      <c r="J2311" t="s">
        <v>110</v>
      </c>
      <c r="K2311">
        <v>1</v>
      </c>
      <c r="L2311" t="s">
        <v>182</v>
      </c>
    </row>
    <row r="2312" spans="1:12">
      <c r="A2312" t="s">
        <v>260</v>
      </c>
      <c r="B2312" t="s">
        <v>63</v>
      </c>
      <c r="C2312">
        <v>2015</v>
      </c>
      <c r="D2312">
        <v>2015</v>
      </c>
      <c r="E2312" t="s">
        <v>119</v>
      </c>
      <c r="F2312" t="s">
        <v>260</v>
      </c>
      <c r="G2312" t="s">
        <v>147</v>
      </c>
      <c r="H2312" t="s">
        <v>131</v>
      </c>
      <c r="I2312" t="s">
        <v>110</v>
      </c>
      <c r="J2312" t="s">
        <v>110</v>
      </c>
      <c r="K2312">
        <v>1</v>
      </c>
      <c r="L2312" t="s">
        <v>182</v>
      </c>
    </row>
    <row r="2313" spans="1:12">
      <c r="A2313" t="s">
        <v>260</v>
      </c>
      <c r="B2313" t="s">
        <v>63</v>
      </c>
      <c r="C2313">
        <v>2020</v>
      </c>
      <c r="D2313">
        <v>2020</v>
      </c>
      <c r="E2313" t="s">
        <v>119</v>
      </c>
      <c r="F2313" t="s">
        <v>260</v>
      </c>
      <c r="G2313" t="s">
        <v>147</v>
      </c>
      <c r="H2313" t="s">
        <v>131</v>
      </c>
      <c r="I2313" t="s">
        <v>110</v>
      </c>
      <c r="J2313" t="s">
        <v>110</v>
      </c>
      <c r="K2313">
        <v>1</v>
      </c>
      <c r="L2313" t="s">
        <v>182</v>
      </c>
    </row>
    <row r="2314" spans="1:12">
      <c r="A2314" t="s">
        <v>260</v>
      </c>
      <c r="B2314" t="s">
        <v>63</v>
      </c>
      <c r="C2314">
        <v>2025</v>
      </c>
      <c r="D2314">
        <v>2025</v>
      </c>
      <c r="E2314" t="s">
        <v>119</v>
      </c>
      <c r="F2314" t="s">
        <v>260</v>
      </c>
      <c r="G2314" t="s">
        <v>147</v>
      </c>
      <c r="H2314" t="s">
        <v>131</v>
      </c>
      <c r="I2314" t="s">
        <v>110</v>
      </c>
      <c r="J2314" t="s">
        <v>110</v>
      </c>
      <c r="K2314">
        <v>1</v>
      </c>
      <c r="L2314" t="s">
        <v>182</v>
      </c>
    </row>
    <row r="2315" spans="1:12">
      <c r="A2315" t="s">
        <v>260</v>
      </c>
      <c r="B2315" t="s">
        <v>63</v>
      </c>
      <c r="C2315">
        <v>2030</v>
      </c>
      <c r="D2315">
        <v>2030</v>
      </c>
      <c r="E2315" t="s">
        <v>119</v>
      </c>
      <c r="F2315" t="s">
        <v>260</v>
      </c>
      <c r="G2315" t="s">
        <v>147</v>
      </c>
      <c r="H2315" t="s">
        <v>131</v>
      </c>
      <c r="I2315" t="s">
        <v>110</v>
      </c>
      <c r="J2315" t="s">
        <v>110</v>
      </c>
      <c r="K2315">
        <v>1</v>
      </c>
      <c r="L2315" t="s">
        <v>182</v>
      </c>
    </row>
    <row r="2316" spans="1:12">
      <c r="A2316" t="s">
        <v>260</v>
      </c>
      <c r="B2316" t="s">
        <v>63</v>
      </c>
      <c r="C2316">
        <v>2035</v>
      </c>
      <c r="D2316">
        <v>2035</v>
      </c>
      <c r="E2316" t="s">
        <v>119</v>
      </c>
      <c r="F2316" t="s">
        <v>260</v>
      </c>
      <c r="G2316" t="s">
        <v>147</v>
      </c>
      <c r="H2316" t="s">
        <v>131</v>
      </c>
      <c r="I2316" t="s">
        <v>110</v>
      </c>
      <c r="J2316" t="s">
        <v>110</v>
      </c>
      <c r="K2316">
        <v>1</v>
      </c>
      <c r="L2316" t="s">
        <v>182</v>
      </c>
    </row>
    <row r="2317" spans="1:12">
      <c r="A2317" t="s">
        <v>260</v>
      </c>
      <c r="B2317" t="s">
        <v>63</v>
      </c>
      <c r="C2317">
        <v>2040</v>
      </c>
      <c r="D2317">
        <v>2040</v>
      </c>
      <c r="E2317" t="s">
        <v>119</v>
      </c>
      <c r="F2317" t="s">
        <v>260</v>
      </c>
      <c r="G2317" t="s">
        <v>147</v>
      </c>
      <c r="H2317" t="s">
        <v>131</v>
      </c>
      <c r="I2317" t="s">
        <v>110</v>
      </c>
      <c r="J2317" t="s">
        <v>110</v>
      </c>
      <c r="K2317">
        <v>1</v>
      </c>
      <c r="L2317" t="s">
        <v>182</v>
      </c>
    </row>
    <row r="2318" spans="1:12">
      <c r="A2318" t="s">
        <v>260</v>
      </c>
      <c r="B2318" t="s">
        <v>63</v>
      </c>
      <c r="C2318">
        <v>2045</v>
      </c>
      <c r="D2318">
        <v>2045</v>
      </c>
      <c r="E2318" t="s">
        <v>119</v>
      </c>
      <c r="F2318" t="s">
        <v>260</v>
      </c>
      <c r="G2318" t="s">
        <v>147</v>
      </c>
      <c r="H2318" t="s">
        <v>131</v>
      </c>
      <c r="I2318" t="s">
        <v>110</v>
      </c>
      <c r="J2318" t="s">
        <v>110</v>
      </c>
      <c r="K2318">
        <v>1</v>
      </c>
      <c r="L2318" t="s">
        <v>182</v>
      </c>
    </row>
    <row r="2319" spans="1:12">
      <c r="A2319" t="s">
        <v>260</v>
      </c>
      <c r="B2319" t="s">
        <v>63</v>
      </c>
      <c r="C2319">
        <v>2050</v>
      </c>
      <c r="D2319">
        <v>2050</v>
      </c>
      <c r="E2319" t="s">
        <v>119</v>
      </c>
      <c r="F2319" t="s">
        <v>260</v>
      </c>
      <c r="G2319" t="s">
        <v>147</v>
      </c>
      <c r="H2319" t="s">
        <v>131</v>
      </c>
      <c r="I2319" t="s">
        <v>110</v>
      </c>
      <c r="J2319" t="s">
        <v>110</v>
      </c>
      <c r="K2319">
        <v>1</v>
      </c>
      <c r="L2319" t="s">
        <v>182</v>
      </c>
    </row>
    <row r="2320" spans="1:12">
      <c r="A2320" t="s">
        <v>260</v>
      </c>
      <c r="B2320" t="s">
        <v>63</v>
      </c>
      <c r="C2320">
        <v>2055</v>
      </c>
      <c r="D2320">
        <v>2055</v>
      </c>
      <c r="E2320" t="s">
        <v>119</v>
      </c>
      <c r="F2320" t="s">
        <v>260</v>
      </c>
      <c r="G2320" t="s">
        <v>147</v>
      </c>
      <c r="H2320" t="s">
        <v>131</v>
      </c>
      <c r="I2320" t="s">
        <v>110</v>
      </c>
      <c r="J2320" t="s">
        <v>110</v>
      </c>
      <c r="K2320">
        <v>1</v>
      </c>
      <c r="L2320" t="s">
        <v>182</v>
      </c>
    </row>
    <row r="2321" spans="1:12">
      <c r="A2321" t="s">
        <v>260</v>
      </c>
      <c r="B2321" t="s">
        <v>63</v>
      </c>
      <c r="C2321">
        <v>2060</v>
      </c>
      <c r="D2321">
        <v>2060</v>
      </c>
      <c r="E2321" t="s">
        <v>119</v>
      </c>
      <c r="F2321" t="s">
        <v>260</v>
      </c>
      <c r="G2321" t="s">
        <v>147</v>
      </c>
      <c r="H2321" t="s">
        <v>131</v>
      </c>
      <c r="I2321" t="s">
        <v>110</v>
      </c>
      <c r="J2321" t="s">
        <v>110</v>
      </c>
      <c r="K2321">
        <v>1</v>
      </c>
      <c r="L2321" t="s">
        <v>182</v>
      </c>
    </row>
    <row r="2322" spans="1:12">
      <c r="A2322" t="s">
        <v>260</v>
      </c>
      <c r="B2322" t="s">
        <v>63</v>
      </c>
      <c r="C2322">
        <v>2065</v>
      </c>
      <c r="D2322">
        <v>2065</v>
      </c>
      <c r="E2322" t="s">
        <v>119</v>
      </c>
      <c r="F2322" t="s">
        <v>260</v>
      </c>
      <c r="G2322" t="s">
        <v>147</v>
      </c>
      <c r="H2322" t="s">
        <v>131</v>
      </c>
      <c r="I2322" t="s">
        <v>110</v>
      </c>
      <c r="J2322" t="s">
        <v>110</v>
      </c>
      <c r="K2322">
        <v>1</v>
      </c>
      <c r="L2322" t="s">
        <v>182</v>
      </c>
    </row>
    <row r="2323" spans="1:12">
      <c r="A2323" t="s">
        <v>260</v>
      </c>
      <c r="B2323" t="s">
        <v>63</v>
      </c>
      <c r="C2323">
        <v>2070</v>
      </c>
      <c r="D2323">
        <v>2070</v>
      </c>
      <c r="E2323" t="s">
        <v>119</v>
      </c>
      <c r="F2323" t="s">
        <v>260</v>
      </c>
      <c r="G2323" t="s">
        <v>147</v>
      </c>
      <c r="H2323" t="s">
        <v>131</v>
      </c>
      <c r="I2323" t="s">
        <v>110</v>
      </c>
      <c r="J2323" t="s">
        <v>110</v>
      </c>
      <c r="K2323">
        <v>1</v>
      </c>
      <c r="L2323" t="s">
        <v>182</v>
      </c>
    </row>
    <row r="2324" spans="1:12">
      <c r="A2324" t="s">
        <v>260</v>
      </c>
      <c r="B2324" t="s">
        <v>69</v>
      </c>
      <c r="C2324">
        <v>2020</v>
      </c>
      <c r="D2324">
        <v>2020</v>
      </c>
      <c r="E2324" t="s">
        <v>119</v>
      </c>
      <c r="F2324" t="s">
        <v>260</v>
      </c>
      <c r="G2324" t="s">
        <v>139</v>
      </c>
      <c r="H2324" t="s">
        <v>133</v>
      </c>
      <c r="I2324" t="s">
        <v>110</v>
      </c>
      <c r="J2324" t="s">
        <v>110</v>
      </c>
      <c r="K2324">
        <v>1.923076868057251</v>
      </c>
      <c r="L2324" t="s">
        <v>182</v>
      </c>
    </row>
    <row r="2325" spans="1:12">
      <c r="A2325" t="s">
        <v>260</v>
      </c>
      <c r="B2325" t="s">
        <v>69</v>
      </c>
      <c r="C2325">
        <v>2020</v>
      </c>
      <c r="D2325">
        <v>2025</v>
      </c>
      <c r="E2325" t="s">
        <v>119</v>
      </c>
      <c r="F2325" t="s">
        <v>260</v>
      </c>
      <c r="G2325" t="s">
        <v>139</v>
      </c>
      <c r="H2325" t="s">
        <v>133</v>
      </c>
      <c r="I2325" t="s">
        <v>110</v>
      </c>
      <c r="J2325" t="s">
        <v>110</v>
      </c>
      <c r="K2325">
        <v>1.923076868057251</v>
      </c>
      <c r="L2325" t="s">
        <v>182</v>
      </c>
    </row>
    <row r="2326" spans="1:12">
      <c r="A2326" t="s">
        <v>260</v>
      </c>
      <c r="B2326" t="s">
        <v>69</v>
      </c>
      <c r="C2326">
        <v>2020</v>
      </c>
      <c r="D2326">
        <v>2030</v>
      </c>
      <c r="E2326" t="s">
        <v>119</v>
      </c>
      <c r="F2326" t="s">
        <v>260</v>
      </c>
      <c r="G2326" t="s">
        <v>139</v>
      </c>
      <c r="H2326" t="s">
        <v>133</v>
      </c>
      <c r="I2326" t="s">
        <v>110</v>
      </c>
      <c r="J2326" t="s">
        <v>110</v>
      </c>
      <c r="K2326">
        <v>1.923076868057251</v>
      </c>
      <c r="L2326" t="s">
        <v>182</v>
      </c>
    </row>
    <row r="2327" spans="1:12">
      <c r="A2327" t="s">
        <v>260</v>
      </c>
      <c r="B2327" t="s">
        <v>69</v>
      </c>
      <c r="C2327">
        <v>2020</v>
      </c>
      <c r="D2327">
        <v>2035</v>
      </c>
      <c r="E2327" t="s">
        <v>119</v>
      </c>
      <c r="F2327" t="s">
        <v>260</v>
      </c>
      <c r="G2327" t="s">
        <v>139</v>
      </c>
      <c r="H2327" t="s">
        <v>133</v>
      </c>
      <c r="I2327" t="s">
        <v>110</v>
      </c>
      <c r="J2327" t="s">
        <v>110</v>
      </c>
      <c r="K2327">
        <v>1.923076868057251</v>
      </c>
      <c r="L2327" t="s">
        <v>182</v>
      </c>
    </row>
    <row r="2328" spans="1:12">
      <c r="A2328" t="s">
        <v>260</v>
      </c>
      <c r="B2328" t="s">
        <v>69</v>
      </c>
      <c r="C2328">
        <v>2020</v>
      </c>
      <c r="D2328">
        <v>2040</v>
      </c>
      <c r="E2328" t="s">
        <v>119</v>
      </c>
      <c r="F2328" t="s">
        <v>260</v>
      </c>
      <c r="G2328" t="s">
        <v>139</v>
      </c>
      <c r="H2328" t="s">
        <v>133</v>
      </c>
      <c r="I2328" t="s">
        <v>110</v>
      </c>
      <c r="J2328" t="s">
        <v>110</v>
      </c>
      <c r="K2328">
        <v>1.923076868057251</v>
      </c>
      <c r="L2328" t="s">
        <v>182</v>
      </c>
    </row>
    <row r="2329" spans="1:12">
      <c r="A2329" t="s">
        <v>260</v>
      </c>
      <c r="B2329" t="s">
        <v>69</v>
      </c>
      <c r="C2329">
        <v>2020</v>
      </c>
      <c r="D2329">
        <v>2020</v>
      </c>
      <c r="E2329" t="s">
        <v>119</v>
      </c>
      <c r="F2329" t="s">
        <v>260</v>
      </c>
      <c r="G2329" t="s">
        <v>146</v>
      </c>
      <c r="H2329" t="s">
        <v>133</v>
      </c>
      <c r="I2329" t="s">
        <v>110</v>
      </c>
      <c r="J2329" t="s">
        <v>110</v>
      </c>
      <c r="K2329">
        <v>0</v>
      </c>
      <c r="L2329" t="s">
        <v>182</v>
      </c>
    </row>
    <row r="2330" spans="1:12">
      <c r="A2330" t="s">
        <v>260</v>
      </c>
      <c r="B2330" t="s">
        <v>69</v>
      </c>
      <c r="C2330">
        <v>2020</v>
      </c>
      <c r="D2330">
        <v>2025</v>
      </c>
      <c r="E2330" t="s">
        <v>119</v>
      </c>
      <c r="F2330" t="s">
        <v>260</v>
      </c>
      <c r="G2330" t="s">
        <v>146</v>
      </c>
      <c r="H2330" t="s">
        <v>133</v>
      </c>
      <c r="I2330" t="s">
        <v>110</v>
      </c>
      <c r="J2330" t="s">
        <v>110</v>
      </c>
      <c r="K2330">
        <v>0</v>
      </c>
      <c r="L2330" t="s">
        <v>182</v>
      </c>
    </row>
    <row r="2331" spans="1:12">
      <c r="A2331" t="s">
        <v>260</v>
      </c>
      <c r="B2331" t="s">
        <v>69</v>
      </c>
      <c r="C2331">
        <v>2020</v>
      </c>
      <c r="D2331">
        <v>2030</v>
      </c>
      <c r="E2331" t="s">
        <v>119</v>
      </c>
      <c r="F2331" t="s">
        <v>260</v>
      </c>
      <c r="G2331" t="s">
        <v>146</v>
      </c>
      <c r="H2331" t="s">
        <v>133</v>
      </c>
      <c r="I2331" t="s">
        <v>110</v>
      </c>
      <c r="J2331" t="s">
        <v>110</v>
      </c>
      <c r="K2331">
        <v>0</v>
      </c>
      <c r="L2331" t="s">
        <v>182</v>
      </c>
    </row>
    <row r="2332" spans="1:12">
      <c r="A2332" t="s">
        <v>260</v>
      </c>
      <c r="B2332" t="s">
        <v>69</v>
      </c>
      <c r="C2332">
        <v>2020</v>
      </c>
      <c r="D2332">
        <v>2035</v>
      </c>
      <c r="E2332" t="s">
        <v>119</v>
      </c>
      <c r="F2332" t="s">
        <v>260</v>
      </c>
      <c r="G2332" t="s">
        <v>146</v>
      </c>
      <c r="H2332" t="s">
        <v>133</v>
      </c>
      <c r="I2332" t="s">
        <v>110</v>
      </c>
      <c r="J2332" t="s">
        <v>110</v>
      </c>
      <c r="K2332">
        <v>0</v>
      </c>
      <c r="L2332" t="s">
        <v>182</v>
      </c>
    </row>
    <row r="2333" spans="1:12">
      <c r="A2333" t="s">
        <v>260</v>
      </c>
      <c r="B2333" t="s">
        <v>69</v>
      </c>
      <c r="C2333">
        <v>2020</v>
      </c>
      <c r="D2333">
        <v>2040</v>
      </c>
      <c r="E2333" t="s">
        <v>119</v>
      </c>
      <c r="F2333" t="s">
        <v>260</v>
      </c>
      <c r="G2333" t="s">
        <v>146</v>
      </c>
      <c r="H2333" t="s">
        <v>133</v>
      </c>
      <c r="I2333" t="s">
        <v>110</v>
      </c>
      <c r="J2333" t="s">
        <v>110</v>
      </c>
      <c r="K2333">
        <v>0</v>
      </c>
      <c r="L2333" t="s">
        <v>182</v>
      </c>
    </row>
    <row r="2334" spans="1:12">
      <c r="A2334" t="s">
        <v>260</v>
      </c>
      <c r="B2334" t="s">
        <v>69</v>
      </c>
      <c r="C2334">
        <v>2025</v>
      </c>
      <c r="D2334">
        <v>2025</v>
      </c>
      <c r="E2334" t="s">
        <v>119</v>
      </c>
      <c r="F2334" t="s">
        <v>260</v>
      </c>
      <c r="G2334" t="s">
        <v>139</v>
      </c>
      <c r="H2334" t="s">
        <v>133</v>
      </c>
      <c r="I2334" t="s">
        <v>110</v>
      </c>
      <c r="J2334" t="s">
        <v>110</v>
      </c>
      <c r="K2334">
        <v>1.923076868057251</v>
      </c>
      <c r="L2334" t="s">
        <v>182</v>
      </c>
    </row>
    <row r="2335" spans="1:12">
      <c r="A2335" t="s">
        <v>260</v>
      </c>
      <c r="B2335" t="s">
        <v>69</v>
      </c>
      <c r="C2335">
        <v>2025</v>
      </c>
      <c r="D2335">
        <v>2030</v>
      </c>
      <c r="E2335" t="s">
        <v>119</v>
      </c>
      <c r="F2335" t="s">
        <v>260</v>
      </c>
      <c r="G2335" t="s">
        <v>139</v>
      </c>
      <c r="H2335" t="s">
        <v>133</v>
      </c>
      <c r="I2335" t="s">
        <v>110</v>
      </c>
      <c r="J2335" t="s">
        <v>110</v>
      </c>
      <c r="K2335">
        <v>1.923076868057251</v>
      </c>
      <c r="L2335" t="s">
        <v>182</v>
      </c>
    </row>
    <row r="2336" spans="1:12">
      <c r="A2336" t="s">
        <v>260</v>
      </c>
      <c r="B2336" t="s">
        <v>69</v>
      </c>
      <c r="C2336">
        <v>2025</v>
      </c>
      <c r="D2336">
        <v>2035</v>
      </c>
      <c r="E2336" t="s">
        <v>119</v>
      </c>
      <c r="F2336" t="s">
        <v>260</v>
      </c>
      <c r="G2336" t="s">
        <v>139</v>
      </c>
      <c r="H2336" t="s">
        <v>133</v>
      </c>
      <c r="I2336" t="s">
        <v>110</v>
      </c>
      <c r="J2336" t="s">
        <v>110</v>
      </c>
      <c r="K2336">
        <v>1.923076868057251</v>
      </c>
      <c r="L2336" t="s">
        <v>182</v>
      </c>
    </row>
    <row r="2337" spans="1:12">
      <c r="A2337" t="s">
        <v>260</v>
      </c>
      <c r="B2337" t="s">
        <v>69</v>
      </c>
      <c r="C2337">
        <v>2025</v>
      </c>
      <c r="D2337">
        <v>2040</v>
      </c>
      <c r="E2337" t="s">
        <v>119</v>
      </c>
      <c r="F2337" t="s">
        <v>260</v>
      </c>
      <c r="G2337" t="s">
        <v>139</v>
      </c>
      <c r="H2337" t="s">
        <v>133</v>
      </c>
      <c r="I2337" t="s">
        <v>110</v>
      </c>
      <c r="J2337" t="s">
        <v>110</v>
      </c>
      <c r="K2337">
        <v>1.923076868057251</v>
      </c>
      <c r="L2337" t="s">
        <v>182</v>
      </c>
    </row>
    <row r="2338" spans="1:12">
      <c r="A2338" t="s">
        <v>260</v>
      </c>
      <c r="B2338" t="s">
        <v>69</v>
      </c>
      <c r="C2338">
        <v>2025</v>
      </c>
      <c r="D2338">
        <v>2045</v>
      </c>
      <c r="E2338" t="s">
        <v>119</v>
      </c>
      <c r="F2338" t="s">
        <v>260</v>
      </c>
      <c r="G2338" t="s">
        <v>139</v>
      </c>
      <c r="H2338" t="s">
        <v>133</v>
      </c>
      <c r="I2338" t="s">
        <v>110</v>
      </c>
      <c r="J2338" t="s">
        <v>110</v>
      </c>
      <c r="K2338">
        <v>1.923076868057251</v>
      </c>
      <c r="L2338" t="s">
        <v>182</v>
      </c>
    </row>
    <row r="2339" spans="1:12">
      <c r="A2339" t="s">
        <v>260</v>
      </c>
      <c r="B2339" t="s">
        <v>69</v>
      </c>
      <c r="C2339">
        <v>2025</v>
      </c>
      <c r="D2339">
        <v>2025</v>
      </c>
      <c r="E2339" t="s">
        <v>119</v>
      </c>
      <c r="F2339" t="s">
        <v>260</v>
      </c>
      <c r="G2339" t="s">
        <v>146</v>
      </c>
      <c r="H2339" t="s">
        <v>133</v>
      </c>
      <c r="I2339" t="s">
        <v>110</v>
      </c>
      <c r="J2339" t="s">
        <v>110</v>
      </c>
      <c r="K2339">
        <v>0</v>
      </c>
      <c r="L2339" t="s">
        <v>182</v>
      </c>
    </row>
    <row r="2340" spans="1:12">
      <c r="A2340" t="s">
        <v>260</v>
      </c>
      <c r="B2340" t="s">
        <v>69</v>
      </c>
      <c r="C2340">
        <v>2025</v>
      </c>
      <c r="D2340">
        <v>2030</v>
      </c>
      <c r="E2340" t="s">
        <v>119</v>
      </c>
      <c r="F2340" t="s">
        <v>260</v>
      </c>
      <c r="G2340" t="s">
        <v>146</v>
      </c>
      <c r="H2340" t="s">
        <v>133</v>
      </c>
      <c r="I2340" t="s">
        <v>110</v>
      </c>
      <c r="J2340" t="s">
        <v>110</v>
      </c>
      <c r="K2340">
        <v>0</v>
      </c>
      <c r="L2340" t="s">
        <v>182</v>
      </c>
    </row>
    <row r="2341" spans="1:12">
      <c r="A2341" t="s">
        <v>260</v>
      </c>
      <c r="B2341" t="s">
        <v>69</v>
      </c>
      <c r="C2341">
        <v>2025</v>
      </c>
      <c r="D2341">
        <v>2035</v>
      </c>
      <c r="E2341" t="s">
        <v>119</v>
      </c>
      <c r="F2341" t="s">
        <v>260</v>
      </c>
      <c r="G2341" t="s">
        <v>146</v>
      </c>
      <c r="H2341" t="s">
        <v>133</v>
      </c>
      <c r="I2341" t="s">
        <v>110</v>
      </c>
      <c r="J2341" t="s">
        <v>110</v>
      </c>
      <c r="K2341">
        <v>0</v>
      </c>
      <c r="L2341" t="s">
        <v>182</v>
      </c>
    </row>
    <row r="2342" spans="1:12">
      <c r="A2342" t="s">
        <v>260</v>
      </c>
      <c r="B2342" t="s">
        <v>69</v>
      </c>
      <c r="C2342">
        <v>2025</v>
      </c>
      <c r="D2342">
        <v>2040</v>
      </c>
      <c r="E2342" t="s">
        <v>119</v>
      </c>
      <c r="F2342" t="s">
        <v>260</v>
      </c>
      <c r="G2342" t="s">
        <v>146</v>
      </c>
      <c r="H2342" t="s">
        <v>133</v>
      </c>
      <c r="I2342" t="s">
        <v>110</v>
      </c>
      <c r="J2342" t="s">
        <v>110</v>
      </c>
      <c r="K2342">
        <v>0</v>
      </c>
      <c r="L2342" t="s">
        <v>182</v>
      </c>
    </row>
    <row r="2343" spans="1:12">
      <c r="A2343" t="s">
        <v>260</v>
      </c>
      <c r="B2343" t="s">
        <v>69</v>
      </c>
      <c r="C2343">
        <v>2025</v>
      </c>
      <c r="D2343">
        <v>2045</v>
      </c>
      <c r="E2343" t="s">
        <v>119</v>
      </c>
      <c r="F2343" t="s">
        <v>260</v>
      </c>
      <c r="G2343" t="s">
        <v>146</v>
      </c>
      <c r="H2343" t="s">
        <v>133</v>
      </c>
      <c r="I2343" t="s">
        <v>110</v>
      </c>
      <c r="J2343" t="s">
        <v>110</v>
      </c>
      <c r="K2343">
        <v>0.48076921701431269</v>
      </c>
      <c r="L2343" t="s">
        <v>182</v>
      </c>
    </row>
    <row r="2344" spans="1:12">
      <c r="A2344" t="s">
        <v>260</v>
      </c>
      <c r="B2344" t="s">
        <v>69</v>
      </c>
      <c r="C2344">
        <v>2030</v>
      </c>
      <c r="D2344">
        <v>2030</v>
      </c>
      <c r="E2344" t="s">
        <v>119</v>
      </c>
      <c r="F2344" t="s">
        <v>260</v>
      </c>
      <c r="G2344" t="s">
        <v>139</v>
      </c>
      <c r="H2344" t="s">
        <v>133</v>
      </c>
      <c r="I2344" t="s">
        <v>110</v>
      </c>
      <c r="J2344" t="s">
        <v>110</v>
      </c>
      <c r="K2344">
        <v>1.923076868057251</v>
      </c>
      <c r="L2344" t="s">
        <v>182</v>
      </c>
    </row>
    <row r="2345" spans="1:12">
      <c r="A2345" t="s">
        <v>260</v>
      </c>
      <c r="B2345" t="s">
        <v>69</v>
      </c>
      <c r="C2345">
        <v>2030</v>
      </c>
      <c r="D2345">
        <v>2035</v>
      </c>
      <c r="E2345" t="s">
        <v>119</v>
      </c>
      <c r="F2345" t="s">
        <v>260</v>
      </c>
      <c r="G2345" t="s">
        <v>139</v>
      </c>
      <c r="H2345" t="s">
        <v>133</v>
      </c>
      <c r="I2345" t="s">
        <v>110</v>
      </c>
      <c r="J2345" t="s">
        <v>110</v>
      </c>
      <c r="K2345">
        <v>1.923076868057251</v>
      </c>
      <c r="L2345" t="s">
        <v>182</v>
      </c>
    </row>
    <row r="2346" spans="1:12">
      <c r="A2346" t="s">
        <v>260</v>
      </c>
      <c r="B2346" t="s">
        <v>69</v>
      </c>
      <c r="C2346">
        <v>2030</v>
      </c>
      <c r="D2346">
        <v>2040</v>
      </c>
      <c r="E2346" t="s">
        <v>119</v>
      </c>
      <c r="F2346" t="s">
        <v>260</v>
      </c>
      <c r="G2346" t="s">
        <v>139</v>
      </c>
      <c r="H2346" t="s">
        <v>133</v>
      </c>
      <c r="I2346" t="s">
        <v>110</v>
      </c>
      <c r="J2346" t="s">
        <v>110</v>
      </c>
      <c r="K2346">
        <v>1.923076868057251</v>
      </c>
      <c r="L2346" t="s">
        <v>182</v>
      </c>
    </row>
    <row r="2347" spans="1:12">
      <c r="A2347" t="s">
        <v>260</v>
      </c>
      <c r="B2347" t="s">
        <v>69</v>
      </c>
      <c r="C2347">
        <v>2030</v>
      </c>
      <c r="D2347">
        <v>2045</v>
      </c>
      <c r="E2347" t="s">
        <v>119</v>
      </c>
      <c r="F2347" t="s">
        <v>260</v>
      </c>
      <c r="G2347" t="s">
        <v>139</v>
      </c>
      <c r="H2347" t="s">
        <v>133</v>
      </c>
      <c r="I2347" t="s">
        <v>110</v>
      </c>
      <c r="J2347" t="s">
        <v>110</v>
      </c>
      <c r="K2347">
        <v>1.923076868057251</v>
      </c>
      <c r="L2347" t="s">
        <v>182</v>
      </c>
    </row>
    <row r="2348" spans="1:12">
      <c r="A2348" t="s">
        <v>260</v>
      </c>
      <c r="B2348" t="s">
        <v>69</v>
      </c>
      <c r="C2348">
        <v>2030</v>
      </c>
      <c r="D2348">
        <v>2050</v>
      </c>
      <c r="E2348" t="s">
        <v>119</v>
      </c>
      <c r="F2348" t="s">
        <v>260</v>
      </c>
      <c r="G2348" t="s">
        <v>139</v>
      </c>
      <c r="H2348" t="s">
        <v>133</v>
      </c>
      <c r="I2348" t="s">
        <v>110</v>
      </c>
      <c r="J2348" t="s">
        <v>110</v>
      </c>
      <c r="K2348">
        <v>1.923076868057251</v>
      </c>
      <c r="L2348" t="s">
        <v>182</v>
      </c>
    </row>
    <row r="2349" spans="1:12">
      <c r="A2349" t="s">
        <v>260</v>
      </c>
      <c r="B2349" t="s">
        <v>69</v>
      </c>
      <c r="C2349">
        <v>2030</v>
      </c>
      <c r="D2349">
        <v>2030</v>
      </c>
      <c r="E2349" t="s">
        <v>119</v>
      </c>
      <c r="F2349" t="s">
        <v>260</v>
      </c>
      <c r="G2349" t="s">
        <v>146</v>
      </c>
      <c r="H2349" t="s">
        <v>133</v>
      </c>
      <c r="I2349" t="s">
        <v>110</v>
      </c>
      <c r="J2349" t="s">
        <v>110</v>
      </c>
      <c r="K2349">
        <v>0</v>
      </c>
      <c r="L2349" t="s">
        <v>182</v>
      </c>
    </row>
    <row r="2350" spans="1:12">
      <c r="A2350" t="s">
        <v>260</v>
      </c>
      <c r="B2350" t="s">
        <v>69</v>
      </c>
      <c r="C2350">
        <v>2030</v>
      </c>
      <c r="D2350">
        <v>2035</v>
      </c>
      <c r="E2350" t="s">
        <v>119</v>
      </c>
      <c r="F2350" t="s">
        <v>260</v>
      </c>
      <c r="G2350" t="s">
        <v>146</v>
      </c>
      <c r="H2350" t="s">
        <v>133</v>
      </c>
      <c r="I2350" t="s">
        <v>110</v>
      </c>
      <c r="J2350" t="s">
        <v>110</v>
      </c>
      <c r="K2350">
        <v>0</v>
      </c>
      <c r="L2350" t="s">
        <v>182</v>
      </c>
    </row>
    <row r="2351" spans="1:12">
      <c r="A2351" t="s">
        <v>260</v>
      </c>
      <c r="B2351" t="s">
        <v>69</v>
      </c>
      <c r="C2351">
        <v>2030</v>
      </c>
      <c r="D2351">
        <v>2040</v>
      </c>
      <c r="E2351" t="s">
        <v>119</v>
      </c>
      <c r="F2351" t="s">
        <v>260</v>
      </c>
      <c r="G2351" t="s">
        <v>146</v>
      </c>
      <c r="H2351" t="s">
        <v>133</v>
      </c>
      <c r="I2351" t="s">
        <v>110</v>
      </c>
      <c r="J2351" t="s">
        <v>110</v>
      </c>
      <c r="K2351">
        <v>0</v>
      </c>
      <c r="L2351" t="s">
        <v>182</v>
      </c>
    </row>
    <row r="2352" spans="1:12">
      <c r="A2352" t="s">
        <v>260</v>
      </c>
      <c r="B2352" t="s">
        <v>69</v>
      </c>
      <c r="C2352">
        <v>2030</v>
      </c>
      <c r="D2352">
        <v>2045</v>
      </c>
      <c r="E2352" t="s">
        <v>119</v>
      </c>
      <c r="F2352" t="s">
        <v>260</v>
      </c>
      <c r="G2352" t="s">
        <v>146</v>
      </c>
      <c r="H2352" t="s">
        <v>133</v>
      </c>
      <c r="I2352" t="s">
        <v>110</v>
      </c>
      <c r="J2352" t="s">
        <v>110</v>
      </c>
      <c r="K2352">
        <v>0</v>
      </c>
      <c r="L2352" t="s">
        <v>182</v>
      </c>
    </row>
    <row r="2353" spans="1:12">
      <c r="A2353" t="s">
        <v>260</v>
      </c>
      <c r="B2353" t="s">
        <v>69</v>
      </c>
      <c r="C2353">
        <v>2030</v>
      </c>
      <c r="D2353">
        <v>2050</v>
      </c>
      <c r="E2353" t="s">
        <v>119</v>
      </c>
      <c r="F2353" t="s">
        <v>260</v>
      </c>
      <c r="G2353" t="s">
        <v>146</v>
      </c>
      <c r="H2353" t="s">
        <v>133</v>
      </c>
      <c r="I2353" t="s">
        <v>110</v>
      </c>
      <c r="J2353" t="s">
        <v>110</v>
      </c>
      <c r="K2353">
        <v>0</v>
      </c>
      <c r="L2353" t="s">
        <v>182</v>
      </c>
    </row>
    <row r="2354" spans="1:12">
      <c r="A2354" t="s">
        <v>260</v>
      </c>
      <c r="B2354" t="s">
        <v>69</v>
      </c>
      <c r="C2354">
        <v>2035</v>
      </c>
      <c r="D2354">
        <v>2035</v>
      </c>
      <c r="E2354" t="s">
        <v>119</v>
      </c>
      <c r="F2354" t="s">
        <v>260</v>
      </c>
      <c r="G2354" t="s">
        <v>139</v>
      </c>
      <c r="H2354" t="s">
        <v>133</v>
      </c>
      <c r="I2354" t="s">
        <v>110</v>
      </c>
      <c r="J2354" t="s">
        <v>110</v>
      </c>
      <c r="K2354">
        <v>1.923076868057251</v>
      </c>
      <c r="L2354" t="s">
        <v>182</v>
      </c>
    </row>
    <row r="2355" spans="1:12">
      <c r="A2355" t="s">
        <v>260</v>
      </c>
      <c r="B2355" t="s">
        <v>69</v>
      </c>
      <c r="C2355">
        <v>2035</v>
      </c>
      <c r="D2355">
        <v>2040</v>
      </c>
      <c r="E2355" t="s">
        <v>119</v>
      </c>
      <c r="F2355" t="s">
        <v>260</v>
      </c>
      <c r="G2355" t="s">
        <v>139</v>
      </c>
      <c r="H2355" t="s">
        <v>133</v>
      </c>
      <c r="I2355" t="s">
        <v>110</v>
      </c>
      <c r="J2355" t="s">
        <v>110</v>
      </c>
      <c r="K2355">
        <v>1.923076868057251</v>
      </c>
      <c r="L2355" t="s">
        <v>182</v>
      </c>
    </row>
    <row r="2356" spans="1:12">
      <c r="A2356" t="s">
        <v>260</v>
      </c>
      <c r="B2356" t="s">
        <v>69</v>
      </c>
      <c r="C2356">
        <v>2035</v>
      </c>
      <c r="D2356">
        <v>2045</v>
      </c>
      <c r="E2356" t="s">
        <v>119</v>
      </c>
      <c r="F2356" t="s">
        <v>260</v>
      </c>
      <c r="G2356" t="s">
        <v>139</v>
      </c>
      <c r="H2356" t="s">
        <v>133</v>
      </c>
      <c r="I2356" t="s">
        <v>110</v>
      </c>
      <c r="J2356" t="s">
        <v>110</v>
      </c>
      <c r="K2356">
        <v>1.923076868057251</v>
      </c>
      <c r="L2356" t="s">
        <v>182</v>
      </c>
    </row>
    <row r="2357" spans="1:12">
      <c r="A2357" t="s">
        <v>260</v>
      </c>
      <c r="B2357" t="s">
        <v>69</v>
      </c>
      <c r="C2357">
        <v>2035</v>
      </c>
      <c r="D2357">
        <v>2050</v>
      </c>
      <c r="E2357" t="s">
        <v>119</v>
      </c>
      <c r="F2357" t="s">
        <v>260</v>
      </c>
      <c r="G2357" t="s">
        <v>139</v>
      </c>
      <c r="H2357" t="s">
        <v>133</v>
      </c>
      <c r="I2357" t="s">
        <v>110</v>
      </c>
      <c r="J2357" t="s">
        <v>110</v>
      </c>
      <c r="K2357">
        <v>1.923076868057251</v>
      </c>
      <c r="L2357" t="s">
        <v>182</v>
      </c>
    </row>
    <row r="2358" spans="1:12">
      <c r="A2358" t="s">
        <v>260</v>
      </c>
      <c r="B2358" t="s">
        <v>69</v>
      </c>
      <c r="C2358">
        <v>2035</v>
      </c>
      <c r="D2358">
        <v>2055</v>
      </c>
      <c r="E2358" t="s">
        <v>119</v>
      </c>
      <c r="F2358" t="s">
        <v>260</v>
      </c>
      <c r="G2358" t="s">
        <v>139</v>
      </c>
      <c r="H2358" t="s">
        <v>133</v>
      </c>
      <c r="I2358" t="s">
        <v>110</v>
      </c>
      <c r="J2358" t="s">
        <v>110</v>
      </c>
      <c r="K2358">
        <v>1.923076868057251</v>
      </c>
      <c r="L2358" t="s">
        <v>182</v>
      </c>
    </row>
    <row r="2359" spans="1:12">
      <c r="A2359" t="s">
        <v>260</v>
      </c>
      <c r="B2359" t="s">
        <v>69</v>
      </c>
      <c r="C2359">
        <v>2035</v>
      </c>
      <c r="D2359">
        <v>2035</v>
      </c>
      <c r="E2359" t="s">
        <v>119</v>
      </c>
      <c r="F2359" t="s">
        <v>260</v>
      </c>
      <c r="G2359" t="s">
        <v>146</v>
      </c>
      <c r="H2359" t="s">
        <v>133</v>
      </c>
      <c r="I2359" t="s">
        <v>110</v>
      </c>
      <c r="J2359" t="s">
        <v>110</v>
      </c>
      <c r="K2359">
        <v>0</v>
      </c>
      <c r="L2359" t="s">
        <v>182</v>
      </c>
    </row>
    <row r="2360" spans="1:12">
      <c r="A2360" t="s">
        <v>260</v>
      </c>
      <c r="B2360" t="s">
        <v>69</v>
      </c>
      <c r="C2360">
        <v>2035</v>
      </c>
      <c r="D2360">
        <v>2040</v>
      </c>
      <c r="E2360" t="s">
        <v>119</v>
      </c>
      <c r="F2360" t="s">
        <v>260</v>
      </c>
      <c r="G2360" t="s">
        <v>146</v>
      </c>
      <c r="H2360" t="s">
        <v>133</v>
      </c>
      <c r="I2360" t="s">
        <v>110</v>
      </c>
      <c r="J2360" t="s">
        <v>110</v>
      </c>
      <c r="K2360">
        <v>0</v>
      </c>
      <c r="L2360" t="s">
        <v>182</v>
      </c>
    </row>
    <row r="2361" spans="1:12">
      <c r="A2361" t="s">
        <v>260</v>
      </c>
      <c r="B2361" t="s">
        <v>69</v>
      </c>
      <c r="C2361">
        <v>2035</v>
      </c>
      <c r="D2361">
        <v>2045</v>
      </c>
      <c r="E2361" t="s">
        <v>119</v>
      </c>
      <c r="F2361" t="s">
        <v>260</v>
      </c>
      <c r="G2361" t="s">
        <v>146</v>
      </c>
      <c r="H2361" t="s">
        <v>133</v>
      </c>
      <c r="I2361" t="s">
        <v>110</v>
      </c>
      <c r="J2361" t="s">
        <v>110</v>
      </c>
      <c r="K2361">
        <v>0</v>
      </c>
      <c r="L2361" t="s">
        <v>182</v>
      </c>
    </row>
    <row r="2362" spans="1:12">
      <c r="A2362" t="s">
        <v>260</v>
      </c>
      <c r="B2362" t="s">
        <v>69</v>
      </c>
      <c r="C2362">
        <v>2035</v>
      </c>
      <c r="D2362">
        <v>2050</v>
      </c>
      <c r="E2362" t="s">
        <v>119</v>
      </c>
      <c r="F2362" t="s">
        <v>260</v>
      </c>
      <c r="G2362" t="s">
        <v>146</v>
      </c>
      <c r="H2362" t="s">
        <v>133</v>
      </c>
      <c r="I2362" t="s">
        <v>110</v>
      </c>
      <c r="J2362" t="s">
        <v>110</v>
      </c>
      <c r="K2362">
        <v>0</v>
      </c>
      <c r="L2362" t="s">
        <v>182</v>
      </c>
    </row>
    <row r="2363" spans="1:12">
      <c r="A2363" t="s">
        <v>260</v>
      </c>
      <c r="B2363" t="s">
        <v>69</v>
      </c>
      <c r="C2363">
        <v>2035</v>
      </c>
      <c r="D2363">
        <v>2055</v>
      </c>
      <c r="E2363" t="s">
        <v>119</v>
      </c>
      <c r="F2363" t="s">
        <v>260</v>
      </c>
      <c r="G2363" t="s">
        <v>146</v>
      </c>
      <c r="H2363" t="s">
        <v>133</v>
      </c>
      <c r="I2363" t="s">
        <v>110</v>
      </c>
      <c r="J2363" t="s">
        <v>110</v>
      </c>
      <c r="K2363">
        <v>0.48076921701431269</v>
      </c>
      <c r="L2363" t="s">
        <v>182</v>
      </c>
    </row>
    <row r="2364" spans="1:12">
      <c r="A2364" t="s">
        <v>260</v>
      </c>
      <c r="B2364" t="s">
        <v>69</v>
      </c>
      <c r="C2364">
        <v>2040</v>
      </c>
      <c r="D2364">
        <v>2040</v>
      </c>
      <c r="E2364" t="s">
        <v>119</v>
      </c>
      <c r="F2364" t="s">
        <v>260</v>
      </c>
      <c r="G2364" t="s">
        <v>139</v>
      </c>
      <c r="H2364" t="s">
        <v>133</v>
      </c>
      <c r="I2364" t="s">
        <v>110</v>
      </c>
      <c r="J2364" t="s">
        <v>110</v>
      </c>
      <c r="K2364">
        <v>1.923076868057251</v>
      </c>
      <c r="L2364" t="s">
        <v>182</v>
      </c>
    </row>
    <row r="2365" spans="1:12">
      <c r="A2365" t="s">
        <v>260</v>
      </c>
      <c r="B2365" t="s">
        <v>69</v>
      </c>
      <c r="C2365">
        <v>2040</v>
      </c>
      <c r="D2365">
        <v>2045</v>
      </c>
      <c r="E2365" t="s">
        <v>119</v>
      </c>
      <c r="F2365" t="s">
        <v>260</v>
      </c>
      <c r="G2365" t="s">
        <v>139</v>
      </c>
      <c r="H2365" t="s">
        <v>133</v>
      </c>
      <c r="I2365" t="s">
        <v>110</v>
      </c>
      <c r="J2365" t="s">
        <v>110</v>
      </c>
      <c r="K2365">
        <v>1.923076868057251</v>
      </c>
      <c r="L2365" t="s">
        <v>182</v>
      </c>
    </row>
    <row r="2366" spans="1:12">
      <c r="A2366" t="s">
        <v>260</v>
      </c>
      <c r="B2366" t="s">
        <v>69</v>
      </c>
      <c r="C2366">
        <v>2040</v>
      </c>
      <c r="D2366">
        <v>2050</v>
      </c>
      <c r="E2366" t="s">
        <v>119</v>
      </c>
      <c r="F2366" t="s">
        <v>260</v>
      </c>
      <c r="G2366" t="s">
        <v>139</v>
      </c>
      <c r="H2366" t="s">
        <v>133</v>
      </c>
      <c r="I2366" t="s">
        <v>110</v>
      </c>
      <c r="J2366" t="s">
        <v>110</v>
      </c>
      <c r="K2366">
        <v>1.923076868057251</v>
      </c>
      <c r="L2366" t="s">
        <v>182</v>
      </c>
    </row>
    <row r="2367" spans="1:12">
      <c r="A2367" t="s">
        <v>260</v>
      </c>
      <c r="B2367" t="s">
        <v>69</v>
      </c>
      <c r="C2367">
        <v>2040</v>
      </c>
      <c r="D2367">
        <v>2055</v>
      </c>
      <c r="E2367" t="s">
        <v>119</v>
      </c>
      <c r="F2367" t="s">
        <v>260</v>
      </c>
      <c r="G2367" t="s">
        <v>139</v>
      </c>
      <c r="H2367" t="s">
        <v>133</v>
      </c>
      <c r="I2367" t="s">
        <v>110</v>
      </c>
      <c r="J2367" t="s">
        <v>110</v>
      </c>
      <c r="K2367">
        <v>1.923076868057251</v>
      </c>
      <c r="L2367" t="s">
        <v>182</v>
      </c>
    </row>
    <row r="2368" spans="1:12">
      <c r="A2368" t="s">
        <v>260</v>
      </c>
      <c r="B2368" t="s">
        <v>69</v>
      </c>
      <c r="C2368">
        <v>2040</v>
      </c>
      <c r="D2368">
        <v>2060</v>
      </c>
      <c r="E2368" t="s">
        <v>119</v>
      </c>
      <c r="F2368" t="s">
        <v>260</v>
      </c>
      <c r="G2368" t="s">
        <v>139</v>
      </c>
      <c r="H2368" t="s">
        <v>133</v>
      </c>
      <c r="I2368" t="s">
        <v>110</v>
      </c>
      <c r="J2368" t="s">
        <v>110</v>
      </c>
      <c r="K2368">
        <v>1.923076868057251</v>
      </c>
      <c r="L2368" t="s">
        <v>182</v>
      </c>
    </row>
    <row r="2369" spans="1:12">
      <c r="A2369" t="s">
        <v>260</v>
      </c>
      <c r="B2369" t="s">
        <v>69</v>
      </c>
      <c r="C2369">
        <v>2040</v>
      </c>
      <c r="D2369">
        <v>2040</v>
      </c>
      <c r="E2369" t="s">
        <v>119</v>
      </c>
      <c r="F2369" t="s">
        <v>260</v>
      </c>
      <c r="G2369" t="s">
        <v>146</v>
      </c>
      <c r="H2369" t="s">
        <v>133</v>
      </c>
      <c r="I2369" t="s">
        <v>110</v>
      </c>
      <c r="J2369" t="s">
        <v>110</v>
      </c>
      <c r="K2369">
        <v>0</v>
      </c>
      <c r="L2369" t="s">
        <v>182</v>
      </c>
    </row>
    <row r="2370" spans="1:12">
      <c r="A2370" t="s">
        <v>260</v>
      </c>
      <c r="B2370" t="s">
        <v>69</v>
      </c>
      <c r="C2370">
        <v>2040</v>
      </c>
      <c r="D2370">
        <v>2045</v>
      </c>
      <c r="E2370" t="s">
        <v>119</v>
      </c>
      <c r="F2370" t="s">
        <v>260</v>
      </c>
      <c r="G2370" t="s">
        <v>146</v>
      </c>
      <c r="H2370" t="s">
        <v>133</v>
      </c>
      <c r="I2370" t="s">
        <v>110</v>
      </c>
      <c r="J2370" t="s">
        <v>110</v>
      </c>
      <c r="K2370">
        <v>0</v>
      </c>
      <c r="L2370" t="s">
        <v>182</v>
      </c>
    </row>
    <row r="2371" spans="1:12">
      <c r="A2371" t="s">
        <v>260</v>
      </c>
      <c r="B2371" t="s">
        <v>69</v>
      </c>
      <c r="C2371">
        <v>2040</v>
      </c>
      <c r="D2371">
        <v>2050</v>
      </c>
      <c r="E2371" t="s">
        <v>119</v>
      </c>
      <c r="F2371" t="s">
        <v>260</v>
      </c>
      <c r="G2371" t="s">
        <v>146</v>
      </c>
      <c r="H2371" t="s">
        <v>133</v>
      </c>
      <c r="I2371" t="s">
        <v>110</v>
      </c>
      <c r="J2371" t="s">
        <v>110</v>
      </c>
      <c r="K2371">
        <v>0</v>
      </c>
      <c r="L2371" t="s">
        <v>182</v>
      </c>
    </row>
    <row r="2372" spans="1:12">
      <c r="A2372" t="s">
        <v>260</v>
      </c>
      <c r="B2372" t="s">
        <v>69</v>
      </c>
      <c r="C2372">
        <v>2040</v>
      </c>
      <c r="D2372">
        <v>2055</v>
      </c>
      <c r="E2372" t="s">
        <v>119</v>
      </c>
      <c r="F2372" t="s">
        <v>260</v>
      </c>
      <c r="G2372" t="s">
        <v>146</v>
      </c>
      <c r="H2372" t="s">
        <v>133</v>
      </c>
      <c r="I2372" t="s">
        <v>110</v>
      </c>
      <c r="J2372" t="s">
        <v>110</v>
      </c>
      <c r="K2372">
        <v>0</v>
      </c>
      <c r="L2372" t="s">
        <v>182</v>
      </c>
    </row>
    <row r="2373" spans="1:12">
      <c r="A2373" t="s">
        <v>260</v>
      </c>
      <c r="B2373" t="s">
        <v>69</v>
      </c>
      <c r="C2373">
        <v>2040</v>
      </c>
      <c r="D2373">
        <v>2060</v>
      </c>
      <c r="E2373" t="s">
        <v>119</v>
      </c>
      <c r="F2373" t="s">
        <v>260</v>
      </c>
      <c r="G2373" t="s">
        <v>146</v>
      </c>
      <c r="H2373" t="s">
        <v>133</v>
      </c>
      <c r="I2373" t="s">
        <v>110</v>
      </c>
      <c r="J2373" t="s">
        <v>110</v>
      </c>
      <c r="K2373">
        <v>0</v>
      </c>
      <c r="L2373" t="s">
        <v>182</v>
      </c>
    </row>
    <row r="2374" spans="1:12">
      <c r="A2374" t="s">
        <v>260</v>
      </c>
      <c r="B2374" t="s">
        <v>69</v>
      </c>
      <c r="C2374">
        <v>2045</v>
      </c>
      <c r="D2374">
        <v>2045</v>
      </c>
      <c r="E2374" t="s">
        <v>119</v>
      </c>
      <c r="F2374" t="s">
        <v>260</v>
      </c>
      <c r="G2374" t="s">
        <v>139</v>
      </c>
      <c r="H2374" t="s">
        <v>133</v>
      </c>
      <c r="I2374" t="s">
        <v>110</v>
      </c>
      <c r="J2374" t="s">
        <v>110</v>
      </c>
      <c r="K2374">
        <v>1.923076868057251</v>
      </c>
      <c r="L2374" t="s">
        <v>182</v>
      </c>
    </row>
    <row r="2375" spans="1:12">
      <c r="A2375" t="s">
        <v>260</v>
      </c>
      <c r="B2375" t="s">
        <v>69</v>
      </c>
      <c r="C2375">
        <v>2045</v>
      </c>
      <c r="D2375">
        <v>2050</v>
      </c>
      <c r="E2375" t="s">
        <v>119</v>
      </c>
      <c r="F2375" t="s">
        <v>260</v>
      </c>
      <c r="G2375" t="s">
        <v>139</v>
      </c>
      <c r="H2375" t="s">
        <v>133</v>
      </c>
      <c r="I2375" t="s">
        <v>110</v>
      </c>
      <c r="J2375" t="s">
        <v>110</v>
      </c>
      <c r="K2375">
        <v>1.923076868057251</v>
      </c>
      <c r="L2375" t="s">
        <v>182</v>
      </c>
    </row>
    <row r="2376" spans="1:12">
      <c r="A2376" t="s">
        <v>260</v>
      </c>
      <c r="B2376" t="s">
        <v>69</v>
      </c>
      <c r="C2376">
        <v>2045</v>
      </c>
      <c r="D2376">
        <v>2055</v>
      </c>
      <c r="E2376" t="s">
        <v>119</v>
      </c>
      <c r="F2376" t="s">
        <v>260</v>
      </c>
      <c r="G2376" t="s">
        <v>139</v>
      </c>
      <c r="H2376" t="s">
        <v>133</v>
      </c>
      <c r="I2376" t="s">
        <v>110</v>
      </c>
      <c r="J2376" t="s">
        <v>110</v>
      </c>
      <c r="K2376">
        <v>1.923076868057251</v>
      </c>
      <c r="L2376" t="s">
        <v>182</v>
      </c>
    </row>
    <row r="2377" spans="1:12">
      <c r="A2377" t="s">
        <v>260</v>
      </c>
      <c r="B2377" t="s">
        <v>69</v>
      </c>
      <c r="C2377">
        <v>2045</v>
      </c>
      <c r="D2377">
        <v>2060</v>
      </c>
      <c r="E2377" t="s">
        <v>119</v>
      </c>
      <c r="F2377" t="s">
        <v>260</v>
      </c>
      <c r="G2377" t="s">
        <v>139</v>
      </c>
      <c r="H2377" t="s">
        <v>133</v>
      </c>
      <c r="I2377" t="s">
        <v>110</v>
      </c>
      <c r="J2377" t="s">
        <v>110</v>
      </c>
      <c r="K2377">
        <v>1.923076868057251</v>
      </c>
      <c r="L2377" t="s">
        <v>182</v>
      </c>
    </row>
    <row r="2378" spans="1:12">
      <c r="A2378" t="s">
        <v>260</v>
      </c>
      <c r="B2378" t="s">
        <v>69</v>
      </c>
      <c r="C2378">
        <v>2045</v>
      </c>
      <c r="D2378">
        <v>2065</v>
      </c>
      <c r="E2378" t="s">
        <v>119</v>
      </c>
      <c r="F2378" t="s">
        <v>260</v>
      </c>
      <c r="G2378" t="s">
        <v>139</v>
      </c>
      <c r="H2378" t="s">
        <v>133</v>
      </c>
      <c r="I2378" t="s">
        <v>110</v>
      </c>
      <c r="J2378" t="s">
        <v>110</v>
      </c>
      <c r="K2378">
        <v>1.923076868057251</v>
      </c>
      <c r="L2378" t="s">
        <v>182</v>
      </c>
    </row>
    <row r="2379" spans="1:12">
      <c r="A2379" t="s">
        <v>260</v>
      </c>
      <c r="B2379" t="s">
        <v>69</v>
      </c>
      <c r="C2379">
        <v>2045</v>
      </c>
      <c r="D2379">
        <v>2045</v>
      </c>
      <c r="E2379" t="s">
        <v>119</v>
      </c>
      <c r="F2379" t="s">
        <v>260</v>
      </c>
      <c r="G2379" t="s">
        <v>146</v>
      </c>
      <c r="H2379" t="s">
        <v>133</v>
      </c>
      <c r="I2379" t="s">
        <v>110</v>
      </c>
      <c r="J2379" t="s">
        <v>110</v>
      </c>
      <c r="K2379">
        <v>0</v>
      </c>
      <c r="L2379" t="s">
        <v>182</v>
      </c>
    </row>
    <row r="2380" spans="1:12">
      <c r="A2380" t="s">
        <v>260</v>
      </c>
      <c r="B2380" t="s">
        <v>69</v>
      </c>
      <c r="C2380">
        <v>2045</v>
      </c>
      <c r="D2380">
        <v>2050</v>
      </c>
      <c r="E2380" t="s">
        <v>119</v>
      </c>
      <c r="F2380" t="s">
        <v>260</v>
      </c>
      <c r="G2380" t="s">
        <v>146</v>
      </c>
      <c r="H2380" t="s">
        <v>133</v>
      </c>
      <c r="I2380" t="s">
        <v>110</v>
      </c>
      <c r="J2380" t="s">
        <v>110</v>
      </c>
      <c r="K2380">
        <v>0</v>
      </c>
      <c r="L2380" t="s">
        <v>182</v>
      </c>
    </row>
    <row r="2381" spans="1:12">
      <c r="A2381" t="s">
        <v>260</v>
      </c>
      <c r="B2381" t="s">
        <v>69</v>
      </c>
      <c r="C2381">
        <v>2045</v>
      </c>
      <c r="D2381">
        <v>2055</v>
      </c>
      <c r="E2381" t="s">
        <v>119</v>
      </c>
      <c r="F2381" t="s">
        <v>260</v>
      </c>
      <c r="G2381" t="s">
        <v>146</v>
      </c>
      <c r="H2381" t="s">
        <v>133</v>
      </c>
      <c r="I2381" t="s">
        <v>110</v>
      </c>
      <c r="J2381" t="s">
        <v>110</v>
      </c>
      <c r="K2381">
        <v>0</v>
      </c>
      <c r="L2381" t="s">
        <v>182</v>
      </c>
    </row>
    <row r="2382" spans="1:12">
      <c r="A2382" t="s">
        <v>260</v>
      </c>
      <c r="B2382" t="s">
        <v>69</v>
      </c>
      <c r="C2382">
        <v>2045</v>
      </c>
      <c r="D2382">
        <v>2060</v>
      </c>
      <c r="E2382" t="s">
        <v>119</v>
      </c>
      <c r="F2382" t="s">
        <v>260</v>
      </c>
      <c r="G2382" t="s">
        <v>146</v>
      </c>
      <c r="H2382" t="s">
        <v>133</v>
      </c>
      <c r="I2382" t="s">
        <v>110</v>
      </c>
      <c r="J2382" t="s">
        <v>110</v>
      </c>
      <c r="K2382">
        <v>0</v>
      </c>
      <c r="L2382" t="s">
        <v>182</v>
      </c>
    </row>
    <row r="2383" spans="1:12">
      <c r="A2383" t="s">
        <v>260</v>
      </c>
      <c r="B2383" t="s">
        <v>69</v>
      </c>
      <c r="C2383">
        <v>2045</v>
      </c>
      <c r="D2383">
        <v>2065</v>
      </c>
      <c r="E2383" t="s">
        <v>119</v>
      </c>
      <c r="F2383" t="s">
        <v>260</v>
      </c>
      <c r="G2383" t="s">
        <v>146</v>
      </c>
      <c r="H2383" t="s">
        <v>133</v>
      </c>
      <c r="I2383" t="s">
        <v>110</v>
      </c>
      <c r="J2383" t="s">
        <v>110</v>
      </c>
      <c r="K2383">
        <v>0.48076921701431269</v>
      </c>
      <c r="L2383" t="s">
        <v>182</v>
      </c>
    </row>
    <row r="2384" spans="1:12">
      <c r="A2384" t="s">
        <v>260</v>
      </c>
      <c r="B2384" t="s">
        <v>69</v>
      </c>
      <c r="C2384">
        <v>2050</v>
      </c>
      <c r="D2384">
        <v>2050</v>
      </c>
      <c r="E2384" t="s">
        <v>119</v>
      </c>
      <c r="F2384" t="s">
        <v>260</v>
      </c>
      <c r="G2384" t="s">
        <v>139</v>
      </c>
      <c r="H2384" t="s">
        <v>133</v>
      </c>
      <c r="I2384" t="s">
        <v>110</v>
      </c>
      <c r="J2384" t="s">
        <v>110</v>
      </c>
      <c r="K2384">
        <v>1.923076868057251</v>
      </c>
      <c r="L2384" t="s">
        <v>182</v>
      </c>
    </row>
    <row r="2385" spans="1:12">
      <c r="A2385" t="s">
        <v>260</v>
      </c>
      <c r="B2385" t="s">
        <v>69</v>
      </c>
      <c r="C2385">
        <v>2050</v>
      </c>
      <c r="D2385">
        <v>2055</v>
      </c>
      <c r="E2385" t="s">
        <v>119</v>
      </c>
      <c r="F2385" t="s">
        <v>260</v>
      </c>
      <c r="G2385" t="s">
        <v>139</v>
      </c>
      <c r="H2385" t="s">
        <v>133</v>
      </c>
      <c r="I2385" t="s">
        <v>110</v>
      </c>
      <c r="J2385" t="s">
        <v>110</v>
      </c>
      <c r="K2385">
        <v>1.923076868057251</v>
      </c>
      <c r="L2385" t="s">
        <v>182</v>
      </c>
    </row>
    <row r="2386" spans="1:12">
      <c r="A2386" t="s">
        <v>260</v>
      </c>
      <c r="B2386" t="s">
        <v>69</v>
      </c>
      <c r="C2386">
        <v>2050</v>
      </c>
      <c r="D2386">
        <v>2060</v>
      </c>
      <c r="E2386" t="s">
        <v>119</v>
      </c>
      <c r="F2386" t="s">
        <v>260</v>
      </c>
      <c r="G2386" t="s">
        <v>139</v>
      </c>
      <c r="H2386" t="s">
        <v>133</v>
      </c>
      <c r="I2386" t="s">
        <v>110</v>
      </c>
      <c r="J2386" t="s">
        <v>110</v>
      </c>
      <c r="K2386">
        <v>1.923076868057251</v>
      </c>
      <c r="L2386" t="s">
        <v>182</v>
      </c>
    </row>
    <row r="2387" spans="1:12">
      <c r="A2387" t="s">
        <v>260</v>
      </c>
      <c r="B2387" t="s">
        <v>69</v>
      </c>
      <c r="C2387">
        <v>2050</v>
      </c>
      <c r="D2387">
        <v>2065</v>
      </c>
      <c r="E2387" t="s">
        <v>119</v>
      </c>
      <c r="F2387" t="s">
        <v>260</v>
      </c>
      <c r="G2387" t="s">
        <v>139</v>
      </c>
      <c r="H2387" t="s">
        <v>133</v>
      </c>
      <c r="I2387" t="s">
        <v>110</v>
      </c>
      <c r="J2387" t="s">
        <v>110</v>
      </c>
      <c r="K2387">
        <v>1.923076868057251</v>
      </c>
      <c r="L2387" t="s">
        <v>182</v>
      </c>
    </row>
    <row r="2388" spans="1:12">
      <c r="A2388" t="s">
        <v>260</v>
      </c>
      <c r="B2388" t="s">
        <v>69</v>
      </c>
      <c r="C2388">
        <v>2050</v>
      </c>
      <c r="D2388">
        <v>2070</v>
      </c>
      <c r="E2388" t="s">
        <v>119</v>
      </c>
      <c r="F2388" t="s">
        <v>260</v>
      </c>
      <c r="G2388" t="s">
        <v>139</v>
      </c>
      <c r="H2388" t="s">
        <v>133</v>
      </c>
      <c r="I2388" t="s">
        <v>110</v>
      </c>
      <c r="J2388" t="s">
        <v>110</v>
      </c>
      <c r="K2388">
        <v>1.923076868057251</v>
      </c>
      <c r="L2388" t="s">
        <v>182</v>
      </c>
    </row>
    <row r="2389" spans="1:12">
      <c r="A2389" t="s">
        <v>260</v>
      </c>
      <c r="B2389" t="s">
        <v>69</v>
      </c>
      <c r="C2389">
        <v>2050</v>
      </c>
      <c r="D2389">
        <v>2050</v>
      </c>
      <c r="E2389" t="s">
        <v>119</v>
      </c>
      <c r="F2389" t="s">
        <v>260</v>
      </c>
      <c r="G2389" t="s">
        <v>146</v>
      </c>
      <c r="H2389" t="s">
        <v>133</v>
      </c>
      <c r="I2389" t="s">
        <v>110</v>
      </c>
      <c r="J2389" t="s">
        <v>110</v>
      </c>
      <c r="K2389">
        <v>0</v>
      </c>
      <c r="L2389" t="s">
        <v>182</v>
      </c>
    </row>
    <row r="2390" spans="1:12">
      <c r="A2390" t="s">
        <v>260</v>
      </c>
      <c r="B2390" t="s">
        <v>69</v>
      </c>
      <c r="C2390">
        <v>2050</v>
      </c>
      <c r="D2390">
        <v>2055</v>
      </c>
      <c r="E2390" t="s">
        <v>119</v>
      </c>
      <c r="F2390" t="s">
        <v>260</v>
      </c>
      <c r="G2390" t="s">
        <v>146</v>
      </c>
      <c r="H2390" t="s">
        <v>133</v>
      </c>
      <c r="I2390" t="s">
        <v>110</v>
      </c>
      <c r="J2390" t="s">
        <v>110</v>
      </c>
      <c r="K2390">
        <v>0</v>
      </c>
      <c r="L2390" t="s">
        <v>182</v>
      </c>
    </row>
    <row r="2391" spans="1:12">
      <c r="A2391" t="s">
        <v>260</v>
      </c>
      <c r="B2391" t="s">
        <v>69</v>
      </c>
      <c r="C2391">
        <v>2050</v>
      </c>
      <c r="D2391">
        <v>2060</v>
      </c>
      <c r="E2391" t="s">
        <v>119</v>
      </c>
      <c r="F2391" t="s">
        <v>260</v>
      </c>
      <c r="G2391" t="s">
        <v>146</v>
      </c>
      <c r="H2391" t="s">
        <v>133</v>
      </c>
      <c r="I2391" t="s">
        <v>110</v>
      </c>
      <c r="J2391" t="s">
        <v>110</v>
      </c>
      <c r="K2391">
        <v>0</v>
      </c>
      <c r="L2391" t="s">
        <v>182</v>
      </c>
    </row>
    <row r="2392" spans="1:12">
      <c r="A2392" t="s">
        <v>260</v>
      </c>
      <c r="B2392" t="s">
        <v>69</v>
      </c>
      <c r="C2392">
        <v>2050</v>
      </c>
      <c r="D2392">
        <v>2065</v>
      </c>
      <c r="E2392" t="s">
        <v>119</v>
      </c>
      <c r="F2392" t="s">
        <v>260</v>
      </c>
      <c r="G2392" t="s">
        <v>146</v>
      </c>
      <c r="H2392" t="s">
        <v>133</v>
      </c>
      <c r="I2392" t="s">
        <v>110</v>
      </c>
      <c r="J2392" t="s">
        <v>110</v>
      </c>
      <c r="K2392">
        <v>0</v>
      </c>
      <c r="L2392" t="s">
        <v>182</v>
      </c>
    </row>
    <row r="2393" spans="1:12">
      <c r="A2393" t="s">
        <v>260</v>
      </c>
      <c r="B2393" t="s">
        <v>69</v>
      </c>
      <c r="C2393">
        <v>2050</v>
      </c>
      <c r="D2393">
        <v>2070</v>
      </c>
      <c r="E2393" t="s">
        <v>119</v>
      </c>
      <c r="F2393" t="s">
        <v>260</v>
      </c>
      <c r="G2393" t="s">
        <v>146</v>
      </c>
      <c r="H2393" t="s">
        <v>133</v>
      </c>
      <c r="I2393" t="s">
        <v>110</v>
      </c>
      <c r="J2393" t="s">
        <v>110</v>
      </c>
      <c r="K2393">
        <v>0</v>
      </c>
      <c r="L2393" t="s">
        <v>182</v>
      </c>
    </row>
    <row r="2394" spans="1:12">
      <c r="A2394" t="s">
        <v>260</v>
      </c>
      <c r="B2394" t="s">
        <v>69</v>
      </c>
      <c r="C2394">
        <v>2055</v>
      </c>
      <c r="D2394">
        <v>2055</v>
      </c>
      <c r="E2394" t="s">
        <v>119</v>
      </c>
      <c r="F2394" t="s">
        <v>260</v>
      </c>
      <c r="G2394" t="s">
        <v>139</v>
      </c>
      <c r="H2394" t="s">
        <v>133</v>
      </c>
      <c r="I2394" t="s">
        <v>110</v>
      </c>
      <c r="J2394" t="s">
        <v>110</v>
      </c>
      <c r="K2394">
        <v>1.923076868057251</v>
      </c>
      <c r="L2394" t="s">
        <v>182</v>
      </c>
    </row>
    <row r="2395" spans="1:12">
      <c r="A2395" t="s">
        <v>260</v>
      </c>
      <c r="B2395" t="s">
        <v>69</v>
      </c>
      <c r="C2395">
        <v>2055</v>
      </c>
      <c r="D2395">
        <v>2060</v>
      </c>
      <c r="E2395" t="s">
        <v>119</v>
      </c>
      <c r="F2395" t="s">
        <v>260</v>
      </c>
      <c r="G2395" t="s">
        <v>139</v>
      </c>
      <c r="H2395" t="s">
        <v>133</v>
      </c>
      <c r="I2395" t="s">
        <v>110</v>
      </c>
      <c r="J2395" t="s">
        <v>110</v>
      </c>
      <c r="K2395">
        <v>1.923076868057251</v>
      </c>
      <c r="L2395" t="s">
        <v>182</v>
      </c>
    </row>
    <row r="2396" spans="1:12">
      <c r="A2396" t="s">
        <v>260</v>
      </c>
      <c r="B2396" t="s">
        <v>69</v>
      </c>
      <c r="C2396">
        <v>2055</v>
      </c>
      <c r="D2396">
        <v>2065</v>
      </c>
      <c r="E2396" t="s">
        <v>119</v>
      </c>
      <c r="F2396" t="s">
        <v>260</v>
      </c>
      <c r="G2396" t="s">
        <v>139</v>
      </c>
      <c r="H2396" t="s">
        <v>133</v>
      </c>
      <c r="I2396" t="s">
        <v>110</v>
      </c>
      <c r="J2396" t="s">
        <v>110</v>
      </c>
      <c r="K2396">
        <v>1.923076868057251</v>
      </c>
      <c r="L2396" t="s">
        <v>182</v>
      </c>
    </row>
    <row r="2397" spans="1:12">
      <c r="A2397" t="s">
        <v>260</v>
      </c>
      <c r="B2397" t="s">
        <v>69</v>
      </c>
      <c r="C2397">
        <v>2055</v>
      </c>
      <c r="D2397">
        <v>2070</v>
      </c>
      <c r="E2397" t="s">
        <v>119</v>
      </c>
      <c r="F2397" t="s">
        <v>260</v>
      </c>
      <c r="G2397" t="s">
        <v>139</v>
      </c>
      <c r="H2397" t="s">
        <v>133</v>
      </c>
      <c r="I2397" t="s">
        <v>110</v>
      </c>
      <c r="J2397" t="s">
        <v>110</v>
      </c>
      <c r="K2397">
        <v>1.923076868057251</v>
      </c>
      <c r="L2397" t="s">
        <v>182</v>
      </c>
    </row>
    <row r="2398" spans="1:12">
      <c r="A2398" t="s">
        <v>260</v>
      </c>
      <c r="B2398" t="s">
        <v>69</v>
      </c>
      <c r="C2398">
        <v>2055</v>
      </c>
      <c r="D2398">
        <v>2055</v>
      </c>
      <c r="E2398" t="s">
        <v>119</v>
      </c>
      <c r="F2398" t="s">
        <v>260</v>
      </c>
      <c r="G2398" t="s">
        <v>146</v>
      </c>
      <c r="H2398" t="s">
        <v>133</v>
      </c>
      <c r="I2398" t="s">
        <v>110</v>
      </c>
      <c r="J2398" t="s">
        <v>110</v>
      </c>
      <c r="K2398">
        <v>0</v>
      </c>
      <c r="L2398" t="s">
        <v>182</v>
      </c>
    </row>
    <row r="2399" spans="1:12">
      <c r="A2399" t="s">
        <v>260</v>
      </c>
      <c r="B2399" t="s">
        <v>69</v>
      </c>
      <c r="C2399">
        <v>2055</v>
      </c>
      <c r="D2399">
        <v>2060</v>
      </c>
      <c r="E2399" t="s">
        <v>119</v>
      </c>
      <c r="F2399" t="s">
        <v>260</v>
      </c>
      <c r="G2399" t="s">
        <v>146</v>
      </c>
      <c r="H2399" t="s">
        <v>133</v>
      </c>
      <c r="I2399" t="s">
        <v>110</v>
      </c>
      <c r="J2399" t="s">
        <v>110</v>
      </c>
      <c r="K2399">
        <v>0</v>
      </c>
      <c r="L2399" t="s">
        <v>182</v>
      </c>
    </row>
    <row r="2400" spans="1:12">
      <c r="A2400" t="s">
        <v>260</v>
      </c>
      <c r="B2400" t="s">
        <v>69</v>
      </c>
      <c r="C2400">
        <v>2055</v>
      </c>
      <c r="D2400">
        <v>2065</v>
      </c>
      <c r="E2400" t="s">
        <v>119</v>
      </c>
      <c r="F2400" t="s">
        <v>260</v>
      </c>
      <c r="G2400" t="s">
        <v>146</v>
      </c>
      <c r="H2400" t="s">
        <v>133</v>
      </c>
      <c r="I2400" t="s">
        <v>110</v>
      </c>
      <c r="J2400" t="s">
        <v>110</v>
      </c>
      <c r="K2400">
        <v>0</v>
      </c>
      <c r="L2400" t="s">
        <v>182</v>
      </c>
    </row>
    <row r="2401" spans="1:12">
      <c r="A2401" t="s">
        <v>260</v>
      </c>
      <c r="B2401" t="s">
        <v>69</v>
      </c>
      <c r="C2401">
        <v>2055</v>
      </c>
      <c r="D2401">
        <v>2070</v>
      </c>
      <c r="E2401" t="s">
        <v>119</v>
      </c>
      <c r="F2401" t="s">
        <v>260</v>
      </c>
      <c r="G2401" t="s">
        <v>146</v>
      </c>
      <c r="H2401" t="s">
        <v>133</v>
      </c>
      <c r="I2401" t="s">
        <v>110</v>
      </c>
      <c r="J2401" t="s">
        <v>110</v>
      </c>
      <c r="K2401">
        <v>0</v>
      </c>
      <c r="L2401" t="s">
        <v>182</v>
      </c>
    </row>
    <row r="2402" spans="1:12">
      <c r="A2402" t="s">
        <v>260</v>
      </c>
      <c r="B2402" t="s">
        <v>69</v>
      </c>
      <c r="C2402">
        <v>2060</v>
      </c>
      <c r="D2402">
        <v>2060</v>
      </c>
      <c r="E2402" t="s">
        <v>119</v>
      </c>
      <c r="F2402" t="s">
        <v>260</v>
      </c>
      <c r="G2402" t="s">
        <v>139</v>
      </c>
      <c r="H2402" t="s">
        <v>133</v>
      </c>
      <c r="I2402" t="s">
        <v>110</v>
      </c>
      <c r="J2402" t="s">
        <v>110</v>
      </c>
      <c r="K2402">
        <v>1.923076868057251</v>
      </c>
      <c r="L2402" t="s">
        <v>182</v>
      </c>
    </row>
    <row r="2403" spans="1:12">
      <c r="A2403" t="s">
        <v>260</v>
      </c>
      <c r="B2403" t="s">
        <v>69</v>
      </c>
      <c r="C2403">
        <v>2060</v>
      </c>
      <c r="D2403">
        <v>2065</v>
      </c>
      <c r="E2403" t="s">
        <v>119</v>
      </c>
      <c r="F2403" t="s">
        <v>260</v>
      </c>
      <c r="G2403" t="s">
        <v>139</v>
      </c>
      <c r="H2403" t="s">
        <v>133</v>
      </c>
      <c r="I2403" t="s">
        <v>110</v>
      </c>
      <c r="J2403" t="s">
        <v>110</v>
      </c>
      <c r="K2403">
        <v>1.923076868057251</v>
      </c>
      <c r="L2403" t="s">
        <v>182</v>
      </c>
    </row>
    <row r="2404" spans="1:12">
      <c r="A2404" t="s">
        <v>260</v>
      </c>
      <c r="B2404" t="s">
        <v>69</v>
      </c>
      <c r="C2404">
        <v>2060</v>
      </c>
      <c r="D2404">
        <v>2070</v>
      </c>
      <c r="E2404" t="s">
        <v>119</v>
      </c>
      <c r="F2404" t="s">
        <v>260</v>
      </c>
      <c r="G2404" t="s">
        <v>139</v>
      </c>
      <c r="H2404" t="s">
        <v>133</v>
      </c>
      <c r="I2404" t="s">
        <v>110</v>
      </c>
      <c r="J2404" t="s">
        <v>110</v>
      </c>
      <c r="K2404">
        <v>1.923076868057251</v>
      </c>
      <c r="L2404" t="s">
        <v>182</v>
      </c>
    </row>
    <row r="2405" spans="1:12">
      <c r="A2405" t="s">
        <v>260</v>
      </c>
      <c r="B2405" t="s">
        <v>69</v>
      </c>
      <c r="C2405">
        <v>2060</v>
      </c>
      <c r="D2405">
        <v>2060</v>
      </c>
      <c r="E2405" t="s">
        <v>119</v>
      </c>
      <c r="F2405" t="s">
        <v>260</v>
      </c>
      <c r="G2405" t="s">
        <v>146</v>
      </c>
      <c r="H2405" t="s">
        <v>133</v>
      </c>
      <c r="I2405" t="s">
        <v>110</v>
      </c>
      <c r="J2405" t="s">
        <v>110</v>
      </c>
      <c r="K2405">
        <v>0</v>
      </c>
      <c r="L2405" t="s">
        <v>182</v>
      </c>
    </row>
    <row r="2406" spans="1:12">
      <c r="A2406" t="s">
        <v>260</v>
      </c>
      <c r="B2406" t="s">
        <v>69</v>
      </c>
      <c r="C2406">
        <v>2060</v>
      </c>
      <c r="D2406">
        <v>2065</v>
      </c>
      <c r="E2406" t="s">
        <v>119</v>
      </c>
      <c r="F2406" t="s">
        <v>260</v>
      </c>
      <c r="G2406" t="s">
        <v>146</v>
      </c>
      <c r="H2406" t="s">
        <v>133</v>
      </c>
      <c r="I2406" t="s">
        <v>110</v>
      </c>
      <c r="J2406" t="s">
        <v>110</v>
      </c>
      <c r="K2406">
        <v>0</v>
      </c>
      <c r="L2406" t="s">
        <v>182</v>
      </c>
    </row>
    <row r="2407" spans="1:12">
      <c r="A2407" t="s">
        <v>260</v>
      </c>
      <c r="B2407" t="s">
        <v>69</v>
      </c>
      <c r="C2407">
        <v>2060</v>
      </c>
      <c r="D2407">
        <v>2070</v>
      </c>
      <c r="E2407" t="s">
        <v>119</v>
      </c>
      <c r="F2407" t="s">
        <v>260</v>
      </c>
      <c r="G2407" t="s">
        <v>146</v>
      </c>
      <c r="H2407" t="s">
        <v>133</v>
      </c>
      <c r="I2407" t="s">
        <v>110</v>
      </c>
      <c r="J2407" t="s">
        <v>110</v>
      </c>
      <c r="K2407">
        <v>0</v>
      </c>
      <c r="L2407" t="s">
        <v>182</v>
      </c>
    </row>
    <row r="2408" spans="1:12">
      <c r="A2408" t="s">
        <v>260</v>
      </c>
      <c r="B2408" t="s">
        <v>69</v>
      </c>
      <c r="C2408">
        <v>2065</v>
      </c>
      <c r="D2408">
        <v>2065</v>
      </c>
      <c r="E2408" t="s">
        <v>119</v>
      </c>
      <c r="F2408" t="s">
        <v>260</v>
      </c>
      <c r="G2408" t="s">
        <v>139</v>
      </c>
      <c r="H2408" t="s">
        <v>133</v>
      </c>
      <c r="I2408" t="s">
        <v>110</v>
      </c>
      <c r="J2408" t="s">
        <v>110</v>
      </c>
      <c r="K2408">
        <v>1.923076868057251</v>
      </c>
      <c r="L2408" t="s">
        <v>182</v>
      </c>
    </row>
    <row r="2409" spans="1:12">
      <c r="A2409" t="s">
        <v>260</v>
      </c>
      <c r="B2409" t="s">
        <v>69</v>
      </c>
      <c r="C2409">
        <v>2065</v>
      </c>
      <c r="D2409">
        <v>2070</v>
      </c>
      <c r="E2409" t="s">
        <v>119</v>
      </c>
      <c r="F2409" t="s">
        <v>260</v>
      </c>
      <c r="G2409" t="s">
        <v>139</v>
      </c>
      <c r="H2409" t="s">
        <v>133</v>
      </c>
      <c r="I2409" t="s">
        <v>110</v>
      </c>
      <c r="J2409" t="s">
        <v>110</v>
      </c>
      <c r="K2409">
        <v>1.923076868057251</v>
      </c>
      <c r="L2409" t="s">
        <v>182</v>
      </c>
    </row>
    <row r="2410" spans="1:12">
      <c r="A2410" t="s">
        <v>260</v>
      </c>
      <c r="B2410" t="s">
        <v>69</v>
      </c>
      <c r="C2410">
        <v>2065</v>
      </c>
      <c r="D2410">
        <v>2065</v>
      </c>
      <c r="E2410" t="s">
        <v>119</v>
      </c>
      <c r="F2410" t="s">
        <v>260</v>
      </c>
      <c r="G2410" t="s">
        <v>146</v>
      </c>
      <c r="H2410" t="s">
        <v>133</v>
      </c>
      <c r="I2410" t="s">
        <v>110</v>
      </c>
      <c r="J2410" t="s">
        <v>110</v>
      </c>
      <c r="K2410">
        <v>0</v>
      </c>
      <c r="L2410" t="s">
        <v>182</v>
      </c>
    </row>
    <row r="2411" spans="1:12">
      <c r="A2411" t="s">
        <v>260</v>
      </c>
      <c r="B2411" t="s">
        <v>69</v>
      </c>
      <c r="C2411">
        <v>2065</v>
      </c>
      <c r="D2411">
        <v>2070</v>
      </c>
      <c r="E2411" t="s">
        <v>119</v>
      </c>
      <c r="F2411" t="s">
        <v>260</v>
      </c>
      <c r="G2411" t="s">
        <v>146</v>
      </c>
      <c r="H2411" t="s">
        <v>133</v>
      </c>
      <c r="I2411" t="s">
        <v>110</v>
      </c>
      <c r="J2411" t="s">
        <v>110</v>
      </c>
      <c r="K2411">
        <v>0</v>
      </c>
      <c r="L2411" t="s">
        <v>182</v>
      </c>
    </row>
    <row r="2412" spans="1:12">
      <c r="A2412" t="s">
        <v>260</v>
      </c>
      <c r="B2412" t="s">
        <v>69</v>
      </c>
      <c r="C2412">
        <v>2070</v>
      </c>
      <c r="D2412">
        <v>2070</v>
      </c>
      <c r="E2412" t="s">
        <v>119</v>
      </c>
      <c r="F2412" t="s">
        <v>260</v>
      </c>
      <c r="G2412" t="s">
        <v>139</v>
      </c>
      <c r="H2412" t="s">
        <v>133</v>
      </c>
      <c r="I2412" t="s">
        <v>110</v>
      </c>
      <c r="J2412" t="s">
        <v>110</v>
      </c>
      <c r="K2412">
        <v>1.923076868057251</v>
      </c>
      <c r="L2412" t="s">
        <v>182</v>
      </c>
    </row>
    <row r="2413" spans="1:12">
      <c r="A2413" t="s">
        <v>260</v>
      </c>
      <c r="B2413" t="s">
        <v>69</v>
      </c>
      <c r="C2413">
        <v>2070</v>
      </c>
      <c r="D2413">
        <v>2070</v>
      </c>
      <c r="E2413" t="s">
        <v>119</v>
      </c>
      <c r="F2413" t="s">
        <v>260</v>
      </c>
      <c r="G2413" t="s">
        <v>146</v>
      </c>
      <c r="H2413" t="s">
        <v>133</v>
      </c>
      <c r="I2413" t="s">
        <v>110</v>
      </c>
      <c r="J2413" t="s">
        <v>110</v>
      </c>
      <c r="K2413">
        <v>0</v>
      </c>
      <c r="L2413" t="s">
        <v>182</v>
      </c>
    </row>
    <row r="2414" spans="1:12">
      <c r="A2414" t="s">
        <v>260</v>
      </c>
      <c r="B2414" t="s">
        <v>70</v>
      </c>
      <c r="C2414">
        <v>2020</v>
      </c>
      <c r="D2414">
        <v>2020</v>
      </c>
      <c r="E2414" t="s">
        <v>119</v>
      </c>
      <c r="F2414" t="s">
        <v>260</v>
      </c>
      <c r="G2414" t="s">
        <v>139</v>
      </c>
      <c r="H2414" t="s">
        <v>133</v>
      </c>
      <c r="I2414" t="s">
        <v>110</v>
      </c>
      <c r="J2414" t="s">
        <v>110</v>
      </c>
      <c r="K2414">
        <v>1.923076868057251</v>
      </c>
      <c r="L2414" t="s">
        <v>182</v>
      </c>
    </row>
    <row r="2415" spans="1:12">
      <c r="A2415" t="s">
        <v>260</v>
      </c>
      <c r="B2415" t="s">
        <v>70</v>
      </c>
      <c r="C2415">
        <v>2020</v>
      </c>
      <c r="D2415">
        <v>2025</v>
      </c>
      <c r="E2415" t="s">
        <v>119</v>
      </c>
      <c r="F2415" t="s">
        <v>260</v>
      </c>
      <c r="G2415" t="s">
        <v>139</v>
      </c>
      <c r="H2415" t="s">
        <v>133</v>
      </c>
      <c r="I2415" t="s">
        <v>110</v>
      </c>
      <c r="J2415" t="s">
        <v>110</v>
      </c>
      <c r="K2415">
        <v>1.923076868057251</v>
      </c>
      <c r="L2415" t="s">
        <v>182</v>
      </c>
    </row>
    <row r="2416" spans="1:12">
      <c r="A2416" t="s">
        <v>260</v>
      </c>
      <c r="B2416" t="s">
        <v>70</v>
      </c>
      <c r="C2416">
        <v>2020</v>
      </c>
      <c r="D2416">
        <v>2030</v>
      </c>
      <c r="E2416" t="s">
        <v>119</v>
      </c>
      <c r="F2416" t="s">
        <v>260</v>
      </c>
      <c r="G2416" t="s">
        <v>139</v>
      </c>
      <c r="H2416" t="s">
        <v>133</v>
      </c>
      <c r="I2416" t="s">
        <v>110</v>
      </c>
      <c r="J2416" t="s">
        <v>110</v>
      </c>
      <c r="K2416">
        <v>1.923076868057251</v>
      </c>
      <c r="L2416" t="s">
        <v>182</v>
      </c>
    </row>
    <row r="2417" spans="1:12">
      <c r="A2417" t="s">
        <v>260</v>
      </c>
      <c r="B2417" t="s">
        <v>70</v>
      </c>
      <c r="C2417">
        <v>2020</v>
      </c>
      <c r="D2417">
        <v>2035</v>
      </c>
      <c r="E2417" t="s">
        <v>119</v>
      </c>
      <c r="F2417" t="s">
        <v>260</v>
      </c>
      <c r="G2417" t="s">
        <v>139</v>
      </c>
      <c r="H2417" t="s">
        <v>133</v>
      </c>
      <c r="I2417" t="s">
        <v>110</v>
      </c>
      <c r="J2417" t="s">
        <v>110</v>
      </c>
      <c r="K2417">
        <v>1.923076868057251</v>
      </c>
      <c r="L2417" t="s">
        <v>182</v>
      </c>
    </row>
    <row r="2418" spans="1:12">
      <c r="A2418" t="s">
        <v>260</v>
      </c>
      <c r="B2418" t="s">
        <v>70</v>
      </c>
      <c r="C2418">
        <v>2020</v>
      </c>
      <c r="D2418">
        <v>2040</v>
      </c>
      <c r="E2418" t="s">
        <v>119</v>
      </c>
      <c r="F2418" t="s">
        <v>260</v>
      </c>
      <c r="G2418" t="s">
        <v>139</v>
      </c>
      <c r="H2418" t="s">
        <v>133</v>
      </c>
      <c r="I2418" t="s">
        <v>110</v>
      </c>
      <c r="J2418" t="s">
        <v>110</v>
      </c>
      <c r="K2418">
        <v>1.923076868057251</v>
      </c>
      <c r="L2418" t="s">
        <v>182</v>
      </c>
    </row>
    <row r="2419" spans="1:12">
      <c r="A2419" t="s">
        <v>260</v>
      </c>
      <c r="B2419" t="s">
        <v>70</v>
      </c>
      <c r="C2419">
        <v>2020</v>
      </c>
      <c r="D2419">
        <v>2020</v>
      </c>
      <c r="E2419" t="s">
        <v>119</v>
      </c>
      <c r="F2419" t="s">
        <v>260</v>
      </c>
      <c r="G2419" t="s">
        <v>146</v>
      </c>
      <c r="H2419" t="s">
        <v>133</v>
      </c>
      <c r="I2419" t="s">
        <v>110</v>
      </c>
      <c r="J2419" t="s">
        <v>110</v>
      </c>
      <c r="K2419">
        <v>0</v>
      </c>
      <c r="L2419" t="s">
        <v>182</v>
      </c>
    </row>
    <row r="2420" spans="1:12">
      <c r="A2420" t="s">
        <v>260</v>
      </c>
      <c r="B2420" t="s">
        <v>70</v>
      </c>
      <c r="C2420">
        <v>2020</v>
      </c>
      <c r="D2420">
        <v>2025</v>
      </c>
      <c r="E2420" t="s">
        <v>119</v>
      </c>
      <c r="F2420" t="s">
        <v>260</v>
      </c>
      <c r="G2420" t="s">
        <v>146</v>
      </c>
      <c r="H2420" t="s">
        <v>133</v>
      </c>
      <c r="I2420" t="s">
        <v>110</v>
      </c>
      <c r="J2420" t="s">
        <v>110</v>
      </c>
      <c r="K2420">
        <v>0</v>
      </c>
      <c r="L2420" t="s">
        <v>182</v>
      </c>
    </row>
    <row r="2421" spans="1:12">
      <c r="A2421" t="s">
        <v>260</v>
      </c>
      <c r="B2421" t="s">
        <v>70</v>
      </c>
      <c r="C2421">
        <v>2020</v>
      </c>
      <c r="D2421">
        <v>2030</v>
      </c>
      <c r="E2421" t="s">
        <v>119</v>
      </c>
      <c r="F2421" t="s">
        <v>260</v>
      </c>
      <c r="G2421" t="s">
        <v>146</v>
      </c>
      <c r="H2421" t="s">
        <v>133</v>
      </c>
      <c r="I2421" t="s">
        <v>110</v>
      </c>
      <c r="J2421" t="s">
        <v>110</v>
      </c>
      <c r="K2421">
        <v>0</v>
      </c>
      <c r="L2421" t="s">
        <v>182</v>
      </c>
    </row>
    <row r="2422" spans="1:12">
      <c r="A2422" t="s">
        <v>260</v>
      </c>
      <c r="B2422" t="s">
        <v>70</v>
      </c>
      <c r="C2422">
        <v>2020</v>
      </c>
      <c r="D2422">
        <v>2035</v>
      </c>
      <c r="E2422" t="s">
        <v>119</v>
      </c>
      <c r="F2422" t="s">
        <v>260</v>
      </c>
      <c r="G2422" t="s">
        <v>146</v>
      </c>
      <c r="H2422" t="s">
        <v>133</v>
      </c>
      <c r="I2422" t="s">
        <v>110</v>
      </c>
      <c r="J2422" t="s">
        <v>110</v>
      </c>
      <c r="K2422">
        <v>0</v>
      </c>
      <c r="L2422" t="s">
        <v>182</v>
      </c>
    </row>
    <row r="2423" spans="1:12">
      <c r="A2423" t="s">
        <v>260</v>
      </c>
      <c r="B2423" t="s">
        <v>70</v>
      </c>
      <c r="C2423">
        <v>2020</v>
      </c>
      <c r="D2423">
        <v>2040</v>
      </c>
      <c r="E2423" t="s">
        <v>119</v>
      </c>
      <c r="F2423" t="s">
        <v>260</v>
      </c>
      <c r="G2423" t="s">
        <v>146</v>
      </c>
      <c r="H2423" t="s">
        <v>133</v>
      </c>
      <c r="I2423" t="s">
        <v>110</v>
      </c>
      <c r="J2423" t="s">
        <v>110</v>
      </c>
      <c r="K2423">
        <v>0</v>
      </c>
      <c r="L2423" t="s">
        <v>182</v>
      </c>
    </row>
    <row r="2424" spans="1:12">
      <c r="A2424" t="s">
        <v>260</v>
      </c>
      <c r="B2424" t="s">
        <v>70</v>
      </c>
      <c r="C2424">
        <v>2025</v>
      </c>
      <c r="D2424">
        <v>2025</v>
      </c>
      <c r="E2424" t="s">
        <v>119</v>
      </c>
      <c r="F2424" t="s">
        <v>260</v>
      </c>
      <c r="G2424" t="s">
        <v>139</v>
      </c>
      <c r="H2424" t="s">
        <v>133</v>
      </c>
      <c r="I2424" t="s">
        <v>110</v>
      </c>
      <c r="J2424" t="s">
        <v>110</v>
      </c>
      <c r="K2424">
        <v>1.923076868057251</v>
      </c>
      <c r="L2424" t="s">
        <v>182</v>
      </c>
    </row>
    <row r="2425" spans="1:12">
      <c r="A2425" t="s">
        <v>260</v>
      </c>
      <c r="B2425" t="s">
        <v>70</v>
      </c>
      <c r="C2425">
        <v>2025</v>
      </c>
      <c r="D2425">
        <v>2030</v>
      </c>
      <c r="E2425" t="s">
        <v>119</v>
      </c>
      <c r="F2425" t="s">
        <v>260</v>
      </c>
      <c r="G2425" t="s">
        <v>139</v>
      </c>
      <c r="H2425" t="s">
        <v>133</v>
      </c>
      <c r="I2425" t="s">
        <v>110</v>
      </c>
      <c r="J2425" t="s">
        <v>110</v>
      </c>
      <c r="K2425">
        <v>1.923076868057251</v>
      </c>
      <c r="L2425" t="s">
        <v>182</v>
      </c>
    </row>
    <row r="2426" spans="1:12">
      <c r="A2426" t="s">
        <v>260</v>
      </c>
      <c r="B2426" t="s">
        <v>70</v>
      </c>
      <c r="C2426">
        <v>2025</v>
      </c>
      <c r="D2426">
        <v>2035</v>
      </c>
      <c r="E2426" t="s">
        <v>119</v>
      </c>
      <c r="F2426" t="s">
        <v>260</v>
      </c>
      <c r="G2426" t="s">
        <v>139</v>
      </c>
      <c r="H2426" t="s">
        <v>133</v>
      </c>
      <c r="I2426" t="s">
        <v>110</v>
      </c>
      <c r="J2426" t="s">
        <v>110</v>
      </c>
      <c r="K2426">
        <v>1.923076868057251</v>
      </c>
      <c r="L2426" t="s">
        <v>182</v>
      </c>
    </row>
    <row r="2427" spans="1:12">
      <c r="A2427" t="s">
        <v>260</v>
      </c>
      <c r="B2427" t="s">
        <v>70</v>
      </c>
      <c r="C2427">
        <v>2025</v>
      </c>
      <c r="D2427">
        <v>2040</v>
      </c>
      <c r="E2427" t="s">
        <v>119</v>
      </c>
      <c r="F2427" t="s">
        <v>260</v>
      </c>
      <c r="G2427" t="s">
        <v>139</v>
      </c>
      <c r="H2427" t="s">
        <v>133</v>
      </c>
      <c r="I2427" t="s">
        <v>110</v>
      </c>
      <c r="J2427" t="s">
        <v>110</v>
      </c>
      <c r="K2427">
        <v>1.923076868057251</v>
      </c>
      <c r="L2427" t="s">
        <v>182</v>
      </c>
    </row>
    <row r="2428" spans="1:12">
      <c r="A2428" t="s">
        <v>260</v>
      </c>
      <c r="B2428" t="s">
        <v>70</v>
      </c>
      <c r="C2428">
        <v>2025</v>
      </c>
      <c r="D2428">
        <v>2045</v>
      </c>
      <c r="E2428" t="s">
        <v>119</v>
      </c>
      <c r="F2428" t="s">
        <v>260</v>
      </c>
      <c r="G2428" t="s">
        <v>139</v>
      </c>
      <c r="H2428" t="s">
        <v>133</v>
      </c>
      <c r="I2428" t="s">
        <v>110</v>
      </c>
      <c r="J2428" t="s">
        <v>110</v>
      </c>
      <c r="K2428">
        <v>1.923076868057251</v>
      </c>
      <c r="L2428" t="s">
        <v>182</v>
      </c>
    </row>
    <row r="2429" spans="1:12">
      <c r="A2429" t="s">
        <v>260</v>
      </c>
      <c r="B2429" t="s">
        <v>70</v>
      </c>
      <c r="C2429">
        <v>2025</v>
      </c>
      <c r="D2429">
        <v>2025</v>
      </c>
      <c r="E2429" t="s">
        <v>119</v>
      </c>
      <c r="F2429" t="s">
        <v>260</v>
      </c>
      <c r="G2429" t="s">
        <v>146</v>
      </c>
      <c r="H2429" t="s">
        <v>133</v>
      </c>
      <c r="I2429" t="s">
        <v>110</v>
      </c>
      <c r="J2429" t="s">
        <v>110</v>
      </c>
      <c r="K2429">
        <v>0</v>
      </c>
      <c r="L2429" t="s">
        <v>182</v>
      </c>
    </row>
    <row r="2430" spans="1:12">
      <c r="A2430" t="s">
        <v>260</v>
      </c>
      <c r="B2430" t="s">
        <v>70</v>
      </c>
      <c r="C2430">
        <v>2025</v>
      </c>
      <c r="D2430">
        <v>2030</v>
      </c>
      <c r="E2430" t="s">
        <v>119</v>
      </c>
      <c r="F2430" t="s">
        <v>260</v>
      </c>
      <c r="G2430" t="s">
        <v>146</v>
      </c>
      <c r="H2430" t="s">
        <v>133</v>
      </c>
      <c r="I2430" t="s">
        <v>110</v>
      </c>
      <c r="J2430" t="s">
        <v>110</v>
      </c>
      <c r="K2430">
        <v>0</v>
      </c>
      <c r="L2430" t="s">
        <v>182</v>
      </c>
    </row>
    <row r="2431" spans="1:12">
      <c r="A2431" t="s">
        <v>260</v>
      </c>
      <c r="B2431" t="s">
        <v>70</v>
      </c>
      <c r="C2431">
        <v>2025</v>
      </c>
      <c r="D2431">
        <v>2035</v>
      </c>
      <c r="E2431" t="s">
        <v>119</v>
      </c>
      <c r="F2431" t="s">
        <v>260</v>
      </c>
      <c r="G2431" t="s">
        <v>146</v>
      </c>
      <c r="H2431" t="s">
        <v>133</v>
      </c>
      <c r="I2431" t="s">
        <v>110</v>
      </c>
      <c r="J2431" t="s">
        <v>110</v>
      </c>
      <c r="K2431">
        <v>0</v>
      </c>
      <c r="L2431" t="s">
        <v>182</v>
      </c>
    </row>
    <row r="2432" spans="1:12">
      <c r="A2432" t="s">
        <v>260</v>
      </c>
      <c r="B2432" t="s">
        <v>70</v>
      </c>
      <c r="C2432">
        <v>2025</v>
      </c>
      <c r="D2432">
        <v>2040</v>
      </c>
      <c r="E2432" t="s">
        <v>119</v>
      </c>
      <c r="F2432" t="s">
        <v>260</v>
      </c>
      <c r="G2432" t="s">
        <v>146</v>
      </c>
      <c r="H2432" t="s">
        <v>133</v>
      </c>
      <c r="I2432" t="s">
        <v>110</v>
      </c>
      <c r="J2432" t="s">
        <v>110</v>
      </c>
      <c r="K2432">
        <v>0</v>
      </c>
      <c r="L2432" t="s">
        <v>182</v>
      </c>
    </row>
    <row r="2433" spans="1:12">
      <c r="A2433" t="s">
        <v>260</v>
      </c>
      <c r="B2433" t="s">
        <v>70</v>
      </c>
      <c r="C2433">
        <v>2025</v>
      </c>
      <c r="D2433">
        <v>2045</v>
      </c>
      <c r="E2433" t="s">
        <v>119</v>
      </c>
      <c r="F2433" t="s">
        <v>260</v>
      </c>
      <c r="G2433" t="s">
        <v>146</v>
      </c>
      <c r="H2433" t="s">
        <v>133</v>
      </c>
      <c r="I2433" t="s">
        <v>110</v>
      </c>
      <c r="J2433" t="s">
        <v>110</v>
      </c>
      <c r="K2433">
        <v>0.48076921701431269</v>
      </c>
      <c r="L2433" t="s">
        <v>182</v>
      </c>
    </row>
    <row r="2434" spans="1:12">
      <c r="A2434" t="s">
        <v>260</v>
      </c>
      <c r="B2434" t="s">
        <v>70</v>
      </c>
      <c r="C2434">
        <v>2030</v>
      </c>
      <c r="D2434">
        <v>2030</v>
      </c>
      <c r="E2434" t="s">
        <v>119</v>
      </c>
      <c r="F2434" t="s">
        <v>260</v>
      </c>
      <c r="G2434" t="s">
        <v>139</v>
      </c>
      <c r="H2434" t="s">
        <v>133</v>
      </c>
      <c r="I2434" t="s">
        <v>110</v>
      </c>
      <c r="J2434" t="s">
        <v>110</v>
      </c>
      <c r="K2434">
        <v>1.923076868057251</v>
      </c>
      <c r="L2434" t="s">
        <v>182</v>
      </c>
    </row>
    <row r="2435" spans="1:12">
      <c r="A2435" t="s">
        <v>260</v>
      </c>
      <c r="B2435" t="s">
        <v>70</v>
      </c>
      <c r="C2435">
        <v>2030</v>
      </c>
      <c r="D2435">
        <v>2035</v>
      </c>
      <c r="E2435" t="s">
        <v>119</v>
      </c>
      <c r="F2435" t="s">
        <v>260</v>
      </c>
      <c r="G2435" t="s">
        <v>139</v>
      </c>
      <c r="H2435" t="s">
        <v>133</v>
      </c>
      <c r="I2435" t="s">
        <v>110</v>
      </c>
      <c r="J2435" t="s">
        <v>110</v>
      </c>
      <c r="K2435">
        <v>1.923076868057251</v>
      </c>
      <c r="L2435" t="s">
        <v>182</v>
      </c>
    </row>
    <row r="2436" spans="1:12">
      <c r="A2436" t="s">
        <v>260</v>
      </c>
      <c r="B2436" t="s">
        <v>70</v>
      </c>
      <c r="C2436">
        <v>2030</v>
      </c>
      <c r="D2436">
        <v>2040</v>
      </c>
      <c r="E2436" t="s">
        <v>119</v>
      </c>
      <c r="F2436" t="s">
        <v>260</v>
      </c>
      <c r="G2436" t="s">
        <v>139</v>
      </c>
      <c r="H2436" t="s">
        <v>133</v>
      </c>
      <c r="I2436" t="s">
        <v>110</v>
      </c>
      <c r="J2436" t="s">
        <v>110</v>
      </c>
      <c r="K2436">
        <v>1.923076868057251</v>
      </c>
      <c r="L2436" t="s">
        <v>182</v>
      </c>
    </row>
    <row r="2437" spans="1:12">
      <c r="A2437" t="s">
        <v>260</v>
      </c>
      <c r="B2437" t="s">
        <v>70</v>
      </c>
      <c r="C2437">
        <v>2030</v>
      </c>
      <c r="D2437">
        <v>2045</v>
      </c>
      <c r="E2437" t="s">
        <v>119</v>
      </c>
      <c r="F2437" t="s">
        <v>260</v>
      </c>
      <c r="G2437" t="s">
        <v>139</v>
      </c>
      <c r="H2437" t="s">
        <v>133</v>
      </c>
      <c r="I2437" t="s">
        <v>110</v>
      </c>
      <c r="J2437" t="s">
        <v>110</v>
      </c>
      <c r="K2437">
        <v>1.923076868057251</v>
      </c>
      <c r="L2437" t="s">
        <v>182</v>
      </c>
    </row>
    <row r="2438" spans="1:12">
      <c r="A2438" t="s">
        <v>260</v>
      </c>
      <c r="B2438" t="s">
        <v>70</v>
      </c>
      <c r="C2438">
        <v>2030</v>
      </c>
      <c r="D2438">
        <v>2050</v>
      </c>
      <c r="E2438" t="s">
        <v>119</v>
      </c>
      <c r="F2438" t="s">
        <v>260</v>
      </c>
      <c r="G2438" t="s">
        <v>139</v>
      </c>
      <c r="H2438" t="s">
        <v>133</v>
      </c>
      <c r="I2438" t="s">
        <v>110</v>
      </c>
      <c r="J2438" t="s">
        <v>110</v>
      </c>
      <c r="K2438">
        <v>1.923076868057251</v>
      </c>
      <c r="L2438" t="s">
        <v>182</v>
      </c>
    </row>
    <row r="2439" spans="1:12">
      <c r="A2439" t="s">
        <v>260</v>
      </c>
      <c r="B2439" t="s">
        <v>70</v>
      </c>
      <c r="C2439">
        <v>2030</v>
      </c>
      <c r="D2439">
        <v>2030</v>
      </c>
      <c r="E2439" t="s">
        <v>119</v>
      </c>
      <c r="F2439" t="s">
        <v>260</v>
      </c>
      <c r="G2439" t="s">
        <v>146</v>
      </c>
      <c r="H2439" t="s">
        <v>133</v>
      </c>
      <c r="I2439" t="s">
        <v>110</v>
      </c>
      <c r="J2439" t="s">
        <v>110</v>
      </c>
      <c r="K2439">
        <v>0</v>
      </c>
      <c r="L2439" t="s">
        <v>182</v>
      </c>
    </row>
    <row r="2440" spans="1:12">
      <c r="A2440" t="s">
        <v>260</v>
      </c>
      <c r="B2440" t="s">
        <v>70</v>
      </c>
      <c r="C2440">
        <v>2030</v>
      </c>
      <c r="D2440">
        <v>2035</v>
      </c>
      <c r="E2440" t="s">
        <v>119</v>
      </c>
      <c r="F2440" t="s">
        <v>260</v>
      </c>
      <c r="G2440" t="s">
        <v>146</v>
      </c>
      <c r="H2440" t="s">
        <v>133</v>
      </c>
      <c r="I2440" t="s">
        <v>110</v>
      </c>
      <c r="J2440" t="s">
        <v>110</v>
      </c>
      <c r="K2440">
        <v>0</v>
      </c>
      <c r="L2440" t="s">
        <v>182</v>
      </c>
    </row>
    <row r="2441" spans="1:12">
      <c r="A2441" t="s">
        <v>260</v>
      </c>
      <c r="B2441" t="s">
        <v>70</v>
      </c>
      <c r="C2441">
        <v>2030</v>
      </c>
      <c r="D2441">
        <v>2040</v>
      </c>
      <c r="E2441" t="s">
        <v>119</v>
      </c>
      <c r="F2441" t="s">
        <v>260</v>
      </c>
      <c r="G2441" t="s">
        <v>146</v>
      </c>
      <c r="H2441" t="s">
        <v>133</v>
      </c>
      <c r="I2441" t="s">
        <v>110</v>
      </c>
      <c r="J2441" t="s">
        <v>110</v>
      </c>
      <c r="K2441">
        <v>0</v>
      </c>
      <c r="L2441" t="s">
        <v>182</v>
      </c>
    </row>
    <row r="2442" spans="1:12">
      <c r="A2442" t="s">
        <v>260</v>
      </c>
      <c r="B2442" t="s">
        <v>70</v>
      </c>
      <c r="C2442">
        <v>2030</v>
      </c>
      <c r="D2442">
        <v>2045</v>
      </c>
      <c r="E2442" t="s">
        <v>119</v>
      </c>
      <c r="F2442" t="s">
        <v>260</v>
      </c>
      <c r="G2442" t="s">
        <v>146</v>
      </c>
      <c r="H2442" t="s">
        <v>133</v>
      </c>
      <c r="I2442" t="s">
        <v>110</v>
      </c>
      <c r="J2442" t="s">
        <v>110</v>
      </c>
      <c r="K2442">
        <v>0</v>
      </c>
      <c r="L2442" t="s">
        <v>182</v>
      </c>
    </row>
    <row r="2443" spans="1:12">
      <c r="A2443" t="s">
        <v>260</v>
      </c>
      <c r="B2443" t="s">
        <v>70</v>
      </c>
      <c r="C2443">
        <v>2030</v>
      </c>
      <c r="D2443">
        <v>2050</v>
      </c>
      <c r="E2443" t="s">
        <v>119</v>
      </c>
      <c r="F2443" t="s">
        <v>260</v>
      </c>
      <c r="G2443" t="s">
        <v>146</v>
      </c>
      <c r="H2443" t="s">
        <v>133</v>
      </c>
      <c r="I2443" t="s">
        <v>110</v>
      </c>
      <c r="J2443" t="s">
        <v>110</v>
      </c>
      <c r="K2443">
        <v>0</v>
      </c>
      <c r="L2443" t="s">
        <v>182</v>
      </c>
    </row>
    <row r="2444" spans="1:12">
      <c r="A2444" t="s">
        <v>260</v>
      </c>
      <c r="B2444" t="s">
        <v>70</v>
      </c>
      <c r="C2444">
        <v>2035</v>
      </c>
      <c r="D2444">
        <v>2035</v>
      </c>
      <c r="E2444" t="s">
        <v>119</v>
      </c>
      <c r="F2444" t="s">
        <v>260</v>
      </c>
      <c r="G2444" t="s">
        <v>139</v>
      </c>
      <c r="H2444" t="s">
        <v>133</v>
      </c>
      <c r="I2444" t="s">
        <v>110</v>
      </c>
      <c r="J2444" t="s">
        <v>110</v>
      </c>
      <c r="K2444">
        <v>1.923076868057251</v>
      </c>
      <c r="L2444" t="s">
        <v>182</v>
      </c>
    </row>
    <row r="2445" spans="1:12">
      <c r="A2445" t="s">
        <v>260</v>
      </c>
      <c r="B2445" t="s">
        <v>70</v>
      </c>
      <c r="C2445">
        <v>2035</v>
      </c>
      <c r="D2445">
        <v>2040</v>
      </c>
      <c r="E2445" t="s">
        <v>119</v>
      </c>
      <c r="F2445" t="s">
        <v>260</v>
      </c>
      <c r="G2445" t="s">
        <v>139</v>
      </c>
      <c r="H2445" t="s">
        <v>133</v>
      </c>
      <c r="I2445" t="s">
        <v>110</v>
      </c>
      <c r="J2445" t="s">
        <v>110</v>
      </c>
      <c r="K2445">
        <v>1.923076868057251</v>
      </c>
      <c r="L2445" t="s">
        <v>182</v>
      </c>
    </row>
    <row r="2446" spans="1:12">
      <c r="A2446" t="s">
        <v>260</v>
      </c>
      <c r="B2446" t="s">
        <v>70</v>
      </c>
      <c r="C2446">
        <v>2035</v>
      </c>
      <c r="D2446">
        <v>2045</v>
      </c>
      <c r="E2446" t="s">
        <v>119</v>
      </c>
      <c r="F2446" t="s">
        <v>260</v>
      </c>
      <c r="G2446" t="s">
        <v>139</v>
      </c>
      <c r="H2446" t="s">
        <v>133</v>
      </c>
      <c r="I2446" t="s">
        <v>110</v>
      </c>
      <c r="J2446" t="s">
        <v>110</v>
      </c>
      <c r="K2446">
        <v>1.923076868057251</v>
      </c>
      <c r="L2446" t="s">
        <v>182</v>
      </c>
    </row>
    <row r="2447" spans="1:12">
      <c r="A2447" t="s">
        <v>260</v>
      </c>
      <c r="B2447" t="s">
        <v>70</v>
      </c>
      <c r="C2447">
        <v>2035</v>
      </c>
      <c r="D2447">
        <v>2050</v>
      </c>
      <c r="E2447" t="s">
        <v>119</v>
      </c>
      <c r="F2447" t="s">
        <v>260</v>
      </c>
      <c r="G2447" t="s">
        <v>139</v>
      </c>
      <c r="H2447" t="s">
        <v>133</v>
      </c>
      <c r="I2447" t="s">
        <v>110</v>
      </c>
      <c r="J2447" t="s">
        <v>110</v>
      </c>
      <c r="K2447">
        <v>1.923076868057251</v>
      </c>
      <c r="L2447" t="s">
        <v>182</v>
      </c>
    </row>
    <row r="2448" spans="1:12">
      <c r="A2448" t="s">
        <v>260</v>
      </c>
      <c r="B2448" t="s">
        <v>70</v>
      </c>
      <c r="C2448">
        <v>2035</v>
      </c>
      <c r="D2448">
        <v>2055</v>
      </c>
      <c r="E2448" t="s">
        <v>119</v>
      </c>
      <c r="F2448" t="s">
        <v>260</v>
      </c>
      <c r="G2448" t="s">
        <v>139</v>
      </c>
      <c r="H2448" t="s">
        <v>133</v>
      </c>
      <c r="I2448" t="s">
        <v>110</v>
      </c>
      <c r="J2448" t="s">
        <v>110</v>
      </c>
      <c r="K2448">
        <v>1.923076868057251</v>
      </c>
      <c r="L2448" t="s">
        <v>182</v>
      </c>
    </row>
    <row r="2449" spans="1:12">
      <c r="A2449" t="s">
        <v>260</v>
      </c>
      <c r="B2449" t="s">
        <v>70</v>
      </c>
      <c r="C2449">
        <v>2035</v>
      </c>
      <c r="D2449">
        <v>2035</v>
      </c>
      <c r="E2449" t="s">
        <v>119</v>
      </c>
      <c r="F2449" t="s">
        <v>260</v>
      </c>
      <c r="G2449" t="s">
        <v>146</v>
      </c>
      <c r="H2449" t="s">
        <v>133</v>
      </c>
      <c r="I2449" t="s">
        <v>110</v>
      </c>
      <c r="J2449" t="s">
        <v>110</v>
      </c>
      <c r="K2449">
        <v>0</v>
      </c>
      <c r="L2449" t="s">
        <v>182</v>
      </c>
    </row>
    <row r="2450" spans="1:12">
      <c r="A2450" t="s">
        <v>260</v>
      </c>
      <c r="B2450" t="s">
        <v>70</v>
      </c>
      <c r="C2450">
        <v>2035</v>
      </c>
      <c r="D2450">
        <v>2040</v>
      </c>
      <c r="E2450" t="s">
        <v>119</v>
      </c>
      <c r="F2450" t="s">
        <v>260</v>
      </c>
      <c r="G2450" t="s">
        <v>146</v>
      </c>
      <c r="H2450" t="s">
        <v>133</v>
      </c>
      <c r="I2450" t="s">
        <v>110</v>
      </c>
      <c r="J2450" t="s">
        <v>110</v>
      </c>
      <c r="K2450">
        <v>0</v>
      </c>
      <c r="L2450" t="s">
        <v>182</v>
      </c>
    </row>
    <row r="2451" spans="1:12">
      <c r="A2451" t="s">
        <v>260</v>
      </c>
      <c r="B2451" t="s">
        <v>70</v>
      </c>
      <c r="C2451">
        <v>2035</v>
      </c>
      <c r="D2451">
        <v>2045</v>
      </c>
      <c r="E2451" t="s">
        <v>119</v>
      </c>
      <c r="F2451" t="s">
        <v>260</v>
      </c>
      <c r="G2451" t="s">
        <v>146</v>
      </c>
      <c r="H2451" t="s">
        <v>133</v>
      </c>
      <c r="I2451" t="s">
        <v>110</v>
      </c>
      <c r="J2451" t="s">
        <v>110</v>
      </c>
      <c r="K2451">
        <v>0</v>
      </c>
      <c r="L2451" t="s">
        <v>182</v>
      </c>
    </row>
    <row r="2452" spans="1:12">
      <c r="A2452" t="s">
        <v>260</v>
      </c>
      <c r="B2452" t="s">
        <v>70</v>
      </c>
      <c r="C2452">
        <v>2035</v>
      </c>
      <c r="D2452">
        <v>2050</v>
      </c>
      <c r="E2452" t="s">
        <v>119</v>
      </c>
      <c r="F2452" t="s">
        <v>260</v>
      </c>
      <c r="G2452" t="s">
        <v>146</v>
      </c>
      <c r="H2452" t="s">
        <v>133</v>
      </c>
      <c r="I2452" t="s">
        <v>110</v>
      </c>
      <c r="J2452" t="s">
        <v>110</v>
      </c>
      <c r="K2452">
        <v>0</v>
      </c>
      <c r="L2452" t="s">
        <v>182</v>
      </c>
    </row>
    <row r="2453" spans="1:12">
      <c r="A2453" t="s">
        <v>260</v>
      </c>
      <c r="B2453" t="s">
        <v>70</v>
      </c>
      <c r="C2453">
        <v>2035</v>
      </c>
      <c r="D2453">
        <v>2055</v>
      </c>
      <c r="E2453" t="s">
        <v>119</v>
      </c>
      <c r="F2453" t="s">
        <v>260</v>
      </c>
      <c r="G2453" t="s">
        <v>146</v>
      </c>
      <c r="H2453" t="s">
        <v>133</v>
      </c>
      <c r="I2453" t="s">
        <v>110</v>
      </c>
      <c r="J2453" t="s">
        <v>110</v>
      </c>
      <c r="K2453">
        <v>0.48076921701431269</v>
      </c>
      <c r="L2453" t="s">
        <v>182</v>
      </c>
    </row>
    <row r="2454" spans="1:12">
      <c r="A2454" t="s">
        <v>260</v>
      </c>
      <c r="B2454" t="s">
        <v>70</v>
      </c>
      <c r="C2454">
        <v>2040</v>
      </c>
      <c r="D2454">
        <v>2040</v>
      </c>
      <c r="E2454" t="s">
        <v>119</v>
      </c>
      <c r="F2454" t="s">
        <v>260</v>
      </c>
      <c r="G2454" t="s">
        <v>139</v>
      </c>
      <c r="H2454" t="s">
        <v>133</v>
      </c>
      <c r="I2454" t="s">
        <v>110</v>
      </c>
      <c r="J2454" t="s">
        <v>110</v>
      </c>
      <c r="K2454">
        <v>1.923076868057251</v>
      </c>
      <c r="L2454" t="s">
        <v>182</v>
      </c>
    </row>
    <row r="2455" spans="1:12">
      <c r="A2455" t="s">
        <v>260</v>
      </c>
      <c r="B2455" t="s">
        <v>70</v>
      </c>
      <c r="C2455">
        <v>2040</v>
      </c>
      <c r="D2455">
        <v>2045</v>
      </c>
      <c r="E2455" t="s">
        <v>119</v>
      </c>
      <c r="F2455" t="s">
        <v>260</v>
      </c>
      <c r="G2455" t="s">
        <v>139</v>
      </c>
      <c r="H2455" t="s">
        <v>133</v>
      </c>
      <c r="I2455" t="s">
        <v>110</v>
      </c>
      <c r="J2455" t="s">
        <v>110</v>
      </c>
      <c r="K2455">
        <v>1.923076868057251</v>
      </c>
      <c r="L2455" t="s">
        <v>182</v>
      </c>
    </row>
    <row r="2456" spans="1:12">
      <c r="A2456" t="s">
        <v>260</v>
      </c>
      <c r="B2456" t="s">
        <v>70</v>
      </c>
      <c r="C2456">
        <v>2040</v>
      </c>
      <c r="D2456">
        <v>2050</v>
      </c>
      <c r="E2456" t="s">
        <v>119</v>
      </c>
      <c r="F2456" t="s">
        <v>260</v>
      </c>
      <c r="G2456" t="s">
        <v>139</v>
      </c>
      <c r="H2456" t="s">
        <v>133</v>
      </c>
      <c r="I2456" t="s">
        <v>110</v>
      </c>
      <c r="J2456" t="s">
        <v>110</v>
      </c>
      <c r="K2456">
        <v>1.923076868057251</v>
      </c>
      <c r="L2456" t="s">
        <v>182</v>
      </c>
    </row>
    <row r="2457" spans="1:12">
      <c r="A2457" t="s">
        <v>260</v>
      </c>
      <c r="B2457" t="s">
        <v>70</v>
      </c>
      <c r="C2457">
        <v>2040</v>
      </c>
      <c r="D2457">
        <v>2055</v>
      </c>
      <c r="E2457" t="s">
        <v>119</v>
      </c>
      <c r="F2457" t="s">
        <v>260</v>
      </c>
      <c r="G2457" t="s">
        <v>139</v>
      </c>
      <c r="H2457" t="s">
        <v>133</v>
      </c>
      <c r="I2457" t="s">
        <v>110</v>
      </c>
      <c r="J2457" t="s">
        <v>110</v>
      </c>
      <c r="K2457">
        <v>1.923076868057251</v>
      </c>
      <c r="L2457" t="s">
        <v>182</v>
      </c>
    </row>
    <row r="2458" spans="1:12">
      <c r="A2458" t="s">
        <v>260</v>
      </c>
      <c r="B2458" t="s">
        <v>70</v>
      </c>
      <c r="C2458">
        <v>2040</v>
      </c>
      <c r="D2458">
        <v>2060</v>
      </c>
      <c r="E2458" t="s">
        <v>119</v>
      </c>
      <c r="F2458" t="s">
        <v>260</v>
      </c>
      <c r="G2458" t="s">
        <v>139</v>
      </c>
      <c r="H2458" t="s">
        <v>133</v>
      </c>
      <c r="I2458" t="s">
        <v>110</v>
      </c>
      <c r="J2458" t="s">
        <v>110</v>
      </c>
      <c r="K2458">
        <v>1.923076868057251</v>
      </c>
      <c r="L2458" t="s">
        <v>182</v>
      </c>
    </row>
    <row r="2459" spans="1:12">
      <c r="A2459" t="s">
        <v>260</v>
      </c>
      <c r="B2459" t="s">
        <v>70</v>
      </c>
      <c r="C2459">
        <v>2040</v>
      </c>
      <c r="D2459">
        <v>2040</v>
      </c>
      <c r="E2459" t="s">
        <v>119</v>
      </c>
      <c r="F2459" t="s">
        <v>260</v>
      </c>
      <c r="G2459" t="s">
        <v>146</v>
      </c>
      <c r="H2459" t="s">
        <v>133</v>
      </c>
      <c r="I2459" t="s">
        <v>110</v>
      </c>
      <c r="J2459" t="s">
        <v>110</v>
      </c>
      <c r="K2459">
        <v>0</v>
      </c>
      <c r="L2459" t="s">
        <v>182</v>
      </c>
    </row>
    <row r="2460" spans="1:12">
      <c r="A2460" t="s">
        <v>260</v>
      </c>
      <c r="B2460" t="s">
        <v>70</v>
      </c>
      <c r="C2460">
        <v>2040</v>
      </c>
      <c r="D2460">
        <v>2045</v>
      </c>
      <c r="E2460" t="s">
        <v>119</v>
      </c>
      <c r="F2460" t="s">
        <v>260</v>
      </c>
      <c r="G2460" t="s">
        <v>146</v>
      </c>
      <c r="H2460" t="s">
        <v>133</v>
      </c>
      <c r="I2460" t="s">
        <v>110</v>
      </c>
      <c r="J2460" t="s">
        <v>110</v>
      </c>
      <c r="K2460">
        <v>0</v>
      </c>
      <c r="L2460" t="s">
        <v>182</v>
      </c>
    </row>
    <row r="2461" spans="1:12">
      <c r="A2461" t="s">
        <v>260</v>
      </c>
      <c r="B2461" t="s">
        <v>70</v>
      </c>
      <c r="C2461">
        <v>2040</v>
      </c>
      <c r="D2461">
        <v>2050</v>
      </c>
      <c r="E2461" t="s">
        <v>119</v>
      </c>
      <c r="F2461" t="s">
        <v>260</v>
      </c>
      <c r="G2461" t="s">
        <v>146</v>
      </c>
      <c r="H2461" t="s">
        <v>133</v>
      </c>
      <c r="I2461" t="s">
        <v>110</v>
      </c>
      <c r="J2461" t="s">
        <v>110</v>
      </c>
      <c r="K2461">
        <v>0</v>
      </c>
      <c r="L2461" t="s">
        <v>182</v>
      </c>
    </row>
    <row r="2462" spans="1:12">
      <c r="A2462" t="s">
        <v>260</v>
      </c>
      <c r="B2462" t="s">
        <v>70</v>
      </c>
      <c r="C2462">
        <v>2040</v>
      </c>
      <c r="D2462">
        <v>2055</v>
      </c>
      <c r="E2462" t="s">
        <v>119</v>
      </c>
      <c r="F2462" t="s">
        <v>260</v>
      </c>
      <c r="G2462" t="s">
        <v>146</v>
      </c>
      <c r="H2462" t="s">
        <v>133</v>
      </c>
      <c r="I2462" t="s">
        <v>110</v>
      </c>
      <c r="J2462" t="s">
        <v>110</v>
      </c>
      <c r="K2462">
        <v>0</v>
      </c>
      <c r="L2462" t="s">
        <v>182</v>
      </c>
    </row>
    <row r="2463" spans="1:12">
      <c r="A2463" t="s">
        <v>260</v>
      </c>
      <c r="B2463" t="s">
        <v>70</v>
      </c>
      <c r="C2463">
        <v>2040</v>
      </c>
      <c r="D2463">
        <v>2060</v>
      </c>
      <c r="E2463" t="s">
        <v>119</v>
      </c>
      <c r="F2463" t="s">
        <v>260</v>
      </c>
      <c r="G2463" t="s">
        <v>146</v>
      </c>
      <c r="H2463" t="s">
        <v>133</v>
      </c>
      <c r="I2463" t="s">
        <v>110</v>
      </c>
      <c r="J2463" t="s">
        <v>110</v>
      </c>
      <c r="K2463">
        <v>0</v>
      </c>
      <c r="L2463" t="s">
        <v>182</v>
      </c>
    </row>
    <row r="2464" spans="1:12">
      <c r="A2464" t="s">
        <v>260</v>
      </c>
      <c r="B2464" t="s">
        <v>70</v>
      </c>
      <c r="C2464">
        <v>2045</v>
      </c>
      <c r="D2464">
        <v>2045</v>
      </c>
      <c r="E2464" t="s">
        <v>119</v>
      </c>
      <c r="F2464" t="s">
        <v>260</v>
      </c>
      <c r="G2464" t="s">
        <v>139</v>
      </c>
      <c r="H2464" t="s">
        <v>133</v>
      </c>
      <c r="I2464" t="s">
        <v>110</v>
      </c>
      <c r="J2464" t="s">
        <v>110</v>
      </c>
      <c r="K2464">
        <v>1.923076868057251</v>
      </c>
      <c r="L2464" t="s">
        <v>182</v>
      </c>
    </row>
    <row r="2465" spans="1:12">
      <c r="A2465" t="s">
        <v>260</v>
      </c>
      <c r="B2465" t="s">
        <v>70</v>
      </c>
      <c r="C2465">
        <v>2045</v>
      </c>
      <c r="D2465">
        <v>2050</v>
      </c>
      <c r="E2465" t="s">
        <v>119</v>
      </c>
      <c r="F2465" t="s">
        <v>260</v>
      </c>
      <c r="G2465" t="s">
        <v>139</v>
      </c>
      <c r="H2465" t="s">
        <v>133</v>
      </c>
      <c r="I2465" t="s">
        <v>110</v>
      </c>
      <c r="J2465" t="s">
        <v>110</v>
      </c>
      <c r="K2465">
        <v>1.923076868057251</v>
      </c>
      <c r="L2465" t="s">
        <v>182</v>
      </c>
    </row>
    <row r="2466" spans="1:12">
      <c r="A2466" t="s">
        <v>260</v>
      </c>
      <c r="B2466" t="s">
        <v>70</v>
      </c>
      <c r="C2466">
        <v>2045</v>
      </c>
      <c r="D2466">
        <v>2055</v>
      </c>
      <c r="E2466" t="s">
        <v>119</v>
      </c>
      <c r="F2466" t="s">
        <v>260</v>
      </c>
      <c r="G2466" t="s">
        <v>139</v>
      </c>
      <c r="H2466" t="s">
        <v>133</v>
      </c>
      <c r="I2466" t="s">
        <v>110</v>
      </c>
      <c r="J2466" t="s">
        <v>110</v>
      </c>
      <c r="K2466">
        <v>1.923076868057251</v>
      </c>
      <c r="L2466" t="s">
        <v>182</v>
      </c>
    </row>
    <row r="2467" spans="1:12">
      <c r="A2467" t="s">
        <v>260</v>
      </c>
      <c r="B2467" t="s">
        <v>70</v>
      </c>
      <c r="C2467">
        <v>2045</v>
      </c>
      <c r="D2467">
        <v>2060</v>
      </c>
      <c r="E2467" t="s">
        <v>119</v>
      </c>
      <c r="F2467" t="s">
        <v>260</v>
      </c>
      <c r="G2467" t="s">
        <v>139</v>
      </c>
      <c r="H2467" t="s">
        <v>133</v>
      </c>
      <c r="I2467" t="s">
        <v>110</v>
      </c>
      <c r="J2467" t="s">
        <v>110</v>
      </c>
      <c r="K2467">
        <v>1.923076868057251</v>
      </c>
      <c r="L2467" t="s">
        <v>182</v>
      </c>
    </row>
    <row r="2468" spans="1:12">
      <c r="A2468" t="s">
        <v>260</v>
      </c>
      <c r="B2468" t="s">
        <v>70</v>
      </c>
      <c r="C2468">
        <v>2045</v>
      </c>
      <c r="D2468">
        <v>2065</v>
      </c>
      <c r="E2468" t="s">
        <v>119</v>
      </c>
      <c r="F2468" t="s">
        <v>260</v>
      </c>
      <c r="G2468" t="s">
        <v>139</v>
      </c>
      <c r="H2468" t="s">
        <v>133</v>
      </c>
      <c r="I2468" t="s">
        <v>110</v>
      </c>
      <c r="J2468" t="s">
        <v>110</v>
      </c>
      <c r="K2468">
        <v>1.923076868057251</v>
      </c>
      <c r="L2468" t="s">
        <v>182</v>
      </c>
    </row>
    <row r="2469" spans="1:12">
      <c r="A2469" t="s">
        <v>260</v>
      </c>
      <c r="B2469" t="s">
        <v>70</v>
      </c>
      <c r="C2469">
        <v>2045</v>
      </c>
      <c r="D2469">
        <v>2045</v>
      </c>
      <c r="E2469" t="s">
        <v>119</v>
      </c>
      <c r="F2469" t="s">
        <v>260</v>
      </c>
      <c r="G2469" t="s">
        <v>146</v>
      </c>
      <c r="H2469" t="s">
        <v>133</v>
      </c>
      <c r="I2469" t="s">
        <v>110</v>
      </c>
      <c r="J2469" t="s">
        <v>110</v>
      </c>
      <c r="K2469">
        <v>0</v>
      </c>
      <c r="L2469" t="s">
        <v>182</v>
      </c>
    </row>
    <row r="2470" spans="1:12">
      <c r="A2470" t="s">
        <v>260</v>
      </c>
      <c r="B2470" t="s">
        <v>70</v>
      </c>
      <c r="C2470">
        <v>2045</v>
      </c>
      <c r="D2470">
        <v>2050</v>
      </c>
      <c r="E2470" t="s">
        <v>119</v>
      </c>
      <c r="F2470" t="s">
        <v>260</v>
      </c>
      <c r="G2470" t="s">
        <v>146</v>
      </c>
      <c r="H2470" t="s">
        <v>133</v>
      </c>
      <c r="I2470" t="s">
        <v>110</v>
      </c>
      <c r="J2470" t="s">
        <v>110</v>
      </c>
      <c r="K2470">
        <v>0</v>
      </c>
      <c r="L2470" t="s">
        <v>182</v>
      </c>
    </row>
    <row r="2471" spans="1:12">
      <c r="A2471" t="s">
        <v>260</v>
      </c>
      <c r="B2471" t="s">
        <v>70</v>
      </c>
      <c r="C2471">
        <v>2045</v>
      </c>
      <c r="D2471">
        <v>2055</v>
      </c>
      <c r="E2471" t="s">
        <v>119</v>
      </c>
      <c r="F2471" t="s">
        <v>260</v>
      </c>
      <c r="G2471" t="s">
        <v>146</v>
      </c>
      <c r="H2471" t="s">
        <v>133</v>
      </c>
      <c r="I2471" t="s">
        <v>110</v>
      </c>
      <c r="J2471" t="s">
        <v>110</v>
      </c>
      <c r="K2471">
        <v>0</v>
      </c>
      <c r="L2471" t="s">
        <v>182</v>
      </c>
    </row>
    <row r="2472" spans="1:12">
      <c r="A2472" t="s">
        <v>260</v>
      </c>
      <c r="B2472" t="s">
        <v>70</v>
      </c>
      <c r="C2472">
        <v>2045</v>
      </c>
      <c r="D2472">
        <v>2060</v>
      </c>
      <c r="E2472" t="s">
        <v>119</v>
      </c>
      <c r="F2472" t="s">
        <v>260</v>
      </c>
      <c r="G2472" t="s">
        <v>146</v>
      </c>
      <c r="H2472" t="s">
        <v>133</v>
      </c>
      <c r="I2472" t="s">
        <v>110</v>
      </c>
      <c r="J2472" t="s">
        <v>110</v>
      </c>
      <c r="K2472">
        <v>0</v>
      </c>
      <c r="L2472" t="s">
        <v>182</v>
      </c>
    </row>
    <row r="2473" spans="1:12">
      <c r="A2473" t="s">
        <v>260</v>
      </c>
      <c r="B2473" t="s">
        <v>70</v>
      </c>
      <c r="C2473">
        <v>2045</v>
      </c>
      <c r="D2473">
        <v>2065</v>
      </c>
      <c r="E2473" t="s">
        <v>119</v>
      </c>
      <c r="F2473" t="s">
        <v>260</v>
      </c>
      <c r="G2473" t="s">
        <v>146</v>
      </c>
      <c r="H2473" t="s">
        <v>133</v>
      </c>
      <c r="I2473" t="s">
        <v>110</v>
      </c>
      <c r="J2473" t="s">
        <v>110</v>
      </c>
      <c r="K2473">
        <v>0.48076921701431269</v>
      </c>
      <c r="L2473" t="s">
        <v>182</v>
      </c>
    </row>
    <row r="2474" spans="1:12">
      <c r="A2474" t="s">
        <v>260</v>
      </c>
      <c r="B2474" t="s">
        <v>70</v>
      </c>
      <c r="C2474">
        <v>2050</v>
      </c>
      <c r="D2474">
        <v>2050</v>
      </c>
      <c r="E2474" t="s">
        <v>119</v>
      </c>
      <c r="F2474" t="s">
        <v>260</v>
      </c>
      <c r="G2474" t="s">
        <v>139</v>
      </c>
      <c r="H2474" t="s">
        <v>133</v>
      </c>
      <c r="I2474" t="s">
        <v>110</v>
      </c>
      <c r="J2474" t="s">
        <v>110</v>
      </c>
      <c r="K2474">
        <v>1.923076868057251</v>
      </c>
      <c r="L2474" t="s">
        <v>182</v>
      </c>
    </row>
    <row r="2475" spans="1:12">
      <c r="A2475" t="s">
        <v>260</v>
      </c>
      <c r="B2475" t="s">
        <v>70</v>
      </c>
      <c r="C2475">
        <v>2050</v>
      </c>
      <c r="D2475">
        <v>2055</v>
      </c>
      <c r="E2475" t="s">
        <v>119</v>
      </c>
      <c r="F2475" t="s">
        <v>260</v>
      </c>
      <c r="G2475" t="s">
        <v>139</v>
      </c>
      <c r="H2475" t="s">
        <v>133</v>
      </c>
      <c r="I2475" t="s">
        <v>110</v>
      </c>
      <c r="J2475" t="s">
        <v>110</v>
      </c>
      <c r="K2475">
        <v>1.923076868057251</v>
      </c>
      <c r="L2475" t="s">
        <v>182</v>
      </c>
    </row>
    <row r="2476" spans="1:12">
      <c r="A2476" t="s">
        <v>260</v>
      </c>
      <c r="B2476" t="s">
        <v>70</v>
      </c>
      <c r="C2476">
        <v>2050</v>
      </c>
      <c r="D2476">
        <v>2060</v>
      </c>
      <c r="E2476" t="s">
        <v>119</v>
      </c>
      <c r="F2476" t="s">
        <v>260</v>
      </c>
      <c r="G2476" t="s">
        <v>139</v>
      </c>
      <c r="H2476" t="s">
        <v>133</v>
      </c>
      <c r="I2476" t="s">
        <v>110</v>
      </c>
      <c r="J2476" t="s">
        <v>110</v>
      </c>
      <c r="K2476">
        <v>1.923076868057251</v>
      </c>
      <c r="L2476" t="s">
        <v>182</v>
      </c>
    </row>
    <row r="2477" spans="1:12">
      <c r="A2477" t="s">
        <v>260</v>
      </c>
      <c r="B2477" t="s">
        <v>70</v>
      </c>
      <c r="C2477">
        <v>2050</v>
      </c>
      <c r="D2477">
        <v>2065</v>
      </c>
      <c r="E2477" t="s">
        <v>119</v>
      </c>
      <c r="F2477" t="s">
        <v>260</v>
      </c>
      <c r="G2477" t="s">
        <v>139</v>
      </c>
      <c r="H2477" t="s">
        <v>133</v>
      </c>
      <c r="I2477" t="s">
        <v>110</v>
      </c>
      <c r="J2477" t="s">
        <v>110</v>
      </c>
      <c r="K2477">
        <v>1.923076868057251</v>
      </c>
      <c r="L2477" t="s">
        <v>182</v>
      </c>
    </row>
    <row r="2478" spans="1:12">
      <c r="A2478" t="s">
        <v>260</v>
      </c>
      <c r="B2478" t="s">
        <v>70</v>
      </c>
      <c r="C2478">
        <v>2050</v>
      </c>
      <c r="D2478">
        <v>2070</v>
      </c>
      <c r="E2478" t="s">
        <v>119</v>
      </c>
      <c r="F2478" t="s">
        <v>260</v>
      </c>
      <c r="G2478" t="s">
        <v>139</v>
      </c>
      <c r="H2478" t="s">
        <v>133</v>
      </c>
      <c r="I2478" t="s">
        <v>110</v>
      </c>
      <c r="J2478" t="s">
        <v>110</v>
      </c>
      <c r="K2478">
        <v>1.923076868057251</v>
      </c>
      <c r="L2478" t="s">
        <v>182</v>
      </c>
    </row>
    <row r="2479" spans="1:12">
      <c r="A2479" t="s">
        <v>260</v>
      </c>
      <c r="B2479" t="s">
        <v>70</v>
      </c>
      <c r="C2479">
        <v>2050</v>
      </c>
      <c r="D2479">
        <v>2050</v>
      </c>
      <c r="E2479" t="s">
        <v>119</v>
      </c>
      <c r="F2479" t="s">
        <v>260</v>
      </c>
      <c r="G2479" t="s">
        <v>146</v>
      </c>
      <c r="H2479" t="s">
        <v>133</v>
      </c>
      <c r="I2479" t="s">
        <v>110</v>
      </c>
      <c r="J2479" t="s">
        <v>110</v>
      </c>
      <c r="K2479">
        <v>0</v>
      </c>
      <c r="L2479" t="s">
        <v>182</v>
      </c>
    </row>
    <row r="2480" spans="1:12">
      <c r="A2480" t="s">
        <v>260</v>
      </c>
      <c r="B2480" t="s">
        <v>70</v>
      </c>
      <c r="C2480">
        <v>2050</v>
      </c>
      <c r="D2480">
        <v>2055</v>
      </c>
      <c r="E2480" t="s">
        <v>119</v>
      </c>
      <c r="F2480" t="s">
        <v>260</v>
      </c>
      <c r="G2480" t="s">
        <v>146</v>
      </c>
      <c r="H2480" t="s">
        <v>133</v>
      </c>
      <c r="I2480" t="s">
        <v>110</v>
      </c>
      <c r="J2480" t="s">
        <v>110</v>
      </c>
      <c r="K2480">
        <v>0</v>
      </c>
      <c r="L2480" t="s">
        <v>182</v>
      </c>
    </row>
    <row r="2481" spans="1:12">
      <c r="A2481" t="s">
        <v>260</v>
      </c>
      <c r="B2481" t="s">
        <v>70</v>
      </c>
      <c r="C2481">
        <v>2050</v>
      </c>
      <c r="D2481">
        <v>2060</v>
      </c>
      <c r="E2481" t="s">
        <v>119</v>
      </c>
      <c r="F2481" t="s">
        <v>260</v>
      </c>
      <c r="G2481" t="s">
        <v>146</v>
      </c>
      <c r="H2481" t="s">
        <v>133</v>
      </c>
      <c r="I2481" t="s">
        <v>110</v>
      </c>
      <c r="J2481" t="s">
        <v>110</v>
      </c>
      <c r="K2481">
        <v>0</v>
      </c>
      <c r="L2481" t="s">
        <v>182</v>
      </c>
    </row>
    <row r="2482" spans="1:12">
      <c r="A2482" t="s">
        <v>260</v>
      </c>
      <c r="B2482" t="s">
        <v>70</v>
      </c>
      <c r="C2482">
        <v>2050</v>
      </c>
      <c r="D2482">
        <v>2065</v>
      </c>
      <c r="E2482" t="s">
        <v>119</v>
      </c>
      <c r="F2482" t="s">
        <v>260</v>
      </c>
      <c r="G2482" t="s">
        <v>146</v>
      </c>
      <c r="H2482" t="s">
        <v>133</v>
      </c>
      <c r="I2482" t="s">
        <v>110</v>
      </c>
      <c r="J2482" t="s">
        <v>110</v>
      </c>
      <c r="K2482">
        <v>0</v>
      </c>
      <c r="L2482" t="s">
        <v>182</v>
      </c>
    </row>
    <row r="2483" spans="1:12">
      <c r="A2483" t="s">
        <v>260</v>
      </c>
      <c r="B2483" t="s">
        <v>70</v>
      </c>
      <c r="C2483">
        <v>2050</v>
      </c>
      <c r="D2483">
        <v>2070</v>
      </c>
      <c r="E2483" t="s">
        <v>119</v>
      </c>
      <c r="F2483" t="s">
        <v>260</v>
      </c>
      <c r="G2483" t="s">
        <v>146</v>
      </c>
      <c r="H2483" t="s">
        <v>133</v>
      </c>
      <c r="I2483" t="s">
        <v>110</v>
      </c>
      <c r="J2483" t="s">
        <v>110</v>
      </c>
      <c r="K2483">
        <v>0</v>
      </c>
      <c r="L2483" t="s">
        <v>182</v>
      </c>
    </row>
    <row r="2484" spans="1:12">
      <c r="A2484" t="s">
        <v>260</v>
      </c>
      <c r="B2484" t="s">
        <v>70</v>
      </c>
      <c r="C2484">
        <v>2055</v>
      </c>
      <c r="D2484">
        <v>2055</v>
      </c>
      <c r="E2484" t="s">
        <v>119</v>
      </c>
      <c r="F2484" t="s">
        <v>260</v>
      </c>
      <c r="G2484" t="s">
        <v>139</v>
      </c>
      <c r="H2484" t="s">
        <v>133</v>
      </c>
      <c r="I2484" t="s">
        <v>110</v>
      </c>
      <c r="J2484" t="s">
        <v>110</v>
      </c>
      <c r="K2484">
        <v>1.923076868057251</v>
      </c>
      <c r="L2484" t="s">
        <v>182</v>
      </c>
    </row>
    <row r="2485" spans="1:12">
      <c r="A2485" t="s">
        <v>260</v>
      </c>
      <c r="B2485" t="s">
        <v>70</v>
      </c>
      <c r="C2485">
        <v>2055</v>
      </c>
      <c r="D2485">
        <v>2060</v>
      </c>
      <c r="E2485" t="s">
        <v>119</v>
      </c>
      <c r="F2485" t="s">
        <v>260</v>
      </c>
      <c r="G2485" t="s">
        <v>139</v>
      </c>
      <c r="H2485" t="s">
        <v>133</v>
      </c>
      <c r="I2485" t="s">
        <v>110</v>
      </c>
      <c r="J2485" t="s">
        <v>110</v>
      </c>
      <c r="K2485">
        <v>1.923076868057251</v>
      </c>
      <c r="L2485" t="s">
        <v>182</v>
      </c>
    </row>
    <row r="2486" spans="1:12">
      <c r="A2486" t="s">
        <v>260</v>
      </c>
      <c r="B2486" t="s">
        <v>70</v>
      </c>
      <c r="C2486">
        <v>2055</v>
      </c>
      <c r="D2486">
        <v>2065</v>
      </c>
      <c r="E2486" t="s">
        <v>119</v>
      </c>
      <c r="F2486" t="s">
        <v>260</v>
      </c>
      <c r="G2486" t="s">
        <v>139</v>
      </c>
      <c r="H2486" t="s">
        <v>133</v>
      </c>
      <c r="I2486" t="s">
        <v>110</v>
      </c>
      <c r="J2486" t="s">
        <v>110</v>
      </c>
      <c r="K2486">
        <v>1.923076868057251</v>
      </c>
      <c r="L2486" t="s">
        <v>182</v>
      </c>
    </row>
    <row r="2487" spans="1:12">
      <c r="A2487" t="s">
        <v>260</v>
      </c>
      <c r="B2487" t="s">
        <v>70</v>
      </c>
      <c r="C2487">
        <v>2055</v>
      </c>
      <c r="D2487">
        <v>2070</v>
      </c>
      <c r="E2487" t="s">
        <v>119</v>
      </c>
      <c r="F2487" t="s">
        <v>260</v>
      </c>
      <c r="G2487" t="s">
        <v>139</v>
      </c>
      <c r="H2487" t="s">
        <v>133</v>
      </c>
      <c r="I2487" t="s">
        <v>110</v>
      </c>
      <c r="J2487" t="s">
        <v>110</v>
      </c>
      <c r="K2487">
        <v>1.923076868057251</v>
      </c>
      <c r="L2487" t="s">
        <v>182</v>
      </c>
    </row>
    <row r="2488" spans="1:12">
      <c r="A2488" t="s">
        <v>260</v>
      </c>
      <c r="B2488" t="s">
        <v>70</v>
      </c>
      <c r="C2488">
        <v>2055</v>
      </c>
      <c r="D2488">
        <v>2055</v>
      </c>
      <c r="E2488" t="s">
        <v>119</v>
      </c>
      <c r="F2488" t="s">
        <v>260</v>
      </c>
      <c r="G2488" t="s">
        <v>146</v>
      </c>
      <c r="H2488" t="s">
        <v>133</v>
      </c>
      <c r="I2488" t="s">
        <v>110</v>
      </c>
      <c r="J2488" t="s">
        <v>110</v>
      </c>
      <c r="K2488">
        <v>0</v>
      </c>
      <c r="L2488" t="s">
        <v>182</v>
      </c>
    </row>
    <row r="2489" spans="1:12">
      <c r="A2489" t="s">
        <v>260</v>
      </c>
      <c r="B2489" t="s">
        <v>70</v>
      </c>
      <c r="C2489">
        <v>2055</v>
      </c>
      <c r="D2489">
        <v>2060</v>
      </c>
      <c r="E2489" t="s">
        <v>119</v>
      </c>
      <c r="F2489" t="s">
        <v>260</v>
      </c>
      <c r="G2489" t="s">
        <v>146</v>
      </c>
      <c r="H2489" t="s">
        <v>133</v>
      </c>
      <c r="I2489" t="s">
        <v>110</v>
      </c>
      <c r="J2489" t="s">
        <v>110</v>
      </c>
      <c r="K2489">
        <v>0</v>
      </c>
      <c r="L2489" t="s">
        <v>182</v>
      </c>
    </row>
    <row r="2490" spans="1:12">
      <c r="A2490" t="s">
        <v>260</v>
      </c>
      <c r="B2490" t="s">
        <v>70</v>
      </c>
      <c r="C2490">
        <v>2055</v>
      </c>
      <c r="D2490">
        <v>2065</v>
      </c>
      <c r="E2490" t="s">
        <v>119</v>
      </c>
      <c r="F2490" t="s">
        <v>260</v>
      </c>
      <c r="G2490" t="s">
        <v>146</v>
      </c>
      <c r="H2490" t="s">
        <v>133</v>
      </c>
      <c r="I2490" t="s">
        <v>110</v>
      </c>
      <c r="J2490" t="s">
        <v>110</v>
      </c>
      <c r="K2490">
        <v>0</v>
      </c>
      <c r="L2490" t="s">
        <v>182</v>
      </c>
    </row>
    <row r="2491" spans="1:12">
      <c r="A2491" t="s">
        <v>260</v>
      </c>
      <c r="B2491" t="s">
        <v>70</v>
      </c>
      <c r="C2491">
        <v>2055</v>
      </c>
      <c r="D2491">
        <v>2070</v>
      </c>
      <c r="E2491" t="s">
        <v>119</v>
      </c>
      <c r="F2491" t="s">
        <v>260</v>
      </c>
      <c r="G2491" t="s">
        <v>146</v>
      </c>
      <c r="H2491" t="s">
        <v>133</v>
      </c>
      <c r="I2491" t="s">
        <v>110</v>
      </c>
      <c r="J2491" t="s">
        <v>110</v>
      </c>
      <c r="K2491">
        <v>0</v>
      </c>
      <c r="L2491" t="s">
        <v>182</v>
      </c>
    </row>
    <row r="2492" spans="1:12">
      <c r="A2492" t="s">
        <v>260</v>
      </c>
      <c r="B2492" t="s">
        <v>70</v>
      </c>
      <c r="C2492">
        <v>2060</v>
      </c>
      <c r="D2492">
        <v>2060</v>
      </c>
      <c r="E2492" t="s">
        <v>119</v>
      </c>
      <c r="F2492" t="s">
        <v>260</v>
      </c>
      <c r="G2492" t="s">
        <v>139</v>
      </c>
      <c r="H2492" t="s">
        <v>133</v>
      </c>
      <c r="I2492" t="s">
        <v>110</v>
      </c>
      <c r="J2492" t="s">
        <v>110</v>
      </c>
      <c r="K2492">
        <v>1.923076868057251</v>
      </c>
      <c r="L2492" t="s">
        <v>182</v>
      </c>
    </row>
    <row r="2493" spans="1:12">
      <c r="A2493" t="s">
        <v>260</v>
      </c>
      <c r="B2493" t="s">
        <v>70</v>
      </c>
      <c r="C2493">
        <v>2060</v>
      </c>
      <c r="D2493">
        <v>2065</v>
      </c>
      <c r="E2493" t="s">
        <v>119</v>
      </c>
      <c r="F2493" t="s">
        <v>260</v>
      </c>
      <c r="G2493" t="s">
        <v>139</v>
      </c>
      <c r="H2493" t="s">
        <v>133</v>
      </c>
      <c r="I2493" t="s">
        <v>110</v>
      </c>
      <c r="J2493" t="s">
        <v>110</v>
      </c>
      <c r="K2493">
        <v>1.923076868057251</v>
      </c>
      <c r="L2493" t="s">
        <v>182</v>
      </c>
    </row>
    <row r="2494" spans="1:12">
      <c r="A2494" t="s">
        <v>260</v>
      </c>
      <c r="B2494" t="s">
        <v>70</v>
      </c>
      <c r="C2494">
        <v>2060</v>
      </c>
      <c r="D2494">
        <v>2070</v>
      </c>
      <c r="E2494" t="s">
        <v>119</v>
      </c>
      <c r="F2494" t="s">
        <v>260</v>
      </c>
      <c r="G2494" t="s">
        <v>139</v>
      </c>
      <c r="H2494" t="s">
        <v>133</v>
      </c>
      <c r="I2494" t="s">
        <v>110</v>
      </c>
      <c r="J2494" t="s">
        <v>110</v>
      </c>
      <c r="K2494">
        <v>1.923076868057251</v>
      </c>
      <c r="L2494" t="s">
        <v>182</v>
      </c>
    </row>
    <row r="2495" spans="1:12">
      <c r="A2495" t="s">
        <v>260</v>
      </c>
      <c r="B2495" t="s">
        <v>70</v>
      </c>
      <c r="C2495">
        <v>2060</v>
      </c>
      <c r="D2495">
        <v>2060</v>
      </c>
      <c r="E2495" t="s">
        <v>119</v>
      </c>
      <c r="F2495" t="s">
        <v>260</v>
      </c>
      <c r="G2495" t="s">
        <v>146</v>
      </c>
      <c r="H2495" t="s">
        <v>133</v>
      </c>
      <c r="I2495" t="s">
        <v>110</v>
      </c>
      <c r="J2495" t="s">
        <v>110</v>
      </c>
      <c r="K2495">
        <v>0</v>
      </c>
      <c r="L2495" t="s">
        <v>182</v>
      </c>
    </row>
    <row r="2496" spans="1:12">
      <c r="A2496" t="s">
        <v>260</v>
      </c>
      <c r="B2496" t="s">
        <v>70</v>
      </c>
      <c r="C2496">
        <v>2060</v>
      </c>
      <c r="D2496">
        <v>2065</v>
      </c>
      <c r="E2496" t="s">
        <v>119</v>
      </c>
      <c r="F2496" t="s">
        <v>260</v>
      </c>
      <c r="G2496" t="s">
        <v>146</v>
      </c>
      <c r="H2496" t="s">
        <v>133</v>
      </c>
      <c r="I2496" t="s">
        <v>110</v>
      </c>
      <c r="J2496" t="s">
        <v>110</v>
      </c>
      <c r="K2496">
        <v>0</v>
      </c>
      <c r="L2496" t="s">
        <v>182</v>
      </c>
    </row>
    <row r="2497" spans="1:12">
      <c r="A2497" t="s">
        <v>260</v>
      </c>
      <c r="B2497" t="s">
        <v>70</v>
      </c>
      <c r="C2497">
        <v>2060</v>
      </c>
      <c r="D2497">
        <v>2070</v>
      </c>
      <c r="E2497" t="s">
        <v>119</v>
      </c>
      <c r="F2497" t="s">
        <v>260</v>
      </c>
      <c r="G2497" t="s">
        <v>146</v>
      </c>
      <c r="H2497" t="s">
        <v>133</v>
      </c>
      <c r="I2497" t="s">
        <v>110</v>
      </c>
      <c r="J2497" t="s">
        <v>110</v>
      </c>
      <c r="K2497">
        <v>0</v>
      </c>
      <c r="L2497" t="s">
        <v>182</v>
      </c>
    </row>
    <row r="2498" spans="1:12">
      <c r="A2498" t="s">
        <v>260</v>
      </c>
      <c r="B2498" t="s">
        <v>70</v>
      </c>
      <c r="C2498">
        <v>2065</v>
      </c>
      <c r="D2498">
        <v>2065</v>
      </c>
      <c r="E2498" t="s">
        <v>119</v>
      </c>
      <c r="F2498" t="s">
        <v>260</v>
      </c>
      <c r="G2498" t="s">
        <v>139</v>
      </c>
      <c r="H2498" t="s">
        <v>133</v>
      </c>
      <c r="I2498" t="s">
        <v>110</v>
      </c>
      <c r="J2498" t="s">
        <v>110</v>
      </c>
      <c r="K2498">
        <v>1.923076868057251</v>
      </c>
      <c r="L2498" t="s">
        <v>182</v>
      </c>
    </row>
    <row r="2499" spans="1:12">
      <c r="A2499" t="s">
        <v>260</v>
      </c>
      <c r="B2499" t="s">
        <v>70</v>
      </c>
      <c r="C2499">
        <v>2065</v>
      </c>
      <c r="D2499">
        <v>2070</v>
      </c>
      <c r="E2499" t="s">
        <v>119</v>
      </c>
      <c r="F2499" t="s">
        <v>260</v>
      </c>
      <c r="G2499" t="s">
        <v>139</v>
      </c>
      <c r="H2499" t="s">
        <v>133</v>
      </c>
      <c r="I2499" t="s">
        <v>110</v>
      </c>
      <c r="J2499" t="s">
        <v>110</v>
      </c>
      <c r="K2499">
        <v>1.923076868057251</v>
      </c>
      <c r="L2499" t="s">
        <v>182</v>
      </c>
    </row>
    <row r="2500" spans="1:12">
      <c r="A2500" t="s">
        <v>260</v>
      </c>
      <c r="B2500" t="s">
        <v>70</v>
      </c>
      <c r="C2500">
        <v>2065</v>
      </c>
      <c r="D2500">
        <v>2065</v>
      </c>
      <c r="E2500" t="s">
        <v>119</v>
      </c>
      <c r="F2500" t="s">
        <v>260</v>
      </c>
      <c r="G2500" t="s">
        <v>146</v>
      </c>
      <c r="H2500" t="s">
        <v>133</v>
      </c>
      <c r="I2500" t="s">
        <v>110</v>
      </c>
      <c r="J2500" t="s">
        <v>110</v>
      </c>
      <c r="K2500">
        <v>0</v>
      </c>
      <c r="L2500" t="s">
        <v>182</v>
      </c>
    </row>
    <row r="2501" spans="1:12">
      <c r="A2501" t="s">
        <v>260</v>
      </c>
      <c r="B2501" t="s">
        <v>70</v>
      </c>
      <c r="C2501">
        <v>2065</v>
      </c>
      <c r="D2501">
        <v>2070</v>
      </c>
      <c r="E2501" t="s">
        <v>119</v>
      </c>
      <c r="F2501" t="s">
        <v>260</v>
      </c>
      <c r="G2501" t="s">
        <v>146</v>
      </c>
      <c r="H2501" t="s">
        <v>133</v>
      </c>
      <c r="I2501" t="s">
        <v>110</v>
      </c>
      <c r="J2501" t="s">
        <v>110</v>
      </c>
      <c r="K2501">
        <v>0</v>
      </c>
      <c r="L2501" t="s">
        <v>182</v>
      </c>
    </row>
    <row r="2502" spans="1:12">
      <c r="A2502" t="s">
        <v>260</v>
      </c>
      <c r="B2502" t="s">
        <v>70</v>
      </c>
      <c r="C2502">
        <v>2070</v>
      </c>
      <c r="D2502">
        <v>2070</v>
      </c>
      <c r="E2502" t="s">
        <v>119</v>
      </c>
      <c r="F2502" t="s">
        <v>260</v>
      </c>
      <c r="G2502" t="s">
        <v>139</v>
      </c>
      <c r="H2502" t="s">
        <v>133</v>
      </c>
      <c r="I2502" t="s">
        <v>110</v>
      </c>
      <c r="J2502" t="s">
        <v>110</v>
      </c>
      <c r="K2502">
        <v>1.923076868057251</v>
      </c>
      <c r="L2502" t="s">
        <v>182</v>
      </c>
    </row>
    <row r="2503" spans="1:12">
      <c r="A2503" t="s">
        <v>260</v>
      </c>
      <c r="B2503" t="s">
        <v>70</v>
      </c>
      <c r="C2503">
        <v>2070</v>
      </c>
      <c r="D2503">
        <v>2070</v>
      </c>
      <c r="E2503" t="s">
        <v>119</v>
      </c>
      <c r="F2503" t="s">
        <v>260</v>
      </c>
      <c r="G2503" t="s">
        <v>146</v>
      </c>
      <c r="H2503" t="s">
        <v>133</v>
      </c>
      <c r="I2503" t="s">
        <v>110</v>
      </c>
      <c r="J2503" t="s">
        <v>110</v>
      </c>
      <c r="K2503">
        <v>0</v>
      </c>
      <c r="L2503" t="s">
        <v>182</v>
      </c>
    </row>
    <row r="2504" spans="1:12">
      <c r="A2504" t="s">
        <v>260</v>
      </c>
      <c r="B2504" t="s">
        <v>74</v>
      </c>
      <c r="C2504">
        <v>2020</v>
      </c>
      <c r="D2504">
        <v>2020</v>
      </c>
      <c r="E2504" t="s">
        <v>119</v>
      </c>
      <c r="F2504" t="s">
        <v>260</v>
      </c>
      <c r="G2504" t="s">
        <v>146</v>
      </c>
      <c r="H2504" t="s">
        <v>133</v>
      </c>
      <c r="I2504" t="s">
        <v>110</v>
      </c>
      <c r="J2504" t="s">
        <v>110</v>
      </c>
      <c r="K2504">
        <v>0</v>
      </c>
      <c r="L2504" t="s">
        <v>182</v>
      </c>
    </row>
    <row r="2505" spans="1:12">
      <c r="A2505" t="s">
        <v>260</v>
      </c>
      <c r="B2505" t="s">
        <v>74</v>
      </c>
      <c r="C2505">
        <v>2020</v>
      </c>
      <c r="D2505">
        <v>2025</v>
      </c>
      <c r="E2505" t="s">
        <v>119</v>
      </c>
      <c r="F2505" t="s">
        <v>260</v>
      </c>
      <c r="G2505" t="s">
        <v>146</v>
      </c>
      <c r="H2505" t="s">
        <v>133</v>
      </c>
      <c r="I2505" t="s">
        <v>110</v>
      </c>
      <c r="J2505" t="s">
        <v>110</v>
      </c>
      <c r="K2505">
        <v>0</v>
      </c>
      <c r="L2505" t="s">
        <v>182</v>
      </c>
    </row>
    <row r="2506" spans="1:12">
      <c r="A2506" t="s">
        <v>260</v>
      </c>
      <c r="B2506" t="s">
        <v>74</v>
      </c>
      <c r="C2506">
        <v>2020</v>
      </c>
      <c r="D2506">
        <v>2030</v>
      </c>
      <c r="E2506" t="s">
        <v>119</v>
      </c>
      <c r="F2506" t="s">
        <v>260</v>
      </c>
      <c r="G2506" t="s">
        <v>146</v>
      </c>
      <c r="H2506" t="s">
        <v>133</v>
      </c>
      <c r="I2506" t="s">
        <v>110</v>
      </c>
      <c r="J2506" t="s">
        <v>110</v>
      </c>
      <c r="K2506">
        <v>0</v>
      </c>
      <c r="L2506" t="s">
        <v>182</v>
      </c>
    </row>
    <row r="2507" spans="1:12">
      <c r="A2507" t="s">
        <v>260</v>
      </c>
      <c r="B2507" t="s">
        <v>74</v>
      </c>
      <c r="C2507">
        <v>2020</v>
      </c>
      <c r="D2507">
        <v>2035</v>
      </c>
      <c r="E2507" t="s">
        <v>119</v>
      </c>
      <c r="F2507" t="s">
        <v>260</v>
      </c>
      <c r="G2507" t="s">
        <v>146</v>
      </c>
      <c r="H2507" t="s">
        <v>133</v>
      </c>
      <c r="I2507" t="s">
        <v>110</v>
      </c>
      <c r="J2507" t="s">
        <v>110</v>
      </c>
      <c r="K2507">
        <v>0</v>
      </c>
      <c r="L2507" t="s">
        <v>182</v>
      </c>
    </row>
    <row r="2508" spans="1:12">
      <c r="A2508" t="s">
        <v>260</v>
      </c>
      <c r="B2508" t="s">
        <v>74</v>
      </c>
      <c r="C2508">
        <v>2020</v>
      </c>
      <c r="D2508">
        <v>2040</v>
      </c>
      <c r="E2508" t="s">
        <v>119</v>
      </c>
      <c r="F2508" t="s">
        <v>260</v>
      </c>
      <c r="G2508" t="s">
        <v>146</v>
      </c>
      <c r="H2508" t="s">
        <v>133</v>
      </c>
      <c r="I2508" t="s">
        <v>110</v>
      </c>
      <c r="J2508" t="s">
        <v>110</v>
      </c>
      <c r="K2508">
        <v>0</v>
      </c>
      <c r="L2508" t="s">
        <v>182</v>
      </c>
    </row>
    <row r="2509" spans="1:12">
      <c r="A2509" t="s">
        <v>260</v>
      </c>
      <c r="B2509" t="s">
        <v>74</v>
      </c>
      <c r="C2509">
        <v>2020</v>
      </c>
      <c r="D2509">
        <v>2020</v>
      </c>
      <c r="E2509" t="s">
        <v>119</v>
      </c>
      <c r="F2509" t="s">
        <v>260</v>
      </c>
      <c r="G2509" t="s">
        <v>149</v>
      </c>
      <c r="H2509" t="s">
        <v>133</v>
      </c>
      <c r="I2509" t="s">
        <v>110</v>
      </c>
      <c r="J2509" t="s">
        <v>110</v>
      </c>
      <c r="K2509">
        <v>1.666666626930237</v>
      </c>
      <c r="L2509" t="s">
        <v>182</v>
      </c>
    </row>
    <row r="2510" spans="1:12">
      <c r="A2510" t="s">
        <v>260</v>
      </c>
      <c r="B2510" t="s">
        <v>74</v>
      </c>
      <c r="C2510">
        <v>2020</v>
      </c>
      <c r="D2510">
        <v>2025</v>
      </c>
      <c r="E2510" t="s">
        <v>119</v>
      </c>
      <c r="F2510" t="s">
        <v>260</v>
      </c>
      <c r="G2510" t="s">
        <v>149</v>
      </c>
      <c r="H2510" t="s">
        <v>133</v>
      </c>
      <c r="I2510" t="s">
        <v>110</v>
      </c>
      <c r="J2510" t="s">
        <v>110</v>
      </c>
      <c r="K2510">
        <v>1.666666626930237</v>
      </c>
      <c r="L2510" t="s">
        <v>182</v>
      </c>
    </row>
    <row r="2511" spans="1:12">
      <c r="A2511" t="s">
        <v>260</v>
      </c>
      <c r="B2511" t="s">
        <v>74</v>
      </c>
      <c r="C2511">
        <v>2020</v>
      </c>
      <c r="D2511">
        <v>2030</v>
      </c>
      <c r="E2511" t="s">
        <v>119</v>
      </c>
      <c r="F2511" t="s">
        <v>260</v>
      </c>
      <c r="G2511" t="s">
        <v>149</v>
      </c>
      <c r="H2511" t="s">
        <v>133</v>
      </c>
      <c r="I2511" t="s">
        <v>110</v>
      </c>
      <c r="J2511" t="s">
        <v>110</v>
      </c>
      <c r="K2511">
        <v>1.666666626930237</v>
      </c>
      <c r="L2511" t="s">
        <v>182</v>
      </c>
    </row>
    <row r="2512" spans="1:12">
      <c r="A2512" t="s">
        <v>260</v>
      </c>
      <c r="B2512" t="s">
        <v>74</v>
      </c>
      <c r="C2512">
        <v>2020</v>
      </c>
      <c r="D2512">
        <v>2035</v>
      </c>
      <c r="E2512" t="s">
        <v>119</v>
      </c>
      <c r="F2512" t="s">
        <v>260</v>
      </c>
      <c r="G2512" t="s">
        <v>149</v>
      </c>
      <c r="H2512" t="s">
        <v>133</v>
      </c>
      <c r="I2512" t="s">
        <v>110</v>
      </c>
      <c r="J2512" t="s">
        <v>110</v>
      </c>
      <c r="K2512">
        <v>1.666666626930237</v>
      </c>
      <c r="L2512" t="s">
        <v>182</v>
      </c>
    </row>
    <row r="2513" spans="1:12">
      <c r="A2513" t="s">
        <v>260</v>
      </c>
      <c r="B2513" t="s">
        <v>74</v>
      </c>
      <c r="C2513">
        <v>2020</v>
      </c>
      <c r="D2513">
        <v>2040</v>
      </c>
      <c r="E2513" t="s">
        <v>119</v>
      </c>
      <c r="F2513" t="s">
        <v>260</v>
      </c>
      <c r="G2513" t="s">
        <v>149</v>
      </c>
      <c r="H2513" t="s">
        <v>133</v>
      </c>
      <c r="I2513" t="s">
        <v>110</v>
      </c>
      <c r="J2513" t="s">
        <v>110</v>
      </c>
      <c r="K2513">
        <v>1.666666626930237</v>
      </c>
      <c r="L2513" t="s">
        <v>182</v>
      </c>
    </row>
    <row r="2514" spans="1:12">
      <c r="A2514" t="s">
        <v>260</v>
      </c>
      <c r="B2514" t="s">
        <v>74</v>
      </c>
      <c r="C2514">
        <v>2025</v>
      </c>
      <c r="D2514">
        <v>2025</v>
      </c>
      <c r="E2514" t="s">
        <v>119</v>
      </c>
      <c r="F2514" t="s">
        <v>260</v>
      </c>
      <c r="G2514" t="s">
        <v>146</v>
      </c>
      <c r="H2514" t="s">
        <v>133</v>
      </c>
      <c r="I2514" t="s">
        <v>110</v>
      </c>
      <c r="J2514" t="s">
        <v>110</v>
      </c>
      <c r="K2514">
        <v>0</v>
      </c>
      <c r="L2514" t="s">
        <v>182</v>
      </c>
    </row>
    <row r="2515" spans="1:12">
      <c r="A2515" t="s">
        <v>260</v>
      </c>
      <c r="B2515" t="s">
        <v>74</v>
      </c>
      <c r="C2515">
        <v>2025</v>
      </c>
      <c r="D2515">
        <v>2030</v>
      </c>
      <c r="E2515" t="s">
        <v>119</v>
      </c>
      <c r="F2515" t="s">
        <v>260</v>
      </c>
      <c r="G2515" t="s">
        <v>146</v>
      </c>
      <c r="H2515" t="s">
        <v>133</v>
      </c>
      <c r="I2515" t="s">
        <v>110</v>
      </c>
      <c r="J2515" t="s">
        <v>110</v>
      </c>
      <c r="K2515">
        <v>0</v>
      </c>
      <c r="L2515" t="s">
        <v>182</v>
      </c>
    </row>
    <row r="2516" spans="1:12">
      <c r="A2516" t="s">
        <v>260</v>
      </c>
      <c r="B2516" t="s">
        <v>74</v>
      </c>
      <c r="C2516">
        <v>2025</v>
      </c>
      <c r="D2516">
        <v>2035</v>
      </c>
      <c r="E2516" t="s">
        <v>119</v>
      </c>
      <c r="F2516" t="s">
        <v>260</v>
      </c>
      <c r="G2516" t="s">
        <v>146</v>
      </c>
      <c r="H2516" t="s">
        <v>133</v>
      </c>
      <c r="I2516" t="s">
        <v>110</v>
      </c>
      <c r="J2516" t="s">
        <v>110</v>
      </c>
      <c r="K2516">
        <v>0</v>
      </c>
      <c r="L2516" t="s">
        <v>182</v>
      </c>
    </row>
    <row r="2517" spans="1:12">
      <c r="A2517" t="s">
        <v>260</v>
      </c>
      <c r="B2517" t="s">
        <v>74</v>
      </c>
      <c r="C2517">
        <v>2025</v>
      </c>
      <c r="D2517">
        <v>2040</v>
      </c>
      <c r="E2517" t="s">
        <v>119</v>
      </c>
      <c r="F2517" t="s">
        <v>260</v>
      </c>
      <c r="G2517" t="s">
        <v>146</v>
      </c>
      <c r="H2517" t="s">
        <v>133</v>
      </c>
      <c r="I2517" t="s">
        <v>110</v>
      </c>
      <c r="J2517" t="s">
        <v>110</v>
      </c>
      <c r="K2517">
        <v>0</v>
      </c>
      <c r="L2517" t="s">
        <v>182</v>
      </c>
    </row>
    <row r="2518" spans="1:12">
      <c r="A2518" t="s">
        <v>260</v>
      </c>
      <c r="B2518" t="s">
        <v>74</v>
      </c>
      <c r="C2518">
        <v>2025</v>
      </c>
      <c r="D2518">
        <v>2045</v>
      </c>
      <c r="E2518" t="s">
        <v>119</v>
      </c>
      <c r="F2518" t="s">
        <v>260</v>
      </c>
      <c r="G2518" t="s">
        <v>146</v>
      </c>
      <c r="H2518" t="s">
        <v>133</v>
      </c>
      <c r="I2518" t="s">
        <v>110</v>
      </c>
      <c r="J2518" t="s">
        <v>110</v>
      </c>
      <c r="K2518">
        <v>0</v>
      </c>
      <c r="L2518" t="s">
        <v>182</v>
      </c>
    </row>
    <row r="2519" spans="1:12">
      <c r="A2519" t="s">
        <v>260</v>
      </c>
      <c r="B2519" t="s">
        <v>74</v>
      </c>
      <c r="C2519">
        <v>2025</v>
      </c>
      <c r="D2519">
        <v>2025</v>
      </c>
      <c r="E2519" t="s">
        <v>119</v>
      </c>
      <c r="F2519" t="s">
        <v>260</v>
      </c>
      <c r="G2519" t="s">
        <v>149</v>
      </c>
      <c r="H2519" t="s">
        <v>133</v>
      </c>
      <c r="I2519" t="s">
        <v>110</v>
      </c>
      <c r="J2519" t="s">
        <v>110</v>
      </c>
      <c r="K2519">
        <v>1.666666626930237</v>
      </c>
      <c r="L2519" t="s">
        <v>182</v>
      </c>
    </row>
    <row r="2520" spans="1:12">
      <c r="A2520" t="s">
        <v>260</v>
      </c>
      <c r="B2520" t="s">
        <v>74</v>
      </c>
      <c r="C2520">
        <v>2025</v>
      </c>
      <c r="D2520">
        <v>2030</v>
      </c>
      <c r="E2520" t="s">
        <v>119</v>
      </c>
      <c r="F2520" t="s">
        <v>260</v>
      </c>
      <c r="G2520" t="s">
        <v>149</v>
      </c>
      <c r="H2520" t="s">
        <v>133</v>
      </c>
      <c r="I2520" t="s">
        <v>110</v>
      </c>
      <c r="J2520" t="s">
        <v>110</v>
      </c>
      <c r="K2520">
        <v>1.666666626930237</v>
      </c>
      <c r="L2520" t="s">
        <v>182</v>
      </c>
    </row>
    <row r="2521" spans="1:12">
      <c r="A2521" t="s">
        <v>260</v>
      </c>
      <c r="B2521" t="s">
        <v>74</v>
      </c>
      <c r="C2521">
        <v>2025</v>
      </c>
      <c r="D2521">
        <v>2035</v>
      </c>
      <c r="E2521" t="s">
        <v>119</v>
      </c>
      <c r="F2521" t="s">
        <v>260</v>
      </c>
      <c r="G2521" t="s">
        <v>149</v>
      </c>
      <c r="H2521" t="s">
        <v>133</v>
      </c>
      <c r="I2521" t="s">
        <v>110</v>
      </c>
      <c r="J2521" t="s">
        <v>110</v>
      </c>
      <c r="K2521">
        <v>1.666666626930237</v>
      </c>
      <c r="L2521" t="s">
        <v>182</v>
      </c>
    </row>
    <row r="2522" spans="1:12">
      <c r="A2522" t="s">
        <v>260</v>
      </c>
      <c r="B2522" t="s">
        <v>74</v>
      </c>
      <c r="C2522">
        <v>2025</v>
      </c>
      <c r="D2522">
        <v>2040</v>
      </c>
      <c r="E2522" t="s">
        <v>119</v>
      </c>
      <c r="F2522" t="s">
        <v>260</v>
      </c>
      <c r="G2522" t="s">
        <v>149</v>
      </c>
      <c r="H2522" t="s">
        <v>133</v>
      </c>
      <c r="I2522" t="s">
        <v>110</v>
      </c>
      <c r="J2522" t="s">
        <v>110</v>
      </c>
      <c r="K2522">
        <v>1.666666626930237</v>
      </c>
      <c r="L2522" t="s">
        <v>182</v>
      </c>
    </row>
    <row r="2523" spans="1:12">
      <c r="A2523" t="s">
        <v>260</v>
      </c>
      <c r="B2523" t="s">
        <v>74</v>
      </c>
      <c r="C2523">
        <v>2025</v>
      </c>
      <c r="D2523">
        <v>2045</v>
      </c>
      <c r="E2523" t="s">
        <v>119</v>
      </c>
      <c r="F2523" t="s">
        <v>260</v>
      </c>
      <c r="G2523" t="s">
        <v>149</v>
      </c>
      <c r="H2523" t="s">
        <v>133</v>
      </c>
      <c r="I2523" t="s">
        <v>110</v>
      </c>
      <c r="J2523" t="s">
        <v>110</v>
      </c>
      <c r="K2523">
        <v>1.25</v>
      </c>
      <c r="L2523" t="s">
        <v>182</v>
      </c>
    </row>
    <row r="2524" spans="1:12">
      <c r="A2524" t="s">
        <v>260</v>
      </c>
      <c r="B2524" t="s">
        <v>74</v>
      </c>
      <c r="C2524">
        <v>2030</v>
      </c>
      <c r="D2524">
        <v>2030</v>
      </c>
      <c r="E2524" t="s">
        <v>119</v>
      </c>
      <c r="F2524" t="s">
        <v>260</v>
      </c>
      <c r="G2524" t="s">
        <v>146</v>
      </c>
      <c r="H2524" t="s">
        <v>133</v>
      </c>
      <c r="I2524" t="s">
        <v>110</v>
      </c>
      <c r="J2524" t="s">
        <v>110</v>
      </c>
      <c r="K2524">
        <v>0</v>
      </c>
      <c r="L2524" t="s">
        <v>182</v>
      </c>
    </row>
    <row r="2525" spans="1:12">
      <c r="A2525" t="s">
        <v>260</v>
      </c>
      <c r="B2525" t="s">
        <v>74</v>
      </c>
      <c r="C2525">
        <v>2030</v>
      </c>
      <c r="D2525">
        <v>2035</v>
      </c>
      <c r="E2525" t="s">
        <v>119</v>
      </c>
      <c r="F2525" t="s">
        <v>260</v>
      </c>
      <c r="G2525" t="s">
        <v>146</v>
      </c>
      <c r="H2525" t="s">
        <v>133</v>
      </c>
      <c r="I2525" t="s">
        <v>110</v>
      </c>
      <c r="J2525" t="s">
        <v>110</v>
      </c>
      <c r="K2525">
        <v>0</v>
      </c>
      <c r="L2525" t="s">
        <v>182</v>
      </c>
    </row>
    <row r="2526" spans="1:12">
      <c r="A2526" t="s">
        <v>260</v>
      </c>
      <c r="B2526" t="s">
        <v>74</v>
      </c>
      <c r="C2526">
        <v>2030</v>
      </c>
      <c r="D2526">
        <v>2040</v>
      </c>
      <c r="E2526" t="s">
        <v>119</v>
      </c>
      <c r="F2526" t="s">
        <v>260</v>
      </c>
      <c r="G2526" t="s">
        <v>146</v>
      </c>
      <c r="H2526" t="s">
        <v>133</v>
      </c>
      <c r="I2526" t="s">
        <v>110</v>
      </c>
      <c r="J2526" t="s">
        <v>110</v>
      </c>
      <c r="K2526">
        <v>0</v>
      </c>
      <c r="L2526" t="s">
        <v>182</v>
      </c>
    </row>
    <row r="2527" spans="1:12">
      <c r="A2527" t="s">
        <v>260</v>
      </c>
      <c r="B2527" t="s">
        <v>74</v>
      </c>
      <c r="C2527">
        <v>2030</v>
      </c>
      <c r="D2527">
        <v>2045</v>
      </c>
      <c r="E2527" t="s">
        <v>119</v>
      </c>
      <c r="F2527" t="s">
        <v>260</v>
      </c>
      <c r="G2527" t="s">
        <v>146</v>
      </c>
      <c r="H2527" t="s">
        <v>133</v>
      </c>
      <c r="I2527" t="s">
        <v>110</v>
      </c>
      <c r="J2527" t="s">
        <v>110</v>
      </c>
      <c r="K2527">
        <v>0</v>
      </c>
      <c r="L2527" t="s">
        <v>182</v>
      </c>
    </row>
    <row r="2528" spans="1:12">
      <c r="A2528" t="s">
        <v>260</v>
      </c>
      <c r="B2528" t="s">
        <v>74</v>
      </c>
      <c r="C2528">
        <v>2030</v>
      </c>
      <c r="D2528">
        <v>2050</v>
      </c>
      <c r="E2528" t="s">
        <v>119</v>
      </c>
      <c r="F2528" t="s">
        <v>260</v>
      </c>
      <c r="G2528" t="s">
        <v>146</v>
      </c>
      <c r="H2528" t="s">
        <v>133</v>
      </c>
      <c r="I2528" t="s">
        <v>110</v>
      </c>
      <c r="J2528" t="s">
        <v>110</v>
      </c>
      <c r="K2528">
        <v>0</v>
      </c>
      <c r="L2528" t="s">
        <v>182</v>
      </c>
    </row>
    <row r="2529" spans="1:12">
      <c r="A2529" t="s">
        <v>260</v>
      </c>
      <c r="B2529" t="s">
        <v>74</v>
      </c>
      <c r="C2529">
        <v>2030</v>
      </c>
      <c r="D2529">
        <v>2030</v>
      </c>
      <c r="E2529" t="s">
        <v>119</v>
      </c>
      <c r="F2529" t="s">
        <v>260</v>
      </c>
      <c r="G2529" t="s">
        <v>149</v>
      </c>
      <c r="H2529" t="s">
        <v>133</v>
      </c>
      <c r="I2529" t="s">
        <v>110</v>
      </c>
      <c r="J2529" t="s">
        <v>110</v>
      </c>
      <c r="K2529">
        <v>1.666666626930237</v>
      </c>
      <c r="L2529" t="s">
        <v>182</v>
      </c>
    </row>
    <row r="2530" spans="1:12">
      <c r="A2530" t="s">
        <v>260</v>
      </c>
      <c r="B2530" t="s">
        <v>74</v>
      </c>
      <c r="C2530">
        <v>2030</v>
      </c>
      <c r="D2530">
        <v>2035</v>
      </c>
      <c r="E2530" t="s">
        <v>119</v>
      </c>
      <c r="F2530" t="s">
        <v>260</v>
      </c>
      <c r="G2530" t="s">
        <v>149</v>
      </c>
      <c r="H2530" t="s">
        <v>133</v>
      </c>
      <c r="I2530" t="s">
        <v>110</v>
      </c>
      <c r="J2530" t="s">
        <v>110</v>
      </c>
      <c r="K2530">
        <v>1.666666626930237</v>
      </c>
      <c r="L2530" t="s">
        <v>182</v>
      </c>
    </row>
    <row r="2531" spans="1:12">
      <c r="A2531" t="s">
        <v>260</v>
      </c>
      <c r="B2531" t="s">
        <v>74</v>
      </c>
      <c r="C2531">
        <v>2030</v>
      </c>
      <c r="D2531">
        <v>2040</v>
      </c>
      <c r="E2531" t="s">
        <v>119</v>
      </c>
      <c r="F2531" t="s">
        <v>260</v>
      </c>
      <c r="G2531" t="s">
        <v>149</v>
      </c>
      <c r="H2531" t="s">
        <v>133</v>
      </c>
      <c r="I2531" t="s">
        <v>110</v>
      </c>
      <c r="J2531" t="s">
        <v>110</v>
      </c>
      <c r="K2531">
        <v>1.666666626930237</v>
      </c>
      <c r="L2531" t="s">
        <v>182</v>
      </c>
    </row>
    <row r="2532" spans="1:12">
      <c r="A2532" t="s">
        <v>260</v>
      </c>
      <c r="B2532" t="s">
        <v>74</v>
      </c>
      <c r="C2532">
        <v>2030</v>
      </c>
      <c r="D2532">
        <v>2045</v>
      </c>
      <c r="E2532" t="s">
        <v>119</v>
      </c>
      <c r="F2532" t="s">
        <v>260</v>
      </c>
      <c r="G2532" t="s">
        <v>149</v>
      </c>
      <c r="H2532" t="s">
        <v>133</v>
      </c>
      <c r="I2532" t="s">
        <v>110</v>
      </c>
      <c r="J2532" t="s">
        <v>110</v>
      </c>
      <c r="K2532">
        <v>1.666666626930237</v>
      </c>
      <c r="L2532" t="s">
        <v>182</v>
      </c>
    </row>
    <row r="2533" spans="1:12">
      <c r="A2533" t="s">
        <v>260</v>
      </c>
      <c r="B2533" t="s">
        <v>74</v>
      </c>
      <c r="C2533">
        <v>2030</v>
      </c>
      <c r="D2533">
        <v>2050</v>
      </c>
      <c r="E2533" t="s">
        <v>119</v>
      </c>
      <c r="F2533" t="s">
        <v>260</v>
      </c>
      <c r="G2533" t="s">
        <v>149</v>
      </c>
      <c r="H2533" t="s">
        <v>133</v>
      </c>
      <c r="I2533" t="s">
        <v>110</v>
      </c>
      <c r="J2533" t="s">
        <v>110</v>
      </c>
      <c r="K2533">
        <v>1.666666626930237</v>
      </c>
      <c r="L2533" t="s">
        <v>182</v>
      </c>
    </row>
    <row r="2534" spans="1:12">
      <c r="A2534" t="s">
        <v>260</v>
      </c>
      <c r="B2534" t="s">
        <v>74</v>
      </c>
      <c r="C2534">
        <v>2035</v>
      </c>
      <c r="D2534">
        <v>2035</v>
      </c>
      <c r="E2534" t="s">
        <v>119</v>
      </c>
      <c r="F2534" t="s">
        <v>260</v>
      </c>
      <c r="G2534" t="s">
        <v>146</v>
      </c>
      <c r="H2534" t="s">
        <v>133</v>
      </c>
      <c r="I2534" t="s">
        <v>110</v>
      </c>
      <c r="J2534" t="s">
        <v>110</v>
      </c>
      <c r="K2534">
        <v>0</v>
      </c>
      <c r="L2534" t="s">
        <v>182</v>
      </c>
    </row>
    <row r="2535" spans="1:12">
      <c r="A2535" t="s">
        <v>260</v>
      </c>
      <c r="B2535" t="s">
        <v>74</v>
      </c>
      <c r="C2535">
        <v>2035</v>
      </c>
      <c r="D2535">
        <v>2040</v>
      </c>
      <c r="E2535" t="s">
        <v>119</v>
      </c>
      <c r="F2535" t="s">
        <v>260</v>
      </c>
      <c r="G2535" t="s">
        <v>146</v>
      </c>
      <c r="H2535" t="s">
        <v>133</v>
      </c>
      <c r="I2535" t="s">
        <v>110</v>
      </c>
      <c r="J2535" t="s">
        <v>110</v>
      </c>
      <c r="K2535">
        <v>0</v>
      </c>
      <c r="L2535" t="s">
        <v>182</v>
      </c>
    </row>
    <row r="2536" spans="1:12">
      <c r="A2536" t="s">
        <v>260</v>
      </c>
      <c r="B2536" t="s">
        <v>74</v>
      </c>
      <c r="C2536">
        <v>2035</v>
      </c>
      <c r="D2536">
        <v>2045</v>
      </c>
      <c r="E2536" t="s">
        <v>119</v>
      </c>
      <c r="F2536" t="s">
        <v>260</v>
      </c>
      <c r="G2536" t="s">
        <v>146</v>
      </c>
      <c r="H2536" t="s">
        <v>133</v>
      </c>
      <c r="I2536" t="s">
        <v>110</v>
      </c>
      <c r="J2536" t="s">
        <v>110</v>
      </c>
      <c r="K2536">
        <v>0</v>
      </c>
      <c r="L2536" t="s">
        <v>182</v>
      </c>
    </row>
    <row r="2537" spans="1:12">
      <c r="A2537" t="s">
        <v>260</v>
      </c>
      <c r="B2537" t="s">
        <v>74</v>
      </c>
      <c r="C2537">
        <v>2035</v>
      </c>
      <c r="D2537">
        <v>2050</v>
      </c>
      <c r="E2537" t="s">
        <v>119</v>
      </c>
      <c r="F2537" t="s">
        <v>260</v>
      </c>
      <c r="G2537" t="s">
        <v>146</v>
      </c>
      <c r="H2537" t="s">
        <v>133</v>
      </c>
      <c r="I2537" t="s">
        <v>110</v>
      </c>
      <c r="J2537" t="s">
        <v>110</v>
      </c>
      <c r="K2537">
        <v>0</v>
      </c>
      <c r="L2537" t="s">
        <v>182</v>
      </c>
    </row>
    <row r="2538" spans="1:12">
      <c r="A2538" t="s">
        <v>260</v>
      </c>
      <c r="B2538" t="s">
        <v>74</v>
      </c>
      <c r="C2538">
        <v>2035</v>
      </c>
      <c r="D2538">
        <v>2055</v>
      </c>
      <c r="E2538" t="s">
        <v>119</v>
      </c>
      <c r="F2538" t="s">
        <v>260</v>
      </c>
      <c r="G2538" t="s">
        <v>146</v>
      </c>
      <c r="H2538" t="s">
        <v>133</v>
      </c>
      <c r="I2538" t="s">
        <v>110</v>
      </c>
      <c r="J2538" t="s">
        <v>110</v>
      </c>
      <c r="K2538">
        <v>0</v>
      </c>
      <c r="L2538" t="s">
        <v>182</v>
      </c>
    </row>
    <row r="2539" spans="1:12">
      <c r="A2539" t="s">
        <v>260</v>
      </c>
      <c r="B2539" t="s">
        <v>74</v>
      </c>
      <c r="C2539">
        <v>2035</v>
      </c>
      <c r="D2539">
        <v>2035</v>
      </c>
      <c r="E2539" t="s">
        <v>119</v>
      </c>
      <c r="F2539" t="s">
        <v>260</v>
      </c>
      <c r="G2539" t="s">
        <v>149</v>
      </c>
      <c r="H2539" t="s">
        <v>133</v>
      </c>
      <c r="I2539" t="s">
        <v>110</v>
      </c>
      <c r="J2539" t="s">
        <v>110</v>
      </c>
      <c r="K2539">
        <v>1.666666626930237</v>
      </c>
      <c r="L2539" t="s">
        <v>182</v>
      </c>
    </row>
    <row r="2540" spans="1:12">
      <c r="A2540" t="s">
        <v>260</v>
      </c>
      <c r="B2540" t="s">
        <v>74</v>
      </c>
      <c r="C2540">
        <v>2035</v>
      </c>
      <c r="D2540">
        <v>2040</v>
      </c>
      <c r="E2540" t="s">
        <v>119</v>
      </c>
      <c r="F2540" t="s">
        <v>260</v>
      </c>
      <c r="G2540" t="s">
        <v>149</v>
      </c>
      <c r="H2540" t="s">
        <v>133</v>
      </c>
      <c r="I2540" t="s">
        <v>110</v>
      </c>
      <c r="J2540" t="s">
        <v>110</v>
      </c>
      <c r="K2540">
        <v>1.666666626930237</v>
      </c>
      <c r="L2540" t="s">
        <v>182</v>
      </c>
    </row>
    <row r="2541" spans="1:12">
      <c r="A2541" t="s">
        <v>260</v>
      </c>
      <c r="B2541" t="s">
        <v>74</v>
      </c>
      <c r="C2541">
        <v>2035</v>
      </c>
      <c r="D2541">
        <v>2045</v>
      </c>
      <c r="E2541" t="s">
        <v>119</v>
      </c>
      <c r="F2541" t="s">
        <v>260</v>
      </c>
      <c r="G2541" t="s">
        <v>149</v>
      </c>
      <c r="H2541" t="s">
        <v>133</v>
      </c>
      <c r="I2541" t="s">
        <v>110</v>
      </c>
      <c r="J2541" t="s">
        <v>110</v>
      </c>
      <c r="K2541">
        <v>1.666666626930237</v>
      </c>
      <c r="L2541" t="s">
        <v>182</v>
      </c>
    </row>
    <row r="2542" spans="1:12">
      <c r="A2542" t="s">
        <v>260</v>
      </c>
      <c r="B2542" t="s">
        <v>74</v>
      </c>
      <c r="C2542">
        <v>2035</v>
      </c>
      <c r="D2542">
        <v>2050</v>
      </c>
      <c r="E2542" t="s">
        <v>119</v>
      </c>
      <c r="F2542" t="s">
        <v>260</v>
      </c>
      <c r="G2542" t="s">
        <v>149</v>
      </c>
      <c r="H2542" t="s">
        <v>133</v>
      </c>
      <c r="I2542" t="s">
        <v>110</v>
      </c>
      <c r="J2542" t="s">
        <v>110</v>
      </c>
      <c r="K2542">
        <v>1.666666626930237</v>
      </c>
      <c r="L2542" t="s">
        <v>182</v>
      </c>
    </row>
    <row r="2543" spans="1:12">
      <c r="A2543" t="s">
        <v>260</v>
      </c>
      <c r="B2543" t="s">
        <v>74</v>
      </c>
      <c r="C2543">
        <v>2035</v>
      </c>
      <c r="D2543">
        <v>2055</v>
      </c>
      <c r="E2543" t="s">
        <v>119</v>
      </c>
      <c r="F2543" t="s">
        <v>260</v>
      </c>
      <c r="G2543" t="s">
        <v>149</v>
      </c>
      <c r="H2543" t="s">
        <v>133</v>
      </c>
      <c r="I2543" t="s">
        <v>110</v>
      </c>
      <c r="J2543" t="s">
        <v>110</v>
      </c>
      <c r="K2543">
        <v>1.25</v>
      </c>
      <c r="L2543" t="s">
        <v>182</v>
      </c>
    </row>
    <row r="2544" spans="1:12">
      <c r="A2544" t="s">
        <v>260</v>
      </c>
      <c r="B2544" t="s">
        <v>74</v>
      </c>
      <c r="C2544">
        <v>2040</v>
      </c>
      <c r="D2544">
        <v>2040</v>
      </c>
      <c r="E2544" t="s">
        <v>119</v>
      </c>
      <c r="F2544" t="s">
        <v>260</v>
      </c>
      <c r="G2544" t="s">
        <v>146</v>
      </c>
      <c r="H2544" t="s">
        <v>133</v>
      </c>
      <c r="I2544" t="s">
        <v>110</v>
      </c>
      <c r="J2544" t="s">
        <v>110</v>
      </c>
      <c r="K2544">
        <v>0</v>
      </c>
      <c r="L2544" t="s">
        <v>182</v>
      </c>
    </row>
    <row r="2545" spans="1:12">
      <c r="A2545" t="s">
        <v>260</v>
      </c>
      <c r="B2545" t="s">
        <v>74</v>
      </c>
      <c r="C2545">
        <v>2040</v>
      </c>
      <c r="D2545">
        <v>2045</v>
      </c>
      <c r="E2545" t="s">
        <v>119</v>
      </c>
      <c r="F2545" t="s">
        <v>260</v>
      </c>
      <c r="G2545" t="s">
        <v>146</v>
      </c>
      <c r="H2545" t="s">
        <v>133</v>
      </c>
      <c r="I2545" t="s">
        <v>110</v>
      </c>
      <c r="J2545" t="s">
        <v>110</v>
      </c>
      <c r="K2545">
        <v>0</v>
      </c>
      <c r="L2545" t="s">
        <v>182</v>
      </c>
    </row>
    <row r="2546" spans="1:12">
      <c r="A2546" t="s">
        <v>260</v>
      </c>
      <c r="B2546" t="s">
        <v>74</v>
      </c>
      <c r="C2546">
        <v>2040</v>
      </c>
      <c r="D2546">
        <v>2050</v>
      </c>
      <c r="E2546" t="s">
        <v>119</v>
      </c>
      <c r="F2546" t="s">
        <v>260</v>
      </c>
      <c r="G2546" t="s">
        <v>146</v>
      </c>
      <c r="H2546" t="s">
        <v>133</v>
      </c>
      <c r="I2546" t="s">
        <v>110</v>
      </c>
      <c r="J2546" t="s">
        <v>110</v>
      </c>
      <c r="K2546">
        <v>0</v>
      </c>
      <c r="L2546" t="s">
        <v>182</v>
      </c>
    </row>
    <row r="2547" spans="1:12">
      <c r="A2547" t="s">
        <v>260</v>
      </c>
      <c r="B2547" t="s">
        <v>74</v>
      </c>
      <c r="C2547">
        <v>2040</v>
      </c>
      <c r="D2547">
        <v>2055</v>
      </c>
      <c r="E2547" t="s">
        <v>119</v>
      </c>
      <c r="F2547" t="s">
        <v>260</v>
      </c>
      <c r="G2547" t="s">
        <v>146</v>
      </c>
      <c r="H2547" t="s">
        <v>133</v>
      </c>
      <c r="I2547" t="s">
        <v>110</v>
      </c>
      <c r="J2547" t="s">
        <v>110</v>
      </c>
      <c r="K2547">
        <v>0</v>
      </c>
      <c r="L2547" t="s">
        <v>182</v>
      </c>
    </row>
    <row r="2548" spans="1:12">
      <c r="A2548" t="s">
        <v>260</v>
      </c>
      <c r="B2548" t="s">
        <v>74</v>
      </c>
      <c r="C2548">
        <v>2040</v>
      </c>
      <c r="D2548">
        <v>2060</v>
      </c>
      <c r="E2548" t="s">
        <v>119</v>
      </c>
      <c r="F2548" t="s">
        <v>260</v>
      </c>
      <c r="G2548" t="s">
        <v>146</v>
      </c>
      <c r="H2548" t="s">
        <v>133</v>
      </c>
      <c r="I2548" t="s">
        <v>110</v>
      </c>
      <c r="J2548" t="s">
        <v>110</v>
      </c>
      <c r="K2548">
        <v>0</v>
      </c>
      <c r="L2548" t="s">
        <v>182</v>
      </c>
    </row>
    <row r="2549" spans="1:12">
      <c r="A2549" t="s">
        <v>260</v>
      </c>
      <c r="B2549" t="s">
        <v>74</v>
      </c>
      <c r="C2549">
        <v>2040</v>
      </c>
      <c r="D2549">
        <v>2040</v>
      </c>
      <c r="E2549" t="s">
        <v>119</v>
      </c>
      <c r="F2549" t="s">
        <v>260</v>
      </c>
      <c r="G2549" t="s">
        <v>149</v>
      </c>
      <c r="H2549" t="s">
        <v>133</v>
      </c>
      <c r="I2549" t="s">
        <v>110</v>
      </c>
      <c r="J2549" t="s">
        <v>110</v>
      </c>
      <c r="K2549">
        <v>1.666666626930237</v>
      </c>
      <c r="L2549" t="s">
        <v>182</v>
      </c>
    </row>
    <row r="2550" spans="1:12">
      <c r="A2550" t="s">
        <v>260</v>
      </c>
      <c r="B2550" t="s">
        <v>74</v>
      </c>
      <c r="C2550">
        <v>2040</v>
      </c>
      <c r="D2550">
        <v>2045</v>
      </c>
      <c r="E2550" t="s">
        <v>119</v>
      </c>
      <c r="F2550" t="s">
        <v>260</v>
      </c>
      <c r="G2550" t="s">
        <v>149</v>
      </c>
      <c r="H2550" t="s">
        <v>133</v>
      </c>
      <c r="I2550" t="s">
        <v>110</v>
      </c>
      <c r="J2550" t="s">
        <v>110</v>
      </c>
      <c r="K2550">
        <v>1.666666626930237</v>
      </c>
      <c r="L2550" t="s">
        <v>182</v>
      </c>
    </row>
    <row r="2551" spans="1:12">
      <c r="A2551" t="s">
        <v>260</v>
      </c>
      <c r="B2551" t="s">
        <v>74</v>
      </c>
      <c r="C2551">
        <v>2040</v>
      </c>
      <c r="D2551">
        <v>2050</v>
      </c>
      <c r="E2551" t="s">
        <v>119</v>
      </c>
      <c r="F2551" t="s">
        <v>260</v>
      </c>
      <c r="G2551" t="s">
        <v>149</v>
      </c>
      <c r="H2551" t="s">
        <v>133</v>
      </c>
      <c r="I2551" t="s">
        <v>110</v>
      </c>
      <c r="J2551" t="s">
        <v>110</v>
      </c>
      <c r="K2551">
        <v>1.666666626930237</v>
      </c>
      <c r="L2551" t="s">
        <v>182</v>
      </c>
    </row>
    <row r="2552" spans="1:12">
      <c r="A2552" t="s">
        <v>260</v>
      </c>
      <c r="B2552" t="s">
        <v>74</v>
      </c>
      <c r="C2552">
        <v>2040</v>
      </c>
      <c r="D2552">
        <v>2055</v>
      </c>
      <c r="E2552" t="s">
        <v>119</v>
      </c>
      <c r="F2552" t="s">
        <v>260</v>
      </c>
      <c r="G2552" t="s">
        <v>149</v>
      </c>
      <c r="H2552" t="s">
        <v>133</v>
      </c>
      <c r="I2552" t="s">
        <v>110</v>
      </c>
      <c r="J2552" t="s">
        <v>110</v>
      </c>
      <c r="K2552">
        <v>1.666666626930237</v>
      </c>
      <c r="L2552" t="s">
        <v>182</v>
      </c>
    </row>
    <row r="2553" spans="1:12">
      <c r="A2553" t="s">
        <v>260</v>
      </c>
      <c r="B2553" t="s">
        <v>74</v>
      </c>
      <c r="C2553">
        <v>2040</v>
      </c>
      <c r="D2553">
        <v>2060</v>
      </c>
      <c r="E2553" t="s">
        <v>119</v>
      </c>
      <c r="F2553" t="s">
        <v>260</v>
      </c>
      <c r="G2553" t="s">
        <v>149</v>
      </c>
      <c r="H2553" t="s">
        <v>133</v>
      </c>
      <c r="I2553" t="s">
        <v>110</v>
      </c>
      <c r="J2553" t="s">
        <v>110</v>
      </c>
      <c r="K2553">
        <v>1.666666626930237</v>
      </c>
      <c r="L2553" t="s">
        <v>182</v>
      </c>
    </row>
    <row r="2554" spans="1:12">
      <c r="A2554" t="s">
        <v>260</v>
      </c>
      <c r="B2554" t="s">
        <v>74</v>
      </c>
      <c r="C2554">
        <v>2045</v>
      </c>
      <c r="D2554">
        <v>2045</v>
      </c>
      <c r="E2554" t="s">
        <v>119</v>
      </c>
      <c r="F2554" t="s">
        <v>260</v>
      </c>
      <c r="G2554" t="s">
        <v>146</v>
      </c>
      <c r="H2554" t="s">
        <v>133</v>
      </c>
      <c r="I2554" t="s">
        <v>110</v>
      </c>
      <c r="J2554" t="s">
        <v>110</v>
      </c>
      <c r="K2554">
        <v>0</v>
      </c>
      <c r="L2554" t="s">
        <v>182</v>
      </c>
    </row>
    <row r="2555" spans="1:12">
      <c r="A2555" t="s">
        <v>260</v>
      </c>
      <c r="B2555" t="s">
        <v>74</v>
      </c>
      <c r="C2555">
        <v>2045</v>
      </c>
      <c r="D2555">
        <v>2050</v>
      </c>
      <c r="E2555" t="s">
        <v>119</v>
      </c>
      <c r="F2555" t="s">
        <v>260</v>
      </c>
      <c r="G2555" t="s">
        <v>146</v>
      </c>
      <c r="H2555" t="s">
        <v>133</v>
      </c>
      <c r="I2555" t="s">
        <v>110</v>
      </c>
      <c r="J2555" t="s">
        <v>110</v>
      </c>
      <c r="K2555">
        <v>0</v>
      </c>
      <c r="L2555" t="s">
        <v>182</v>
      </c>
    </row>
    <row r="2556" spans="1:12">
      <c r="A2556" t="s">
        <v>260</v>
      </c>
      <c r="B2556" t="s">
        <v>74</v>
      </c>
      <c r="C2556">
        <v>2045</v>
      </c>
      <c r="D2556">
        <v>2055</v>
      </c>
      <c r="E2556" t="s">
        <v>119</v>
      </c>
      <c r="F2556" t="s">
        <v>260</v>
      </c>
      <c r="G2556" t="s">
        <v>146</v>
      </c>
      <c r="H2556" t="s">
        <v>133</v>
      </c>
      <c r="I2556" t="s">
        <v>110</v>
      </c>
      <c r="J2556" t="s">
        <v>110</v>
      </c>
      <c r="K2556">
        <v>0</v>
      </c>
      <c r="L2556" t="s">
        <v>182</v>
      </c>
    </row>
    <row r="2557" spans="1:12">
      <c r="A2557" t="s">
        <v>260</v>
      </c>
      <c r="B2557" t="s">
        <v>74</v>
      </c>
      <c r="C2557">
        <v>2045</v>
      </c>
      <c r="D2557">
        <v>2060</v>
      </c>
      <c r="E2557" t="s">
        <v>119</v>
      </c>
      <c r="F2557" t="s">
        <v>260</v>
      </c>
      <c r="G2557" t="s">
        <v>146</v>
      </c>
      <c r="H2557" t="s">
        <v>133</v>
      </c>
      <c r="I2557" t="s">
        <v>110</v>
      </c>
      <c r="J2557" t="s">
        <v>110</v>
      </c>
      <c r="K2557">
        <v>0</v>
      </c>
      <c r="L2557" t="s">
        <v>182</v>
      </c>
    </row>
    <row r="2558" spans="1:12">
      <c r="A2558" t="s">
        <v>260</v>
      </c>
      <c r="B2558" t="s">
        <v>74</v>
      </c>
      <c r="C2558">
        <v>2045</v>
      </c>
      <c r="D2558">
        <v>2065</v>
      </c>
      <c r="E2558" t="s">
        <v>119</v>
      </c>
      <c r="F2558" t="s">
        <v>260</v>
      </c>
      <c r="G2558" t="s">
        <v>146</v>
      </c>
      <c r="H2558" t="s">
        <v>133</v>
      </c>
      <c r="I2558" t="s">
        <v>110</v>
      </c>
      <c r="J2558" t="s">
        <v>110</v>
      </c>
      <c r="K2558">
        <v>0</v>
      </c>
      <c r="L2558" t="s">
        <v>182</v>
      </c>
    </row>
    <row r="2559" spans="1:12">
      <c r="A2559" t="s">
        <v>260</v>
      </c>
      <c r="B2559" t="s">
        <v>74</v>
      </c>
      <c r="C2559">
        <v>2045</v>
      </c>
      <c r="D2559">
        <v>2045</v>
      </c>
      <c r="E2559" t="s">
        <v>119</v>
      </c>
      <c r="F2559" t="s">
        <v>260</v>
      </c>
      <c r="G2559" t="s">
        <v>149</v>
      </c>
      <c r="H2559" t="s">
        <v>133</v>
      </c>
      <c r="I2559" t="s">
        <v>110</v>
      </c>
      <c r="J2559" t="s">
        <v>110</v>
      </c>
      <c r="K2559">
        <v>1.666666626930237</v>
      </c>
      <c r="L2559" t="s">
        <v>182</v>
      </c>
    </row>
    <row r="2560" spans="1:12">
      <c r="A2560" t="s">
        <v>260</v>
      </c>
      <c r="B2560" t="s">
        <v>74</v>
      </c>
      <c r="C2560">
        <v>2045</v>
      </c>
      <c r="D2560">
        <v>2050</v>
      </c>
      <c r="E2560" t="s">
        <v>119</v>
      </c>
      <c r="F2560" t="s">
        <v>260</v>
      </c>
      <c r="G2560" t="s">
        <v>149</v>
      </c>
      <c r="H2560" t="s">
        <v>133</v>
      </c>
      <c r="I2560" t="s">
        <v>110</v>
      </c>
      <c r="J2560" t="s">
        <v>110</v>
      </c>
      <c r="K2560">
        <v>1.666666626930237</v>
      </c>
      <c r="L2560" t="s">
        <v>182</v>
      </c>
    </row>
    <row r="2561" spans="1:12">
      <c r="A2561" t="s">
        <v>260</v>
      </c>
      <c r="B2561" t="s">
        <v>74</v>
      </c>
      <c r="C2561">
        <v>2045</v>
      </c>
      <c r="D2561">
        <v>2055</v>
      </c>
      <c r="E2561" t="s">
        <v>119</v>
      </c>
      <c r="F2561" t="s">
        <v>260</v>
      </c>
      <c r="G2561" t="s">
        <v>149</v>
      </c>
      <c r="H2561" t="s">
        <v>133</v>
      </c>
      <c r="I2561" t="s">
        <v>110</v>
      </c>
      <c r="J2561" t="s">
        <v>110</v>
      </c>
      <c r="K2561">
        <v>1.666666626930237</v>
      </c>
      <c r="L2561" t="s">
        <v>182</v>
      </c>
    </row>
    <row r="2562" spans="1:12">
      <c r="A2562" t="s">
        <v>260</v>
      </c>
      <c r="B2562" t="s">
        <v>74</v>
      </c>
      <c r="C2562">
        <v>2045</v>
      </c>
      <c r="D2562">
        <v>2060</v>
      </c>
      <c r="E2562" t="s">
        <v>119</v>
      </c>
      <c r="F2562" t="s">
        <v>260</v>
      </c>
      <c r="G2562" t="s">
        <v>149</v>
      </c>
      <c r="H2562" t="s">
        <v>133</v>
      </c>
      <c r="I2562" t="s">
        <v>110</v>
      </c>
      <c r="J2562" t="s">
        <v>110</v>
      </c>
      <c r="K2562">
        <v>1.666666626930237</v>
      </c>
      <c r="L2562" t="s">
        <v>182</v>
      </c>
    </row>
    <row r="2563" spans="1:12">
      <c r="A2563" t="s">
        <v>260</v>
      </c>
      <c r="B2563" t="s">
        <v>74</v>
      </c>
      <c r="C2563">
        <v>2045</v>
      </c>
      <c r="D2563">
        <v>2065</v>
      </c>
      <c r="E2563" t="s">
        <v>119</v>
      </c>
      <c r="F2563" t="s">
        <v>260</v>
      </c>
      <c r="G2563" t="s">
        <v>149</v>
      </c>
      <c r="H2563" t="s">
        <v>133</v>
      </c>
      <c r="I2563" t="s">
        <v>110</v>
      </c>
      <c r="J2563" t="s">
        <v>110</v>
      </c>
      <c r="K2563">
        <v>1.25</v>
      </c>
      <c r="L2563" t="s">
        <v>182</v>
      </c>
    </row>
    <row r="2564" spans="1:12">
      <c r="A2564" t="s">
        <v>260</v>
      </c>
      <c r="B2564" t="s">
        <v>74</v>
      </c>
      <c r="C2564">
        <v>2050</v>
      </c>
      <c r="D2564">
        <v>2050</v>
      </c>
      <c r="E2564" t="s">
        <v>119</v>
      </c>
      <c r="F2564" t="s">
        <v>260</v>
      </c>
      <c r="G2564" t="s">
        <v>146</v>
      </c>
      <c r="H2564" t="s">
        <v>133</v>
      </c>
      <c r="I2564" t="s">
        <v>110</v>
      </c>
      <c r="J2564" t="s">
        <v>110</v>
      </c>
      <c r="K2564">
        <v>0</v>
      </c>
      <c r="L2564" t="s">
        <v>182</v>
      </c>
    </row>
    <row r="2565" spans="1:12">
      <c r="A2565" t="s">
        <v>260</v>
      </c>
      <c r="B2565" t="s">
        <v>74</v>
      </c>
      <c r="C2565">
        <v>2050</v>
      </c>
      <c r="D2565">
        <v>2055</v>
      </c>
      <c r="E2565" t="s">
        <v>119</v>
      </c>
      <c r="F2565" t="s">
        <v>260</v>
      </c>
      <c r="G2565" t="s">
        <v>146</v>
      </c>
      <c r="H2565" t="s">
        <v>133</v>
      </c>
      <c r="I2565" t="s">
        <v>110</v>
      </c>
      <c r="J2565" t="s">
        <v>110</v>
      </c>
      <c r="K2565">
        <v>0</v>
      </c>
      <c r="L2565" t="s">
        <v>182</v>
      </c>
    </row>
    <row r="2566" spans="1:12">
      <c r="A2566" t="s">
        <v>260</v>
      </c>
      <c r="B2566" t="s">
        <v>74</v>
      </c>
      <c r="C2566">
        <v>2050</v>
      </c>
      <c r="D2566">
        <v>2060</v>
      </c>
      <c r="E2566" t="s">
        <v>119</v>
      </c>
      <c r="F2566" t="s">
        <v>260</v>
      </c>
      <c r="G2566" t="s">
        <v>146</v>
      </c>
      <c r="H2566" t="s">
        <v>133</v>
      </c>
      <c r="I2566" t="s">
        <v>110</v>
      </c>
      <c r="J2566" t="s">
        <v>110</v>
      </c>
      <c r="K2566">
        <v>0</v>
      </c>
      <c r="L2566" t="s">
        <v>182</v>
      </c>
    </row>
    <row r="2567" spans="1:12">
      <c r="A2567" t="s">
        <v>260</v>
      </c>
      <c r="B2567" t="s">
        <v>74</v>
      </c>
      <c r="C2567">
        <v>2050</v>
      </c>
      <c r="D2567">
        <v>2065</v>
      </c>
      <c r="E2567" t="s">
        <v>119</v>
      </c>
      <c r="F2567" t="s">
        <v>260</v>
      </c>
      <c r="G2567" t="s">
        <v>146</v>
      </c>
      <c r="H2567" t="s">
        <v>133</v>
      </c>
      <c r="I2567" t="s">
        <v>110</v>
      </c>
      <c r="J2567" t="s">
        <v>110</v>
      </c>
      <c r="K2567">
        <v>0</v>
      </c>
      <c r="L2567" t="s">
        <v>182</v>
      </c>
    </row>
    <row r="2568" spans="1:12">
      <c r="A2568" t="s">
        <v>260</v>
      </c>
      <c r="B2568" t="s">
        <v>74</v>
      </c>
      <c r="C2568">
        <v>2050</v>
      </c>
      <c r="D2568">
        <v>2070</v>
      </c>
      <c r="E2568" t="s">
        <v>119</v>
      </c>
      <c r="F2568" t="s">
        <v>260</v>
      </c>
      <c r="G2568" t="s">
        <v>146</v>
      </c>
      <c r="H2568" t="s">
        <v>133</v>
      </c>
      <c r="I2568" t="s">
        <v>110</v>
      </c>
      <c r="J2568" t="s">
        <v>110</v>
      </c>
      <c r="K2568">
        <v>0</v>
      </c>
      <c r="L2568" t="s">
        <v>182</v>
      </c>
    </row>
    <row r="2569" spans="1:12">
      <c r="A2569" t="s">
        <v>260</v>
      </c>
      <c r="B2569" t="s">
        <v>74</v>
      </c>
      <c r="C2569">
        <v>2050</v>
      </c>
      <c r="D2569">
        <v>2050</v>
      </c>
      <c r="E2569" t="s">
        <v>119</v>
      </c>
      <c r="F2569" t="s">
        <v>260</v>
      </c>
      <c r="G2569" t="s">
        <v>149</v>
      </c>
      <c r="H2569" t="s">
        <v>133</v>
      </c>
      <c r="I2569" t="s">
        <v>110</v>
      </c>
      <c r="J2569" t="s">
        <v>110</v>
      </c>
      <c r="K2569">
        <v>1.666666626930237</v>
      </c>
      <c r="L2569" t="s">
        <v>182</v>
      </c>
    </row>
    <row r="2570" spans="1:12">
      <c r="A2570" t="s">
        <v>260</v>
      </c>
      <c r="B2570" t="s">
        <v>74</v>
      </c>
      <c r="C2570">
        <v>2050</v>
      </c>
      <c r="D2570">
        <v>2055</v>
      </c>
      <c r="E2570" t="s">
        <v>119</v>
      </c>
      <c r="F2570" t="s">
        <v>260</v>
      </c>
      <c r="G2570" t="s">
        <v>149</v>
      </c>
      <c r="H2570" t="s">
        <v>133</v>
      </c>
      <c r="I2570" t="s">
        <v>110</v>
      </c>
      <c r="J2570" t="s">
        <v>110</v>
      </c>
      <c r="K2570">
        <v>1.666666626930237</v>
      </c>
      <c r="L2570" t="s">
        <v>182</v>
      </c>
    </row>
    <row r="2571" spans="1:12">
      <c r="A2571" t="s">
        <v>260</v>
      </c>
      <c r="B2571" t="s">
        <v>74</v>
      </c>
      <c r="C2571">
        <v>2050</v>
      </c>
      <c r="D2571">
        <v>2060</v>
      </c>
      <c r="E2571" t="s">
        <v>119</v>
      </c>
      <c r="F2571" t="s">
        <v>260</v>
      </c>
      <c r="G2571" t="s">
        <v>149</v>
      </c>
      <c r="H2571" t="s">
        <v>133</v>
      </c>
      <c r="I2571" t="s">
        <v>110</v>
      </c>
      <c r="J2571" t="s">
        <v>110</v>
      </c>
      <c r="K2571">
        <v>1.666666626930237</v>
      </c>
      <c r="L2571" t="s">
        <v>182</v>
      </c>
    </row>
    <row r="2572" spans="1:12">
      <c r="A2572" t="s">
        <v>260</v>
      </c>
      <c r="B2572" t="s">
        <v>74</v>
      </c>
      <c r="C2572">
        <v>2050</v>
      </c>
      <c r="D2572">
        <v>2065</v>
      </c>
      <c r="E2572" t="s">
        <v>119</v>
      </c>
      <c r="F2572" t="s">
        <v>260</v>
      </c>
      <c r="G2572" t="s">
        <v>149</v>
      </c>
      <c r="H2572" t="s">
        <v>133</v>
      </c>
      <c r="I2572" t="s">
        <v>110</v>
      </c>
      <c r="J2572" t="s">
        <v>110</v>
      </c>
      <c r="K2572">
        <v>1.666666626930237</v>
      </c>
      <c r="L2572" t="s">
        <v>182</v>
      </c>
    </row>
    <row r="2573" spans="1:12">
      <c r="A2573" t="s">
        <v>260</v>
      </c>
      <c r="B2573" t="s">
        <v>74</v>
      </c>
      <c r="C2573">
        <v>2050</v>
      </c>
      <c r="D2573">
        <v>2070</v>
      </c>
      <c r="E2573" t="s">
        <v>119</v>
      </c>
      <c r="F2573" t="s">
        <v>260</v>
      </c>
      <c r="G2573" t="s">
        <v>149</v>
      </c>
      <c r="H2573" t="s">
        <v>133</v>
      </c>
      <c r="I2573" t="s">
        <v>110</v>
      </c>
      <c r="J2573" t="s">
        <v>110</v>
      </c>
      <c r="K2573">
        <v>1.666666626930237</v>
      </c>
      <c r="L2573" t="s">
        <v>182</v>
      </c>
    </row>
    <row r="2574" spans="1:12">
      <c r="A2574" t="s">
        <v>260</v>
      </c>
      <c r="B2574" t="s">
        <v>74</v>
      </c>
      <c r="C2574">
        <v>2055</v>
      </c>
      <c r="D2574">
        <v>2055</v>
      </c>
      <c r="E2574" t="s">
        <v>119</v>
      </c>
      <c r="F2574" t="s">
        <v>260</v>
      </c>
      <c r="G2574" t="s">
        <v>146</v>
      </c>
      <c r="H2574" t="s">
        <v>133</v>
      </c>
      <c r="I2574" t="s">
        <v>110</v>
      </c>
      <c r="J2574" t="s">
        <v>110</v>
      </c>
      <c r="K2574">
        <v>0</v>
      </c>
      <c r="L2574" t="s">
        <v>182</v>
      </c>
    </row>
    <row r="2575" spans="1:12">
      <c r="A2575" t="s">
        <v>260</v>
      </c>
      <c r="B2575" t="s">
        <v>74</v>
      </c>
      <c r="C2575">
        <v>2055</v>
      </c>
      <c r="D2575">
        <v>2060</v>
      </c>
      <c r="E2575" t="s">
        <v>119</v>
      </c>
      <c r="F2575" t="s">
        <v>260</v>
      </c>
      <c r="G2575" t="s">
        <v>146</v>
      </c>
      <c r="H2575" t="s">
        <v>133</v>
      </c>
      <c r="I2575" t="s">
        <v>110</v>
      </c>
      <c r="J2575" t="s">
        <v>110</v>
      </c>
      <c r="K2575">
        <v>0</v>
      </c>
      <c r="L2575" t="s">
        <v>182</v>
      </c>
    </row>
    <row r="2576" spans="1:12">
      <c r="A2576" t="s">
        <v>260</v>
      </c>
      <c r="B2576" t="s">
        <v>74</v>
      </c>
      <c r="C2576">
        <v>2055</v>
      </c>
      <c r="D2576">
        <v>2065</v>
      </c>
      <c r="E2576" t="s">
        <v>119</v>
      </c>
      <c r="F2576" t="s">
        <v>260</v>
      </c>
      <c r="G2576" t="s">
        <v>146</v>
      </c>
      <c r="H2576" t="s">
        <v>133</v>
      </c>
      <c r="I2576" t="s">
        <v>110</v>
      </c>
      <c r="J2576" t="s">
        <v>110</v>
      </c>
      <c r="K2576">
        <v>0</v>
      </c>
      <c r="L2576" t="s">
        <v>182</v>
      </c>
    </row>
    <row r="2577" spans="1:12">
      <c r="A2577" t="s">
        <v>260</v>
      </c>
      <c r="B2577" t="s">
        <v>74</v>
      </c>
      <c r="C2577">
        <v>2055</v>
      </c>
      <c r="D2577">
        <v>2070</v>
      </c>
      <c r="E2577" t="s">
        <v>119</v>
      </c>
      <c r="F2577" t="s">
        <v>260</v>
      </c>
      <c r="G2577" t="s">
        <v>146</v>
      </c>
      <c r="H2577" t="s">
        <v>133</v>
      </c>
      <c r="I2577" t="s">
        <v>110</v>
      </c>
      <c r="J2577" t="s">
        <v>110</v>
      </c>
      <c r="K2577">
        <v>0</v>
      </c>
      <c r="L2577" t="s">
        <v>182</v>
      </c>
    </row>
    <row r="2578" spans="1:12">
      <c r="A2578" t="s">
        <v>260</v>
      </c>
      <c r="B2578" t="s">
        <v>74</v>
      </c>
      <c r="C2578">
        <v>2055</v>
      </c>
      <c r="D2578">
        <v>2055</v>
      </c>
      <c r="E2578" t="s">
        <v>119</v>
      </c>
      <c r="F2578" t="s">
        <v>260</v>
      </c>
      <c r="G2578" t="s">
        <v>149</v>
      </c>
      <c r="H2578" t="s">
        <v>133</v>
      </c>
      <c r="I2578" t="s">
        <v>110</v>
      </c>
      <c r="J2578" t="s">
        <v>110</v>
      </c>
      <c r="K2578">
        <v>1.666666626930237</v>
      </c>
      <c r="L2578" t="s">
        <v>182</v>
      </c>
    </row>
    <row r="2579" spans="1:12">
      <c r="A2579" t="s">
        <v>260</v>
      </c>
      <c r="B2579" t="s">
        <v>74</v>
      </c>
      <c r="C2579">
        <v>2055</v>
      </c>
      <c r="D2579">
        <v>2060</v>
      </c>
      <c r="E2579" t="s">
        <v>119</v>
      </c>
      <c r="F2579" t="s">
        <v>260</v>
      </c>
      <c r="G2579" t="s">
        <v>149</v>
      </c>
      <c r="H2579" t="s">
        <v>133</v>
      </c>
      <c r="I2579" t="s">
        <v>110</v>
      </c>
      <c r="J2579" t="s">
        <v>110</v>
      </c>
      <c r="K2579">
        <v>1.666666626930237</v>
      </c>
      <c r="L2579" t="s">
        <v>182</v>
      </c>
    </row>
    <row r="2580" spans="1:12">
      <c r="A2580" t="s">
        <v>260</v>
      </c>
      <c r="B2580" t="s">
        <v>74</v>
      </c>
      <c r="C2580">
        <v>2055</v>
      </c>
      <c r="D2580">
        <v>2065</v>
      </c>
      <c r="E2580" t="s">
        <v>119</v>
      </c>
      <c r="F2580" t="s">
        <v>260</v>
      </c>
      <c r="G2580" t="s">
        <v>149</v>
      </c>
      <c r="H2580" t="s">
        <v>133</v>
      </c>
      <c r="I2580" t="s">
        <v>110</v>
      </c>
      <c r="J2580" t="s">
        <v>110</v>
      </c>
      <c r="K2580">
        <v>1.666666626930237</v>
      </c>
      <c r="L2580" t="s">
        <v>182</v>
      </c>
    </row>
    <row r="2581" spans="1:12">
      <c r="A2581" t="s">
        <v>260</v>
      </c>
      <c r="B2581" t="s">
        <v>74</v>
      </c>
      <c r="C2581">
        <v>2055</v>
      </c>
      <c r="D2581">
        <v>2070</v>
      </c>
      <c r="E2581" t="s">
        <v>119</v>
      </c>
      <c r="F2581" t="s">
        <v>260</v>
      </c>
      <c r="G2581" t="s">
        <v>149</v>
      </c>
      <c r="H2581" t="s">
        <v>133</v>
      </c>
      <c r="I2581" t="s">
        <v>110</v>
      </c>
      <c r="J2581" t="s">
        <v>110</v>
      </c>
      <c r="K2581">
        <v>1.666666626930237</v>
      </c>
      <c r="L2581" t="s">
        <v>182</v>
      </c>
    </row>
    <row r="2582" spans="1:12">
      <c r="A2582" t="s">
        <v>260</v>
      </c>
      <c r="B2582" t="s">
        <v>74</v>
      </c>
      <c r="C2582">
        <v>2060</v>
      </c>
      <c r="D2582">
        <v>2060</v>
      </c>
      <c r="E2582" t="s">
        <v>119</v>
      </c>
      <c r="F2582" t="s">
        <v>260</v>
      </c>
      <c r="G2582" t="s">
        <v>146</v>
      </c>
      <c r="H2582" t="s">
        <v>133</v>
      </c>
      <c r="I2582" t="s">
        <v>110</v>
      </c>
      <c r="J2582" t="s">
        <v>110</v>
      </c>
      <c r="K2582">
        <v>0</v>
      </c>
      <c r="L2582" t="s">
        <v>182</v>
      </c>
    </row>
    <row r="2583" spans="1:12">
      <c r="A2583" t="s">
        <v>260</v>
      </c>
      <c r="B2583" t="s">
        <v>74</v>
      </c>
      <c r="C2583">
        <v>2060</v>
      </c>
      <c r="D2583">
        <v>2065</v>
      </c>
      <c r="E2583" t="s">
        <v>119</v>
      </c>
      <c r="F2583" t="s">
        <v>260</v>
      </c>
      <c r="G2583" t="s">
        <v>146</v>
      </c>
      <c r="H2583" t="s">
        <v>133</v>
      </c>
      <c r="I2583" t="s">
        <v>110</v>
      </c>
      <c r="J2583" t="s">
        <v>110</v>
      </c>
      <c r="K2583">
        <v>0</v>
      </c>
      <c r="L2583" t="s">
        <v>182</v>
      </c>
    </row>
    <row r="2584" spans="1:12">
      <c r="A2584" t="s">
        <v>260</v>
      </c>
      <c r="B2584" t="s">
        <v>74</v>
      </c>
      <c r="C2584">
        <v>2060</v>
      </c>
      <c r="D2584">
        <v>2070</v>
      </c>
      <c r="E2584" t="s">
        <v>119</v>
      </c>
      <c r="F2584" t="s">
        <v>260</v>
      </c>
      <c r="G2584" t="s">
        <v>146</v>
      </c>
      <c r="H2584" t="s">
        <v>133</v>
      </c>
      <c r="I2584" t="s">
        <v>110</v>
      </c>
      <c r="J2584" t="s">
        <v>110</v>
      </c>
      <c r="K2584">
        <v>0</v>
      </c>
      <c r="L2584" t="s">
        <v>182</v>
      </c>
    </row>
    <row r="2585" spans="1:12">
      <c r="A2585" t="s">
        <v>260</v>
      </c>
      <c r="B2585" t="s">
        <v>74</v>
      </c>
      <c r="C2585">
        <v>2060</v>
      </c>
      <c r="D2585">
        <v>2060</v>
      </c>
      <c r="E2585" t="s">
        <v>119</v>
      </c>
      <c r="F2585" t="s">
        <v>260</v>
      </c>
      <c r="G2585" t="s">
        <v>149</v>
      </c>
      <c r="H2585" t="s">
        <v>133</v>
      </c>
      <c r="I2585" t="s">
        <v>110</v>
      </c>
      <c r="J2585" t="s">
        <v>110</v>
      </c>
      <c r="K2585">
        <v>1.666666626930237</v>
      </c>
      <c r="L2585" t="s">
        <v>182</v>
      </c>
    </row>
    <row r="2586" spans="1:12">
      <c r="A2586" t="s">
        <v>260</v>
      </c>
      <c r="B2586" t="s">
        <v>74</v>
      </c>
      <c r="C2586">
        <v>2060</v>
      </c>
      <c r="D2586">
        <v>2065</v>
      </c>
      <c r="E2586" t="s">
        <v>119</v>
      </c>
      <c r="F2586" t="s">
        <v>260</v>
      </c>
      <c r="G2586" t="s">
        <v>149</v>
      </c>
      <c r="H2586" t="s">
        <v>133</v>
      </c>
      <c r="I2586" t="s">
        <v>110</v>
      </c>
      <c r="J2586" t="s">
        <v>110</v>
      </c>
      <c r="K2586">
        <v>1.666666626930237</v>
      </c>
      <c r="L2586" t="s">
        <v>182</v>
      </c>
    </row>
    <row r="2587" spans="1:12">
      <c r="A2587" t="s">
        <v>260</v>
      </c>
      <c r="B2587" t="s">
        <v>74</v>
      </c>
      <c r="C2587">
        <v>2060</v>
      </c>
      <c r="D2587">
        <v>2070</v>
      </c>
      <c r="E2587" t="s">
        <v>119</v>
      </c>
      <c r="F2587" t="s">
        <v>260</v>
      </c>
      <c r="G2587" t="s">
        <v>149</v>
      </c>
      <c r="H2587" t="s">
        <v>133</v>
      </c>
      <c r="I2587" t="s">
        <v>110</v>
      </c>
      <c r="J2587" t="s">
        <v>110</v>
      </c>
      <c r="K2587">
        <v>1.666666626930237</v>
      </c>
      <c r="L2587" t="s">
        <v>182</v>
      </c>
    </row>
    <row r="2588" spans="1:12">
      <c r="A2588" t="s">
        <v>260</v>
      </c>
      <c r="B2588" t="s">
        <v>74</v>
      </c>
      <c r="C2588">
        <v>2065</v>
      </c>
      <c r="D2588">
        <v>2065</v>
      </c>
      <c r="E2588" t="s">
        <v>119</v>
      </c>
      <c r="F2588" t="s">
        <v>260</v>
      </c>
      <c r="G2588" t="s">
        <v>146</v>
      </c>
      <c r="H2588" t="s">
        <v>133</v>
      </c>
      <c r="I2588" t="s">
        <v>110</v>
      </c>
      <c r="J2588" t="s">
        <v>110</v>
      </c>
      <c r="K2588">
        <v>0</v>
      </c>
      <c r="L2588" t="s">
        <v>182</v>
      </c>
    </row>
    <row r="2589" spans="1:12">
      <c r="A2589" t="s">
        <v>260</v>
      </c>
      <c r="B2589" t="s">
        <v>74</v>
      </c>
      <c r="C2589">
        <v>2065</v>
      </c>
      <c r="D2589">
        <v>2070</v>
      </c>
      <c r="E2589" t="s">
        <v>119</v>
      </c>
      <c r="F2589" t="s">
        <v>260</v>
      </c>
      <c r="G2589" t="s">
        <v>146</v>
      </c>
      <c r="H2589" t="s">
        <v>133</v>
      </c>
      <c r="I2589" t="s">
        <v>110</v>
      </c>
      <c r="J2589" t="s">
        <v>110</v>
      </c>
      <c r="K2589">
        <v>0</v>
      </c>
      <c r="L2589" t="s">
        <v>182</v>
      </c>
    </row>
    <row r="2590" spans="1:12">
      <c r="A2590" t="s">
        <v>260</v>
      </c>
      <c r="B2590" t="s">
        <v>74</v>
      </c>
      <c r="C2590">
        <v>2065</v>
      </c>
      <c r="D2590">
        <v>2065</v>
      </c>
      <c r="E2590" t="s">
        <v>119</v>
      </c>
      <c r="F2590" t="s">
        <v>260</v>
      </c>
      <c r="G2590" t="s">
        <v>149</v>
      </c>
      <c r="H2590" t="s">
        <v>133</v>
      </c>
      <c r="I2590" t="s">
        <v>110</v>
      </c>
      <c r="J2590" t="s">
        <v>110</v>
      </c>
      <c r="K2590">
        <v>1.666666626930237</v>
      </c>
      <c r="L2590" t="s">
        <v>182</v>
      </c>
    </row>
    <row r="2591" spans="1:12">
      <c r="A2591" t="s">
        <v>260</v>
      </c>
      <c r="B2591" t="s">
        <v>74</v>
      </c>
      <c r="C2591">
        <v>2065</v>
      </c>
      <c r="D2591">
        <v>2070</v>
      </c>
      <c r="E2591" t="s">
        <v>119</v>
      </c>
      <c r="F2591" t="s">
        <v>260</v>
      </c>
      <c r="G2591" t="s">
        <v>149</v>
      </c>
      <c r="H2591" t="s">
        <v>133</v>
      </c>
      <c r="I2591" t="s">
        <v>110</v>
      </c>
      <c r="J2591" t="s">
        <v>110</v>
      </c>
      <c r="K2591">
        <v>1.666666626930237</v>
      </c>
      <c r="L2591" t="s">
        <v>182</v>
      </c>
    </row>
    <row r="2592" spans="1:12">
      <c r="A2592" t="s">
        <v>260</v>
      </c>
      <c r="B2592" t="s">
        <v>74</v>
      </c>
      <c r="C2592">
        <v>2070</v>
      </c>
      <c r="D2592">
        <v>2070</v>
      </c>
      <c r="E2592" t="s">
        <v>119</v>
      </c>
      <c r="F2592" t="s">
        <v>260</v>
      </c>
      <c r="G2592" t="s">
        <v>146</v>
      </c>
      <c r="H2592" t="s">
        <v>133</v>
      </c>
      <c r="I2592" t="s">
        <v>110</v>
      </c>
      <c r="J2592" t="s">
        <v>110</v>
      </c>
      <c r="K2592">
        <v>0</v>
      </c>
      <c r="L2592" t="s">
        <v>182</v>
      </c>
    </row>
    <row r="2593" spans="1:12">
      <c r="A2593" t="s">
        <v>260</v>
      </c>
      <c r="B2593" t="s">
        <v>74</v>
      </c>
      <c r="C2593">
        <v>2070</v>
      </c>
      <c r="D2593">
        <v>2070</v>
      </c>
      <c r="E2593" t="s">
        <v>119</v>
      </c>
      <c r="F2593" t="s">
        <v>260</v>
      </c>
      <c r="G2593" t="s">
        <v>149</v>
      </c>
      <c r="H2593" t="s">
        <v>133</v>
      </c>
      <c r="I2593" t="s">
        <v>110</v>
      </c>
      <c r="J2593" t="s">
        <v>110</v>
      </c>
      <c r="K2593">
        <v>1.666666626930237</v>
      </c>
      <c r="L2593" t="s">
        <v>182</v>
      </c>
    </row>
    <row r="2594" spans="1:12">
      <c r="A2594" t="s">
        <v>260</v>
      </c>
      <c r="B2594" t="s">
        <v>75</v>
      </c>
      <c r="C2594">
        <v>2020</v>
      </c>
      <c r="D2594">
        <v>2020</v>
      </c>
      <c r="E2594" t="s">
        <v>119</v>
      </c>
      <c r="F2594" t="s">
        <v>260</v>
      </c>
      <c r="G2594" t="s">
        <v>146</v>
      </c>
      <c r="H2594" t="s">
        <v>133</v>
      </c>
      <c r="I2594" t="s">
        <v>110</v>
      </c>
      <c r="J2594" t="s">
        <v>110</v>
      </c>
      <c r="K2594">
        <v>1.666666707023978E-3</v>
      </c>
      <c r="L2594" t="s">
        <v>182</v>
      </c>
    </row>
    <row r="2595" spans="1:12">
      <c r="A2595" t="s">
        <v>260</v>
      </c>
      <c r="B2595" t="s">
        <v>75</v>
      </c>
      <c r="C2595">
        <v>2020</v>
      </c>
      <c r="D2595">
        <v>2025</v>
      </c>
      <c r="E2595" t="s">
        <v>119</v>
      </c>
      <c r="F2595" t="s">
        <v>260</v>
      </c>
      <c r="G2595" t="s">
        <v>146</v>
      </c>
      <c r="H2595" t="s">
        <v>133</v>
      </c>
      <c r="I2595" t="s">
        <v>110</v>
      </c>
      <c r="J2595" t="s">
        <v>110</v>
      </c>
      <c r="K2595">
        <v>1.666666707023978E-3</v>
      </c>
      <c r="L2595" t="s">
        <v>182</v>
      </c>
    </row>
    <row r="2596" spans="1:12">
      <c r="A2596" t="s">
        <v>260</v>
      </c>
      <c r="B2596" t="s">
        <v>75</v>
      </c>
      <c r="C2596">
        <v>2020</v>
      </c>
      <c r="D2596">
        <v>2030</v>
      </c>
      <c r="E2596" t="s">
        <v>119</v>
      </c>
      <c r="F2596" t="s">
        <v>260</v>
      </c>
      <c r="G2596" t="s">
        <v>146</v>
      </c>
      <c r="H2596" t="s">
        <v>133</v>
      </c>
      <c r="I2596" t="s">
        <v>110</v>
      </c>
      <c r="J2596" t="s">
        <v>110</v>
      </c>
      <c r="K2596">
        <v>1.666666707023978E-3</v>
      </c>
      <c r="L2596" t="s">
        <v>182</v>
      </c>
    </row>
    <row r="2597" spans="1:12">
      <c r="A2597" t="s">
        <v>260</v>
      </c>
      <c r="B2597" t="s">
        <v>75</v>
      </c>
      <c r="C2597">
        <v>2020</v>
      </c>
      <c r="D2597">
        <v>2035</v>
      </c>
      <c r="E2597" t="s">
        <v>119</v>
      </c>
      <c r="F2597" t="s">
        <v>260</v>
      </c>
      <c r="G2597" t="s">
        <v>146</v>
      </c>
      <c r="H2597" t="s">
        <v>133</v>
      </c>
      <c r="I2597" t="s">
        <v>110</v>
      </c>
      <c r="J2597" t="s">
        <v>110</v>
      </c>
      <c r="K2597">
        <v>1.666666707023978E-3</v>
      </c>
      <c r="L2597" t="s">
        <v>182</v>
      </c>
    </row>
    <row r="2598" spans="1:12">
      <c r="A2598" t="s">
        <v>260</v>
      </c>
      <c r="B2598" t="s">
        <v>75</v>
      </c>
      <c r="C2598">
        <v>2020</v>
      </c>
      <c r="D2598">
        <v>2040</v>
      </c>
      <c r="E2598" t="s">
        <v>119</v>
      </c>
      <c r="F2598" t="s">
        <v>260</v>
      </c>
      <c r="G2598" t="s">
        <v>146</v>
      </c>
      <c r="H2598" t="s">
        <v>133</v>
      </c>
      <c r="I2598" t="s">
        <v>110</v>
      </c>
      <c r="J2598" t="s">
        <v>110</v>
      </c>
      <c r="K2598">
        <v>1.666666707023978E-3</v>
      </c>
      <c r="L2598" t="s">
        <v>182</v>
      </c>
    </row>
    <row r="2599" spans="1:12">
      <c r="A2599" t="s">
        <v>260</v>
      </c>
      <c r="B2599" t="s">
        <v>75</v>
      </c>
      <c r="C2599">
        <v>2020</v>
      </c>
      <c r="D2599">
        <v>2020</v>
      </c>
      <c r="E2599" t="s">
        <v>119</v>
      </c>
      <c r="F2599" t="s">
        <v>260</v>
      </c>
      <c r="G2599" t="s">
        <v>149</v>
      </c>
      <c r="H2599" t="s">
        <v>133</v>
      </c>
      <c r="I2599" t="s">
        <v>110</v>
      </c>
      <c r="J2599" t="s">
        <v>110</v>
      </c>
      <c r="K2599">
        <v>1.666666626930237</v>
      </c>
      <c r="L2599" t="s">
        <v>182</v>
      </c>
    </row>
    <row r="2600" spans="1:12">
      <c r="A2600" t="s">
        <v>260</v>
      </c>
      <c r="B2600" t="s">
        <v>75</v>
      </c>
      <c r="C2600">
        <v>2020</v>
      </c>
      <c r="D2600">
        <v>2025</v>
      </c>
      <c r="E2600" t="s">
        <v>119</v>
      </c>
      <c r="F2600" t="s">
        <v>260</v>
      </c>
      <c r="G2600" t="s">
        <v>149</v>
      </c>
      <c r="H2600" t="s">
        <v>133</v>
      </c>
      <c r="I2600" t="s">
        <v>110</v>
      </c>
      <c r="J2600" t="s">
        <v>110</v>
      </c>
      <c r="K2600">
        <v>1.666666626930237</v>
      </c>
      <c r="L2600" t="s">
        <v>182</v>
      </c>
    </row>
    <row r="2601" spans="1:12">
      <c r="A2601" t="s">
        <v>260</v>
      </c>
      <c r="B2601" t="s">
        <v>75</v>
      </c>
      <c r="C2601">
        <v>2020</v>
      </c>
      <c r="D2601">
        <v>2030</v>
      </c>
      <c r="E2601" t="s">
        <v>119</v>
      </c>
      <c r="F2601" t="s">
        <v>260</v>
      </c>
      <c r="G2601" t="s">
        <v>149</v>
      </c>
      <c r="H2601" t="s">
        <v>133</v>
      </c>
      <c r="I2601" t="s">
        <v>110</v>
      </c>
      <c r="J2601" t="s">
        <v>110</v>
      </c>
      <c r="K2601">
        <v>1.666666626930237</v>
      </c>
      <c r="L2601" t="s">
        <v>182</v>
      </c>
    </row>
    <row r="2602" spans="1:12">
      <c r="A2602" t="s">
        <v>260</v>
      </c>
      <c r="B2602" t="s">
        <v>75</v>
      </c>
      <c r="C2602">
        <v>2020</v>
      </c>
      <c r="D2602">
        <v>2035</v>
      </c>
      <c r="E2602" t="s">
        <v>119</v>
      </c>
      <c r="F2602" t="s">
        <v>260</v>
      </c>
      <c r="G2602" t="s">
        <v>149</v>
      </c>
      <c r="H2602" t="s">
        <v>133</v>
      </c>
      <c r="I2602" t="s">
        <v>110</v>
      </c>
      <c r="J2602" t="s">
        <v>110</v>
      </c>
      <c r="K2602">
        <v>1.666666626930237</v>
      </c>
      <c r="L2602" t="s">
        <v>182</v>
      </c>
    </row>
    <row r="2603" spans="1:12">
      <c r="A2603" t="s">
        <v>260</v>
      </c>
      <c r="B2603" t="s">
        <v>75</v>
      </c>
      <c r="C2603">
        <v>2020</v>
      </c>
      <c r="D2603">
        <v>2040</v>
      </c>
      <c r="E2603" t="s">
        <v>119</v>
      </c>
      <c r="F2603" t="s">
        <v>260</v>
      </c>
      <c r="G2603" t="s">
        <v>149</v>
      </c>
      <c r="H2603" t="s">
        <v>133</v>
      </c>
      <c r="I2603" t="s">
        <v>110</v>
      </c>
      <c r="J2603" t="s">
        <v>110</v>
      </c>
      <c r="K2603">
        <v>1.666666626930237</v>
      </c>
      <c r="L2603" t="s">
        <v>182</v>
      </c>
    </row>
    <row r="2604" spans="1:12">
      <c r="A2604" t="s">
        <v>260</v>
      </c>
      <c r="B2604" t="s">
        <v>75</v>
      </c>
      <c r="C2604">
        <v>2025</v>
      </c>
      <c r="D2604">
        <v>2025</v>
      </c>
      <c r="E2604" t="s">
        <v>119</v>
      </c>
      <c r="F2604" t="s">
        <v>260</v>
      </c>
      <c r="G2604" t="s">
        <v>146</v>
      </c>
      <c r="H2604" t="s">
        <v>133</v>
      </c>
      <c r="I2604" t="s">
        <v>110</v>
      </c>
      <c r="J2604" t="s">
        <v>110</v>
      </c>
      <c r="K2604">
        <v>1.666666707023978E-3</v>
      </c>
      <c r="L2604" t="s">
        <v>182</v>
      </c>
    </row>
    <row r="2605" spans="1:12">
      <c r="A2605" t="s">
        <v>260</v>
      </c>
      <c r="B2605" t="s">
        <v>75</v>
      </c>
      <c r="C2605">
        <v>2025</v>
      </c>
      <c r="D2605">
        <v>2030</v>
      </c>
      <c r="E2605" t="s">
        <v>119</v>
      </c>
      <c r="F2605" t="s">
        <v>260</v>
      </c>
      <c r="G2605" t="s">
        <v>146</v>
      </c>
      <c r="H2605" t="s">
        <v>133</v>
      </c>
      <c r="I2605" t="s">
        <v>110</v>
      </c>
      <c r="J2605" t="s">
        <v>110</v>
      </c>
      <c r="K2605">
        <v>1.666666707023978E-3</v>
      </c>
      <c r="L2605" t="s">
        <v>182</v>
      </c>
    </row>
    <row r="2606" spans="1:12">
      <c r="A2606" t="s">
        <v>260</v>
      </c>
      <c r="B2606" t="s">
        <v>75</v>
      </c>
      <c r="C2606">
        <v>2025</v>
      </c>
      <c r="D2606">
        <v>2035</v>
      </c>
      <c r="E2606" t="s">
        <v>119</v>
      </c>
      <c r="F2606" t="s">
        <v>260</v>
      </c>
      <c r="G2606" t="s">
        <v>146</v>
      </c>
      <c r="H2606" t="s">
        <v>133</v>
      </c>
      <c r="I2606" t="s">
        <v>110</v>
      </c>
      <c r="J2606" t="s">
        <v>110</v>
      </c>
      <c r="K2606">
        <v>1.666666707023978E-3</v>
      </c>
      <c r="L2606" t="s">
        <v>182</v>
      </c>
    </row>
    <row r="2607" spans="1:12">
      <c r="A2607" t="s">
        <v>260</v>
      </c>
      <c r="B2607" t="s">
        <v>75</v>
      </c>
      <c r="C2607">
        <v>2025</v>
      </c>
      <c r="D2607">
        <v>2040</v>
      </c>
      <c r="E2607" t="s">
        <v>119</v>
      </c>
      <c r="F2607" t="s">
        <v>260</v>
      </c>
      <c r="G2607" t="s">
        <v>146</v>
      </c>
      <c r="H2607" t="s">
        <v>133</v>
      </c>
      <c r="I2607" t="s">
        <v>110</v>
      </c>
      <c r="J2607" t="s">
        <v>110</v>
      </c>
      <c r="K2607">
        <v>1.666666707023978E-3</v>
      </c>
      <c r="L2607" t="s">
        <v>182</v>
      </c>
    </row>
    <row r="2608" spans="1:12">
      <c r="A2608" t="s">
        <v>260</v>
      </c>
      <c r="B2608" t="s">
        <v>75</v>
      </c>
      <c r="C2608">
        <v>2025</v>
      </c>
      <c r="D2608">
        <v>2045</v>
      </c>
      <c r="E2608" t="s">
        <v>119</v>
      </c>
      <c r="F2608" t="s">
        <v>260</v>
      </c>
      <c r="G2608" t="s">
        <v>146</v>
      </c>
      <c r="H2608" t="s">
        <v>133</v>
      </c>
      <c r="I2608" t="s">
        <v>110</v>
      </c>
      <c r="J2608" t="s">
        <v>110</v>
      </c>
      <c r="K2608">
        <v>1.666666707023978E-3</v>
      </c>
      <c r="L2608" t="s">
        <v>182</v>
      </c>
    </row>
    <row r="2609" spans="1:12">
      <c r="A2609" t="s">
        <v>260</v>
      </c>
      <c r="B2609" t="s">
        <v>75</v>
      </c>
      <c r="C2609">
        <v>2025</v>
      </c>
      <c r="D2609">
        <v>2025</v>
      </c>
      <c r="E2609" t="s">
        <v>119</v>
      </c>
      <c r="F2609" t="s">
        <v>260</v>
      </c>
      <c r="G2609" t="s">
        <v>149</v>
      </c>
      <c r="H2609" t="s">
        <v>133</v>
      </c>
      <c r="I2609" t="s">
        <v>110</v>
      </c>
      <c r="J2609" t="s">
        <v>110</v>
      </c>
      <c r="K2609">
        <v>1.666666626930237</v>
      </c>
      <c r="L2609" t="s">
        <v>182</v>
      </c>
    </row>
    <row r="2610" spans="1:12">
      <c r="A2610" t="s">
        <v>260</v>
      </c>
      <c r="B2610" t="s">
        <v>75</v>
      </c>
      <c r="C2610">
        <v>2025</v>
      </c>
      <c r="D2610">
        <v>2030</v>
      </c>
      <c r="E2610" t="s">
        <v>119</v>
      </c>
      <c r="F2610" t="s">
        <v>260</v>
      </c>
      <c r="G2610" t="s">
        <v>149</v>
      </c>
      <c r="H2610" t="s">
        <v>133</v>
      </c>
      <c r="I2610" t="s">
        <v>110</v>
      </c>
      <c r="J2610" t="s">
        <v>110</v>
      </c>
      <c r="K2610">
        <v>1.666666626930237</v>
      </c>
      <c r="L2610" t="s">
        <v>182</v>
      </c>
    </row>
    <row r="2611" spans="1:12">
      <c r="A2611" t="s">
        <v>260</v>
      </c>
      <c r="B2611" t="s">
        <v>75</v>
      </c>
      <c r="C2611">
        <v>2025</v>
      </c>
      <c r="D2611">
        <v>2035</v>
      </c>
      <c r="E2611" t="s">
        <v>119</v>
      </c>
      <c r="F2611" t="s">
        <v>260</v>
      </c>
      <c r="G2611" t="s">
        <v>149</v>
      </c>
      <c r="H2611" t="s">
        <v>133</v>
      </c>
      <c r="I2611" t="s">
        <v>110</v>
      </c>
      <c r="J2611" t="s">
        <v>110</v>
      </c>
      <c r="K2611">
        <v>1.666666626930237</v>
      </c>
      <c r="L2611" t="s">
        <v>182</v>
      </c>
    </row>
    <row r="2612" spans="1:12">
      <c r="A2612" t="s">
        <v>260</v>
      </c>
      <c r="B2612" t="s">
        <v>75</v>
      </c>
      <c r="C2612">
        <v>2025</v>
      </c>
      <c r="D2612">
        <v>2040</v>
      </c>
      <c r="E2612" t="s">
        <v>119</v>
      </c>
      <c r="F2612" t="s">
        <v>260</v>
      </c>
      <c r="G2612" t="s">
        <v>149</v>
      </c>
      <c r="H2612" t="s">
        <v>133</v>
      </c>
      <c r="I2612" t="s">
        <v>110</v>
      </c>
      <c r="J2612" t="s">
        <v>110</v>
      </c>
      <c r="K2612">
        <v>1.666666626930237</v>
      </c>
      <c r="L2612" t="s">
        <v>182</v>
      </c>
    </row>
    <row r="2613" spans="1:12">
      <c r="A2613" t="s">
        <v>260</v>
      </c>
      <c r="B2613" t="s">
        <v>75</v>
      </c>
      <c r="C2613">
        <v>2025</v>
      </c>
      <c r="D2613">
        <v>2045</v>
      </c>
      <c r="E2613" t="s">
        <v>119</v>
      </c>
      <c r="F2613" t="s">
        <v>260</v>
      </c>
      <c r="G2613" t="s">
        <v>149</v>
      </c>
      <c r="H2613" t="s">
        <v>133</v>
      </c>
      <c r="I2613" t="s">
        <v>110</v>
      </c>
      <c r="J2613" t="s">
        <v>110</v>
      </c>
      <c r="K2613">
        <v>1.25041663646698</v>
      </c>
      <c r="L2613" t="s">
        <v>182</v>
      </c>
    </row>
    <row r="2614" spans="1:12">
      <c r="A2614" t="s">
        <v>260</v>
      </c>
      <c r="B2614" t="s">
        <v>75</v>
      </c>
      <c r="C2614">
        <v>2030</v>
      </c>
      <c r="D2614">
        <v>2030</v>
      </c>
      <c r="E2614" t="s">
        <v>119</v>
      </c>
      <c r="F2614" t="s">
        <v>260</v>
      </c>
      <c r="G2614" t="s">
        <v>146</v>
      </c>
      <c r="H2614" t="s">
        <v>133</v>
      </c>
      <c r="I2614" t="s">
        <v>110</v>
      </c>
      <c r="J2614" t="s">
        <v>110</v>
      </c>
      <c r="K2614">
        <v>1.666666707023978E-3</v>
      </c>
      <c r="L2614" t="s">
        <v>182</v>
      </c>
    </row>
    <row r="2615" spans="1:12">
      <c r="A2615" t="s">
        <v>260</v>
      </c>
      <c r="B2615" t="s">
        <v>75</v>
      </c>
      <c r="C2615">
        <v>2030</v>
      </c>
      <c r="D2615">
        <v>2035</v>
      </c>
      <c r="E2615" t="s">
        <v>119</v>
      </c>
      <c r="F2615" t="s">
        <v>260</v>
      </c>
      <c r="G2615" t="s">
        <v>146</v>
      </c>
      <c r="H2615" t="s">
        <v>133</v>
      </c>
      <c r="I2615" t="s">
        <v>110</v>
      </c>
      <c r="J2615" t="s">
        <v>110</v>
      </c>
      <c r="K2615">
        <v>1.666666707023978E-3</v>
      </c>
      <c r="L2615" t="s">
        <v>182</v>
      </c>
    </row>
    <row r="2616" spans="1:12">
      <c r="A2616" t="s">
        <v>260</v>
      </c>
      <c r="B2616" t="s">
        <v>75</v>
      </c>
      <c r="C2616">
        <v>2030</v>
      </c>
      <c r="D2616">
        <v>2040</v>
      </c>
      <c r="E2616" t="s">
        <v>119</v>
      </c>
      <c r="F2616" t="s">
        <v>260</v>
      </c>
      <c r="G2616" t="s">
        <v>146</v>
      </c>
      <c r="H2616" t="s">
        <v>133</v>
      </c>
      <c r="I2616" t="s">
        <v>110</v>
      </c>
      <c r="J2616" t="s">
        <v>110</v>
      </c>
      <c r="K2616">
        <v>1.666666707023978E-3</v>
      </c>
      <c r="L2616" t="s">
        <v>182</v>
      </c>
    </row>
    <row r="2617" spans="1:12">
      <c r="A2617" t="s">
        <v>260</v>
      </c>
      <c r="B2617" t="s">
        <v>75</v>
      </c>
      <c r="C2617">
        <v>2030</v>
      </c>
      <c r="D2617">
        <v>2045</v>
      </c>
      <c r="E2617" t="s">
        <v>119</v>
      </c>
      <c r="F2617" t="s">
        <v>260</v>
      </c>
      <c r="G2617" t="s">
        <v>146</v>
      </c>
      <c r="H2617" t="s">
        <v>133</v>
      </c>
      <c r="I2617" t="s">
        <v>110</v>
      </c>
      <c r="J2617" t="s">
        <v>110</v>
      </c>
      <c r="K2617">
        <v>1.666666707023978E-3</v>
      </c>
      <c r="L2617" t="s">
        <v>182</v>
      </c>
    </row>
    <row r="2618" spans="1:12">
      <c r="A2618" t="s">
        <v>260</v>
      </c>
      <c r="B2618" t="s">
        <v>75</v>
      </c>
      <c r="C2618">
        <v>2030</v>
      </c>
      <c r="D2618">
        <v>2050</v>
      </c>
      <c r="E2618" t="s">
        <v>119</v>
      </c>
      <c r="F2618" t="s">
        <v>260</v>
      </c>
      <c r="G2618" t="s">
        <v>146</v>
      </c>
      <c r="H2618" t="s">
        <v>133</v>
      </c>
      <c r="I2618" t="s">
        <v>110</v>
      </c>
      <c r="J2618" t="s">
        <v>110</v>
      </c>
      <c r="K2618">
        <v>1.666666707023978E-3</v>
      </c>
      <c r="L2618" t="s">
        <v>182</v>
      </c>
    </row>
    <row r="2619" spans="1:12">
      <c r="A2619" t="s">
        <v>260</v>
      </c>
      <c r="B2619" t="s">
        <v>75</v>
      </c>
      <c r="C2619">
        <v>2030</v>
      </c>
      <c r="D2619">
        <v>2030</v>
      </c>
      <c r="E2619" t="s">
        <v>119</v>
      </c>
      <c r="F2619" t="s">
        <v>260</v>
      </c>
      <c r="G2619" t="s">
        <v>149</v>
      </c>
      <c r="H2619" t="s">
        <v>133</v>
      </c>
      <c r="I2619" t="s">
        <v>110</v>
      </c>
      <c r="J2619" t="s">
        <v>110</v>
      </c>
      <c r="K2619">
        <v>1.666666626930237</v>
      </c>
      <c r="L2619" t="s">
        <v>182</v>
      </c>
    </row>
    <row r="2620" spans="1:12">
      <c r="A2620" t="s">
        <v>260</v>
      </c>
      <c r="B2620" t="s">
        <v>75</v>
      </c>
      <c r="C2620">
        <v>2030</v>
      </c>
      <c r="D2620">
        <v>2035</v>
      </c>
      <c r="E2620" t="s">
        <v>119</v>
      </c>
      <c r="F2620" t="s">
        <v>260</v>
      </c>
      <c r="G2620" t="s">
        <v>149</v>
      </c>
      <c r="H2620" t="s">
        <v>133</v>
      </c>
      <c r="I2620" t="s">
        <v>110</v>
      </c>
      <c r="J2620" t="s">
        <v>110</v>
      </c>
      <c r="K2620">
        <v>1.666666626930237</v>
      </c>
      <c r="L2620" t="s">
        <v>182</v>
      </c>
    </row>
    <row r="2621" spans="1:12">
      <c r="A2621" t="s">
        <v>260</v>
      </c>
      <c r="B2621" t="s">
        <v>75</v>
      </c>
      <c r="C2621">
        <v>2030</v>
      </c>
      <c r="D2621">
        <v>2040</v>
      </c>
      <c r="E2621" t="s">
        <v>119</v>
      </c>
      <c r="F2621" t="s">
        <v>260</v>
      </c>
      <c r="G2621" t="s">
        <v>149</v>
      </c>
      <c r="H2621" t="s">
        <v>133</v>
      </c>
      <c r="I2621" t="s">
        <v>110</v>
      </c>
      <c r="J2621" t="s">
        <v>110</v>
      </c>
      <c r="K2621">
        <v>1.666666626930237</v>
      </c>
      <c r="L2621" t="s">
        <v>182</v>
      </c>
    </row>
    <row r="2622" spans="1:12">
      <c r="A2622" t="s">
        <v>260</v>
      </c>
      <c r="B2622" t="s">
        <v>75</v>
      </c>
      <c r="C2622">
        <v>2030</v>
      </c>
      <c r="D2622">
        <v>2045</v>
      </c>
      <c r="E2622" t="s">
        <v>119</v>
      </c>
      <c r="F2622" t="s">
        <v>260</v>
      </c>
      <c r="G2622" t="s">
        <v>149</v>
      </c>
      <c r="H2622" t="s">
        <v>133</v>
      </c>
      <c r="I2622" t="s">
        <v>110</v>
      </c>
      <c r="J2622" t="s">
        <v>110</v>
      </c>
      <c r="K2622">
        <v>1.666666626930237</v>
      </c>
      <c r="L2622" t="s">
        <v>182</v>
      </c>
    </row>
    <row r="2623" spans="1:12">
      <c r="A2623" t="s">
        <v>260</v>
      </c>
      <c r="B2623" t="s">
        <v>75</v>
      </c>
      <c r="C2623">
        <v>2030</v>
      </c>
      <c r="D2623">
        <v>2050</v>
      </c>
      <c r="E2623" t="s">
        <v>119</v>
      </c>
      <c r="F2623" t="s">
        <v>260</v>
      </c>
      <c r="G2623" t="s">
        <v>149</v>
      </c>
      <c r="H2623" t="s">
        <v>133</v>
      </c>
      <c r="I2623" t="s">
        <v>110</v>
      </c>
      <c r="J2623" t="s">
        <v>110</v>
      </c>
      <c r="K2623">
        <v>1.666666626930237</v>
      </c>
      <c r="L2623" t="s">
        <v>182</v>
      </c>
    </row>
    <row r="2624" spans="1:12">
      <c r="A2624" t="s">
        <v>260</v>
      </c>
      <c r="B2624" t="s">
        <v>75</v>
      </c>
      <c r="C2624">
        <v>2035</v>
      </c>
      <c r="D2624">
        <v>2035</v>
      </c>
      <c r="E2624" t="s">
        <v>119</v>
      </c>
      <c r="F2624" t="s">
        <v>260</v>
      </c>
      <c r="G2624" t="s">
        <v>146</v>
      </c>
      <c r="H2624" t="s">
        <v>133</v>
      </c>
      <c r="I2624" t="s">
        <v>110</v>
      </c>
      <c r="J2624" t="s">
        <v>110</v>
      </c>
      <c r="K2624">
        <v>1.666666707023978E-3</v>
      </c>
      <c r="L2624" t="s">
        <v>182</v>
      </c>
    </row>
    <row r="2625" spans="1:12">
      <c r="A2625" t="s">
        <v>260</v>
      </c>
      <c r="B2625" t="s">
        <v>75</v>
      </c>
      <c r="C2625">
        <v>2035</v>
      </c>
      <c r="D2625">
        <v>2040</v>
      </c>
      <c r="E2625" t="s">
        <v>119</v>
      </c>
      <c r="F2625" t="s">
        <v>260</v>
      </c>
      <c r="G2625" t="s">
        <v>146</v>
      </c>
      <c r="H2625" t="s">
        <v>133</v>
      </c>
      <c r="I2625" t="s">
        <v>110</v>
      </c>
      <c r="J2625" t="s">
        <v>110</v>
      </c>
      <c r="K2625">
        <v>1.666666707023978E-3</v>
      </c>
      <c r="L2625" t="s">
        <v>182</v>
      </c>
    </row>
    <row r="2626" spans="1:12">
      <c r="A2626" t="s">
        <v>260</v>
      </c>
      <c r="B2626" t="s">
        <v>75</v>
      </c>
      <c r="C2626">
        <v>2035</v>
      </c>
      <c r="D2626">
        <v>2045</v>
      </c>
      <c r="E2626" t="s">
        <v>119</v>
      </c>
      <c r="F2626" t="s">
        <v>260</v>
      </c>
      <c r="G2626" t="s">
        <v>146</v>
      </c>
      <c r="H2626" t="s">
        <v>133</v>
      </c>
      <c r="I2626" t="s">
        <v>110</v>
      </c>
      <c r="J2626" t="s">
        <v>110</v>
      </c>
      <c r="K2626">
        <v>1.666666707023978E-3</v>
      </c>
      <c r="L2626" t="s">
        <v>182</v>
      </c>
    </row>
    <row r="2627" spans="1:12">
      <c r="A2627" t="s">
        <v>260</v>
      </c>
      <c r="B2627" t="s">
        <v>75</v>
      </c>
      <c r="C2627">
        <v>2035</v>
      </c>
      <c r="D2627">
        <v>2050</v>
      </c>
      <c r="E2627" t="s">
        <v>119</v>
      </c>
      <c r="F2627" t="s">
        <v>260</v>
      </c>
      <c r="G2627" t="s">
        <v>146</v>
      </c>
      <c r="H2627" t="s">
        <v>133</v>
      </c>
      <c r="I2627" t="s">
        <v>110</v>
      </c>
      <c r="J2627" t="s">
        <v>110</v>
      </c>
      <c r="K2627">
        <v>1.666666707023978E-3</v>
      </c>
      <c r="L2627" t="s">
        <v>182</v>
      </c>
    </row>
    <row r="2628" spans="1:12">
      <c r="A2628" t="s">
        <v>260</v>
      </c>
      <c r="B2628" t="s">
        <v>75</v>
      </c>
      <c r="C2628">
        <v>2035</v>
      </c>
      <c r="D2628">
        <v>2055</v>
      </c>
      <c r="E2628" t="s">
        <v>119</v>
      </c>
      <c r="F2628" t="s">
        <v>260</v>
      </c>
      <c r="G2628" t="s">
        <v>146</v>
      </c>
      <c r="H2628" t="s">
        <v>133</v>
      </c>
      <c r="I2628" t="s">
        <v>110</v>
      </c>
      <c r="J2628" t="s">
        <v>110</v>
      </c>
      <c r="K2628">
        <v>1.666666707023978E-3</v>
      </c>
      <c r="L2628" t="s">
        <v>182</v>
      </c>
    </row>
    <row r="2629" spans="1:12">
      <c r="A2629" t="s">
        <v>260</v>
      </c>
      <c r="B2629" t="s">
        <v>75</v>
      </c>
      <c r="C2629">
        <v>2035</v>
      </c>
      <c r="D2629">
        <v>2035</v>
      </c>
      <c r="E2629" t="s">
        <v>119</v>
      </c>
      <c r="F2629" t="s">
        <v>260</v>
      </c>
      <c r="G2629" t="s">
        <v>149</v>
      </c>
      <c r="H2629" t="s">
        <v>133</v>
      </c>
      <c r="I2629" t="s">
        <v>110</v>
      </c>
      <c r="J2629" t="s">
        <v>110</v>
      </c>
      <c r="K2629">
        <v>1.666666626930237</v>
      </c>
      <c r="L2629" t="s">
        <v>182</v>
      </c>
    </row>
    <row r="2630" spans="1:12">
      <c r="A2630" t="s">
        <v>260</v>
      </c>
      <c r="B2630" t="s">
        <v>75</v>
      </c>
      <c r="C2630">
        <v>2035</v>
      </c>
      <c r="D2630">
        <v>2040</v>
      </c>
      <c r="E2630" t="s">
        <v>119</v>
      </c>
      <c r="F2630" t="s">
        <v>260</v>
      </c>
      <c r="G2630" t="s">
        <v>149</v>
      </c>
      <c r="H2630" t="s">
        <v>133</v>
      </c>
      <c r="I2630" t="s">
        <v>110</v>
      </c>
      <c r="J2630" t="s">
        <v>110</v>
      </c>
      <c r="K2630">
        <v>1.666666626930237</v>
      </c>
      <c r="L2630" t="s">
        <v>182</v>
      </c>
    </row>
    <row r="2631" spans="1:12">
      <c r="A2631" t="s">
        <v>260</v>
      </c>
      <c r="B2631" t="s">
        <v>75</v>
      </c>
      <c r="C2631">
        <v>2035</v>
      </c>
      <c r="D2631">
        <v>2045</v>
      </c>
      <c r="E2631" t="s">
        <v>119</v>
      </c>
      <c r="F2631" t="s">
        <v>260</v>
      </c>
      <c r="G2631" t="s">
        <v>149</v>
      </c>
      <c r="H2631" t="s">
        <v>133</v>
      </c>
      <c r="I2631" t="s">
        <v>110</v>
      </c>
      <c r="J2631" t="s">
        <v>110</v>
      </c>
      <c r="K2631">
        <v>1.666666626930237</v>
      </c>
      <c r="L2631" t="s">
        <v>182</v>
      </c>
    </row>
    <row r="2632" spans="1:12">
      <c r="A2632" t="s">
        <v>260</v>
      </c>
      <c r="B2632" t="s">
        <v>75</v>
      </c>
      <c r="C2632">
        <v>2035</v>
      </c>
      <c r="D2632">
        <v>2050</v>
      </c>
      <c r="E2632" t="s">
        <v>119</v>
      </c>
      <c r="F2632" t="s">
        <v>260</v>
      </c>
      <c r="G2632" t="s">
        <v>149</v>
      </c>
      <c r="H2632" t="s">
        <v>133</v>
      </c>
      <c r="I2632" t="s">
        <v>110</v>
      </c>
      <c r="J2632" t="s">
        <v>110</v>
      </c>
      <c r="K2632">
        <v>1.666666626930237</v>
      </c>
      <c r="L2632" t="s">
        <v>182</v>
      </c>
    </row>
    <row r="2633" spans="1:12">
      <c r="A2633" t="s">
        <v>260</v>
      </c>
      <c r="B2633" t="s">
        <v>75</v>
      </c>
      <c r="C2633">
        <v>2035</v>
      </c>
      <c r="D2633">
        <v>2055</v>
      </c>
      <c r="E2633" t="s">
        <v>119</v>
      </c>
      <c r="F2633" t="s">
        <v>260</v>
      </c>
      <c r="G2633" t="s">
        <v>149</v>
      </c>
      <c r="H2633" t="s">
        <v>133</v>
      </c>
      <c r="I2633" t="s">
        <v>110</v>
      </c>
      <c r="J2633" t="s">
        <v>110</v>
      </c>
      <c r="K2633">
        <v>1.25041663646698</v>
      </c>
      <c r="L2633" t="s">
        <v>182</v>
      </c>
    </row>
    <row r="2634" spans="1:12">
      <c r="A2634" t="s">
        <v>260</v>
      </c>
      <c r="B2634" t="s">
        <v>75</v>
      </c>
      <c r="C2634">
        <v>2040</v>
      </c>
      <c r="D2634">
        <v>2040</v>
      </c>
      <c r="E2634" t="s">
        <v>119</v>
      </c>
      <c r="F2634" t="s">
        <v>260</v>
      </c>
      <c r="G2634" t="s">
        <v>146</v>
      </c>
      <c r="H2634" t="s">
        <v>133</v>
      </c>
      <c r="I2634" t="s">
        <v>110</v>
      </c>
      <c r="J2634" t="s">
        <v>110</v>
      </c>
      <c r="K2634">
        <v>1.666666707023978E-3</v>
      </c>
      <c r="L2634" t="s">
        <v>182</v>
      </c>
    </row>
    <row r="2635" spans="1:12">
      <c r="A2635" t="s">
        <v>260</v>
      </c>
      <c r="B2635" t="s">
        <v>75</v>
      </c>
      <c r="C2635">
        <v>2040</v>
      </c>
      <c r="D2635">
        <v>2045</v>
      </c>
      <c r="E2635" t="s">
        <v>119</v>
      </c>
      <c r="F2635" t="s">
        <v>260</v>
      </c>
      <c r="G2635" t="s">
        <v>146</v>
      </c>
      <c r="H2635" t="s">
        <v>133</v>
      </c>
      <c r="I2635" t="s">
        <v>110</v>
      </c>
      <c r="J2635" t="s">
        <v>110</v>
      </c>
      <c r="K2635">
        <v>1.666666707023978E-3</v>
      </c>
      <c r="L2635" t="s">
        <v>182</v>
      </c>
    </row>
    <row r="2636" spans="1:12">
      <c r="A2636" t="s">
        <v>260</v>
      </c>
      <c r="B2636" t="s">
        <v>75</v>
      </c>
      <c r="C2636">
        <v>2040</v>
      </c>
      <c r="D2636">
        <v>2050</v>
      </c>
      <c r="E2636" t="s">
        <v>119</v>
      </c>
      <c r="F2636" t="s">
        <v>260</v>
      </c>
      <c r="G2636" t="s">
        <v>146</v>
      </c>
      <c r="H2636" t="s">
        <v>133</v>
      </c>
      <c r="I2636" t="s">
        <v>110</v>
      </c>
      <c r="J2636" t="s">
        <v>110</v>
      </c>
      <c r="K2636">
        <v>1.666666707023978E-3</v>
      </c>
      <c r="L2636" t="s">
        <v>182</v>
      </c>
    </row>
    <row r="2637" spans="1:12">
      <c r="A2637" t="s">
        <v>260</v>
      </c>
      <c r="B2637" t="s">
        <v>75</v>
      </c>
      <c r="C2637">
        <v>2040</v>
      </c>
      <c r="D2637">
        <v>2055</v>
      </c>
      <c r="E2637" t="s">
        <v>119</v>
      </c>
      <c r="F2637" t="s">
        <v>260</v>
      </c>
      <c r="G2637" t="s">
        <v>146</v>
      </c>
      <c r="H2637" t="s">
        <v>133</v>
      </c>
      <c r="I2637" t="s">
        <v>110</v>
      </c>
      <c r="J2637" t="s">
        <v>110</v>
      </c>
      <c r="K2637">
        <v>1.666666707023978E-3</v>
      </c>
      <c r="L2637" t="s">
        <v>182</v>
      </c>
    </row>
    <row r="2638" spans="1:12">
      <c r="A2638" t="s">
        <v>260</v>
      </c>
      <c r="B2638" t="s">
        <v>75</v>
      </c>
      <c r="C2638">
        <v>2040</v>
      </c>
      <c r="D2638">
        <v>2060</v>
      </c>
      <c r="E2638" t="s">
        <v>119</v>
      </c>
      <c r="F2638" t="s">
        <v>260</v>
      </c>
      <c r="G2638" t="s">
        <v>146</v>
      </c>
      <c r="H2638" t="s">
        <v>133</v>
      </c>
      <c r="I2638" t="s">
        <v>110</v>
      </c>
      <c r="J2638" t="s">
        <v>110</v>
      </c>
      <c r="K2638">
        <v>1.666666707023978E-3</v>
      </c>
      <c r="L2638" t="s">
        <v>182</v>
      </c>
    </row>
    <row r="2639" spans="1:12">
      <c r="A2639" t="s">
        <v>260</v>
      </c>
      <c r="B2639" t="s">
        <v>75</v>
      </c>
      <c r="C2639">
        <v>2040</v>
      </c>
      <c r="D2639">
        <v>2040</v>
      </c>
      <c r="E2639" t="s">
        <v>119</v>
      </c>
      <c r="F2639" t="s">
        <v>260</v>
      </c>
      <c r="G2639" t="s">
        <v>149</v>
      </c>
      <c r="H2639" t="s">
        <v>133</v>
      </c>
      <c r="I2639" t="s">
        <v>110</v>
      </c>
      <c r="J2639" t="s">
        <v>110</v>
      </c>
      <c r="K2639">
        <v>1.666666626930237</v>
      </c>
      <c r="L2639" t="s">
        <v>182</v>
      </c>
    </row>
    <row r="2640" spans="1:12">
      <c r="A2640" t="s">
        <v>260</v>
      </c>
      <c r="B2640" t="s">
        <v>75</v>
      </c>
      <c r="C2640">
        <v>2040</v>
      </c>
      <c r="D2640">
        <v>2045</v>
      </c>
      <c r="E2640" t="s">
        <v>119</v>
      </c>
      <c r="F2640" t="s">
        <v>260</v>
      </c>
      <c r="G2640" t="s">
        <v>149</v>
      </c>
      <c r="H2640" t="s">
        <v>133</v>
      </c>
      <c r="I2640" t="s">
        <v>110</v>
      </c>
      <c r="J2640" t="s">
        <v>110</v>
      </c>
      <c r="K2640">
        <v>1.666666626930237</v>
      </c>
      <c r="L2640" t="s">
        <v>182</v>
      </c>
    </row>
    <row r="2641" spans="1:12">
      <c r="A2641" t="s">
        <v>260</v>
      </c>
      <c r="B2641" t="s">
        <v>75</v>
      </c>
      <c r="C2641">
        <v>2040</v>
      </c>
      <c r="D2641">
        <v>2050</v>
      </c>
      <c r="E2641" t="s">
        <v>119</v>
      </c>
      <c r="F2641" t="s">
        <v>260</v>
      </c>
      <c r="G2641" t="s">
        <v>149</v>
      </c>
      <c r="H2641" t="s">
        <v>133</v>
      </c>
      <c r="I2641" t="s">
        <v>110</v>
      </c>
      <c r="J2641" t="s">
        <v>110</v>
      </c>
      <c r="K2641">
        <v>1.666666626930237</v>
      </c>
      <c r="L2641" t="s">
        <v>182</v>
      </c>
    </row>
    <row r="2642" spans="1:12">
      <c r="A2642" t="s">
        <v>260</v>
      </c>
      <c r="B2642" t="s">
        <v>75</v>
      </c>
      <c r="C2642">
        <v>2040</v>
      </c>
      <c r="D2642">
        <v>2055</v>
      </c>
      <c r="E2642" t="s">
        <v>119</v>
      </c>
      <c r="F2642" t="s">
        <v>260</v>
      </c>
      <c r="G2642" t="s">
        <v>149</v>
      </c>
      <c r="H2642" t="s">
        <v>133</v>
      </c>
      <c r="I2642" t="s">
        <v>110</v>
      </c>
      <c r="J2642" t="s">
        <v>110</v>
      </c>
      <c r="K2642">
        <v>1.666666626930237</v>
      </c>
      <c r="L2642" t="s">
        <v>182</v>
      </c>
    </row>
    <row r="2643" spans="1:12">
      <c r="A2643" t="s">
        <v>260</v>
      </c>
      <c r="B2643" t="s">
        <v>75</v>
      </c>
      <c r="C2643">
        <v>2040</v>
      </c>
      <c r="D2643">
        <v>2060</v>
      </c>
      <c r="E2643" t="s">
        <v>119</v>
      </c>
      <c r="F2643" t="s">
        <v>260</v>
      </c>
      <c r="G2643" t="s">
        <v>149</v>
      </c>
      <c r="H2643" t="s">
        <v>133</v>
      </c>
      <c r="I2643" t="s">
        <v>110</v>
      </c>
      <c r="J2643" t="s">
        <v>110</v>
      </c>
      <c r="K2643">
        <v>1.666666626930237</v>
      </c>
      <c r="L2643" t="s">
        <v>182</v>
      </c>
    </row>
    <row r="2644" spans="1:12">
      <c r="A2644" t="s">
        <v>260</v>
      </c>
      <c r="B2644" t="s">
        <v>75</v>
      </c>
      <c r="C2644">
        <v>2045</v>
      </c>
      <c r="D2644">
        <v>2045</v>
      </c>
      <c r="E2644" t="s">
        <v>119</v>
      </c>
      <c r="F2644" t="s">
        <v>260</v>
      </c>
      <c r="G2644" t="s">
        <v>146</v>
      </c>
      <c r="H2644" t="s">
        <v>133</v>
      </c>
      <c r="I2644" t="s">
        <v>110</v>
      </c>
      <c r="J2644" t="s">
        <v>110</v>
      </c>
      <c r="K2644">
        <v>1.666666707023978E-3</v>
      </c>
      <c r="L2644" t="s">
        <v>182</v>
      </c>
    </row>
    <row r="2645" spans="1:12">
      <c r="A2645" t="s">
        <v>260</v>
      </c>
      <c r="B2645" t="s">
        <v>75</v>
      </c>
      <c r="C2645">
        <v>2045</v>
      </c>
      <c r="D2645">
        <v>2050</v>
      </c>
      <c r="E2645" t="s">
        <v>119</v>
      </c>
      <c r="F2645" t="s">
        <v>260</v>
      </c>
      <c r="G2645" t="s">
        <v>146</v>
      </c>
      <c r="H2645" t="s">
        <v>133</v>
      </c>
      <c r="I2645" t="s">
        <v>110</v>
      </c>
      <c r="J2645" t="s">
        <v>110</v>
      </c>
      <c r="K2645">
        <v>1.666666707023978E-3</v>
      </c>
      <c r="L2645" t="s">
        <v>182</v>
      </c>
    </row>
    <row r="2646" spans="1:12">
      <c r="A2646" t="s">
        <v>260</v>
      </c>
      <c r="B2646" t="s">
        <v>75</v>
      </c>
      <c r="C2646">
        <v>2045</v>
      </c>
      <c r="D2646">
        <v>2055</v>
      </c>
      <c r="E2646" t="s">
        <v>119</v>
      </c>
      <c r="F2646" t="s">
        <v>260</v>
      </c>
      <c r="G2646" t="s">
        <v>146</v>
      </c>
      <c r="H2646" t="s">
        <v>133</v>
      </c>
      <c r="I2646" t="s">
        <v>110</v>
      </c>
      <c r="J2646" t="s">
        <v>110</v>
      </c>
      <c r="K2646">
        <v>1.666666707023978E-3</v>
      </c>
      <c r="L2646" t="s">
        <v>182</v>
      </c>
    </row>
    <row r="2647" spans="1:12">
      <c r="A2647" t="s">
        <v>260</v>
      </c>
      <c r="B2647" t="s">
        <v>75</v>
      </c>
      <c r="C2647">
        <v>2045</v>
      </c>
      <c r="D2647">
        <v>2060</v>
      </c>
      <c r="E2647" t="s">
        <v>119</v>
      </c>
      <c r="F2647" t="s">
        <v>260</v>
      </c>
      <c r="G2647" t="s">
        <v>146</v>
      </c>
      <c r="H2647" t="s">
        <v>133</v>
      </c>
      <c r="I2647" t="s">
        <v>110</v>
      </c>
      <c r="J2647" t="s">
        <v>110</v>
      </c>
      <c r="K2647">
        <v>1.666666707023978E-3</v>
      </c>
      <c r="L2647" t="s">
        <v>182</v>
      </c>
    </row>
    <row r="2648" spans="1:12">
      <c r="A2648" t="s">
        <v>260</v>
      </c>
      <c r="B2648" t="s">
        <v>75</v>
      </c>
      <c r="C2648">
        <v>2045</v>
      </c>
      <c r="D2648">
        <v>2065</v>
      </c>
      <c r="E2648" t="s">
        <v>119</v>
      </c>
      <c r="F2648" t="s">
        <v>260</v>
      </c>
      <c r="G2648" t="s">
        <v>146</v>
      </c>
      <c r="H2648" t="s">
        <v>133</v>
      </c>
      <c r="I2648" t="s">
        <v>110</v>
      </c>
      <c r="J2648" t="s">
        <v>110</v>
      </c>
      <c r="K2648">
        <v>1.666666707023978E-3</v>
      </c>
      <c r="L2648" t="s">
        <v>182</v>
      </c>
    </row>
    <row r="2649" spans="1:12">
      <c r="A2649" t="s">
        <v>260</v>
      </c>
      <c r="B2649" t="s">
        <v>75</v>
      </c>
      <c r="C2649">
        <v>2045</v>
      </c>
      <c r="D2649">
        <v>2045</v>
      </c>
      <c r="E2649" t="s">
        <v>119</v>
      </c>
      <c r="F2649" t="s">
        <v>260</v>
      </c>
      <c r="G2649" t="s">
        <v>149</v>
      </c>
      <c r="H2649" t="s">
        <v>133</v>
      </c>
      <c r="I2649" t="s">
        <v>110</v>
      </c>
      <c r="J2649" t="s">
        <v>110</v>
      </c>
      <c r="K2649">
        <v>1.666666626930237</v>
      </c>
      <c r="L2649" t="s">
        <v>182</v>
      </c>
    </row>
    <row r="2650" spans="1:12">
      <c r="A2650" t="s">
        <v>260</v>
      </c>
      <c r="B2650" t="s">
        <v>75</v>
      </c>
      <c r="C2650">
        <v>2045</v>
      </c>
      <c r="D2650">
        <v>2050</v>
      </c>
      <c r="E2650" t="s">
        <v>119</v>
      </c>
      <c r="F2650" t="s">
        <v>260</v>
      </c>
      <c r="G2650" t="s">
        <v>149</v>
      </c>
      <c r="H2650" t="s">
        <v>133</v>
      </c>
      <c r="I2650" t="s">
        <v>110</v>
      </c>
      <c r="J2650" t="s">
        <v>110</v>
      </c>
      <c r="K2650">
        <v>1.666666626930237</v>
      </c>
      <c r="L2650" t="s">
        <v>182</v>
      </c>
    </row>
    <row r="2651" spans="1:12">
      <c r="A2651" t="s">
        <v>260</v>
      </c>
      <c r="B2651" t="s">
        <v>75</v>
      </c>
      <c r="C2651">
        <v>2045</v>
      </c>
      <c r="D2651">
        <v>2055</v>
      </c>
      <c r="E2651" t="s">
        <v>119</v>
      </c>
      <c r="F2651" t="s">
        <v>260</v>
      </c>
      <c r="G2651" t="s">
        <v>149</v>
      </c>
      <c r="H2651" t="s">
        <v>133</v>
      </c>
      <c r="I2651" t="s">
        <v>110</v>
      </c>
      <c r="J2651" t="s">
        <v>110</v>
      </c>
      <c r="K2651">
        <v>1.666666626930237</v>
      </c>
      <c r="L2651" t="s">
        <v>182</v>
      </c>
    </row>
    <row r="2652" spans="1:12">
      <c r="A2652" t="s">
        <v>260</v>
      </c>
      <c r="B2652" t="s">
        <v>75</v>
      </c>
      <c r="C2652">
        <v>2045</v>
      </c>
      <c r="D2652">
        <v>2060</v>
      </c>
      <c r="E2652" t="s">
        <v>119</v>
      </c>
      <c r="F2652" t="s">
        <v>260</v>
      </c>
      <c r="G2652" t="s">
        <v>149</v>
      </c>
      <c r="H2652" t="s">
        <v>133</v>
      </c>
      <c r="I2652" t="s">
        <v>110</v>
      </c>
      <c r="J2652" t="s">
        <v>110</v>
      </c>
      <c r="K2652">
        <v>1.666666626930237</v>
      </c>
      <c r="L2652" t="s">
        <v>182</v>
      </c>
    </row>
    <row r="2653" spans="1:12">
      <c r="A2653" t="s">
        <v>260</v>
      </c>
      <c r="B2653" t="s">
        <v>75</v>
      </c>
      <c r="C2653">
        <v>2045</v>
      </c>
      <c r="D2653">
        <v>2065</v>
      </c>
      <c r="E2653" t="s">
        <v>119</v>
      </c>
      <c r="F2653" t="s">
        <v>260</v>
      </c>
      <c r="G2653" t="s">
        <v>149</v>
      </c>
      <c r="H2653" t="s">
        <v>133</v>
      </c>
      <c r="I2653" t="s">
        <v>110</v>
      </c>
      <c r="J2653" t="s">
        <v>110</v>
      </c>
      <c r="K2653">
        <v>1.25041663646698</v>
      </c>
      <c r="L2653" t="s">
        <v>182</v>
      </c>
    </row>
    <row r="2654" spans="1:12">
      <c r="A2654" t="s">
        <v>260</v>
      </c>
      <c r="B2654" t="s">
        <v>75</v>
      </c>
      <c r="C2654">
        <v>2050</v>
      </c>
      <c r="D2654">
        <v>2050</v>
      </c>
      <c r="E2654" t="s">
        <v>119</v>
      </c>
      <c r="F2654" t="s">
        <v>260</v>
      </c>
      <c r="G2654" t="s">
        <v>146</v>
      </c>
      <c r="H2654" t="s">
        <v>133</v>
      </c>
      <c r="I2654" t="s">
        <v>110</v>
      </c>
      <c r="J2654" t="s">
        <v>110</v>
      </c>
      <c r="K2654">
        <v>1.666666707023978E-3</v>
      </c>
      <c r="L2654" t="s">
        <v>182</v>
      </c>
    </row>
    <row r="2655" spans="1:12">
      <c r="A2655" t="s">
        <v>260</v>
      </c>
      <c r="B2655" t="s">
        <v>75</v>
      </c>
      <c r="C2655">
        <v>2050</v>
      </c>
      <c r="D2655">
        <v>2055</v>
      </c>
      <c r="E2655" t="s">
        <v>119</v>
      </c>
      <c r="F2655" t="s">
        <v>260</v>
      </c>
      <c r="G2655" t="s">
        <v>146</v>
      </c>
      <c r="H2655" t="s">
        <v>133</v>
      </c>
      <c r="I2655" t="s">
        <v>110</v>
      </c>
      <c r="J2655" t="s">
        <v>110</v>
      </c>
      <c r="K2655">
        <v>1.666666707023978E-3</v>
      </c>
      <c r="L2655" t="s">
        <v>182</v>
      </c>
    </row>
    <row r="2656" spans="1:12">
      <c r="A2656" t="s">
        <v>260</v>
      </c>
      <c r="B2656" t="s">
        <v>75</v>
      </c>
      <c r="C2656">
        <v>2050</v>
      </c>
      <c r="D2656">
        <v>2060</v>
      </c>
      <c r="E2656" t="s">
        <v>119</v>
      </c>
      <c r="F2656" t="s">
        <v>260</v>
      </c>
      <c r="G2656" t="s">
        <v>146</v>
      </c>
      <c r="H2656" t="s">
        <v>133</v>
      </c>
      <c r="I2656" t="s">
        <v>110</v>
      </c>
      <c r="J2656" t="s">
        <v>110</v>
      </c>
      <c r="K2656">
        <v>1.666666707023978E-3</v>
      </c>
      <c r="L2656" t="s">
        <v>182</v>
      </c>
    </row>
    <row r="2657" spans="1:12">
      <c r="A2657" t="s">
        <v>260</v>
      </c>
      <c r="B2657" t="s">
        <v>75</v>
      </c>
      <c r="C2657">
        <v>2050</v>
      </c>
      <c r="D2657">
        <v>2065</v>
      </c>
      <c r="E2657" t="s">
        <v>119</v>
      </c>
      <c r="F2657" t="s">
        <v>260</v>
      </c>
      <c r="G2657" t="s">
        <v>146</v>
      </c>
      <c r="H2657" t="s">
        <v>133</v>
      </c>
      <c r="I2657" t="s">
        <v>110</v>
      </c>
      <c r="J2657" t="s">
        <v>110</v>
      </c>
      <c r="K2657">
        <v>1.666666707023978E-3</v>
      </c>
      <c r="L2657" t="s">
        <v>182</v>
      </c>
    </row>
    <row r="2658" spans="1:12">
      <c r="A2658" t="s">
        <v>260</v>
      </c>
      <c r="B2658" t="s">
        <v>75</v>
      </c>
      <c r="C2658">
        <v>2050</v>
      </c>
      <c r="D2658">
        <v>2070</v>
      </c>
      <c r="E2658" t="s">
        <v>119</v>
      </c>
      <c r="F2658" t="s">
        <v>260</v>
      </c>
      <c r="G2658" t="s">
        <v>146</v>
      </c>
      <c r="H2658" t="s">
        <v>133</v>
      </c>
      <c r="I2658" t="s">
        <v>110</v>
      </c>
      <c r="J2658" t="s">
        <v>110</v>
      </c>
      <c r="K2658">
        <v>1.666666707023978E-3</v>
      </c>
      <c r="L2658" t="s">
        <v>182</v>
      </c>
    </row>
    <row r="2659" spans="1:12">
      <c r="A2659" t="s">
        <v>260</v>
      </c>
      <c r="B2659" t="s">
        <v>75</v>
      </c>
      <c r="C2659">
        <v>2050</v>
      </c>
      <c r="D2659">
        <v>2050</v>
      </c>
      <c r="E2659" t="s">
        <v>119</v>
      </c>
      <c r="F2659" t="s">
        <v>260</v>
      </c>
      <c r="G2659" t="s">
        <v>149</v>
      </c>
      <c r="H2659" t="s">
        <v>133</v>
      </c>
      <c r="I2659" t="s">
        <v>110</v>
      </c>
      <c r="J2659" t="s">
        <v>110</v>
      </c>
      <c r="K2659">
        <v>1.666666626930237</v>
      </c>
      <c r="L2659" t="s">
        <v>182</v>
      </c>
    </row>
    <row r="2660" spans="1:12">
      <c r="A2660" t="s">
        <v>260</v>
      </c>
      <c r="B2660" t="s">
        <v>75</v>
      </c>
      <c r="C2660">
        <v>2050</v>
      </c>
      <c r="D2660">
        <v>2055</v>
      </c>
      <c r="E2660" t="s">
        <v>119</v>
      </c>
      <c r="F2660" t="s">
        <v>260</v>
      </c>
      <c r="G2660" t="s">
        <v>149</v>
      </c>
      <c r="H2660" t="s">
        <v>133</v>
      </c>
      <c r="I2660" t="s">
        <v>110</v>
      </c>
      <c r="J2660" t="s">
        <v>110</v>
      </c>
      <c r="K2660">
        <v>1.666666626930237</v>
      </c>
      <c r="L2660" t="s">
        <v>182</v>
      </c>
    </row>
    <row r="2661" spans="1:12">
      <c r="A2661" t="s">
        <v>260</v>
      </c>
      <c r="B2661" t="s">
        <v>75</v>
      </c>
      <c r="C2661">
        <v>2050</v>
      </c>
      <c r="D2661">
        <v>2060</v>
      </c>
      <c r="E2661" t="s">
        <v>119</v>
      </c>
      <c r="F2661" t="s">
        <v>260</v>
      </c>
      <c r="G2661" t="s">
        <v>149</v>
      </c>
      <c r="H2661" t="s">
        <v>133</v>
      </c>
      <c r="I2661" t="s">
        <v>110</v>
      </c>
      <c r="J2661" t="s">
        <v>110</v>
      </c>
      <c r="K2661">
        <v>1.666666626930237</v>
      </c>
      <c r="L2661" t="s">
        <v>182</v>
      </c>
    </row>
    <row r="2662" spans="1:12">
      <c r="A2662" t="s">
        <v>260</v>
      </c>
      <c r="B2662" t="s">
        <v>75</v>
      </c>
      <c r="C2662">
        <v>2050</v>
      </c>
      <c r="D2662">
        <v>2065</v>
      </c>
      <c r="E2662" t="s">
        <v>119</v>
      </c>
      <c r="F2662" t="s">
        <v>260</v>
      </c>
      <c r="G2662" t="s">
        <v>149</v>
      </c>
      <c r="H2662" t="s">
        <v>133</v>
      </c>
      <c r="I2662" t="s">
        <v>110</v>
      </c>
      <c r="J2662" t="s">
        <v>110</v>
      </c>
      <c r="K2662">
        <v>1.666666626930237</v>
      </c>
      <c r="L2662" t="s">
        <v>182</v>
      </c>
    </row>
    <row r="2663" spans="1:12">
      <c r="A2663" t="s">
        <v>260</v>
      </c>
      <c r="B2663" t="s">
        <v>75</v>
      </c>
      <c r="C2663">
        <v>2050</v>
      </c>
      <c r="D2663">
        <v>2070</v>
      </c>
      <c r="E2663" t="s">
        <v>119</v>
      </c>
      <c r="F2663" t="s">
        <v>260</v>
      </c>
      <c r="G2663" t="s">
        <v>149</v>
      </c>
      <c r="H2663" t="s">
        <v>133</v>
      </c>
      <c r="I2663" t="s">
        <v>110</v>
      </c>
      <c r="J2663" t="s">
        <v>110</v>
      </c>
      <c r="K2663">
        <v>1.666666626930237</v>
      </c>
      <c r="L2663" t="s">
        <v>182</v>
      </c>
    </row>
    <row r="2664" spans="1:12">
      <c r="A2664" t="s">
        <v>260</v>
      </c>
      <c r="B2664" t="s">
        <v>75</v>
      </c>
      <c r="C2664">
        <v>2055</v>
      </c>
      <c r="D2664">
        <v>2055</v>
      </c>
      <c r="E2664" t="s">
        <v>119</v>
      </c>
      <c r="F2664" t="s">
        <v>260</v>
      </c>
      <c r="G2664" t="s">
        <v>146</v>
      </c>
      <c r="H2664" t="s">
        <v>133</v>
      </c>
      <c r="I2664" t="s">
        <v>110</v>
      </c>
      <c r="J2664" t="s">
        <v>110</v>
      </c>
      <c r="K2664">
        <v>1.666666707023978E-3</v>
      </c>
      <c r="L2664" t="s">
        <v>182</v>
      </c>
    </row>
    <row r="2665" spans="1:12">
      <c r="A2665" t="s">
        <v>260</v>
      </c>
      <c r="B2665" t="s">
        <v>75</v>
      </c>
      <c r="C2665">
        <v>2055</v>
      </c>
      <c r="D2665">
        <v>2060</v>
      </c>
      <c r="E2665" t="s">
        <v>119</v>
      </c>
      <c r="F2665" t="s">
        <v>260</v>
      </c>
      <c r="G2665" t="s">
        <v>146</v>
      </c>
      <c r="H2665" t="s">
        <v>133</v>
      </c>
      <c r="I2665" t="s">
        <v>110</v>
      </c>
      <c r="J2665" t="s">
        <v>110</v>
      </c>
      <c r="K2665">
        <v>1.666666707023978E-3</v>
      </c>
      <c r="L2665" t="s">
        <v>182</v>
      </c>
    </row>
    <row r="2666" spans="1:12">
      <c r="A2666" t="s">
        <v>260</v>
      </c>
      <c r="B2666" t="s">
        <v>75</v>
      </c>
      <c r="C2666">
        <v>2055</v>
      </c>
      <c r="D2666">
        <v>2065</v>
      </c>
      <c r="E2666" t="s">
        <v>119</v>
      </c>
      <c r="F2666" t="s">
        <v>260</v>
      </c>
      <c r="G2666" t="s">
        <v>146</v>
      </c>
      <c r="H2666" t="s">
        <v>133</v>
      </c>
      <c r="I2666" t="s">
        <v>110</v>
      </c>
      <c r="J2666" t="s">
        <v>110</v>
      </c>
      <c r="K2666">
        <v>1.666666707023978E-3</v>
      </c>
      <c r="L2666" t="s">
        <v>182</v>
      </c>
    </row>
    <row r="2667" spans="1:12">
      <c r="A2667" t="s">
        <v>260</v>
      </c>
      <c r="B2667" t="s">
        <v>75</v>
      </c>
      <c r="C2667">
        <v>2055</v>
      </c>
      <c r="D2667">
        <v>2070</v>
      </c>
      <c r="E2667" t="s">
        <v>119</v>
      </c>
      <c r="F2667" t="s">
        <v>260</v>
      </c>
      <c r="G2667" t="s">
        <v>146</v>
      </c>
      <c r="H2667" t="s">
        <v>133</v>
      </c>
      <c r="I2667" t="s">
        <v>110</v>
      </c>
      <c r="J2667" t="s">
        <v>110</v>
      </c>
      <c r="K2667">
        <v>1.666666707023978E-3</v>
      </c>
      <c r="L2667" t="s">
        <v>182</v>
      </c>
    </row>
    <row r="2668" spans="1:12">
      <c r="A2668" t="s">
        <v>260</v>
      </c>
      <c r="B2668" t="s">
        <v>75</v>
      </c>
      <c r="C2668">
        <v>2055</v>
      </c>
      <c r="D2668">
        <v>2055</v>
      </c>
      <c r="E2668" t="s">
        <v>119</v>
      </c>
      <c r="F2668" t="s">
        <v>260</v>
      </c>
      <c r="G2668" t="s">
        <v>149</v>
      </c>
      <c r="H2668" t="s">
        <v>133</v>
      </c>
      <c r="I2668" t="s">
        <v>110</v>
      </c>
      <c r="J2668" t="s">
        <v>110</v>
      </c>
      <c r="K2668">
        <v>1.666666626930237</v>
      </c>
      <c r="L2668" t="s">
        <v>182</v>
      </c>
    </row>
    <row r="2669" spans="1:12">
      <c r="A2669" t="s">
        <v>260</v>
      </c>
      <c r="B2669" t="s">
        <v>75</v>
      </c>
      <c r="C2669">
        <v>2055</v>
      </c>
      <c r="D2669">
        <v>2060</v>
      </c>
      <c r="E2669" t="s">
        <v>119</v>
      </c>
      <c r="F2669" t="s">
        <v>260</v>
      </c>
      <c r="G2669" t="s">
        <v>149</v>
      </c>
      <c r="H2669" t="s">
        <v>133</v>
      </c>
      <c r="I2669" t="s">
        <v>110</v>
      </c>
      <c r="J2669" t="s">
        <v>110</v>
      </c>
      <c r="K2669">
        <v>1.666666626930237</v>
      </c>
      <c r="L2669" t="s">
        <v>182</v>
      </c>
    </row>
    <row r="2670" spans="1:12">
      <c r="A2670" t="s">
        <v>260</v>
      </c>
      <c r="B2670" t="s">
        <v>75</v>
      </c>
      <c r="C2670">
        <v>2055</v>
      </c>
      <c r="D2670">
        <v>2065</v>
      </c>
      <c r="E2670" t="s">
        <v>119</v>
      </c>
      <c r="F2670" t="s">
        <v>260</v>
      </c>
      <c r="G2670" t="s">
        <v>149</v>
      </c>
      <c r="H2670" t="s">
        <v>133</v>
      </c>
      <c r="I2670" t="s">
        <v>110</v>
      </c>
      <c r="J2670" t="s">
        <v>110</v>
      </c>
      <c r="K2670">
        <v>1.666666626930237</v>
      </c>
      <c r="L2670" t="s">
        <v>182</v>
      </c>
    </row>
    <row r="2671" spans="1:12">
      <c r="A2671" t="s">
        <v>260</v>
      </c>
      <c r="B2671" t="s">
        <v>75</v>
      </c>
      <c r="C2671">
        <v>2055</v>
      </c>
      <c r="D2671">
        <v>2070</v>
      </c>
      <c r="E2671" t="s">
        <v>119</v>
      </c>
      <c r="F2671" t="s">
        <v>260</v>
      </c>
      <c r="G2671" t="s">
        <v>149</v>
      </c>
      <c r="H2671" t="s">
        <v>133</v>
      </c>
      <c r="I2671" t="s">
        <v>110</v>
      </c>
      <c r="J2671" t="s">
        <v>110</v>
      </c>
      <c r="K2671">
        <v>1.666666626930237</v>
      </c>
      <c r="L2671" t="s">
        <v>182</v>
      </c>
    </row>
    <row r="2672" spans="1:12">
      <c r="A2672" t="s">
        <v>260</v>
      </c>
      <c r="B2672" t="s">
        <v>75</v>
      </c>
      <c r="C2672">
        <v>2060</v>
      </c>
      <c r="D2672">
        <v>2060</v>
      </c>
      <c r="E2672" t="s">
        <v>119</v>
      </c>
      <c r="F2672" t="s">
        <v>260</v>
      </c>
      <c r="G2672" t="s">
        <v>146</v>
      </c>
      <c r="H2672" t="s">
        <v>133</v>
      </c>
      <c r="I2672" t="s">
        <v>110</v>
      </c>
      <c r="J2672" t="s">
        <v>110</v>
      </c>
      <c r="K2672">
        <v>1.666666707023978E-3</v>
      </c>
      <c r="L2672" t="s">
        <v>182</v>
      </c>
    </row>
    <row r="2673" spans="1:12">
      <c r="A2673" t="s">
        <v>260</v>
      </c>
      <c r="B2673" t="s">
        <v>75</v>
      </c>
      <c r="C2673">
        <v>2060</v>
      </c>
      <c r="D2673">
        <v>2065</v>
      </c>
      <c r="E2673" t="s">
        <v>119</v>
      </c>
      <c r="F2673" t="s">
        <v>260</v>
      </c>
      <c r="G2673" t="s">
        <v>146</v>
      </c>
      <c r="H2673" t="s">
        <v>133</v>
      </c>
      <c r="I2673" t="s">
        <v>110</v>
      </c>
      <c r="J2673" t="s">
        <v>110</v>
      </c>
      <c r="K2673">
        <v>1.666666707023978E-3</v>
      </c>
      <c r="L2673" t="s">
        <v>182</v>
      </c>
    </row>
    <row r="2674" spans="1:12">
      <c r="A2674" t="s">
        <v>260</v>
      </c>
      <c r="B2674" t="s">
        <v>75</v>
      </c>
      <c r="C2674">
        <v>2060</v>
      </c>
      <c r="D2674">
        <v>2070</v>
      </c>
      <c r="E2674" t="s">
        <v>119</v>
      </c>
      <c r="F2674" t="s">
        <v>260</v>
      </c>
      <c r="G2674" t="s">
        <v>146</v>
      </c>
      <c r="H2674" t="s">
        <v>133</v>
      </c>
      <c r="I2674" t="s">
        <v>110</v>
      </c>
      <c r="J2674" t="s">
        <v>110</v>
      </c>
      <c r="K2674">
        <v>1.666666707023978E-3</v>
      </c>
      <c r="L2674" t="s">
        <v>182</v>
      </c>
    </row>
    <row r="2675" spans="1:12">
      <c r="A2675" t="s">
        <v>260</v>
      </c>
      <c r="B2675" t="s">
        <v>75</v>
      </c>
      <c r="C2675">
        <v>2060</v>
      </c>
      <c r="D2675">
        <v>2060</v>
      </c>
      <c r="E2675" t="s">
        <v>119</v>
      </c>
      <c r="F2675" t="s">
        <v>260</v>
      </c>
      <c r="G2675" t="s">
        <v>149</v>
      </c>
      <c r="H2675" t="s">
        <v>133</v>
      </c>
      <c r="I2675" t="s">
        <v>110</v>
      </c>
      <c r="J2675" t="s">
        <v>110</v>
      </c>
      <c r="K2675">
        <v>1.666666626930237</v>
      </c>
      <c r="L2675" t="s">
        <v>182</v>
      </c>
    </row>
    <row r="2676" spans="1:12">
      <c r="A2676" t="s">
        <v>260</v>
      </c>
      <c r="B2676" t="s">
        <v>75</v>
      </c>
      <c r="C2676">
        <v>2060</v>
      </c>
      <c r="D2676">
        <v>2065</v>
      </c>
      <c r="E2676" t="s">
        <v>119</v>
      </c>
      <c r="F2676" t="s">
        <v>260</v>
      </c>
      <c r="G2676" t="s">
        <v>149</v>
      </c>
      <c r="H2676" t="s">
        <v>133</v>
      </c>
      <c r="I2676" t="s">
        <v>110</v>
      </c>
      <c r="J2676" t="s">
        <v>110</v>
      </c>
      <c r="K2676">
        <v>1.666666626930237</v>
      </c>
      <c r="L2676" t="s">
        <v>182</v>
      </c>
    </row>
    <row r="2677" spans="1:12">
      <c r="A2677" t="s">
        <v>260</v>
      </c>
      <c r="B2677" t="s">
        <v>75</v>
      </c>
      <c r="C2677">
        <v>2060</v>
      </c>
      <c r="D2677">
        <v>2070</v>
      </c>
      <c r="E2677" t="s">
        <v>119</v>
      </c>
      <c r="F2677" t="s">
        <v>260</v>
      </c>
      <c r="G2677" t="s">
        <v>149</v>
      </c>
      <c r="H2677" t="s">
        <v>133</v>
      </c>
      <c r="I2677" t="s">
        <v>110</v>
      </c>
      <c r="J2677" t="s">
        <v>110</v>
      </c>
      <c r="K2677">
        <v>1.666666626930237</v>
      </c>
      <c r="L2677" t="s">
        <v>182</v>
      </c>
    </row>
    <row r="2678" spans="1:12">
      <c r="A2678" t="s">
        <v>260</v>
      </c>
      <c r="B2678" t="s">
        <v>75</v>
      </c>
      <c r="C2678">
        <v>2065</v>
      </c>
      <c r="D2678">
        <v>2065</v>
      </c>
      <c r="E2678" t="s">
        <v>119</v>
      </c>
      <c r="F2678" t="s">
        <v>260</v>
      </c>
      <c r="G2678" t="s">
        <v>146</v>
      </c>
      <c r="H2678" t="s">
        <v>133</v>
      </c>
      <c r="I2678" t="s">
        <v>110</v>
      </c>
      <c r="J2678" t="s">
        <v>110</v>
      </c>
      <c r="K2678">
        <v>1.666666707023978E-3</v>
      </c>
      <c r="L2678" t="s">
        <v>182</v>
      </c>
    </row>
    <row r="2679" spans="1:12">
      <c r="A2679" t="s">
        <v>260</v>
      </c>
      <c r="B2679" t="s">
        <v>75</v>
      </c>
      <c r="C2679">
        <v>2065</v>
      </c>
      <c r="D2679">
        <v>2070</v>
      </c>
      <c r="E2679" t="s">
        <v>119</v>
      </c>
      <c r="F2679" t="s">
        <v>260</v>
      </c>
      <c r="G2679" t="s">
        <v>146</v>
      </c>
      <c r="H2679" t="s">
        <v>133</v>
      </c>
      <c r="I2679" t="s">
        <v>110</v>
      </c>
      <c r="J2679" t="s">
        <v>110</v>
      </c>
      <c r="K2679">
        <v>1.666666707023978E-3</v>
      </c>
      <c r="L2679" t="s">
        <v>182</v>
      </c>
    </row>
    <row r="2680" spans="1:12">
      <c r="A2680" t="s">
        <v>260</v>
      </c>
      <c r="B2680" t="s">
        <v>75</v>
      </c>
      <c r="C2680">
        <v>2065</v>
      </c>
      <c r="D2680">
        <v>2065</v>
      </c>
      <c r="E2680" t="s">
        <v>119</v>
      </c>
      <c r="F2680" t="s">
        <v>260</v>
      </c>
      <c r="G2680" t="s">
        <v>149</v>
      </c>
      <c r="H2680" t="s">
        <v>133</v>
      </c>
      <c r="I2680" t="s">
        <v>110</v>
      </c>
      <c r="J2680" t="s">
        <v>110</v>
      </c>
      <c r="K2680">
        <v>1.666666626930237</v>
      </c>
      <c r="L2680" t="s">
        <v>182</v>
      </c>
    </row>
    <row r="2681" spans="1:12">
      <c r="A2681" t="s">
        <v>260</v>
      </c>
      <c r="B2681" t="s">
        <v>75</v>
      </c>
      <c r="C2681">
        <v>2065</v>
      </c>
      <c r="D2681">
        <v>2070</v>
      </c>
      <c r="E2681" t="s">
        <v>119</v>
      </c>
      <c r="F2681" t="s">
        <v>260</v>
      </c>
      <c r="G2681" t="s">
        <v>149</v>
      </c>
      <c r="H2681" t="s">
        <v>133</v>
      </c>
      <c r="I2681" t="s">
        <v>110</v>
      </c>
      <c r="J2681" t="s">
        <v>110</v>
      </c>
      <c r="K2681">
        <v>1.666666626930237</v>
      </c>
      <c r="L2681" t="s">
        <v>182</v>
      </c>
    </row>
    <row r="2682" spans="1:12">
      <c r="A2682" t="s">
        <v>260</v>
      </c>
      <c r="B2682" t="s">
        <v>75</v>
      </c>
      <c r="C2682">
        <v>2070</v>
      </c>
      <c r="D2682">
        <v>2070</v>
      </c>
      <c r="E2682" t="s">
        <v>119</v>
      </c>
      <c r="F2682" t="s">
        <v>260</v>
      </c>
      <c r="G2682" t="s">
        <v>146</v>
      </c>
      <c r="H2682" t="s">
        <v>133</v>
      </c>
      <c r="I2682" t="s">
        <v>110</v>
      </c>
      <c r="J2682" t="s">
        <v>110</v>
      </c>
      <c r="K2682">
        <v>1.666666707023978E-3</v>
      </c>
      <c r="L2682" t="s">
        <v>182</v>
      </c>
    </row>
    <row r="2683" spans="1:12">
      <c r="A2683" t="s">
        <v>260</v>
      </c>
      <c r="B2683" t="s">
        <v>75</v>
      </c>
      <c r="C2683">
        <v>2070</v>
      </c>
      <c r="D2683">
        <v>2070</v>
      </c>
      <c r="E2683" t="s">
        <v>119</v>
      </c>
      <c r="F2683" t="s">
        <v>260</v>
      </c>
      <c r="G2683" t="s">
        <v>149</v>
      </c>
      <c r="H2683" t="s">
        <v>133</v>
      </c>
      <c r="I2683" t="s">
        <v>110</v>
      </c>
      <c r="J2683" t="s">
        <v>110</v>
      </c>
      <c r="K2683">
        <v>1.666666626930237</v>
      </c>
      <c r="L2683" t="s">
        <v>182</v>
      </c>
    </row>
    <row r="2684" spans="1:12">
      <c r="A2684" t="s">
        <v>260</v>
      </c>
      <c r="B2684" t="s">
        <v>51</v>
      </c>
      <c r="C2684">
        <v>1990</v>
      </c>
      <c r="D2684">
        <v>1990</v>
      </c>
      <c r="E2684" t="s">
        <v>119</v>
      </c>
      <c r="F2684" t="s">
        <v>260</v>
      </c>
      <c r="G2684" t="s">
        <v>148</v>
      </c>
      <c r="H2684" t="s">
        <v>132</v>
      </c>
      <c r="I2684" t="s">
        <v>110</v>
      </c>
      <c r="J2684" t="s">
        <v>110</v>
      </c>
      <c r="K2684">
        <v>1</v>
      </c>
      <c r="L2684" t="s">
        <v>182</v>
      </c>
    </row>
    <row r="2685" spans="1:12">
      <c r="A2685" t="s">
        <v>260</v>
      </c>
      <c r="B2685" t="s">
        <v>51</v>
      </c>
      <c r="C2685">
        <v>1995</v>
      </c>
      <c r="D2685">
        <v>1995</v>
      </c>
      <c r="E2685" t="s">
        <v>119</v>
      </c>
      <c r="F2685" t="s">
        <v>260</v>
      </c>
      <c r="G2685" t="s">
        <v>148</v>
      </c>
      <c r="H2685" t="s">
        <v>132</v>
      </c>
      <c r="I2685" t="s">
        <v>110</v>
      </c>
      <c r="J2685" t="s">
        <v>110</v>
      </c>
      <c r="K2685">
        <v>1</v>
      </c>
      <c r="L2685" t="s">
        <v>182</v>
      </c>
    </row>
    <row r="2686" spans="1:12">
      <c r="A2686" t="s">
        <v>260</v>
      </c>
      <c r="B2686" t="s">
        <v>51</v>
      </c>
      <c r="C2686">
        <v>2000</v>
      </c>
      <c r="D2686">
        <v>2000</v>
      </c>
      <c r="E2686" t="s">
        <v>119</v>
      </c>
      <c r="F2686" t="s">
        <v>260</v>
      </c>
      <c r="G2686" t="s">
        <v>148</v>
      </c>
      <c r="H2686" t="s">
        <v>132</v>
      </c>
      <c r="I2686" t="s">
        <v>110</v>
      </c>
      <c r="J2686" t="s">
        <v>110</v>
      </c>
      <c r="K2686">
        <v>1</v>
      </c>
      <c r="L2686" t="s">
        <v>182</v>
      </c>
    </row>
    <row r="2687" spans="1:12">
      <c r="A2687" t="s">
        <v>260</v>
      </c>
      <c r="B2687" t="s">
        <v>51</v>
      </c>
      <c r="C2687">
        <v>2005</v>
      </c>
      <c r="D2687">
        <v>2005</v>
      </c>
      <c r="E2687" t="s">
        <v>119</v>
      </c>
      <c r="F2687" t="s">
        <v>260</v>
      </c>
      <c r="G2687" t="s">
        <v>148</v>
      </c>
      <c r="H2687" t="s">
        <v>132</v>
      </c>
      <c r="I2687" t="s">
        <v>110</v>
      </c>
      <c r="J2687" t="s">
        <v>110</v>
      </c>
      <c r="K2687">
        <v>1</v>
      </c>
      <c r="L2687" t="s">
        <v>182</v>
      </c>
    </row>
    <row r="2688" spans="1:12">
      <c r="A2688" t="s">
        <v>260</v>
      </c>
      <c r="B2688" t="s">
        <v>51</v>
      </c>
      <c r="C2688">
        <v>2010</v>
      </c>
      <c r="D2688">
        <v>2010</v>
      </c>
      <c r="E2688" t="s">
        <v>119</v>
      </c>
      <c r="F2688" t="s">
        <v>260</v>
      </c>
      <c r="G2688" t="s">
        <v>148</v>
      </c>
      <c r="H2688" t="s">
        <v>132</v>
      </c>
      <c r="I2688" t="s">
        <v>110</v>
      </c>
      <c r="J2688" t="s">
        <v>110</v>
      </c>
      <c r="K2688">
        <v>1</v>
      </c>
      <c r="L2688" t="s">
        <v>182</v>
      </c>
    </row>
    <row r="2689" spans="1:12">
      <c r="A2689" t="s">
        <v>260</v>
      </c>
      <c r="B2689" t="s">
        <v>51</v>
      </c>
      <c r="C2689">
        <v>2015</v>
      </c>
      <c r="D2689">
        <v>2015</v>
      </c>
      <c r="E2689" t="s">
        <v>119</v>
      </c>
      <c r="F2689" t="s">
        <v>260</v>
      </c>
      <c r="G2689" t="s">
        <v>148</v>
      </c>
      <c r="H2689" t="s">
        <v>132</v>
      </c>
      <c r="I2689" t="s">
        <v>110</v>
      </c>
      <c r="J2689" t="s">
        <v>110</v>
      </c>
      <c r="K2689">
        <v>1</v>
      </c>
      <c r="L2689" t="s">
        <v>182</v>
      </c>
    </row>
    <row r="2690" spans="1:12">
      <c r="A2690" t="s">
        <v>260</v>
      </c>
      <c r="B2690" t="s">
        <v>51</v>
      </c>
      <c r="C2690">
        <v>2020</v>
      </c>
      <c r="D2690">
        <v>2020</v>
      </c>
      <c r="E2690" t="s">
        <v>119</v>
      </c>
      <c r="F2690" t="s">
        <v>260</v>
      </c>
      <c r="G2690" t="s">
        <v>148</v>
      </c>
      <c r="H2690" t="s">
        <v>132</v>
      </c>
      <c r="I2690" t="s">
        <v>110</v>
      </c>
      <c r="J2690" t="s">
        <v>110</v>
      </c>
      <c r="K2690">
        <v>1</v>
      </c>
      <c r="L2690" t="s">
        <v>182</v>
      </c>
    </row>
    <row r="2691" spans="1:12">
      <c r="A2691" t="s">
        <v>260</v>
      </c>
      <c r="B2691" t="s">
        <v>51</v>
      </c>
      <c r="C2691">
        <v>2025</v>
      </c>
      <c r="D2691">
        <v>2025</v>
      </c>
      <c r="E2691" t="s">
        <v>119</v>
      </c>
      <c r="F2691" t="s">
        <v>260</v>
      </c>
      <c r="G2691" t="s">
        <v>148</v>
      </c>
      <c r="H2691" t="s">
        <v>132</v>
      </c>
      <c r="I2691" t="s">
        <v>110</v>
      </c>
      <c r="J2691" t="s">
        <v>110</v>
      </c>
      <c r="K2691">
        <v>1</v>
      </c>
      <c r="L2691" t="s">
        <v>182</v>
      </c>
    </row>
    <row r="2692" spans="1:12">
      <c r="A2692" t="s">
        <v>260</v>
      </c>
      <c r="B2692" t="s">
        <v>51</v>
      </c>
      <c r="C2692">
        <v>2030</v>
      </c>
      <c r="D2692">
        <v>2030</v>
      </c>
      <c r="E2692" t="s">
        <v>119</v>
      </c>
      <c r="F2692" t="s">
        <v>260</v>
      </c>
      <c r="G2692" t="s">
        <v>148</v>
      </c>
      <c r="H2692" t="s">
        <v>132</v>
      </c>
      <c r="I2692" t="s">
        <v>110</v>
      </c>
      <c r="J2692" t="s">
        <v>110</v>
      </c>
      <c r="K2692">
        <v>1</v>
      </c>
      <c r="L2692" t="s">
        <v>182</v>
      </c>
    </row>
    <row r="2693" spans="1:12">
      <c r="A2693" t="s">
        <v>260</v>
      </c>
      <c r="B2693" t="s">
        <v>51</v>
      </c>
      <c r="C2693">
        <v>2035</v>
      </c>
      <c r="D2693">
        <v>2035</v>
      </c>
      <c r="E2693" t="s">
        <v>119</v>
      </c>
      <c r="F2693" t="s">
        <v>260</v>
      </c>
      <c r="G2693" t="s">
        <v>148</v>
      </c>
      <c r="H2693" t="s">
        <v>132</v>
      </c>
      <c r="I2693" t="s">
        <v>110</v>
      </c>
      <c r="J2693" t="s">
        <v>110</v>
      </c>
      <c r="K2693">
        <v>1</v>
      </c>
      <c r="L2693" t="s">
        <v>182</v>
      </c>
    </row>
    <row r="2694" spans="1:12">
      <c r="A2694" t="s">
        <v>260</v>
      </c>
      <c r="B2694" t="s">
        <v>51</v>
      </c>
      <c r="C2694">
        <v>2040</v>
      </c>
      <c r="D2694">
        <v>2040</v>
      </c>
      <c r="E2694" t="s">
        <v>119</v>
      </c>
      <c r="F2694" t="s">
        <v>260</v>
      </c>
      <c r="G2694" t="s">
        <v>148</v>
      </c>
      <c r="H2694" t="s">
        <v>132</v>
      </c>
      <c r="I2694" t="s">
        <v>110</v>
      </c>
      <c r="J2694" t="s">
        <v>110</v>
      </c>
      <c r="K2694">
        <v>1</v>
      </c>
      <c r="L2694" t="s">
        <v>182</v>
      </c>
    </row>
    <row r="2695" spans="1:12">
      <c r="A2695" t="s">
        <v>260</v>
      </c>
      <c r="B2695" t="s">
        <v>51</v>
      </c>
      <c r="C2695">
        <v>2045</v>
      </c>
      <c r="D2695">
        <v>2045</v>
      </c>
      <c r="E2695" t="s">
        <v>119</v>
      </c>
      <c r="F2695" t="s">
        <v>260</v>
      </c>
      <c r="G2695" t="s">
        <v>148</v>
      </c>
      <c r="H2695" t="s">
        <v>132</v>
      </c>
      <c r="I2695" t="s">
        <v>110</v>
      </c>
      <c r="J2695" t="s">
        <v>110</v>
      </c>
      <c r="K2695">
        <v>1</v>
      </c>
      <c r="L2695" t="s">
        <v>182</v>
      </c>
    </row>
    <row r="2696" spans="1:12">
      <c r="A2696" t="s">
        <v>260</v>
      </c>
      <c r="B2696" t="s">
        <v>51</v>
      </c>
      <c r="C2696">
        <v>2050</v>
      </c>
      <c r="D2696">
        <v>2050</v>
      </c>
      <c r="E2696" t="s">
        <v>119</v>
      </c>
      <c r="F2696" t="s">
        <v>260</v>
      </c>
      <c r="G2696" t="s">
        <v>148</v>
      </c>
      <c r="H2696" t="s">
        <v>132</v>
      </c>
      <c r="I2696" t="s">
        <v>110</v>
      </c>
      <c r="J2696" t="s">
        <v>110</v>
      </c>
      <c r="K2696">
        <v>1</v>
      </c>
      <c r="L2696" t="s">
        <v>182</v>
      </c>
    </row>
    <row r="2697" spans="1:12">
      <c r="A2697" t="s">
        <v>260</v>
      </c>
      <c r="B2697" t="s">
        <v>51</v>
      </c>
      <c r="C2697">
        <v>2055</v>
      </c>
      <c r="D2697">
        <v>2055</v>
      </c>
      <c r="E2697" t="s">
        <v>119</v>
      </c>
      <c r="F2697" t="s">
        <v>260</v>
      </c>
      <c r="G2697" t="s">
        <v>148</v>
      </c>
      <c r="H2697" t="s">
        <v>132</v>
      </c>
      <c r="I2697" t="s">
        <v>110</v>
      </c>
      <c r="J2697" t="s">
        <v>110</v>
      </c>
      <c r="K2697">
        <v>1</v>
      </c>
      <c r="L2697" t="s">
        <v>182</v>
      </c>
    </row>
    <row r="2698" spans="1:12">
      <c r="A2698" t="s">
        <v>260</v>
      </c>
      <c r="B2698" t="s">
        <v>51</v>
      </c>
      <c r="C2698">
        <v>2060</v>
      </c>
      <c r="D2698">
        <v>2060</v>
      </c>
      <c r="E2698" t="s">
        <v>119</v>
      </c>
      <c r="F2698" t="s">
        <v>260</v>
      </c>
      <c r="G2698" t="s">
        <v>148</v>
      </c>
      <c r="H2698" t="s">
        <v>132</v>
      </c>
      <c r="I2698" t="s">
        <v>110</v>
      </c>
      <c r="J2698" t="s">
        <v>110</v>
      </c>
      <c r="K2698">
        <v>1</v>
      </c>
      <c r="L2698" t="s">
        <v>182</v>
      </c>
    </row>
    <row r="2699" spans="1:12">
      <c r="A2699" t="s">
        <v>260</v>
      </c>
      <c r="B2699" t="s">
        <v>51</v>
      </c>
      <c r="C2699">
        <v>2065</v>
      </c>
      <c r="D2699">
        <v>2065</v>
      </c>
      <c r="E2699" t="s">
        <v>119</v>
      </c>
      <c r="F2699" t="s">
        <v>260</v>
      </c>
      <c r="G2699" t="s">
        <v>148</v>
      </c>
      <c r="H2699" t="s">
        <v>132</v>
      </c>
      <c r="I2699" t="s">
        <v>110</v>
      </c>
      <c r="J2699" t="s">
        <v>110</v>
      </c>
      <c r="K2699">
        <v>1</v>
      </c>
      <c r="L2699" t="s">
        <v>182</v>
      </c>
    </row>
    <row r="2700" spans="1:12">
      <c r="A2700" t="s">
        <v>260</v>
      </c>
      <c r="B2700" t="s">
        <v>51</v>
      </c>
      <c r="C2700">
        <v>2070</v>
      </c>
      <c r="D2700">
        <v>2070</v>
      </c>
      <c r="E2700" t="s">
        <v>119</v>
      </c>
      <c r="F2700" t="s">
        <v>260</v>
      </c>
      <c r="G2700" t="s">
        <v>148</v>
      </c>
      <c r="H2700" t="s">
        <v>132</v>
      </c>
      <c r="I2700" t="s">
        <v>110</v>
      </c>
      <c r="J2700" t="s">
        <v>110</v>
      </c>
      <c r="K2700">
        <v>1</v>
      </c>
      <c r="L2700" t="s">
        <v>182</v>
      </c>
    </row>
    <row r="2701" spans="1:12">
      <c r="A2701" t="s">
        <v>260</v>
      </c>
      <c r="B2701" t="s">
        <v>89</v>
      </c>
      <c r="C2701">
        <v>2010</v>
      </c>
      <c r="D2701">
        <v>2010</v>
      </c>
      <c r="E2701" t="s">
        <v>119</v>
      </c>
      <c r="F2701" t="s">
        <v>260</v>
      </c>
      <c r="G2701" t="s">
        <v>148</v>
      </c>
      <c r="H2701" t="s">
        <v>132</v>
      </c>
      <c r="I2701" t="s">
        <v>110</v>
      </c>
      <c r="J2701" t="s">
        <v>110</v>
      </c>
      <c r="K2701">
        <v>1</v>
      </c>
      <c r="L2701" t="s">
        <v>182</v>
      </c>
    </row>
    <row r="2702" spans="1:12">
      <c r="A2702" t="s">
        <v>260</v>
      </c>
      <c r="B2702" t="s">
        <v>89</v>
      </c>
      <c r="C2702">
        <v>2015</v>
      </c>
      <c r="D2702">
        <v>2015</v>
      </c>
      <c r="E2702" t="s">
        <v>119</v>
      </c>
      <c r="F2702" t="s">
        <v>260</v>
      </c>
      <c r="G2702" t="s">
        <v>148</v>
      </c>
      <c r="H2702" t="s">
        <v>132</v>
      </c>
      <c r="I2702" t="s">
        <v>110</v>
      </c>
      <c r="J2702" t="s">
        <v>110</v>
      </c>
      <c r="K2702">
        <v>1</v>
      </c>
      <c r="L2702" t="s">
        <v>182</v>
      </c>
    </row>
    <row r="2703" spans="1:12">
      <c r="A2703" t="s">
        <v>260</v>
      </c>
      <c r="B2703" t="s">
        <v>89</v>
      </c>
      <c r="C2703">
        <v>2020</v>
      </c>
      <c r="D2703">
        <v>2020</v>
      </c>
      <c r="E2703" t="s">
        <v>119</v>
      </c>
      <c r="F2703" t="s">
        <v>260</v>
      </c>
      <c r="G2703" t="s">
        <v>148</v>
      </c>
      <c r="H2703" t="s">
        <v>132</v>
      </c>
      <c r="I2703" t="s">
        <v>110</v>
      </c>
      <c r="J2703" t="s">
        <v>110</v>
      </c>
      <c r="K2703">
        <v>1</v>
      </c>
      <c r="L2703" t="s">
        <v>182</v>
      </c>
    </row>
    <row r="2704" spans="1:12">
      <c r="A2704" t="s">
        <v>260</v>
      </c>
      <c r="B2704" t="s">
        <v>89</v>
      </c>
      <c r="C2704">
        <v>2025</v>
      </c>
      <c r="D2704">
        <v>2025</v>
      </c>
      <c r="E2704" t="s">
        <v>119</v>
      </c>
      <c r="F2704" t="s">
        <v>260</v>
      </c>
      <c r="G2704" t="s">
        <v>148</v>
      </c>
      <c r="H2704" t="s">
        <v>132</v>
      </c>
      <c r="I2704" t="s">
        <v>110</v>
      </c>
      <c r="J2704" t="s">
        <v>110</v>
      </c>
      <c r="K2704">
        <v>1</v>
      </c>
      <c r="L2704" t="s">
        <v>182</v>
      </c>
    </row>
    <row r="2705" spans="1:12">
      <c r="A2705" t="s">
        <v>260</v>
      </c>
      <c r="B2705" t="s">
        <v>89</v>
      </c>
      <c r="C2705">
        <v>2030</v>
      </c>
      <c r="D2705">
        <v>2030</v>
      </c>
      <c r="E2705" t="s">
        <v>119</v>
      </c>
      <c r="F2705" t="s">
        <v>260</v>
      </c>
      <c r="G2705" t="s">
        <v>148</v>
      </c>
      <c r="H2705" t="s">
        <v>132</v>
      </c>
      <c r="I2705" t="s">
        <v>110</v>
      </c>
      <c r="J2705" t="s">
        <v>110</v>
      </c>
      <c r="K2705">
        <v>1</v>
      </c>
      <c r="L2705" t="s">
        <v>182</v>
      </c>
    </row>
    <row r="2706" spans="1:12">
      <c r="A2706" t="s">
        <v>260</v>
      </c>
      <c r="B2706" t="s">
        <v>89</v>
      </c>
      <c r="C2706">
        <v>2035</v>
      </c>
      <c r="D2706">
        <v>2035</v>
      </c>
      <c r="E2706" t="s">
        <v>119</v>
      </c>
      <c r="F2706" t="s">
        <v>260</v>
      </c>
      <c r="G2706" t="s">
        <v>148</v>
      </c>
      <c r="H2706" t="s">
        <v>132</v>
      </c>
      <c r="I2706" t="s">
        <v>110</v>
      </c>
      <c r="J2706" t="s">
        <v>110</v>
      </c>
      <c r="K2706">
        <v>1</v>
      </c>
      <c r="L2706" t="s">
        <v>182</v>
      </c>
    </row>
    <row r="2707" spans="1:12">
      <c r="A2707" t="s">
        <v>260</v>
      </c>
      <c r="B2707" t="s">
        <v>89</v>
      </c>
      <c r="C2707">
        <v>2040</v>
      </c>
      <c r="D2707">
        <v>2040</v>
      </c>
      <c r="E2707" t="s">
        <v>119</v>
      </c>
      <c r="F2707" t="s">
        <v>260</v>
      </c>
      <c r="G2707" t="s">
        <v>148</v>
      </c>
      <c r="H2707" t="s">
        <v>132</v>
      </c>
      <c r="I2707" t="s">
        <v>110</v>
      </c>
      <c r="J2707" t="s">
        <v>110</v>
      </c>
      <c r="K2707">
        <v>1</v>
      </c>
      <c r="L2707" t="s">
        <v>182</v>
      </c>
    </row>
    <row r="2708" spans="1:12">
      <c r="A2708" t="s">
        <v>260</v>
      </c>
      <c r="B2708" t="s">
        <v>89</v>
      </c>
      <c r="C2708">
        <v>2045</v>
      </c>
      <c r="D2708">
        <v>2045</v>
      </c>
      <c r="E2708" t="s">
        <v>119</v>
      </c>
      <c r="F2708" t="s">
        <v>260</v>
      </c>
      <c r="G2708" t="s">
        <v>148</v>
      </c>
      <c r="H2708" t="s">
        <v>132</v>
      </c>
      <c r="I2708" t="s">
        <v>110</v>
      </c>
      <c r="J2708" t="s">
        <v>110</v>
      </c>
      <c r="K2708">
        <v>1</v>
      </c>
      <c r="L2708" t="s">
        <v>182</v>
      </c>
    </row>
    <row r="2709" spans="1:12">
      <c r="A2709" t="s">
        <v>260</v>
      </c>
      <c r="B2709" t="s">
        <v>89</v>
      </c>
      <c r="C2709">
        <v>2050</v>
      </c>
      <c r="D2709">
        <v>2050</v>
      </c>
      <c r="E2709" t="s">
        <v>119</v>
      </c>
      <c r="F2709" t="s">
        <v>260</v>
      </c>
      <c r="G2709" t="s">
        <v>148</v>
      </c>
      <c r="H2709" t="s">
        <v>132</v>
      </c>
      <c r="I2709" t="s">
        <v>110</v>
      </c>
      <c r="J2709" t="s">
        <v>110</v>
      </c>
      <c r="K2709">
        <v>1</v>
      </c>
      <c r="L2709" t="s">
        <v>182</v>
      </c>
    </row>
    <row r="2710" spans="1:12">
      <c r="A2710" t="s">
        <v>260</v>
      </c>
      <c r="B2710" t="s">
        <v>89</v>
      </c>
      <c r="C2710">
        <v>2055</v>
      </c>
      <c r="D2710">
        <v>2055</v>
      </c>
      <c r="E2710" t="s">
        <v>119</v>
      </c>
      <c r="F2710" t="s">
        <v>260</v>
      </c>
      <c r="G2710" t="s">
        <v>148</v>
      </c>
      <c r="H2710" t="s">
        <v>132</v>
      </c>
      <c r="I2710" t="s">
        <v>110</v>
      </c>
      <c r="J2710" t="s">
        <v>110</v>
      </c>
      <c r="K2710">
        <v>1</v>
      </c>
      <c r="L2710" t="s">
        <v>182</v>
      </c>
    </row>
    <row r="2711" spans="1:12">
      <c r="A2711" t="s">
        <v>260</v>
      </c>
      <c r="B2711" t="s">
        <v>89</v>
      </c>
      <c r="C2711">
        <v>2060</v>
      </c>
      <c r="D2711">
        <v>2060</v>
      </c>
      <c r="E2711" t="s">
        <v>119</v>
      </c>
      <c r="F2711" t="s">
        <v>260</v>
      </c>
      <c r="G2711" t="s">
        <v>148</v>
      </c>
      <c r="H2711" t="s">
        <v>132</v>
      </c>
      <c r="I2711" t="s">
        <v>110</v>
      </c>
      <c r="J2711" t="s">
        <v>110</v>
      </c>
      <c r="K2711">
        <v>1</v>
      </c>
      <c r="L2711" t="s">
        <v>182</v>
      </c>
    </row>
    <row r="2712" spans="1:12">
      <c r="A2712" t="s">
        <v>260</v>
      </c>
      <c r="B2712" t="s">
        <v>89</v>
      </c>
      <c r="C2712">
        <v>2065</v>
      </c>
      <c r="D2712">
        <v>2065</v>
      </c>
      <c r="E2712" t="s">
        <v>119</v>
      </c>
      <c r="F2712" t="s">
        <v>260</v>
      </c>
      <c r="G2712" t="s">
        <v>148</v>
      </c>
      <c r="H2712" t="s">
        <v>132</v>
      </c>
      <c r="I2712" t="s">
        <v>110</v>
      </c>
      <c r="J2712" t="s">
        <v>110</v>
      </c>
      <c r="K2712">
        <v>1</v>
      </c>
      <c r="L2712" t="s">
        <v>182</v>
      </c>
    </row>
    <row r="2713" spans="1:12">
      <c r="A2713" t="s">
        <v>260</v>
      </c>
      <c r="B2713" t="s">
        <v>89</v>
      </c>
      <c r="C2713">
        <v>2070</v>
      </c>
      <c r="D2713">
        <v>2070</v>
      </c>
      <c r="E2713" t="s">
        <v>119</v>
      </c>
      <c r="F2713" t="s">
        <v>260</v>
      </c>
      <c r="G2713" t="s">
        <v>148</v>
      </c>
      <c r="H2713" t="s">
        <v>132</v>
      </c>
      <c r="I2713" t="s">
        <v>110</v>
      </c>
      <c r="J2713" t="s">
        <v>110</v>
      </c>
      <c r="K2713">
        <v>1</v>
      </c>
      <c r="L2713" t="s">
        <v>182</v>
      </c>
    </row>
    <row r="2714" spans="1:12">
      <c r="A2714" t="s">
        <v>260</v>
      </c>
      <c r="B2714" t="s">
        <v>90</v>
      </c>
      <c r="C2714">
        <v>2010</v>
      </c>
      <c r="D2714">
        <v>2010</v>
      </c>
      <c r="E2714" t="s">
        <v>119</v>
      </c>
      <c r="F2714" t="s">
        <v>260</v>
      </c>
      <c r="G2714" t="s">
        <v>148</v>
      </c>
      <c r="H2714" t="s">
        <v>135</v>
      </c>
      <c r="I2714" t="s">
        <v>110</v>
      </c>
      <c r="J2714" t="s">
        <v>110</v>
      </c>
      <c r="K2714">
        <v>1</v>
      </c>
      <c r="L2714" t="s">
        <v>182</v>
      </c>
    </row>
    <row r="2715" spans="1:12">
      <c r="A2715" t="s">
        <v>260</v>
      </c>
      <c r="B2715" t="s">
        <v>90</v>
      </c>
      <c r="C2715">
        <v>2010</v>
      </c>
      <c r="D2715">
        <v>2015</v>
      </c>
      <c r="E2715" t="s">
        <v>119</v>
      </c>
      <c r="F2715" t="s">
        <v>260</v>
      </c>
      <c r="G2715" t="s">
        <v>148</v>
      </c>
      <c r="H2715" t="s">
        <v>135</v>
      </c>
      <c r="I2715" t="s">
        <v>110</v>
      </c>
      <c r="J2715" t="s">
        <v>110</v>
      </c>
      <c r="K2715">
        <v>1</v>
      </c>
      <c r="L2715" t="s">
        <v>182</v>
      </c>
    </row>
    <row r="2716" spans="1:12">
      <c r="A2716" t="s">
        <v>260</v>
      </c>
      <c r="B2716" t="s">
        <v>90</v>
      </c>
      <c r="C2716">
        <v>2015</v>
      </c>
      <c r="D2716">
        <v>2015</v>
      </c>
      <c r="E2716" t="s">
        <v>119</v>
      </c>
      <c r="F2716" t="s">
        <v>260</v>
      </c>
      <c r="G2716" t="s">
        <v>148</v>
      </c>
      <c r="H2716" t="s">
        <v>135</v>
      </c>
      <c r="I2716" t="s">
        <v>110</v>
      </c>
      <c r="J2716" t="s">
        <v>110</v>
      </c>
      <c r="K2716">
        <v>1</v>
      </c>
      <c r="L2716" t="s">
        <v>182</v>
      </c>
    </row>
    <row r="2717" spans="1:12">
      <c r="A2717" t="s">
        <v>260</v>
      </c>
      <c r="B2717" t="s">
        <v>90</v>
      </c>
      <c r="C2717">
        <v>2015</v>
      </c>
      <c r="D2717">
        <v>2020</v>
      </c>
      <c r="E2717" t="s">
        <v>119</v>
      </c>
      <c r="F2717" t="s">
        <v>260</v>
      </c>
      <c r="G2717" t="s">
        <v>148</v>
      </c>
      <c r="H2717" t="s">
        <v>135</v>
      </c>
      <c r="I2717" t="s">
        <v>110</v>
      </c>
      <c r="J2717" t="s">
        <v>110</v>
      </c>
      <c r="K2717">
        <v>1</v>
      </c>
      <c r="L2717" t="s">
        <v>182</v>
      </c>
    </row>
    <row r="2718" spans="1:12">
      <c r="A2718" t="s">
        <v>260</v>
      </c>
      <c r="B2718" t="s">
        <v>90</v>
      </c>
      <c r="C2718">
        <v>2020</v>
      </c>
      <c r="D2718">
        <v>2020</v>
      </c>
      <c r="E2718" t="s">
        <v>119</v>
      </c>
      <c r="F2718" t="s">
        <v>260</v>
      </c>
      <c r="G2718" t="s">
        <v>148</v>
      </c>
      <c r="H2718" t="s">
        <v>135</v>
      </c>
      <c r="I2718" t="s">
        <v>110</v>
      </c>
      <c r="J2718" t="s">
        <v>110</v>
      </c>
      <c r="K2718">
        <v>1</v>
      </c>
      <c r="L2718" t="s">
        <v>182</v>
      </c>
    </row>
    <row r="2719" spans="1:12">
      <c r="A2719" t="s">
        <v>260</v>
      </c>
      <c r="B2719" t="s">
        <v>90</v>
      </c>
      <c r="C2719">
        <v>2020</v>
      </c>
      <c r="D2719">
        <v>2025</v>
      </c>
      <c r="E2719" t="s">
        <v>119</v>
      </c>
      <c r="F2719" t="s">
        <v>260</v>
      </c>
      <c r="G2719" t="s">
        <v>148</v>
      </c>
      <c r="H2719" t="s">
        <v>135</v>
      </c>
      <c r="I2719" t="s">
        <v>110</v>
      </c>
      <c r="J2719" t="s">
        <v>110</v>
      </c>
      <c r="K2719">
        <v>1</v>
      </c>
      <c r="L2719" t="s">
        <v>182</v>
      </c>
    </row>
    <row r="2720" spans="1:12">
      <c r="A2720" t="s">
        <v>260</v>
      </c>
      <c r="B2720" t="s">
        <v>90</v>
      </c>
      <c r="C2720">
        <v>2025</v>
      </c>
      <c r="D2720">
        <v>2025</v>
      </c>
      <c r="E2720" t="s">
        <v>119</v>
      </c>
      <c r="F2720" t="s">
        <v>260</v>
      </c>
      <c r="G2720" t="s">
        <v>148</v>
      </c>
      <c r="H2720" t="s">
        <v>135</v>
      </c>
      <c r="I2720" t="s">
        <v>110</v>
      </c>
      <c r="J2720" t="s">
        <v>110</v>
      </c>
      <c r="K2720">
        <v>1</v>
      </c>
      <c r="L2720" t="s">
        <v>182</v>
      </c>
    </row>
    <row r="2721" spans="1:12">
      <c r="A2721" t="s">
        <v>260</v>
      </c>
      <c r="B2721" t="s">
        <v>90</v>
      </c>
      <c r="C2721">
        <v>2025</v>
      </c>
      <c r="D2721">
        <v>2030</v>
      </c>
      <c r="E2721" t="s">
        <v>119</v>
      </c>
      <c r="F2721" t="s">
        <v>260</v>
      </c>
      <c r="G2721" t="s">
        <v>148</v>
      </c>
      <c r="H2721" t="s">
        <v>135</v>
      </c>
      <c r="I2721" t="s">
        <v>110</v>
      </c>
      <c r="J2721" t="s">
        <v>110</v>
      </c>
      <c r="K2721">
        <v>1</v>
      </c>
      <c r="L2721" t="s">
        <v>182</v>
      </c>
    </row>
    <row r="2722" spans="1:12">
      <c r="A2722" t="s">
        <v>260</v>
      </c>
      <c r="B2722" t="s">
        <v>90</v>
      </c>
      <c r="C2722">
        <v>2030</v>
      </c>
      <c r="D2722">
        <v>2030</v>
      </c>
      <c r="E2722" t="s">
        <v>119</v>
      </c>
      <c r="F2722" t="s">
        <v>260</v>
      </c>
      <c r="G2722" t="s">
        <v>148</v>
      </c>
      <c r="H2722" t="s">
        <v>135</v>
      </c>
      <c r="I2722" t="s">
        <v>110</v>
      </c>
      <c r="J2722" t="s">
        <v>110</v>
      </c>
      <c r="K2722">
        <v>1</v>
      </c>
      <c r="L2722" t="s">
        <v>182</v>
      </c>
    </row>
    <row r="2723" spans="1:12">
      <c r="A2723" t="s">
        <v>260</v>
      </c>
      <c r="B2723" t="s">
        <v>90</v>
      </c>
      <c r="C2723">
        <v>2030</v>
      </c>
      <c r="D2723">
        <v>2035</v>
      </c>
      <c r="E2723" t="s">
        <v>119</v>
      </c>
      <c r="F2723" t="s">
        <v>260</v>
      </c>
      <c r="G2723" t="s">
        <v>148</v>
      </c>
      <c r="H2723" t="s">
        <v>135</v>
      </c>
      <c r="I2723" t="s">
        <v>110</v>
      </c>
      <c r="J2723" t="s">
        <v>110</v>
      </c>
      <c r="K2723">
        <v>1</v>
      </c>
      <c r="L2723" t="s">
        <v>182</v>
      </c>
    </row>
    <row r="2724" spans="1:12">
      <c r="A2724" t="s">
        <v>260</v>
      </c>
      <c r="B2724" t="s">
        <v>90</v>
      </c>
      <c r="C2724">
        <v>2035</v>
      </c>
      <c r="D2724">
        <v>2035</v>
      </c>
      <c r="E2724" t="s">
        <v>119</v>
      </c>
      <c r="F2724" t="s">
        <v>260</v>
      </c>
      <c r="G2724" t="s">
        <v>148</v>
      </c>
      <c r="H2724" t="s">
        <v>135</v>
      </c>
      <c r="I2724" t="s">
        <v>110</v>
      </c>
      <c r="J2724" t="s">
        <v>110</v>
      </c>
      <c r="K2724">
        <v>1</v>
      </c>
      <c r="L2724" t="s">
        <v>182</v>
      </c>
    </row>
    <row r="2725" spans="1:12">
      <c r="A2725" t="s">
        <v>260</v>
      </c>
      <c r="B2725" t="s">
        <v>90</v>
      </c>
      <c r="C2725">
        <v>2035</v>
      </c>
      <c r="D2725">
        <v>2040</v>
      </c>
      <c r="E2725" t="s">
        <v>119</v>
      </c>
      <c r="F2725" t="s">
        <v>260</v>
      </c>
      <c r="G2725" t="s">
        <v>148</v>
      </c>
      <c r="H2725" t="s">
        <v>135</v>
      </c>
      <c r="I2725" t="s">
        <v>110</v>
      </c>
      <c r="J2725" t="s">
        <v>110</v>
      </c>
      <c r="K2725">
        <v>1</v>
      </c>
      <c r="L2725" t="s">
        <v>182</v>
      </c>
    </row>
    <row r="2726" spans="1:12">
      <c r="A2726" t="s">
        <v>260</v>
      </c>
      <c r="B2726" t="s">
        <v>90</v>
      </c>
      <c r="C2726">
        <v>2040</v>
      </c>
      <c r="D2726">
        <v>2040</v>
      </c>
      <c r="E2726" t="s">
        <v>119</v>
      </c>
      <c r="F2726" t="s">
        <v>260</v>
      </c>
      <c r="G2726" t="s">
        <v>148</v>
      </c>
      <c r="H2726" t="s">
        <v>135</v>
      </c>
      <c r="I2726" t="s">
        <v>110</v>
      </c>
      <c r="J2726" t="s">
        <v>110</v>
      </c>
      <c r="K2726">
        <v>1</v>
      </c>
      <c r="L2726" t="s">
        <v>182</v>
      </c>
    </row>
    <row r="2727" spans="1:12">
      <c r="A2727" t="s">
        <v>260</v>
      </c>
      <c r="B2727" t="s">
        <v>90</v>
      </c>
      <c r="C2727">
        <v>2040</v>
      </c>
      <c r="D2727">
        <v>2045</v>
      </c>
      <c r="E2727" t="s">
        <v>119</v>
      </c>
      <c r="F2727" t="s">
        <v>260</v>
      </c>
      <c r="G2727" t="s">
        <v>148</v>
      </c>
      <c r="H2727" t="s">
        <v>135</v>
      </c>
      <c r="I2727" t="s">
        <v>110</v>
      </c>
      <c r="J2727" t="s">
        <v>110</v>
      </c>
      <c r="K2727">
        <v>1</v>
      </c>
      <c r="L2727" t="s">
        <v>182</v>
      </c>
    </row>
    <row r="2728" spans="1:12">
      <c r="A2728" t="s">
        <v>260</v>
      </c>
      <c r="B2728" t="s">
        <v>90</v>
      </c>
      <c r="C2728">
        <v>2045</v>
      </c>
      <c r="D2728">
        <v>2045</v>
      </c>
      <c r="E2728" t="s">
        <v>119</v>
      </c>
      <c r="F2728" t="s">
        <v>260</v>
      </c>
      <c r="G2728" t="s">
        <v>148</v>
      </c>
      <c r="H2728" t="s">
        <v>135</v>
      </c>
      <c r="I2728" t="s">
        <v>110</v>
      </c>
      <c r="J2728" t="s">
        <v>110</v>
      </c>
      <c r="K2728">
        <v>1</v>
      </c>
      <c r="L2728" t="s">
        <v>182</v>
      </c>
    </row>
    <row r="2729" spans="1:12">
      <c r="A2729" t="s">
        <v>260</v>
      </c>
      <c r="B2729" t="s">
        <v>90</v>
      </c>
      <c r="C2729">
        <v>2045</v>
      </c>
      <c r="D2729">
        <v>2050</v>
      </c>
      <c r="E2729" t="s">
        <v>119</v>
      </c>
      <c r="F2729" t="s">
        <v>260</v>
      </c>
      <c r="G2729" t="s">
        <v>148</v>
      </c>
      <c r="H2729" t="s">
        <v>135</v>
      </c>
      <c r="I2729" t="s">
        <v>110</v>
      </c>
      <c r="J2729" t="s">
        <v>110</v>
      </c>
      <c r="K2729">
        <v>1</v>
      </c>
      <c r="L2729" t="s">
        <v>182</v>
      </c>
    </row>
    <row r="2730" spans="1:12">
      <c r="A2730" t="s">
        <v>260</v>
      </c>
      <c r="B2730" t="s">
        <v>90</v>
      </c>
      <c r="C2730">
        <v>2050</v>
      </c>
      <c r="D2730">
        <v>2050</v>
      </c>
      <c r="E2730" t="s">
        <v>119</v>
      </c>
      <c r="F2730" t="s">
        <v>260</v>
      </c>
      <c r="G2730" t="s">
        <v>148</v>
      </c>
      <c r="H2730" t="s">
        <v>135</v>
      </c>
      <c r="I2730" t="s">
        <v>110</v>
      </c>
      <c r="J2730" t="s">
        <v>110</v>
      </c>
      <c r="K2730">
        <v>1</v>
      </c>
      <c r="L2730" t="s">
        <v>182</v>
      </c>
    </row>
    <row r="2731" spans="1:12">
      <c r="A2731" t="s">
        <v>260</v>
      </c>
      <c r="B2731" t="s">
        <v>90</v>
      </c>
      <c r="C2731">
        <v>2050</v>
      </c>
      <c r="D2731">
        <v>2055</v>
      </c>
      <c r="E2731" t="s">
        <v>119</v>
      </c>
      <c r="F2731" t="s">
        <v>260</v>
      </c>
      <c r="G2731" t="s">
        <v>148</v>
      </c>
      <c r="H2731" t="s">
        <v>135</v>
      </c>
      <c r="I2731" t="s">
        <v>110</v>
      </c>
      <c r="J2731" t="s">
        <v>110</v>
      </c>
      <c r="K2731">
        <v>1</v>
      </c>
      <c r="L2731" t="s">
        <v>182</v>
      </c>
    </row>
    <row r="2732" spans="1:12">
      <c r="A2732" t="s">
        <v>260</v>
      </c>
      <c r="B2732" t="s">
        <v>90</v>
      </c>
      <c r="C2732">
        <v>2055</v>
      </c>
      <c r="D2732">
        <v>2055</v>
      </c>
      <c r="E2732" t="s">
        <v>119</v>
      </c>
      <c r="F2732" t="s">
        <v>260</v>
      </c>
      <c r="G2732" t="s">
        <v>148</v>
      </c>
      <c r="H2732" t="s">
        <v>135</v>
      </c>
      <c r="I2732" t="s">
        <v>110</v>
      </c>
      <c r="J2732" t="s">
        <v>110</v>
      </c>
      <c r="K2732">
        <v>1</v>
      </c>
      <c r="L2732" t="s">
        <v>182</v>
      </c>
    </row>
    <row r="2733" spans="1:12">
      <c r="A2733" t="s">
        <v>260</v>
      </c>
      <c r="B2733" t="s">
        <v>90</v>
      </c>
      <c r="C2733">
        <v>2055</v>
      </c>
      <c r="D2733">
        <v>2060</v>
      </c>
      <c r="E2733" t="s">
        <v>119</v>
      </c>
      <c r="F2733" t="s">
        <v>260</v>
      </c>
      <c r="G2733" t="s">
        <v>148</v>
      </c>
      <c r="H2733" t="s">
        <v>135</v>
      </c>
      <c r="I2733" t="s">
        <v>110</v>
      </c>
      <c r="J2733" t="s">
        <v>110</v>
      </c>
      <c r="K2733">
        <v>1</v>
      </c>
      <c r="L2733" t="s">
        <v>182</v>
      </c>
    </row>
    <row r="2734" spans="1:12">
      <c r="A2734" t="s">
        <v>260</v>
      </c>
      <c r="B2734" t="s">
        <v>90</v>
      </c>
      <c r="C2734">
        <v>2060</v>
      </c>
      <c r="D2734">
        <v>2060</v>
      </c>
      <c r="E2734" t="s">
        <v>119</v>
      </c>
      <c r="F2734" t="s">
        <v>260</v>
      </c>
      <c r="G2734" t="s">
        <v>148</v>
      </c>
      <c r="H2734" t="s">
        <v>135</v>
      </c>
      <c r="I2734" t="s">
        <v>110</v>
      </c>
      <c r="J2734" t="s">
        <v>110</v>
      </c>
      <c r="K2734">
        <v>1</v>
      </c>
      <c r="L2734" t="s">
        <v>182</v>
      </c>
    </row>
    <row r="2735" spans="1:12">
      <c r="A2735" t="s">
        <v>260</v>
      </c>
      <c r="B2735" t="s">
        <v>90</v>
      </c>
      <c r="C2735">
        <v>2060</v>
      </c>
      <c r="D2735">
        <v>2065</v>
      </c>
      <c r="E2735" t="s">
        <v>119</v>
      </c>
      <c r="F2735" t="s">
        <v>260</v>
      </c>
      <c r="G2735" t="s">
        <v>148</v>
      </c>
      <c r="H2735" t="s">
        <v>135</v>
      </c>
      <c r="I2735" t="s">
        <v>110</v>
      </c>
      <c r="J2735" t="s">
        <v>110</v>
      </c>
      <c r="K2735">
        <v>1</v>
      </c>
      <c r="L2735" t="s">
        <v>182</v>
      </c>
    </row>
    <row r="2736" spans="1:12">
      <c r="A2736" t="s">
        <v>260</v>
      </c>
      <c r="B2736" t="s">
        <v>90</v>
      </c>
      <c r="C2736">
        <v>2065</v>
      </c>
      <c r="D2736">
        <v>2065</v>
      </c>
      <c r="E2736" t="s">
        <v>119</v>
      </c>
      <c r="F2736" t="s">
        <v>260</v>
      </c>
      <c r="G2736" t="s">
        <v>148</v>
      </c>
      <c r="H2736" t="s">
        <v>135</v>
      </c>
      <c r="I2736" t="s">
        <v>110</v>
      </c>
      <c r="J2736" t="s">
        <v>110</v>
      </c>
      <c r="K2736">
        <v>1</v>
      </c>
      <c r="L2736" t="s">
        <v>182</v>
      </c>
    </row>
    <row r="2737" spans="1:12">
      <c r="A2737" t="s">
        <v>260</v>
      </c>
      <c r="B2737" t="s">
        <v>90</v>
      </c>
      <c r="C2737">
        <v>2065</v>
      </c>
      <c r="D2737">
        <v>2070</v>
      </c>
      <c r="E2737" t="s">
        <v>119</v>
      </c>
      <c r="F2737" t="s">
        <v>260</v>
      </c>
      <c r="G2737" t="s">
        <v>148</v>
      </c>
      <c r="H2737" t="s">
        <v>135</v>
      </c>
      <c r="I2737" t="s">
        <v>110</v>
      </c>
      <c r="J2737" t="s">
        <v>110</v>
      </c>
      <c r="K2737">
        <v>1</v>
      </c>
      <c r="L2737" t="s">
        <v>182</v>
      </c>
    </row>
    <row r="2738" spans="1:12">
      <c r="A2738" t="s">
        <v>260</v>
      </c>
      <c r="B2738" t="s">
        <v>90</v>
      </c>
      <c r="C2738">
        <v>2070</v>
      </c>
      <c r="D2738">
        <v>2070</v>
      </c>
      <c r="E2738" t="s">
        <v>119</v>
      </c>
      <c r="F2738" t="s">
        <v>260</v>
      </c>
      <c r="G2738" t="s">
        <v>148</v>
      </c>
      <c r="H2738" t="s">
        <v>135</v>
      </c>
      <c r="I2738" t="s">
        <v>110</v>
      </c>
      <c r="J2738" t="s">
        <v>110</v>
      </c>
      <c r="K2738">
        <v>1</v>
      </c>
      <c r="L2738" t="s">
        <v>182</v>
      </c>
    </row>
    <row r="2739" spans="1:12">
      <c r="A2739" t="s">
        <v>260</v>
      </c>
      <c r="B2739" t="s">
        <v>76</v>
      </c>
      <c r="C2739">
        <v>1995</v>
      </c>
      <c r="D2739">
        <v>1995</v>
      </c>
      <c r="E2739" t="s">
        <v>119</v>
      </c>
      <c r="F2739" t="s">
        <v>260</v>
      </c>
      <c r="G2739" t="s">
        <v>148</v>
      </c>
      <c r="H2739" t="s">
        <v>133</v>
      </c>
      <c r="I2739" t="s">
        <v>110</v>
      </c>
      <c r="J2739" t="s">
        <v>110</v>
      </c>
      <c r="K2739">
        <v>1.098901152610779</v>
      </c>
      <c r="L2739" t="s">
        <v>182</v>
      </c>
    </row>
    <row r="2740" spans="1:12">
      <c r="A2740" t="s">
        <v>260</v>
      </c>
      <c r="B2740" t="s">
        <v>76</v>
      </c>
      <c r="C2740">
        <v>1995</v>
      </c>
      <c r="D2740">
        <v>2000</v>
      </c>
      <c r="E2740" t="s">
        <v>119</v>
      </c>
      <c r="F2740" t="s">
        <v>260</v>
      </c>
      <c r="G2740" t="s">
        <v>148</v>
      </c>
      <c r="H2740" t="s">
        <v>133</v>
      </c>
      <c r="I2740" t="s">
        <v>110</v>
      </c>
      <c r="J2740" t="s">
        <v>110</v>
      </c>
      <c r="K2740">
        <v>1.0869565010070801</v>
      </c>
      <c r="L2740" t="s">
        <v>182</v>
      </c>
    </row>
    <row r="2741" spans="1:12">
      <c r="A2741" t="s">
        <v>260</v>
      </c>
      <c r="B2741" t="s">
        <v>76</v>
      </c>
      <c r="C2741">
        <v>1995</v>
      </c>
      <c r="D2741">
        <v>2005</v>
      </c>
      <c r="E2741" t="s">
        <v>119</v>
      </c>
      <c r="F2741" t="s">
        <v>260</v>
      </c>
      <c r="G2741" t="s">
        <v>148</v>
      </c>
      <c r="H2741" t="s">
        <v>133</v>
      </c>
      <c r="I2741" t="s">
        <v>110</v>
      </c>
      <c r="J2741" t="s">
        <v>110</v>
      </c>
      <c r="K2741">
        <v>1.0810810327529909</v>
      </c>
      <c r="L2741" t="s">
        <v>182</v>
      </c>
    </row>
    <row r="2742" spans="1:12">
      <c r="A2742" t="s">
        <v>260</v>
      </c>
      <c r="B2742" t="s">
        <v>76</v>
      </c>
      <c r="C2742">
        <v>1995</v>
      </c>
      <c r="D2742">
        <v>2010</v>
      </c>
      <c r="E2742" t="s">
        <v>119</v>
      </c>
      <c r="F2742" t="s">
        <v>260</v>
      </c>
      <c r="G2742" t="s">
        <v>148</v>
      </c>
      <c r="H2742" t="s">
        <v>133</v>
      </c>
      <c r="I2742" t="s">
        <v>110</v>
      </c>
      <c r="J2742" t="s">
        <v>110</v>
      </c>
      <c r="K2742">
        <v>1.0752688646316531</v>
      </c>
      <c r="L2742" t="s">
        <v>182</v>
      </c>
    </row>
    <row r="2743" spans="1:12">
      <c r="A2743" t="s">
        <v>260</v>
      </c>
      <c r="B2743" t="s">
        <v>76</v>
      </c>
      <c r="C2743">
        <v>1995</v>
      </c>
      <c r="D2743">
        <v>2015</v>
      </c>
      <c r="E2743" t="s">
        <v>119</v>
      </c>
      <c r="F2743" t="s">
        <v>260</v>
      </c>
      <c r="G2743" t="s">
        <v>148</v>
      </c>
      <c r="H2743" t="s">
        <v>133</v>
      </c>
      <c r="I2743" t="s">
        <v>110</v>
      </c>
      <c r="J2743" t="s">
        <v>110</v>
      </c>
      <c r="K2743">
        <v>1.0695493221282959</v>
      </c>
      <c r="L2743" t="s">
        <v>182</v>
      </c>
    </row>
    <row r="2744" spans="1:12">
      <c r="A2744" t="s">
        <v>260</v>
      </c>
      <c r="B2744" t="s">
        <v>76</v>
      </c>
      <c r="C2744">
        <v>1995</v>
      </c>
      <c r="D2744">
        <v>2020</v>
      </c>
      <c r="E2744" t="s">
        <v>119</v>
      </c>
      <c r="F2744" t="s">
        <v>260</v>
      </c>
      <c r="G2744" t="s">
        <v>148</v>
      </c>
      <c r="H2744" t="s">
        <v>133</v>
      </c>
      <c r="I2744" t="s">
        <v>110</v>
      </c>
      <c r="J2744" t="s">
        <v>110</v>
      </c>
      <c r="K2744">
        <v>1.063829779624939</v>
      </c>
      <c r="L2744" t="s">
        <v>182</v>
      </c>
    </row>
    <row r="2745" spans="1:12">
      <c r="A2745" t="s">
        <v>260</v>
      </c>
      <c r="B2745" t="s">
        <v>76</v>
      </c>
      <c r="C2745">
        <v>2000</v>
      </c>
      <c r="D2745">
        <v>2000</v>
      </c>
      <c r="E2745" t="s">
        <v>119</v>
      </c>
      <c r="F2745" t="s">
        <v>260</v>
      </c>
      <c r="G2745" t="s">
        <v>148</v>
      </c>
      <c r="H2745" t="s">
        <v>133</v>
      </c>
      <c r="I2745" t="s">
        <v>110</v>
      </c>
      <c r="J2745" t="s">
        <v>110</v>
      </c>
      <c r="K2745">
        <v>1.0869565010070801</v>
      </c>
      <c r="L2745" t="s">
        <v>182</v>
      </c>
    </row>
    <row r="2746" spans="1:12">
      <c r="A2746" t="s">
        <v>260</v>
      </c>
      <c r="B2746" t="s">
        <v>76</v>
      </c>
      <c r="C2746">
        <v>2000</v>
      </c>
      <c r="D2746">
        <v>2005</v>
      </c>
      <c r="E2746" t="s">
        <v>119</v>
      </c>
      <c r="F2746" t="s">
        <v>260</v>
      </c>
      <c r="G2746" t="s">
        <v>148</v>
      </c>
      <c r="H2746" t="s">
        <v>133</v>
      </c>
      <c r="I2746" t="s">
        <v>110</v>
      </c>
      <c r="J2746" t="s">
        <v>110</v>
      </c>
      <c r="K2746">
        <v>1.0810810327529909</v>
      </c>
      <c r="L2746" t="s">
        <v>182</v>
      </c>
    </row>
    <row r="2747" spans="1:12">
      <c r="A2747" t="s">
        <v>260</v>
      </c>
      <c r="B2747" t="s">
        <v>76</v>
      </c>
      <c r="C2747">
        <v>2000</v>
      </c>
      <c r="D2747">
        <v>2010</v>
      </c>
      <c r="E2747" t="s">
        <v>119</v>
      </c>
      <c r="F2747" t="s">
        <v>260</v>
      </c>
      <c r="G2747" t="s">
        <v>148</v>
      </c>
      <c r="H2747" t="s">
        <v>133</v>
      </c>
      <c r="I2747" t="s">
        <v>110</v>
      </c>
      <c r="J2747" t="s">
        <v>110</v>
      </c>
      <c r="K2747">
        <v>1.0752688646316531</v>
      </c>
      <c r="L2747" t="s">
        <v>182</v>
      </c>
    </row>
    <row r="2748" spans="1:12">
      <c r="A2748" t="s">
        <v>260</v>
      </c>
      <c r="B2748" t="s">
        <v>76</v>
      </c>
      <c r="C2748">
        <v>2000</v>
      </c>
      <c r="D2748">
        <v>2015</v>
      </c>
      <c r="E2748" t="s">
        <v>119</v>
      </c>
      <c r="F2748" t="s">
        <v>260</v>
      </c>
      <c r="G2748" t="s">
        <v>148</v>
      </c>
      <c r="H2748" t="s">
        <v>133</v>
      </c>
      <c r="I2748" t="s">
        <v>110</v>
      </c>
      <c r="J2748" t="s">
        <v>110</v>
      </c>
      <c r="K2748">
        <v>1.0695493221282959</v>
      </c>
      <c r="L2748" t="s">
        <v>182</v>
      </c>
    </row>
    <row r="2749" spans="1:12">
      <c r="A2749" t="s">
        <v>260</v>
      </c>
      <c r="B2749" t="s">
        <v>76</v>
      </c>
      <c r="C2749">
        <v>2000</v>
      </c>
      <c r="D2749">
        <v>2020</v>
      </c>
      <c r="E2749" t="s">
        <v>119</v>
      </c>
      <c r="F2749" t="s">
        <v>260</v>
      </c>
      <c r="G2749" t="s">
        <v>148</v>
      </c>
      <c r="H2749" t="s">
        <v>133</v>
      </c>
      <c r="I2749" t="s">
        <v>110</v>
      </c>
      <c r="J2749" t="s">
        <v>110</v>
      </c>
      <c r="K2749">
        <v>1.063829779624939</v>
      </c>
      <c r="L2749" t="s">
        <v>182</v>
      </c>
    </row>
    <row r="2750" spans="1:12">
      <c r="A2750" t="s">
        <v>260</v>
      </c>
      <c r="B2750" t="s">
        <v>76</v>
      </c>
      <c r="C2750">
        <v>2000</v>
      </c>
      <c r="D2750">
        <v>2025</v>
      </c>
      <c r="E2750" t="s">
        <v>119</v>
      </c>
      <c r="F2750" t="s">
        <v>260</v>
      </c>
      <c r="G2750" t="s">
        <v>148</v>
      </c>
      <c r="H2750" t="s">
        <v>133</v>
      </c>
      <c r="I2750" t="s">
        <v>110</v>
      </c>
      <c r="J2750" t="s">
        <v>110</v>
      </c>
      <c r="K2750">
        <v>1.0582306385040281</v>
      </c>
      <c r="L2750" t="s">
        <v>182</v>
      </c>
    </row>
    <row r="2751" spans="1:12">
      <c r="A2751" t="s">
        <v>260</v>
      </c>
      <c r="B2751" t="s">
        <v>76</v>
      </c>
      <c r="C2751">
        <v>2005</v>
      </c>
      <c r="D2751">
        <v>2005</v>
      </c>
      <c r="E2751" t="s">
        <v>119</v>
      </c>
      <c r="F2751" t="s">
        <v>260</v>
      </c>
      <c r="G2751" t="s">
        <v>148</v>
      </c>
      <c r="H2751" t="s">
        <v>133</v>
      </c>
      <c r="I2751" t="s">
        <v>110</v>
      </c>
      <c r="J2751" t="s">
        <v>110</v>
      </c>
      <c r="K2751">
        <v>1.0810810327529909</v>
      </c>
      <c r="L2751" t="s">
        <v>182</v>
      </c>
    </row>
    <row r="2752" spans="1:12">
      <c r="A2752" t="s">
        <v>260</v>
      </c>
      <c r="B2752" t="s">
        <v>76</v>
      </c>
      <c r="C2752">
        <v>2005</v>
      </c>
      <c r="D2752">
        <v>2010</v>
      </c>
      <c r="E2752" t="s">
        <v>119</v>
      </c>
      <c r="F2752" t="s">
        <v>260</v>
      </c>
      <c r="G2752" t="s">
        <v>148</v>
      </c>
      <c r="H2752" t="s">
        <v>133</v>
      </c>
      <c r="I2752" t="s">
        <v>110</v>
      </c>
      <c r="J2752" t="s">
        <v>110</v>
      </c>
      <c r="K2752">
        <v>1.0752688646316531</v>
      </c>
      <c r="L2752" t="s">
        <v>182</v>
      </c>
    </row>
    <row r="2753" spans="1:12">
      <c r="A2753" t="s">
        <v>260</v>
      </c>
      <c r="B2753" t="s">
        <v>76</v>
      </c>
      <c r="C2753">
        <v>2005</v>
      </c>
      <c r="D2753">
        <v>2015</v>
      </c>
      <c r="E2753" t="s">
        <v>119</v>
      </c>
      <c r="F2753" t="s">
        <v>260</v>
      </c>
      <c r="G2753" t="s">
        <v>148</v>
      </c>
      <c r="H2753" t="s">
        <v>133</v>
      </c>
      <c r="I2753" t="s">
        <v>110</v>
      </c>
      <c r="J2753" t="s">
        <v>110</v>
      </c>
      <c r="K2753">
        <v>1.0695493221282959</v>
      </c>
      <c r="L2753" t="s">
        <v>182</v>
      </c>
    </row>
    <row r="2754" spans="1:12">
      <c r="A2754" t="s">
        <v>260</v>
      </c>
      <c r="B2754" t="s">
        <v>76</v>
      </c>
      <c r="C2754">
        <v>2005</v>
      </c>
      <c r="D2754">
        <v>2020</v>
      </c>
      <c r="E2754" t="s">
        <v>119</v>
      </c>
      <c r="F2754" t="s">
        <v>260</v>
      </c>
      <c r="G2754" t="s">
        <v>148</v>
      </c>
      <c r="H2754" t="s">
        <v>133</v>
      </c>
      <c r="I2754" t="s">
        <v>110</v>
      </c>
      <c r="J2754" t="s">
        <v>110</v>
      </c>
      <c r="K2754">
        <v>1.063829779624939</v>
      </c>
      <c r="L2754" t="s">
        <v>182</v>
      </c>
    </row>
    <row r="2755" spans="1:12">
      <c r="A2755" t="s">
        <v>260</v>
      </c>
      <c r="B2755" t="s">
        <v>76</v>
      </c>
      <c r="C2755">
        <v>2005</v>
      </c>
      <c r="D2755">
        <v>2025</v>
      </c>
      <c r="E2755" t="s">
        <v>119</v>
      </c>
      <c r="F2755" t="s">
        <v>260</v>
      </c>
      <c r="G2755" t="s">
        <v>148</v>
      </c>
      <c r="H2755" t="s">
        <v>133</v>
      </c>
      <c r="I2755" t="s">
        <v>110</v>
      </c>
      <c r="J2755" t="s">
        <v>110</v>
      </c>
      <c r="K2755">
        <v>1.0582306385040281</v>
      </c>
      <c r="L2755" t="s">
        <v>182</v>
      </c>
    </row>
    <row r="2756" spans="1:12">
      <c r="A2756" t="s">
        <v>260</v>
      </c>
      <c r="B2756" t="s">
        <v>76</v>
      </c>
      <c r="C2756">
        <v>2005</v>
      </c>
      <c r="D2756">
        <v>2030</v>
      </c>
      <c r="E2756" t="s">
        <v>119</v>
      </c>
      <c r="F2756" t="s">
        <v>260</v>
      </c>
      <c r="G2756" t="s">
        <v>148</v>
      </c>
      <c r="H2756" t="s">
        <v>133</v>
      </c>
      <c r="I2756" t="s">
        <v>110</v>
      </c>
      <c r="J2756" t="s">
        <v>110</v>
      </c>
      <c r="K2756">
        <v>1.052631616592407</v>
      </c>
      <c r="L2756" t="s">
        <v>182</v>
      </c>
    </row>
    <row r="2757" spans="1:12">
      <c r="A2757" t="s">
        <v>260</v>
      </c>
      <c r="B2757" t="s">
        <v>76</v>
      </c>
      <c r="C2757">
        <v>2010</v>
      </c>
      <c r="D2757">
        <v>2010</v>
      </c>
      <c r="E2757" t="s">
        <v>119</v>
      </c>
      <c r="F2757" t="s">
        <v>260</v>
      </c>
      <c r="G2757" t="s">
        <v>148</v>
      </c>
      <c r="H2757" t="s">
        <v>133</v>
      </c>
      <c r="I2757" t="s">
        <v>110</v>
      </c>
      <c r="J2757" t="s">
        <v>110</v>
      </c>
      <c r="K2757">
        <v>1.0752688646316531</v>
      </c>
      <c r="L2757" t="s">
        <v>182</v>
      </c>
    </row>
    <row r="2758" spans="1:12">
      <c r="A2758" t="s">
        <v>260</v>
      </c>
      <c r="B2758" t="s">
        <v>76</v>
      </c>
      <c r="C2758">
        <v>2010</v>
      </c>
      <c r="D2758">
        <v>2015</v>
      </c>
      <c r="E2758" t="s">
        <v>119</v>
      </c>
      <c r="F2758" t="s">
        <v>260</v>
      </c>
      <c r="G2758" t="s">
        <v>148</v>
      </c>
      <c r="H2758" t="s">
        <v>133</v>
      </c>
      <c r="I2758" t="s">
        <v>110</v>
      </c>
      <c r="J2758" t="s">
        <v>110</v>
      </c>
      <c r="K2758">
        <v>1.0695493221282959</v>
      </c>
      <c r="L2758" t="s">
        <v>182</v>
      </c>
    </row>
    <row r="2759" spans="1:12">
      <c r="A2759" t="s">
        <v>260</v>
      </c>
      <c r="B2759" t="s">
        <v>76</v>
      </c>
      <c r="C2759">
        <v>2010</v>
      </c>
      <c r="D2759">
        <v>2020</v>
      </c>
      <c r="E2759" t="s">
        <v>119</v>
      </c>
      <c r="F2759" t="s">
        <v>260</v>
      </c>
      <c r="G2759" t="s">
        <v>148</v>
      </c>
      <c r="H2759" t="s">
        <v>133</v>
      </c>
      <c r="I2759" t="s">
        <v>110</v>
      </c>
      <c r="J2759" t="s">
        <v>110</v>
      </c>
      <c r="K2759">
        <v>1.063829779624939</v>
      </c>
      <c r="L2759" t="s">
        <v>182</v>
      </c>
    </row>
    <row r="2760" spans="1:12">
      <c r="A2760" t="s">
        <v>260</v>
      </c>
      <c r="B2760" t="s">
        <v>76</v>
      </c>
      <c r="C2760">
        <v>2010</v>
      </c>
      <c r="D2760">
        <v>2025</v>
      </c>
      <c r="E2760" t="s">
        <v>119</v>
      </c>
      <c r="F2760" t="s">
        <v>260</v>
      </c>
      <c r="G2760" t="s">
        <v>148</v>
      </c>
      <c r="H2760" t="s">
        <v>133</v>
      </c>
      <c r="I2760" t="s">
        <v>110</v>
      </c>
      <c r="J2760" t="s">
        <v>110</v>
      </c>
      <c r="K2760">
        <v>1.0582306385040281</v>
      </c>
      <c r="L2760" t="s">
        <v>182</v>
      </c>
    </row>
    <row r="2761" spans="1:12">
      <c r="A2761" t="s">
        <v>260</v>
      </c>
      <c r="B2761" t="s">
        <v>76</v>
      </c>
      <c r="C2761">
        <v>2010</v>
      </c>
      <c r="D2761">
        <v>2030</v>
      </c>
      <c r="E2761" t="s">
        <v>119</v>
      </c>
      <c r="F2761" t="s">
        <v>260</v>
      </c>
      <c r="G2761" t="s">
        <v>148</v>
      </c>
      <c r="H2761" t="s">
        <v>133</v>
      </c>
      <c r="I2761" t="s">
        <v>110</v>
      </c>
      <c r="J2761" t="s">
        <v>110</v>
      </c>
      <c r="K2761">
        <v>1.052631616592407</v>
      </c>
      <c r="L2761" t="s">
        <v>182</v>
      </c>
    </row>
    <row r="2762" spans="1:12">
      <c r="A2762" t="s">
        <v>260</v>
      </c>
      <c r="B2762" t="s">
        <v>76</v>
      </c>
      <c r="C2762">
        <v>2010</v>
      </c>
      <c r="D2762">
        <v>2035</v>
      </c>
      <c r="E2762" t="s">
        <v>119</v>
      </c>
      <c r="F2762" t="s">
        <v>260</v>
      </c>
      <c r="G2762" t="s">
        <v>148</v>
      </c>
      <c r="H2762" t="s">
        <v>133</v>
      </c>
      <c r="I2762" t="s">
        <v>110</v>
      </c>
      <c r="J2762" t="s">
        <v>110</v>
      </c>
      <c r="K2762">
        <v>1.052631616592407</v>
      </c>
      <c r="L2762" t="s">
        <v>182</v>
      </c>
    </row>
    <row r="2763" spans="1:12">
      <c r="A2763" t="s">
        <v>260</v>
      </c>
      <c r="B2763" t="s">
        <v>76</v>
      </c>
      <c r="C2763">
        <v>2015</v>
      </c>
      <c r="D2763">
        <v>2015</v>
      </c>
      <c r="E2763" t="s">
        <v>119</v>
      </c>
      <c r="F2763" t="s">
        <v>260</v>
      </c>
      <c r="G2763" t="s">
        <v>148</v>
      </c>
      <c r="H2763" t="s">
        <v>133</v>
      </c>
      <c r="I2763" t="s">
        <v>110</v>
      </c>
      <c r="J2763" t="s">
        <v>110</v>
      </c>
      <c r="K2763">
        <v>1.0695493221282959</v>
      </c>
      <c r="L2763" t="s">
        <v>182</v>
      </c>
    </row>
    <row r="2764" spans="1:12">
      <c r="A2764" t="s">
        <v>260</v>
      </c>
      <c r="B2764" t="s">
        <v>76</v>
      </c>
      <c r="C2764">
        <v>2015</v>
      </c>
      <c r="D2764">
        <v>2020</v>
      </c>
      <c r="E2764" t="s">
        <v>119</v>
      </c>
      <c r="F2764" t="s">
        <v>260</v>
      </c>
      <c r="G2764" t="s">
        <v>148</v>
      </c>
      <c r="H2764" t="s">
        <v>133</v>
      </c>
      <c r="I2764" t="s">
        <v>110</v>
      </c>
      <c r="J2764" t="s">
        <v>110</v>
      </c>
      <c r="K2764">
        <v>1.063829779624939</v>
      </c>
      <c r="L2764" t="s">
        <v>182</v>
      </c>
    </row>
    <row r="2765" spans="1:12">
      <c r="A2765" t="s">
        <v>260</v>
      </c>
      <c r="B2765" t="s">
        <v>76</v>
      </c>
      <c r="C2765">
        <v>2015</v>
      </c>
      <c r="D2765">
        <v>2025</v>
      </c>
      <c r="E2765" t="s">
        <v>119</v>
      </c>
      <c r="F2765" t="s">
        <v>260</v>
      </c>
      <c r="G2765" t="s">
        <v>148</v>
      </c>
      <c r="H2765" t="s">
        <v>133</v>
      </c>
      <c r="I2765" t="s">
        <v>110</v>
      </c>
      <c r="J2765" t="s">
        <v>110</v>
      </c>
      <c r="K2765">
        <v>1.0582306385040281</v>
      </c>
      <c r="L2765" t="s">
        <v>182</v>
      </c>
    </row>
    <row r="2766" spans="1:12">
      <c r="A2766" t="s">
        <v>260</v>
      </c>
      <c r="B2766" t="s">
        <v>76</v>
      </c>
      <c r="C2766">
        <v>2015</v>
      </c>
      <c r="D2766">
        <v>2030</v>
      </c>
      <c r="E2766" t="s">
        <v>119</v>
      </c>
      <c r="F2766" t="s">
        <v>260</v>
      </c>
      <c r="G2766" t="s">
        <v>148</v>
      </c>
      <c r="H2766" t="s">
        <v>133</v>
      </c>
      <c r="I2766" t="s">
        <v>110</v>
      </c>
      <c r="J2766" t="s">
        <v>110</v>
      </c>
      <c r="K2766">
        <v>1.052631616592407</v>
      </c>
      <c r="L2766" t="s">
        <v>182</v>
      </c>
    </row>
    <row r="2767" spans="1:12">
      <c r="A2767" t="s">
        <v>260</v>
      </c>
      <c r="B2767" t="s">
        <v>76</v>
      </c>
      <c r="C2767">
        <v>2015</v>
      </c>
      <c r="D2767">
        <v>2035</v>
      </c>
      <c r="E2767" t="s">
        <v>119</v>
      </c>
      <c r="F2767" t="s">
        <v>260</v>
      </c>
      <c r="G2767" t="s">
        <v>148</v>
      </c>
      <c r="H2767" t="s">
        <v>133</v>
      </c>
      <c r="I2767" t="s">
        <v>110</v>
      </c>
      <c r="J2767" t="s">
        <v>110</v>
      </c>
      <c r="K2767">
        <v>1.052631616592407</v>
      </c>
      <c r="L2767" t="s">
        <v>182</v>
      </c>
    </row>
    <row r="2768" spans="1:12">
      <c r="A2768" t="s">
        <v>260</v>
      </c>
      <c r="B2768" t="s">
        <v>76</v>
      </c>
      <c r="C2768">
        <v>2015</v>
      </c>
      <c r="D2768">
        <v>2040</v>
      </c>
      <c r="E2768" t="s">
        <v>119</v>
      </c>
      <c r="F2768" t="s">
        <v>260</v>
      </c>
      <c r="G2768" t="s">
        <v>148</v>
      </c>
      <c r="H2768" t="s">
        <v>133</v>
      </c>
      <c r="I2768" t="s">
        <v>110</v>
      </c>
      <c r="J2768" t="s">
        <v>110</v>
      </c>
      <c r="K2768">
        <v>1.052631616592407</v>
      </c>
      <c r="L2768" t="s">
        <v>182</v>
      </c>
    </row>
    <row r="2769" spans="1:12">
      <c r="A2769" t="s">
        <v>260</v>
      </c>
      <c r="B2769" t="s">
        <v>76</v>
      </c>
      <c r="C2769">
        <v>2020</v>
      </c>
      <c r="D2769">
        <v>2020</v>
      </c>
      <c r="E2769" t="s">
        <v>119</v>
      </c>
      <c r="F2769" t="s">
        <v>260</v>
      </c>
      <c r="G2769" t="s">
        <v>148</v>
      </c>
      <c r="H2769" t="s">
        <v>133</v>
      </c>
      <c r="I2769" t="s">
        <v>110</v>
      </c>
      <c r="J2769" t="s">
        <v>110</v>
      </c>
      <c r="K2769">
        <v>1.063829779624939</v>
      </c>
      <c r="L2769" t="s">
        <v>182</v>
      </c>
    </row>
    <row r="2770" spans="1:12">
      <c r="A2770" t="s">
        <v>260</v>
      </c>
      <c r="B2770" t="s">
        <v>76</v>
      </c>
      <c r="C2770">
        <v>2020</v>
      </c>
      <c r="D2770">
        <v>2025</v>
      </c>
      <c r="E2770" t="s">
        <v>119</v>
      </c>
      <c r="F2770" t="s">
        <v>260</v>
      </c>
      <c r="G2770" t="s">
        <v>148</v>
      </c>
      <c r="H2770" t="s">
        <v>133</v>
      </c>
      <c r="I2770" t="s">
        <v>110</v>
      </c>
      <c r="J2770" t="s">
        <v>110</v>
      </c>
      <c r="K2770">
        <v>1.0582306385040281</v>
      </c>
      <c r="L2770" t="s">
        <v>182</v>
      </c>
    </row>
    <row r="2771" spans="1:12">
      <c r="A2771" t="s">
        <v>260</v>
      </c>
      <c r="B2771" t="s">
        <v>76</v>
      </c>
      <c r="C2771">
        <v>2020</v>
      </c>
      <c r="D2771">
        <v>2030</v>
      </c>
      <c r="E2771" t="s">
        <v>119</v>
      </c>
      <c r="F2771" t="s">
        <v>260</v>
      </c>
      <c r="G2771" t="s">
        <v>148</v>
      </c>
      <c r="H2771" t="s">
        <v>133</v>
      </c>
      <c r="I2771" t="s">
        <v>110</v>
      </c>
      <c r="J2771" t="s">
        <v>110</v>
      </c>
      <c r="K2771">
        <v>1.052631616592407</v>
      </c>
      <c r="L2771" t="s">
        <v>182</v>
      </c>
    </row>
    <row r="2772" spans="1:12">
      <c r="A2772" t="s">
        <v>260</v>
      </c>
      <c r="B2772" t="s">
        <v>76</v>
      </c>
      <c r="C2772">
        <v>2020</v>
      </c>
      <c r="D2772">
        <v>2035</v>
      </c>
      <c r="E2772" t="s">
        <v>119</v>
      </c>
      <c r="F2772" t="s">
        <v>260</v>
      </c>
      <c r="G2772" t="s">
        <v>148</v>
      </c>
      <c r="H2772" t="s">
        <v>133</v>
      </c>
      <c r="I2772" t="s">
        <v>110</v>
      </c>
      <c r="J2772" t="s">
        <v>110</v>
      </c>
      <c r="K2772">
        <v>1.052631616592407</v>
      </c>
      <c r="L2772" t="s">
        <v>182</v>
      </c>
    </row>
    <row r="2773" spans="1:12">
      <c r="A2773" t="s">
        <v>260</v>
      </c>
      <c r="B2773" t="s">
        <v>76</v>
      </c>
      <c r="C2773">
        <v>2020</v>
      </c>
      <c r="D2773">
        <v>2040</v>
      </c>
      <c r="E2773" t="s">
        <v>119</v>
      </c>
      <c r="F2773" t="s">
        <v>260</v>
      </c>
      <c r="G2773" t="s">
        <v>148</v>
      </c>
      <c r="H2773" t="s">
        <v>133</v>
      </c>
      <c r="I2773" t="s">
        <v>110</v>
      </c>
      <c r="J2773" t="s">
        <v>110</v>
      </c>
      <c r="K2773">
        <v>1.052631616592407</v>
      </c>
      <c r="L2773" t="s">
        <v>182</v>
      </c>
    </row>
    <row r="2774" spans="1:12">
      <c r="A2774" t="s">
        <v>260</v>
      </c>
      <c r="B2774" t="s">
        <v>76</v>
      </c>
      <c r="C2774">
        <v>2020</v>
      </c>
      <c r="D2774">
        <v>2045</v>
      </c>
      <c r="E2774" t="s">
        <v>119</v>
      </c>
      <c r="F2774" t="s">
        <v>260</v>
      </c>
      <c r="G2774" t="s">
        <v>148</v>
      </c>
      <c r="H2774" t="s">
        <v>133</v>
      </c>
      <c r="I2774" t="s">
        <v>110</v>
      </c>
      <c r="J2774" t="s">
        <v>110</v>
      </c>
      <c r="K2774">
        <v>1.052631616592407</v>
      </c>
      <c r="L2774" t="s">
        <v>182</v>
      </c>
    </row>
    <row r="2775" spans="1:12">
      <c r="A2775" t="s">
        <v>260</v>
      </c>
      <c r="B2775" t="s">
        <v>76</v>
      </c>
      <c r="C2775">
        <v>2025</v>
      </c>
      <c r="D2775">
        <v>2025</v>
      </c>
      <c r="E2775" t="s">
        <v>119</v>
      </c>
      <c r="F2775" t="s">
        <v>260</v>
      </c>
      <c r="G2775" t="s">
        <v>148</v>
      </c>
      <c r="H2775" t="s">
        <v>133</v>
      </c>
      <c r="I2775" t="s">
        <v>110</v>
      </c>
      <c r="J2775" t="s">
        <v>110</v>
      </c>
      <c r="K2775">
        <v>1.0582306385040281</v>
      </c>
      <c r="L2775" t="s">
        <v>182</v>
      </c>
    </row>
    <row r="2776" spans="1:12">
      <c r="A2776" t="s">
        <v>260</v>
      </c>
      <c r="B2776" t="s">
        <v>76</v>
      </c>
      <c r="C2776">
        <v>2025</v>
      </c>
      <c r="D2776">
        <v>2030</v>
      </c>
      <c r="E2776" t="s">
        <v>119</v>
      </c>
      <c r="F2776" t="s">
        <v>260</v>
      </c>
      <c r="G2776" t="s">
        <v>148</v>
      </c>
      <c r="H2776" t="s">
        <v>133</v>
      </c>
      <c r="I2776" t="s">
        <v>110</v>
      </c>
      <c r="J2776" t="s">
        <v>110</v>
      </c>
      <c r="K2776">
        <v>1.052631616592407</v>
      </c>
      <c r="L2776" t="s">
        <v>182</v>
      </c>
    </row>
    <row r="2777" spans="1:12">
      <c r="A2777" t="s">
        <v>260</v>
      </c>
      <c r="B2777" t="s">
        <v>76</v>
      </c>
      <c r="C2777">
        <v>2025</v>
      </c>
      <c r="D2777">
        <v>2035</v>
      </c>
      <c r="E2777" t="s">
        <v>119</v>
      </c>
      <c r="F2777" t="s">
        <v>260</v>
      </c>
      <c r="G2777" t="s">
        <v>148</v>
      </c>
      <c r="H2777" t="s">
        <v>133</v>
      </c>
      <c r="I2777" t="s">
        <v>110</v>
      </c>
      <c r="J2777" t="s">
        <v>110</v>
      </c>
      <c r="K2777">
        <v>1.052631616592407</v>
      </c>
      <c r="L2777" t="s">
        <v>182</v>
      </c>
    </row>
    <row r="2778" spans="1:12">
      <c r="A2778" t="s">
        <v>260</v>
      </c>
      <c r="B2778" t="s">
        <v>76</v>
      </c>
      <c r="C2778">
        <v>2025</v>
      </c>
      <c r="D2778">
        <v>2040</v>
      </c>
      <c r="E2778" t="s">
        <v>119</v>
      </c>
      <c r="F2778" t="s">
        <v>260</v>
      </c>
      <c r="G2778" t="s">
        <v>148</v>
      </c>
      <c r="H2778" t="s">
        <v>133</v>
      </c>
      <c r="I2778" t="s">
        <v>110</v>
      </c>
      <c r="J2778" t="s">
        <v>110</v>
      </c>
      <c r="K2778">
        <v>1.052631616592407</v>
      </c>
      <c r="L2778" t="s">
        <v>182</v>
      </c>
    </row>
    <row r="2779" spans="1:12">
      <c r="A2779" t="s">
        <v>260</v>
      </c>
      <c r="B2779" t="s">
        <v>76</v>
      </c>
      <c r="C2779">
        <v>2025</v>
      </c>
      <c r="D2779">
        <v>2045</v>
      </c>
      <c r="E2779" t="s">
        <v>119</v>
      </c>
      <c r="F2779" t="s">
        <v>260</v>
      </c>
      <c r="G2779" t="s">
        <v>148</v>
      </c>
      <c r="H2779" t="s">
        <v>133</v>
      </c>
      <c r="I2779" t="s">
        <v>110</v>
      </c>
      <c r="J2779" t="s">
        <v>110</v>
      </c>
      <c r="K2779">
        <v>1.052631616592407</v>
      </c>
      <c r="L2779" t="s">
        <v>182</v>
      </c>
    </row>
    <row r="2780" spans="1:12">
      <c r="A2780" t="s">
        <v>260</v>
      </c>
      <c r="B2780" t="s">
        <v>76</v>
      </c>
      <c r="C2780">
        <v>2025</v>
      </c>
      <c r="D2780">
        <v>2050</v>
      </c>
      <c r="E2780" t="s">
        <v>119</v>
      </c>
      <c r="F2780" t="s">
        <v>260</v>
      </c>
      <c r="G2780" t="s">
        <v>148</v>
      </c>
      <c r="H2780" t="s">
        <v>133</v>
      </c>
      <c r="I2780" t="s">
        <v>110</v>
      </c>
      <c r="J2780" t="s">
        <v>110</v>
      </c>
      <c r="K2780">
        <v>1.052631616592407</v>
      </c>
      <c r="L2780" t="s">
        <v>182</v>
      </c>
    </row>
    <row r="2781" spans="1:12">
      <c r="A2781" t="s">
        <v>260</v>
      </c>
      <c r="B2781" t="s">
        <v>76</v>
      </c>
      <c r="C2781">
        <v>2030</v>
      </c>
      <c r="D2781">
        <v>2030</v>
      </c>
      <c r="E2781" t="s">
        <v>119</v>
      </c>
      <c r="F2781" t="s">
        <v>260</v>
      </c>
      <c r="G2781" t="s">
        <v>148</v>
      </c>
      <c r="H2781" t="s">
        <v>133</v>
      </c>
      <c r="I2781" t="s">
        <v>110</v>
      </c>
      <c r="J2781" t="s">
        <v>110</v>
      </c>
      <c r="K2781">
        <v>1.052631616592407</v>
      </c>
      <c r="L2781" t="s">
        <v>182</v>
      </c>
    </row>
    <row r="2782" spans="1:12">
      <c r="A2782" t="s">
        <v>260</v>
      </c>
      <c r="B2782" t="s">
        <v>76</v>
      </c>
      <c r="C2782">
        <v>2030</v>
      </c>
      <c r="D2782">
        <v>2035</v>
      </c>
      <c r="E2782" t="s">
        <v>119</v>
      </c>
      <c r="F2782" t="s">
        <v>260</v>
      </c>
      <c r="G2782" t="s">
        <v>148</v>
      </c>
      <c r="H2782" t="s">
        <v>133</v>
      </c>
      <c r="I2782" t="s">
        <v>110</v>
      </c>
      <c r="J2782" t="s">
        <v>110</v>
      </c>
      <c r="K2782">
        <v>1.052631616592407</v>
      </c>
      <c r="L2782" t="s">
        <v>182</v>
      </c>
    </row>
    <row r="2783" spans="1:12">
      <c r="A2783" t="s">
        <v>260</v>
      </c>
      <c r="B2783" t="s">
        <v>76</v>
      </c>
      <c r="C2783">
        <v>2030</v>
      </c>
      <c r="D2783">
        <v>2040</v>
      </c>
      <c r="E2783" t="s">
        <v>119</v>
      </c>
      <c r="F2783" t="s">
        <v>260</v>
      </c>
      <c r="G2783" t="s">
        <v>148</v>
      </c>
      <c r="H2783" t="s">
        <v>133</v>
      </c>
      <c r="I2783" t="s">
        <v>110</v>
      </c>
      <c r="J2783" t="s">
        <v>110</v>
      </c>
      <c r="K2783">
        <v>1.052631616592407</v>
      </c>
      <c r="L2783" t="s">
        <v>182</v>
      </c>
    </row>
    <row r="2784" spans="1:12">
      <c r="A2784" t="s">
        <v>260</v>
      </c>
      <c r="B2784" t="s">
        <v>76</v>
      </c>
      <c r="C2784">
        <v>2030</v>
      </c>
      <c r="D2784">
        <v>2045</v>
      </c>
      <c r="E2784" t="s">
        <v>119</v>
      </c>
      <c r="F2784" t="s">
        <v>260</v>
      </c>
      <c r="G2784" t="s">
        <v>148</v>
      </c>
      <c r="H2784" t="s">
        <v>133</v>
      </c>
      <c r="I2784" t="s">
        <v>110</v>
      </c>
      <c r="J2784" t="s">
        <v>110</v>
      </c>
      <c r="K2784">
        <v>1.052631616592407</v>
      </c>
      <c r="L2784" t="s">
        <v>182</v>
      </c>
    </row>
    <row r="2785" spans="1:12">
      <c r="A2785" t="s">
        <v>260</v>
      </c>
      <c r="B2785" t="s">
        <v>76</v>
      </c>
      <c r="C2785">
        <v>2030</v>
      </c>
      <c r="D2785">
        <v>2050</v>
      </c>
      <c r="E2785" t="s">
        <v>119</v>
      </c>
      <c r="F2785" t="s">
        <v>260</v>
      </c>
      <c r="G2785" t="s">
        <v>148</v>
      </c>
      <c r="H2785" t="s">
        <v>133</v>
      </c>
      <c r="I2785" t="s">
        <v>110</v>
      </c>
      <c r="J2785" t="s">
        <v>110</v>
      </c>
      <c r="K2785">
        <v>1.052631616592407</v>
      </c>
      <c r="L2785" t="s">
        <v>182</v>
      </c>
    </row>
    <row r="2786" spans="1:12">
      <c r="A2786" t="s">
        <v>260</v>
      </c>
      <c r="B2786" t="s">
        <v>76</v>
      </c>
      <c r="C2786">
        <v>2030</v>
      </c>
      <c r="D2786">
        <v>2055</v>
      </c>
      <c r="E2786" t="s">
        <v>119</v>
      </c>
      <c r="F2786" t="s">
        <v>260</v>
      </c>
      <c r="G2786" t="s">
        <v>148</v>
      </c>
      <c r="H2786" t="s">
        <v>133</v>
      </c>
      <c r="I2786" t="s">
        <v>110</v>
      </c>
      <c r="J2786" t="s">
        <v>110</v>
      </c>
      <c r="K2786">
        <v>1.052631616592407</v>
      </c>
      <c r="L2786" t="s">
        <v>182</v>
      </c>
    </row>
    <row r="2787" spans="1:12">
      <c r="A2787" t="s">
        <v>260</v>
      </c>
      <c r="B2787" t="s">
        <v>76</v>
      </c>
      <c r="C2787">
        <v>2035</v>
      </c>
      <c r="D2787">
        <v>2035</v>
      </c>
      <c r="E2787" t="s">
        <v>119</v>
      </c>
      <c r="F2787" t="s">
        <v>260</v>
      </c>
      <c r="G2787" t="s">
        <v>148</v>
      </c>
      <c r="H2787" t="s">
        <v>133</v>
      </c>
      <c r="I2787" t="s">
        <v>110</v>
      </c>
      <c r="J2787" t="s">
        <v>110</v>
      </c>
      <c r="K2787">
        <v>1.052631616592407</v>
      </c>
      <c r="L2787" t="s">
        <v>182</v>
      </c>
    </row>
    <row r="2788" spans="1:12">
      <c r="A2788" t="s">
        <v>260</v>
      </c>
      <c r="B2788" t="s">
        <v>76</v>
      </c>
      <c r="C2788">
        <v>2035</v>
      </c>
      <c r="D2788">
        <v>2040</v>
      </c>
      <c r="E2788" t="s">
        <v>119</v>
      </c>
      <c r="F2788" t="s">
        <v>260</v>
      </c>
      <c r="G2788" t="s">
        <v>148</v>
      </c>
      <c r="H2788" t="s">
        <v>133</v>
      </c>
      <c r="I2788" t="s">
        <v>110</v>
      </c>
      <c r="J2788" t="s">
        <v>110</v>
      </c>
      <c r="K2788">
        <v>1.052631616592407</v>
      </c>
      <c r="L2788" t="s">
        <v>182</v>
      </c>
    </row>
    <row r="2789" spans="1:12">
      <c r="A2789" t="s">
        <v>260</v>
      </c>
      <c r="B2789" t="s">
        <v>76</v>
      </c>
      <c r="C2789">
        <v>2035</v>
      </c>
      <c r="D2789">
        <v>2045</v>
      </c>
      <c r="E2789" t="s">
        <v>119</v>
      </c>
      <c r="F2789" t="s">
        <v>260</v>
      </c>
      <c r="G2789" t="s">
        <v>148</v>
      </c>
      <c r="H2789" t="s">
        <v>133</v>
      </c>
      <c r="I2789" t="s">
        <v>110</v>
      </c>
      <c r="J2789" t="s">
        <v>110</v>
      </c>
      <c r="K2789">
        <v>1.052631616592407</v>
      </c>
      <c r="L2789" t="s">
        <v>182</v>
      </c>
    </row>
    <row r="2790" spans="1:12">
      <c r="A2790" t="s">
        <v>260</v>
      </c>
      <c r="B2790" t="s">
        <v>76</v>
      </c>
      <c r="C2790">
        <v>2035</v>
      </c>
      <c r="D2790">
        <v>2050</v>
      </c>
      <c r="E2790" t="s">
        <v>119</v>
      </c>
      <c r="F2790" t="s">
        <v>260</v>
      </c>
      <c r="G2790" t="s">
        <v>148</v>
      </c>
      <c r="H2790" t="s">
        <v>133</v>
      </c>
      <c r="I2790" t="s">
        <v>110</v>
      </c>
      <c r="J2790" t="s">
        <v>110</v>
      </c>
      <c r="K2790">
        <v>1.052631616592407</v>
      </c>
      <c r="L2790" t="s">
        <v>182</v>
      </c>
    </row>
    <row r="2791" spans="1:12">
      <c r="A2791" t="s">
        <v>260</v>
      </c>
      <c r="B2791" t="s">
        <v>76</v>
      </c>
      <c r="C2791">
        <v>2035</v>
      </c>
      <c r="D2791">
        <v>2055</v>
      </c>
      <c r="E2791" t="s">
        <v>119</v>
      </c>
      <c r="F2791" t="s">
        <v>260</v>
      </c>
      <c r="G2791" t="s">
        <v>148</v>
      </c>
      <c r="H2791" t="s">
        <v>133</v>
      </c>
      <c r="I2791" t="s">
        <v>110</v>
      </c>
      <c r="J2791" t="s">
        <v>110</v>
      </c>
      <c r="K2791">
        <v>1.052631616592407</v>
      </c>
      <c r="L2791" t="s">
        <v>182</v>
      </c>
    </row>
    <row r="2792" spans="1:12">
      <c r="A2792" t="s">
        <v>260</v>
      </c>
      <c r="B2792" t="s">
        <v>76</v>
      </c>
      <c r="C2792">
        <v>2035</v>
      </c>
      <c r="D2792">
        <v>2060</v>
      </c>
      <c r="E2792" t="s">
        <v>119</v>
      </c>
      <c r="F2792" t="s">
        <v>260</v>
      </c>
      <c r="G2792" t="s">
        <v>148</v>
      </c>
      <c r="H2792" t="s">
        <v>133</v>
      </c>
      <c r="I2792" t="s">
        <v>110</v>
      </c>
      <c r="J2792" t="s">
        <v>110</v>
      </c>
      <c r="K2792">
        <v>1.052631616592407</v>
      </c>
      <c r="L2792" t="s">
        <v>182</v>
      </c>
    </row>
    <row r="2793" spans="1:12">
      <c r="A2793" t="s">
        <v>260</v>
      </c>
      <c r="B2793" t="s">
        <v>76</v>
      </c>
      <c r="C2793">
        <v>2040</v>
      </c>
      <c r="D2793">
        <v>2040</v>
      </c>
      <c r="E2793" t="s">
        <v>119</v>
      </c>
      <c r="F2793" t="s">
        <v>260</v>
      </c>
      <c r="G2793" t="s">
        <v>148</v>
      </c>
      <c r="H2793" t="s">
        <v>133</v>
      </c>
      <c r="I2793" t="s">
        <v>110</v>
      </c>
      <c r="J2793" t="s">
        <v>110</v>
      </c>
      <c r="K2793">
        <v>1.052631616592407</v>
      </c>
      <c r="L2793" t="s">
        <v>182</v>
      </c>
    </row>
    <row r="2794" spans="1:12">
      <c r="A2794" t="s">
        <v>260</v>
      </c>
      <c r="B2794" t="s">
        <v>76</v>
      </c>
      <c r="C2794">
        <v>2040</v>
      </c>
      <c r="D2794">
        <v>2045</v>
      </c>
      <c r="E2794" t="s">
        <v>119</v>
      </c>
      <c r="F2794" t="s">
        <v>260</v>
      </c>
      <c r="G2794" t="s">
        <v>148</v>
      </c>
      <c r="H2794" t="s">
        <v>133</v>
      </c>
      <c r="I2794" t="s">
        <v>110</v>
      </c>
      <c r="J2794" t="s">
        <v>110</v>
      </c>
      <c r="K2794">
        <v>1.052631616592407</v>
      </c>
      <c r="L2794" t="s">
        <v>182</v>
      </c>
    </row>
    <row r="2795" spans="1:12">
      <c r="A2795" t="s">
        <v>260</v>
      </c>
      <c r="B2795" t="s">
        <v>76</v>
      </c>
      <c r="C2795">
        <v>2040</v>
      </c>
      <c r="D2795">
        <v>2050</v>
      </c>
      <c r="E2795" t="s">
        <v>119</v>
      </c>
      <c r="F2795" t="s">
        <v>260</v>
      </c>
      <c r="G2795" t="s">
        <v>148</v>
      </c>
      <c r="H2795" t="s">
        <v>133</v>
      </c>
      <c r="I2795" t="s">
        <v>110</v>
      </c>
      <c r="J2795" t="s">
        <v>110</v>
      </c>
      <c r="K2795">
        <v>1.052631616592407</v>
      </c>
      <c r="L2795" t="s">
        <v>182</v>
      </c>
    </row>
    <row r="2796" spans="1:12">
      <c r="A2796" t="s">
        <v>260</v>
      </c>
      <c r="B2796" t="s">
        <v>76</v>
      </c>
      <c r="C2796">
        <v>2040</v>
      </c>
      <c r="D2796">
        <v>2055</v>
      </c>
      <c r="E2796" t="s">
        <v>119</v>
      </c>
      <c r="F2796" t="s">
        <v>260</v>
      </c>
      <c r="G2796" t="s">
        <v>148</v>
      </c>
      <c r="H2796" t="s">
        <v>133</v>
      </c>
      <c r="I2796" t="s">
        <v>110</v>
      </c>
      <c r="J2796" t="s">
        <v>110</v>
      </c>
      <c r="K2796">
        <v>1.052631616592407</v>
      </c>
      <c r="L2796" t="s">
        <v>182</v>
      </c>
    </row>
    <row r="2797" spans="1:12">
      <c r="A2797" t="s">
        <v>260</v>
      </c>
      <c r="B2797" t="s">
        <v>76</v>
      </c>
      <c r="C2797">
        <v>2040</v>
      </c>
      <c r="D2797">
        <v>2060</v>
      </c>
      <c r="E2797" t="s">
        <v>119</v>
      </c>
      <c r="F2797" t="s">
        <v>260</v>
      </c>
      <c r="G2797" t="s">
        <v>148</v>
      </c>
      <c r="H2797" t="s">
        <v>133</v>
      </c>
      <c r="I2797" t="s">
        <v>110</v>
      </c>
      <c r="J2797" t="s">
        <v>110</v>
      </c>
      <c r="K2797">
        <v>1.052631616592407</v>
      </c>
      <c r="L2797" t="s">
        <v>182</v>
      </c>
    </row>
    <row r="2798" spans="1:12">
      <c r="A2798" t="s">
        <v>260</v>
      </c>
      <c r="B2798" t="s">
        <v>76</v>
      </c>
      <c r="C2798">
        <v>2040</v>
      </c>
      <c r="D2798">
        <v>2065</v>
      </c>
      <c r="E2798" t="s">
        <v>119</v>
      </c>
      <c r="F2798" t="s">
        <v>260</v>
      </c>
      <c r="G2798" t="s">
        <v>148</v>
      </c>
      <c r="H2798" t="s">
        <v>133</v>
      </c>
      <c r="I2798" t="s">
        <v>110</v>
      </c>
      <c r="J2798" t="s">
        <v>110</v>
      </c>
      <c r="K2798">
        <v>1.052631616592407</v>
      </c>
      <c r="L2798" t="s">
        <v>182</v>
      </c>
    </row>
    <row r="2799" spans="1:12">
      <c r="A2799" t="s">
        <v>260</v>
      </c>
      <c r="B2799" t="s">
        <v>76</v>
      </c>
      <c r="C2799">
        <v>2045</v>
      </c>
      <c r="D2799">
        <v>2045</v>
      </c>
      <c r="E2799" t="s">
        <v>119</v>
      </c>
      <c r="F2799" t="s">
        <v>260</v>
      </c>
      <c r="G2799" t="s">
        <v>148</v>
      </c>
      <c r="H2799" t="s">
        <v>133</v>
      </c>
      <c r="I2799" t="s">
        <v>110</v>
      </c>
      <c r="J2799" t="s">
        <v>110</v>
      </c>
      <c r="K2799">
        <v>1.052631616592407</v>
      </c>
      <c r="L2799" t="s">
        <v>182</v>
      </c>
    </row>
    <row r="2800" spans="1:12">
      <c r="A2800" t="s">
        <v>260</v>
      </c>
      <c r="B2800" t="s">
        <v>76</v>
      </c>
      <c r="C2800">
        <v>2045</v>
      </c>
      <c r="D2800">
        <v>2050</v>
      </c>
      <c r="E2800" t="s">
        <v>119</v>
      </c>
      <c r="F2800" t="s">
        <v>260</v>
      </c>
      <c r="G2800" t="s">
        <v>148</v>
      </c>
      <c r="H2800" t="s">
        <v>133</v>
      </c>
      <c r="I2800" t="s">
        <v>110</v>
      </c>
      <c r="J2800" t="s">
        <v>110</v>
      </c>
      <c r="K2800">
        <v>1.052631616592407</v>
      </c>
      <c r="L2800" t="s">
        <v>182</v>
      </c>
    </row>
    <row r="2801" spans="1:12">
      <c r="A2801" t="s">
        <v>260</v>
      </c>
      <c r="B2801" t="s">
        <v>76</v>
      </c>
      <c r="C2801">
        <v>2045</v>
      </c>
      <c r="D2801">
        <v>2055</v>
      </c>
      <c r="E2801" t="s">
        <v>119</v>
      </c>
      <c r="F2801" t="s">
        <v>260</v>
      </c>
      <c r="G2801" t="s">
        <v>148</v>
      </c>
      <c r="H2801" t="s">
        <v>133</v>
      </c>
      <c r="I2801" t="s">
        <v>110</v>
      </c>
      <c r="J2801" t="s">
        <v>110</v>
      </c>
      <c r="K2801">
        <v>1.052631616592407</v>
      </c>
      <c r="L2801" t="s">
        <v>182</v>
      </c>
    </row>
    <row r="2802" spans="1:12">
      <c r="A2802" t="s">
        <v>260</v>
      </c>
      <c r="B2802" t="s">
        <v>76</v>
      </c>
      <c r="C2802">
        <v>2045</v>
      </c>
      <c r="D2802">
        <v>2060</v>
      </c>
      <c r="E2802" t="s">
        <v>119</v>
      </c>
      <c r="F2802" t="s">
        <v>260</v>
      </c>
      <c r="G2802" t="s">
        <v>148</v>
      </c>
      <c r="H2802" t="s">
        <v>133</v>
      </c>
      <c r="I2802" t="s">
        <v>110</v>
      </c>
      <c r="J2802" t="s">
        <v>110</v>
      </c>
      <c r="K2802">
        <v>1.052631616592407</v>
      </c>
      <c r="L2802" t="s">
        <v>182</v>
      </c>
    </row>
    <row r="2803" spans="1:12">
      <c r="A2803" t="s">
        <v>260</v>
      </c>
      <c r="B2803" t="s">
        <v>76</v>
      </c>
      <c r="C2803">
        <v>2045</v>
      </c>
      <c r="D2803">
        <v>2065</v>
      </c>
      <c r="E2803" t="s">
        <v>119</v>
      </c>
      <c r="F2803" t="s">
        <v>260</v>
      </c>
      <c r="G2803" t="s">
        <v>148</v>
      </c>
      <c r="H2803" t="s">
        <v>133</v>
      </c>
      <c r="I2803" t="s">
        <v>110</v>
      </c>
      <c r="J2803" t="s">
        <v>110</v>
      </c>
      <c r="K2803">
        <v>1.052631616592407</v>
      </c>
      <c r="L2803" t="s">
        <v>182</v>
      </c>
    </row>
    <row r="2804" spans="1:12">
      <c r="A2804" t="s">
        <v>260</v>
      </c>
      <c r="B2804" t="s">
        <v>76</v>
      </c>
      <c r="C2804">
        <v>2045</v>
      </c>
      <c r="D2804">
        <v>2070</v>
      </c>
      <c r="E2804" t="s">
        <v>119</v>
      </c>
      <c r="F2804" t="s">
        <v>260</v>
      </c>
      <c r="G2804" t="s">
        <v>148</v>
      </c>
      <c r="H2804" t="s">
        <v>133</v>
      </c>
      <c r="I2804" t="s">
        <v>110</v>
      </c>
      <c r="J2804" t="s">
        <v>110</v>
      </c>
      <c r="K2804">
        <v>1.052631616592407</v>
      </c>
      <c r="L2804" t="s">
        <v>182</v>
      </c>
    </row>
    <row r="2805" spans="1:12">
      <c r="A2805" t="s">
        <v>260</v>
      </c>
      <c r="B2805" t="s">
        <v>76</v>
      </c>
      <c r="C2805">
        <v>2050</v>
      </c>
      <c r="D2805">
        <v>2050</v>
      </c>
      <c r="E2805" t="s">
        <v>119</v>
      </c>
      <c r="F2805" t="s">
        <v>260</v>
      </c>
      <c r="G2805" t="s">
        <v>148</v>
      </c>
      <c r="H2805" t="s">
        <v>133</v>
      </c>
      <c r="I2805" t="s">
        <v>110</v>
      </c>
      <c r="J2805" t="s">
        <v>110</v>
      </c>
      <c r="K2805">
        <v>1.052631616592407</v>
      </c>
      <c r="L2805" t="s">
        <v>182</v>
      </c>
    </row>
    <row r="2806" spans="1:12">
      <c r="A2806" t="s">
        <v>260</v>
      </c>
      <c r="B2806" t="s">
        <v>76</v>
      </c>
      <c r="C2806">
        <v>2050</v>
      </c>
      <c r="D2806">
        <v>2055</v>
      </c>
      <c r="E2806" t="s">
        <v>119</v>
      </c>
      <c r="F2806" t="s">
        <v>260</v>
      </c>
      <c r="G2806" t="s">
        <v>148</v>
      </c>
      <c r="H2806" t="s">
        <v>133</v>
      </c>
      <c r="I2806" t="s">
        <v>110</v>
      </c>
      <c r="J2806" t="s">
        <v>110</v>
      </c>
      <c r="K2806">
        <v>1.052631616592407</v>
      </c>
      <c r="L2806" t="s">
        <v>182</v>
      </c>
    </row>
    <row r="2807" spans="1:12">
      <c r="A2807" t="s">
        <v>260</v>
      </c>
      <c r="B2807" t="s">
        <v>76</v>
      </c>
      <c r="C2807">
        <v>2050</v>
      </c>
      <c r="D2807">
        <v>2060</v>
      </c>
      <c r="E2807" t="s">
        <v>119</v>
      </c>
      <c r="F2807" t="s">
        <v>260</v>
      </c>
      <c r="G2807" t="s">
        <v>148</v>
      </c>
      <c r="H2807" t="s">
        <v>133</v>
      </c>
      <c r="I2807" t="s">
        <v>110</v>
      </c>
      <c r="J2807" t="s">
        <v>110</v>
      </c>
      <c r="K2807">
        <v>1.052631616592407</v>
      </c>
      <c r="L2807" t="s">
        <v>182</v>
      </c>
    </row>
    <row r="2808" spans="1:12">
      <c r="A2808" t="s">
        <v>260</v>
      </c>
      <c r="B2808" t="s">
        <v>76</v>
      </c>
      <c r="C2808">
        <v>2050</v>
      </c>
      <c r="D2808">
        <v>2065</v>
      </c>
      <c r="E2808" t="s">
        <v>119</v>
      </c>
      <c r="F2808" t="s">
        <v>260</v>
      </c>
      <c r="G2808" t="s">
        <v>148</v>
      </c>
      <c r="H2808" t="s">
        <v>133</v>
      </c>
      <c r="I2808" t="s">
        <v>110</v>
      </c>
      <c r="J2808" t="s">
        <v>110</v>
      </c>
      <c r="K2808">
        <v>1.052631616592407</v>
      </c>
      <c r="L2808" t="s">
        <v>182</v>
      </c>
    </row>
    <row r="2809" spans="1:12">
      <c r="A2809" t="s">
        <v>260</v>
      </c>
      <c r="B2809" t="s">
        <v>76</v>
      </c>
      <c r="C2809">
        <v>2050</v>
      </c>
      <c r="D2809">
        <v>2070</v>
      </c>
      <c r="E2809" t="s">
        <v>119</v>
      </c>
      <c r="F2809" t="s">
        <v>260</v>
      </c>
      <c r="G2809" t="s">
        <v>148</v>
      </c>
      <c r="H2809" t="s">
        <v>133</v>
      </c>
      <c r="I2809" t="s">
        <v>110</v>
      </c>
      <c r="J2809" t="s">
        <v>110</v>
      </c>
      <c r="K2809">
        <v>1.052631616592407</v>
      </c>
      <c r="L2809" t="s">
        <v>182</v>
      </c>
    </row>
    <row r="2810" spans="1:12">
      <c r="A2810" t="s">
        <v>260</v>
      </c>
      <c r="B2810" t="s">
        <v>76</v>
      </c>
      <c r="C2810">
        <v>2055</v>
      </c>
      <c r="D2810">
        <v>2055</v>
      </c>
      <c r="E2810" t="s">
        <v>119</v>
      </c>
      <c r="F2810" t="s">
        <v>260</v>
      </c>
      <c r="G2810" t="s">
        <v>148</v>
      </c>
      <c r="H2810" t="s">
        <v>133</v>
      </c>
      <c r="I2810" t="s">
        <v>110</v>
      </c>
      <c r="J2810" t="s">
        <v>110</v>
      </c>
      <c r="K2810">
        <v>1.052631616592407</v>
      </c>
      <c r="L2810" t="s">
        <v>182</v>
      </c>
    </row>
    <row r="2811" spans="1:12">
      <c r="A2811" t="s">
        <v>260</v>
      </c>
      <c r="B2811" t="s">
        <v>76</v>
      </c>
      <c r="C2811">
        <v>2055</v>
      </c>
      <c r="D2811">
        <v>2060</v>
      </c>
      <c r="E2811" t="s">
        <v>119</v>
      </c>
      <c r="F2811" t="s">
        <v>260</v>
      </c>
      <c r="G2811" t="s">
        <v>148</v>
      </c>
      <c r="H2811" t="s">
        <v>133</v>
      </c>
      <c r="I2811" t="s">
        <v>110</v>
      </c>
      <c r="J2811" t="s">
        <v>110</v>
      </c>
      <c r="K2811">
        <v>1.052631616592407</v>
      </c>
      <c r="L2811" t="s">
        <v>182</v>
      </c>
    </row>
    <row r="2812" spans="1:12">
      <c r="A2812" t="s">
        <v>260</v>
      </c>
      <c r="B2812" t="s">
        <v>76</v>
      </c>
      <c r="C2812">
        <v>2055</v>
      </c>
      <c r="D2812">
        <v>2065</v>
      </c>
      <c r="E2812" t="s">
        <v>119</v>
      </c>
      <c r="F2812" t="s">
        <v>260</v>
      </c>
      <c r="G2812" t="s">
        <v>148</v>
      </c>
      <c r="H2812" t="s">
        <v>133</v>
      </c>
      <c r="I2812" t="s">
        <v>110</v>
      </c>
      <c r="J2812" t="s">
        <v>110</v>
      </c>
      <c r="K2812">
        <v>1.052631616592407</v>
      </c>
      <c r="L2812" t="s">
        <v>182</v>
      </c>
    </row>
    <row r="2813" spans="1:12">
      <c r="A2813" t="s">
        <v>260</v>
      </c>
      <c r="B2813" t="s">
        <v>76</v>
      </c>
      <c r="C2813">
        <v>2055</v>
      </c>
      <c r="D2813">
        <v>2070</v>
      </c>
      <c r="E2813" t="s">
        <v>119</v>
      </c>
      <c r="F2813" t="s">
        <v>260</v>
      </c>
      <c r="G2813" t="s">
        <v>148</v>
      </c>
      <c r="H2813" t="s">
        <v>133</v>
      </c>
      <c r="I2813" t="s">
        <v>110</v>
      </c>
      <c r="J2813" t="s">
        <v>110</v>
      </c>
      <c r="K2813">
        <v>1.052631616592407</v>
      </c>
      <c r="L2813" t="s">
        <v>182</v>
      </c>
    </row>
    <row r="2814" spans="1:12">
      <c r="A2814" t="s">
        <v>260</v>
      </c>
      <c r="B2814" t="s">
        <v>76</v>
      </c>
      <c r="C2814">
        <v>2060</v>
      </c>
      <c r="D2814">
        <v>2060</v>
      </c>
      <c r="E2814" t="s">
        <v>119</v>
      </c>
      <c r="F2814" t="s">
        <v>260</v>
      </c>
      <c r="G2814" t="s">
        <v>148</v>
      </c>
      <c r="H2814" t="s">
        <v>133</v>
      </c>
      <c r="I2814" t="s">
        <v>110</v>
      </c>
      <c r="J2814" t="s">
        <v>110</v>
      </c>
      <c r="K2814">
        <v>1.052631616592407</v>
      </c>
      <c r="L2814" t="s">
        <v>182</v>
      </c>
    </row>
    <row r="2815" spans="1:12">
      <c r="A2815" t="s">
        <v>260</v>
      </c>
      <c r="B2815" t="s">
        <v>76</v>
      </c>
      <c r="C2815">
        <v>2060</v>
      </c>
      <c r="D2815">
        <v>2065</v>
      </c>
      <c r="E2815" t="s">
        <v>119</v>
      </c>
      <c r="F2815" t="s">
        <v>260</v>
      </c>
      <c r="G2815" t="s">
        <v>148</v>
      </c>
      <c r="H2815" t="s">
        <v>133</v>
      </c>
      <c r="I2815" t="s">
        <v>110</v>
      </c>
      <c r="J2815" t="s">
        <v>110</v>
      </c>
      <c r="K2815">
        <v>1.052631616592407</v>
      </c>
      <c r="L2815" t="s">
        <v>182</v>
      </c>
    </row>
    <row r="2816" spans="1:12">
      <c r="A2816" t="s">
        <v>260</v>
      </c>
      <c r="B2816" t="s">
        <v>76</v>
      </c>
      <c r="C2816">
        <v>2060</v>
      </c>
      <c r="D2816">
        <v>2070</v>
      </c>
      <c r="E2816" t="s">
        <v>119</v>
      </c>
      <c r="F2816" t="s">
        <v>260</v>
      </c>
      <c r="G2816" t="s">
        <v>148</v>
      </c>
      <c r="H2816" t="s">
        <v>133</v>
      </c>
      <c r="I2816" t="s">
        <v>110</v>
      </c>
      <c r="J2816" t="s">
        <v>110</v>
      </c>
      <c r="K2816">
        <v>1.052631616592407</v>
      </c>
      <c r="L2816" t="s">
        <v>182</v>
      </c>
    </row>
    <row r="2817" spans="1:12">
      <c r="A2817" t="s">
        <v>260</v>
      </c>
      <c r="B2817" t="s">
        <v>76</v>
      </c>
      <c r="C2817">
        <v>2065</v>
      </c>
      <c r="D2817">
        <v>2065</v>
      </c>
      <c r="E2817" t="s">
        <v>119</v>
      </c>
      <c r="F2817" t="s">
        <v>260</v>
      </c>
      <c r="G2817" t="s">
        <v>148</v>
      </c>
      <c r="H2817" t="s">
        <v>133</v>
      </c>
      <c r="I2817" t="s">
        <v>110</v>
      </c>
      <c r="J2817" t="s">
        <v>110</v>
      </c>
      <c r="K2817">
        <v>1.052631616592407</v>
      </c>
      <c r="L2817" t="s">
        <v>182</v>
      </c>
    </row>
    <row r="2818" spans="1:12">
      <c r="A2818" t="s">
        <v>260</v>
      </c>
      <c r="B2818" t="s">
        <v>76</v>
      </c>
      <c r="C2818">
        <v>2065</v>
      </c>
      <c r="D2818">
        <v>2070</v>
      </c>
      <c r="E2818" t="s">
        <v>119</v>
      </c>
      <c r="F2818" t="s">
        <v>260</v>
      </c>
      <c r="G2818" t="s">
        <v>148</v>
      </c>
      <c r="H2818" t="s">
        <v>133</v>
      </c>
      <c r="I2818" t="s">
        <v>110</v>
      </c>
      <c r="J2818" t="s">
        <v>110</v>
      </c>
      <c r="K2818">
        <v>1.052631616592407</v>
      </c>
      <c r="L2818" t="s">
        <v>182</v>
      </c>
    </row>
    <row r="2819" spans="1:12">
      <c r="A2819" t="s">
        <v>260</v>
      </c>
      <c r="B2819" t="s">
        <v>76</v>
      </c>
      <c r="C2819">
        <v>2070</v>
      </c>
      <c r="D2819">
        <v>2070</v>
      </c>
      <c r="E2819" t="s">
        <v>119</v>
      </c>
      <c r="F2819" t="s">
        <v>260</v>
      </c>
      <c r="G2819" t="s">
        <v>148</v>
      </c>
      <c r="H2819" t="s">
        <v>133</v>
      </c>
      <c r="I2819" t="s">
        <v>110</v>
      </c>
      <c r="J2819" t="s">
        <v>110</v>
      </c>
      <c r="K2819">
        <v>1.052631616592407</v>
      </c>
      <c r="L2819" t="s">
        <v>182</v>
      </c>
    </row>
    <row r="2820" spans="1:12">
      <c r="A2820" t="s">
        <v>260</v>
      </c>
      <c r="B2820" t="s">
        <v>104</v>
      </c>
      <c r="C2820">
        <v>2020</v>
      </c>
      <c r="D2820">
        <v>2020</v>
      </c>
      <c r="E2820" t="s">
        <v>119</v>
      </c>
      <c r="F2820" t="s">
        <v>260</v>
      </c>
      <c r="G2820" t="s">
        <v>155</v>
      </c>
      <c r="H2820" t="s">
        <v>135</v>
      </c>
      <c r="I2820" t="s">
        <v>110</v>
      </c>
      <c r="J2820" t="s">
        <v>110</v>
      </c>
      <c r="K2820">
        <v>1</v>
      </c>
      <c r="L2820" t="s">
        <v>182</v>
      </c>
    </row>
    <row r="2821" spans="1:12">
      <c r="A2821" t="s">
        <v>260</v>
      </c>
      <c r="B2821" t="s">
        <v>104</v>
      </c>
      <c r="C2821">
        <v>2020</v>
      </c>
      <c r="D2821">
        <v>2025</v>
      </c>
      <c r="E2821" t="s">
        <v>119</v>
      </c>
      <c r="F2821" t="s">
        <v>260</v>
      </c>
      <c r="G2821" t="s">
        <v>155</v>
      </c>
      <c r="H2821" t="s">
        <v>135</v>
      </c>
      <c r="I2821" t="s">
        <v>110</v>
      </c>
      <c r="J2821" t="s">
        <v>110</v>
      </c>
      <c r="K2821">
        <v>1</v>
      </c>
      <c r="L2821" t="s">
        <v>182</v>
      </c>
    </row>
    <row r="2822" spans="1:12">
      <c r="A2822" t="s">
        <v>260</v>
      </c>
      <c r="B2822" t="s">
        <v>104</v>
      </c>
      <c r="C2822">
        <v>2025</v>
      </c>
      <c r="D2822">
        <v>2025</v>
      </c>
      <c r="E2822" t="s">
        <v>119</v>
      </c>
      <c r="F2822" t="s">
        <v>260</v>
      </c>
      <c r="G2822" t="s">
        <v>155</v>
      </c>
      <c r="H2822" t="s">
        <v>135</v>
      </c>
      <c r="I2822" t="s">
        <v>110</v>
      </c>
      <c r="J2822" t="s">
        <v>110</v>
      </c>
      <c r="K2822">
        <v>1</v>
      </c>
      <c r="L2822" t="s">
        <v>182</v>
      </c>
    </row>
    <row r="2823" spans="1:12">
      <c r="A2823" t="s">
        <v>260</v>
      </c>
      <c r="B2823" t="s">
        <v>104</v>
      </c>
      <c r="C2823">
        <v>2025</v>
      </c>
      <c r="D2823">
        <v>2030</v>
      </c>
      <c r="E2823" t="s">
        <v>119</v>
      </c>
      <c r="F2823" t="s">
        <v>260</v>
      </c>
      <c r="G2823" t="s">
        <v>155</v>
      </c>
      <c r="H2823" t="s">
        <v>135</v>
      </c>
      <c r="I2823" t="s">
        <v>110</v>
      </c>
      <c r="J2823" t="s">
        <v>110</v>
      </c>
      <c r="K2823">
        <v>1</v>
      </c>
      <c r="L2823" t="s">
        <v>182</v>
      </c>
    </row>
    <row r="2824" spans="1:12">
      <c r="A2824" t="s">
        <v>260</v>
      </c>
      <c r="B2824" t="s">
        <v>104</v>
      </c>
      <c r="C2824">
        <v>2030</v>
      </c>
      <c r="D2824">
        <v>2030</v>
      </c>
      <c r="E2824" t="s">
        <v>119</v>
      </c>
      <c r="F2824" t="s">
        <v>260</v>
      </c>
      <c r="G2824" t="s">
        <v>155</v>
      </c>
      <c r="H2824" t="s">
        <v>135</v>
      </c>
      <c r="I2824" t="s">
        <v>110</v>
      </c>
      <c r="J2824" t="s">
        <v>110</v>
      </c>
      <c r="K2824">
        <v>1</v>
      </c>
      <c r="L2824" t="s">
        <v>182</v>
      </c>
    </row>
    <row r="2825" spans="1:12">
      <c r="A2825" t="s">
        <v>260</v>
      </c>
      <c r="B2825" t="s">
        <v>104</v>
      </c>
      <c r="C2825">
        <v>2030</v>
      </c>
      <c r="D2825">
        <v>2035</v>
      </c>
      <c r="E2825" t="s">
        <v>119</v>
      </c>
      <c r="F2825" t="s">
        <v>260</v>
      </c>
      <c r="G2825" t="s">
        <v>155</v>
      </c>
      <c r="H2825" t="s">
        <v>135</v>
      </c>
      <c r="I2825" t="s">
        <v>110</v>
      </c>
      <c r="J2825" t="s">
        <v>110</v>
      </c>
      <c r="K2825">
        <v>1</v>
      </c>
      <c r="L2825" t="s">
        <v>182</v>
      </c>
    </row>
    <row r="2826" spans="1:12">
      <c r="A2826" t="s">
        <v>260</v>
      </c>
      <c r="B2826" t="s">
        <v>104</v>
      </c>
      <c r="C2826">
        <v>2035</v>
      </c>
      <c r="D2826">
        <v>2035</v>
      </c>
      <c r="E2826" t="s">
        <v>119</v>
      </c>
      <c r="F2826" t="s">
        <v>260</v>
      </c>
      <c r="G2826" t="s">
        <v>155</v>
      </c>
      <c r="H2826" t="s">
        <v>135</v>
      </c>
      <c r="I2826" t="s">
        <v>110</v>
      </c>
      <c r="J2826" t="s">
        <v>110</v>
      </c>
      <c r="K2826">
        <v>1</v>
      </c>
      <c r="L2826" t="s">
        <v>182</v>
      </c>
    </row>
    <row r="2827" spans="1:12">
      <c r="A2827" t="s">
        <v>260</v>
      </c>
      <c r="B2827" t="s">
        <v>104</v>
      </c>
      <c r="C2827">
        <v>2035</v>
      </c>
      <c r="D2827">
        <v>2040</v>
      </c>
      <c r="E2827" t="s">
        <v>119</v>
      </c>
      <c r="F2827" t="s">
        <v>260</v>
      </c>
      <c r="G2827" t="s">
        <v>155</v>
      </c>
      <c r="H2827" t="s">
        <v>135</v>
      </c>
      <c r="I2827" t="s">
        <v>110</v>
      </c>
      <c r="J2827" t="s">
        <v>110</v>
      </c>
      <c r="K2827">
        <v>1</v>
      </c>
      <c r="L2827" t="s">
        <v>182</v>
      </c>
    </row>
    <row r="2828" spans="1:12">
      <c r="A2828" t="s">
        <v>260</v>
      </c>
      <c r="B2828" t="s">
        <v>104</v>
      </c>
      <c r="C2828">
        <v>2040</v>
      </c>
      <c r="D2828">
        <v>2040</v>
      </c>
      <c r="E2828" t="s">
        <v>119</v>
      </c>
      <c r="F2828" t="s">
        <v>260</v>
      </c>
      <c r="G2828" t="s">
        <v>155</v>
      </c>
      <c r="H2828" t="s">
        <v>135</v>
      </c>
      <c r="I2828" t="s">
        <v>110</v>
      </c>
      <c r="J2828" t="s">
        <v>110</v>
      </c>
      <c r="K2828">
        <v>1</v>
      </c>
      <c r="L2828" t="s">
        <v>182</v>
      </c>
    </row>
    <row r="2829" spans="1:12">
      <c r="A2829" t="s">
        <v>260</v>
      </c>
      <c r="B2829" t="s">
        <v>104</v>
      </c>
      <c r="C2829">
        <v>2040</v>
      </c>
      <c r="D2829">
        <v>2045</v>
      </c>
      <c r="E2829" t="s">
        <v>119</v>
      </c>
      <c r="F2829" t="s">
        <v>260</v>
      </c>
      <c r="G2829" t="s">
        <v>155</v>
      </c>
      <c r="H2829" t="s">
        <v>135</v>
      </c>
      <c r="I2829" t="s">
        <v>110</v>
      </c>
      <c r="J2829" t="s">
        <v>110</v>
      </c>
      <c r="K2829">
        <v>1</v>
      </c>
      <c r="L2829" t="s">
        <v>182</v>
      </c>
    </row>
    <row r="2830" spans="1:12">
      <c r="A2830" t="s">
        <v>260</v>
      </c>
      <c r="B2830" t="s">
        <v>104</v>
      </c>
      <c r="C2830">
        <v>2045</v>
      </c>
      <c r="D2830">
        <v>2045</v>
      </c>
      <c r="E2830" t="s">
        <v>119</v>
      </c>
      <c r="F2830" t="s">
        <v>260</v>
      </c>
      <c r="G2830" t="s">
        <v>155</v>
      </c>
      <c r="H2830" t="s">
        <v>135</v>
      </c>
      <c r="I2830" t="s">
        <v>110</v>
      </c>
      <c r="J2830" t="s">
        <v>110</v>
      </c>
      <c r="K2830">
        <v>1</v>
      </c>
      <c r="L2830" t="s">
        <v>182</v>
      </c>
    </row>
    <row r="2831" spans="1:12">
      <c r="A2831" t="s">
        <v>260</v>
      </c>
      <c r="B2831" t="s">
        <v>104</v>
      </c>
      <c r="C2831">
        <v>2045</v>
      </c>
      <c r="D2831">
        <v>2050</v>
      </c>
      <c r="E2831" t="s">
        <v>119</v>
      </c>
      <c r="F2831" t="s">
        <v>260</v>
      </c>
      <c r="G2831" t="s">
        <v>155</v>
      </c>
      <c r="H2831" t="s">
        <v>135</v>
      </c>
      <c r="I2831" t="s">
        <v>110</v>
      </c>
      <c r="J2831" t="s">
        <v>110</v>
      </c>
      <c r="K2831">
        <v>1</v>
      </c>
      <c r="L2831" t="s">
        <v>182</v>
      </c>
    </row>
    <row r="2832" spans="1:12">
      <c r="A2832" t="s">
        <v>260</v>
      </c>
      <c r="B2832" t="s">
        <v>104</v>
      </c>
      <c r="C2832">
        <v>2050</v>
      </c>
      <c r="D2832">
        <v>2050</v>
      </c>
      <c r="E2832" t="s">
        <v>119</v>
      </c>
      <c r="F2832" t="s">
        <v>260</v>
      </c>
      <c r="G2832" t="s">
        <v>155</v>
      </c>
      <c r="H2832" t="s">
        <v>135</v>
      </c>
      <c r="I2832" t="s">
        <v>110</v>
      </c>
      <c r="J2832" t="s">
        <v>110</v>
      </c>
      <c r="K2832">
        <v>1</v>
      </c>
      <c r="L2832" t="s">
        <v>182</v>
      </c>
    </row>
    <row r="2833" spans="1:12">
      <c r="A2833" t="s">
        <v>260</v>
      </c>
      <c r="B2833" t="s">
        <v>104</v>
      </c>
      <c r="C2833">
        <v>2050</v>
      </c>
      <c r="D2833">
        <v>2055</v>
      </c>
      <c r="E2833" t="s">
        <v>119</v>
      </c>
      <c r="F2833" t="s">
        <v>260</v>
      </c>
      <c r="G2833" t="s">
        <v>155</v>
      </c>
      <c r="H2833" t="s">
        <v>135</v>
      </c>
      <c r="I2833" t="s">
        <v>110</v>
      </c>
      <c r="J2833" t="s">
        <v>110</v>
      </c>
      <c r="K2833">
        <v>1</v>
      </c>
      <c r="L2833" t="s">
        <v>182</v>
      </c>
    </row>
    <row r="2834" spans="1:12">
      <c r="A2834" t="s">
        <v>260</v>
      </c>
      <c r="B2834" t="s">
        <v>104</v>
      </c>
      <c r="C2834">
        <v>2055</v>
      </c>
      <c r="D2834">
        <v>2055</v>
      </c>
      <c r="E2834" t="s">
        <v>119</v>
      </c>
      <c r="F2834" t="s">
        <v>260</v>
      </c>
      <c r="G2834" t="s">
        <v>155</v>
      </c>
      <c r="H2834" t="s">
        <v>135</v>
      </c>
      <c r="I2834" t="s">
        <v>110</v>
      </c>
      <c r="J2834" t="s">
        <v>110</v>
      </c>
      <c r="K2834">
        <v>1</v>
      </c>
      <c r="L2834" t="s">
        <v>182</v>
      </c>
    </row>
    <row r="2835" spans="1:12">
      <c r="A2835" t="s">
        <v>260</v>
      </c>
      <c r="B2835" t="s">
        <v>104</v>
      </c>
      <c r="C2835">
        <v>2055</v>
      </c>
      <c r="D2835">
        <v>2060</v>
      </c>
      <c r="E2835" t="s">
        <v>119</v>
      </c>
      <c r="F2835" t="s">
        <v>260</v>
      </c>
      <c r="G2835" t="s">
        <v>155</v>
      </c>
      <c r="H2835" t="s">
        <v>135</v>
      </c>
      <c r="I2835" t="s">
        <v>110</v>
      </c>
      <c r="J2835" t="s">
        <v>110</v>
      </c>
      <c r="K2835">
        <v>1</v>
      </c>
      <c r="L2835" t="s">
        <v>182</v>
      </c>
    </row>
    <row r="2836" spans="1:12">
      <c r="A2836" t="s">
        <v>260</v>
      </c>
      <c r="B2836" t="s">
        <v>104</v>
      </c>
      <c r="C2836">
        <v>2060</v>
      </c>
      <c r="D2836">
        <v>2060</v>
      </c>
      <c r="E2836" t="s">
        <v>119</v>
      </c>
      <c r="F2836" t="s">
        <v>260</v>
      </c>
      <c r="G2836" t="s">
        <v>155</v>
      </c>
      <c r="H2836" t="s">
        <v>135</v>
      </c>
      <c r="I2836" t="s">
        <v>110</v>
      </c>
      <c r="J2836" t="s">
        <v>110</v>
      </c>
      <c r="K2836">
        <v>1</v>
      </c>
      <c r="L2836" t="s">
        <v>182</v>
      </c>
    </row>
    <row r="2837" spans="1:12">
      <c r="A2837" t="s">
        <v>260</v>
      </c>
      <c r="B2837" t="s">
        <v>104</v>
      </c>
      <c r="C2837">
        <v>2060</v>
      </c>
      <c r="D2837">
        <v>2065</v>
      </c>
      <c r="E2837" t="s">
        <v>119</v>
      </c>
      <c r="F2837" t="s">
        <v>260</v>
      </c>
      <c r="G2837" t="s">
        <v>155</v>
      </c>
      <c r="H2837" t="s">
        <v>135</v>
      </c>
      <c r="I2837" t="s">
        <v>110</v>
      </c>
      <c r="J2837" t="s">
        <v>110</v>
      </c>
      <c r="K2837">
        <v>1</v>
      </c>
      <c r="L2837" t="s">
        <v>182</v>
      </c>
    </row>
    <row r="2838" spans="1:12">
      <c r="A2838" t="s">
        <v>260</v>
      </c>
      <c r="B2838" t="s">
        <v>104</v>
      </c>
      <c r="C2838">
        <v>2065</v>
      </c>
      <c r="D2838">
        <v>2065</v>
      </c>
      <c r="E2838" t="s">
        <v>119</v>
      </c>
      <c r="F2838" t="s">
        <v>260</v>
      </c>
      <c r="G2838" t="s">
        <v>155</v>
      </c>
      <c r="H2838" t="s">
        <v>135</v>
      </c>
      <c r="I2838" t="s">
        <v>110</v>
      </c>
      <c r="J2838" t="s">
        <v>110</v>
      </c>
      <c r="K2838">
        <v>1</v>
      </c>
      <c r="L2838" t="s">
        <v>182</v>
      </c>
    </row>
    <row r="2839" spans="1:12">
      <c r="A2839" t="s">
        <v>260</v>
      </c>
      <c r="B2839" t="s">
        <v>104</v>
      </c>
      <c r="C2839">
        <v>2065</v>
      </c>
      <c r="D2839">
        <v>2070</v>
      </c>
      <c r="E2839" t="s">
        <v>119</v>
      </c>
      <c r="F2839" t="s">
        <v>260</v>
      </c>
      <c r="G2839" t="s">
        <v>155</v>
      </c>
      <c r="H2839" t="s">
        <v>135</v>
      </c>
      <c r="I2839" t="s">
        <v>110</v>
      </c>
      <c r="J2839" t="s">
        <v>110</v>
      </c>
      <c r="K2839">
        <v>1</v>
      </c>
      <c r="L2839" t="s">
        <v>182</v>
      </c>
    </row>
    <row r="2840" spans="1:12">
      <c r="A2840" t="s">
        <v>260</v>
      </c>
      <c r="B2840" t="s">
        <v>104</v>
      </c>
      <c r="C2840">
        <v>2070</v>
      </c>
      <c r="D2840">
        <v>2070</v>
      </c>
      <c r="E2840" t="s">
        <v>119</v>
      </c>
      <c r="F2840" t="s">
        <v>260</v>
      </c>
      <c r="G2840" t="s">
        <v>155</v>
      </c>
      <c r="H2840" t="s">
        <v>135</v>
      </c>
      <c r="I2840" t="s">
        <v>110</v>
      </c>
      <c r="J2840" t="s">
        <v>110</v>
      </c>
      <c r="K2840">
        <v>1</v>
      </c>
      <c r="L2840" t="s">
        <v>182</v>
      </c>
    </row>
    <row r="2841" spans="1:12">
      <c r="A2841" t="s">
        <v>260</v>
      </c>
      <c r="B2841" t="s">
        <v>82</v>
      </c>
      <c r="C2841">
        <v>2010</v>
      </c>
      <c r="D2841">
        <v>2010</v>
      </c>
      <c r="E2841" t="s">
        <v>119</v>
      </c>
      <c r="F2841" t="s">
        <v>260</v>
      </c>
      <c r="G2841" t="s">
        <v>153</v>
      </c>
      <c r="H2841" t="s">
        <v>136</v>
      </c>
      <c r="I2841" t="s">
        <v>110</v>
      </c>
      <c r="J2841" t="s">
        <v>110</v>
      </c>
      <c r="K2841">
        <v>1</v>
      </c>
      <c r="L2841" t="s">
        <v>182</v>
      </c>
    </row>
    <row r="2842" spans="1:12">
      <c r="A2842" t="s">
        <v>260</v>
      </c>
      <c r="B2842" t="s">
        <v>82</v>
      </c>
      <c r="C2842">
        <v>2010</v>
      </c>
      <c r="D2842">
        <v>2015</v>
      </c>
      <c r="E2842" t="s">
        <v>119</v>
      </c>
      <c r="F2842" t="s">
        <v>260</v>
      </c>
      <c r="G2842" t="s">
        <v>153</v>
      </c>
      <c r="H2842" t="s">
        <v>136</v>
      </c>
      <c r="I2842" t="s">
        <v>110</v>
      </c>
      <c r="J2842" t="s">
        <v>110</v>
      </c>
      <c r="K2842">
        <v>1</v>
      </c>
      <c r="L2842" t="s">
        <v>182</v>
      </c>
    </row>
    <row r="2843" spans="1:12">
      <c r="A2843" t="s">
        <v>260</v>
      </c>
      <c r="B2843" t="s">
        <v>82</v>
      </c>
      <c r="C2843">
        <v>2010</v>
      </c>
      <c r="D2843">
        <v>2020</v>
      </c>
      <c r="E2843" t="s">
        <v>119</v>
      </c>
      <c r="F2843" t="s">
        <v>260</v>
      </c>
      <c r="G2843" t="s">
        <v>153</v>
      </c>
      <c r="H2843" t="s">
        <v>136</v>
      </c>
      <c r="I2843" t="s">
        <v>110</v>
      </c>
      <c r="J2843" t="s">
        <v>110</v>
      </c>
      <c r="K2843">
        <v>1</v>
      </c>
      <c r="L2843" t="s">
        <v>182</v>
      </c>
    </row>
    <row r="2844" spans="1:12">
      <c r="A2844" t="s">
        <v>260</v>
      </c>
      <c r="B2844" t="s">
        <v>82</v>
      </c>
      <c r="C2844">
        <v>2015</v>
      </c>
      <c r="D2844">
        <v>2015</v>
      </c>
      <c r="E2844" t="s">
        <v>119</v>
      </c>
      <c r="F2844" t="s">
        <v>260</v>
      </c>
      <c r="G2844" t="s">
        <v>153</v>
      </c>
      <c r="H2844" t="s">
        <v>136</v>
      </c>
      <c r="I2844" t="s">
        <v>110</v>
      </c>
      <c r="J2844" t="s">
        <v>110</v>
      </c>
      <c r="K2844">
        <v>1</v>
      </c>
      <c r="L2844" t="s">
        <v>182</v>
      </c>
    </row>
    <row r="2845" spans="1:12">
      <c r="A2845" t="s">
        <v>260</v>
      </c>
      <c r="B2845" t="s">
        <v>82</v>
      </c>
      <c r="C2845">
        <v>2015</v>
      </c>
      <c r="D2845">
        <v>2020</v>
      </c>
      <c r="E2845" t="s">
        <v>119</v>
      </c>
      <c r="F2845" t="s">
        <v>260</v>
      </c>
      <c r="G2845" t="s">
        <v>153</v>
      </c>
      <c r="H2845" t="s">
        <v>136</v>
      </c>
      <c r="I2845" t="s">
        <v>110</v>
      </c>
      <c r="J2845" t="s">
        <v>110</v>
      </c>
      <c r="K2845">
        <v>1</v>
      </c>
      <c r="L2845" t="s">
        <v>182</v>
      </c>
    </row>
    <row r="2846" spans="1:12">
      <c r="A2846" t="s">
        <v>260</v>
      </c>
      <c r="B2846" t="s">
        <v>82</v>
      </c>
      <c r="C2846">
        <v>2015</v>
      </c>
      <c r="D2846">
        <v>2025</v>
      </c>
      <c r="E2846" t="s">
        <v>119</v>
      </c>
      <c r="F2846" t="s">
        <v>260</v>
      </c>
      <c r="G2846" t="s">
        <v>153</v>
      </c>
      <c r="H2846" t="s">
        <v>136</v>
      </c>
      <c r="I2846" t="s">
        <v>110</v>
      </c>
      <c r="J2846" t="s">
        <v>110</v>
      </c>
      <c r="K2846">
        <v>1</v>
      </c>
      <c r="L2846" t="s">
        <v>182</v>
      </c>
    </row>
    <row r="2847" spans="1:12">
      <c r="A2847" t="s">
        <v>260</v>
      </c>
      <c r="B2847" t="s">
        <v>82</v>
      </c>
      <c r="C2847">
        <v>2020</v>
      </c>
      <c r="D2847">
        <v>2020</v>
      </c>
      <c r="E2847" t="s">
        <v>119</v>
      </c>
      <c r="F2847" t="s">
        <v>260</v>
      </c>
      <c r="G2847" t="s">
        <v>153</v>
      </c>
      <c r="H2847" t="s">
        <v>136</v>
      </c>
      <c r="I2847" t="s">
        <v>110</v>
      </c>
      <c r="J2847" t="s">
        <v>110</v>
      </c>
      <c r="K2847">
        <v>1</v>
      </c>
      <c r="L2847" t="s">
        <v>182</v>
      </c>
    </row>
    <row r="2848" spans="1:12">
      <c r="A2848" t="s">
        <v>260</v>
      </c>
      <c r="B2848" t="s">
        <v>82</v>
      </c>
      <c r="C2848">
        <v>2020</v>
      </c>
      <c r="D2848">
        <v>2025</v>
      </c>
      <c r="E2848" t="s">
        <v>119</v>
      </c>
      <c r="F2848" t="s">
        <v>260</v>
      </c>
      <c r="G2848" t="s">
        <v>153</v>
      </c>
      <c r="H2848" t="s">
        <v>136</v>
      </c>
      <c r="I2848" t="s">
        <v>110</v>
      </c>
      <c r="J2848" t="s">
        <v>110</v>
      </c>
      <c r="K2848">
        <v>1</v>
      </c>
      <c r="L2848" t="s">
        <v>182</v>
      </c>
    </row>
    <row r="2849" spans="1:12">
      <c r="A2849" t="s">
        <v>260</v>
      </c>
      <c r="B2849" t="s">
        <v>82</v>
      </c>
      <c r="C2849">
        <v>2020</v>
      </c>
      <c r="D2849">
        <v>2030</v>
      </c>
      <c r="E2849" t="s">
        <v>119</v>
      </c>
      <c r="F2849" t="s">
        <v>260</v>
      </c>
      <c r="G2849" t="s">
        <v>153</v>
      </c>
      <c r="H2849" t="s">
        <v>136</v>
      </c>
      <c r="I2849" t="s">
        <v>110</v>
      </c>
      <c r="J2849" t="s">
        <v>110</v>
      </c>
      <c r="K2849">
        <v>1</v>
      </c>
      <c r="L2849" t="s">
        <v>182</v>
      </c>
    </row>
    <row r="2850" spans="1:12">
      <c r="A2850" t="s">
        <v>260</v>
      </c>
      <c r="B2850" t="s">
        <v>82</v>
      </c>
      <c r="C2850">
        <v>2025</v>
      </c>
      <c r="D2850">
        <v>2025</v>
      </c>
      <c r="E2850" t="s">
        <v>119</v>
      </c>
      <c r="F2850" t="s">
        <v>260</v>
      </c>
      <c r="G2850" t="s">
        <v>153</v>
      </c>
      <c r="H2850" t="s">
        <v>136</v>
      </c>
      <c r="I2850" t="s">
        <v>110</v>
      </c>
      <c r="J2850" t="s">
        <v>110</v>
      </c>
      <c r="K2850">
        <v>1</v>
      </c>
      <c r="L2850" t="s">
        <v>182</v>
      </c>
    </row>
    <row r="2851" spans="1:12">
      <c r="A2851" t="s">
        <v>260</v>
      </c>
      <c r="B2851" t="s">
        <v>82</v>
      </c>
      <c r="C2851">
        <v>2025</v>
      </c>
      <c r="D2851">
        <v>2030</v>
      </c>
      <c r="E2851" t="s">
        <v>119</v>
      </c>
      <c r="F2851" t="s">
        <v>260</v>
      </c>
      <c r="G2851" t="s">
        <v>153</v>
      </c>
      <c r="H2851" t="s">
        <v>136</v>
      </c>
      <c r="I2851" t="s">
        <v>110</v>
      </c>
      <c r="J2851" t="s">
        <v>110</v>
      </c>
      <c r="K2851">
        <v>1</v>
      </c>
      <c r="L2851" t="s">
        <v>182</v>
      </c>
    </row>
    <row r="2852" spans="1:12">
      <c r="A2852" t="s">
        <v>260</v>
      </c>
      <c r="B2852" t="s">
        <v>82</v>
      </c>
      <c r="C2852">
        <v>2025</v>
      </c>
      <c r="D2852">
        <v>2035</v>
      </c>
      <c r="E2852" t="s">
        <v>119</v>
      </c>
      <c r="F2852" t="s">
        <v>260</v>
      </c>
      <c r="G2852" t="s">
        <v>153</v>
      </c>
      <c r="H2852" t="s">
        <v>136</v>
      </c>
      <c r="I2852" t="s">
        <v>110</v>
      </c>
      <c r="J2852" t="s">
        <v>110</v>
      </c>
      <c r="K2852">
        <v>1</v>
      </c>
      <c r="L2852" t="s">
        <v>182</v>
      </c>
    </row>
    <row r="2853" spans="1:12">
      <c r="A2853" t="s">
        <v>260</v>
      </c>
      <c r="B2853" t="s">
        <v>82</v>
      </c>
      <c r="C2853">
        <v>2030</v>
      </c>
      <c r="D2853">
        <v>2030</v>
      </c>
      <c r="E2853" t="s">
        <v>119</v>
      </c>
      <c r="F2853" t="s">
        <v>260</v>
      </c>
      <c r="G2853" t="s">
        <v>153</v>
      </c>
      <c r="H2853" t="s">
        <v>136</v>
      </c>
      <c r="I2853" t="s">
        <v>110</v>
      </c>
      <c r="J2853" t="s">
        <v>110</v>
      </c>
      <c r="K2853">
        <v>1</v>
      </c>
      <c r="L2853" t="s">
        <v>182</v>
      </c>
    </row>
    <row r="2854" spans="1:12">
      <c r="A2854" t="s">
        <v>260</v>
      </c>
      <c r="B2854" t="s">
        <v>82</v>
      </c>
      <c r="C2854">
        <v>2030</v>
      </c>
      <c r="D2854">
        <v>2035</v>
      </c>
      <c r="E2854" t="s">
        <v>119</v>
      </c>
      <c r="F2854" t="s">
        <v>260</v>
      </c>
      <c r="G2854" t="s">
        <v>153</v>
      </c>
      <c r="H2854" t="s">
        <v>136</v>
      </c>
      <c r="I2854" t="s">
        <v>110</v>
      </c>
      <c r="J2854" t="s">
        <v>110</v>
      </c>
      <c r="K2854">
        <v>1</v>
      </c>
      <c r="L2854" t="s">
        <v>182</v>
      </c>
    </row>
    <row r="2855" spans="1:12">
      <c r="A2855" t="s">
        <v>260</v>
      </c>
      <c r="B2855" t="s">
        <v>82</v>
      </c>
      <c r="C2855">
        <v>2030</v>
      </c>
      <c r="D2855">
        <v>2040</v>
      </c>
      <c r="E2855" t="s">
        <v>119</v>
      </c>
      <c r="F2855" t="s">
        <v>260</v>
      </c>
      <c r="G2855" t="s">
        <v>153</v>
      </c>
      <c r="H2855" t="s">
        <v>136</v>
      </c>
      <c r="I2855" t="s">
        <v>110</v>
      </c>
      <c r="J2855" t="s">
        <v>110</v>
      </c>
      <c r="K2855">
        <v>1</v>
      </c>
      <c r="L2855" t="s">
        <v>182</v>
      </c>
    </row>
    <row r="2856" spans="1:12">
      <c r="A2856" t="s">
        <v>260</v>
      </c>
      <c r="B2856" t="s">
        <v>82</v>
      </c>
      <c r="C2856">
        <v>2035</v>
      </c>
      <c r="D2856">
        <v>2035</v>
      </c>
      <c r="E2856" t="s">
        <v>119</v>
      </c>
      <c r="F2856" t="s">
        <v>260</v>
      </c>
      <c r="G2856" t="s">
        <v>153</v>
      </c>
      <c r="H2856" t="s">
        <v>136</v>
      </c>
      <c r="I2856" t="s">
        <v>110</v>
      </c>
      <c r="J2856" t="s">
        <v>110</v>
      </c>
      <c r="K2856">
        <v>1</v>
      </c>
      <c r="L2856" t="s">
        <v>182</v>
      </c>
    </row>
    <row r="2857" spans="1:12">
      <c r="A2857" t="s">
        <v>260</v>
      </c>
      <c r="B2857" t="s">
        <v>82</v>
      </c>
      <c r="C2857">
        <v>2035</v>
      </c>
      <c r="D2857">
        <v>2040</v>
      </c>
      <c r="E2857" t="s">
        <v>119</v>
      </c>
      <c r="F2857" t="s">
        <v>260</v>
      </c>
      <c r="G2857" t="s">
        <v>153</v>
      </c>
      <c r="H2857" t="s">
        <v>136</v>
      </c>
      <c r="I2857" t="s">
        <v>110</v>
      </c>
      <c r="J2857" t="s">
        <v>110</v>
      </c>
      <c r="K2857">
        <v>1</v>
      </c>
      <c r="L2857" t="s">
        <v>182</v>
      </c>
    </row>
    <row r="2858" spans="1:12">
      <c r="A2858" t="s">
        <v>260</v>
      </c>
      <c r="B2858" t="s">
        <v>82</v>
      </c>
      <c r="C2858">
        <v>2035</v>
      </c>
      <c r="D2858">
        <v>2045</v>
      </c>
      <c r="E2858" t="s">
        <v>119</v>
      </c>
      <c r="F2858" t="s">
        <v>260</v>
      </c>
      <c r="G2858" t="s">
        <v>153</v>
      </c>
      <c r="H2858" t="s">
        <v>136</v>
      </c>
      <c r="I2858" t="s">
        <v>110</v>
      </c>
      <c r="J2858" t="s">
        <v>110</v>
      </c>
      <c r="K2858">
        <v>1</v>
      </c>
      <c r="L2858" t="s">
        <v>182</v>
      </c>
    </row>
    <row r="2859" spans="1:12">
      <c r="A2859" t="s">
        <v>260</v>
      </c>
      <c r="B2859" t="s">
        <v>82</v>
      </c>
      <c r="C2859">
        <v>2040</v>
      </c>
      <c r="D2859">
        <v>2040</v>
      </c>
      <c r="E2859" t="s">
        <v>119</v>
      </c>
      <c r="F2859" t="s">
        <v>260</v>
      </c>
      <c r="G2859" t="s">
        <v>153</v>
      </c>
      <c r="H2859" t="s">
        <v>136</v>
      </c>
      <c r="I2859" t="s">
        <v>110</v>
      </c>
      <c r="J2859" t="s">
        <v>110</v>
      </c>
      <c r="K2859">
        <v>1</v>
      </c>
      <c r="L2859" t="s">
        <v>182</v>
      </c>
    </row>
    <row r="2860" spans="1:12">
      <c r="A2860" t="s">
        <v>260</v>
      </c>
      <c r="B2860" t="s">
        <v>82</v>
      </c>
      <c r="C2860">
        <v>2040</v>
      </c>
      <c r="D2860">
        <v>2045</v>
      </c>
      <c r="E2860" t="s">
        <v>119</v>
      </c>
      <c r="F2860" t="s">
        <v>260</v>
      </c>
      <c r="G2860" t="s">
        <v>153</v>
      </c>
      <c r="H2860" t="s">
        <v>136</v>
      </c>
      <c r="I2860" t="s">
        <v>110</v>
      </c>
      <c r="J2860" t="s">
        <v>110</v>
      </c>
      <c r="K2860">
        <v>1</v>
      </c>
      <c r="L2860" t="s">
        <v>182</v>
      </c>
    </row>
    <row r="2861" spans="1:12">
      <c r="A2861" t="s">
        <v>260</v>
      </c>
      <c r="B2861" t="s">
        <v>82</v>
      </c>
      <c r="C2861">
        <v>2040</v>
      </c>
      <c r="D2861">
        <v>2050</v>
      </c>
      <c r="E2861" t="s">
        <v>119</v>
      </c>
      <c r="F2861" t="s">
        <v>260</v>
      </c>
      <c r="G2861" t="s">
        <v>153</v>
      </c>
      <c r="H2861" t="s">
        <v>136</v>
      </c>
      <c r="I2861" t="s">
        <v>110</v>
      </c>
      <c r="J2861" t="s">
        <v>110</v>
      </c>
      <c r="K2861">
        <v>1</v>
      </c>
      <c r="L2861" t="s">
        <v>182</v>
      </c>
    </row>
    <row r="2862" spans="1:12">
      <c r="A2862" t="s">
        <v>260</v>
      </c>
      <c r="B2862" t="s">
        <v>82</v>
      </c>
      <c r="C2862">
        <v>2045</v>
      </c>
      <c r="D2862">
        <v>2045</v>
      </c>
      <c r="E2862" t="s">
        <v>119</v>
      </c>
      <c r="F2862" t="s">
        <v>260</v>
      </c>
      <c r="G2862" t="s">
        <v>153</v>
      </c>
      <c r="H2862" t="s">
        <v>136</v>
      </c>
      <c r="I2862" t="s">
        <v>110</v>
      </c>
      <c r="J2862" t="s">
        <v>110</v>
      </c>
      <c r="K2862">
        <v>1</v>
      </c>
      <c r="L2862" t="s">
        <v>182</v>
      </c>
    </row>
    <row r="2863" spans="1:12">
      <c r="A2863" t="s">
        <v>260</v>
      </c>
      <c r="B2863" t="s">
        <v>82</v>
      </c>
      <c r="C2863">
        <v>2045</v>
      </c>
      <c r="D2863">
        <v>2050</v>
      </c>
      <c r="E2863" t="s">
        <v>119</v>
      </c>
      <c r="F2863" t="s">
        <v>260</v>
      </c>
      <c r="G2863" t="s">
        <v>153</v>
      </c>
      <c r="H2863" t="s">
        <v>136</v>
      </c>
      <c r="I2863" t="s">
        <v>110</v>
      </c>
      <c r="J2863" t="s">
        <v>110</v>
      </c>
      <c r="K2863">
        <v>1</v>
      </c>
      <c r="L2863" t="s">
        <v>182</v>
      </c>
    </row>
    <row r="2864" spans="1:12">
      <c r="A2864" t="s">
        <v>260</v>
      </c>
      <c r="B2864" t="s">
        <v>82</v>
      </c>
      <c r="C2864">
        <v>2045</v>
      </c>
      <c r="D2864">
        <v>2055</v>
      </c>
      <c r="E2864" t="s">
        <v>119</v>
      </c>
      <c r="F2864" t="s">
        <v>260</v>
      </c>
      <c r="G2864" t="s">
        <v>153</v>
      </c>
      <c r="H2864" t="s">
        <v>136</v>
      </c>
      <c r="I2864" t="s">
        <v>110</v>
      </c>
      <c r="J2864" t="s">
        <v>110</v>
      </c>
      <c r="K2864">
        <v>1</v>
      </c>
      <c r="L2864" t="s">
        <v>182</v>
      </c>
    </row>
    <row r="2865" spans="1:12">
      <c r="A2865" t="s">
        <v>260</v>
      </c>
      <c r="B2865" t="s">
        <v>82</v>
      </c>
      <c r="C2865">
        <v>2050</v>
      </c>
      <c r="D2865">
        <v>2050</v>
      </c>
      <c r="E2865" t="s">
        <v>119</v>
      </c>
      <c r="F2865" t="s">
        <v>260</v>
      </c>
      <c r="G2865" t="s">
        <v>153</v>
      </c>
      <c r="H2865" t="s">
        <v>136</v>
      </c>
      <c r="I2865" t="s">
        <v>110</v>
      </c>
      <c r="J2865" t="s">
        <v>110</v>
      </c>
      <c r="K2865">
        <v>1</v>
      </c>
      <c r="L2865" t="s">
        <v>182</v>
      </c>
    </row>
    <row r="2866" spans="1:12">
      <c r="A2866" t="s">
        <v>260</v>
      </c>
      <c r="B2866" t="s">
        <v>82</v>
      </c>
      <c r="C2866">
        <v>2050</v>
      </c>
      <c r="D2866">
        <v>2055</v>
      </c>
      <c r="E2866" t="s">
        <v>119</v>
      </c>
      <c r="F2866" t="s">
        <v>260</v>
      </c>
      <c r="G2866" t="s">
        <v>153</v>
      </c>
      <c r="H2866" t="s">
        <v>136</v>
      </c>
      <c r="I2866" t="s">
        <v>110</v>
      </c>
      <c r="J2866" t="s">
        <v>110</v>
      </c>
      <c r="K2866">
        <v>1</v>
      </c>
      <c r="L2866" t="s">
        <v>182</v>
      </c>
    </row>
    <row r="2867" spans="1:12">
      <c r="A2867" t="s">
        <v>260</v>
      </c>
      <c r="B2867" t="s">
        <v>82</v>
      </c>
      <c r="C2867">
        <v>2050</v>
      </c>
      <c r="D2867">
        <v>2060</v>
      </c>
      <c r="E2867" t="s">
        <v>119</v>
      </c>
      <c r="F2867" t="s">
        <v>260</v>
      </c>
      <c r="G2867" t="s">
        <v>153</v>
      </c>
      <c r="H2867" t="s">
        <v>136</v>
      </c>
      <c r="I2867" t="s">
        <v>110</v>
      </c>
      <c r="J2867" t="s">
        <v>110</v>
      </c>
      <c r="K2867">
        <v>1</v>
      </c>
      <c r="L2867" t="s">
        <v>182</v>
      </c>
    </row>
    <row r="2868" spans="1:12">
      <c r="A2868" t="s">
        <v>260</v>
      </c>
      <c r="B2868" t="s">
        <v>82</v>
      </c>
      <c r="C2868">
        <v>2055</v>
      </c>
      <c r="D2868">
        <v>2055</v>
      </c>
      <c r="E2868" t="s">
        <v>119</v>
      </c>
      <c r="F2868" t="s">
        <v>260</v>
      </c>
      <c r="G2868" t="s">
        <v>153</v>
      </c>
      <c r="H2868" t="s">
        <v>136</v>
      </c>
      <c r="I2868" t="s">
        <v>110</v>
      </c>
      <c r="J2868" t="s">
        <v>110</v>
      </c>
      <c r="K2868">
        <v>1</v>
      </c>
      <c r="L2868" t="s">
        <v>182</v>
      </c>
    </row>
    <row r="2869" spans="1:12">
      <c r="A2869" t="s">
        <v>260</v>
      </c>
      <c r="B2869" t="s">
        <v>82</v>
      </c>
      <c r="C2869">
        <v>2055</v>
      </c>
      <c r="D2869">
        <v>2060</v>
      </c>
      <c r="E2869" t="s">
        <v>119</v>
      </c>
      <c r="F2869" t="s">
        <v>260</v>
      </c>
      <c r="G2869" t="s">
        <v>153</v>
      </c>
      <c r="H2869" t="s">
        <v>136</v>
      </c>
      <c r="I2869" t="s">
        <v>110</v>
      </c>
      <c r="J2869" t="s">
        <v>110</v>
      </c>
      <c r="K2869">
        <v>1</v>
      </c>
      <c r="L2869" t="s">
        <v>182</v>
      </c>
    </row>
    <row r="2870" spans="1:12">
      <c r="A2870" t="s">
        <v>260</v>
      </c>
      <c r="B2870" t="s">
        <v>82</v>
      </c>
      <c r="C2870">
        <v>2055</v>
      </c>
      <c r="D2870">
        <v>2065</v>
      </c>
      <c r="E2870" t="s">
        <v>119</v>
      </c>
      <c r="F2870" t="s">
        <v>260</v>
      </c>
      <c r="G2870" t="s">
        <v>153</v>
      </c>
      <c r="H2870" t="s">
        <v>136</v>
      </c>
      <c r="I2870" t="s">
        <v>110</v>
      </c>
      <c r="J2870" t="s">
        <v>110</v>
      </c>
      <c r="K2870">
        <v>1</v>
      </c>
      <c r="L2870" t="s">
        <v>182</v>
      </c>
    </row>
    <row r="2871" spans="1:12">
      <c r="A2871" t="s">
        <v>260</v>
      </c>
      <c r="B2871" t="s">
        <v>82</v>
      </c>
      <c r="C2871">
        <v>2060</v>
      </c>
      <c r="D2871">
        <v>2060</v>
      </c>
      <c r="E2871" t="s">
        <v>119</v>
      </c>
      <c r="F2871" t="s">
        <v>260</v>
      </c>
      <c r="G2871" t="s">
        <v>153</v>
      </c>
      <c r="H2871" t="s">
        <v>136</v>
      </c>
      <c r="I2871" t="s">
        <v>110</v>
      </c>
      <c r="J2871" t="s">
        <v>110</v>
      </c>
      <c r="K2871">
        <v>1</v>
      </c>
      <c r="L2871" t="s">
        <v>182</v>
      </c>
    </row>
    <row r="2872" spans="1:12">
      <c r="A2872" t="s">
        <v>260</v>
      </c>
      <c r="B2872" t="s">
        <v>82</v>
      </c>
      <c r="C2872">
        <v>2060</v>
      </c>
      <c r="D2872">
        <v>2065</v>
      </c>
      <c r="E2872" t="s">
        <v>119</v>
      </c>
      <c r="F2872" t="s">
        <v>260</v>
      </c>
      <c r="G2872" t="s">
        <v>153</v>
      </c>
      <c r="H2872" t="s">
        <v>136</v>
      </c>
      <c r="I2872" t="s">
        <v>110</v>
      </c>
      <c r="J2872" t="s">
        <v>110</v>
      </c>
      <c r="K2872">
        <v>1</v>
      </c>
      <c r="L2872" t="s">
        <v>182</v>
      </c>
    </row>
    <row r="2873" spans="1:12">
      <c r="A2873" t="s">
        <v>260</v>
      </c>
      <c r="B2873" t="s">
        <v>82</v>
      </c>
      <c r="C2873">
        <v>2060</v>
      </c>
      <c r="D2873">
        <v>2070</v>
      </c>
      <c r="E2873" t="s">
        <v>119</v>
      </c>
      <c r="F2873" t="s">
        <v>260</v>
      </c>
      <c r="G2873" t="s">
        <v>153</v>
      </c>
      <c r="H2873" t="s">
        <v>136</v>
      </c>
      <c r="I2873" t="s">
        <v>110</v>
      </c>
      <c r="J2873" t="s">
        <v>110</v>
      </c>
      <c r="K2873">
        <v>1</v>
      </c>
      <c r="L2873" t="s">
        <v>182</v>
      </c>
    </row>
    <row r="2874" spans="1:12">
      <c r="A2874" t="s">
        <v>260</v>
      </c>
      <c r="B2874" t="s">
        <v>82</v>
      </c>
      <c r="C2874">
        <v>2065</v>
      </c>
      <c r="D2874">
        <v>2065</v>
      </c>
      <c r="E2874" t="s">
        <v>119</v>
      </c>
      <c r="F2874" t="s">
        <v>260</v>
      </c>
      <c r="G2874" t="s">
        <v>153</v>
      </c>
      <c r="H2874" t="s">
        <v>136</v>
      </c>
      <c r="I2874" t="s">
        <v>110</v>
      </c>
      <c r="J2874" t="s">
        <v>110</v>
      </c>
      <c r="K2874">
        <v>1</v>
      </c>
      <c r="L2874" t="s">
        <v>182</v>
      </c>
    </row>
    <row r="2875" spans="1:12">
      <c r="A2875" t="s">
        <v>260</v>
      </c>
      <c r="B2875" t="s">
        <v>82</v>
      </c>
      <c r="C2875">
        <v>2065</v>
      </c>
      <c r="D2875">
        <v>2070</v>
      </c>
      <c r="E2875" t="s">
        <v>119</v>
      </c>
      <c r="F2875" t="s">
        <v>260</v>
      </c>
      <c r="G2875" t="s">
        <v>153</v>
      </c>
      <c r="H2875" t="s">
        <v>136</v>
      </c>
      <c r="I2875" t="s">
        <v>110</v>
      </c>
      <c r="J2875" t="s">
        <v>110</v>
      </c>
      <c r="K2875">
        <v>1</v>
      </c>
      <c r="L2875" t="s">
        <v>182</v>
      </c>
    </row>
    <row r="2876" spans="1:12">
      <c r="A2876" t="s">
        <v>260</v>
      </c>
      <c r="B2876" t="s">
        <v>82</v>
      </c>
      <c r="C2876">
        <v>2070</v>
      </c>
      <c r="D2876">
        <v>2070</v>
      </c>
      <c r="E2876" t="s">
        <v>119</v>
      </c>
      <c r="F2876" t="s">
        <v>260</v>
      </c>
      <c r="G2876" t="s">
        <v>153</v>
      </c>
      <c r="H2876" t="s">
        <v>136</v>
      </c>
      <c r="I2876" t="s">
        <v>110</v>
      </c>
      <c r="J2876" t="s">
        <v>110</v>
      </c>
      <c r="K2876">
        <v>1</v>
      </c>
      <c r="L2876" t="s">
        <v>182</v>
      </c>
    </row>
    <row r="2877" spans="1:12">
      <c r="A2877" t="s">
        <v>260</v>
      </c>
      <c r="B2877" t="s">
        <v>96</v>
      </c>
      <c r="C2877">
        <v>2010</v>
      </c>
      <c r="D2877">
        <v>2010</v>
      </c>
      <c r="E2877" t="s">
        <v>119</v>
      </c>
      <c r="F2877" t="s">
        <v>260</v>
      </c>
      <c r="G2877" t="s">
        <v>156</v>
      </c>
      <c r="H2877" t="s">
        <v>136</v>
      </c>
      <c r="I2877" t="s">
        <v>110</v>
      </c>
      <c r="J2877" t="s">
        <v>110</v>
      </c>
      <c r="K2877">
        <v>1</v>
      </c>
      <c r="L2877" t="s">
        <v>182</v>
      </c>
    </row>
    <row r="2878" spans="1:12">
      <c r="A2878" t="s">
        <v>260</v>
      </c>
      <c r="B2878" t="s">
        <v>96</v>
      </c>
      <c r="C2878">
        <v>2010</v>
      </c>
      <c r="D2878">
        <v>2015</v>
      </c>
      <c r="E2878" t="s">
        <v>119</v>
      </c>
      <c r="F2878" t="s">
        <v>260</v>
      </c>
      <c r="G2878" t="s">
        <v>156</v>
      </c>
      <c r="H2878" t="s">
        <v>136</v>
      </c>
      <c r="I2878" t="s">
        <v>110</v>
      </c>
      <c r="J2878" t="s">
        <v>110</v>
      </c>
      <c r="K2878">
        <v>1</v>
      </c>
      <c r="L2878" t="s">
        <v>182</v>
      </c>
    </row>
    <row r="2879" spans="1:12">
      <c r="A2879" t="s">
        <v>260</v>
      </c>
      <c r="B2879" t="s">
        <v>96</v>
      </c>
      <c r="C2879">
        <v>2010</v>
      </c>
      <c r="D2879">
        <v>2020</v>
      </c>
      <c r="E2879" t="s">
        <v>119</v>
      </c>
      <c r="F2879" t="s">
        <v>260</v>
      </c>
      <c r="G2879" t="s">
        <v>156</v>
      </c>
      <c r="H2879" t="s">
        <v>136</v>
      </c>
      <c r="I2879" t="s">
        <v>110</v>
      </c>
      <c r="J2879" t="s">
        <v>110</v>
      </c>
      <c r="K2879">
        <v>1</v>
      </c>
      <c r="L2879" t="s">
        <v>182</v>
      </c>
    </row>
    <row r="2880" spans="1:12">
      <c r="A2880" t="s">
        <v>260</v>
      </c>
      <c r="B2880" t="s">
        <v>96</v>
      </c>
      <c r="C2880">
        <v>2010</v>
      </c>
      <c r="D2880">
        <v>2025</v>
      </c>
      <c r="E2880" t="s">
        <v>119</v>
      </c>
      <c r="F2880" t="s">
        <v>260</v>
      </c>
      <c r="G2880" t="s">
        <v>156</v>
      </c>
      <c r="H2880" t="s">
        <v>136</v>
      </c>
      <c r="I2880" t="s">
        <v>110</v>
      </c>
      <c r="J2880" t="s">
        <v>110</v>
      </c>
      <c r="K2880">
        <v>1</v>
      </c>
      <c r="L2880" t="s">
        <v>182</v>
      </c>
    </row>
    <row r="2881" spans="1:12">
      <c r="A2881" t="s">
        <v>260</v>
      </c>
      <c r="B2881" t="s">
        <v>96</v>
      </c>
      <c r="C2881">
        <v>2010</v>
      </c>
      <c r="D2881">
        <v>2030</v>
      </c>
      <c r="E2881" t="s">
        <v>119</v>
      </c>
      <c r="F2881" t="s">
        <v>260</v>
      </c>
      <c r="G2881" t="s">
        <v>156</v>
      </c>
      <c r="H2881" t="s">
        <v>136</v>
      </c>
      <c r="I2881" t="s">
        <v>110</v>
      </c>
      <c r="J2881" t="s">
        <v>110</v>
      </c>
      <c r="K2881">
        <v>1</v>
      </c>
      <c r="L2881" t="s">
        <v>182</v>
      </c>
    </row>
    <row r="2882" spans="1:12">
      <c r="A2882" t="s">
        <v>260</v>
      </c>
      <c r="B2882" t="s">
        <v>96</v>
      </c>
      <c r="C2882">
        <v>2010</v>
      </c>
      <c r="D2882">
        <v>2035</v>
      </c>
      <c r="E2882" t="s">
        <v>119</v>
      </c>
      <c r="F2882" t="s">
        <v>260</v>
      </c>
      <c r="G2882" t="s">
        <v>156</v>
      </c>
      <c r="H2882" t="s">
        <v>136</v>
      </c>
      <c r="I2882" t="s">
        <v>110</v>
      </c>
      <c r="J2882" t="s">
        <v>110</v>
      </c>
      <c r="K2882">
        <v>1</v>
      </c>
      <c r="L2882" t="s">
        <v>182</v>
      </c>
    </row>
    <row r="2883" spans="1:12">
      <c r="A2883" t="s">
        <v>260</v>
      </c>
      <c r="B2883" t="s">
        <v>96</v>
      </c>
      <c r="C2883">
        <v>2015</v>
      </c>
      <c r="D2883">
        <v>2015</v>
      </c>
      <c r="E2883" t="s">
        <v>119</v>
      </c>
      <c r="F2883" t="s">
        <v>260</v>
      </c>
      <c r="G2883" t="s">
        <v>156</v>
      </c>
      <c r="H2883" t="s">
        <v>136</v>
      </c>
      <c r="I2883" t="s">
        <v>110</v>
      </c>
      <c r="J2883" t="s">
        <v>110</v>
      </c>
      <c r="K2883">
        <v>1</v>
      </c>
      <c r="L2883" t="s">
        <v>182</v>
      </c>
    </row>
    <row r="2884" spans="1:12">
      <c r="A2884" t="s">
        <v>260</v>
      </c>
      <c r="B2884" t="s">
        <v>96</v>
      </c>
      <c r="C2884">
        <v>2015</v>
      </c>
      <c r="D2884">
        <v>2020</v>
      </c>
      <c r="E2884" t="s">
        <v>119</v>
      </c>
      <c r="F2884" t="s">
        <v>260</v>
      </c>
      <c r="G2884" t="s">
        <v>156</v>
      </c>
      <c r="H2884" t="s">
        <v>136</v>
      </c>
      <c r="I2884" t="s">
        <v>110</v>
      </c>
      <c r="J2884" t="s">
        <v>110</v>
      </c>
      <c r="K2884">
        <v>1</v>
      </c>
      <c r="L2884" t="s">
        <v>182</v>
      </c>
    </row>
    <row r="2885" spans="1:12">
      <c r="A2885" t="s">
        <v>260</v>
      </c>
      <c r="B2885" t="s">
        <v>96</v>
      </c>
      <c r="C2885">
        <v>2015</v>
      </c>
      <c r="D2885">
        <v>2025</v>
      </c>
      <c r="E2885" t="s">
        <v>119</v>
      </c>
      <c r="F2885" t="s">
        <v>260</v>
      </c>
      <c r="G2885" t="s">
        <v>156</v>
      </c>
      <c r="H2885" t="s">
        <v>136</v>
      </c>
      <c r="I2885" t="s">
        <v>110</v>
      </c>
      <c r="J2885" t="s">
        <v>110</v>
      </c>
      <c r="K2885">
        <v>1</v>
      </c>
      <c r="L2885" t="s">
        <v>182</v>
      </c>
    </row>
    <row r="2886" spans="1:12">
      <c r="A2886" t="s">
        <v>260</v>
      </c>
      <c r="B2886" t="s">
        <v>96</v>
      </c>
      <c r="C2886">
        <v>2015</v>
      </c>
      <c r="D2886">
        <v>2030</v>
      </c>
      <c r="E2886" t="s">
        <v>119</v>
      </c>
      <c r="F2886" t="s">
        <v>260</v>
      </c>
      <c r="G2886" t="s">
        <v>156</v>
      </c>
      <c r="H2886" t="s">
        <v>136</v>
      </c>
      <c r="I2886" t="s">
        <v>110</v>
      </c>
      <c r="J2886" t="s">
        <v>110</v>
      </c>
      <c r="K2886">
        <v>1</v>
      </c>
      <c r="L2886" t="s">
        <v>182</v>
      </c>
    </row>
    <row r="2887" spans="1:12">
      <c r="A2887" t="s">
        <v>260</v>
      </c>
      <c r="B2887" t="s">
        <v>96</v>
      </c>
      <c r="C2887">
        <v>2015</v>
      </c>
      <c r="D2887">
        <v>2035</v>
      </c>
      <c r="E2887" t="s">
        <v>119</v>
      </c>
      <c r="F2887" t="s">
        <v>260</v>
      </c>
      <c r="G2887" t="s">
        <v>156</v>
      </c>
      <c r="H2887" t="s">
        <v>136</v>
      </c>
      <c r="I2887" t="s">
        <v>110</v>
      </c>
      <c r="J2887" t="s">
        <v>110</v>
      </c>
      <c r="K2887">
        <v>1</v>
      </c>
      <c r="L2887" t="s">
        <v>182</v>
      </c>
    </row>
    <row r="2888" spans="1:12">
      <c r="A2888" t="s">
        <v>260</v>
      </c>
      <c r="B2888" t="s">
        <v>96</v>
      </c>
      <c r="C2888">
        <v>2015</v>
      </c>
      <c r="D2888">
        <v>2040</v>
      </c>
      <c r="E2888" t="s">
        <v>119</v>
      </c>
      <c r="F2888" t="s">
        <v>260</v>
      </c>
      <c r="G2888" t="s">
        <v>156</v>
      </c>
      <c r="H2888" t="s">
        <v>136</v>
      </c>
      <c r="I2888" t="s">
        <v>110</v>
      </c>
      <c r="J2888" t="s">
        <v>110</v>
      </c>
      <c r="K2888">
        <v>1</v>
      </c>
      <c r="L2888" t="s">
        <v>182</v>
      </c>
    </row>
    <row r="2889" spans="1:12">
      <c r="A2889" t="s">
        <v>260</v>
      </c>
      <c r="B2889" t="s">
        <v>96</v>
      </c>
      <c r="C2889">
        <v>2020</v>
      </c>
      <c r="D2889">
        <v>2020</v>
      </c>
      <c r="E2889" t="s">
        <v>119</v>
      </c>
      <c r="F2889" t="s">
        <v>260</v>
      </c>
      <c r="G2889" t="s">
        <v>156</v>
      </c>
      <c r="H2889" t="s">
        <v>136</v>
      </c>
      <c r="I2889" t="s">
        <v>110</v>
      </c>
      <c r="J2889" t="s">
        <v>110</v>
      </c>
      <c r="K2889">
        <v>1</v>
      </c>
      <c r="L2889" t="s">
        <v>182</v>
      </c>
    </row>
    <row r="2890" spans="1:12">
      <c r="A2890" t="s">
        <v>260</v>
      </c>
      <c r="B2890" t="s">
        <v>96</v>
      </c>
      <c r="C2890">
        <v>2020</v>
      </c>
      <c r="D2890">
        <v>2025</v>
      </c>
      <c r="E2890" t="s">
        <v>119</v>
      </c>
      <c r="F2890" t="s">
        <v>260</v>
      </c>
      <c r="G2890" t="s">
        <v>156</v>
      </c>
      <c r="H2890" t="s">
        <v>136</v>
      </c>
      <c r="I2890" t="s">
        <v>110</v>
      </c>
      <c r="J2890" t="s">
        <v>110</v>
      </c>
      <c r="K2890">
        <v>1</v>
      </c>
      <c r="L2890" t="s">
        <v>182</v>
      </c>
    </row>
    <row r="2891" spans="1:12">
      <c r="A2891" t="s">
        <v>260</v>
      </c>
      <c r="B2891" t="s">
        <v>96</v>
      </c>
      <c r="C2891">
        <v>2020</v>
      </c>
      <c r="D2891">
        <v>2030</v>
      </c>
      <c r="E2891" t="s">
        <v>119</v>
      </c>
      <c r="F2891" t="s">
        <v>260</v>
      </c>
      <c r="G2891" t="s">
        <v>156</v>
      </c>
      <c r="H2891" t="s">
        <v>136</v>
      </c>
      <c r="I2891" t="s">
        <v>110</v>
      </c>
      <c r="J2891" t="s">
        <v>110</v>
      </c>
      <c r="K2891">
        <v>1</v>
      </c>
      <c r="L2891" t="s">
        <v>182</v>
      </c>
    </row>
    <row r="2892" spans="1:12">
      <c r="A2892" t="s">
        <v>260</v>
      </c>
      <c r="B2892" t="s">
        <v>96</v>
      </c>
      <c r="C2892">
        <v>2020</v>
      </c>
      <c r="D2892">
        <v>2035</v>
      </c>
      <c r="E2892" t="s">
        <v>119</v>
      </c>
      <c r="F2892" t="s">
        <v>260</v>
      </c>
      <c r="G2892" t="s">
        <v>156</v>
      </c>
      <c r="H2892" t="s">
        <v>136</v>
      </c>
      <c r="I2892" t="s">
        <v>110</v>
      </c>
      <c r="J2892" t="s">
        <v>110</v>
      </c>
      <c r="K2892">
        <v>1</v>
      </c>
      <c r="L2892" t="s">
        <v>182</v>
      </c>
    </row>
    <row r="2893" spans="1:12">
      <c r="A2893" t="s">
        <v>260</v>
      </c>
      <c r="B2893" t="s">
        <v>96</v>
      </c>
      <c r="C2893">
        <v>2020</v>
      </c>
      <c r="D2893">
        <v>2040</v>
      </c>
      <c r="E2893" t="s">
        <v>119</v>
      </c>
      <c r="F2893" t="s">
        <v>260</v>
      </c>
      <c r="G2893" t="s">
        <v>156</v>
      </c>
      <c r="H2893" t="s">
        <v>136</v>
      </c>
      <c r="I2893" t="s">
        <v>110</v>
      </c>
      <c r="J2893" t="s">
        <v>110</v>
      </c>
      <c r="K2893">
        <v>1</v>
      </c>
      <c r="L2893" t="s">
        <v>182</v>
      </c>
    </row>
    <row r="2894" spans="1:12">
      <c r="A2894" t="s">
        <v>260</v>
      </c>
      <c r="B2894" t="s">
        <v>96</v>
      </c>
      <c r="C2894">
        <v>2020</v>
      </c>
      <c r="D2894">
        <v>2045</v>
      </c>
      <c r="E2894" t="s">
        <v>119</v>
      </c>
      <c r="F2894" t="s">
        <v>260</v>
      </c>
      <c r="G2894" t="s">
        <v>156</v>
      </c>
      <c r="H2894" t="s">
        <v>136</v>
      </c>
      <c r="I2894" t="s">
        <v>110</v>
      </c>
      <c r="J2894" t="s">
        <v>110</v>
      </c>
      <c r="K2894">
        <v>1</v>
      </c>
      <c r="L2894" t="s">
        <v>182</v>
      </c>
    </row>
    <row r="2895" spans="1:12">
      <c r="A2895" t="s">
        <v>260</v>
      </c>
      <c r="B2895" t="s">
        <v>96</v>
      </c>
      <c r="C2895">
        <v>2025</v>
      </c>
      <c r="D2895">
        <v>2025</v>
      </c>
      <c r="E2895" t="s">
        <v>119</v>
      </c>
      <c r="F2895" t="s">
        <v>260</v>
      </c>
      <c r="G2895" t="s">
        <v>156</v>
      </c>
      <c r="H2895" t="s">
        <v>136</v>
      </c>
      <c r="I2895" t="s">
        <v>110</v>
      </c>
      <c r="J2895" t="s">
        <v>110</v>
      </c>
      <c r="K2895">
        <v>1</v>
      </c>
      <c r="L2895" t="s">
        <v>182</v>
      </c>
    </row>
    <row r="2896" spans="1:12">
      <c r="A2896" t="s">
        <v>260</v>
      </c>
      <c r="B2896" t="s">
        <v>96</v>
      </c>
      <c r="C2896">
        <v>2025</v>
      </c>
      <c r="D2896">
        <v>2030</v>
      </c>
      <c r="E2896" t="s">
        <v>119</v>
      </c>
      <c r="F2896" t="s">
        <v>260</v>
      </c>
      <c r="G2896" t="s">
        <v>156</v>
      </c>
      <c r="H2896" t="s">
        <v>136</v>
      </c>
      <c r="I2896" t="s">
        <v>110</v>
      </c>
      <c r="J2896" t="s">
        <v>110</v>
      </c>
      <c r="K2896">
        <v>1</v>
      </c>
      <c r="L2896" t="s">
        <v>182</v>
      </c>
    </row>
    <row r="2897" spans="1:12">
      <c r="A2897" t="s">
        <v>260</v>
      </c>
      <c r="B2897" t="s">
        <v>96</v>
      </c>
      <c r="C2897">
        <v>2025</v>
      </c>
      <c r="D2897">
        <v>2035</v>
      </c>
      <c r="E2897" t="s">
        <v>119</v>
      </c>
      <c r="F2897" t="s">
        <v>260</v>
      </c>
      <c r="G2897" t="s">
        <v>156</v>
      </c>
      <c r="H2897" t="s">
        <v>136</v>
      </c>
      <c r="I2897" t="s">
        <v>110</v>
      </c>
      <c r="J2897" t="s">
        <v>110</v>
      </c>
      <c r="K2897">
        <v>1</v>
      </c>
      <c r="L2897" t="s">
        <v>182</v>
      </c>
    </row>
    <row r="2898" spans="1:12">
      <c r="A2898" t="s">
        <v>260</v>
      </c>
      <c r="B2898" t="s">
        <v>96</v>
      </c>
      <c r="C2898">
        <v>2025</v>
      </c>
      <c r="D2898">
        <v>2040</v>
      </c>
      <c r="E2898" t="s">
        <v>119</v>
      </c>
      <c r="F2898" t="s">
        <v>260</v>
      </c>
      <c r="G2898" t="s">
        <v>156</v>
      </c>
      <c r="H2898" t="s">
        <v>136</v>
      </c>
      <c r="I2898" t="s">
        <v>110</v>
      </c>
      <c r="J2898" t="s">
        <v>110</v>
      </c>
      <c r="K2898">
        <v>1</v>
      </c>
      <c r="L2898" t="s">
        <v>182</v>
      </c>
    </row>
    <row r="2899" spans="1:12">
      <c r="A2899" t="s">
        <v>260</v>
      </c>
      <c r="B2899" t="s">
        <v>96</v>
      </c>
      <c r="C2899">
        <v>2025</v>
      </c>
      <c r="D2899">
        <v>2045</v>
      </c>
      <c r="E2899" t="s">
        <v>119</v>
      </c>
      <c r="F2899" t="s">
        <v>260</v>
      </c>
      <c r="G2899" t="s">
        <v>156</v>
      </c>
      <c r="H2899" t="s">
        <v>136</v>
      </c>
      <c r="I2899" t="s">
        <v>110</v>
      </c>
      <c r="J2899" t="s">
        <v>110</v>
      </c>
      <c r="K2899">
        <v>1</v>
      </c>
      <c r="L2899" t="s">
        <v>182</v>
      </c>
    </row>
    <row r="2900" spans="1:12">
      <c r="A2900" t="s">
        <v>260</v>
      </c>
      <c r="B2900" t="s">
        <v>96</v>
      </c>
      <c r="C2900">
        <v>2025</v>
      </c>
      <c r="D2900">
        <v>2050</v>
      </c>
      <c r="E2900" t="s">
        <v>119</v>
      </c>
      <c r="F2900" t="s">
        <v>260</v>
      </c>
      <c r="G2900" t="s">
        <v>156</v>
      </c>
      <c r="H2900" t="s">
        <v>136</v>
      </c>
      <c r="I2900" t="s">
        <v>110</v>
      </c>
      <c r="J2900" t="s">
        <v>110</v>
      </c>
      <c r="K2900">
        <v>1</v>
      </c>
      <c r="L2900" t="s">
        <v>182</v>
      </c>
    </row>
    <row r="2901" spans="1:12">
      <c r="A2901" t="s">
        <v>260</v>
      </c>
      <c r="B2901" t="s">
        <v>96</v>
      </c>
      <c r="C2901">
        <v>2030</v>
      </c>
      <c r="D2901">
        <v>2030</v>
      </c>
      <c r="E2901" t="s">
        <v>119</v>
      </c>
      <c r="F2901" t="s">
        <v>260</v>
      </c>
      <c r="G2901" t="s">
        <v>156</v>
      </c>
      <c r="H2901" t="s">
        <v>136</v>
      </c>
      <c r="I2901" t="s">
        <v>110</v>
      </c>
      <c r="J2901" t="s">
        <v>110</v>
      </c>
      <c r="K2901">
        <v>1</v>
      </c>
      <c r="L2901" t="s">
        <v>182</v>
      </c>
    </row>
    <row r="2902" spans="1:12">
      <c r="A2902" t="s">
        <v>260</v>
      </c>
      <c r="B2902" t="s">
        <v>96</v>
      </c>
      <c r="C2902">
        <v>2030</v>
      </c>
      <c r="D2902">
        <v>2035</v>
      </c>
      <c r="E2902" t="s">
        <v>119</v>
      </c>
      <c r="F2902" t="s">
        <v>260</v>
      </c>
      <c r="G2902" t="s">
        <v>156</v>
      </c>
      <c r="H2902" t="s">
        <v>136</v>
      </c>
      <c r="I2902" t="s">
        <v>110</v>
      </c>
      <c r="J2902" t="s">
        <v>110</v>
      </c>
      <c r="K2902">
        <v>1</v>
      </c>
      <c r="L2902" t="s">
        <v>182</v>
      </c>
    </row>
    <row r="2903" spans="1:12">
      <c r="A2903" t="s">
        <v>260</v>
      </c>
      <c r="B2903" t="s">
        <v>96</v>
      </c>
      <c r="C2903">
        <v>2030</v>
      </c>
      <c r="D2903">
        <v>2040</v>
      </c>
      <c r="E2903" t="s">
        <v>119</v>
      </c>
      <c r="F2903" t="s">
        <v>260</v>
      </c>
      <c r="G2903" t="s">
        <v>156</v>
      </c>
      <c r="H2903" t="s">
        <v>136</v>
      </c>
      <c r="I2903" t="s">
        <v>110</v>
      </c>
      <c r="J2903" t="s">
        <v>110</v>
      </c>
      <c r="K2903">
        <v>1</v>
      </c>
      <c r="L2903" t="s">
        <v>182</v>
      </c>
    </row>
    <row r="2904" spans="1:12">
      <c r="A2904" t="s">
        <v>260</v>
      </c>
      <c r="B2904" t="s">
        <v>96</v>
      </c>
      <c r="C2904">
        <v>2030</v>
      </c>
      <c r="D2904">
        <v>2045</v>
      </c>
      <c r="E2904" t="s">
        <v>119</v>
      </c>
      <c r="F2904" t="s">
        <v>260</v>
      </c>
      <c r="G2904" t="s">
        <v>156</v>
      </c>
      <c r="H2904" t="s">
        <v>136</v>
      </c>
      <c r="I2904" t="s">
        <v>110</v>
      </c>
      <c r="J2904" t="s">
        <v>110</v>
      </c>
      <c r="K2904">
        <v>1</v>
      </c>
      <c r="L2904" t="s">
        <v>182</v>
      </c>
    </row>
    <row r="2905" spans="1:12">
      <c r="A2905" t="s">
        <v>260</v>
      </c>
      <c r="B2905" t="s">
        <v>96</v>
      </c>
      <c r="C2905">
        <v>2030</v>
      </c>
      <c r="D2905">
        <v>2050</v>
      </c>
      <c r="E2905" t="s">
        <v>119</v>
      </c>
      <c r="F2905" t="s">
        <v>260</v>
      </c>
      <c r="G2905" t="s">
        <v>156</v>
      </c>
      <c r="H2905" t="s">
        <v>136</v>
      </c>
      <c r="I2905" t="s">
        <v>110</v>
      </c>
      <c r="J2905" t="s">
        <v>110</v>
      </c>
      <c r="K2905">
        <v>1</v>
      </c>
      <c r="L2905" t="s">
        <v>182</v>
      </c>
    </row>
    <row r="2906" spans="1:12">
      <c r="A2906" t="s">
        <v>260</v>
      </c>
      <c r="B2906" t="s">
        <v>96</v>
      </c>
      <c r="C2906">
        <v>2030</v>
      </c>
      <c r="D2906">
        <v>2055</v>
      </c>
      <c r="E2906" t="s">
        <v>119</v>
      </c>
      <c r="F2906" t="s">
        <v>260</v>
      </c>
      <c r="G2906" t="s">
        <v>156</v>
      </c>
      <c r="H2906" t="s">
        <v>136</v>
      </c>
      <c r="I2906" t="s">
        <v>110</v>
      </c>
      <c r="J2906" t="s">
        <v>110</v>
      </c>
      <c r="K2906">
        <v>1</v>
      </c>
      <c r="L2906" t="s">
        <v>182</v>
      </c>
    </row>
    <row r="2907" spans="1:12">
      <c r="A2907" t="s">
        <v>260</v>
      </c>
      <c r="B2907" t="s">
        <v>96</v>
      </c>
      <c r="C2907">
        <v>2035</v>
      </c>
      <c r="D2907">
        <v>2035</v>
      </c>
      <c r="E2907" t="s">
        <v>119</v>
      </c>
      <c r="F2907" t="s">
        <v>260</v>
      </c>
      <c r="G2907" t="s">
        <v>156</v>
      </c>
      <c r="H2907" t="s">
        <v>136</v>
      </c>
      <c r="I2907" t="s">
        <v>110</v>
      </c>
      <c r="J2907" t="s">
        <v>110</v>
      </c>
      <c r="K2907">
        <v>1</v>
      </c>
      <c r="L2907" t="s">
        <v>182</v>
      </c>
    </row>
    <row r="2908" spans="1:12">
      <c r="A2908" t="s">
        <v>260</v>
      </c>
      <c r="B2908" t="s">
        <v>96</v>
      </c>
      <c r="C2908">
        <v>2035</v>
      </c>
      <c r="D2908">
        <v>2040</v>
      </c>
      <c r="E2908" t="s">
        <v>119</v>
      </c>
      <c r="F2908" t="s">
        <v>260</v>
      </c>
      <c r="G2908" t="s">
        <v>156</v>
      </c>
      <c r="H2908" t="s">
        <v>136</v>
      </c>
      <c r="I2908" t="s">
        <v>110</v>
      </c>
      <c r="J2908" t="s">
        <v>110</v>
      </c>
      <c r="K2908">
        <v>1</v>
      </c>
      <c r="L2908" t="s">
        <v>182</v>
      </c>
    </row>
    <row r="2909" spans="1:12">
      <c r="A2909" t="s">
        <v>260</v>
      </c>
      <c r="B2909" t="s">
        <v>96</v>
      </c>
      <c r="C2909">
        <v>2035</v>
      </c>
      <c r="D2909">
        <v>2045</v>
      </c>
      <c r="E2909" t="s">
        <v>119</v>
      </c>
      <c r="F2909" t="s">
        <v>260</v>
      </c>
      <c r="G2909" t="s">
        <v>156</v>
      </c>
      <c r="H2909" t="s">
        <v>136</v>
      </c>
      <c r="I2909" t="s">
        <v>110</v>
      </c>
      <c r="J2909" t="s">
        <v>110</v>
      </c>
      <c r="K2909">
        <v>1</v>
      </c>
      <c r="L2909" t="s">
        <v>182</v>
      </c>
    </row>
    <row r="2910" spans="1:12">
      <c r="A2910" t="s">
        <v>260</v>
      </c>
      <c r="B2910" t="s">
        <v>96</v>
      </c>
      <c r="C2910">
        <v>2035</v>
      </c>
      <c r="D2910">
        <v>2050</v>
      </c>
      <c r="E2910" t="s">
        <v>119</v>
      </c>
      <c r="F2910" t="s">
        <v>260</v>
      </c>
      <c r="G2910" t="s">
        <v>156</v>
      </c>
      <c r="H2910" t="s">
        <v>136</v>
      </c>
      <c r="I2910" t="s">
        <v>110</v>
      </c>
      <c r="J2910" t="s">
        <v>110</v>
      </c>
      <c r="K2910">
        <v>1</v>
      </c>
      <c r="L2910" t="s">
        <v>182</v>
      </c>
    </row>
    <row r="2911" spans="1:12">
      <c r="A2911" t="s">
        <v>260</v>
      </c>
      <c r="B2911" t="s">
        <v>96</v>
      </c>
      <c r="C2911">
        <v>2035</v>
      </c>
      <c r="D2911">
        <v>2055</v>
      </c>
      <c r="E2911" t="s">
        <v>119</v>
      </c>
      <c r="F2911" t="s">
        <v>260</v>
      </c>
      <c r="G2911" t="s">
        <v>156</v>
      </c>
      <c r="H2911" t="s">
        <v>136</v>
      </c>
      <c r="I2911" t="s">
        <v>110</v>
      </c>
      <c r="J2911" t="s">
        <v>110</v>
      </c>
      <c r="K2911">
        <v>1</v>
      </c>
      <c r="L2911" t="s">
        <v>182</v>
      </c>
    </row>
    <row r="2912" spans="1:12">
      <c r="A2912" t="s">
        <v>260</v>
      </c>
      <c r="B2912" t="s">
        <v>96</v>
      </c>
      <c r="C2912">
        <v>2035</v>
      </c>
      <c r="D2912">
        <v>2060</v>
      </c>
      <c r="E2912" t="s">
        <v>119</v>
      </c>
      <c r="F2912" t="s">
        <v>260</v>
      </c>
      <c r="G2912" t="s">
        <v>156</v>
      </c>
      <c r="H2912" t="s">
        <v>136</v>
      </c>
      <c r="I2912" t="s">
        <v>110</v>
      </c>
      <c r="J2912" t="s">
        <v>110</v>
      </c>
      <c r="K2912">
        <v>1</v>
      </c>
      <c r="L2912" t="s">
        <v>182</v>
      </c>
    </row>
    <row r="2913" spans="1:12">
      <c r="A2913" t="s">
        <v>260</v>
      </c>
      <c r="B2913" t="s">
        <v>96</v>
      </c>
      <c r="C2913">
        <v>2040</v>
      </c>
      <c r="D2913">
        <v>2040</v>
      </c>
      <c r="E2913" t="s">
        <v>119</v>
      </c>
      <c r="F2913" t="s">
        <v>260</v>
      </c>
      <c r="G2913" t="s">
        <v>156</v>
      </c>
      <c r="H2913" t="s">
        <v>136</v>
      </c>
      <c r="I2913" t="s">
        <v>110</v>
      </c>
      <c r="J2913" t="s">
        <v>110</v>
      </c>
      <c r="K2913">
        <v>1</v>
      </c>
      <c r="L2913" t="s">
        <v>182</v>
      </c>
    </row>
    <row r="2914" spans="1:12">
      <c r="A2914" t="s">
        <v>260</v>
      </c>
      <c r="B2914" t="s">
        <v>96</v>
      </c>
      <c r="C2914">
        <v>2040</v>
      </c>
      <c r="D2914">
        <v>2045</v>
      </c>
      <c r="E2914" t="s">
        <v>119</v>
      </c>
      <c r="F2914" t="s">
        <v>260</v>
      </c>
      <c r="G2914" t="s">
        <v>156</v>
      </c>
      <c r="H2914" t="s">
        <v>136</v>
      </c>
      <c r="I2914" t="s">
        <v>110</v>
      </c>
      <c r="J2914" t="s">
        <v>110</v>
      </c>
      <c r="K2914">
        <v>1</v>
      </c>
      <c r="L2914" t="s">
        <v>182</v>
      </c>
    </row>
    <row r="2915" spans="1:12">
      <c r="A2915" t="s">
        <v>260</v>
      </c>
      <c r="B2915" t="s">
        <v>96</v>
      </c>
      <c r="C2915">
        <v>2040</v>
      </c>
      <c r="D2915">
        <v>2050</v>
      </c>
      <c r="E2915" t="s">
        <v>119</v>
      </c>
      <c r="F2915" t="s">
        <v>260</v>
      </c>
      <c r="G2915" t="s">
        <v>156</v>
      </c>
      <c r="H2915" t="s">
        <v>136</v>
      </c>
      <c r="I2915" t="s">
        <v>110</v>
      </c>
      <c r="J2915" t="s">
        <v>110</v>
      </c>
      <c r="K2915">
        <v>1</v>
      </c>
      <c r="L2915" t="s">
        <v>182</v>
      </c>
    </row>
    <row r="2916" spans="1:12">
      <c r="A2916" t="s">
        <v>260</v>
      </c>
      <c r="B2916" t="s">
        <v>96</v>
      </c>
      <c r="C2916">
        <v>2040</v>
      </c>
      <c r="D2916">
        <v>2055</v>
      </c>
      <c r="E2916" t="s">
        <v>119</v>
      </c>
      <c r="F2916" t="s">
        <v>260</v>
      </c>
      <c r="G2916" t="s">
        <v>156</v>
      </c>
      <c r="H2916" t="s">
        <v>136</v>
      </c>
      <c r="I2916" t="s">
        <v>110</v>
      </c>
      <c r="J2916" t="s">
        <v>110</v>
      </c>
      <c r="K2916">
        <v>1</v>
      </c>
      <c r="L2916" t="s">
        <v>182</v>
      </c>
    </row>
    <row r="2917" spans="1:12">
      <c r="A2917" t="s">
        <v>260</v>
      </c>
      <c r="B2917" t="s">
        <v>96</v>
      </c>
      <c r="C2917">
        <v>2040</v>
      </c>
      <c r="D2917">
        <v>2060</v>
      </c>
      <c r="E2917" t="s">
        <v>119</v>
      </c>
      <c r="F2917" t="s">
        <v>260</v>
      </c>
      <c r="G2917" t="s">
        <v>156</v>
      </c>
      <c r="H2917" t="s">
        <v>136</v>
      </c>
      <c r="I2917" t="s">
        <v>110</v>
      </c>
      <c r="J2917" t="s">
        <v>110</v>
      </c>
      <c r="K2917">
        <v>1</v>
      </c>
      <c r="L2917" t="s">
        <v>182</v>
      </c>
    </row>
    <row r="2918" spans="1:12">
      <c r="A2918" t="s">
        <v>260</v>
      </c>
      <c r="B2918" t="s">
        <v>96</v>
      </c>
      <c r="C2918">
        <v>2040</v>
      </c>
      <c r="D2918">
        <v>2065</v>
      </c>
      <c r="E2918" t="s">
        <v>119</v>
      </c>
      <c r="F2918" t="s">
        <v>260</v>
      </c>
      <c r="G2918" t="s">
        <v>156</v>
      </c>
      <c r="H2918" t="s">
        <v>136</v>
      </c>
      <c r="I2918" t="s">
        <v>110</v>
      </c>
      <c r="J2918" t="s">
        <v>110</v>
      </c>
      <c r="K2918">
        <v>1</v>
      </c>
      <c r="L2918" t="s">
        <v>182</v>
      </c>
    </row>
    <row r="2919" spans="1:12">
      <c r="A2919" t="s">
        <v>260</v>
      </c>
      <c r="B2919" t="s">
        <v>96</v>
      </c>
      <c r="C2919">
        <v>2045</v>
      </c>
      <c r="D2919">
        <v>2045</v>
      </c>
      <c r="E2919" t="s">
        <v>119</v>
      </c>
      <c r="F2919" t="s">
        <v>260</v>
      </c>
      <c r="G2919" t="s">
        <v>156</v>
      </c>
      <c r="H2919" t="s">
        <v>136</v>
      </c>
      <c r="I2919" t="s">
        <v>110</v>
      </c>
      <c r="J2919" t="s">
        <v>110</v>
      </c>
      <c r="K2919">
        <v>1</v>
      </c>
      <c r="L2919" t="s">
        <v>182</v>
      </c>
    </row>
    <row r="2920" spans="1:12">
      <c r="A2920" t="s">
        <v>260</v>
      </c>
      <c r="B2920" t="s">
        <v>96</v>
      </c>
      <c r="C2920">
        <v>2045</v>
      </c>
      <c r="D2920">
        <v>2050</v>
      </c>
      <c r="E2920" t="s">
        <v>119</v>
      </c>
      <c r="F2920" t="s">
        <v>260</v>
      </c>
      <c r="G2920" t="s">
        <v>156</v>
      </c>
      <c r="H2920" t="s">
        <v>136</v>
      </c>
      <c r="I2920" t="s">
        <v>110</v>
      </c>
      <c r="J2920" t="s">
        <v>110</v>
      </c>
      <c r="K2920">
        <v>1</v>
      </c>
      <c r="L2920" t="s">
        <v>182</v>
      </c>
    </row>
    <row r="2921" spans="1:12">
      <c r="A2921" t="s">
        <v>260</v>
      </c>
      <c r="B2921" t="s">
        <v>96</v>
      </c>
      <c r="C2921">
        <v>2045</v>
      </c>
      <c r="D2921">
        <v>2055</v>
      </c>
      <c r="E2921" t="s">
        <v>119</v>
      </c>
      <c r="F2921" t="s">
        <v>260</v>
      </c>
      <c r="G2921" t="s">
        <v>156</v>
      </c>
      <c r="H2921" t="s">
        <v>136</v>
      </c>
      <c r="I2921" t="s">
        <v>110</v>
      </c>
      <c r="J2921" t="s">
        <v>110</v>
      </c>
      <c r="K2921">
        <v>1</v>
      </c>
      <c r="L2921" t="s">
        <v>182</v>
      </c>
    </row>
    <row r="2922" spans="1:12">
      <c r="A2922" t="s">
        <v>260</v>
      </c>
      <c r="B2922" t="s">
        <v>96</v>
      </c>
      <c r="C2922">
        <v>2045</v>
      </c>
      <c r="D2922">
        <v>2060</v>
      </c>
      <c r="E2922" t="s">
        <v>119</v>
      </c>
      <c r="F2922" t="s">
        <v>260</v>
      </c>
      <c r="G2922" t="s">
        <v>156</v>
      </c>
      <c r="H2922" t="s">
        <v>136</v>
      </c>
      <c r="I2922" t="s">
        <v>110</v>
      </c>
      <c r="J2922" t="s">
        <v>110</v>
      </c>
      <c r="K2922">
        <v>1</v>
      </c>
      <c r="L2922" t="s">
        <v>182</v>
      </c>
    </row>
    <row r="2923" spans="1:12">
      <c r="A2923" t="s">
        <v>260</v>
      </c>
      <c r="B2923" t="s">
        <v>96</v>
      </c>
      <c r="C2923">
        <v>2045</v>
      </c>
      <c r="D2923">
        <v>2065</v>
      </c>
      <c r="E2923" t="s">
        <v>119</v>
      </c>
      <c r="F2923" t="s">
        <v>260</v>
      </c>
      <c r="G2923" t="s">
        <v>156</v>
      </c>
      <c r="H2923" t="s">
        <v>136</v>
      </c>
      <c r="I2923" t="s">
        <v>110</v>
      </c>
      <c r="J2923" t="s">
        <v>110</v>
      </c>
      <c r="K2923">
        <v>1</v>
      </c>
      <c r="L2923" t="s">
        <v>182</v>
      </c>
    </row>
    <row r="2924" spans="1:12">
      <c r="A2924" t="s">
        <v>260</v>
      </c>
      <c r="B2924" t="s">
        <v>96</v>
      </c>
      <c r="C2924">
        <v>2045</v>
      </c>
      <c r="D2924">
        <v>2070</v>
      </c>
      <c r="E2924" t="s">
        <v>119</v>
      </c>
      <c r="F2924" t="s">
        <v>260</v>
      </c>
      <c r="G2924" t="s">
        <v>156</v>
      </c>
      <c r="H2924" t="s">
        <v>136</v>
      </c>
      <c r="I2924" t="s">
        <v>110</v>
      </c>
      <c r="J2924" t="s">
        <v>110</v>
      </c>
      <c r="K2924">
        <v>1</v>
      </c>
      <c r="L2924" t="s">
        <v>182</v>
      </c>
    </row>
    <row r="2925" spans="1:12">
      <c r="A2925" t="s">
        <v>260</v>
      </c>
      <c r="B2925" t="s">
        <v>96</v>
      </c>
      <c r="C2925">
        <v>2050</v>
      </c>
      <c r="D2925">
        <v>2050</v>
      </c>
      <c r="E2925" t="s">
        <v>119</v>
      </c>
      <c r="F2925" t="s">
        <v>260</v>
      </c>
      <c r="G2925" t="s">
        <v>156</v>
      </c>
      <c r="H2925" t="s">
        <v>136</v>
      </c>
      <c r="I2925" t="s">
        <v>110</v>
      </c>
      <c r="J2925" t="s">
        <v>110</v>
      </c>
      <c r="K2925">
        <v>1</v>
      </c>
      <c r="L2925" t="s">
        <v>182</v>
      </c>
    </row>
    <row r="2926" spans="1:12">
      <c r="A2926" t="s">
        <v>260</v>
      </c>
      <c r="B2926" t="s">
        <v>96</v>
      </c>
      <c r="C2926">
        <v>2050</v>
      </c>
      <c r="D2926">
        <v>2055</v>
      </c>
      <c r="E2926" t="s">
        <v>119</v>
      </c>
      <c r="F2926" t="s">
        <v>260</v>
      </c>
      <c r="G2926" t="s">
        <v>156</v>
      </c>
      <c r="H2926" t="s">
        <v>136</v>
      </c>
      <c r="I2926" t="s">
        <v>110</v>
      </c>
      <c r="J2926" t="s">
        <v>110</v>
      </c>
      <c r="K2926">
        <v>1</v>
      </c>
      <c r="L2926" t="s">
        <v>182</v>
      </c>
    </row>
    <row r="2927" spans="1:12">
      <c r="A2927" t="s">
        <v>260</v>
      </c>
      <c r="B2927" t="s">
        <v>96</v>
      </c>
      <c r="C2927">
        <v>2050</v>
      </c>
      <c r="D2927">
        <v>2060</v>
      </c>
      <c r="E2927" t="s">
        <v>119</v>
      </c>
      <c r="F2927" t="s">
        <v>260</v>
      </c>
      <c r="G2927" t="s">
        <v>156</v>
      </c>
      <c r="H2927" t="s">
        <v>136</v>
      </c>
      <c r="I2927" t="s">
        <v>110</v>
      </c>
      <c r="J2927" t="s">
        <v>110</v>
      </c>
      <c r="K2927">
        <v>1</v>
      </c>
      <c r="L2927" t="s">
        <v>182</v>
      </c>
    </row>
    <row r="2928" spans="1:12">
      <c r="A2928" t="s">
        <v>260</v>
      </c>
      <c r="B2928" t="s">
        <v>96</v>
      </c>
      <c r="C2928">
        <v>2050</v>
      </c>
      <c r="D2928">
        <v>2065</v>
      </c>
      <c r="E2928" t="s">
        <v>119</v>
      </c>
      <c r="F2928" t="s">
        <v>260</v>
      </c>
      <c r="G2928" t="s">
        <v>156</v>
      </c>
      <c r="H2928" t="s">
        <v>136</v>
      </c>
      <c r="I2928" t="s">
        <v>110</v>
      </c>
      <c r="J2928" t="s">
        <v>110</v>
      </c>
      <c r="K2928">
        <v>1</v>
      </c>
      <c r="L2928" t="s">
        <v>182</v>
      </c>
    </row>
    <row r="2929" spans="1:12">
      <c r="A2929" t="s">
        <v>260</v>
      </c>
      <c r="B2929" t="s">
        <v>96</v>
      </c>
      <c r="C2929">
        <v>2050</v>
      </c>
      <c r="D2929">
        <v>2070</v>
      </c>
      <c r="E2929" t="s">
        <v>119</v>
      </c>
      <c r="F2929" t="s">
        <v>260</v>
      </c>
      <c r="G2929" t="s">
        <v>156</v>
      </c>
      <c r="H2929" t="s">
        <v>136</v>
      </c>
      <c r="I2929" t="s">
        <v>110</v>
      </c>
      <c r="J2929" t="s">
        <v>110</v>
      </c>
      <c r="K2929">
        <v>1</v>
      </c>
      <c r="L2929" t="s">
        <v>182</v>
      </c>
    </row>
    <row r="2930" spans="1:12">
      <c r="A2930" t="s">
        <v>260</v>
      </c>
      <c r="B2930" t="s">
        <v>96</v>
      </c>
      <c r="C2930">
        <v>2055</v>
      </c>
      <c r="D2930">
        <v>2055</v>
      </c>
      <c r="E2930" t="s">
        <v>119</v>
      </c>
      <c r="F2930" t="s">
        <v>260</v>
      </c>
      <c r="G2930" t="s">
        <v>156</v>
      </c>
      <c r="H2930" t="s">
        <v>136</v>
      </c>
      <c r="I2930" t="s">
        <v>110</v>
      </c>
      <c r="J2930" t="s">
        <v>110</v>
      </c>
      <c r="K2930">
        <v>1</v>
      </c>
      <c r="L2930" t="s">
        <v>182</v>
      </c>
    </row>
    <row r="2931" spans="1:12">
      <c r="A2931" t="s">
        <v>260</v>
      </c>
      <c r="B2931" t="s">
        <v>96</v>
      </c>
      <c r="C2931">
        <v>2055</v>
      </c>
      <c r="D2931">
        <v>2060</v>
      </c>
      <c r="E2931" t="s">
        <v>119</v>
      </c>
      <c r="F2931" t="s">
        <v>260</v>
      </c>
      <c r="G2931" t="s">
        <v>156</v>
      </c>
      <c r="H2931" t="s">
        <v>136</v>
      </c>
      <c r="I2931" t="s">
        <v>110</v>
      </c>
      <c r="J2931" t="s">
        <v>110</v>
      </c>
      <c r="K2931">
        <v>1</v>
      </c>
      <c r="L2931" t="s">
        <v>182</v>
      </c>
    </row>
    <row r="2932" spans="1:12">
      <c r="A2932" t="s">
        <v>260</v>
      </c>
      <c r="B2932" t="s">
        <v>96</v>
      </c>
      <c r="C2932">
        <v>2055</v>
      </c>
      <c r="D2932">
        <v>2065</v>
      </c>
      <c r="E2932" t="s">
        <v>119</v>
      </c>
      <c r="F2932" t="s">
        <v>260</v>
      </c>
      <c r="G2932" t="s">
        <v>156</v>
      </c>
      <c r="H2932" t="s">
        <v>136</v>
      </c>
      <c r="I2932" t="s">
        <v>110</v>
      </c>
      <c r="J2932" t="s">
        <v>110</v>
      </c>
      <c r="K2932">
        <v>1</v>
      </c>
      <c r="L2932" t="s">
        <v>182</v>
      </c>
    </row>
    <row r="2933" spans="1:12">
      <c r="A2933" t="s">
        <v>260</v>
      </c>
      <c r="B2933" t="s">
        <v>96</v>
      </c>
      <c r="C2933">
        <v>2055</v>
      </c>
      <c r="D2933">
        <v>2070</v>
      </c>
      <c r="E2933" t="s">
        <v>119</v>
      </c>
      <c r="F2933" t="s">
        <v>260</v>
      </c>
      <c r="G2933" t="s">
        <v>156</v>
      </c>
      <c r="H2933" t="s">
        <v>136</v>
      </c>
      <c r="I2933" t="s">
        <v>110</v>
      </c>
      <c r="J2933" t="s">
        <v>110</v>
      </c>
      <c r="K2933">
        <v>1</v>
      </c>
      <c r="L2933" t="s">
        <v>182</v>
      </c>
    </row>
    <row r="2934" spans="1:12">
      <c r="A2934" t="s">
        <v>260</v>
      </c>
      <c r="B2934" t="s">
        <v>96</v>
      </c>
      <c r="C2934">
        <v>2060</v>
      </c>
      <c r="D2934">
        <v>2060</v>
      </c>
      <c r="E2934" t="s">
        <v>119</v>
      </c>
      <c r="F2934" t="s">
        <v>260</v>
      </c>
      <c r="G2934" t="s">
        <v>156</v>
      </c>
      <c r="H2934" t="s">
        <v>136</v>
      </c>
      <c r="I2934" t="s">
        <v>110</v>
      </c>
      <c r="J2934" t="s">
        <v>110</v>
      </c>
      <c r="K2934">
        <v>1</v>
      </c>
      <c r="L2934" t="s">
        <v>182</v>
      </c>
    </row>
    <row r="2935" spans="1:12">
      <c r="A2935" t="s">
        <v>260</v>
      </c>
      <c r="B2935" t="s">
        <v>96</v>
      </c>
      <c r="C2935">
        <v>2060</v>
      </c>
      <c r="D2935">
        <v>2065</v>
      </c>
      <c r="E2935" t="s">
        <v>119</v>
      </c>
      <c r="F2935" t="s">
        <v>260</v>
      </c>
      <c r="G2935" t="s">
        <v>156</v>
      </c>
      <c r="H2935" t="s">
        <v>136</v>
      </c>
      <c r="I2935" t="s">
        <v>110</v>
      </c>
      <c r="J2935" t="s">
        <v>110</v>
      </c>
      <c r="K2935">
        <v>1</v>
      </c>
      <c r="L2935" t="s">
        <v>182</v>
      </c>
    </row>
    <row r="2936" spans="1:12">
      <c r="A2936" t="s">
        <v>260</v>
      </c>
      <c r="B2936" t="s">
        <v>96</v>
      </c>
      <c r="C2936">
        <v>2060</v>
      </c>
      <c r="D2936">
        <v>2070</v>
      </c>
      <c r="E2936" t="s">
        <v>119</v>
      </c>
      <c r="F2936" t="s">
        <v>260</v>
      </c>
      <c r="G2936" t="s">
        <v>156</v>
      </c>
      <c r="H2936" t="s">
        <v>136</v>
      </c>
      <c r="I2936" t="s">
        <v>110</v>
      </c>
      <c r="J2936" t="s">
        <v>110</v>
      </c>
      <c r="K2936">
        <v>1</v>
      </c>
      <c r="L2936" t="s">
        <v>182</v>
      </c>
    </row>
    <row r="2937" spans="1:12">
      <c r="A2937" t="s">
        <v>260</v>
      </c>
      <c r="B2937" t="s">
        <v>96</v>
      </c>
      <c r="C2937">
        <v>2065</v>
      </c>
      <c r="D2937">
        <v>2065</v>
      </c>
      <c r="E2937" t="s">
        <v>119</v>
      </c>
      <c r="F2937" t="s">
        <v>260</v>
      </c>
      <c r="G2937" t="s">
        <v>156</v>
      </c>
      <c r="H2937" t="s">
        <v>136</v>
      </c>
      <c r="I2937" t="s">
        <v>110</v>
      </c>
      <c r="J2937" t="s">
        <v>110</v>
      </c>
      <c r="K2937">
        <v>1</v>
      </c>
      <c r="L2937" t="s">
        <v>182</v>
      </c>
    </row>
    <row r="2938" spans="1:12">
      <c r="A2938" t="s">
        <v>260</v>
      </c>
      <c r="B2938" t="s">
        <v>96</v>
      </c>
      <c r="C2938">
        <v>2065</v>
      </c>
      <c r="D2938">
        <v>2070</v>
      </c>
      <c r="E2938" t="s">
        <v>119</v>
      </c>
      <c r="F2938" t="s">
        <v>260</v>
      </c>
      <c r="G2938" t="s">
        <v>156</v>
      </c>
      <c r="H2938" t="s">
        <v>136</v>
      </c>
      <c r="I2938" t="s">
        <v>110</v>
      </c>
      <c r="J2938" t="s">
        <v>110</v>
      </c>
      <c r="K2938">
        <v>1</v>
      </c>
      <c r="L2938" t="s">
        <v>182</v>
      </c>
    </row>
    <row r="2939" spans="1:12">
      <c r="A2939" t="s">
        <v>260</v>
      </c>
      <c r="B2939" t="s">
        <v>96</v>
      </c>
      <c r="C2939">
        <v>2070</v>
      </c>
      <c r="D2939">
        <v>2070</v>
      </c>
      <c r="E2939" t="s">
        <v>119</v>
      </c>
      <c r="F2939" t="s">
        <v>260</v>
      </c>
      <c r="G2939" t="s">
        <v>156</v>
      </c>
      <c r="H2939" t="s">
        <v>136</v>
      </c>
      <c r="I2939" t="s">
        <v>110</v>
      </c>
      <c r="J2939" t="s">
        <v>110</v>
      </c>
      <c r="K2939">
        <v>1</v>
      </c>
      <c r="L2939" t="s">
        <v>182</v>
      </c>
    </row>
    <row r="2940" spans="1:12">
      <c r="A2940" t="s">
        <v>260</v>
      </c>
      <c r="B2940" t="s">
        <v>86</v>
      </c>
      <c r="C2940">
        <v>2010</v>
      </c>
      <c r="D2940">
        <v>2010</v>
      </c>
      <c r="E2940" t="s">
        <v>119</v>
      </c>
      <c r="F2940" t="s">
        <v>260</v>
      </c>
      <c r="G2940" t="s">
        <v>153</v>
      </c>
      <c r="H2940" t="s">
        <v>136</v>
      </c>
      <c r="I2940" t="s">
        <v>110</v>
      </c>
      <c r="J2940" t="s">
        <v>110</v>
      </c>
      <c r="K2940">
        <v>1</v>
      </c>
      <c r="L2940" t="s">
        <v>182</v>
      </c>
    </row>
    <row r="2941" spans="1:12">
      <c r="A2941" t="s">
        <v>260</v>
      </c>
      <c r="B2941" t="s">
        <v>86</v>
      </c>
      <c r="C2941">
        <v>2015</v>
      </c>
      <c r="D2941">
        <v>2015</v>
      </c>
      <c r="E2941" t="s">
        <v>119</v>
      </c>
      <c r="F2941" t="s">
        <v>260</v>
      </c>
      <c r="G2941" t="s">
        <v>153</v>
      </c>
      <c r="H2941" t="s">
        <v>136</v>
      </c>
      <c r="I2941" t="s">
        <v>110</v>
      </c>
      <c r="J2941" t="s">
        <v>110</v>
      </c>
      <c r="K2941">
        <v>1</v>
      </c>
      <c r="L2941" t="s">
        <v>182</v>
      </c>
    </row>
    <row r="2942" spans="1:12">
      <c r="A2942" t="s">
        <v>260</v>
      </c>
      <c r="B2942" t="s">
        <v>86</v>
      </c>
      <c r="C2942">
        <v>2020</v>
      </c>
      <c r="D2942">
        <v>2020</v>
      </c>
      <c r="E2942" t="s">
        <v>119</v>
      </c>
      <c r="F2942" t="s">
        <v>260</v>
      </c>
      <c r="G2942" t="s">
        <v>153</v>
      </c>
      <c r="H2942" t="s">
        <v>136</v>
      </c>
      <c r="I2942" t="s">
        <v>110</v>
      </c>
      <c r="J2942" t="s">
        <v>110</v>
      </c>
      <c r="K2942">
        <v>1</v>
      </c>
      <c r="L2942" t="s">
        <v>182</v>
      </c>
    </row>
    <row r="2943" spans="1:12">
      <c r="A2943" t="s">
        <v>260</v>
      </c>
      <c r="B2943" t="s">
        <v>86</v>
      </c>
      <c r="C2943">
        <v>2025</v>
      </c>
      <c r="D2943">
        <v>2025</v>
      </c>
      <c r="E2943" t="s">
        <v>119</v>
      </c>
      <c r="F2943" t="s">
        <v>260</v>
      </c>
      <c r="G2943" t="s">
        <v>153</v>
      </c>
      <c r="H2943" t="s">
        <v>136</v>
      </c>
      <c r="I2943" t="s">
        <v>110</v>
      </c>
      <c r="J2943" t="s">
        <v>110</v>
      </c>
      <c r="K2943">
        <v>1</v>
      </c>
      <c r="L2943" t="s">
        <v>182</v>
      </c>
    </row>
    <row r="2944" spans="1:12">
      <c r="A2944" t="s">
        <v>260</v>
      </c>
      <c r="B2944" t="s">
        <v>86</v>
      </c>
      <c r="C2944">
        <v>2030</v>
      </c>
      <c r="D2944">
        <v>2030</v>
      </c>
      <c r="E2944" t="s">
        <v>119</v>
      </c>
      <c r="F2944" t="s">
        <v>260</v>
      </c>
      <c r="G2944" t="s">
        <v>153</v>
      </c>
      <c r="H2944" t="s">
        <v>136</v>
      </c>
      <c r="I2944" t="s">
        <v>110</v>
      </c>
      <c r="J2944" t="s">
        <v>110</v>
      </c>
      <c r="K2944">
        <v>1</v>
      </c>
      <c r="L2944" t="s">
        <v>182</v>
      </c>
    </row>
    <row r="2945" spans="1:12">
      <c r="A2945" t="s">
        <v>260</v>
      </c>
      <c r="B2945" t="s">
        <v>86</v>
      </c>
      <c r="C2945">
        <v>2035</v>
      </c>
      <c r="D2945">
        <v>2035</v>
      </c>
      <c r="E2945" t="s">
        <v>119</v>
      </c>
      <c r="F2945" t="s">
        <v>260</v>
      </c>
      <c r="G2945" t="s">
        <v>153</v>
      </c>
      <c r="H2945" t="s">
        <v>136</v>
      </c>
      <c r="I2945" t="s">
        <v>110</v>
      </c>
      <c r="J2945" t="s">
        <v>110</v>
      </c>
      <c r="K2945">
        <v>1</v>
      </c>
      <c r="L2945" t="s">
        <v>182</v>
      </c>
    </row>
    <row r="2946" spans="1:12">
      <c r="A2946" t="s">
        <v>260</v>
      </c>
      <c r="B2946" t="s">
        <v>86</v>
      </c>
      <c r="C2946">
        <v>2040</v>
      </c>
      <c r="D2946">
        <v>2040</v>
      </c>
      <c r="E2946" t="s">
        <v>119</v>
      </c>
      <c r="F2946" t="s">
        <v>260</v>
      </c>
      <c r="G2946" t="s">
        <v>153</v>
      </c>
      <c r="H2946" t="s">
        <v>136</v>
      </c>
      <c r="I2946" t="s">
        <v>110</v>
      </c>
      <c r="J2946" t="s">
        <v>110</v>
      </c>
      <c r="K2946">
        <v>1</v>
      </c>
      <c r="L2946" t="s">
        <v>182</v>
      </c>
    </row>
    <row r="2947" spans="1:12">
      <c r="A2947" t="s">
        <v>260</v>
      </c>
      <c r="B2947" t="s">
        <v>86</v>
      </c>
      <c r="C2947">
        <v>2045</v>
      </c>
      <c r="D2947">
        <v>2045</v>
      </c>
      <c r="E2947" t="s">
        <v>119</v>
      </c>
      <c r="F2947" t="s">
        <v>260</v>
      </c>
      <c r="G2947" t="s">
        <v>153</v>
      </c>
      <c r="H2947" t="s">
        <v>136</v>
      </c>
      <c r="I2947" t="s">
        <v>110</v>
      </c>
      <c r="J2947" t="s">
        <v>110</v>
      </c>
      <c r="K2947">
        <v>1</v>
      </c>
      <c r="L2947" t="s">
        <v>182</v>
      </c>
    </row>
    <row r="2948" spans="1:12">
      <c r="A2948" t="s">
        <v>260</v>
      </c>
      <c r="B2948" t="s">
        <v>86</v>
      </c>
      <c r="C2948">
        <v>2050</v>
      </c>
      <c r="D2948">
        <v>2050</v>
      </c>
      <c r="E2948" t="s">
        <v>119</v>
      </c>
      <c r="F2948" t="s">
        <v>260</v>
      </c>
      <c r="G2948" t="s">
        <v>153</v>
      </c>
      <c r="H2948" t="s">
        <v>136</v>
      </c>
      <c r="I2948" t="s">
        <v>110</v>
      </c>
      <c r="J2948" t="s">
        <v>110</v>
      </c>
      <c r="K2948">
        <v>1</v>
      </c>
      <c r="L2948" t="s">
        <v>182</v>
      </c>
    </row>
    <row r="2949" spans="1:12">
      <c r="A2949" t="s">
        <v>260</v>
      </c>
      <c r="B2949" t="s">
        <v>86</v>
      </c>
      <c r="C2949">
        <v>2055</v>
      </c>
      <c r="D2949">
        <v>2055</v>
      </c>
      <c r="E2949" t="s">
        <v>119</v>
      </c>
      <c r="F2949" t="s">
        <v>260</v>
      </c>
      <c r="G2949" t="s">
        <v>153</v>
      </c>
      <c r="H2949" t="s">
        <v>136</v>
      </c>
      <c r="I2949" t="s">
        <v>110</v>
      </c>
      <c r="J2949" t="s">
        <v>110</v>
      </c>
      <c r="K2949">
        <v>1</v>
      </c>
      <c r="L2949" t="s">
        <v>182</v>
      </c>
    </row>
    <row r="2950" spans="1:12">
      <c r="A2950" t="s">
        <v>260</v>
      </c>
      <c r="B2950" t="s">
        <v>86</v>
      </c>
      <c r="C2950">
        <v>2060</v>
      </c>
      <c r="D2950">
        <v>2060</v>
      </c>
      <c r="E2950" t="s">
        <v>119</v>
      </c>
      <c r="F2950" t="s">
        <v>260</v>
      </c>
      <c r="G2950" t="s">
        <v>153</v>
      </c>
      <c r="H2950" t="s">
        <v>136</v>
      </c>
      <c r="I2950" t="s">
        <v>110</v>
      </c>
      <c r="J2950" t="s">
        <v>110</v>
      </c>
      <c r="K2950">
        <v>1</v>
      </c>
      <c r="L2950" t="s">
        <v>182</v>
      </c>
    </row>
    <row r="2951" spans="1:12">
      <c r="A2951" t="s">
        <v>260</v>
      </c>
      <c r="B2951" t="s">
        <v>86</v>
      </c>
      <c r="C2951">
        <v>2065</v>
      </c>
      <c r="D2951">
        <v>2065</v>
      </c>
      <c r="E2951" t="s">
        <v>119</v>
      </c>
      <c r="F2951" t="s">
        <v>260</v>
      </c>
      <c r="G2951" t="s">
        <v>153</v>
      </c>
      <c r="H2951" t="s">
        <v>136</v>
      </c>
      <c r="I2951" t="s">
        <v>110</v>
      </c>
      <c r="J2951" t="s">
        <v>110</v>
      </c>
      <c r="K2951">
        <v>1</v>
      </c>
      <c r="L2951" t="s">
        <v>182</v>
      </c>
    </row>
    <row r="2952" spans="1:12">
      <c r="A2952" t="s">
        <v>260</v>
      </c>
      <c r="B2952" t="s">
        <v>86</v>
      </c>
      <c r="C2952">
        <v>2070</v>
      </c>
      <c r="D2952">
        <v>2070</v>
      </c>
      <c r="E2952" t="s">
        <v>119</v>
      </c>
      <c r="F2952" t="s">
        <v>260</v>
      </c>
      <c r="G2952" t="s">
        <v>153</v>
      </c>
      <c r="H2952" t="s">
        <v>136</v>
      </c>
      <c r="I2952" t="s">
        <v>110</v>
      </c>
      <c r="J2952" t="s">
        <v>110</v>
      </c>
      <c r="K2952">
        <v>1</v>
      </c>
      <c r="L2952" t="s">
        <v>182</v>
      </c>
    </row>
    <row r="2953" spans="1:12">
      <c r="A2953" t="s">
        <v>260</v>
      </c>
      <c r="B2953" t="s">
        <v>103</v>
      </c>
      <c r="C2953">
        <v>2010</v>
      </c>
      <c r="D2953">
        <v>2010</v>
      </c>
      <c r="E2953" t="s">
        <v>119</v>
      </c>
      <c r="F2953" t="s">
        <v>260</v>
      </c>
      <c r="G2953" t="s">
        <v>153</v>
      </c>
      <c r="H2953" t="s">
        <v>136</v>
      </c>
      <c r="I2953" t="s">
        <v>110</v>
      </c>
      <c r="J2953" t="s">
        <v>110</v>
      </c>
      <c r="K2953">
        <v>1</v>
      </c>
      <c r="L2953" t="s">
        <v>182</v>
      </c>
    </row>
    <row r="2954" spans="1:12">
      <c r="A2954" t="s">
        <v>260</v>
      </c>
      <c r="B2954" t="s">
        <v>103</v>
      </c>
      <c r="C2954">
        <v>2010</v>
      </c>
      <c r="D2954">
        <v>2015</v>
      </c>
      <c r="E2954" t="s">
        <v>119</v>
      </c>
      <c r="F2954" t="s">
        <v>260</v>
      </c>
      <c r="G2954" t="s">
        <v>153</v>
      </c>
      <c r="H2954" t="s">
        <v>136</v>
      </c>
      <c r="I2954" t="s">
        <v>110</v>
      </c>
      <c r="J2954" t="s">
        <v>110</v>
      </c>
      <c r="K2954">
        <v>1</v>
      </c>
      <c r="L2954" t="s">
        <v>182</v>
      </c>
    </row>
    <row r="2955" spans="1:12">
      <c r="A2955" t="s">
        <v>260</v>
      </c>
      <c r="B2955" t="s">
        <v>103</v>
      </c>
      <c r="C2955">
        <v>2010</v>
      </c>
      <c r="D2955">
        <v>2020</v>
      </c>
      <c r="E2955" t="s">
        <v>119</v>
      </c>
      <c r="F2955" t="s">
        <v>260</v>
      </c>
      <c r="G2955" t="s">
        <v>153</v>
      </c>
      <c r="H2955" t="s">
        <v>136</v>
      </c>
      <c r="I2955" t="s">
        <v>110</v>
      </c>
      <c r="J2955" t="s">
        <v>110</v>
      </c>
      <c r="K2955">
        <v>1</v>
      </c>
      <c r="L2955" t="s">
        <v>182</v>
      </c>
    </row>
    <row r="2956" spans="1:12">
      <c r="A2956" t="s">
        <v>260</v>
      </c>
      <c r="B2956" t="s">
        <v>103</v>
      </c>
      <c r="C2956">
        <v>2010</v>
      </c>
      <c r="D2956">
        <v>2025</v>
      </c>
      <c r="E2956" t="s">
        <v>119</v>
      </c>
      <c r="F2956" t="s">
        <v>260</v>
      </c>
      <c r="G2956" t="s">
        <v>153</v>
      </c>
      <c r="H2956" t="s">
        <v>136</v>
      </c>
      <c r="I2956" t="s">
        <v>110</v>
      </c>
      <c r="J2956" t="s">
        <v>110</v>
      </c>
      <c r="K2956">
        <v>1</v>
      </c>
      <c r="L2956" t="s">
        <v>182</v>
      </c>
    </row>
    <row r="2957" spans="1:12">
      <c r="A2957" t="s">
        <v>260</v>
      </c>
      <c r="B2957" t="s">
        <v>103</v>
      </c>
      <c r="C2957">
        <v>2010</v>
      </c>
      <c r="D2957">
        <v>2030</v>
      </c>
      <c r="E2957" t="s">
        <v>119</v>
      </c>
      <c r="F2957" t="s">
        <v>260</v>
      </c>
      <c r="G2957" t="s">
        <v>153</v>
      </c>
      <c r="H2957" t="s">
        <v>136</v>
      </c>
      <c r="I2957" t="s">
        <v>110</v>
      </c>
      <c r="J2957" t="s">
        <v>110</v>
      </c>
      <c r="K2957">
        <v>1</v>
      </c>
      <c r="L2957" t="s">
        <v>182</v>
      </c>
    </row>
    <row r="2958" spans="1:12">
      <c r="A2958" t="s">
        <v>260</v>
      </c>
      <c r="B2958" t="s">
        <v>103</v>
      </c>
      <c r="C2958">
        <v>2010</v>
      </c>
      <c r="D2958">
        <v>2035</v>
      </c>
      <c r="E2958" t="s">
        <v>119</v>
      </c>
      <c r="F2958" t="s">
        <v>260</v>
      </c>
      <c r="G2958" t="s">
        <v>153</v>
      </c>
      <c r="H2958" t="s">
        <v>136</v>
      </c>
      <c r="I2958" t="s">
        <v>110</v>
      </c>
      <c r="J2958" t="s">
        <v>110</v>
      </c>
      <c r="K2958">
        <v>1</v>
      </c>
      <c r="L2958" t="s">
        <v>182</v>
      </c>
    </row>
    <row r="2959" spans="1:12">
      <c r="A2959" t="s">
        <v>260</v>
      </c>
      <c r="B2959" t="s">
        <v>103</v>
      </c>
      <c r="C2959">
        <v>2015</v>
      </c>
      <c r="D2959">
        <v>2015</v>
      </c>
      <c r="E2959" t="s">
        <v>119</v>
      </c>
      <c r="F2959" t="s">
        <v>260</v>
      </c>
      <c r="G2959" t="s">
        <v>153</v>
      </c>
      <c r="H2959" t="s">
        <v>136</v>
      </c>
      <c r="I2959" t="s">
        <v>110</v>
      </c>
      <c r="J2959" t="s">
        <v>110</v>
      </c>
      <c r="K2959">
        <v>1</v>
      </c>
      <c r="L2959" t="s">
        <v>182</v>
      </c>
    </row>
    <row r="2960" spans="1:12">
      <c r="A2960" t="s">
        <v>260</v>
      </c>
      <c r="B2960" t="s">
        <v>103</v>
      </c>
      <c r="C2960">
        <v>2015</v>
      </c>
      <c r="D2960">
        <v>2020</v>
      </c>
      <c r="E2960" t="s">
        <v>119</v>
      </c>
      <c r="F2960" t="s">
        <v>260</v>
      </c>
      <c r="G2960" t="s">
        <v>153</v>
      </c>
      <c r="H2960" t="s">
        <v>136</v>
      </c>
      <c r="I2960" t="s">
        <v>110</v>
      </c>
      <c r="J2960" t="s">
        <v>110</v>
      </c>
      <c r="K2960">
        <v>1</v>
      </c>
      <c r="L2960" t="s">
        <v>182</v>
      </c>
    </row>
    <row r="2961" spans="1:12">
      <c r="A2961" t="s">
        <v>260</v>
      </c>
      <c r="B2961" t="s">
        <v>103</v>
      </c>
      <c r="C2961">
        <v>2015</v>
      </c>
      <c r="D2961">
        <v>2025</v>
      </c>
      <c r="E2961" t="s">
        <v>119</v>
      </c>
      <c r="F2961" t="s">
        <v>260</v>
      </c>
      <c r="G2961" t="s">
        <v>153</v>
      </c>
      <c r="H2961" t="s">
        <v>136</v>
      </c>
      <c r="I2961" t="s">
        <v>110</v>
      </c>
      <c r="J2961" t="s">
        <v>110</v>
      </c>
      <c r="K2961">
        <v>1</v>
      </c>
      <c r="L2961" t="s">
        <v>182</v>
      </c>
    </row>
    <row r="2962" spans="1:12">
      <c r="A2962" t="s">
        <v>260</v>
      </c>
      <c r="B2962" t="s">
        <v>103</v>
      </c>
      <c r="C2962">
        <v>2015</v>
      </c>
      <c r="D2962">
        <v>2030</v>
      </c>
      <c r="E2962" t="s">
        <v>119</v>
      </c>
      <c r="F2962" t="s">
        <v>260</v>
      </c>
      <c r="G2962" t="s">
        <v>153</v>
      </c>
      <c r="H2962" t="s">
        <v>136</v>
      </c>
      <c r="I2962" t="s">
        <v>110</v>
      </c>
      <c r="J2962" t="s">
        <v>110</v>
      </c>
      <c r="K2962">
        <v>1</v>
      </c>
      <c r="L2962" t="s">
        <v>182</v>
      </c>
    </row>
    <row r="2963" spans="1:12">
      <c r="A2963" t="s">
        <v>260</v>
      </c>
      <c r="B2963" t="s">
        <v>103</v>
      </c>
      <c r="C2963">
        <v>2015</v>
      </c>
      <c r="D2963">
        <v>2035</v>
      </c>
      <c r="E2963" t="s">
        <v>119</v>
      </c>
      <c r="F2963" t="s">
        <v>260</v>
      </c>
      <c r="G2963" t="s">
        <v>153</v>
      </c>
      <c r="H2963" t="s">
        <v>136</v>
      </c>
      <c r="I2963" t="s">
        <v>110</v>
      </c>
      <c r="J2963" t="s">
        <v>110</v>
      </c>
      <c r="K2963">
        <v>1</v>
      </c>
      <c r="L2963" t="s">
        <v>182</v>
      </c>
    </row>
    <row r="2964" spans="1:12">
      <c r="A2964" t="s">
        <v>260</v>
      </c>
      <c r="B2964" t="s">
        <v>103</v>
      </c>
      <c r="C2964">
        <v>2015</v>
      </c>
      <c r="D2964">
        <v>2040</v>
      </c>
      <c r="E2964" t="s">
        <v>119</v>
      </c>
      <c r="F2964" t="s">
        <v>260</v>
      </c>
      <c r="G2964" t="s">
        <v>153</v>
      </c>
      <c r="H2964" t="s">
        <v>136</v>
      </c>
      <c r="I2964" t="s">
        <v>110</v>
      </c>
      <c r="J2964" t="s">
        <v>110</v>
      </c>
      <c r="K2964">
        <v>1</v>
      </c>
      <c r="L2964" t="s">
        <v>182</v>
      </c>
    </row>
    <row r="2965" spans="1:12">
      <c r="A2965" t="s">
        <v>260</v>
      </c>
      <c r="B2965" t="s">
        <v>103</v>
      </c>
      <c r="C2965">
        <v>2020</v>
      </c>
      <c r="D2965">
        <v>2020</v>
      </c>
      <c r="E2965" t="s">
        <v>119</v>
      </c>
      <c r="F2965" t="s">
        <v>260</v>
      </c>
      <c r="G2965" t="s">
        <v>153</v>
      </c>
      <c r="H2965" t="s">
        <v>136</v>
      </c>
      <c r="I2965" t="s">
        <v>110</v>
      </c>
      <c r="J2965" t="s">
        <v>110</v>
      </c>
      <c r="K2965">
        <v>1</v>
      </c>
      <c r="L2965" t="s">
        <v>182</v>
      </c>
    </row>
    <row r="2966" spans="1:12">
      <c r="A2966" t="s">
        <v>260</v>
      </c>
      <c r="B2966" t="s">
        <v>103</v>
      </c>
      <c r="C2966">
        <v>2020</v>
      </c>
      <c r="D2966">
        <v>2025</v>
      </c>
      <c r="E2966" t="s">
        <v>119</v>
      </c>
      <c r="F2966" t="s">
        <v>260</v>
      </c>
      <c r="G2966" t="s">
        <v>153</v>
      </c>
      <c r="H2966" t="s">
        <v>136</v>
      </c>
      <c r="I2966" t="s">
        <v>110</v>
      </c>
      <c r="J2966" t="s">
        <v>110</v>
      </c>
      <c r="K2966">
        <v>1</v>
      </c>
      <c r="L2966" t="s">
        <v>182</v>
      </c>
    </row>
    <row r="2967" spans="1:12">
      <c r="A2967" t="s">
        <v>260</v>
      </c>
      <c r="B2967" t="s">
        <v>103</v>
      </c>
      <c r="C2967">
        <v>2020</v>
      </c>
      <c r="D2967">
        <v>2030</v>
      </c>
      <c r="E2967" t="s">
        <v>119</v>
      </c>
      <c r="F2967" t="s">
        <v>260</v>
      </c>
      <c r="G2967" t="s">
        <v>153</v>
      </c>
      <c r="H2967" t="s">
        <v>136</v>
      </c>
      <c r="I2967" t="s">
        <v>110</v>
      </c>
      <c r="J2967" t="s">
        <v>110</v>
      </c>
      <c r="K2967">
        <v>1</v>
      </c>
      <c r="L2967" t="s">
        <v>182</v>
      </c>
    </row>
    <row r="2968" spans="1:12">
      <c r="A2968" t="s">
        <v>260</v>
      </c>
      <c r="B2968" t="s">
        <v>103</v>
      </c>
      <c r="C2968">
        <v>2020</v>
      </c>
      <c r="D2968">
        <v>2035</v>
      </c>
      <c r="E2968" t="s">
        <v>119</v>
      </c>
      <c r="F2968" t="s">
        <v>260</v>
      </c>
      <c r="G2968" t="s">
        <v>153</v>
      </c>
      <c r="H2968" t="s">
        <v>136</v>
      </c>
      <c r="I2968" t="s">
        <v>110</v>
      </c>
      <c r="J2968" t="s">
        <v>110</v>
      </c>
      <c r="K2968">
        <v>1</v>
      </c>
      <c r="L2968" t="s">
        <v>182</v>
      </c>
    </row>
    <row r="2969" spans="1:12">
      <c r="A2969" t="s">
        <v>260</v>
      </c>
      <c r="B2969" t="s">
        <v>103</v>
      </c>
      <c r="C2969">
        <v>2020</v>
      </c>
      <c r="D2969">
        <v>2040</v>
      </c>
      <c r="E2969" t="s">
        <v>119</v>
      </c>
      <c r="F2969" t="s">
        <v>260</v>
      </c>
      <c r="G2969" t="s">
        <v>153</v>
      </c>
      <c r="H2969" t="s">
        <v>136</v>
      </c>
      <c r="I2969" t="s">
        <v>110</v>
      </c>
      <c r="J2969" t="s">
        <v>110</v>
      </c>
      <c r="K2969">
        <v>1</v>
      </c>
      <c r="L2969" t="s">
        <v>182</v>
      </c>
    </row>
    <row r="2970" spans="1:12">
      <c r="A2970" t="s">
        <v>260</v>
      </c>
      <c r="B2970" t="s">
        <v>103</v>
      </c>
      <c r="C2970">
        <v>2020</v>
      </c>
      <c r="D2970">
        <v>2045</v>
      </c>
      <c r="E2970" t="s">
        <v>119</v>
      </c>
      <c r="F2970" t="s">
        <v>260</v>
      </c>
      <c r="G2970" t="s">
        <v>153</v>
      </c>
      <c r="H2970" t="s">
        <v>136</v>
      </c>
      <c r="I2970" t="s">
        <v>110</v>
      </c>
      <c r="J2970" t="s">
        <v>110</v>
      </c>
      <c r="K2970">
        <v>1</v>
      </c>
      <c r="L2970" t="s">
        <v>182</v>
      </c>
    </row>
    <row r="2971" spans="1:12">
      <c r="A2971" t="s">
        <v>260</v>
      </c>
      <c r="B2971" t="s">
        <v>103</v>
      </c>
      <c r="C2971">
        <v>2025</v>
      </c>
      <c r="D2971">
        <v>2025</v>
      </c>
      <c r="E2971" t="s">
        <v>119</v>
      </c>
      <c r="F2971" t="s">
        <v>260</v>
      </c>
      <c r="G2971" t="s">
        <v>153</v>
      </c>
      <c r="H2971" t="s">
        <v>136</v>
      </c>
      <c r="I2971" t="s">
        <v>110</v>
      </c>
      <c r="J2971" t="s">
        <v>110</v>
      </c>
      <c r="K2971">
        <v>1</v>
      </c>
      <c r="L2971" t="s">
        <v>182</v>
      </c>
    </row>
    <row r="2972" spans="1:12">
      <c r="A2972" t="s">
        <v>260</v>
      </c>
      <c r="B2972" t="s">
        <v>103</v>
      </c>
      <c r="C2972">
        <v>2025</v>
      </c>
      <c r="D2972">
        <v>2030</v>
      </c>
      <c r="E2972" t="s">
        <v>119</v>
      </c>
      <c r="F2972" t="s">
        <v>260</v>
      </c>
      <c r="G2972" t="s">
        <v>153</v>
      </c>
      <c r="H2972" t="s">
        <v>136</v>
      </c>
      <c r="I2972" t="s">
        <v>110</v>
      </c>
      <c r="J2972" t="s">
        <v>110</v>
      </c>
      <c r="K2972">
        <v>1</v>
      </c>
      <c r="L2972" t="s">
        <v>182</v>
      </c>
    </row>
    <row r="2973" spans="1:12">
      <c r="A2973" t="s">
        <v>260</v>
      </c>
      <c r="B2973" t="s">
        <v>103</v>
      </c>
      <c r="C2973">
        <v>2025</v>
      </c>
      <c r="D2973">
        <v>2035</v>
      </c>
      <c r="E2973" t="s">
        <v>119</v>
      </c>
      <c r="F2973" t="s">
        <v>260</v>
      </c>
      <c r="G2973" t="s">
        <v>153</v>
      </c>
      <c r="H2973" t="s">
        <v>136</v>
      </c>
      <c r="I2973" t="s">
        <v>110</v>
      </c>
      <c r="J2973" t="s">
        <v>110</v>
      </c>
      <c r="K2973">
        <v>1</v>
      </c>
      <c r="L2973" t="s">
        <v>182</v>
      </c>
    </row>
    <row r="2974" spans="1:12">
      <c r="A2974" t="s">
        <v>260</v>
      </c>
      <c r="B2974" t="s">
        <v>103</v>
      </c>
      <c r="C2974">
        <v>2025</v>
      </c>
      <c r="D2974">
        <v>2040</v>
      </c>
      <c r="E2974" t="s">
        <v>119</v>
      </c>
      <c r="F2974" t="s">
        <v>260</v>
      </c>
      <c r="G2974" t="s">
        <v>153</v>
      </c>
      <c r="H2974" t="s">
        <v>136</v>
      </c>
      <c r="I2974" t="s">
        <v>110</v>
      </c>
      <c r="J2974" t="s">
        <v>110</v>
      </c>
      <c r="K2974">
        <v>1</v>
      </c>
      <c r="L2974" t="s">
        <v>182</v>
      </c>
    </row>
    <row r="2975" spans="1:12">
      <c r="A2975" t="s">
        <v>260</v>
      </c>
      <c r="B2975" t="s">
        <v>103</v>
      </c>
      <c r="C2975">
        <v>2025</v>
      </c>
      <c r="D2975">
        <v>2045</v>
      </c>
      <c r="E2975" t="s">
        <v>119</v>
      </c>
      <c r="F2975" t="s">
        <v>260</v>
      </c>
      <c r="G2975" t="s">
        <v>153</v>
      </c>
      <c r="H2975" t="s">
        <v>136</v>
      </c>
      <c r="I2975" t="s">
        <v>110</v>
      </c>
      <c r="J2975" t="s">
        <v>110</v>
      </c>
      <c r="K2975">
        <v>1</v>
      </c>
      <c r="L2975" t="s">
        <v>182</v>
      </c>
    </row>
    <row r="2976" spans="1:12">
      <c r="A2976" t="s">
        <v>260</v>
      </c>
      <c r="B2976" t="s">
        <v>103</v>
      </c>
      <c r="C2976">
        <v>2025</v>
      </c>
      <c r="D2976">
        <v>2050</v>
      </c>
      <c r="E2976" t="s">
        <v>119</v>
      </c>
      <c r="F2976" t="s">
        <v>260</v>
      </c>
      <c r="G2976" t="s">
        <v>153</v>
      </c>
      <c r="H2976" t="s">
        <v>136</v>
      </c>
      <c r="I2976" t="s">
        <v>110</v>
      </c>
      <c r="J2976" t="s">
        <v>110</v>
      </c>
      <c r="K2976">
        <v>1</v>
      </c>
      <c r="L2976" t="s">
        <v>182</v>
      </c>
    </row>
    <row r="2977" spans="1:12">
      <c r="A2977" t="s">
        <v>260</v>
      </c>
      <c r="B2977" t="s">
        <v>103</v>
      </c>
      <c r="C2977">
        <v>2030</v>
      </c>
      <c r="D2977">
        <v>2030</v>
      </c>
      <c r="E2977" t="s">
        <v>119</v>
      </c>
      <c r="F2977" t="s">
        <v>260</v>
      </c>
      <c r="G2977" t="s">
        <v>153</v>
      </c>
      <c r="H2977" t="s">
        <v>136</v>
      </c>
      <c r="I2977" t="s">
        <v>110</v>
      </c>
      <c r="J2977" t="s">
        <v>110</v>
      </c>
      <c r="K2977">
        <v>1</v>
      </c>
      <c r="L2977" t="s">
        <v>182</v>
      </c>
    </row>
    <row r="2978" spans="1:12">
      <c r="A2978" t="s">
        <v>260</v>
      </c>
      <c r="B2978" t="s">
        <v>103</v>
      </c>
      <c r="C2978">
        <v>2030</v>
      </c>
      <c r="D2978">
        <v>2035</v>
      </c>
      <c r="E2978" t="s">
        <v>119</v>
      </c>
      <c r="F2978" t="s">
        <v>260</v>
      </c>
      <c r="G2978" t="s">
        <v>153</v>
      </c>
      <c r="H2978" t="s">
        <v>136</v>
      </c>
      <c r="I2978" t="s">
        <v>110</v>
      </c>
      <c r="J2978" t="s">
        <v>110</v>
      </c>
      <c r="K2978">
        <v>1</v>
      </c>
      <c r="L2978" t="s">
        <v>182</v>
      </c>
    </row>
    <row r="2979" spans="1:12">
      <c r="A2979" t="s">
        <v>260</v>
      </c>
      <c r="B2979" t="s">
        <v>103</v>
      </c>
      <c r="C2979">
        <v>2030</v>
      </c>
      <c r="D2979">
        <v>2040</v>
      </c>
      <c r="E2979" t="s">
        <v>119</v>
      </c>
      <c r="F2979" t="s">
        <v>260</v>
      </c>
      <c r="G2979" t="s">
        <v>153</v>
      </c>
      <c r="H2979" t="s">
        <v>136</v>
      </c>
      <c r="I2979" t="s">
        <v>110</v>
      </c>
      <c r="J2979" t="s">
        <v>110</v>
      </c>
      <c r="K2979">
        <v>1</v>
      </c>
      <c r="L2979" t="s">
        <v>182</v>
      </c>
    </row>
    <row r="2980" spans="1:12">
      <c r="A2980" t="s">
        <v>260</v>
      </c>
      <c r="B2980" t="s">
        <v>103</v>
      </c>
      <c r="C2980">
        <v>2030</v>
      </c>
      <c r="D2980">
        <v>2045</v>
      </c>
      <c r="E2980" t="s">
        <v>119</v>
      </c>
      <c r="F2980" t="s">
        <v>260</v>
      </c>
      <c r="G2980" t="s">
        <v>153</v>
      </c>
      <c r="H2980" t="s">
        <v>136</v>
      </c>
      <c r="I2980" t="s">
        <v>110</v>
      </c>
      <c r="J2980" t="s">
        <v>110</v>
      </c>
      <c r="K2980">
        <v>1</v>
      </c>
      <c r="L2980" t="s">
        <v>182</v>
      </c>
    </row>
    <row r="2981" spans="1:12">
      <c r="A2981" t="s">
        <v>260</v>
      </c>
      <c r="B2981" t="s">
        <v>103</v>
      </c>
      <c r="C2981">
        <v>2030</v>
      </c>
      <c r="D2981">
        <v>2050</v>
      </c>
      <c r="E2981" t="s">
        <v>119</v>
      </c>
      <c r="F2981" t="s">
        <v>260</v>
      </c>
      <c r="G2981" t="s">
        <v>153</v>
      </c>
      <c r="H2981" t="s">
        <v>136</v>
      </c>
      <c r="I2981" t="s">
        <v>110</v>
      </c>
      <c r="J2981" t="s">
        <v>110</v>
      </c>
      <c r="K2981">
        <v>1</v>
      </c>
      <c r="L2981" t="s">
        <v>182</v>
      </c>
    </row>
    <row r="2982" spans="1:12">
      <c r="A2982" t="s">
        <v>260</v>
      </c>
      <c r="B2982" t="s">
        <v>103</v>
      </c>
      <c r="C2982">
        <v>2030</v>
      </c>
      <c r="D2982">
        <v>2055</v>
      </c>
      <c r="E2982" t="s">
        <v>119</v>
      </c>
      <c r="F2982" t="s">
        <v>260</v>
      </c>
      <c r="G2982" t="s">
        <v>153</v>
      </c>
      <c r="H2982" t="s">
        <v>136</v>
      </c>
      <c r="I2982" t="s">
        <v>110</v>
      </c>
      <c r="J2982" t="s">
        <v>110</v>
      </c>
      <c r="K2982">
        <v>1</v>
      </c>
      <c r="L2982" t="s">
        <v>182</v>
      </c>
    </row>
    <row r="2983" spans="1:12">
      <c r="A2983" t="s">
        <v>260</v>
      </c>
      <c r="B2983" t="s">
        <v>103</v>
      </c>
      <c r="C2983">
        <v>2035</v>
      </c>
      <c r="D2983">
        <v>2035</v>
      </c>
      <c r="E2983" t="s">
        <v>119</v>
      </c>
      <c r="F2983" t="s">
        <v>260</v>
      </c>
      <c r="G2983" t="s">
        <v>153</v>
      </c>
      <c r="H2983" t="s">
        <v>136</v>
      </c>
      <c r="I2983" t="s">
        <v>110</v>
      </c>
      <c r="J2983" t="s">
        <v>110</v>
      </c>
      <c r="K2983">
        <v>1</v>
      </c>
      <c r="L2983" t="s">
        <v>182</v>
      </c>
    </row>
    <row r="2984" spans="1:12">
      <c r="A2984" t="s">
        <v>260</v>
      </c>
      <c r="B2984" t="s">
        <v>103</v>
      </c>
      <c r="C2984">
        <v>2035</v>
      </c>
      <c r="D2984">
        <v>2040</v>
      </c>
      <c r="E2984" t="s">
        <v>119</v>
      </c>
      <c r="F2984" t="s">
        <v>260</v>
      </c>
      <c r="G2984" t="s">
        <v>153</v>
      </c>
      <c r="H2984" t="s">
        <v>136</v>
      </c>
      <c r="I2984" t="s">
        <v>110</v>
      </c>
      <c r="J2984" t="s">
        <v>110</v>
      </c>
      <c r="K2984">
        <v>1</v>
      </c>
      <c r="L2984" t="s">
        <v>182</v>
      </c>
    </row>
    <row r="2985" spans="1:12">
      <c r="A2985" t="s">
        <v>260</v>
      </c>
      <c r="B2985" t="s">
        <v>103</v>
      </c>
      <c r="C2985">
        <v>2035</v>
      </c>
      <c r="D2985">
        <v>2045</v>
      </c>
      <c r="E2985" t="s">
        <v>119</v>
      </c>
      <c r="F2985" t="s">
        <v>260</v>
      </c>
      <c r="G2985" t="s">
        <v>153</v>
      </c>
      <c r="H2985" t="s">
        <v>136</v>
      </c>
      <c r="I2985" t="s">
        <v>110</v>
      </c>
      <c r="J2985" t="s">
        <v>110</v>
      </c>
      <c r="K2985">
        <v>1</v>
      </c>
      <c r="L2985" t="s">
        <v>182</v>
      </c>
    </row>
    <row r="2986" spans="1:12">
      <c r="A2986" t="s">
        <v>260</v>
      </c>
      <c r="B2986" t="s">
        <v>103</v>
      </c>
      <c r="C2986">
        <v>2035</v>
      </c>
      <c r="D2986">
        <v>2050</v>
      </c>
      <c r="E2986" t="s">
        <v>119</v>
      </c>
      <c r="F2986" t="s">
        <v>260</v>
      </c>
      <c r="G2986" t="s">
        <v>153</v>
      </c>
      <c r="H2986" t="s">
        <v>136</v>
      </c>
      <c r="I2986" t="s">
        <v>110</v>
      </c>
      <c r="J2986" t="s">
        <v>110</v>
      </c>
      <c r="K2986">
        <v>1</v>
      </c>
      <c r="L2986" t="s">
        <v>182</v>
      </c>
    </row>
    <row r="2987" spans="1:12">
      <c r="A2987" t="s">
        <v>260</v>
      </c>
      <c r="B2987" t="s">
        <v>103</v>
      </c>
      <c r="C2987">
        <v>2035</v>
      </c>
      <c r="D2987">
        <v>2055</v>
      </c>
      <c r="E2987" t="s">
        <v>119</v>
      </c>
      <c r="F2987" t="s">
        <v>260</v>
      </c>
      <c r="G2987" t="s">
        <v>153</v>
      </c>
      <c r="H2987" t="s">
        <v>136</v>
      </c>
      <c r="I2987" t="s">
        <v>110</v>
      </c>
      <c r="J2987" t="s">
        <v>110</v>
      </c>
      <c r="K2987">
        <v>1</v>
      </c>
      <c r="L2987" t="s">
        <v>182</v>
      </c>
    </row>
    <row r="2988" spans="1:12">
      <c r="A2988" t="s">
        <v>260</v>
      </c>
      <c r="B2988" t="s">
        <v>103</v>
      </c>
      <c r="C2988">
        <v>2035</v>
      </c>
      <c r="D2988">
        <v>2060</v>
      </c>
      <c r="E2988" t="s">
        <v>119</v>
      </c>
      <c r="F2988" t="s">
        <v>260</v>
      </c>
      <c r="G2988" t="s">
        <v>153</v>
      </c>
      <c r="H2988" t="s">
        <v>136</v>
      </c>
      <c r="I2988" t="s">
        <v>110</v>
      </c>
      <c r="J2988" t="s">
        <v>110</v>
      </c>
      <c r="K2988">
        <v>1</v>
      </c>
      <c r="L2988" t="s">
        <v>182</v>
      </c>
    </row>
    <row r="2989" spans="1:12">
      <c r="A2989" t="s">
        <v>260</v>
      </c>
      <c r="B2989" t="s">
        <v>103</v>
      </c>
      <c r="C2989">
        <v>2040</v>
      </c>
      <c r="D2989">
        <v>2040</v>
      </c>
      <c r="E2989" t="s">
        <v>119</v>
      </c>
      <c r="F2989" t="s">
        <v>260</v>
      </c>
      <c r="G2989" t="s">
        <v>153</v>
      </c>
      <c r="H2989" t="s">
        <v>136</v>
      </c>
      <c r="I2989" t="s">
        <v>110</v>
      </c>
      <c r="J2989" t="s">
        <v>110</v>
      </c>
      <c r="K2989">
        <v>1</v>
      </c>
      <c r="L2989" t="s">
        <v>182</v>
      </c>
    </row>
    <row r="2990" spans="1:12">
      <c r="A2990" t="s">
        <v>260</v>
      </c>
      <c r="B2990" t="s">
        <v>103</v>
      </c>
      <c r="C2990">
        <v>2040</v>
      </c>
      <c r="D2990">
        <v>2045</v>
      </c>
      <c r="E2990" t="s">
        <v>119</v>
      </c>
      <c r="F2990" t="s">
        <v>260</v>
      </c>
      <c r="G2990" t="s">
        <v>153</v>
      </c>
      <c r="H2990" t="s">
        <v>136</v>
      </c>
      <c r="I2990" t="s">
        <v>110</v>
      </c>
      <c r="J2990" t="s">
        <v>110</v>
      </c>
      <c r="K2990">
        <v>1</v>
      </c>
      <c r="L2990" t="s">
        <v>182</v>
      </c>
    </row>
    <row r="2991" spans="1:12">
      <c r="A2991" t="s">
        <v>260</v>
      </c>
      <c r="B2991" t="s">
        <v>103</v>
      </c>
      <c r="C2991">
        <v>2040</v>
      </c>
      <c r="D2991">
        <v>2050</v>
      </c>
      <c r="E2991" t="s">
        <v>119</v>
      </c>
      <c r="F2991" t="s">
        <v>260</v>
      </c>
      <c r="G2991" t="s">
        <v>153</v>
      </c>
      <c r="H2991" t="s">
        <v>136</v>
      </c>
      <c r="I2991" t="s">
        <v>110</v>
      </c>
      <c r="J2991" t="s">
        <v>110</v>
      </c>
      <c r="K2991">
        <v>1</v>
      </c>
      <c r="L2991" t="s">
        <v>182</v>
      </c>
    </row>
    <row r="2992" spans="1:12">
      <c r="A2992" t="s">
        <v>260</v>
      </c>
      <c r="B2992" t="s">
        <v>103</v>
      </c>
      <c r="C2992">
        <v>2040</v>
      </c>
      <c r="D2992">
        <v>2055</v>
      </c>
      <c r="E2992" t="s">
        <v>119</v>
      </c>
      <c r="F2992" t="s">
        <v>260</v>
      </c>
      <c r="G2992" t="s">
        <v>153</v>
      </c>
      <c r="H2992" t="s">
        <v>136</v>
      </c>
      <c r="I2992" t="s">
        <v>110</v>
      </c>
      <c r="J2992" t="s">
        <v>110</v>
      </c>
      <c r="K2992">
        <v>1</v>
      </c>
      <c r="L2992" t="s">
        <v>182</v>
      </c>
    </row>
    <row r="2993" spans="1:12">
      <c r="A2993" t="s">
        <v>260</v>
      </c>
      <c r="B2993" t="s">
        <v>103</v>
      </c>
      <c r="C2993">
        <v>2040</v>
      </c>
      <c r="D2993">
        <v>2060</v>
      </c>
      <c r="E2993" t="s">
        <v>119</v>
      </c>
      <c r="F2993" t="s">
        <v>260</v>
      </c>
      <c r="G2993" t="s">
        <v>153</v>
      </c>
      <c r="H2993" t="s">
        <v>136</v>
      </c>
      <c r="I2993" t="s">
        <v>110</v>
      </c>
      <c r="J2993" t="s">
        <v>110</v>
      </c>
      <c r="K2993">
        <v>1</v>
      </c>
      <c r="L2993" t="s">
        <v>182</v>
      </c>
    </row>
    <row r="2994" spans="1:12">
      <c r="A2994" t="s">
        <v>260</v>
      </c>
      <c r="B2994" t="s">
        <v>103</v>
      </c>
      <c r="C2994">
        <v>2040</v>
      </c>
      <c r="D2994">
        <v>2065</v>
      </c>
      <c r="E2994" t="s">
        <v>119</v>
      </c>
      <c r="F2994" t="s">
        <v>260</v>
      </c>
      <c r="G2994" t="s">
        <v>153</v>
      </c>
      <c r="H2994" t="s">
        <v>136</v>
      </c>
      <c r="I2994" t="s">
        <v>110</v>
      </c>
      <c r="J2994" t="s">
        <v>110</v>
      </c>
      <c r="K2994">
        <v>1</v>
      </c>
      <c r="L2994" t="s">
        <v>182</v>
      </c>
    </row>
    <row r="2995" spans="1:12">
      <c r="A2995" t="s">
        <v>260</v>
      </c>
      <c r="B2995" t="s">
        <v>103</v>
      </c>
      <c r="C2995">
        <v>2045</v>
      </c>
      <c r="D2995">
        <v>2045</v>
      </c>
      <c r="E2995" t="s">
        <v>119</v>
      </c>
      <c r="F2995" t="s">
        <v>260</v>
      </c>
      <c r="G2995" t="s">
        <v>153</v>
      </c>
      <c r="H2995" t="s">
        <v>136</v>
      </c>
      <c r="I2995" t="s">
        <v>110</v>
      </c>
      <c r="J2995" t="s">
        <v>110</v>
      </c>
      <c r="K2995">
        <v>1</v>
      </c>
      <c r="L2995" t="s">
        <v>182</v>
      </c>
    </row>
    <row r="2996" spans="1:12">
      <c r="A2996" t="s">
        <v>260</v>
      </c>
      <c r="B2996" t="s">
        <v>103</v>
      </c>
      <c r="C2996">
        <v>2045</v>
      </c>
      <c r="D2996">
        <v>2050</v>
      </c>
      <c r="E2996" t="s">
        <v>119</v>
      </c>
      <c r="F2996" t="s">
        <v>260</v>
      </c>
      <c r="G2996" t="s">
        <v>153</v>
      </c>
      <c r="H2996" t="s">
        <v>136</v>
      </c>
      <c r="I2996" t="s">
        <v>110</v>
      </c>
      <c r="J2996" t="s">
        <v>110</v>
      </c>
      <c r="K2996">
        <v>1</v>
      </c>
      <c r="L2996" t="s">
        <v>182</v>
      </c>
    </row>
    <row r="2997" spans="1:12">
      <c r="A2997" t="s">
        <v>260</v>
      </c>
      <c r="B2997" t="s">
        <v>103</v>
      </c>
      <c r="C2997">
        <v>2045</v>
      </c>
      <c r="D2997">
        <v>2055</v>
      </c>
      <c r="E2997" t="s">
        <v>119</v>
      </c>
      <c r="F2997" t="s">
        <v>260</v>
      </c>
      <c r="G2997" t="s">
        <v>153</v>
      </c>
      <c r="H2997" t="s">
        <v>136</v>
      </c>
      <c r="I2997" t="s">
        <v>110</v>
      </c>
      <c r="J2997" t="s">
        <v>110</v>
      </c>
      <c r="K2997">
        <v>1</v>
      </c>
      <c r="L2997" t="s">
        <v>182</v>
      </c>
    </row>
    <row r="2998" spans="1:12">
      <c r="A2998" t="s">
        <v>260</v>
      </c>
      <c r="B2998" t="s">
        <v>103</v>
      </c>
      <c r="C2998">
        <v>2045</v>
      </c>
      <c r="D2998">
        <v>2060</v>
      </c>
      <c r="E2998" t="s">
        <v>119</v>
      </c>
      <c r="F2998" t="s">
        <v>260</v>
      </c>
      <c r="G2998" t="s">
        <v>153</v>
      </c>
      <c r="H2998" t="s">
        <v>136</v>
      </c>
      <c r="I2998" t="s">
        <v>110</v>
      </c>
      <c r="J2998" t="s">
        <v>110</v>
      </c>
      <c r="K2998">
        <v>1</v>
      </c>
      <c r="L2998" t="s">
        <v>182</v>
      </c>
    </row>
    <row r="2999" spans="1:12">
      <c r="A2999" t="s">
        <v>260</v>
      </c>
      <c r="B2999" t="s">
        <v>103</v>
      </c>
      <c r="C2999">
        <v>2045</v>
      </c>
      <c r="D2999">
        <v>2065</v>
      </c>
      <c r="E2999" t="s">
        <v>119</v>
      </c>
      <c r="F2999" t="s">
        <v>260</v>
      </c>
      <c r="G2999" t="s">
        <v>153</v>
      </c>
      <c r="H2999" t="s">
        <v>136</v>
      </c>
      <c r="I2999" t="s">
        <v>110</v>
      </c>
      <c r="J2999" t="s">
        <v>110</v>
      </c>
      <c r="K2999">
        <v>1</v>
      </c>
      <c r="L2999" t="s">
        <v>182</v>
      </c>
    </row>
    <row r="3000" spans="1:12">
      <c r="A3000" t="s">
        <v>260</v>
      </c>
      <c r="B3000" t="s">
        <v>103</v>
      </c>
      <c r="C3000">
        <v>2045</v>
      </c>
      <c r="D3000">
        <v>2070</v>
      </c>
      <c r="E3000" t="s">
        <v>119</v>
      </c>
      <c r="F3000" t="s">
        <v>260</v>
      </c>
      <c r="G3000" t="s">
        <v>153</v>
      </c>
      <c r="H3000" t="s">
        <v>136</v>
      </c>
      <c r="I3000" t="s">
        <v>110</v>
      </c>
      <c r="J3000" t="s">
        <v>110</v>
      </c>
      <c r="K3000">
        <v>1</v>
      </c>
      <c r="L3000" t="s">
        <v>182</v>
      </c>
    </row>
    <row r="3001" spans="1:12">
      <c r="A3001" t="s">
        <v>260</v>
      </c>
      <c r="B3001" t="s">
        <v>103</v>
      </c>
      <c r="C3001">
        <v>2050</v>
      </c>
      <c r="D3001">
        <v>2050</v>
      </c>
      <c r="E3001" t="s">
        <v>119</v>
      </c>
      <c r="F3001" t="s">
        <v>260</v>
      </c>
      <c r="G3001" t="s">
        <v>153</v>
      </c>
      <c r="H3001" t="s">
        <v>136</v>
      </c>
      <c r="I3001" t="s">
        <v>110</v>
      </c>
      <c r="J3001" t="s">
        <v>110</v>
      </c>
      <c r="K3001">
        <v>1</v>
      </c>
      <c r="L3001" t="s">
        <v>182</v>
      </c>
    </row>
    <row r="3002" spans="1:12">
      <c r="A3002" t="s">
        <v>260</v>
      </c>
      <c r="B3002" t="s">
        <v>103</v>
      </c>
      <c r="C3002">
        <v>2050</v>
      </c>
      <c r="D3002">
        <v>2055</v>
      </c>
      <c r="E3002" t="s">
        <v>119</v>
      </c>
      <c r="F3002" t="s">
        <v>260</v>
      </c>
      <c r="G3002" t="s">
        <v>153</v>
      </c>
      <c r="H3002" t="s">
        <v>136</v>
      </c>
      <c r="I3002" t="s">
        <v>110</v>
      </c>
      <c r="J3002" t="s">
        <v>110</v>
      </c>
      <c r="K3002">
        <v>1</v>
      </c>
      <c r="L3002" t="s">
        <v>182</v>
      </c>
    </row>
    <row r="3003" spans="1:12">
      <c r="A3003" t="s">
        <v>260</v>
      </c>
      <c r="B3003" t="s">
        <v>103</v>
      </c>
      <c r="C3003">
        <v>2050</v>
      </c>
      <c r="D3003">
        <v>2060</v>
      </c>
      <c r="E3003" t="s">
        <v>119</v>
      </c>
      <c r="F3003" t="s">
        <v>260</v>
      </c>
      <c r="G3003" t="s">
        <v>153</v>
      </c>
      <c r="H3003" t="s">
        <v>136</v>
      </c>
      <c r="I3003" t="s">
        <v>110</v>
      </c>
      <c r="J3003" t="s">
        <v>110</v>
      </c>
      <c r="K3003">
        <v>1</v>
      </c>
      <c r="L3003" t="s">
        <v>182</v>
      </c>
    </row>
    <row r="3004" spans="1:12">
      <c r="A3004" t="s">
        <v>260</v>
      </c>
      <c r="B3004" t="s">
        <v>103</v>
      </c>
      <c r="C3004">
        <v>2050</v>
      </c>
      <c r="D3004">
        <v>2065</v>
      </c>
      <c r="E3004" t="s">
        <v>119</v>
      </c>
      <c r="F3004" t="s">
        <v>260</v>
      </c>
      <c r="G3004" t="s">
        <v>153</v>
      </c>
      <c r="H3004" t="s">
        <v>136</v>
      </c>
      <c r="I3004" t="s">
        <v>110</v>
      </c>
      <c r="J3004" t="s">
        <v>110</v>
      </c>
      <c r="K3004">
        <v>1</v>
      </c>
      <c r="L3004" t="s">
        <v>182</v>
      </c>
    </row>
    <row r="3005" spans="1:12">
      <c r="A3005" t="s">
        <v>260</v>
      </c>
      <c r="B3005" t="s">
        <v>103</v>
      </c>
      <c r="C3005">
        <v>2050</v>
      </c>
      <c r="D3005">
        <v>2070</v>
      </c>
      <c r="E3005" t="s">
        <v>119</v>
      </c>
      <c r="F3005" t="s">
        <v>260</v>
      </c>
      <c r="G3005" t="s">
        <v>153</v>
      </c>
      <c r="H3005" t="s">
        <v>136</v>
      </c>
      <c r="I3005" t="s">
        <v>110</v>
      </c>
      <c r="J3005" t="s">
        <v>110</v>
      </c>
      <c r="K3005">
        <v>1</v>
      </c>
      <c r="L3005" t="s">
        <v>182</v>
      </c>
    </row>
    <row r="3006" spans="1:12">
      <c r="A3006" t="s">
        <v>260</v>
      </c>
      <c r="B3006" t="s">
        <v>103</v>
      </c>
      <c r="C3006">
        <v>2055</v>
      </c>
      <c r="D3006">
        <v>2055</v>
      </c>
      <c r="E3006" t="s">
        <v>119</v>
      </c>
      <c r="F3006" t="s">
        <v>260</v>
      </c>
      <c r="G3006" t="s">
        <v>153</v>
      </c>
      <c r="H3006" t="s">
        <v>136</v>
      </c>
      <c r="I3006" t="s">
        <v>110</v>
      </c>
      <c r="J3006" t="s">
        <v>110</v>
      </c>
      <c r="K3006">
        <v>1</v>
      </c>
      <c r="L3006" t="s">
        <v>182</v>
      </c>
    </row>
    <row r="3007" spans="1:12">
      <c r="A3007" t="s">
        <v>260</v>
      </c>
      <c r="B3007" t="s">
        <v>103</v>
      </c>
      <c r="C3007">
        <v>2055</v>
      </c>
      <c r="D3007">
        <v>2060</v>
      </c>
      <c r="E3007" t="s">
        <v>119</v>
      </c>
      <c r="F3007" t="s">
        <v>260</v>
      </c>
      <c r="G3007" t="s">
        <v>153</v>
      </c>
      <c r="H3007" t="s">
        <v>136</v>
      </c>
      <c r="I3007" t="s">
        <v>110</v>
      </c>
      <c r="J3007" t="s">
        <v>110</v>
      </c>
      <c r="K3007">
        <v>1</v>
      </c>
      <c r="L3007" t="s">
        <v>182</v>
      </c>
    </row>
    <row r="3008" spans="1:12">
      <c r="A3008" t="s">
        <v>260</v>
      </c>
      <c r="B3008" t="s">
        <v>103</v>
      </c>
      <c r="C3008">
        <v>2055</v>
      </c>
      <c r="D3008">
        <v>2065</v>
      </c>
      <c r="E3008" t="s">
        <v>119</v>
      </c>
      <c r="F3008" t="s">
        <v>260</v>
      </c>
      <c r="G3008" t="s">
        <v>153</v>
      </c>
      <c r="H3008" t="s">
        <v>136</v>
      </c>
      <c r="I3008" t="s">
        <v>110</v>
      </c>
      <c r="J3008" t="s">
        <v>110</v>
      </c>
      <c r="K3008">
        <v>1</v>
      </c>
      <c r="L3008" t="s">
        <v>182</v>
      </c>
    </row>
    <row r="3009" spans="1:12">
      <c r="A3009" t="s">
        <v>260</v>
      </c>
      <c r="B3009" t="s">
        <v>103</v>
      </c>
      <c r="C3009">
        <v>2055</v>
      </c>
      <c r="D3009">
        <v>2070</v>
      </c>
      <c r="E3009" t="s">
        <v>119</v>
      </c>
      <c r="F3009" t="s">
        <v>260</v>
      </c>
      <c r="G3009" t="s">
        <v>153</v>
      </c>
      <c r="H3009" t="s">
        <v>136</v>
      </c>
      <c r="I3009" t="s">
        <v>110</v>
      </c>
      <c r="J3009" t="s">
        <v>110</v>
      </c>
      <c r="K3009">
        <v>1</v>
      </c>
      <c r="L3009" t="s">
        <v>182</v>
      </c>
    </row>
    <row r="3010" spans="1:12">
      <c r="A3010" t="s">
        <v>260</v>
      </c>
      <c r="B3010" t="s">
        <v>103</v>
      </c>
      <c r="C3010">
        <v>2060</v>
      </c>
      <c r="D3010">
        <v>2060</v>
      </c>
      <c r="E3010" t="s">
        <v>119</v>
      </c>
      <c r="F3010" t="s">
        <v>260</v>
      </c>
      <c r="G3010" t="s">
        <v>153</v>
      </c>
      <c r="H3010" t="s">
        <v>136</v>
      </c>
      <c r="I3010" t="s">
        <v>110</v>
      </c>
      <c r="J3010" t="s">
        <v>110</v>
      </c>
      <c r="K3010">
        <v>1</v>
      </c>
      <c r="L3010" t="s">
        <v>182</v>
      </c>
    </row>
    <row r="3011" spans="1:12">
      <c r="A3011" t="s">
        <v>260</v>
      </c>
      <c r="B3011" t="s">
        <v>103</v>
      </c>
      <c r="C3011">
        <v>2060</v>
      </c>
      <c r="D3011">
        <v>2065</v>
      </c>
      <c r="E3011" t="s">
        <v>119</v>
      </c>
      <c r="F3011" t="s">
        <v>260</v>
      </c>
      <c r="G3011" t="s">
        <v>153</v>
      </c>
      <c r="H3011" t="s">
        <v>136</v>
      </c>
      <c r="I3011" t="s">
        <v>110</v>
      </c>
      <c r="J3011" t="s">
        <v>110</v>
      </c>
      <c r="K3011">
        <v>1</v>
      </c>
      <c r="L3011" t="s">
        <v>182</v>
      </c>
    </row>
    <row r="3012" spans="1:12">
      <c r="A3012" t="s">
        <v>260</v>
      </c>
      <c r="B3012" t="s">
        <v>103</v>
      </c>
      <c r="C3012">
        <v>2060</v>
      </c>
      <c r="D3012">
        <v>2070</v>
      </c>
      <c r="E3012" t="s">
        <v>119</v>
      </c>
      <c r="F3012" t="s">
        <v>260</v>
      </c>
      <c r="G3012" t="s">
        <v>153</v>
      </c>
      <c r="H3012" t="s">
        <v>136</v>
      </c>
      <c r="I3012" t="s">
        <v>110</v>
      </c>
      <c r="J3012" t="s">
        <v>110</v>
      </c>
      <c r="K3012">
        <v>1</v>
      </c>
      <c r="L3012" t="s">
        <v>182</v>
      </c>
    </row>
    <row r="3013" spans="1:12">
      <c r="A3013" t="s">
        <v>260</v>
      </c>
      <c r="B3013" t="s">
        <v>103</v>
      </c>
      <c r="C3013">
        <v>2065</v>
      </c>
      <c r="D3013">
        <v>2065</v>
      </c>
      <c r="E3013" t="s">
        <v>119</v>
      </c>
      <c r="F3013" t="s">
        <v>260</v>
      </c>
      <c r="G3013" t="s">
        <v>153</v>
      </c>
      <c r="H3013" t="s">
        <v>136</v>
      </c>
      <c r="I3013" t="s">
        <v>110</v>
      </c>
      <c r="J3013" t="s">
        <v>110</v>
      </c>
      <c r="K3013">
        <v>1</v>
      </c>
      <c r="L3013" t="s">
        <v>182</v>
      </c>
    </row>
    <row r="3014" spans="1:12">
      <c r="A3014" t="s">
        <v>260</v>
      </c>
      <c r="B3014" t="s">
        <v>103</v>
      </c>
      <c r="C3014">
        <v>2065</v>
      </c>
      <c r="D3014">
        <v>2070</v>
      </c>
      <c r="E3014" t="s">
        <v>119</v>
      </c>
      <c r="F3014" t="s">
        <v>260</v>
      </c>
      <c r="G3014" t="s">
        <v>153</v>
      </c>
      <c r="H3014" t="s">
        <v>136</v>
      </c>
      <c r="I3014" t="s">
        <v>110</v>
      </c>
      <c r="J3014" t="s">
        <v>110</v>
      </c>
      <c r="K3014">
        <v>1</v>
      </c>
      <c r="L3014" t="s">
        <v>182</v>
      </c>
    </row>
    <row r="3015" spans="1:12">
      <c r="A3015" t="s">
        <v>260</v>
      </c>
      <c r="B3015" t="s">
        <v>103</v>
      </c>
      <c r="C3015">
        <v>2070</v>
      </c>
      <c r="D3015">
        <v>2070</v>
      </c>
      <c r="E3015" t="s">
        <v>119</v>
      </c>
      <c r="F3015" t="s">
        <v>260</v>
      </c>
      <c r="G3015" t="s">
        <v>153</v>
      </c>
      <c r="H3015" t="s">
        <v>136</v>
      </c>
      <c r="I3015" t="s">
        <v>110</v>
      </c>
      <c r="J3015" t="s">
        <v>110</v>
      </c>
      <c r="K3015">
        <v>1</v>
      </c>
      <c r="L3015" t="s">
        <v>182</v>
      </c>
    </row>
    <row r="3016" spans="1:12">
      <c r="A3016" t="s">
        <v>260</v>
      </c>
      <c r="B3016" t="s">
        <v>80</v>
      </c>
      <c r="C3016">
        <v>2010</v>
      </c>
      <c r="D3016">
        <v>2010</v>
      </c>
      <c r="E3016" t="s">
        <v>119</v>
      </c>
      <c r="F3016" t="s">
        <v>260</v>
      </c>
      <c r="G3016" t="s">
        <v>153</v>
      </c>
      <c r="H3016" t="s">
        <v>136</v>
      </c>
      <c r="I3016" t="s">
        <v>110</v>
      </c>
      <c r="J3016" t="s">
        <v>110</v>
      </c>
      <c r="K3016">
        <v>1</v>
      </c>
      <c r="L3016" t="s">
        <v>182</v>
      </c>
    </row>
    <row r="3017" spans="1:12">
      <c r="A3017" t="s">
        <v>260</v>
      </c>
      <c r="B3017" t="s">
        <v>80</v>
      </c>
      <c r="C3017">
        <v>2010</v>
      </c>
      <c r="D3017">
        <v>2015</v>
      </c>
      <c r="E3017" t="s">
        <v>119</v>
      </c>
      <c r="F3017" t="s">
        <v>260</v>
      </c>
      <c r="G3017" t="s">
        <v>153</v>
      </c>
      <c r="H3017" t="s">
        <v>136</v>
      </c>
      <c r="I3017" t="s">
        <v>110</v>
      </c>
      <c r="J3017" t="s">
        <v>110</v>
      </c>
      <c r="K3017">
        <v>1</v>
      </c>
      <c r="L3017" t="s">
        <v>182</v>
      </c>
    </row>
    <row r="3018" spans="1:12">
      <c r="A3018" t="s">
        <v>260</v>
      </c>
      <c r="B3018" t="s">
        <v>80</v>
      </c>
      <c r="C3018">
        <v>2010</v>
      </c>
      <c r="D3018">
        <v>2020</v>
      </c>
      <c r="E3018" t="s">
        <v>119</v>
      </c>
      <c r="F3018" t="s">
        <v>260</v>
      </c>
      <c r="G3018" t="s">
        <v>153</v>
      </c>
      <c r="H3018" t="s">
        <v>136</v>
      </c>
      <c r="I3018" t="s">
        <v>110</v>
      </c>
      <c r="J3018" t="s">
        <v>110</v>
      </c>
      <c r="K3018">
        <v>1</v>
      </c>
      <c r="L3018" t="s">
        <v>182</v>
      </c>
    </row>
    <row r="3019" spans="1:12">
      <c r="A3019" t="s">
        <v>260</v>
      </c>
      <c r="B3019" t="s">
        <v>80</v>
      </c>
      <c r="C3019">
        <v>2010</v>
      </c>
      <c r="D3019">
        <v>2025</v>
      </c>
      <c r="E3019" t="s">
        <v>119</v>
      </c>
      <c r="F3019" t="s">
        <v>260</v>
      </c>
      <c r="G3019" t="s">
        <v>153</v>
      </c>
      <c r="H3019" t="s">
        <v>136</v>
      </c>
      <c r="I3019" t="s">
        <v>110</v>
      </c>
      <c r="J3019" t="s">
        <v>110</v>
      </c>
      <c r="K3019">
        <v>1</v>
      </c>
      <c r="L3019" t="s">
        <v>182</v>
      </c>
    </row>
    <row r="3020" spans="1:12">
      <c r="A3020" t="s">
        <v>260</v>
      </c>
      <c r="B3020" t="s">
        <v>80</v>
      </c>
      <c r="C3020">
        <v>2010</v>
      </c>
      <c r="D3020">
        <v>2030</v>
      </c>
      <c r="E3020" t="s">
        <v>119</v>
      </c>
      <c r="F3020" t="s">
        <v>260</v>
      </c>
      <c r="G3020" t="s">
        <v>153</v>
      </c>
      <c r="H3020" t="s">
        <v>136</v>
      </c>
      <c r="I3020" t="s">
        <v>110</v>
      </c>
      <c r="J3020" t="s">
        <v>110</v>
      </c>
      <c r="K3020">
        <v>1</v>
      </c>
      <c r="L3020" t="s">
        <v>182</v>
      </c>
    </row>
    <row r="3021" spans="1:12">
      <c r="A3021" t="s">
        <v>260</v>
      </c>
      <c r="B3021" t="s">
        <v>80</v>
      </c>
      <c r="C3021">
        <v>2010</v>
      </c>
      <c r="D3021">
        <v>2035</v>
      </c>
      <c r="E3021" t="s">
        <v>119</v>
      </c>
      <c r="F3021" t="s">
        <v>260</v>
      </c>
      <c r="G3021" t="s">
        <v>153</v>
      </c>
      <c r="H3021" t="s">
        <v>136</v>
      </c>
      <c r="I3021" t="s">
        <v>110</v>
      </c>
      <c r="J3021" t="s">
        <v>110</v>
      </c>
      <c r="K3021">
        <v>1</v>
      </c>
      <c r="L3021" t="s">
        <v>182</v>
      </c>
    </row>
    <row r="3022" spans="1:12">
      <c r="A3022" t="s">
        <v>260</v>
      </c>
      <c r="B3022" t="s">
        <v>80</v>
      </c>
      <c r="C3022">
        <v>2015</v>
      </c>
      <c r="D3022">
        <v>2015</v>
      </c>
      <c r="E3022" t="s">
        <v>119</v>
      </c>
      <c r="F3022" t="s">
        <v>260</v>
      </c>
      <c r="G3022" t="s">
        <v>153</v>
      </c>
      <c r="H3022" t="s">
        <v>136</v>
      </c>
      <c r="I3022" t="s">
        <v>110</v>
      </c>
      <c r="J3022" t="s">
        <v>110</v>
      </c>
      <c r="K3022">
        <v>1</v>
      </c>
      <c r="L3022" t="s">
        <v>182</v>
      </c>
    </row>
    <row r="3023" spans="1:12">
      <c r="A3023" t="s">
        <v>260</v>
      </c>
      <c r="B3023" t="s">
        <v>80</v>
      </c>
      <c r="C3023">
        <v>2015</v>
      </c>
      <c r="D3023">
        <v>2020</v>
      </c>
      <c r="E3023" t="s">
        <v>119</v>
      </c>
      <c r="F3023" t="s">
        <v>260</v>
      </c>
      <c r="G3023" t="s">
        <v>153</v>
      </c>
      <c r="H3023" t="s">
        <v>136</v>
      </c>
      <c r="I3023" t="s">
        <v>110</v>
      </c>
      <c r="J3023" t="s">
        <v>110</v>
      </c>
      <c r="K3023">
        <v>1</v>
      </c>
      <c r="L3023" t="s">
        <v>182</v>
      </c>
    </row>
    <row r="3024" spans="1:12">
      <c r="A3024" t="s">
        <v>260</v>
      </c>
      <c r="B3024" t="s">
        <v>80</v>
      </c>
      <c r="C3024">
        <v>2015</v>
      </c>
      <c r="D3024">
        <v>2025</v>
      </c>
      <c r="E3024" t="s">
        <v>119</v>
      </c>
      <c r="F3024" t="s">
        <v>260</v>
      </c>
      <c r="G3024" t="s">
        <v>153</v>
      </c>
      <c r="H3024" t="s">
        <v>136</v>
      </c>
      <c r="I3024" t="s">
        <v>110</v>
      </c>
      <c r="J3024" t="s">
        <v>110</v>
      </c>
      <c r="K3024">
        <v>1</v>
      </c>
      <c r="L3024" t="s">
        <v>182</v>
      </c>
    </row>
    <row r="3025" spans="1:12">
      <c r="A3025" t="s">
        <v>260</v>
      </c>
      <c r="B3025" t="s">
        <v>80</v>
      </c>
      <c r="C3025">
        <v>2015</v>
      </c>
      <c r="D3025">
        <v>2030</v>
      </c>
      <c r="E3025" t="s">
        <v>119</v>
      </c>
      <c r="F3025" t="s">
        <v>260</v>
      </c>
      <c r="G3025" t="s">
        <v>153</v>
      </c>
      <c r="H3025" t="s">
        <v>136</v>
      </c>
      <c r="I3025" t="s">
        <v>110</v>
      </c>
      <c r="J3025" t="s">
        <v>110</v>
      </c>
      <c r="K3025">
        <v>1</v>
      </c>
      <c r="L3025" t="s">
        <v>182</v>
      </c>
    </row>
    <row r="3026" spans="1:12">
      <c r="A3026" t="s">
        <v>260</v>
      </c>
      <c r="B3026" t="s">
        <v>80</v>
      </c>
      <c r="C3026">
        <v>2015</v>
      </c>
      <c r="D3026">
        <v>2035</v>
      </c>
      <c r="E3026" t="s">
        <v>119</v>
      </c>
      <c r="F3026" t="s">
        <v>260</v>
      </c>
      <c r="G3026" t="s">
        <v>153</v>
      </c>
      <c r="H3026" t="s">
        <v>136</v>
      </c>
      <c r="I3026" t="s">
        <v>110</v>
      </c>
      <c r="J3026" t="s">
        <v>110</v>
      </c>
      <c r="K3026">
        <v>1</v>
      </c>
      <c r="L3026" t="s">
        <v>182</v>
      </c>
    </row>
    <row r="3027" spans="1:12">
      <c r="A3027" t="s">
        <v>260</v>
      </c>
      <c r="B3027" t="s">
        <v>80</v>
      </c>
      <c r="C3027">
        <v>2015</v>
      </c>
      <c r="D3027">
        <v>2040</v>
      </c>
      <c r="E3027" t="s">
        <v>119</v>
      </c>
      <c r="F3027" t="s">
        <v>260</v>
      </c>
      <c r="G3027" t="s">
        <v>153</v>
      </c>
      <c r="H3027" t="s">
        <v>136</v>
      </c>
      <c r="I3027" t="s">
        <v>110</v>
      </c>
      <c r="J3027" t="s">
        <v>110</v>
      </c>
      <c r="K3027">
        <v>1</v>
      </c>
      <c r="L3027" t="s">
        <v>182</v>
      </c>
    </row>
    <row r="3028" spans="1:12">
      <c r="A3028" t="s">
        <v>260</v>
      </c>
      <c r="B3028" t="s">
        <v>80</v>
      </c>
      <c r="C3028">
        <v>2020</v>
      </c>
      <c r="D3028">
        <v>2020</v>
      </c>
      <c r="E3028" t="s">
        <v>119</v>
      </c>
      <c r="F3028" t="s">
        <v>260</v>
      </c>
      <c r="G3028" t="s">
        <v>153</v>
      </c>
      <c r="H3028" t="s">
        <v>136</v>
      </c>
      <c r="I3028" t="s">
        <v>110</v>
      </c>
      <c r="J3028" t="s">
        <v>110</v>
      </c>
      <c r="K3028">
        <v>1</v>
      </c>
      <c r="L3028" t="s">
        <v>182</v>
      </c>
    </row>
    <row r="3029" spans="1:12">
      <c r="A3029" t="s">
        <v>260</v>
      </c>
      <c r="B3029" t="s">
        <v>80</v>
      </c>
      <c r="C3029">
        <v>2020</v>
      </c>
      <c r="D3029">
        <v>2025</v>
      </c>
      <c r="E3029" t="s">
        <v>119</v>
      </c>
      <c r="F3029" t="s">
        <v>260</v>
      </c>
      <c r="G3029" t="s">
        <v>153</v>
      </c>
      <c r="H3029" t="s">
        <v>136</v>
      </c>
      <c r="I3029" t="s">
        <v>110</v>
      </c>
      <c r="J3029" t="s">
        <v>110</v>
      </c>
      <c r="K3029">
        <v>1</v>
      </c>
      <c r="L3029" t="s">
        <v>182</v>
      </c>
    </row>
    <row r="3030" spans="1:12">
      <c r="A3030" t="s">
        <v>260</v>
      </c>
      <c r="B3030" t="s">
        <v>80</v>
      </c>
      <c r="C3030">
        <v>2020</v>
      </c>
      <c r="D3030">
        <v>2030</v>
      </c>
      <c r="E3030" t="s">
        <v>119</v>
      </c>
      <c r="F3030" t="s">
        <v>260</v>
      </c>
      <c r="G3030" t="s">
        <v>153</v>
      </c>
      <c r="H3030" t="s">
        <v>136</v>
      </c>
      <c r="I3030" t="s">
        <v>110</v>
      </c>
      <c r="J3030" t="s">
        <v>110</v>
      </c>
      <c r="K3030">
        <v>1</v>
      </c>
      <c r="L3030" t="s">
        <v>182</v>
      </c>
    </row>
    <row r="3031" spans="1:12">
      <c r="A3031" t="s">
        <v>260</v>
      </c>
      <c r="B3031" t="s">
        <v>80</v>
      </c>
      <c r="C3031">
        <v>2020</v>
      </c>
      <c r="D3031">
        <v>2035</v>
      </c>
      <c r="E3031" t="s">
        <v>119</v>
      </c>
      <c r="F3031" t="s">
        <v>260</v>
      </c>
      <c r="G3031" t="s">
        <v>153</v>
      </c>
      <c r="H3031" t="s">
        <v>136</v>
      </c>
      <c r="I3031" t="s">
        <v>110</v>
      </c>
      <c r="J3031" t="s">
        <v>110</v>
      </c>
      <c r="K3031">
        <v>1</v>
      </c>
      <c r="L3031" t="s">
        <v>182</v>
      </c>
    </row>
    <row r="3032" spans="1:12">
      <c r="A3032" t="s">
        <v>260</v>
      </c>
      <c r="B3032" t="s">
        <v>80</v>
      </c>
      <c r="C3032">
        <v>2020</v>
      </c>
      <c r="D3032">
        <v>2040</v>
      </c>
      <c r="E3032" t="s">
        <v>119</v>
      </c>
      <c r="F3032" t="s">
        <v>260</v>
      </c>
      <c r="G3032" t="s">
        <v>153</v>
      </c>
      <c r="H3032" t="s">
        <v>136</v>
      </c>
      <c r="I3032" t="s">
        <v>110</v>
      </c>
      <c r="J3032" t="s">
        <v>110</v>
      </c>
      <c r="K3032">
        <v>1</v>
      </c>
      <c r="L3032" t="s">
        <v>182</v>
      </c>
    </row>
    <row r="3033" spans="1:12">
      <c r="A3033" t="s">
        <v>260</v>
      </c>
      <c r="B3033" t="s">
        <v>80</v>
      </c>
      <c r="C3033">
        <v>2020</v>
      </c>
      <c r="D3033">
        <v>2045</v>
      </c>
      <c r="E3033" t="s">
        <v>119</v>
      </c>
      <c r="F3033" t="s">
        <v>260</v>
      </c>
      <c r="G3033" t="s">
        <v>153</v>
      </c>
      <c r="H3033" t="s">
        <v>136</v>
      </c>
      <c r="I3033" t="s">
        <v>110</v>
      </c>
      <c r="J3033" t="s">
        <v>110</v>
      </c>
      <c r="K3033">
        <v>1</v>
      </c>
      <c r="L3033" t="s">
        <v>182</v>
      </c>
    </row>
    <row r="3034" spans="1:12">
      <c r="A3034" t="s">
        <v>260</v>
      </c>
      <c r="B3034" t="s">
        <v>80</v>
      </c>
      <c r="C3034">
        <v>2025</v>
      </c>
      <c r="D3034">
        <v>2025</v>
      </c>
      <c r="E3034" t="s">
        <v>119</v>
      </c>
      <c r="F3034" t="s">
        <v>260</v>
      </c>
      <c r="G3034" t="s">
        <v>153</v>
      </c>
      <c r="H3034" t="s">
        <v>136</v>
      </c>
      <c r="I3034" t="s">
        <v>110</v>
      </c>
      <c r="J3034" t="s">
        <v>110</v>
      </c>
      <c r="K3034">
        <v>1</v>
      </c>
      <c r="L3034" t="s">
        <v>182</v>
      </c>
    </row>
    <row r="3035" spans="1:12">
      <c r="A3035" t="s">
        <v>260</v>
      </c>
      <c r="B3035" t="s">
        <v>80</v>
      </c>
      <c r="C3035">
        <v>2025</v>
      </c>
      <c r="D3035">
        <v>2030</v>
      </c>
      <c r="E3035" t="s">
        <v>119</v>
      </c>
      <c r="F3035" t="s">
        <v>260</v>
      </c>
      <c r="G3035" t="s">
        <v>153</v>
      </c>
      <c r="H3035" t="s">
        <v>136</v>
      </c>
      <c r="I3035" t="s">
        <v>110</v>
      </c>
      <c r="J3035" t="s">
        <v>110</v>
      </c>
      <c r="K3035">
        <v>1</v>
      </c>
      <c r="L3035" t="s">
        <v>182</v>
      </c>
    </row>
    <row r="3036" spans="1:12">
      <c r="A3036" t="s">
        <v>260</v>
      </c>
      <c r="B3036" t="s">
        <v>80</v>
      </c>
      <c r="C3036">
        <v>2025</v>
      </c>
      <c r="D3036">
        <v>2035</v>
      </c>
      <c r="E3036" t="s">
        <v>119</v>
      </c>
      <c r="F3036" t="s">
        <v>260</v>
      </c>
      <c r="G3036" t="s">
        <v>153</v>
      </c>
      <c r="H3036" t="s">
        <v>136</v>
      </c>
      <c r="I3036" t="s">
        <v>110</v>
      </c>
      <c r="J3036" t="s">
        <v>110</v>
      </c>
      <c r="K3036">
        <v>1</v>
      </c>
      <c r="L3036" t="s">
        <v>182</v>
      </c>
    </row>
    <row r="3037" spans="1:12">
      <c r="A3037" t="s">
        <v>260</v>
      </c>
      <c r="B3037" t="s">
        <v>80</v>
      </c>
      <c r="C3037">
        <v>2025</v>
      </c>
      <c r="D3037">
        <v>2040</v>
      </c>
      <c r="E3037" t="s">
        <v>119</v>
      </c>
      <c r="F3037" t="s">
        <v>260</v>
      </c>
      <c r="G3037" t="s">
        <v>153</v>
      </c>
      <c r="H3037" t="s">
        <v>136</v>
      </c>
      <c r="I3037" t="s">
        <v>110</v>
      </c>
      <c r="J3037" t="s">
        <v>110</v>
      </c>
      <c r="K3037">
        <v>1</v>
      </c>
      <c r="L3037" t="s">
        <v>182</v>
      </c>
    </row>
    <row r="3038" spans="1:12">
      <c r="A3038" t="s">
        <v>260</v>
      </c>
      <c r="B3038" t="s">
        <v>80</v>
      </c>
      <c r="C3038">
        <v>2025</v>
      </c>
      <c r="D3038">
        <v>2045</v>
      </c>
      <c r="E3038" t="s">
        <v>119</v>
      </c>
      <c r="F3038" t="s">
        <v>260</v>
      </c>
      <c r="G3038" t="s">
        <v>153</v>
      </c>
      <c r="H3038" t="s">
        <v>136</v>
      </c>
      <c r="I3038" t="s">
        <v>110</v>
      </c>
      <c r="J3038" t="s">
        <v>110</v>
      </c>
      <c r="K3038">
        <v>1</v>
      </c>
      <c r="L3038" t="s">
        <v>182</v>
      </c>
    </row>
    <row r="3039" spans="1:12">
      <c r="A3039" t="s">
        <v>260</v>
      </c>
      <c r="B3039" t="s">
        <v>80</v>
      </c>
      <c r="C3039">
        <v>2025</v>
      </c>
      <c r="D3039">
        <v>2050</v>
      </c>
      <c r="E3039" t="s">
        <v>119</v>
      </c>
      <c r="F3039" t="s">
        <v>260</v>
      </c>
      <c r="G3039" t="s">
        <v>153</v>
      </c>
      <c r="H3039" t="s">
        <v>136</v>
      </c>
      <c r="I3039" t="s">
        <v>110</v>
      </c>
      <c r="J3039" t="s">
        <v>110</v>
      </c>
      <c r="K3039">
        <v>1</v>
      </c>
      <c r="L3039" t="s">
        <v>182</v>
      </c>
    </row>
    <row r="3040" spans="1:12">
      <c r="A3040" t="s">
        <v>260</v>
      </c>
      <c r="B3040" t="s">
        <v>80</v>
      </c>
      <c r="C3040">
        <v>2030</v>
      </c>
      <c r="D3040">
        <v>2030</v>
      </c>
      <c r="E3040" t="s">
        <v>119</v>
      </c>
      <c r="F3040" t="s">
        <v>260</v>
      </c>
      <c r="G3040" t="s">
        <v>153</v>
      </c>
      <c r="H3040" t="s">
        <v>136</v>
      </c>
      <c r="I3040" t="s">
        <v>110</v>
      </c>
      <c r="J3040" t="s">
        <v>110</v>
      </c>
      <c r="K3040">
        <v>1</v>
      </c>
      <c r="L3040" t="s">
        <v>182</v>
      </c>
    </row>
    <row r="3041" spans="1:12">
      <c r="A3041" t="s">
        <v>260</v>
      </c>
      <c r="B3041" t="s">
        <v>80</v>
      </c>
      <c r="C3041">
        <v>2030</v>
      </c>
      <c r="D3041">
        <v>2035</v>
      </c>
      <c r="E3041" t="s">
        <v>119</v>
      </c>
      <c r="F3041" t="s">
        <v>260</v>
      </c>
      <c r="G3041" t="s">
        <v>153</v>
      </c>
      <c r="H3041" t="s">
        <v>136</v>
      </c>
      <c r="I3041" t="s">
        <v>110</v>
      </c>
      <c r="J3041" t="s">
        <v>110</v>
      </c>
      <c r="K3041">
        <v>1</v>
      </c>
      <c r="L3041" t="s">
        <v>182</v>
      </c>
    </row>
    <row r="3042" spans="1:12">
      <c r="A3042" t="s">
        <v>260</v>
      </c>
      <c r="B3042" t="s">
        <v>80</v>
      </c>
      <c r="C3042">
        <v>2030</v>
      </c>
      <c r="D3042">
        <v>2040</v>
      </c>
      <c r="E3042" t="s">
        <v>119</v>
      </c>
      <c r="F3042" t="s">
        <v>260</v>
      </c>
      <c r="G3042" t="s">
        <v>153</v>
      </c>
      <c r="H3042" t="s">
        <v>136</v>
      </c>
      <c r="I3042" t="s">
        <v>110</v>
      </c>
      <c r="J3042" t="s">
        <v>110</v>
      </c>
      <c r="K3042">
        <v>1</v>
      </c>
      <c r="L3042" t="s">
        <v>182</v>
      </c>
    </row>
    <row r="3043" spans="1:12">
      <c r="A3043" t="s">
        <v>260</v>
      </c>
      <c r="B3043" t="s">
        <v>80</v>
      </c>
      <c r="C3043">
        <v>2030</v>
      </c>
      <c r="D3043">
        <v>2045</v>
      </c>
      <c r="E3043" t="s">
        <v>119</v>
      </c>
      <c r="F3043" t="s">
        <v>260</v>
      </c>
      <c r="G3043" t="s">
        <v>153</v>
      </c>
      <c r="H3043" t="s">
        <v>136</v>
      </c>
      <c r="I3043" t="s">
        <v>110</v>
      </c>
      <c r="J3043" t="s">
        <v>110</v>
      </c>
      <c r="K3043">
        <v>1</v>
      </c>
      <c r="L3043" t="s">
        <v>182</v>
      </c>
    </row>
    <row r="3044" spans="1:12">
      <c r="A3044" t="s">
        <v>260</v>
      </c>
      <c r="B3044" t="s">
        <v>80</v>
      </c>
      <c r="C3044">
        <v>2030</v>
      </c>
      <c r="D3044">
        <v>2050</v>
      </c>
      <c r="E3044" t="s">
        <v>119</v>
      </c>
      <c r="F3044" t="s">
        <v>260</v>
      </c>
      <c r="G3044" t="s">
        <v>153</v>
      </c>
      <c r="H3044" t="s">
        <v>136</v>
      </c>
      <c r="I3044" t="s">
        <v>110</v>
      </c>
      <c r="J3044" t="s">
        <v>110</v>
      </c>
      <c r="K3044">
        <v>1</v>
      </c>
      <c r="L3044" t="s">
        <v>182</v>
      </c>
    </row>
    <row r="3045" spans="1:12">
      <c r="A3045" t="s">
        <v>260</v>
      </c>
      <c r="B3045" t="s">
        <v>80</v>
      </c>
      <c r="C3045">
        <v>2030</v>
      </c>
      <c r="D3045">
        <v>2055</v>
      </c>
      <c r="E3045" t="s">
        <v>119</v>
      </c>
      <c r="F3045" t="s">
        <v>260</v>
      </c>
      <c r="G3045" t="s">
        <v>153</v>
      </c>
      <c r="H3045" t="s">
        <v>136</v>
      </c>
      <c r="I3045" t="s">
        <v>110</v>
      </c>
      <c r="J3045" t="s">
        <v>110</v>
      </c>
      <c r="K3045">
        <v>1</v>
      </c>
      <c r="L3045" t="s">
        <v>182</v>
      </c>
    </row>
    <row r="3046" spans="1:12">
      <c r="A3046" t="s">
        <v>260</v>
      </c>
      <c r="B3046" t="s">
        <v>80</v>
      </c>
      <c r="C3046">
        <v>2035</v>
      </c>
      <c r="D3046">
        <v>2035</v>
      </c>
      <c r="E3046" t="s">
        <v>119</v>
      </c>
      <c r="F3046" t="s">
        <v>260</v>
      </c>
      <c r="G3046" t="s">
        <v>153</v>
      </c>
      <c r="H3046" t="s">
        <v>136</v>
      </c>
      <c r="I3046" t="s">
        <v>110</v>
      </c>
      <c r="J3046" t="s">
        <v>110</v>
      </c>
      <c r="K3046">
        <v>1</v>
      </c>
      <c r="L3046" t="s">
        <v>182</v>
      </c>
    </row>
    <row r="3047" spans="1:12">
      <c r="A3047" t="s">
        <v>260</v>
      </c>
      <c r="B3047" t="s">
        <v>80</v>
      </c>
      <c r="C3047">
        <v>2035</v>
      </c>
      <c r="D3047">
        <v>2040</v>
      </c>
      <c r="E3047" t="s">
        <v>119</v>
      </c>
      <c r="F3047" t="s">
        <v>260</v>
      </c>
      <c r="G3047" t="s">
        <v>153</v>
      </c>
      <c r="H3047" t="s">
        <v>136</v>
      </c>
      <c r="I3047" t="s">
        <v>110</v>
      </c>
      <c r="J3047" t="s">
        <v>110</v>
      </c>
      <c r="K3047">
        <v>1</v>
      </c>
      <c r="L3047" t="s">
        <v>182</v>
      </c>
    </row>
    <row r="3048" spans="1:12">
      <c r="A3048" t="s">
        <v>260</v>
      </c>
      <c r="B3048" t="s">
        <v>80</v>
      </c>
      <c r="C3048">
        <v>2035</v>
      </c>
      <c r="D3048">
        <v>2045</v>
      </c>
      <c r="E3048" t="s">
        <v>119</v>
      </c>
      <c r="F3048" t="s">
        <v>260</v>
      </c>
      <c r="G3048" t="s">
        <v>153</v>
      </c>
      <c r="H3048" t="s">
        <v>136</v>
      </c>
      <c r="I3048" t="s">
        <v>110</v>
      </c>
      <c r="J3048" t="s">
        <v>110</v>
      </c>
      <c r="K3048">
        <v>1</v>
      </c>
      <c r="L3048" t="s">
        <v>182</v>
      </c>
    </row>
    <row r="3049" spans="1:12">
      <c r="A3049" t="s">
        <v>260</v>
      </c>
      <c r="B3049" t="s">
        <v>80</v>
      </c>
      <c r="C3049">
        <v>2035</v>
      </c>
      <c r="D3049">
        <v>2050</v>
      </c>
      <c r="E3049" t="s">
        <v>119</v>
      </c>
      <c r="F3049" t="s">
        <v>260</v>
      </c>
      <c r="G3049" t="s">
        <v>153</v>
      </c>
      <c r="H3049" t="s">
        <v>136</v>
      </c>
      <c r="I3049" t="s">
        <v>110</v>
      </c>
      <c r="J3049" t="s">
        <v>110</v>
      </c>
      <c r="K3049">
        <v>1</v>
      </c>
      <c r="L3049" t="s">
        <v>182</v>
      </c>
    </row>
    <row r="3050" spans="1:12">
      <c r="A3050" t="s">
        <v>260</v>
      </c>
      <c r="B3050" t="s">
        <v>80</v>
      </c>
      <c r="C3050">
        <v>2035</v>
      </c>
      <c r="D3050">
        <v>2055</v>
      </c>
      <c r="E3050" t="s">
        <v>119</v>
      </c>
      <c r="F3050" t="s">
        <v>260</v>
      </c>
      <c r="G3050" t="s">
        <v>153</v>
      </c>
      <c r="H3050" t="s">
        <v>136</v>
      </c>
      <c r="I3050" t="s">
        <v>110</v>
      </c>
      <c r="J3050" t="s">
        <v>110</v>
      </c>
      <c r="K3050">
        <v>1</v>
      </c>
      <c r="L3050" t="s">
        <v>182</v>
      </c>
    </row>
    <row r="3051" spans="1:12">
      <c r="A3051" t="s">
        <v>260</v>
      </c>
      <c r="B3051" t="s">
        <v>80</v>
      </c>
      <c r="C3051">
        <v>2035</v>
      </c>
      <c r="D3051">
        <v>2060</v>
      </c>
      <c r="E3051" t="s">
        <v>119</v>
      </c>
      <c r="F3051" t="s">
        <v>260</v>
      </c>
      <c r="G3051" t="s">
        <v>153</v>
      </c>
      <c r="H3051" t="s">
        <v>136</v>
      </c>
      <c r="I3051" t="s">
        <v>110</v>
      </c>
      <c r="J3051" t="s">
        <v>110</v>
      </c>
      <c r="K3051">
        <v>1</v>
      </c>
      <c r="L3051" t="s">
        <v>182</v>
      </c>
    </row>
    <row r="3052" spans="1:12">
      <c r="A3052" t="s">
        <v>260</v>
      </c>
      <c r="B3052" t="s">
        <v>80</v>
      </c>
      <c r="C3052">
        <v>2040</v>
      </c>
      <c r="D3052">
        <v>2040</v>
      </c>
      <c r="E3052" t="s">
        <v>119</v>
      </c>
      <c r="F3052" t="s">
        <v>260</v>
      </c>
      <c r="G3052" t="s">
        <v>153</v>
      </c>
      <c r="H3052" t="s">
        <v>136</v>
      </c>
      <c r="I3052" t="s">
        <v>110</v>
      </c>
      <c r="J3052" t="s">
        <v>110</v>
      </c>
      <c r="K3052">
        <v>1</v>
      </c>
      <c r="L3052" t="s">
        <v>182</v>
      </c>
    </row>
    <row r="3053" spans="1:12">
      <c r="A3053" t="s">
        <v>260</v>
      </c>
      <c r="B3053" t="s">
        <v>80</v>
      </c>
      <c r="C3053">
        <v>2040</v>
      </c>
      <c r="D3053">
        <v>2045</v>
      </c>
      <c r="E3053" t="s">
        <v>119</v>
      </c>
      <c r="F3053" t="s">
        <v>260</v>
      </c>
      <c r="G3053" t="s">
        <v>153</v>
      </c>
      <c r="H3053" t="s">
        <v>136</v>
      </c>
      <c r="I3053" t="s">
        <v>110</v>
      </c>
      <c r="J3053" t="s">
        <v>110</v>
      </c>
      <c r="K3053">
        <v>1</v>
      </c>
      <c r="L3053" t="s">
        <v>182</v>
      </c>
    </row>
    <row r="3054" spans="1:12">
      <c r="A3054" t="s">
        <v>260</v>
      </c>
      <c r="B3054" t="s">
        <v>80</v>
      </c>
      <c r="C3054">
        <v>2040</v>
      </c>
      <c r="D3054">
        <v>2050</v>
      </c>
      <c r="E3054" t="s">
        <v>119</v>
      </c>
      <c r="F3054" t="s">
        <v>260</v>
      </c>
      <c r="G3054" t="s">
        <v>153</v>
      </c>
      <c r="H3054" t="s">
        <v>136</v>
      </c>
      <c r="I3054" t="s">
        <v>110</v>
      </c>
      <c r="J3054" t="s">
        <v>110</v>
      </c>
      <c r="K3054">
        <v>1</v>
      </c>
      <c r="L3054" t="s">
        <v>182</v>
      </c>
    </row>
    <row r="3055" spans="1:12">
      <c r="A3055" t="s">
        <v>260</v>
      </c>
      <c r="B3055" t="s">
        <v>80</v>
      </c>
      <c r="C3055">
        <v>2040</v>
      </c>
      <c r="D3055">
        <v>2055</v>
      </c>
      <c r="E3055" t="s">
        <v>119</v>
      </c>
      <c r="F3055" t="s">
        <v>260</v>
      </c>
      <c r="G3055" t="s">
        <v>153</v>
      </c>
      <c r="H3055" t="s">
        <v>136</v>
      </c>
      <c r="I3055" t="s">
        <v>110</v>
      </c>
      <c r="J3055" t="s">
        <v>110</v>
      </c>
      <c r="K3055">
        <v>1</v>
      </c>
      <c r="L3055" t="s">
        <v>182</v>
      </c>
    </row>
    <row r="3056" spans="1:12">
      <c r="A3056" t="s">
        <v>260</v>
      </c>
      <c r="B3056" t="s">
        <v>80</v>
      </c>
      <c r="C3056">
        <v>2040</v>
      </c>
      <c r="D3056">
        <v>2060</v>
      </c>
      <c r="E3056" t="s">
        <v>119</v>
      </c>
      <c r="F3056" t="s">
        <v>260</v>
      </c>
      <c r="G3056" t="s">
        <v>153</v>
      </c>
      <c r="H3056" t="s">
        <v>136</v>
      </c>
      <c r="I3056" t="s">
        <v>110</v>
      </c>
      <c r="J3056" t="s">
        <v>110</v>
      </c>
      <c r="K3056">
        <v>1</v>
      </c>
      <c r="L3056" t="s">
        <v>182</v>
      </c>
    </row>
    <row r="3057" spans="1:12">
      <c r="A3057" t="s">
        <v>260</v>
      </c>
      <c r="B3057" t="s">
        <v>80</v>
      </c>
      <c r="C3057">
        <v>2040</v>
      </c>
      <c r="D3057">
        <v>2065</v>
      </c>
      <c r="E3057" t="s">
        <v>119</v>
      </c>
      <c r="F3057" t="s">
        <v>260</v>
      </c>
      <c r="G3057" t="s">
        <v>153</v>
      </c>
      <c r="H3057" t="s">
        <v>136</v>
      </c>
      <c r="I3057" t="s">
        <v>110</v>
      </c>
      <c r="J3057" t="s">
        <v>110</v>
      </c>
      <c r="K3057">
        <v>1</v>
      </c>
      <c r="L3057" t="s">
        <v>182</v>
      </c>
    </row>
    <row r="3058" spans="1:12">
      <c r="A3058" t="s">
        <v>260</v>
      </c>
      <c r="B3058" t="s">
        <v>80</v>
      </c>
      <c r="C3058">
        <v>2045</v>
      </c>
      <c r="D3058">
        <v>2045</v>
      </c>
      <c r="E3058" t="s">
        <v>119</v>
      </c>
      <c r="F3058" t="s">
        <v>260</v>
      </c>
      <c r="G3058" t="s">
        <v>153</v>
      </c>
      <c r="H3058" t="s">
        <v>136</v>
      </c>
      <c r="I3058" t="s">
        <v>110</v>
      </c>
      <c r="J3058" t="s">
        <v>110</v>
      </c>
      <c r="K3058">
        <v>1</v>
      </c>
      <c r="L3058" t="s">
        <v>182</v>
      </c>
    </row>
    <row r="3059" spans="1:12">
      <c r="A3059" t="s">
        <v>260</v>
      </c>
      <c r="B3059" t="s">
        <v>80</v>
      </c>
      <c r="C3059">
        <v>2045</v>
      </c>
      <c r="D3059">
        <v>2050</v>
      </c>
      <c r="E3059" t="s">
        <v>119</v>
      </c>
      <c r="F3059" t="s">
        <v>260</v>
      </c>
      <c r="G3059" t="s">
        <v>153</v>
      </c>
      <c r="H3059" t="s">
        <v>136</v>
      </c>
      <c r="I3059" t="s">
        <v>110</v>
      </c>
      <c r="J3059" t="s">
        <v>110</v>
      </c>
      <c r="K3059">
        <v>1</v>
      </c>
      <c r="L3059" t="s">
        <v>182</v>
      </c>
    </row>
    <row r="3060" spans="1:12">
      <c r="A3060" t="s">
        <v>260</v>
      </c>
      <c r="B3060" t="s">
        <v>80</v>
      </c>
      <c r="C3060">
        <v>2045</v>
      </c>
      <c r="D3060">
        <v>2055</v>
      </c>
      <c r="E3060" t="s">
        <v>119</v>
      </c>
      <c r="F3060" t="s">
        <v>260</v>
      </c>
      <c r="G3060" t="s">
        <v>153</v>
      </c>
      <c r="H3060" t="s">
        <v>136</v>
      </c>
      <c r="I3060" t="s">
        <v>110</v>
      </c>
      <c r="J3060" t="s">
        <v>110</v>
      </c>
      <c r="K3060">
        <v>1</v>
      </c>
      <c r="L3060" t="s">
        <v>182</v>
      </c>
    </row>
    <row r="3061" spans="1:12">
      <c r="A3061" t="s">
        <v>260</v>
      </c>
      <c r="B3061" t="s">
        <v>80</v>
      </c>
      <c r="C3061">
        <v>2045</v>
      </c>
      <c r="D3061">
        <v>2060</v>
      </c>
      <c r="E3061" t="s">
        <v>119</v>
      </c>
      <c r="F3061" t="s">
        <v>260</v>
      </c>
      <c r="G3061" t="s">
        <v>153</v>
      </c>
      <c r="H3061" t="s">
        <v>136</v>
      </c>
      <c r="I3061" t="s">
        <v>110</v>
      </c>
      <c r="J3061" t="s">
        <v>110</v>
      </c>
      <c r="K3061">
        <v>1</v>
      </c>
      <c r="L3061" t="s">
        <v>182</v>
      </c>
    </row>
    <row r="3062" spans="1:12">
      <c r="A3062" t="s">
        <v>260</v>
      </c>
      <c r="B3062" t="s">
        <v>80</v>
      </c>
      <c r="C3062">
        <v>2045</v>
      </c>
      <c r="D3062">
        <v>2065</v>
      </c>
      <c r="E3062" t="s">
        <v>119</v>
      </c>
      <c r="F3062" t="s">
        <v>260</v>
      </c>
      <c r="G3062" t="s">
        <v>153</v>
      </c>
      <c r="H3062" t="s">
        <v>136</v>
      </c>
      <c r="I3062" t="s">
        <v>110</v>
      </c>
      <c r="J3062" t="s">
        <v>110</v>
      </c>
      <c r="K3062">
        <v>1</v>
      </c>
      <c r="L3062" t="s">
        <v>182</v>
      </c>
    </row>
    <row r="3063" spans="1:12">
      <c r="A3063" t="s">
        <v>260</v>
      </c>
      <c r="B3063" t="s">
        <v>80</v>
      </c>
      <c r="C3063">
        <v>2045</v>
      </c>
      <c r="D3063">
        <v>2070</v>
      </c>
      <c r="E3063" t="s">
        <v>119</v>
      </c>
      <c r="F3063" t="s">
        <v>260</v>
      </c>
      <c r="G3063" t="s">
        <v>153</v>
      </c>
      <c r="H3063" t="s">
        <v>136</v>
      </c>
      <c r="I3063" t="s">
        <v>110</v>
      </c>
      <c r="J3063" t="s">
        <v>110</v>
      </c>
      <c r="K3063">
        <v>1</v>
      </c>
      <c r="L3063" t="s">
        <v>182</v>
      </c>
    </row>
    <row r="3064" spans="1:12">
      <c r="A3064" t="s">
        <v>260</v>
      </c>
      <c r="B3064" t="s">
        <v>80</v>
      </c>
      <c r="C3064">
        <v>2050</v>
      </c>
      <c r="D3064">
        <v>2050</v>
      </c>
      <c r="E3064" t="s">
        <v>119</v>
      </c>
      <c r="F3064" t="s">
        <v>260</v>
      </c>
      <c r="G3064" t="s">
        <v>153</v>
      </c>
      <c r="H3064" t="s">
        <v>136</v>
      </c>
      <c r="I3064" t="s">
        <v>110</v>
      </c>
      <c r="J3064" t="s">
        <v>110</v>
      </c>
      <c r="K3064">
        <v>1</v>
      </c>
      <c r="L3064" t="s">
        <v>182</v>
      </c>
    </row>
    <row r="3065" spans="1:12">
      <c r="A3065" t="s">
        <v>260</v>
      </c>
      <c r="B3065" t="s">
        <v>80</v>
      </c>
      <c r="C3065">
        <v>2050</v>
      </c>
      <c r="D3065">
        <v>2055</v>
      </c>
      <c r="E3065" t="s">
        <v>119</v>
      </c>
      <c r="F3065" t="s">
        <v>260</v>
      </c>
      <c r="G3065" t="s">
        <v>153</v>
      </c>
      <c r="H3065" t="s">
        <v>136</v>
      </c>
      <c r="I3065" t="s">
        <v>110</v>
      </c>
      <c r="J3065" t="s">
        <v>110</v>
      </c>
      <c r="K3065">
        <v>1</v>
      </c>
      <c r="L3065" t="s">
        <v>182</v>
      </c>
    </row>
    <row r="3066" spans="1:12">
      <c r="A3066" t="s">
        <v>260</v>
      </c>
      <c r="B3066" t="s">
        <v>80</v>
      </c>
      <c r="C3066">
        <v>2050</v>
      </c>
      <c r="D3066">
        <v>2060</v>
      </c>
      <c r="E3066" t="s">
        <v>119</v>
      </c>
      <c r="F3066" t="s">
        <v>260</v>
      </c>
      <c r="G3066" t="s">
        <v>153</v>
      </c>
      <c r="H3066" t="s">
        <v>136</v>
      </c>
      <c r="I3066" t="s">
        <v>110</v>
      </c>
      <c r="J3066" t="s">
        <v>110</v>
      </c>
      <c r="K3066">
        <v>1</v>
      </c>
      <c r="L3066" t="s">
        <v>182</v>
      </c>
    </row>
    <row r="3067" spans="1:12">
      <c r="A3067" t="s">
        <v>260</v>
      </c>
      <c r="B3067" t="s">
        <v>80</v>
      </c>
      <c r="C3067">
        <v>2050</v>
      </c>
      <c r="D3067">
        <v>2065</v>
      </c>
      <c r="E3067" t="s">
        <v>119</v>
      </c>
      <c r="F3067" t="s">
        <v>260</v>
      </c>
      <c r="G3067" t="s">
        <v>153</v>
      </c>
      <c r="H3067" t="s">
        <v>136</v>
      </c>
      <c r="I3067" t="s">
        <v>110</v>
      </c>
      <c r="J3067" t="s">
        <v>110</v>
      </c>
      <c r="K3067">
        <v>1</v>
      </c>
      <c r="L3067" t="s">
        <v>182</v>
      </c>
    </row>
    <row r="3068" spans="1:12">
      <c r="A3068" t="s">
        <v>260</v>
      </c>
      <c r="B3068" t="s">
        <v>80</v>
      </c>
      <c r="C3068">
        <v>2050</v>
      </c>
      <c r="D3068">
        <v>2070</v>
      </c>
      <c r="E3068" t="s">
        <v>119</v>
      </c>
      <c r="F3068" t="s">
        <v>260</v>
      </c>
      <c r="G3068" t="s">
        <v>153</v>
      </c>
      <c r="H3068" t="s">
        <v>136</v>
      </c>
      <c r="I3068" t="s">
        <v>110</v>
      </c>
      <c r="J3068" t="s">
        <v>110</v>
      </c>
      <c r="K3068">
        <v>1</v>
      </c>
      <c r="L3068" t="s">
        <v>182</v>
      </c>
    </row>
    <row r="3069" spans="1:12">
      <c r="A3069" t="s">
        <v>260</v>
      </c>
      <c r="B3069" t="s">
        <v>80</v>
      </c>
      <c r="C3069">
        <v>2055</v>
      </c>
      <c r="D3069">
        <v>2055</v>
      </c>
      <c r="E3069" t="s">
        <v>119</v>
      </c>
      <c r="F3069" t="s">
        <v>260</v>
      </c>
      <c r="G3069" t="s">
        <v>153</v>
      </c>
      <c r="H3069" t="s">
        <v>136</v>
      </c>
      <c r="I3069" t="s">
        <v>110</v>
      </c>
      <c r="J3069" t="s">
        <v>110</v>
      </c>
      <c r="K3069">
        <v>1</v>
      </c>
      <c r="L3069" t="s">
        <v>182</v>
      </c>
    </row>
    <row r="3070" spans="1:12">
      <c r="A3070" t="s">
        <v>260</v>
      </c>
      <c r="B3070" t="s">
        <v>80</v>
      </c>
      <c r="C3070">
        <v>2055</v>
      </c>
      <c r="D3070">
        <v>2060</v>
      </c>
      <c r="E3070" t="s">
        <v>119</v>
      </c>
      <c r="F3070" t="s">
        <v>260</v>
      </c>
      <c r="G3070" t="s">
        <v>153</v>
      </c>
      <c r="H3070" t="s">
        <v>136</v>
      </c>
      <c r="I3070" t="s">
        <v>110</v>
      </c>
      <c r="J3070" t="s">
        <v>110</v>
      </c>
      <c r="K3070">
        <v>1</v>
      </c>
      <c r="L3070" t="s">
        <v>182</v>
      </c>
    </row>
    <row r="3071" spans="1:12">
      <c r="A3071" t="s">
        <v>260</v>
      </c>
      <c r="B3071" t="s">
        <v>80</v>
      </c>
      <c r="C3071">
        <v>2055</v>
      </c>
      <c r="D3071">
        <v>2065</v>
      </c>
      <c r="E3071" t="s">
        <v>119</v>
      </c>
      <c r="F3071" t="s">
        <v>260</v>
      </c>
      <c r="G3071" t="s">
        <v>153</v>
      </c>
      <c r="H3071" t="s">
        <v>136</v>
      </c>
      <c r="I3071" t="s">
        <v>110</v>
      </c>
      <c r="J3071" t="s">
        <v>110</v>
      </c>
      <c r="K3071">
        <v>1</v>
      </c>
      <c r="L3071" t="s">
        <v>182</v>
      </c>
    </row>
    <row r="3072" spans="1:12">
      <c r="A3072" t="s">
        <v>260</v>
      </c>
      <c r="B3072" t="s">
        <v>80</v>
      </c>
      <c r="C3072">
        <v>2055</v>
      </c>
      <c r="D3072">
        <v>2070</v>
      </c>
      <c r="E3072" t="s">
        <v>119</v>
      </c>
      <c r="F3072" t="s">
        <v>260</v>
      </c>
      <c r="G3072" t="s">
        <v>153</v>
      </c>
      <c r="H3072" t="s">
        <v>136</v>
      </c>
      <c r="I3072" t="s">
        <v>110</v>
      </c>
      <c r="J3072" t="s">
        <v>110</v>
      </c>
      <c r="K3072">
        <v>1</v>
      </c>
      <c r="L3072" t="s">
        <v>182</v>
      </c>
    </row>
    <row r="3073" spans="1:12">
      <c r="A3073" t="s">
        <v>260</v>
      </c>
      <c r="B3073" t="s">
        <v>80</v>
      </c>
      <c r="C3073">
        <v>2060</v>
      </c>
      <c r="D3073">
        <v>2060</v>
      </c>
      <c r="E3073" t="s">
        <v>119</v>
      </c>
      <c r="F3073" t="s">
        <v>260</v>
      </c>
      <c r="G3073" t="s">
        <v>153</v>
      </c>
      <c r="H3073" t="s">
        <v>136</v>
      </c>
      <c r="I3073" t="s">
        <v>110</v>
      </c>
      <c r="J3073" t="s">
        <v>110</v>
      </c>
      <c r="K3073">
        <v>1</v>
      </c>
      <c r="L3073" t="s">
        <v>182</v>
      </c>
    </row>
    <row r="3074" spans="1:12">
      <c r="A3074" t="s">
        <v>260</v>
      </c>
      <c r="B3074" t="s">
        <v>80</v>
      </c>
      <c r="C3074">
        <v>2060</v>
      </c>
      <c r="D3074">
        <v>2065</v>
      </c>
      <c r="E3074" t="s">
        <v>119</v>
      </c>
      <c r="F3074" t="s">
        <v>260</v>
      </c>
      <c r="G3074" t="s">
        <v>153</v>
      </c>
      <c r="H3074" t="s">
        <v>136</v>
      </c>
      <c r="I3074" t="s">
        <v>110</v>
      </c>
      <c r="J3074" t="s">
        <v>110</v>
      </c>
      <c r="K3074">
        <v>1</v>
      </c>
      <c r="L3074" t="s">
        <v>182</v>
      </c>
    </row>
    <row r="3075" spans="1:12">
      <c r="A3075" t="s">
        <v>260</v>
      </c>
      <c r="B3075" t="s">
        <v>80</v>
      </c>
      <c r="C3075">
        <v>2060</v>
      </c>
      <c r="D3075">
        <v>2070</v>
      </c>
      <c r="E3075" t="s">
        <v>119</v>
      </c>
      <c r="F3075" t="s">
        <v>260</v>
      </c>
      <c r="G3075" t="s">
        <v>153</v>
      </c>
      <c r="H3075" t="s">
        <v>136</v>
      </c>
      <c r="I3075" t="s">
        <v>110</v>
      </c>
      <c r="J3075" t="s">
        <v>110</v>
      </c>
      <c r="K3075">
        <v>1</v>
      </c>
      <c r="L3075" t="s">
        <v>182</v>
      </c>
    </row>
    <row r="3076" spans="1:12">
      <c r="A3076" t="s">
        <v>260</v>
      </c>
      <c r="B3076" t="s">
        <v>80</v>
      </c>
      <c r="C3076">
        <v>2065</v>
      </c>
      <c r="D3076">
        <v>2065</v>
      </c>
      <c r="E3076" t="s">
        <v>119</v>
      </c>
      <c r="F3076" t="s">
        <v>260</v>
      </c>
      <c r="G3076" t="s">
        <v>153</v>
      </c>
      <c r="H3076" t="s">
        <v>136</v>
      </c>
      <c r="I3076" t="s">
        <v>110</v>
      </c>
      <c r="J3076" t="s">
        <v>110</v>
      </c>
      <c r="K3076">
        <v>1</v>
      </c>
      <c r="L3076" t="s">
        <v>182</v>
      </c>
    </row>
    <row r="3077" spans="1:12">
      <c r="A3077" t="s">
        <v>260</v>
      </c>
      <c r="B3077" t="s">
        <v>80</v>
      </c>
      <c r="C3077">
        <v>2065</v>
      </c>
      <c r="D3077">
        <v>2070</v>
      </c>
      <c r="E3077" t="s">
        <v>119</v>
      </c>
      <c r="F3077" t="s">
        <v>260</v>
      </c>
      <c r="G3077" t="s">
        <v>153</v>
      </c>
      <c r="H3077" t="s">
        <v>136</v>
      </c>
      <c r="I3077" t="s">
        <v>110</v>
      </c>
      <c r="J3077" t="s">
        <v>110</v>
      </c>
      <c r="K3077">
        <v>1</v>
      </c>
      <c r="L3077" t="s">
        <v>182</v>
      </c>
    </row>
    <row r="3078" spans="1:12">
      <c r="A3078" t="s">
        <v>260</v>
      </c>
      <c r="B3078" t="s">
        <v>80</v>
      </c>
      <c r="C3078">
        <v>2070</v>
      </c>
      <c r="D3078">
        <v>2070</v>
      </c>
      <c r="E3078" t="s">
        <v>119</v>
      </c>
      <c r="F3078" t="s">
        <v>260</v>
      </c>
      <c r="G3078" t="s">
        <v>153</v>
      </c>
      <c r="H3078" t="s">
        <v>136</v>
      </c>
      <c r="I3078" t="s">
        <v>110</v>
      </c>
      <c r="J3078" t="s">
        <v>110</v>
      </c>
      <c r="K3078">
        <v>1</v>
      </c>
      <c r="L3078" t="s">
        <v>182</v>
      </c>
    </row>
    <row r="3079" spans="1:12">
      <c r="A3079" t="s">
        <v>260</v>
      </c>
      <c r="B3079" t="s">
        <v>77</v>
      </c>
      <c r="C3079">
        <v>1990</v>
      </c>
      <c r="D3079">
        <v>1990</v>
      </c>
      <c r="E3079" t="s">
        <v>119</v>
      </c>
      <c r="F3079" t="s">
        <v>260</v>
      </c>
      <c r="G3079" t="s">
        <v>146</v>
      </c>
      <c r="H3079" t="s">
        <v>131</v>
      </c>
      <c r="I3079" t="s">
        <v>110</v>
      </c>
      <c r="J3079" t="s">
        <v>110</v>
      </c>
      <c r="K3079">
        <v>1.333333373069763</v>
      </c>
      <c r="L3079" t="s">
        <v>182</v>
      </c>
    </row>
    <row r="3080" spans="1:12">
      <c r="A3080" t="s">
        <v>260</v>
      </c>
      <c r="B3080" t="s">
        <v>77</v>
      </c>
      <c r="C3080">
        <v>1995</v>
      </c>
      <c r="D3080">
        <v>1995</v>
      </c>
      <c r="E3080" t="s">
        <v>119</v>
      </c>
      <c r="F3080" t="s">
        <v>260</v>
      </c>
      <c r="G3080" t="s">
        <v>146</v>
      </c>
      <c r="H3080" t="s">
        <v>131</v>
      </c>
      <c r="I3080" t="s">
        <v>110</v>
      </c>
      <c r="J3080" t="s">
        <v>110</v>
      </c>
      <c r="K3080">
        <v>1.333333373069763</v>
      </c>
      <c r="L3080" t="s">
        <v>182</v>
      </c>
    </row>
    <row r="3081" spans="1:12">
      <c r="A3081" t="s">
        <v>260</v>
      </c>
      <c r="B3081" t="s">
        <v>77</v>
      </c>
      <c r="C3081">
        <v>2000</v>
      </c>
      <c r="D3081">
        <v>2000</v>
      </c>
      <c r="E3081" t="s">
        <v>119</v>
      </c>
      <c r="F3081" t="s">
        <v>260</v>
      </c>
      <c r="G3081" t="s">
        <v>146</v>
      </c>
      <c r="H3081" t="s">
        <v>131</v>
      </c>
      <c r="I3081" t="s">
        <v>110</v>
      </c>
      <c r="J3081" t="s">
        <v>110</v>
      </c>
      <c r="K3081">
        <v>1.333333373069763</v>
      </c>
      <c r="L3081" t="s">
        <v>182</v>
      </c>
    </row>
    <row r="3082" spans="1:12">
      <c r="A3082" t="s">
        <v>260</v>
      </c>
      <c r="B3082" t="s">
        <v>77</v>
      </c>
      <c r="C3082">
        <v>2005</v>
      </c>
      <c r="D3082">
        <v>2005</v>
      </c>
      <c r="E3082" t="s">
        <v>119</v>
      </c>
      <c r="F3082" t="s">
        <v>260</v>
      </c>
      <c r="G3082" t="s">
        <v>146</v>
      </c>
      <c r="H3082" t="s">
        <v>131</v>
      </c>
      <c r="I3082" t="s">
        <v>110</v>
      </c>
      <c r="J3082" t="s">
        <v>110</v>
      </c>
      <c r="K3082">
        <v>1.3245033025741579</v>
      </c>
      <c r="L3082" t="s">
        <v>182</v>
      </c>
    </row>
    <row r="3083" spans="1:12">
      <c r="A3083" t="s">
        <v>260</v>
      </c>
      <c r="B3083" t="s">
        <v>77</v>
      </c>
      <c r="C3083">
        <v>2010</v>
      </c>
      <c r="D3083">
        <v>2010</v>
      </c>
      <c r="E3083" t="s">
        <v>119</v>
      </c>
      <c r="F3083" t="s">
        <v>260</v>
      </c>
      <c r="G3083" t="s">
        <v>146</v>
      </c>
      <c r="H3083" t="s">
        <v>131</v>
      </c>
      <c r="I3083" t="s">
        <v>110</v>
      </c>
      <c r="J3083" t="s">
        <v>110</v>
      </c>
      <c r="K3083">
        <v>1.315789461135864</v>
      </c>
      <c r="L3083" t="s">
        <v>182</v>
      </c>
    </row>
    <row r="3084" spans="1:12">
      <c r="A3084" t="s">
        <v>260</v>
      </c>
      <c r="B3084" t="s">
        <v>77</v>
      </c>
      <c r="C3084">
        <v>2015</v>
      </c>
      <c r="D3084">
        <v>2015</v>
      </c>
      <c r="E3084" t="s">
        <v>119</v>
      </c>
      <c r="F3084" t="s">
        <v>260</v>
      </c>
      <c r="G3084" t="s">
        <v>146</v>
      </c>
      <c r="H3084" t="s">
        <v>131</v>
      </c>
      <c r="I3084" t="s">
        <v>110</v>
      </c>
      <c r="J3084" t="s">
        <v>110</v>
      </c>
      <c r="K3084">
        <v>1.3072453737258909</v>
      </c>
      <c r="L3084" t="s">
        <v>182</v>
      </c>
    </row>
    <row r="3085" spans="1:12">
      <c r="A3085" t="s">
        <v>260</v>
      </c>
      <c r="B3085" t="s">
        <v>77</v>
      </c>
      <c r="C3085">
        <v>2020</v>
      </c>
      <c r="D3085">
        <v>2020</v>
      </c>
      <c r="E3085" t="s">
        <v>119</v>
      </c>
      <c r="F3085" t="s">
        <v>260</v>
      </c>
      <c r="G3085" t="s">
        <v>146</v>
      </c>
      <c r="H3085" t="s">
        <v>131</v>
      </c>
      <c r="I3085" t="s">
        <v>110</v>
      </c>
      <c r="J3085" t="s">
        <v>110</v>
      </c>
      <c r="K3085">
        <v>1.298701286315918</v>
      </c>
      <c r="L3085" t="s">
        <v>182</v>
      </c>
    </row>
    <row r="3086" spans="1:12">
      <c r="A3086" t="s">
        <v>260</v>
      </c>
      <c r="B3086" t="s">
        <v>77</v>
      </c>
      <c r="C3086">
        <v>2025</v>
      </c>
      <c r="D3086">
        <v>2025</v>
      </c>
      <c r="E3086" t="s">
        <v>119</v>
      </c>
      <c r="F3086" t="s">
        <v>260</v>
      </c>
      <c r="G3086" t="s">
        <v>146</v>
      </c>
      <c r="H3086" t="s">
        <v>131</v>
      </c>
      <c r="I3086" t="s">
        <v>110</v>
      </c>
      <c r="J3086" t="s">
        <v>110</v>
      </c>
      <c r="K3086">
        <v>1.2903763055801389</v>
      </c>
      <c r="L3086" t="s">
        <v>182</v>
      </c>
    </row>
    <row r="3087" spans="1:12">
      <c r="A3087" t="s">
        <v>260</v>
      </c>
      <c r="B3087" t="s">
        <v>77</v>
      </c>
      <c r="C3087">
        <v>2030</v>
      </c>
      <c r="D3087">
        <v>2030</v>
      </c>
      <c r="E3087" t="s">
        <v>119</v>
      </c>
      <c r="F3087" t="s">
        <v>260</v>
      </c>
      <c r="G3087" t="s">
        <v>146</v>
      </c>
      <c r="H3087" t="s">
        <v>131</v>
      </c>
      <c r="I3087" t="s">
        <v>110</v>
      </c>
      <c r="J3087" t="s">
        <v>110</v>
      </c>
      <c r="K3087">
        <v>1.2820513248443599</v>
      </c>
      <c r="L3087" t="s">
        <v>182</v>
      </c>
    </row>
    <row r="3088" spans="1:12">
      <c r="A3088" t="s">
        <v>260</v>
      </c>
      <c r="B3088" t="s">
        <v>77</v>
      </c>
      <c r="C3088">
        <v>2035</v>
      </c>
      <c r="D3088">
        <v>2035</v>
      </c>
      <c r="E3088" t="s">
        <v>119</v>
      </c>
      <c r="F3088" t="s">
        <v>260</v>
      </c>
      <c r="G3088" t="s">
        <v>146</v>
      </c>
      <c r="H3088" t="s">
        <v>131</v>
      </c>
      <c r="I3088" t="s">
        <v>110</v>
      </c>
      <c r="J3088" t="s">
        <v>110</v>
      </c>
      <c r="K3088">
        <v>1.26602566242218</v>
      </c>
      <c r="L3088" t="s">
        <v>182</v>
      </c>
    </row>
    <row r="3089" spans="1:12">
      <c r="A3089" t="s">
        <v>260</v>
      </c>
      <c r="B3089" t="s">
        <v>77</v>
      </c>
      <c r="C3089">
        <v>2040</v>
      </c>
      <c r="D3089">
        <v>2040</v>
      </c>
      <c r="E3089" t="s">
        <v>119</v>
      </c>
      <c r="F3089" t="s">
        <v>260</v>
      </c>
      <c r="G3089" t="s">
        <v>146</v>
      </c>
      <c r="H3089" t="s">
        <v>131</v>
      </c>
      <c r="I3089" t="s">
        <v>110</v>
      </c>
      <c r="J3089" t="s">
        <v>110</v>
      </c>
      <c r="K3089">
        <v>1.25</v>
      </c>
      <c r="L3089" t="s">
        <v>182</v>
      </c>
    </row>
    <row r="3090" spans="1:12">
      <c r="A3090" t="s">
        <v>260</v>
      </c>
      <c r="B3090" t="s">
        <v>77</v>
      </c>
      <c r="C3090">
        <v>2045</v>
      </c>
      <c r="D3090">
        <v>2045</v>
      </c>
      <c r="E3090" t="s">
        <v>119</v>
      </c>
      <c r="F3090" t="s">
        <v>260</v>
      </c>
      <c r="G3090" t="s">
        <v>146</v>
      </c>
      <c r="H3090" t="s">
        <v>131</v>
      </c>
      <c r="I3090" t="s">
        <v>110</v>
      </c>
      <c r="J3090" t="s">
        <v>110</v>
      </c>
      <c r="K3090">
        <v>1.2347561120986941</v>
      </c>
      <c r="L3090" t="s">
        <v>182</v>
      </c>
    </row>
    <row r="3091" spans="1:12">
      <c r="A3091" t="s">
        <v>260</v>
      </c>
      <c r="B3091" t="s">
        <v>77</v>
      </c>
      <c r="C3091">
        <v>2050</v>
      </c>
      <c r="D3091">
        <v>2050</v>
      </c>
      <c r="E3091" t="s">
        <v>119</v>
      </c>
      <c r="F3091" t="s">
        <v>260</v>
      </c>
      <c r="G3091" t="s">
        <v>146</v>
      </c>
      <c r="H3091" t="s">
        <v>131</v>
      </c>
      <c r="I3091" t="s">
        <v>110</v>
      </c>
      <c r="J3091" t="s">
        <v>110</v>
      </c>
      <c r="K3091">
        <v>1.2195122241973879</v>
      </c>
      <c r="L3091" t="s">
        <v>182</v>
      </c>
    </row>
    <row r="3092" spans="1:12">
      <c r="A3092" t="s">
        <v>260</v>
      </c>
      <c r="B3092" t="s">
        <v>77</v>
      </c>
      <c r="C3092">
        <v>2055</v>
      </c>
      <c r="D3092">
        <v>2055</v>
      </c>
      <c r="E3092" t="s">
        <v>119</v>
      </c>
      <c r="F3092" t="s">
        <v>260</v>
      </c>
      <c r="G3092" t="s">
        <v>146</v>
      </c>
      <c r="H3092" t="s">
        <v>131</v>
      </c>
      <c r="I3092" t="s">
        <v>110</v>
      </c>
      <c r="J3092" t="s">
        <v>110</v>
      </c>
      <c r="K3092">
        <v>1.204268336296082</v>
      </c>
      <c r="L3092" t="s">
        <v>182</v>
      </c>
    </row>
    <row r="3093" spans="1:12">
      <c r="A3093" t="s">
        <v>260</v>
      </c>
      <c r="B3093" t="s">
        <v>77</v>
      </c>
      <c r="C3093">
        <v>2060</v>
      </c>
      <c r="D3093">
        <v>2060</v>
      </c>
      <c r="E3093" t="s">
        <v>119</v>
      </c>
      <c r="F3093" t="s">
        <v>260</v>
      </c>
      <c r="G3093" t="s">
        <v>146</v>
      </c>
      <c r="H3093" t="s">
        <v>131</v>
      </c>
      <c r="I3093" t="s">
        <v>110</v>
      </c>
      <c r="J3093" t="s">
        <v>110</v>
      </c>
      <c r="K3093">
        <v>1.1890244483947749</v>
      </c>
      <c r="L3093" t="s">
        <v>182</v>
      </c>
    </row>
    <row r="3094" spans="1:12">
      <c r="A3094" t="s">
        <v>260</v>
      </c>
      <c r="B3094" t="s">
        <v>77</v>
      </c>
      <c r="C3094">
        <v>2065</v>
      </c>
      <c r="D3094">
        <v>2065</v>
      </c>
      <c r="E3094" t="s">
        <v>119</v>
      </c>
      <c r="F3094" t="s">
        <v>260</v>
      </c>
      <c r="G3094" t="s">
        <v>146</v>
      </c>
      <c r="H3094" t="s">
        <v>131</v>
      </c>
      <c r="I3094" t="s">
        <v>110</v>
      </c>
      <c r="J3094" t="s">
        <v>110</v>
      </c>
      <c r="K3094">
        <v>1.173780560493469</v>
      </c>
      <c r="L3094" t="s">
        <v>182</v>
      </c>
    </row>
    <row r="3095" spans="1:12">
      <c r="A3095" t="s">
        <v>260</v>
      </c>
      <c r="B3095" t="s">
        <v>77</v>
      </c>
      <c r="C3095">
        <v>2070</v>
      </c>
      <c r="D3095">
        <v>2070</v>
      </c>
      <c r="E3095" t="s">
        <v>119</v>
      </c>
      <c r="F3095" t="s">
        <v>260</v>
      </c>
      <c r="G3095" t="s">
        <v>146</v>
      </c>
      <c r="H3095" t="s">
        <v>131</v>
      </c>
      <c r="I3095" t="s">
        <v>110</v>
      </c>
      <c r="J3095" t="s">
        <v>110</v>
      </c>
      <c r="K3095">
        <v>1.1585366725921631</v>
      </c>
      <c r="L3095" t="s">
        <v>182</v>
      </c>
    </row>
    <row r="3096" spans="1:12">
      <c r="A3096" t="s">
        <v>260</v>
      </c>
      <c r="B3096" t="s">
        <v>78</v>
      </c>
      <c r="C3096">
        <v>1990</v>
      </c>
      <c r="D3096">
        <v>1990</v>
      </c>
      <c r="E3096" t="s">
        <v>119</v>
      </c>
      <c r="F3096" t="s">
        <v>260</v>
      </c>
      <c r="G3096" t="s">
        <v>146</v>
      </c>
      <c r="H3096" t="s">
        <v>131</v>
      </c>
      <c r="I3096" t="s">
        <v>110</v>
      </c>
      <c r="J3096" t="s">
        <v>110</v>
      </c>
      <c r="K3096">
        <v>3.3333332538604741</v>
      </c>
      <c r="L3096" t="s">
        <v>182</v>
      </c>
    </row>
    <row r="3097" spans="1:12">
      <c r="A3097" t="s">
        <v>260</v>
      </c>
      <c r="B3097" t="s">
        <v>78</v>
      </c>
      <c r="C3097">
        <v>1995</v>
      </c>
      <c r="D3097">
        <v>1995</v>
      </c>
      <c r="E3097" t="s">
        <v>119</v>
      </c>
      <c r="F3097" t="s">
        <v>260</v>
      </c>
      <c r="G3097" t="s">
        <v>146</v>
      </c>
      <c r="H3097" t="s">
        <v>131</v>
      </c>
      <c r="I3097" t="s">
        <v>110</v>
      </c>
      <c r="J3097" t="s">
        <v>110</v>
      </c>
      <c r="K3097">
        <v>3.3333332538604741</v>
      </c>
      <c r="L3097" t="s">
        <v>182</v>
      </c>
    </row>
    <row r="3098" spans="1:12">
      <c r="A3098" t="s">
        <v>260</v>
      </c>
      <c r="B3098" t="s">
        <v>78</v>
      </c>
      <c r="C3098">
        <v>2000</v>
      </c>
      <c r="D3098">
        <v>2000</v>
      </c>
      <c r="E3098" t="s">
        <v>119</v>
      </c>
      <c r="F3098" t="s">
        <v>260</v>
      </c>
      <c r="G3098" t="s">
        <v>146</v>
      </c>
      <c r="H3098" t="s">
        <v>131</v>
      </c>
      <c r="I3098" t="s">
        <v>110</v>
      </c>
      <c r="J3098" t="s">
        <v>110</v>
      </c>
      <c r="K3098">
        <v>3.3333332538604741</v>
      </c>
      <c r="L3098" t="s">
        <v>182</v>
      </c>
    </row>
    <row r="3099" spans="1:12">
      <c r="A3099" t="s">
        <v>260</v>
      </c>
      <c r="B3099" t="s">
        <v>78</v>
      </c>
      <c r="C3099">
        <v>2005</v>
      </c>
      <c r="D3099">
        <v>2005</v>
      </c>
      <c r="E3099" t="s">
        <v>119</v>
      </c>
      <c r="F3099" t="s">
        <v>260</v>
      </c>
      <c r="G3099" t="s">
        <v>146</v>
      </c>
      <c r="H3099" t="s">
        <v>131</v>
      </c>
      <c r="I3099" t="s">
        <v>110</v>
      </c>
      <c r="J3099" t="s">
        <v>110</v>
      </c>
      <c r="K3099">
        <v>3.030303001403809</v>
      </c>
      <c r="L3099" t="s">
        <v>182</v>
      </c>
    </row>
    <row r="3100" spans="1:12">
      <c r="A3100" t="s">
        <v>260</v>
      </c>
      <c r="B3100" t="s">
        <v>78</v>
      </c>
      <c r="C3100">
        <v>2010</v>
      </c>
      <c r="D3100">
        <v>2010</v>
      </c>
      <c r="E3100" t="s">
        <v>119</v>
      </c>
      <c r="F3100" t="s">
        <v>260</v>
      </c>
      <c r="G3100" t="s">
        <v>146</v>
      </c>
      <c r="H3100" t="s">
        <v>131</v>
      </c>
      <c r="I3100" t="s">
        <v>110</v>
      </c>
      <c r="J3100" t="s">
        <v>110</v>
      </c>
      <c r="K3100">
        <v>2.7777776718139648</v>
      </c>
      <c r="L3100" t="s">
        <v>182</v>
      </c>
    </row>
    <row r="3101" spans="1:12">
      <c r="A3101" t="s">
        <v>260</v>
      </c>
      <c r="B3101" t="s">
        <v>78</v>
      </c>
      <c r="C3101">
        <v>2015</v>
      </c>
      <c r="D3101">
        <v>2015</v>
      </c>
      <c r="E3101" t="s">
        <v>119</v>
      </c>
      <c r="F3101" t="s">
        <v>260</v>
      </c>
      <c r="G3101" t="s">
        <v>146</v>
      </c>
      <c r="H3101" t="s">
        <v>131</v>
      </c>
      <c r="I3101" t="s">
        <v>110</v>
      </c>
      <c r="J3101" t="s">
        <v>110</v>
      </c>
      <c r="K3101">
        <v>2.5793650150299068</v>
      </c>
      <c r="L3101" t="s">
        <v>182</v>
      </c>
    </row>
    <row r="3102" spans="1:12">
      <c r="A3102" t="s">
        <v>260</v>
      </c>
      <c r="B3102" t="s">
        <v>78</v>
      </c>
      <c r="C3102">
        <v>2020</v>
      </c>
      <c r="D3102">
        <v>2020</v>
      </c>
      <c r="E3102" t="s">
        <v>119</v>
      </c>
      <c r="F3102" t="s">
        <v>260</v>
      </c>
      <c r="G3102" t="s">
        <v>146</v>
      </c>
      <c r="H3102" t="s">
        <v>131</v>
      </c>
      <c r="I3102" t="s">
        <v>110</v>
      </c>
      <c r="J3102" t="s">
        <v>110</v>
      </c>
      <c r="K3102">
        <v>2.3809523582458501</v>
      </c>
      <c r="L3102" t="s">
        <v>182</v>
      </c>
    </row>
    <row r="3103" spans="1:12">
      <c r="A3103" t="s">
        <v>260</v>
      </c>
      <c r="B3103" t="s">
        <v>78</v>
      </c>
      <c r="C3103">
        <v>2025</v>
      </c>
      <c r="D3103">
        <v>2025</v>
      </c>
      <c r="E3103" t="s">
        <v>119</v>
      </c>
      <c r="F3103" t="s">
        <v>260</v>
      </c>
      <c r="G3103" t="s">
        <v>146</v>
      </c>
      <c r="H3103" t="s">
        <v>131</v>
      </c>
      <c r="I3103" t="s">
        <v>110</v>
      </c>
      <c r="J3103" t="s">
        <v>110</v>
      </c>
      <c r="K3103">
        <v>2.2321429252624512</v>
      </c>
      <c r="L3103" t="s">
        <v>182</v>
      </c>
    </row>
    <row r="3104" spans="1:12">
      <c r="A3104" t="s">
        <v>260</v>
      </c>
      <c r="B3104" t="s">
        <v>78</v>
      </c>
      <c r="C3104">
        <v>2030</v>
      </c>
      <c r="D3104">
        <v>2030</v>
      </c>
      <c r="E3104" t="s">
        <v>119</v>
      </c>
      <c r="F3104" t="s">
        <v>260</v>
      </c>
      <c r="G3104" t="s">
        <v>146</v>
      </c>
      <c r="H3104" t="s">
        <v>131</v>
      </c>
      <c r="I3104" t="s">
        <v>110</v>
      </c>
      <c r="J3104" t="s">
        <v>110</v>
      </c>
      <c r="K3104">
        <v>2.0833332538604741</v>
      </c>
      <c r="L3104" t="s">
        <v>182</v>
      </c>
    </row>
    <row r="3105" spans="1:12">
      <c r="A3105" t="s">
        <v>260</v>
      </c>
      <c r="B3105" t="s">
        <v>78</v>
      </c>
      <c r="C3105">
        <v>2035</v>
      </c>
      <c r="D3105">
        <v>2035</v>
      </c>
      <c r="E3105" t="s">
        <v>119</v>
      </c>
      <c r="F3105" t="s">
        <v>260</v>
      </c>
      <c r="G3105" t="s">
        <v>146</v>
      </c>
      <c r="H3105" t="s">
        <v>131</v>
      </c>
      <c r="I3105" t="s">
        <v>110</v>
      </c>
      <c r="J3105" t="s">
        <v>110</v>
      </c>
      <c r="K3105">
        <v>1.9675924777984619</v>
      </c>
      <c r="L3105" t="s">
        <v>182</v>
      </c>
    </row>
    <row r="3106" spans="1:12">
      <c r="A3106" t="s">
        <v>260</v>
      </c>
      <c r="B3106" t="s">
        <v>78</v>
      </c>
      <c r="C3106">
        <v>2040</v>
      </c>
      <c r="D3106">
        <v>2040</v>
      </c>
      <c r="E3106" t="s">
        <v>119</v>
      </c>
      <c r="F3106" t="s">
        <v>260</v>
      </c>
      <c r="G3106" t="s">
        <v>146</v>
      </c>
      <c r="H3106" t="s">
        <v>131</v>
      </c>
      <c r="I3106" t="s">
        <v>110</v>
      </c>
      <c r="J3106" t="s">
        <v>110</v>
      </c>
      <c r="K3106">
        <v>1.85185182094574</v>
      </c>
      <c r="L3106" t="s">
        <v>182</v>
      </c>
    </row>
    <row r="3107" spans="1:12">
      <c r="A3107" t="s">
        <v>260</v>
      </c>
      <c r="B3107" t="s">
        <v>78</v>
      </c>
      <c r="C3107">
        <v>2045</v>
      </c>
      <c r="D3107">
        <v>2045</v>
      </c>
      <c r="E3107" t="s">
        <v>119</v>
      </c>
      <c r="F3107" t="s">
        <v>260</v>
      </c>
      <c r="G3107" t="s">
        <v>146</v>
      </c>
      <c r="H3107" t="s">
        <v>131</v>
      </c>
      <c r="I3107" t="s">
        <v>110</v>
      </c>
      <c r="J3107" t="s">
        <v>110</v>
      </c>
      <c r="K3107">
        <v>1.7592592239379881</v>
      </c>
      <c r="L3107" t="s">
        <v>182</v>
      </c>
    </row>
    <row r="3108" spans="1:12">
      <c r="A3108" t="s">
        <v>260</v>
      </c>
      <c r="B3108" t="s">
        <v>78</v>
      </c>
      <c r="C3108">
        <v>2050</v>
      </c>
      <c r="D3108">
        <v>2050</v>
      </c>
      <c r="E3108" t="s">
        <v>119</v>
      </c>
      <c r="F3108" t="s">
        <v>260</v>
      </c>
      <c r="G3108" t="s">
        <v>146</v>
      </c>
      <c r="H3108" t="s">
        <v>131</v>
      </c>
      <c r="I3108" t="s">
        <v>110</v>
      </c>
      <c r="J3108" t="s">
        <v>110</v>
      </c>
      <c r="K3108">
        <v>1.666666626930237</v>
      </c>
      <c r="L3108" t="s">
        <v>182</v>
      </c>
    </row>
    <row r="3109" spans="1:12">
      <c r="A3109" t="s">
        <v>260</v>
      </c>
      <c r="B3109" t="s">
        <v>78</v>
      </c>
      <c r="C3109">
        <v>2055</v>
      </c>
      <c r="D3109">
        <v>2055</v>
      </c>
      <c r="E3109" t="s">
        <v>119</v>
      </c>
      <c r="F3109" t="s">
        <v>260</v>
      </c>
      <c r="G3109" t="s">
        <v>146</v>
      </c>
      <c r="H3109" t="s">
        <v>131</v>
      </c>
      <c r="I3109" t="s">
        <v>110</v>
      </c>
      <c r="J3109" t="s">
        <v>110</v>
      </c>
      <c r="K3109">
        <v>1.5740740299224849</v>
      </c>
      <c r="L3109" t="s">
        <v>182</v>
      </c>
    </row>
    <row r="3110" spans="1:12">
      <c r="A3110" t="s">
        <v>260</v>
      </c>
      <c r="B3110" t="s">
        <v>78</v>
      </c>
      <c r="C3110">
        <v>2060</v>
      </c>
      <c r="D3110">
        <v>2060</v>
      </c>
      <c r="E3110" t="s">
        <v>119</v>
      </c>
      <c r="F3110" t="s">
        <v>260</v>
      </c>
      <c r="G3110" t="s">
        <v>146</v>
      </c>
      <c r="H3110" t="s">
        <v>131</v>
      </c>
      <c r="I3110" t="s">
        <v>110</v>
      </c>
      <c r="J3110" t="s">
        <v>110</v>
      </c>
      <c r="K3110">
        <v>1.4814814329147341</v>
      </c>
      <c r="L3110" t="s">
        <v>182</v>
      </c>
    </row>
    <row r="3111" spans="1:12">
      <c r="A3111" t="s">
        <v>260</v>
      </c>
      <c r="B3111" t="s">
        <v>78</v>
      </c>
      <c r="C3111">
        <v>2065</v>
      </c>
      <c r="D3111">
        <v>2065</v>
      </c>
      <c r="E3111" t="s">
        <v>119</v>
      </c>
      <c r="F3111" t="s">
        <v>260</v>
      </c>
      <c r="G3111" t="s">
        <v>146</v>
      </c>
      <c r="H3111" t="s">
        <v>131</v>
      </c>
      <c r="I3111" t="s">
        <v>110</v>
      </c>
      <c r="J3111" t="s">
        <v>110</v>
      </c>
      <c r="K3111">
        <v>1.388888835906982</v>
      </c>
      <c r="L3111" t="s">
        <v>182</v>
      </c>
    </row>
    <row r="3112" spans="1:12">
      <c r="A3112" t="s">
        <v>260</v>
      </c>
      <c r="B3112" t="s">
        <v>78</v>
      </c>
      <c r="C3112">
        <v>2070</v>
      </c>
      <c r="D3112">
        <v>2070</v>
      </c>
      <c r="E3112" t="s">
        <v>119</v>
      </c>
      <c r="F3112" t="s">
        <v>260</v>
      </c>
      <c r="G3112" t="s">
        <v>146</v>
      </c>
      <c r="H3112" t="s">
        <v>131</v>
      </c>
      <c r="I3112" t="s">
        <v>110</v>
      </c>
      <c r="J3112" t="s">
        <v>110</v>
      </c>
      <c r="K3112">
        <v>1.296296238899231</v>
      </c>
      <c r="L3112" t="s">
        <v>182</v>
      </c>
    </row>
    <row r="3113" spans="1:12">
      <c r="A3113" t="s">
        <v>260</v>
      </c>
      <c r="B3113" t="s">
        <v>71</v>
      </c>
      <c r="C3113">
        <v>1995</v>
      </c>
      <c r="D3113">
        <v>1995</v>
      </c>
      <c r="E3113" t="s">
        <v>119</v>
      </c>
      <c r="F3113" t="s">
        <v>260</v>
      </c>
      <c r="G3113" t="s">
        <v>139</v>
      </c>
      <c r="H3113" t="s">
        <v>133</v>
      </c>
      <c r="I3113" t="s">
        <v>110</v>
      </c>
      <c r="J3113" t="s">
        <v>110</v>
      </c>
      <c r="K3113">
        <v>2.272727251052856</v>
      </c>
      <c r="L3113" t="s">
        <v>182</v>
      </c>
    </row>
    <row r="3114" spans="1:12">
      <c r="A3114" t="s">
        <v>260</v>
      </c>
      <c r="B3114" t="s">
        <v>71</v>
      </c>
      <c r="C3114">
        <v>1995</v>
      </c>
      <c r="D3114">
        <v>2000</v>
      </c>
      <c r="E3114" t="s">
        <v>119</v>
      </c>
      <c r="F3114" t="s">
        <v>260</v>
      </c>
      <c r="G3114" t="s">
        <v>139</v>
      </c>
      <c r="H3114" t="s">
        <v>133</v>
      </c>
      <c r="I3114" t="s">
        <v>110</v>
      </c>
      <c r="J3114" t="s">
        <v>110</v>
      </c>
      <c r="K3114">
        <v>2.272727251052856</v>
      </c>
      <c r="L3114" t="s">
        <v>182</v>
      </c>
    </row>
    <row r="3115" spans="1:12">
      <c r="A3115" t="s">
        <v>260</v>
      </c>
      <c r="B3115" t="s">
        <v>71</v>
      </c>
      <c r="C3115">
        <v>1995</v>
      </c>
      <c r="D3115">
        <v>2005</v>
      </c>
      <c r="E3115" t="s">
        <v>119</v>
      </c>
      <c r="F3115" t="s">
        <v>260</v>
      </c>
      <c r="G3115" t="s">
        <v>139</v>
      </c>
      <c r="H3115" t="s">
        <v>133</v>
      </c>
      <c r="I3115" t="s">
        <v>110</v>
      </c>
      <c r="J3115" t="s">
        <v>110</v>
      </c>
      <c r="K3115">
        <v>2.272727251052856</v>
      </c>
      <c r="L3115" t="s">
        <v>182</v>
      </c>
    </row>
    <row r="3116" spans="1:12">
      <c r="A3116" t="s">
        <v>260</v>
      </c>
      <c r="B3116" t="s">
        <v>71</v>
      </c>
      <c r="C3116">
        <v>1995</v>
      </c>
      <c r="D3116">
        <v>2010</v>
      </c>
      <c r="E3116" t="s">
        <v>119</v>
      </c>
      <c r="F3116" t="s">
        <v>260</v>
      </c>
      <c r="G3116" t="s">
        <v>139</v>
      </c>
      <c r="H3116" t="s">
        <v>133</v>
      </c>
      <c r="I3116" t="s">
        <v>110</v>
      </c>
      <c r="J3116" t="s">
        <v>110</v>
      </c>
      <c r="K3116">
        <v>2.272727251052856</v>
      </c>
      <c r="L3116" t="s">
        <v>182</v>
      </c>
    </row>
    <row r="3117" spans="1:12">
      <c r="A3117" t="s">
        <v>260</v>
      </c>
      <c r="B3117" t="s">
        <v>71</v>
      </c>
      <c r="C3117">
        <v>1995</v>
      </c>
      <c r="D3117">
        <v>2015</v>
      </c>
      <c r="E3117" t="s">
        <v>119</v>
      </c>
      <c r="F3117" t="s">
        <v>260</v>
      </c>
      <c r="G3117" t="s">
        <v>139</v>
      </c>
      <c r="H3117" t="s">
        <v>133</v>
      </c>
      <c r="I3117" t="s">
        <v>110</v>
      </c>
      <c r="J3117" t="s">
        <v>110</v>
      </c>
      <c r="K3117">
        <v>2.272727251052856</v>
      </c>
      <c r="L3117" t="s">
        <v>182</v>
      </c>
    </row>
    <row r="3118" spans="1:12">
      <c r="A3118" t="s">
        <v>260</v>
      </c>
      <c r="B3118" t="s">
        <v>71</v>
      </c>
      <c r="C3118">
        <v>2000</v>
      </c>
      <c r="D3118">
        <v>2000</v>
      </c>
      <c r="E3118" t="s">
        <v>119</v>
      </c>
      <c r="F3118" t="s">
        <v>260</v>
      </c>
      <c r="G3118" t="s">
        <v>139</v>
      </c>
      <c r="H3118" t="s">
        <v>133</v>
      </c>
      <c r="I3118" t="s">
        <v>110</v>
      </c>
      <c r="J3118" t="s">
        <v>110</v>
      </c>
      <c r="K3118">
        <v>2.272727251052856</v>
      </c>
      <c r="L3118" t="s">
        <v>182</v>
      </c>
    </row>
    <row r="3119" spans="1:12">
      <c r="A3119" t="s">
        <v>260</v>
      </c>
      <c r="B3119" t="s">
        <v>71</v>
      </c>
      <c r="C3119">
        <v>2000</v>
      </c>
      <c r="D3119">
        <v>2005</v>
      </c>
      <c r="E3119" t="s">
        <v>119</v>
      </c>
      <c r="F3119" t="s">
        <v>260</v>
      </c>
      <c r="G3119" t="s">
        <v>139</v>
      </c>
      <c r="H3119" t="s">
        <v>133</v>
      </c>
      <c r="I3119" t="s">
        <v>110</v>
      </c>
      <c r="J3119" t="s">
        <v>110</v>
      </c>
      <c r="K3119">
        <v>2.272727251052856</v>
      </c>
      <c r="L3119" t="s">
        <v>182</v>
      </c>
    </row>
    <row r="3120" spans="1:12">
      <c r="A3120" t="s">
        <v>260</v>
      </c>
      <c r="B3120" t="s">
        <v>71</v>
      </c>
      <c r="C3120">
        <v>2000</v>
      </c>
      <c r="D3120">
        <v>2010</v>
      </c>
      <c r="E3120" t="s">
        <v>119</v>
      </c>
      <c r="F3120" t="s">
        <v>260</v>
      </c>
      <c r="G3120" t="s">
        <v>139</v>
      </c>
      <c r="H3120" t="s">
        <v>133</v>
      </c>
      <c r="I3120" t="s">
        <v>110</v>
      </c>
      <c r="J3120" t="s">
        <v>110</v>
      </c>
      <c r="K3120">
        <v>2.272727251052856</v>
      </c>
      <c r="L3120" t="s">
        <v>182</v>
      </c>
    </row>
    <row r="3121" spans="1:12">
      <c r="A3121" t="s">
        <v>260</v>
      </c>
      <c r="B3121" t="s">
        <v>71</v>
      </c>
      <c r="C3121">
        <v>2000</v>
      </c>
      <c r="D3121">
        <v>2015</v>
      </c>
      <c r="E3121" t="s">
        <v>119</v>
      </c>
      <c r="F3121" t="s">
        <v>260</v>
      </c>
      <c r="G3121" t="s">
        <v>139</v>
      </c>
      <c r="H3121" t="s">
        <v>133</v>
      </c>
      <c r="I3121" t="s">
        <v>110</v>
      </c>
      <c r="J3121" t="s">
        <v>110</v>
      </c>
      <c r="K3121">
        <v>2.272727251052856</v>
      </c>
      <c r="L3121" t="s">
        <v>182</v>
      </c>
    </row>
    <row r="3122" spans="1:12">
      <c r="A3122" t="s">
        <v>260</v>
      </c>
      <c r="B3122" t="s">
        <v>71</v>
      </c>
      <c r="C3122">
        <v>2000</v>
      </c>
      <c r="D3122">
        <v>2020</v>
      </c>
      <c r="E3122" t="s">
        <v>119</v>
      </c>
      <c r="F3122" t="s">
        <v>260</v>
      </c>
      <c r="G3122" t="s">
        <v>139</v>
      </c>
      <c r="H3122" t="s">
        <v>133</v>
      </c>
      <c r="I3122" t="s">
        <v>110</v>
      </c>
      <c r="J3122" t="s">
        <v>110</v>
      </c>
      <c r="K3122">
        <v>2.272727251052856</v>
      </c>
      <c r="L3122" t="s">
        <v>182</v>
      </c>
    </row>
    <row r="3123" spans="1:12">
      <c r="A3123" t="s">
        <v>260</v>
      </c>
      <c r="B3123" t="s">
        <v>71</v>
      </c>
      <c r="C3123">
        <v>2005</v>
      </c>
      <c r="D3123">
        <v>2005</v>
      </c>
      <c r="E3123" t="s">
        <v>119</v>
      </c>
      <c r="F3123" t="s">
        <v>260</v>
      </c>
      <c r="G3123" t="s">
        <v>139</v>
      </c>
      <c r="H3123" t="s">
        <v>133</v>
      </c>
      <c r="I3123" t="s">
        <v>110</v>
      </c>
      <c r="J3123" t="s">
        <v>110</v>
      </c>
      <c r="K3123">
        <v>2.272727251052856</v>
      </c>
      <c r="L3123" t="s">
        <v>182</v>
      </c>
    </row>
    <row r="3124" spans="1:12">
      <c r="A3124" t="s">
        <v>260</v>
      </c>
      <c r="B3124" t="s">
        <v>71</v>
      </c>
      <c r="C3124">
        <v>2005</v>
      </c>
      <c r="D3124">
        <v>2010</v>
      </c>
      <c r="E3124" t="s">
        <v>119</v>
      </c>
      <c r="F3124" t="s">
        <v>260</v>
      </c>
      <c r="G3124" t="s">
        <v>139</v>
      </c>
      <c r="H3124" t="s">
        <v>133</v>
      </c>
      <c r="I3124" t="s">
        <v>110</v>
      </c>
      <c r="J3124" t="s">
        <v>110</v>
      </c>
      <c r="K3124">
        <v>2.272727251052856</v>
      </c>
      <c r="L3124" t="s">
        <v>182</v>
      </c>
    </row>
    <row r="3125" spans="1:12">
      <c r="A3125" t="s">
        <v>260</v>
      </c>
      <c r="B3125" t="s">
        <v>71</v>
      </c>
      <c r="C3125">
        <v>2005</v>
      </c>
      <c r="D3125">
        <v>2015</v>
      </c>
      <c r="E3125" t="s">
        <v>119</v>
      </c>
      <c r="F3125" t="s">
        <v>260</v>
      </c>
      <c r="G3125" t="s">
        <v>139</v>
      </c>
      <c r="H3125" t="s">
        <v>133</v>
      </c>
      <c r="I3125" t="s">
        <v>110</v>
      </c>
      <c r="J3125" t="s">
        <v>110</v>
      </c>
      <c r="K3125">
        <v>2.272727251052856</v>
      </c>
      <c r="L3125" t="s">
        <v>182</v>
      </c>
    </row>
    <row r="3126" spans="1:12">
      <c r="A3126" t="s">
        <v>260</v>
      </c>
      <c r="B3126" t="s">
        <v>71</v>
      </c>
      <c r="C3126">
        <v>2005</v>
      </c>
      <c r="D3126">
        <v>2020</v>
      </c>
      <c r="E3126" t="s">
        <v>119</v>
      </c>
      <c r="F3126" t="s">
        <v>260</v>
      </c>
      <c r="G3126" t="s">
        <v>139</v>
      </c>
      <c r="H3126" t="s">
        <v>133</v>
      </c>
      <c r="I3126" t="s">
        <v>110</v>
      </c>
      <c r="J3126" t="s">
        <v>110</v>
      </c>
      <c r="K3126">
        <v>2.272727251052856</v>
      </c>
      <c r="L3126" t="s">
        <v>182</v>
      </c>
    </row>
    <row r="3127" spans="1:12">
      <c r="A3127" t="s">
        <v>260</v>
      </c>
      <c r="B3127" t="s">
        <v>71</v>
      </c>
      <c r="C3127">
        <v>2005</v>
      </c>
      <c r="D3127">
        <v>2025</v>
      </c>
      <c r="E3127" t="s">
        <v>119</v>
      </c>
      <c r="F3127" t="s">
        <v>260</v>
      </c>
      <c r="G3127" t="s">
        <v>139</v>
      </c>
      <c r="H3127" t="s">
        <v>133</v>
      </c>
      <c r="I3127" t="s">
        <v>110</v>
      </c>
      <c r="J3127" t="s">
        <v>110</v>
      </c>
      <c r="K3127">
        <v>2.272727251052856</v>
      </c>
      <c r="L3127" t="s">
        <v>182</v>
      </c>
    </row>
    <row r="3128" spans="1:12">
      <c r="A3128" t="s">
        <v>260</v>
      </c>
      <c r="B3128" t="s">
        <v>71</v>
      </c>
      <c r="C3128">
        <v>2010</v>
      </c>
      <c r="D3128">
        <v>2010</v>
      </c>
      <c r="E3128" t="s">
        <v>119</v>
      </c>
      <c r="F3128" t="s">
        <v>260</v>
      </c>
      <c r="G3128" t="s">
        <v>139</v>
      </c>
      <c r="H3128" t="s">
        <v>133</v>
      </c>
      <c r="I3128" t="s">
        <v>110</v>
      </c>
      <c r="J3128" t="s">
        <v>110</v>
      </c>
      <c r="K3128">
        <v>2.272727251052856</v>
      </c>
      <c r="L3128" t="s">
        <v>182</v>
      </c>
    </row>
    <row r="3129" spans="1:12">
      <c r="A3129" t="s">
        <v>260</v>
      </c>
      <c r="B3129" t="s">
        <v>71</v>
      </c>
      <c r="C3129">
        <v>2010</v>
      </c>
      <c r="D3129">
        <v>2015</v>
      </c>
      <c r="E3129" t="s">
        <v>119</v>
      </c>
      <c r="F3129" t="s">
        <v>260</v>
      </c>
      <c r="G3129" t="s">
        <v>139</v>
      </c>
      <c r="H3129" t="s">
        <v>133</v>
      </c>
      <c r="I3129" t="s">
        <v>110</v>
      </c>
      <c r="J3129" t="s">
        <v>110</v>
      </c>
      <c r="K3129">
        <v>2.272727251052856</v>
      </c>
      <c r="L3129" t="s">
        <v>182</v>
      </c>
    </row>
    <row r="3130" spans="1:12">
      <c r="A3130" t="s">
        <v>260</v>
      </c>
      <c r="B3130" t="s">
        <v>71</v>
      </c>
      <c r="C3130">
        <v>2010</v>
      </c>
      <c r="D3130">
        <v>2020</v>
      </c>
      <c r="E3130" t="s">
        <v>119</v>
      </c>
      <c r="F3130" t="s">
        <v>260</v>
      </c>
      <c r="G3130" t="s">
        <v>139</v>
      </c>
      <c r="H3130" t="s">
        <v>133</v>
      </c>
      <c r="I3130" t="s">
        <v>110</v>
      </c>
      <c r="J3130" t="s">
        <v>110</v>
      </c>
      <c r="K3130">
        <v>2.272727251052856</v>
      </c>
      <c r="L3130" t="s">
        <v>182</v>
      </c>
    </row>
    <row r="3131" spans="1:12">
      <c r="A3131" t="s">
        <v>260</v>
      </c>
      <c r="B3131" t="s">
        <v>71</v>
      </c>
      <c r="C3131">
        <v>2010</v>
      </c>
      <c r="D3131">
        <v>2025</v>
      </c>
      <c r="E3131" t="s">
        <v>119</v>
      </c>
      <c r="F3131" t="s">
        <v>260</v>
      </c>
      <c r="G3131" t="s">
        <v>139</v>
      </c>
      <c r="H3131" t="s">
        <v>133</v>
      </c>
      <c r="I3131" t="s">
        <v>110</v>
      </c>
      <c r="J3131" t="s">
        <v>110</v>
      </c>
      <c r="K3131">
        <v>2.272727251052856</v>
      </c>
      <c r="L3131" t="s">
        <v>182</v>
      </c>
    </row>
    <row r="3132" spans="1:12">
      <c r="A3132" t="s">
        <v>260</v>
      </c>
      <c r="B3132" t="s">
        <v>71</v>
      </c>
      <c r="C3132">
        <v>2010</v>
      </c>
      <c r="D3132">
        <v>2030</v>
      </c>
      <c r="E3132" t="s">
        <v>119</v>
      </c>
      <c r="F3132" t="s">
        <v>260</v>
      </c>
      <c r="G3132" t="s">
        <v>139</v>
      </c>
      <c r="H3132" t="s">
        <v>133</v>
      </c>
      <c r="I3132" t="s">
        <v>110</v>
      </c>
      <c r="J3132" t="s">
        <v>110</v>
      </c>
      <c r="K3132">
        <v>2.272727251052856</v>
      </c>
      <c r="L3132" t="s">
        <v>182</v>
      </c>
    </row>
    <row r="3133" spans="1:12">
      <c r="A3133" t="s">
        <v>260</v>
      </c>
      <c r="B3133" t="s">
        <v>71</v>
      </c>
      <c r="C3133">
        <v>2015</v>
      </c>
      <c r="D3133">
        <v>2015</v>
      </c>
      <c r="E3133" t="s">
        <v>119</v>
      </c>
      <c r="F3133" t="s">
        <v>260</v>
      </c>
      <c r="G3133" t="s">
        <v>139</v>
      </c>
      <c r="H3133" t="s">
        <v>133</v>
      </c>
      <c r="I3133" t="s">
        <v>110</v>
      </c>
      <c r="J3133" t="s">
        <v>110</v>
      </c>
      <c r="K3133">
        <v>2.272727251052856</v>
      </c>
      <c r="L3133" t="s">
        <v>182</v>
      </c>
    </row>
    <row r="3134" spans="1:12">
      <c r="A3134" t="s">
        <v>260</v>
      </c>
      <c r="B3134" t="s">
        <v>71</v>
      </c>
      <c r="C3134">
        <v>2015</v>
      </c>
      <c r="D3134">
        <v>2020</v>
      </c>
      <c r="E3134" t="s">
        <v>119</v>
      </c>
      <c r="F3134" t="s">
        <v>260</v>
      </c>
      <c r="G3134" t="s">
        <v>139</v>
      </c>
      <c r="H3134" t="s">
        <v>133</v>
      </c>
      <c r="I3134" t="s">
        <v>110</v>
      </c>
      <c r="J3134" t="s">
        <v>110</v>
      </c>
      <c r="K3134">
        <v>2.272727251052856</v>
      </c>
      <c r="L3134" t="s">
        <v>182</v>
      </c>
    </row>
    <row r="3135" spans="1:12">
      <c r="A3135" t="s">
        <v>260</v>
      </c>
      <c r="B3135" t="s">
        <v>71</v>
      </c>
      <c r="C3135">
        <v>2015</v>
      </c>
      <c r="D3135">
        <v>2025</v>
      </c>
      <c r="E3135" t="s">
        <v>119</v>
      </c>
      <c r="F3135" t="s">
        <v>260</v>
      </c>
      <c r="G3135" t="s">
        <v>139</v>
      </c>
      <c r="H3135" t="s">
        <v>133</v>
      </c>
      <c r="I3135" t="s">
        <v>110</v>
      </c>
      <c r="J3135" t="s">
        <v>110</v>
      </c>
      <c r="K3135">
        <v>2.272727251052856</v>
      </c>
      <c r="L3135" t="s">
        <v>182</v>
      </c>
    </row>
    <row r="3136" spans="1:12">
      <c r="A3136" t="s">
        <v>260</v>
      </c>
      <c r="B3136" t="s">
        <v>71</v>
      </c>
      <c r="C3136">
        <v>2015</v>
      </c>
      <c r="D3136">
        <v>2030</v>
      </c>
      <c r="E3136" t="s">
        <v>119</v>
      </c>
      <c r="F3136" t="s">
        <v>260</v>
      </c>
      <c r="G3136" t="s">
        <v>139</v>
      </c>
      <c r="H3136" t="s">
        <v>133</v>
      </c>
      <c r="I3136" t="s">
        <v>110</v>
      </c>
      <c r="J3136" t="s">
        <v>110</v>
      </c>
      <c r="K3136">
        <v>2.272727251052856</v>
      </c>
      <c r="L3136" t="s">
        <v>182</v>
      </c>
    </row>
    <row r="3137" spans="1:12">
      <c r="A3137" t="s">
        <v>260</v>
      </c>
      <c r="B3137" t="s">
        <v>71</v>
      </c>
      <c r="C3137">
        <v>2015</v>
      </c>
      <c r="D3137">
        <v>2035</v>
      </c>
      <c r="E3137" t="s">
        <v>119</v>
      </c>
      <c r="F3137" t="s">
        <v>260</v>
      </c>
      <c r="G3137" t="s">
        <v>139</v>
      </c>
      <c r="H3137" t="s">
        <v>133</v>
      </c>
      <c r="I3137" t="s">
        <v>110</v>
      </c>
      <c r="J3137" t="s">
        <v>110</v>
      </c>
      <c r="K3137">
        <v>2.272727251052856</v>
      </c>
      <c r="L3137" t="s">
        <v>182</v>
      </c>
    </row>
    <row r="3138" spans="1:12">
      <c r="A3138" t="s">
        <v>260</v>
      </c>
      <c r="B3138" t="s">
        <v>71</v>
      </c>
      <c r="C3138">
        <v>2020</v>
      </c>
      <c r="D3138">
        <v>2020</v>
      </c>
      <c r="E3138" t="s">
        <v>119</v>
      </c>
      <c r="F3138" t="s">
        <v>260</v>
      </c>
      <c r="G3138" t="s">
        <v>139</v>
      </c>
      <c r="H3138" t="s">
        <v>133</v>
      </c>
      <c r="I3138" t="s">
        <v>110</v>
      </c>
      <c r="J3138" t="s">
        <v>110</v>
      </c>
      <c r="K3138">
        <v>2.272727251052856</v>
      </c>
      <c r="L3138" t="s">
        <v>182</v>
      </c>
    </row>
    <row r="3139" spans="1:12">
      <c r="A3139" t="s">
        <v>260</v>
      </c>
      <c r="B3139" t="s">
        <v>71</v>
      </c>
      <c r="C3139">
        <v>2020</v>
      </c>
      <c r="D3139">
        <v>2025</v>
      </c>
      <c r="E3139" t="s">
        <v>119</v>
      </c>
      <c r="F3139" t="s">
        <v>260</v>
      </c>
      <c r="G3139" t="s">
        <v>139</v>
      </c>
      <c r="H3139" t="s">
        <v>133</v>
      </c>
      <c r="I3139" t="s">
        <v>110</v>
      </c>
      <c r="J3139" t="s">
        <v>110</v>
      </c>
      <c r="K3139">
        <v>2.272727251052856</v>
      </c>
      <c r="L3139" t="s">
        <v>182</v>
      </c>
    </row>
    <row r="3140" spans="1:12">
      <c r="A3140" t="s">
        <v>260</v>
      </c>
      <c r="B3140" t="s">
        <v>71</v>
      </c>
      <c r="C3140">
        <v>2020</v>
      </c>
      <c r="D3140">
        <v>2030</v>
      </c>
      <c r="E3140" t="s">
        <v>119</v>
      </c>
      <c r="F3140" t="s">
        <v>260</v>
      </c>
      <c r="G3140" t="s">
        <v>139</v>
      </c>
      <c r="H3140" t="s">
        <v>133</v>
      </c>
      <c r="I3140" t="s">
        <v>110</v>
      </c>
      <c r="J3140" t="s">
        <v>110</v>
      </c>
      <c r="K3140">
        <v>2.272727251052856</v>
      </c>
      <c r="L3140" t="s">
        <v>182</v>
      </c>
    </row>
    <row r="3141" spans="1:12">
      <c r="A3141" t="s">
        <v>260</v>
      </c>
      <c r="B3141" t="s">
        <v>71</v>
      </c>
      <c r="C3141">
        <v>2020</v>
      </c>
      <c r="D3141">
        <v>2035</v>
      </c>
      <c r="E3141" t="s">
        <v>119</v>
      </c>
      <c r="F3141" t="s">
        <v>260</v>
      </c>
      <c r="G3141" t="s">
        <v>139</v>
      </c>
      <c r="H3141" t="s">
        <v>133</v>
      </c>
      <c r="I3141" t="s">
        <v>110</v>
      </c>
      <c r="J3141" t="s">
        <v>110</v>
      </c>
      <c r="K3141">
        <v>2.272727251052856</v>
      </c>
      <c r="L3141" t="s">
        <v>182</v>
      </c>
    </row>
    <row r="3142" spans="1:12">
      <c r="A3142" t="s">
        <v>260</v>
      </c>
      <c r="B3142" t="s">
        <v>71</v>
      </c>
      <c r="C3142">
        <v>2020</v>
      </c>
      <c r="D3142">
        <v>2040</v>
      </c>
      <c r="E3142" t="s">
        <v>119</v>
      </c>
      <c r="F3142" t="s">
        <v>260</v>
      </c>
      <c r="G3142" t="s">
        <v>139</v>
      </c>
      <c r="H3142" t="s">
        <v>133</v>
      </c>
      <c r="I3142" t="s">
        <v>110</v>
      </c>
      <c r="J3142" t="s">
        <v>110</v>
      </c>
      <c r="K3142">
        <v>2.272727251052856</v>
      </c>
      <c r="L3142" t="s">
        <v>182</v>
      </c>
    </row>
    <row r="3143" spans="1:12">
      <c r="A3143" t="s">
        <v>260</v>
      </c>
      <c r="B3143" t="s">
        <v>71</v>
      </c>
      <c r="C3143">
        <v>2025</v>
      </c>
      <c r="D3143">
        <v>2025</v>
      </c>
      <c r="E3143" t="s">
        <v>119</v>
      </c>
      <c r="F3143" t="s">
        <v>260</v>
      </c>
      <c r="G3143" t="s">
        <v>139</v>
      </c>
      <c r="H3143" t="s">
        <v>133</v>
      </c>
      <c r="I3143" t="s">
        <v>110</v>
      </c>
      <c r="J3143" t="s">
        <v>110</v>
      </c>
      <c r="K3143">
        <v>2.272727251052856</v>
      </c>
      <c r="L3143" t="s">
        <v>182</v>
      </c>
    </row>
    <row r="3144" spans="1:12">
      <c r="A3144" t="s">
        <v>260</v>
      </c>
      <c r="B3144" t="s">
        <v>71</v>
      </c>
      <c r="C3144">
        <v>2025</v>
      </c>
      <c r="D3144">
        <v>2030</v>
      </c>
      <c r="E3144" t="s">
        <v>119</v>
      </c>
      <c r="F3144" t="s">
        <v>260</v>
      </c>
      <c r="G3144" t="s">
        <v>139</v>
      </c>
      <c r="H3144" t="s">
        <v>133</v>
      </c>
      <c r="I3144" t="s">
        <v>110</v>
      </c>
      <c r="J3144" t="s">
        <v>110</v>
      </c>
      <c r="K3144">
        <v>2.272727251052856</v>
      </c>
      <c r="L3144" t="s">
        <v>182</v>
      </c>
    </row>
    <row r="3145" spans="1:12">
      <c r="A3145" t="s">
        <v>260</v>
      </c>
      <c r="B3145" t="s">
        <v>71</v>
      </c>
      <c r="C3145">
        <v>2025</v>
      </c>
      <c r="D3145">
        <v>2035</v>
      </c>
      <c r="E3145" t="s">
        <v>119</v>
      </c>
      <c r="F3145" t="s">
        <v>260</v>
      </c>
      <c r="G3145" t="s">
        <v>139</v>
      </c>
      <c r="H3145" t="s">
        <v>133</v>
      </c>
      <c r="I3145" t="s">
        <v>110</v>
      </c>
      <c r="J3145" t="s">
        <v>110</v>
      </c>
      <c r="K3145">
        <v>2.272727251052856</v>
      </c>
      <c r="L3145" t="s">
        <v>182</v>
      </c>
    </row>
    <row r="3146" spans="1:12">
      <c r="A3146" t="s">
        <v>260</v>
      </c>
      <c r="B3146" t="s">
        <v>71</v>
      </c>
      <c r="C3146">
        <v>2025</v>
      </c>
      <c r="D3146">
        <v>2040</v>
      </c>
      <c r="E3146" t="s">
        <v>119</v>
      </c>
      <c r="F3146" t="s">
        <v>260</v>
      </c>
      <c r="G3146" t="s">
        <v>139</v>
      </c>
      <c r="H3146" t="s">
        <v>133</v>
      </c>
      <c r="I3146" t="s">
        <v>110</v>
      </c>
      <c r="J3146" t="s">
        <v>110</v>
      </c>
      <c r="K3146">
        <v>2.272727251052856</v>
      </c>
      <c r="L3146" t="s">
        <v>182</v>
      </c>
    </row>
    <row r="3147" spans="1:12">
      <c r="A3147" t="s">
        <v>260</v>
      </c>
      <c r="B3147" t="s">
        <v>71</v>
      </c>
      <c r="C3147">
        <v>2025</v>
      </c>
      <c r="D3147">
        <v>2045</v>
      </c>
      <c r="E3147" t="s">
        <v>119</v>
      </c>
      <c r="F3147" t="s">
        <v>260</v>
      </c>
      <c r="G3147" t="s">
        <v>139</v>
      </c>
      <c r="H3147" t="s">
        <v>133</v>
      </c>
      <c r="I3147" t="s">
        <v>110</v>
      </c>
      <c r="J3147" t="s">
        <v>110</v>
      </c>
      <c r="K3147">
        <v>2.272727251052856</v>
      </c>
      <c r="L3147" t="s">
        <v>182</v>
      </c>
    </row>
    <row r="3148" spans="1:12">
      <c r="A3148" t="s">
        <v>260</v>
      </c>
      <c r="B3148" t="s">
        <v>71</v>
      </c>
      <c r="C3148">
        <v>2030</v>
      </c>
      <c r="D3148">
        <v>2030</v>
      </c>
      <c r="E3148" t="s">
        <v>119</v>
      </c>
      <c r="F3148" t="s">
        <v>260</v>
      </c>
      <c r="G3148" t="s">
        <v>139</v>
      </c>
      <c r="H3148" t="s">
        <v>133</v>
      </c>
      <c r="I3148" t="s">
        <v>110</v>
      </c>
      <c r="J3148" t="s">
        <v>110</v>
      </c>
      <c r="K3148">
        <v>2.272727251052856</v>
      </c>
      <c r="L3148" t="s">
        <v>182</v>
      </c>
    </row>
    <row r="3149" spans="1:12">
      <c r="A3149" t="s">
        <v>260</v>
      </c>
      <c r="B3149" t="s">
        <v>71</v>
      </c>
      <c r="C3149">
        <v>2030</v>
      </c>
      <c r="D3149">
        <v>2035</v>
      </c>
      <c r="E3149" t="s">
        <v>119</v>
      </c>
      <c r="F3149" t="s">
        <v>260</v>
      </c>
      <c r="G3149" t="s">
        <v>139</v>
      </c>
      <c r="H3149" t="s">
        <v>133</v>
      </c>
      <c r="I3149" t="s">
        <v>110</v>
      </c>
      <c r="J3149" t="s">
        <v>110</v>
      </c>
      <c r="K3149">
        <v>2.272727251052856</v>
      </c>
      <c r="L3149" t="s">
        <v>182</v>
      </c>
    </row>
    <row r="3150" spans="1:12">
      <c r="A3150" t="s">
        <v>260</v>
      </c>
      <c r="B3150" t="s">
        <v>71</v>
      </c>
      <c r="C3150">
        <v>2030</v>
      </c>
      <c r="D3150">
        <v>2040</v>
      </c>
      <c r="E3150" t="s">
        <v>119</v>
      </c>
      <c r="F3150" t="s">
        <v>260</v>
      </c>
      <c r="G3150" t="s">
        <v>139</v>
      </c>
      <c r="H3150" t="s">
        <v>133</v>
      </c>
      <c r="I3150" t="s">
        <v>110</v>
      </c>
      <c r="J3150" t="s">
        <v>110</v>
      </c>
      <c r="K3150">
        <v>2.272727251052856</v>
      </c>
      <c r="L3150" t="s">
        <v>182</v>
      </c>
    </row>
    <row r="3151" spans="1:12">
      <c r="A3151" t="s">
        <v>260</v>
      </c>
      <c r="B3151" t="s">
        <v>71</v>
      </c>
      <c r="C3151">
        <v>2030</v>
      </c>
      <c r="D3151">
        <v>2045</v>
      </c>
      <c r="E3151" t="s">
        <v>119</v>
      </c>
      <c r="F3151" t="s">
        <v>260</v>
      </c>
      <c r="G3151" t="s">
        <v>139</v>
      </c>
      <c r="H3151" t="s">
        <v>133</v>
      </c>
      <c r="I3151" t="s">
        <v>110</v>
      </c>
      <c r="J3151" t="s">
        <v>110</v>
      </c>
      <c r="K3151">
        <v>2.272727251052856</v>
      </c>
      <c r="L3151" t="s">
        <v>182</v>
      </c>
    </row>
    <row r="3152" spans="1:12">
      <c r="A3152" t="s">
        <v>260</v>
      </c>
      <c r="B3152" t="s">
        <v>71</v>
      </c>
      <c r="C3152">
        <v>2030</v>
      </c>
      <c r="D3152">
        <v>2050</v>
      </c>
      <c r="E3152" t="s">
        <v>119</v>
      </c>
      <c r="F3152" t="s">
        <v>260</v>
      </c>
      <c r="G3152" t="s">
        <v>139</v>
      </c>
      <c r="H3152" t="s">
        <v>133</v>
      </c>
      <c r="I3152" t="s">
        <v>110</v>
      </c>
      <c r="J3152" t="s">
        <v>110</v>
      </c>
      <c r="K3152">
        <v>2.272727251052856</v>
      </c>
      <c r="L3152" t="s">
        <v>182</v>
      </c>
    </row>
    <row r="3153" spans="1:12">
      <c r="A3153" t="s">
        <v>260</v>
      </c>
      <c r="B3153" t="s">
        <v>71</v>
      </c>
      <c r="C3153">
        <v>2035</v>
      </c>
      <c r="D3153">
        <v>2035</v>
      </c>
      <c r="E3153" t="s">
        <v>119</v>
      </c>
      <c r="F3153" t="s">
        <v>260</v>
      </c>
      <c r="G3153" t="s">
        <v>139</v>
      </c>
      <c r="H3153" t="s">
        <v>133</v>
      </c>
      <c r="I3153" t="s">
        <v>110</v>
      </c>
      <c r="J3153" t="s">
        <v>110</v>
      </c>
      <c r="K3153">
        <v>2.272727251052856</v>
      </c>
      <c r="L3153" t="s">
        <v>182</v>
      </c>
    </row>
    <row r="3154" spans="1:12">
      <c r="A3154" t="s">
        <v>260</v>
      </c>
      <c r="B3154" t="s">
        <v>71</v>
      </c>
      <c r="C3154">
        <v>2035</v>
      </c>
      <c r="D3154">
        <v>2040</v>
      </c>
      <c r="E3154" t="s">
        <v>119</v>
      </c>
      <c r="F3154" t="s">
        <v>260</v>
      </c>
      <c r="G3154" t="s">
        <v>139</v>
      </c>
      <c r="H3154" t="s">
        <v>133</v>
      </c>
      <c r="I3154" t="s">
        <v>110</v>
      </c>
      <c r="J3154" t="s">
        <v>110</v>
      </c>
      <c r="K3154">
        <v>2.272727251052856</v>
      </c>
      <c r="L3154" t="s">
        <v>182</v>
      </c>
    </row>
    <row r="3155" spans="1:12">
      <c r="A3155" t="s">
        <v>260</v>
      </c>
      <c r="B3155" t="s">
        <v>71</v>
      </c>
      <c r="C3155">
        <v>2035</v>
      </c>
      <c r="D3155">
        <v>2045</v>
      </c>
      <c r="E3155" t="s">
        <v>119</v>
      </c>
      <c r="F3155" t="s">
        <v>260</v>
      </c>
      <c r="G3155" t="s">
        <v>139</v>
      </c>
      <c r="H3155" t="s">
        <v>133</v>
      </c>
      <c r="I3155" t="s">
        <v>110</v>
      </c>
      <c r="J3155" t="s">
        <v>110</v>
      </c>
      <c r="K3155">
        <v>2.272727251052856</v>
      </c>
      <c r="L3155" t="s">
        <v>182</v>
      </c>
    </row>
    <row r="3156" spans="1:12">
      <c r="A3156" t="s">
        <v>260</v>
      </c>
      <c r="B3156" t="s">
        <v>71</v>
      </c>
      <c r="C3156">
        <v>2035</v>
      </c>
      <c r="D3156">
        <v>2050</v>
      </c>
      <c r="E3156" t="s">
        <v>119</v>
      </c>
      <c r="F3156" t="s">
        <v>260</v>
      </c>
      <c r="G3156" t="s">
        <v>139</v>
      </c>
      <c r="H3156" t="s">
        <v>133</v>
      </c>
      <c r="I3156" t="s">
        <v>110</v>
      </c>
      <c r="J3156" t="s">
        <v>110</v>
      </c>
      <c r="K3156">
        <v>2.272727251052856</v>
      </c>
      <c r="L3156" t="s">
        <v>182</v>
      </c>
    </row>
    <row r="3157" spans="1:12">
      <c r="A3157" t="s">
        <v>260</v>
      </c>
      <c r="B3157" t="s">
        <v>71</v>
      </c>
      <c r="C3157">
        <v>2035</v>
      </c>
      <c r="D3157">
        <v>2055</v>
      </c>
      <c r="E3157" t="s">
        <v>119</v>
      </c>
      <c r="F3157" t="s">
        <v>260</v>
      </c>
      <c r="G3157" t="s">
        <v>139</v>
      </c>
      <c r="H3157" t="s">
        <v>133</v>
      </c>
      <c r="I3157" t="s">
        <v>110</v>
      </c>
      <c r="J3157" t="s">
        <v>110</v>
      </c>
      <c r="K3157">
        <v>2.272727251052856</v>
      </c>
      <c r="L3157" t="s">
        <v>182</v>
      </c>
    </row>
    <row r="3158" spans="1:12">
      <c r="A3158" t="s">
        <v>260</v>
      </c>
      <c r="B3158" t="s">
        <v>71</v>
      </c>
      <c r="C3158">
        <v>2040</v>
      </c>
      <c r="D3158">
        <v>2040</v>
      </c>
      <c r="E3158" t="s">
        <v>119</v>
      </c>
      <c r="F3158" t="s">
        <v>260</v>
      </c>
      <c r="G3158" t="s">
        <v>139</v>
      </c>
      <c r="H3158" t="s">
        <v>133</v>
      </c>
      <c r="I3158" t="s">
        <v>110</v>
      </c>
      <c r="J3158" t="s">
        <v>110</v>
      </c>
      <c r="K3158">
        <v>2.272727251052856</v>
      </c>
      <c r="L3158" t="s">
        <v>182</v>
      </c>
    </row>
    <row r="3159" spans="1:12">
      <c r="A3159" t="s">
        <v>260</v>
      </c>
      <c r="B3159" t="s">
        <v>71</v>
      </c>
      <c r="C3159">
        <v>2040</v>
      </c>
      <c r="D3159">
        <v>2045</v>
      </c>
      <c r="E3159" t="s">
        <v>119</v>
      </c>
      <c r="F3159" t="s">
        <v>260</v>
      </c>
      <c r="G3159" t="s">
        <v>139</v>
      </c>
      <c r="H3159" t="s">
        <v>133</v>
      </c>
      <c r="I3159" t="s">
        <v>110</v>
      </c>
      <c r="J3159" t="s">
        <v>110</v>
      </c>
      <c r="K3159">
        <v>2.272727251052856</v>
      </c>
      <c r="L3159" t="s">
        <v>182</v>
      </c>
    </row>
    <row r="3160" spans="1:12">
      <c r="A3160" t="s">
        <v>260</v>
      </c>
      <c r="B3160" t="s">
        <v>71</v>
      </c>
      <c r="C3160">
        <v>2040</v>
      </c>
      <c r="D3160">
        <v>2050</v>
      </c>
      <c r="E3160" t="s">
        <v>119</v>
      </c>
      <c r="F3160" t="s">
        <v>260</v>
      </c>
      <c r="G3160" t="s">
        <v>139</v>
      </c>
      <c r="H3160" t="s">
        <v>133</v>
      </c>
      <c r="I3160" t="s">
        <v>110</v>
      </c>
      <c r="J3160" t="s">
        <v>110</v>
      </c>
      <c r="K3160">
        <v>2.272727251052856</v>
      </c>
      <c r="L3160" t="s">
        <v>182</v>
      </c>
    </row>
    <row r="3161" spans="1:12">
      <c r="A3161" t="s">
        <v>260</v>
      </c>
      <c r="B3161" t="s">
        <v>71</v>
      </c>
      <c r="C3161">
        <v>2040</v>
      </c>
      <c r="D3161">
        <v>2055</v>
      </c>
      <c r="E3161" t="s">
        <v>119</v>
      </c>
      <c r="F3161" t="s">
        <v>260</v>
      </c>
      <c r="G3161" t="s">
        <v>139</v>
      </c>
      <c r="H3161" t="s">
        <v>133</v>
      </c>
      <c r="I3161" t="s">
        <v>110</v>
      </c>
      <c r="J3161" t="s">
        <v>110</v>
      </c>
      <c r="K3161">
        <v>2.272727251052856</v>
      </c>
      <c r="L3161" t="s">
        <v>182</v>
      </c>
    </row>
    <row r="3162" spans="1:12">
      <c r="A3162" t="s">
        <v>260</v>
      </c>
      <c r="B3162" t="s">
        <v>71</v>
      </c>
      <c r="C3162">
        <v>2040</v>
      </c>
      <c r="D3162">
        <v>2060</v>
      </c>
      <c r="E3162" t="s">
        <v>119</v>
      </c>
      <c r="F3162" t="s">
        <v>260</v>
      </c>
      <c r="G3162" t="s">
        <v>139</v>
      </c>
      <c r="H3162" t="s">
        <v>133</v>
      </c>
      <c r="I3162" t="s">
        <v>110</v>
      </c>
      <c r="J3162" t="s">
        <v>110</v>
      </c>
      <c r="K3162">
        <v>2.272727251052856</v>
      </c>
      <c r="L3162" t="s">
        <v>182</v>
      </c>
    </row>
    <row r="3163" spans="1:12">
      <c r="A3163" t="s">
        <v>260</v>
      </c>
      <c r="B3163" t="s">
        <v>71</v>
      </c>
      <c r="C3163">
        <v>2045</v>
      </c>
      <c r="D3163">
        <v>2045</v>
      </c>
      <c r="E3163" t="s">
        <v>119</v>
      </c>
      <c r="F3163" t="s">
        <v>260</v>
      </c>
      <c r="G3163" t="s">
        <v>139</v>
      </c>
      <c r="H3163" t="s">
        <v>133</v>
      </c>
      <c r="I3163" t="s">
        <v>110</v>
      </c>
      <c r="J3163" t="s">
        <v>110</v>
      </c>
      <c r="K3163">
        <v>2.272727251052856</v>
      </c>
      <c r="L3163" t="s">
        <v>182</v>
      </c>
    </row>
    <row r="3164" spans="1:12">
      <c r="A3164" t="s">
        <v>260</v>
      </c>
      <c r="B3164" t="s">
        <v>71</v>
      </c>
      <c r="C3164">
        <v>2045</v>
      </c>
      <c r="D3164">
        <v>2050</v>
      </c>
      <c r="E3164" t="s">
        <v>119</v>
      </c>
      <c r="F3164" t="s">
        <v>260</v>
      </c>
      <c r="G3164" t="s">
        <v>139</v>
      </c>
      <c r="H3164" t="s">
        <v>133</v>
      </c>
      <c r="I3164" t="s">
        <v>110</v>
      </c>
      <c r="J3164" t="s">
        <v>110</v>
      </c>
      <c r="K3164">
        <v>2.272727251052856</v>
      </c>
      <c r="L3164" t="s">
        <v>182</v>
      </c>
    </row>
    <row r="3165" spans="1:12">
      <c r="A3165" t="s">
        <v>260</v>
      </c>
      <c r="B3165" t="s">
        <v>71</v>
      </c>
      <c r="C3165">
        <v>2045</v>
      </c>
      <c r="D3165">
        <v>2055</v>
      </c>
      <c r="E3165" t="s">
        <v>119</v>
      </c>
      <c r="F3165" t="s">
        <v>260</v>
      </c>
      <c r="G3165" t="s">
        <v>139</v>
      </c>
      <c r="H3165" t="s">
        <v>133</v>
      </c>
      <c r="I3165" t="s">
        <v>110</v>
      </c>
      <c r="J3165" t="s">
        <v>110</v>
      </c>
      <c r="K3165">
        <v>2.272727251052856</v>
      </c>
      <c r="L3165" t="s">
        <v>182</v>
      </c>
    </row>
    <row r="3166" spans="1:12">
      <c r="A3166" t="s">
        <v>260</v>
      </c>
      <c r="B3166" t="s">
        <v>71</v>
      </c>
      <c r="C3166">
        <v>2045</v>
      </c>
      <c r="D3166">
        <v>2060</v>
      </c>
      <c r="E3166" t="s">
        <v>119</v>
      </c>
      <c r="F3166" t="s">
        <v>260</v>
      </c>
      <c r="G3166" t="s">
        <v>139</v>
      </c>
      <c r="H3166" t="s">
        <v>133</v>
      </c>
      <c r="I3166" t="s">
        <v>110</v>
      </c>
      <c r="J3166" t="s">
        <v>110</v>
      </c>
      <c r="K3166">
        <v>2.272727251052856</v>
      </c>
      <c r="L3166" t="s">
        <v>182</v>
      </c>
    </row>
    <row r="3167" spans="1:12">
      <c r="A3167" t="s">
        <v>260</v>
      </c>
      <c r="B3167" t="s">
        <v>71</v>
      </c>
      <c r="C3167">
        <v>2045</v>
      </c>
      <c r="D3167">
        <v>2065</v>
      </c>
      <c r="E3167" t="s">
        <v>119</v>
      </c>
      <c r="F3167" t="s">
        <v>260</v>
      </c>
      <c r="G3167" t="s">
        <v>139</v>
      </c>
      <c r="H3167" t="s">
        <v>133</v>
      </c>
      <c r="I3167" t="s">
        <v>110</v>
      </c>
      <c r="J3167" t="s">
        <v>110</v>
      </c>
      <c r="K3167">
        <v>2.272727251052856</v>
      </c>
      <c r="L3167" t="s">
        <v>182</v>
      </c>
    </row>
    <row r="3168" spans="1:12">
      <c r="A3168" t="s">
        <v>260</v>
      </c>
      <c r="B3168" t="s">
        <v>71</v>
      </c>
      <c r="C3168">
        <v>2050</v>
      </c>
      <c r="D3168">
        <v>2050</v>
      </c>
      <c r="E3168" t="s">
        <v>119</v>
      </c>
      <c r="F3168" t="s">
        <v>260</v>
      </c>
      <c r="G3168" t="s">
        <v>139</v>
      </c>
      <c r="H3168" t="s">
        <v>133</v>
      </c>
      <c r="I3168" t="s">
        <v>110</v>
      </c>
      <c r="J3168" t="s">
        <v>110</v>
      </c>
      <c r="K3168">
        <v>2.272727251052856</v>
      </c>
      <c r="L3168" t="s">
        <v>182</v>
      </c>
    </row>
    <row r="3169" spans="1:12">
      <c r="A3169" t="s">
        <v>260</v>
      </c>
      <c r="B3169" t="s">
        <v>71</v>
      </c>
      <c r="C3169">
        <v>2050</v>
      </c>
      <c r="D3169">
        <v>2055</v>
      </c>
      <c r="E3169" t="s">
        <v>119</v>
      </c>
      <c r="F3169" t="s">
        <v>260</v>
      </c>
      <c r="G3169" t="s">
        <v>139</v>
      </c>
      <c r="H3169" t="s">
        <v>133</v>
      </c>
      <c r="I3169" t="s">
        <v>110</v>
      </c>
      <c r="J3169" t="s">
        <v>110</v>
      </c>
      <c r="K3169">
        <v>2.272727251052856</v>
      </c>
      <c r="L3169" t="s">
        <v>182</v>
      </c>
    </row>
    <row r="3170" spans="1:12">
      <c r="A3170" t="s">
        <v>260</v>
      </c>
      <c r="B3170" t="s">
        <v>71</v>
      </c>
      <c r="C3170">
        <v>2050</v>
      </c>
      <c r="D3170">
        <v>2060</v>
      </c>
      <c r="E3170" t="s">
        <v>119</v>
      </c>
      <c r="F3170" t="s">
        <v>260</v>
      </c>
      <c r="G3170" t="s">
        <v>139</v>
      </c>
      <c r="H3170" t="s">
        <v>133</v>
      </c>
      <c r="I3170" t="s">
        <v>110</v>
      </c>
      <c r="J3170" t="s">
        <v>110</v>
      </c>
      <c r="K3170">
        <v>2.272727251052856</v>
      </c>
      <c r="L3170" t="s">
        <v>182</v>
      </c>
    </row>
    <row r="3171" spans="1:12">
      <c r="A3171" t="s">
        <v>260</v>
      </c>
      <c r="B3171" t="s">
        <v>71</v>
      </c>
      <c r="C3171">
        <v>2050</v>
      </c>
      <c r="D3171">
        <v>2065</v>
      </c>
      <c r="E3171" t="s">
        <v>119</v>
      </c>
      <c r="F3171" t="s">
        <v>260</v>
      </c>
      <c r="G3171" t="s">
        <v>139</v>
      </c>
      <c r="H3171" t="s">
        <v>133</v>
      </c>
      <c r="I3171" t="s">
        <v>110</v>
      </c>
      <c r="J3171" t="s">
        <v>110</v>
      </c>
      <c r="K3171">
        <v>2.272727251052856</v>
      </c>
      <c r="L3171" t="s">
        <v>182</v>
      </c>
    </row>
    <row r="3172" spans="1:12">
      <c r="A3172" t="s">
        <v>260</v>
      </c>
      <c r="B3172" t="s">
        <v>71</v>
      </c>
      <c r="C3172">
        <v>2050</v>
      </c>
      <c r="D3172">
        <v>2070</v>
      </c>
      <c r="E3172" t="s">
        <v>119</v>
      </c>
      <c r="F3172" t="s">
        <v>260</v>
      </c>
      <c r="G3172" t="s">
        <v>139</v>
      </c>
      <c r="H3172" t="s">
        <v>133</v>
      </c>
      <c r="I3172" t="s">
        <v>110</v>
      </c>
      <c r="J3172" t="s">
        <v>110</v>
      </c>
      <c r="K3172">
        <v>2.272727251052856</v>
      </c>
      <c r="L3172" t="s">
        <v>182</v>
      </c>
    </row>
    <row r="3173" spans="1:12">
      <c r="A3173" t="s">
        <v>260</v>
      </c>
      <c r="B3173" t="s">
        <v>71</v>
      </c>
      <c r="C3173">
        <v>2055</v>
      </c>
      <c r="D3173">
        <v>2055</v>
      </c>
      <c r="E3173" t="s">
        <v>119</v>
      </c>
      <c r="F3173" t="s">
        <v>260</v>
      </c>
      <c r="G3173" t="s">
        <v>139</v>
      </c>
      <c r="H3173" t="s">
        <v>133</v>
      </c>
      <c r="I3173" t="s">
        <v>110</v>
      </c>
      <c r="J3173" t="s">
        <v>110</v>
      </c>
      <c r="K3173">
        <v>2.272727251052856</v>
      </c>
      <c r="L3173" t="s">
        <v>182</v>
      </c>
    </row>
    <row r="3174" spans="1:12">
      <c r="A3174" t="s">
        <v>260</v>
      </c>
      <c r="B3174" t="s">
        <v>71</v>
      </c>
      <c r="C3174">
        <v>2055</v>
      </c>
      <c r="D3174">
        <v>2060</v>
      </c>
      <c r="E3174" t="s">
        <v>119</v>
      </c>
      <c r="F3174" t="s">
        <v>260</v>
      </c>
      <c r="G3174" t="s">
        <v>139</v>
      </c>
      <c r="H3174" t="s">
        <v>133</v>
      </c>
      <c r="I3174" t="s">
        <v>110</v>
      </c>
      <c r="J3174" t="s">
        <v>110</v>
      </c>
      <c r="K3174">
        <v>2.272727251052856</v>
      </c>
      <c r="L3174" t="s">
        <v>182</v>
      </c>
    </row>
    <row r="3175" spans="1:12">
      <c r="A3175" t="s">
        <v>260</v>
      </c>
      <c r="B3175" t="s">
        <v>71</v>
      </c>
      <c r="C3175">
        <v>2055</v>
      </c>
      <c r="D3175">
        <v>2065</v>
      </c>
      <c r="E3175" t="s">
        <v>119</v>
      </c>
      <c r="F3175" t="s">
        <v>260</v>
      </c>
      <c r="G3175" t="s">
        <v>139</v>
      </c>
      <c r="H3175" t="s">
        <v>133</v>
      </c>
      <c r="I3175" t="s">
        <v>110</v>
      </c>
      <c r="J3175" t="s">
        <v>110</v>
      </c>
      <c r="K3175">
        <v>2.272727251052856</v>
      </c>
      <c r="L3175" t="s">
        <v>182</v>
      </c>
    </row>
    <row r="3176" spans="1:12">
      <c r="A3176" t="s">
        <v>260</v>
      </c>
      <c r="B3176" t="s">
        <v>71</v>
      </c>
      <c r="C3176">
        <v>2055</v>
      </c>
      <c r="D3176">
        <v>2070</v>
      </c>
      <c r="E3176" t="s">
        <v>119</v>
      </c>
      <c r="F3176" t="s">
        <v>260</v>
      </c>
      <c r="G3176" t="s">
        <v>139</v>
      </c>
      <c r="H3176" t="s">
        <v>133</v>
      </c>
      <c r="I3176" t="s">
        <v>110</v>
      </c>
      <c r="J3176" t="s">
        <v>110</v>
      </c>
      <c r="K3176">
        <v>2.272727251052856</v>
      </c>
      <c r="L3176" t="s">
        <v>182</v>
      </c>
    </row>
    <row r="3177" spans="1:12">
      <c r="A3177" t="s">
        <v>260</v>
      </c>
      <c r="B3177" t="s">
        <v>71</v>
      </c>
      <c r="C3177">
        <v>2060</v>
      </c>
      <c r="D3177">
        <v>2060</v>
      </c>
      <c r="E3177" t="s">
        <v>119</v>
      </c>
      <c r="F3177" t="s">
        <v>260</v>
      </c>
      <c r="G3177" t="s">
        <v>139</v>
      </c>
      <c r="H3177" t="s">
        <v>133</v>
      </c>
      <c r="I3177" t="s">
        <v>110</v>
      </c>
      <c r="J3177" t="s">
        <v>110</v>
      </c>
      <c r="K3177">
        <v>2.272727251052856</v>
      </c>
      <c r="L3177" t="s">
        <v>182</v>
      </c>
    </row>
    <row r="3178" spans="1:12">
      <c r="A3178" t="s">
        <v>260</v>
      </c>
      <c r="B3178" t="s">
        <v>71</v>
      </c>
      <c r="C3178">
        <v>2060</v>
      </c>
      <c r="D3178">
        <v>2065</v>
      </c>
      <c r="E3178" t="s">
        <v>119</v>
      </c>
      <c r="F3178" t="s">
        <v>260</v>
      </c>
      <c r="G3178" t="s">
        <v>139</v>
      </c>
      <c r="H3178" t="s">
        <v>133</v>
      </c>
      <c r="I3178" t="s">
        <v>110</v>
      </c>
      <c r="J3178" t="s">
        <v>110</v>
      </c>
      <c r="K3178">
        <v>2.272727251052856</v>
      </c>
      <c r="L3178" t="s">
        <v>182</v>
      </c>
    </row>
    <row r="3179" spans="1:12">
      <c r="A3179" t="s">
        <v>260</v>
      </c>
      <c r="B3179" t="s">
        <v>71</v>
      </c>
      <c r="C3179">
        <v>2060</v>
      </c>
      <c r="D3179">
        <v>2070</v>
      </c>
      <c r="E3179" t="s">
        <v>119</v>
      </c>
      <c r="F3179" t="s">
        <v>260</v>
      </c>
      <c r="G3179" t="s">
        <v>139</v>
      </c>
      <c r="H3179" t="s">
        <v>133</v>
      </c>
      <c r="I3179" t="s">
        <v>110</v>
      </c>
      <c r="J3179" t="s">
        <v>110</v>
      </c>
      <c r="K3179">
        <v>2.272727251052856</v>
      </c>
      <c r="L3179" t="s">
        <v>182</v>
      </c>
    </row>
    <row r="3180" spans="1:12">
      <c r="A3180" t="s">
        <v>260</v>
      </c>
      <c r="B3180" t="s">
        <v>71</v>
      </c>
      <c r="C3180">
        <v>2065</v>
      </c>
      <c r="D3180">
        <v>2065</v>
      </c>
      <c r="E3180" t="s">
        <v>119</v>
      </c>
      <c r="F3180" t="s">
        <v>260</v>
      </c>
      <c r="G3180" t="s">
        <v>139</v>
      </c>
      <c r="H3180" t="s">
        <v>133</v>
      </c>
      <c r="I3180" t="s">
        <v>110</v>
      </c>
      <c r="J3180" t="s">
        <v>110</v>
      </c>
      <c r="K3180">
        <v>2.272727251052856</v>
      </c>
      <c r="L3180" t="s">
        <v>182</v>
      </c>
    </row>
    <row r="3181" spans="1:12">
      <c r="A3181" t="s">
        <v>260</v>
      </c>
      <c r="B3181" t="s">
        <v>71</v>
      </c>
      <c r="C3181">
        <v>2065</v>
      </c>
      <c r="D3181">
        <v>2070</v>
      </c>
      <c r="E3181" t="s">
        <v>119</v>
      </c>
      <c r="F3181" t="s">
        <v>260</v>
      </c>
      <c r="G3181" t="s">
        <v>139</v>
      </c>
      <c r="H3181" t="s">
        <v>133</v>
      </c>
      <c r="I3181" t="s">
        <v>110</v>
      </c>
      <c r="J3181" t="s">
        <v>110</v>
      </c>
      <c r="K3181">
        <v>2.272727251052856</v>
      </c>
      <c r="L3181" t="s">
        <v>182</v>
      </c>
    </row>
    <row r="3182" spans="1:12">
      <c r="A3182" t="s">
        <v>260</v>
      </c>
      <c r="B3182" t="s">
        <v>71</v>
      </c>
      <c r="C3182">
        <v>2070</v>
      </c>
      <c r="D3182">
        <v>2070</v>
      </c>
      <c r="E3182" t="s">
        <v>119</v>
      </c>
      <c r="F3182" t="s">
        <v>260</v>
      </c>
      <c r="G3182" t="s">
        <v>139</v>
      </c>
      <c r="H3182" t="s">
        <v>133</v>
      </c>
      <c r="I3182" t="s">
        <v>110</v>
      </c>
      <c r="J3182" t="s">
        <v>110</v>
      </c>
      <c r="K3182">
        <v>2.272727251052856</v>
      </c>
      <c r="L3182" t="s">
        <v>182</v>
      </c>
    </row>
    <row r="3183" spans="1:12">
      <c r="A3183" t="s">
        <v>260</v>
      </c>
      <c r="B3183" t="s">
        <v>72</v>
      </c>
      <c r="C3183">
        <v>2020</v>
      </c>
      <c r="D3183">
        <v>2020</v>
      </c>
      <c r="E3183" t="s">
        <v>119</v>
      </c>
      <c r="F3183" t="s">
        <v>260</v>
      </c>
      <c r="G3183" t="s">
        <v>139</v>
      </c>
      <c r="H3183" t="s">
        <v>133</v>
      </c>
      <c r="I3183" t="s">
        <v>110</v>
      </c>
      <c r="J3183" t="s">
        <v>110</v>
      </c>
      <c r="K3183">
        <v>2.272727251052856</v>
      </c>
      <c r="L3183" t="s">
        <v>182</v>
      </c>
    </row>
    <row r="3184" spans="1:12">
      <c r="A3184" t="s">
        <v>260</v>
      </c>
      <c r="B3184" t="s">
        <v>72</v>
      </c>
      <c r="C3184">
        <v>2020</v>
      </c>
      <c r="D3184">
        <v>2025</v>
      </c>
      <c r="E3184" t="s">
        <v>119</v>
      </c>
      <c r="F3184" t="s">
        <v>260</v>
      </c>
      <c r="G3184" t="s">
        <v>139</v>
      </c>
      <c r="H3184" t="s">
        <v>133</v>
      </c>
      <c r="I3184" t="s">
        <v>110</v>
      </c>
      <c r="J3184" t="s">
        <v>110</v>
      </c>
      <c r="K3184">
        <v>2.272727251052856</v>
      </c>
      <c r="L3184" t="s">
        <v>182</v>
      </c>
    </row>
    <row r="3185" spans="1:12">
      <c r="A3185" t="s">
        <v>260</v>
      </c>
      <c r="B3185" t="s">
        <v>72</v>
      </c>
      <c r="C3185">
        <v>2020</v>
      </c>
      <c r="D3185">
        <v>2030</v>
      </c>
      <c r="E3185" t="s">
        <v>119</v>
      </c>
      <c r="F3185" t="s">
        <v>260</v>
      </c>
      <c r="G3185" t="s">
        <v>139</v>
      </c>
      <c r="H3185" t="s">
        <v>133</v>
      </c>
      <c r="I3185" t="s">
        <v>110</v>
      </c>
      <c r="J3185" t="s">
        <v>110</v>
      </c>
      <c r="K3185">
        <v>2.272727251052856</v>
      </c>
      <c r="L3185" t="s">
        <v>182</v>
      </c>
    </row>
    <row r="3186" spans="1:12">
      <c r="A3186" t="s">
        <v>260</v>
      </c>
      <c r="B3186" t="s">
        <v>72</v>
      </c>
      <c r="C3186">
        <v>2020</v>
      </c>
      <c r="D3186">
        <v>2035</v>
      </c>
      <c r="E3186" t="s">
        <v>119</v>
      </c>
      <c r="F3186" t="s">
        <v>260</v>
      </c>
      <c r="G3186" t="s">
        <v>139</v>
      </c>
      <c r="H3186" t="s">
        <v>133</v>
      </c>
      <c r="I3186" t="s">
        <v>110</v>
      </c>
      <c r="J3186" t="s">
        <v>110</v>
      </c>
      <c r="K3186">
        <v>2.272727251052856</v>
      </c>
      <c r="L3186" t="s">
        <v>182</v>
      </c>
    </row>
    <row r="3187" spans="1:12">
      <c r="A3187" t="s">
        <v>260</v>
      </c>
      <c r="B3187" t="s">
        <v>72</v>
      </c>
      <c r="C3187">
        <v>2020</v>
      </c>
      <c r="D3187">
        <v>2040</v>
      </c>
      <c r="E3187" t="s">
        <v>119</v>
      </c>
      <c r="F3187" t="s">
        <v>260</v>
      </c>
      <c r="G3187" t="s">
        <v>139</v>
      </c>
      <c r="H3187" t="s">
        <v>133</v>
      </c>
      <c r="I3187" t="s">
        <v>110</v>
      </c>
      <c r="J3187" t="s">
        <v>110</v>
      </c>
      <c r="K3187">
        <v>2.272727251052856</v>
      </c>
      <c r="L3187" t="s">
        <v>182</v>
      </c>
    </row>
    <row r="3188" spans="1:12">
      <c r="A3188" t="s">
        <v>260</v>
      </c>
      <c r="B3188" t="s">
        <v>72</v>
      </c>
      <c r="C3188">
        <v>2025</v>
      </c>
      <c r="D3188">
        <v>2025</v>
      </c>
      <c r="E3188" t="s">
        <v>119</v>
      </c>
      <c r="F3188" t="s">
        <v>260</v>
      </c>
      <c r="G3188" t="s">
        <v>139</v>
      </c>
      <c r="H3188" t="s">
        <v>133</v>
      </c>
      <c r="I3188" t="s">
        <v>110</v>
      </c>
      <c r="J3188" t="s">
        <v>110</v>
      </c>
      <c r="K3188">
        <v>2.272727251052856</v>
      </c>
      <c r="L3188" t="s">
        <v>182</v>
      </c>
    </row>
    <row r="3189" spans="1:12">
      <c r="A3189" t="s">
        <v>260</v>
      </c>
      <c r="B3189" t="s">
        <v>72</v>
      </c>
      <c r="C3189">
        <v>2025</v>
      </c>
      <c r="D3189">
        <v>2030</v>
      </c>
      <c r="E3189" t="s">
        <v>119</v>
      </c>
      <c r="F3189" t="s">
        <v>260</v>
      </c>
      <c r="G3189" t="s">
        <v>139</v>
      </c>
      <c r="H3189" t="s">
        <v>133</v>
      </c>
      <c r="I3189" t="s">
        <v>110</v>
      </c>
      <c r="J3189" t="s">
        <v>110</v>
      </c>
      <c r="K3189">
        <v>2.272727251052856</v>
      </c>
      <c r="L3189" t="s">
        <v>182</v>
      </c>
    </row>
    <row r="3190" spans="1:12">
      <c r="A3190" t="s">
        <v>260</v>
      </c>
      <c r="B3190" t="s">
        <v>72</v>
      </c>
      <c r="C3190">
        <v>2025</v>
      </c>
      <c r="D3190">
        <v>2035</v>
      </c>
      <c r="E3190" t="s">
        <v>119</v>
      </c>
      <c r="F3190" t="s">
        <v>260</v>
      </c>
      <c r="G3190" t="s">
        <v>139</v>
      </c>
      <c r="H3190" t="s">
        <v>133</v>
      </c>
      <c r="I3190" t="s">
        <v>110</v>
      </c>
      <c r="J3190" t="s">
        <v>110</v>
      </c>
      <c r="K3190">
        <v>2.272727251052856</v>
      </c>
      <c r="L3190" t="s">
        <v>182</v>
      </c>
    </row>
    <row r="3191" spans="1:12">
      <c r="A3191" t="s">
        <v>260</v>
      </c>
      <c r="B3191" t="s">
        <v>72</v>
      </c>
      <c r="C3191">
        <v>2025</v>
      </c>
      <c r="D3191">
        <v>2040</v>
      </c>
      <c r="E3191" t="s">
        <v>119</v>
      </c>
      <c r="F3191" t="s">
        <v>260</v>
      </c>
      <c r="G3191" t="s">
        <v>139</v>
      </c>
      <c r="H3191" t="s">
        <v>133</v>
      </c>
      <c r="I3191" t="s">
        <v>110</v>
      </c>
      <c r="J3191" t="s">
        <v>110</v>
      </c>
      <c r="K3191">
        <v>2.272727251052856</v>
      </c>
      <c r="L3191" t="s">
        <v>182</v>
      </c>
    </row>
    <row r="3192" spans="1:12">
      <c r="A3192" t="s">
        <v>260</v>
      </c>
      <c r="B3192" t="s">
        <v>72</v>
      </c>
      <c r="C3192">
        <v>2025</v>
      </c>
      <c r="D3192">
        <v>2045</v>
      </c>
      <c r="E3192" t="s">
        <v>119</v>
      </c>
      <c r="F3192" t="s">
        <v>260</v>
      </c>
      <c r="G3192" t="s">
        <v>139</v>
      </c>
      <c r="H3192" t="s">
        <v>133</v>
      </c>
      <c r="I3192" t="s">
        <v>110</v>
      </c>
      <c r="J3192" t="s">
        <v>110</v>
      </c>
      <c r="K3192">
        <v>2.272727251052856</v>
      </c>
      <c r="L3192" t="s">
        <v>182</v>
      </c>
    </row>
    <row r="3193" spans="1:12">
      <c r="A3193" t="s">
        <v>260</v>
      </c>
      <c r="B3193" t="s">
        <v>72</v>
      </c>
      <c r="C3193">
        <v>2030</v>
      </c>
      <c r="D3193">
        <v>2030</v>
      </c>
      <c r="E3193" t="s">
        <v>119</v>
      </c>
      <c r="F3193" t="s">
        <v>260</v>
      </c>
      <c r="G3193" t="s">
        <v>139</v>
      </c>
      <c r="H3193" t="s">
        <v>133</v>
      </c>
      <c r="I3193" t="s">
        <v>110</v>
      </c>
      <c r="J3193" t="s">
        <v>110</v>
      </c>
      <c r="K3193">
        <v>2.272727251052856</v>
      </c>
      <c r="L3193" t="s">
        <v>182</v>
      </c>
    </row>
    <row r="3194" spans="1:12">
      <c r="A3194" t="s">
        <v>260</v>
      </c>
      <c r="B3194" t="s">
        <v>72</v>
      </c>
      <c r="C3194">
        <v>2030</v>
      </c>
      <c r="D3194">
        <v>2035</v>
      </c>
      <c r="E3194" t="s">
        <v>119</v>
      </c>
      <c r="F3194" t="s">
        <v>260</v>
      </c>
      <c r="G3194" t="s">
        <v>139</v>
      </c>
      <c r="H3194" t="s">
        <v>133</v>
      </c>
      <c r="I3194" t="s">
        <v>110</v>
      </c>
      <c r="J3194" t="s">
        <v>110</v>
      </c>
      <c r="K3194">
        <v>2.272727251052856</v>
      </c>
      <c r="L3194" t="s">
        <v>182</v>
      </c>
    </row>
    <row r="3195" spans="1:12">
      <c r="A3195" t="s">
        <v>260</v>
      </c>
      <c r="B3195" t="s">
        <v>72</v>
      </c>
      <c r="C3195">
        <v>2030</v>
      </c>
      <c r="D3195">
        <v>2040</v>
      </c>
      <c r="E3195" t="s">
        <v>119</v>
      </c>
      <c r="F3195" t="s">
        <v>260</v>
      </c>
      <c r="G3195" t="s">
        <v>139</v>
      </c>
      <c r="H3195" t="s">
        <v>133</v>
      </c>
      <c r="I3195" t="s">
        <v>110</v>
      </c>
      <c r="J3195" t="s">
        <v>110</v>
      </c>
      <c r="K3195">
        <v>2.272727251052856</v>
      </c>
      <c r="L3195" t="s">
        <v>182</v>
      </c>
    </row>
    <row r="3196" spans="1:12">
      <c r="A3196" t="s">
        <v>260</v>
      </c>
      <c r="B3196" t="s">
        <v>72</v>
      </c>
      <c r="C3196">
        <v>2030</v>
      </c>
      <c r="D3196">
        <v>2045</v>
      </c>
      <c r="E3196" t="s">
        <v>119</v>
      </c>
      <c r="F3196" t="s">
        <v>260</v>
      </c>
      <c r="G3196" t="s">
        <v>139</v>
      </c>
      <c r="H3196" t="s">
        <v>133</v>
      </c>
      <c r="I3196" t="s">
        <v>110</v>
      </c>
      <c r="J3196" t="s">
        <v>110</v>
      </c>
      <c r="K3196">
        <v>2.272727251052856</v>
      </c>
      <c r="L3196" t="s">
        <v>182</v>
      </c>
    </row>
    <row r="3197" spans="1:12">
      <c r="A3197" t="s">
        <v>260</v>
      </c>
      <c r="B3197" t="s">
        <v>72</v>
      </c>
      <c r="C3197">
        <v>2030</v>
      </c>
      <c r="D3197">
        <v>2050</v>
      </c>
      <c r="E3197" t="s">
        <v>119</v>
      </c>
      <c r="F3197" t="s">
        <v>260</v>
      </c>
      <c r="G3197" t="s">
        <v>139</v>
      </c>
      <c r="H3197" t="s">
        <v>133</v>
      </c>
      <c r="I3197" t="s">
        <v>110</v>
      </c>
      <c r="J3197" t="s">
        <v>110</v>
      </c>
      <c r="K3197">
        <v>2.272727251052856</v>
      </c>
      <c r="L3197" t="s">
        <v>182</v>
      </c>
    </row>
    <row r="3198" spans="1:12">
      <c r="A3198" t="s">
        <v>260</v>
      </c>
      <c r="B3198" t="s">
        <v>72</v>
      </c>
      <c r="C3198">
        <v>2035</v>
      </c>
      <c r="D3198">
        <v>2035</v>
      </c>
      <c r="E3198" t="s">
        <v>119</v>
      </c>
      <c r="F3198" t="s">
        <v>260</v>
      </c>
      <c r="G3198" t="s">
        <v>139</v>
      </c>
      <c r="H3198" t="s">
        <v>133</v>
      </c>
      <c r="I3198" t="s">
        <v>110</v>
      </c>
      <c r="J3198" t="s">
        <v>110</v>
      </c>
      <c r="K3198">
        <v>2.272727251052856</v>
      </c>
      <c r="L3198" t="s">
        <v>182</v>
      </c>
    </row>
    <row r="3199" spans="1:12">
      <c r="A3199" t="s">
        <v>260</v>
      </c>
      <c r="B3199" t="s">
        <v>72</v>
      </c>
      <c r="C3199">
        <v>2035</v>
      </c>
      <c r="D3199">
        <v>2040</v>
      </c>
      <c r="E3199" t="s">
        <v>119</v>
      </c>
      <c r="F3199" t="s">
        <v>260</v>
      </c>
      <c r="G3199" t="s">
        <v>139</v>
      </c>
      <c r="H3199" t="s">
        <v>133</v>
      </c>
      <c r="I3199" t="s">
        <v>110</v>
      </c>
      <c r="J3199" t="s">
        <v>110</v>
      </c>
      <c r="K3199">
        <v>2.272727251052856</v>
      </c>
      <c r="L3199" t="s">
        <v>182</v>
      </c>
    </row>
    <row r="3200" spans="1:12">
      <c r="A3200" t="s">
        <v>260</v>
      </c>
      <c r="B3200" t="s">
        <v>72</v>
      </c>
      <c r="C3200">
        <v>2035</v>
      </c>
      <c r="D3200">
        <v>2045</v>
      </c>
      <c r="E3200" t="s">
        <v>119</v>
      </c>
      <c r="F3200" t="s">
        <v>260</v>
      </c>
      <c r="G3200" t="s">
        <v>139</v>
      </c>
      <c r="H3200" t="s">
        <v>133</v>
      </c>
      <c r="I3200" t="s">
        <v>110</v>
      </c>
      <c r="J3200" t="s">
        <v>110</v>
      </c>
      <c r="K3200">
        <v>2.272727251052856</v>
      </c>
      <c r="L3200" t="s">
        <v>182</v>
      </c>
    </row>
    <row r="3201" spans="1:12">
      <c r="A3201" t="s">
        <v>260</v>
      </c>
      <c r="B3201" t="s">
        <v>72</v>
      </c>
      <c r="C3201">
        <v>2035</v>
      </c>
      <c r="D3201">
        <v>2050</v>
      </c>
      <c r="E3201" t="s">
        <v>119</v>
      </c>
      <c r="F3201" t="s">
        <v>260</v>
      </c>
      <c r="G3201" t="s">
        <v>139</v>
      </c>
      <c r="H3201" t="s">
        <v>133</v>
      </c>
      <c r="I3201" t="s">
        <v>110</v>
      </c>
      <c r="J3201" t="s">
        <v>110</v>
      </c>
      <c r="K3201">
        <v>2.272727251052856</v>
      </c>
      <c r="L3201" t="s">
        <v>182</v>
      </c>
    </row>
    <row r="3202" spans="1:12">
      <c r="A3202" t="s">
        <v>260</v>
      </c>
      <c r="B3202" t="s">
        <v>72</v>
      </c>
      <c r="C3202">
        <v>2035</v>
      </c>
      <c r="D3202">
        <v>2055</v>
      </c>
      <c r="E3202" t="s">
        <v>119</v>
      </c>
      <c r="F3202" t="s">
        <v>260</v>
      </c>
      <c r="G3202" t="s">
        <v>139</v>
      </c>
      <c r="H3202" t="s">
        <v>133</v>
      </c>
      <c r="I3202" t="s">
        <v>110</v>
      </c>
      <c r="J3202" t="s">
        <v>110</v>
      </c>
      <c r="K3202">
        <v>2.272727251052856</v>
      </c>
      <c r="L3202" t="s">
        <v>182</v>
      </c>
    </row>
    <row r="3203" spans="1:12">
      <c r="A3203" t="s">
        <v>260</v>
      </c>
      <c r="B3203" t="s">
        <v>72</v>
      </c>
      <c r="C3203">
        <v>2040</v>
      </c>
      <c r="D3203">
        <v>2040</v>
      </c>
      <c r="E3203" t="s">
        <v>119</v>
      </c>
      <c r="F3203" t="s">
        <v>260</v>
      </c>
      <c r="G3203" t="s">
        <v>139</v>
      </c>
      <c r="H3203" t="s">
        <v>133</v>
      </c>
      <c r="I3203" t="s">
        <v>110</v>
      </c>
      <c r="J3203" t="s">
        <v>110</v>
      </c>
      <c r="K3203">
        <v>2.272727251052856</v>
      </c>
      <c r="L3203" t="s">
        <v>182</v>
      </c>
    </row>
    <row r="3204" spans="1:12">
      <c r="A3204" t="s">
        <v>260</v>
      </c>
      <c r="B3204" t="s">
        <v>72</v>
      </c>
      <c r="C3204">
        <v>2040</v>
      </c>
      <c r="D3204">
        <v>2045</v>
      </c>
      <c r="E3204" t="s">
        <v>119</v>
      </c>
      <c r="F3204" t="s">
        <v>260</v>
      </c>
      <c r="G3204" t="s">
        <v>139</v>
      </c>
      <c r="H3204" t="s">
        <v>133</v>
      </c>
      <c r="I3204" t="s">
        <v>110</v>
      </c>
      <c r="J3204" t="s">
        <v>110</v>
      </c>
      <c r="K3204">
        <v>2.272727251052856</v>
      </c>
      <c r="L3204" t="s">
        <v>182</v>
      </c>
    </row>
    <row r="3205" spans="1:12">
      <c r="A3205" t="s">
        <v>260</v>
      </c>
      <c r="B3205" t="s">
        <v>72</v>
      </c>
      <c r="C3205">
        <v>2040</v>
      </c>
      <c r="D3205">
        <v>2050</v>
      </c>
      <c r="E3205" t="s">
        <v>119</v>
      </c>
      <c r="F3205" t="s">
        <v>260</v>
      </c>
      <c r="G3205" t="s">
        <v>139</v>
      </c>
      <c r="H3205" t="s">
        <v>133</v>
      </c>
      <c r="I3205" t="s">
        <v>110</v>
      </c>
      <c r="J3205" t="s">
        <v>110</v>
      </c>
      <c r="K3205">
        <v>2.272727251052856</v>
      </c>
      <c r="L3205" t="s">
        <v>182</v>
      </c>
    </row>
    <row r="3206" spans="1:12">
      <c r="A3206" t="s">
        <v>260</v>
      </c>
      <c r="B3206" t="s">
        <v>72</v>
      </c>
      <c r="C3206">
        <v>2040</v>
      </c>
      <c r="D3206">
        <v>2055</v>
      </c>
      <c r="E3206" t="s">
        <v>119</v>
      </c>
      <c r="F3206" t="s">
        <v>260</v>
      </c>
      <c r="G3206" t="s">
        <v>139</v>
      </c>
      <c r="H3206" t="s">
        <v>133</v>
      </c>
      <c r="I3206" t="s">
        <v>110</v>
      </c>
      <c r="J3206" t="s">
        <v>110</v>
      </c>
      <c r="K3206">
        <v>2.272727251052856</v>
      </c>
      <c r="L3206" t="s">
        <v>182</v>
      </c>
    </row>
    <row r="3207" spans="1:12">
      <c r="A3207" t="s">
        <v>260</v>
      </c>
      <c r="B3207" t="s">
        <v>72</v>
      </c>
      <c r="C3207">
        <v>2040</v>
      </c>
      <c r="D3207">
        <v>2060</v>
      </c>
      <c r="E3207" t="s">
        <v>119</v>
      </c>
      <c r="F3207" t="s">
        <v>260</v>
      </c>
      <c r="G3207" t="s">
        <v>139</v>
      </c>
      <c r="H3207" t="s">
        <v>133</v>
      </c>
      <c r="I3207" t="s">
        <v>110</v>
      </c>
      <c r="J3207" t="s">
        <v>110</v>
      </c>
      <c r="K3207">
        <v>2.272727251052856</v>
      </c>
      <c r="L3207" t="s">
        <v>182</v>
      </c>
    </row>
    <row r="3208" spans="1:12">
      <c r="A3208" t="s">
        <v>260</v>
      </c>
      <c r="B3208" t="s">
        <v>72</v>
      </c>
      <c r="C3208">
        <v>2045</v>
      </c>
      <c r="D3208">
        <v>2045</v>
      </c>
      <c r="E3208" t="s">
        <v>119</v>
      </c>
      <c r="F3208" t="s">
        <v>260</v>
      </c>
      <c r="G3208" t="s">
        <v>139</v>
      </c>
      <c r="H3208" t="s">
        <v>133</v>
      </c>
      <c r="I3208" t="s">
        <v>110</v>
      </c>
      <c r="J3208" t="s">
        <v>110</v>
      </c>
      <c r="K3208">
        <v>2.272727251052856</v>
      </c>
      <c r="L3208" t="s">
        <v>182</v>
      </c>
    </row>
    <row r="3209" spans="1:12">
      <c r="A3209" t="s">
        <v>260</v>
      </c>
      <c r="B3209" t="s">
        <v>72</v>
      </c>
      <c r="C3209">
        <v>2045</v>
      </c>
      <c r="D3209">
        <v>2050</v>
      </c>
      <c r="E3209" t="s">
        <v>119</v>
      </c>
      <c r="F3209" t="s">
        <v>260</v>
      </c>
      <c r="G3209" t="s">
        <v>139</v>
      </c>
      <c r="H3209" t="s">
        <v>133</v>
      </c>
      <c r="I3209" t="s">
        <v>110</v>
      </c>
      <c r="J3209" t="s">
        <v>110</v>
      </c>
      <c r="K3209">
        <v>2.272727251052856</v>
      </c>
      <c r="L3209" t="s">
        <v>182</v>
      </c>
    </row>
    <row r="3210" spans="1:12">
      <c r="A3210" t="s">
        <v>260</v>
      </c>
      <c r="B3210" t="s">
        <v>72</v>
      </c>
      <c r="C3210">
        <v>2045</v>
      </c>
      <c r="D3210">
        <v>2055</v>
      </c>
      <c r="E3210" t="s">
        <v>119</v>
      </c>
      <c r="F3210" t="s">
        <v>260</v>
      </c>
      <c r="G3210" t="s">
        <v>139</v>
      </c>
      <c r="H3210" t="s">
        <v>133</v>
      </c>
      <c r="I3210" t="s">
        <v>110</v>
      </c>
      <c r="J3210" t="s">
        <v>110</v>
      </c>
      <c r="K3210">
        <v>2.272727251052856</v>
      </c>
      <c r="L3210" t="s">
        <v>182</v>
      </c>
    </row>
    <row r="3211" spans="1:12">
      <c r="A3211" t="s">
        <v>260</v>
      </c>
      <c r="B3211" t="s">
        <v>72</v>
      </c>
      <c r="C3211">
        <v>2045</v>
      </c>
      <c r="D3211">
        <v>2060</v>
      </c>
      <c r="E3211" t="s">
        <v>119</v>
      </c>
      <c r="F3211" t="s">
        <v>260</v>
      </c>
      <c r="G3211" t="s">
        <v>139</v>
      </c>
      <c r="H3211" t="s">
        <v>133</v>
      </c>
      <c r="I3211" t="s">
        <v>110</v>
      </c>
      <c r="J3211" t="s">
        <v>110</v>
      </c>
      <c r="K3211">
        <v>2.272727251052856</v>
      </c>
      <c r="L3211" t="s">
        <v>182</v>
      </c>
    </row>
    <row r="3212" spans="1:12">
      <c r="A3212" t="s">
        <v>260</v>
      </c>
      <c r="B3212" t="s">
        <v>72</v>
      </c>
      <c r="C3212">
        <v>2045</v>
      </c>
      <c r="D3212">
        <v>2065</v>
      </c>
      <c r="E3212" t="s">
        <v>119</v>
      </c>
      <c r="F3212" t="s">
        <v>260</v>
      </c>
      <c r="G3212" t="s">
        <v>139</v>
      </c>
      <c r="H3212" t="s">
        <v>133</v>
      </c>
      <c r="I3212" t="s">
        <v>110</v>
      </c>
      <c r="J3212" t="s">
        <v>110</v>
      </c>
      <c r="K3212">
        <v>2.272727251052856</v>
      </c>
      <c r="L3212" t="s">
        <v>182</v>
      </c>
    </row>
    <row r="3213" spans="1:12">
      <c r="A3213" t="s">
        <v>260</v>
      </c>
      <c r="B3213" t="s">
        <v>72</v>
      </c>
      <c r="C3213">
        <v>2050</v>
      </c>
      <c r="D3213">
        <v>2050</v>
      </c>
      <c r="E3213" t="s">
        <v>119</v>
      </c>
      <c r="F3213" t="s">
        <v>260</v>
      </c>
      <c r="G3213" t="s">
        <v>139</v>
      </c>
      <c r="H3213" t="s">
        <v>133</v>
      </c>
      <c r="I3213" t="s">
        <v>110</v>
      </c>
      <c r="J3213" t="s">
        <v>110</v>
      </c>
      <c r="K3213">
        <v>2.272727251052856</v>
      </c>
      <c r="L3213" t="s">
        <v>182</v>
      </c>
    </row>
    <row r="3214" spans="1:12">
      <c r="A3214" t="s">
        <v>260</v>
      </c>
      <c r="B3214" t="s">
        <v>72</v>
      </c>
      <c r="C3214">
        <v>2050</v>
      </c>
      <c r="D3214">
        <v>2055</v>
      </c>
      <c r="E3214" t="s">
        <v>119</v>
      </c>
      <c r="F3214" t="s">
        <v>260</v>
      </c>
      <c r="G3214" t="s">
        <v>139</v>
      </c>
      <c r="H3214" t="s">
        <v>133</v>
      </c>
      <c r="I3214" t="s">
        <v>110</v>
      </c>
      <c r="J3214" t="s">
        <v>110</v>
      </c>
      <c r="K3214">
        <v>2.272727251052856</v>
      </c>
      <c r="L3214" t="s">
        <v>182</v>
      </c>
    </row>
    <row r="3215" spans="1:12">
      <c r="A3215" t="s">
        <v>260</v>
      </c>
      <c r="B3215" t="s">
        <v>72</v>
      </c>
      <c r="C3215">
        <v>2050</v>
      </c>
      <c r="D3215">
        <v>2060</v>
      </c>
      <c r="E3215" t="s">
        <v>119</v>
      </c>
      <c r="F3215" t="s">
        <v>260</v>
      </c>
      <c r="G3215" t="s">
        <v>139</v>
      </c>
      <c r="H3215" t="s">
        <v>133</v>
      </c>
      <c r="I3215" t="s">
        <v>110</v>
      </c>
      <c r="J3215" t="s">
        <v>110</v>
      </c>
      <c r="K3215">
        <v>2.272727251052856</v>
      </c>
      <c r="L3215" t="s">
        <v>182</v>
      </c>
    </row>
    <row r="3216" spans="1:12">
      <c r="A3216" t="s">
        <v>260</v>
      </c>
      <c r="B3216" t="s">
        <v>72</v>
      </c>
      <c r="C3216">
        <v>2050</v>
      </c>
      <c r="D3216">
        <v>2065</v>
      </c>
      <c r="E3216" t="s">
        <v>119</v>
      </c>
      <c r="F3216" t="s">
        <v>260</v>
      </c>
      <c r="G3216" t="s">
        <v>139</v>
      </c>
      <c r="H3216" t="s">
        <v>133</v>
      </c>
      <c r="I3216" t="s">
        <v>110</v>
      </c>
      <c r="J3216" t="s">
        <v>110</v>
      </c>
      <c r="K3216">
        <v>2.272727251052856</v>
      </c>
      <c r="L3216" t="s">
        <v>182</v>
      </c>
    </row>
    <row r="3217" spans="1:12">
      <c r="A3217" t="s">
        <v>260</v>
      </c>
      <c r="B3217" t="s">
        <v>72</v>
      </c>
      <c r="C3217">
        <v>2050</v>
      </c>
      <c r="D3217">
        <v>2070</v>
      </c>
      <c r="E3217" t="s">
        <v>119</v>
      </c>
      <c r="F3217" t="s">
        <v>260</v>
      </c>
      <c r="G3217" t="s">
        <v>139</v>
      </c>
      <c r="H3217" t="s">
        <v>133</v>
      </c>
      <c r="I3217" t="s">
        <v>110</v>
      </c>
      <c r="J3217" t="s">
        <v>110</v>
      </c>
      <c r="K3217">
        <v>2.272727251052856</v>
      </c>
      <c r="L3217" t="s">
        <v>182</v>
      </c>
    </row>
    <row r="3218" spans="1:12">
      <c r="A3218" t="s">
        <v>260</v>
      </c>
      <c r="B3218" t="s">
        <v>72</v>
      </c>
      <c r="C3218">
        <v>2055</v>
      </c>
      <c r="D3218">
        <v>2055</v>
      </c>
      <c r="E3218" t="s">
        <v>119</v>
      </c>
      <c r="F3218" t="s">
        <v>260</v>
      </c>
      <c r="G3218" t="s">
        <v>139</v>
      </c>
      <c r="H3218" t="s">
        <v>133</v>
      </c>
      <c r="I3218" t="s">
        <v>110</v>
      </c>
      <c r="J3218" t="s">
        <v>110</v>
      </c>
      <c r="K3218">
        <v>2.272727251052856</v>
      </c>
      <c r="L3218" t="s">
        <v>182</v>
      </c>
    </row>
    <row r="3219" spans="1:12">
      <c r="A3219" t="s">
        <v>260</v>
      </c>
      <c r="B3219" t="s">
        <v>72</v>
      </c>
      <c r="C3219">
        <v>2055</v>
      </c>
      <c r="D3219">
        <v>2060</v>
      </c>
      <c r="E3219" t="s">
        <v>119</v>
      </c>
      <c r="F3219" t="s">
        <v>260</v>
      </c>
      <c r="G3219" t="s">
        <v>139</v>
      </c>
      <c r="H3219" t="s">
        <v>133</v>
      </c>
      <c r="I3219" t="s">
        <v>110</v>
      </c>
      <c r="J3219" t="s">
        <v>110</v>
      </c>
      <c r="K3219">
        <v>2.272727251052856</v>
      </c>
      <c r="L3219" t="s">
        <v>182</v>
      </c>
    </row>
    <row r="3220" spans="1:12">
      <c r="A3220" t="s">
        <v>260</v>
      </c>
      <c r="B3220" t="s">
        <v>72</v>
      </c>
      <c r="C3220">
        <v>2055</v>
      </c>
      <c r="D3220">
        <v>2065</v>
      </c>
      <c r="E3220" t="s">
        <v>119</v>
      </c>
      <c r="F3220" t="s">
        <v>260</v>
      </c>
      <c r="G3220" t="s">
        <v>139</v>
      </c>
      <c r="H3220" t="s">
        <v>133</v>
      </c>
      <c r="I3220" t="s">
        <v>110</v>
      </c>
      <c r="J3220" t="s">
        <v>110</v>
      </c>
      <c r="K3220">
        <v>2.272727251052856</v>
      </c>
      <c r="L3220" t="s">
        <v>182</v>
      </c>
    </row>
    <row r="3221" spans="1:12">
      <c r="A3221" t="s">
        <v>260</v>
      </c>
      <c r="B3221" t="s">
        <v>72</v>
      </c>
      <c r="C3221">
        <v>2055</v>
      </c>
      <c r="D3221">
        <v>2070</v>
      </c>
      <c r="E3221" t="s">
        <v>119</v>
      </c>
      <c r="F3221" t="s">
        <v>260</v>
      </c>
      <c r="G3221" t="s">
        <v>139</v>
      </c>
      <c r="H3221" t="s">
        <v>133</v>
      </c>
      <c r="I3221" t="s">
        <v>110</v>
      </c>
      <c r="J3221" t="s">
        <v>110</v>
      </c>
      <c r="K3221">
        <v>2.272727251052856</v>
      </c>
      <c r="L3221" t="s">
        <v>182</v>
      </c>
    </row>
    <row r="3222" spans="1:12">
      <c r="A3222" t="s">
        <v>260</v>
      </c>
      <c r="B3222" t="s">
        <v>72</v>
      </c>
      <c r="C3222">
        <v>2060</v>
      </c>
      <c r="D3222">
        <v>2060</v>
      </c>
      <c r="E3222" t="s">
        <v>119</v>
      </c>
      <c r="F3222" t="s">
        <v>260</v>
      </c>
      <c r="G3222" t="s">
        <v>139</v>
      </c>
      <c r="H3222" t="s">
        <v>133</v>
      </c>
      <c r="I3222" t="s">
        <v>110</v>
      </c>
      <c r="J3222" t="s">
        <v>110</v>
      </c>
      <c r="K3222">
        <v>2.272727251052856</v>
      </c>
      <c r="L3222" t="s">
        <v>182</v>
      </c>
    </row>
    <row r="3223" spans="1:12">
      <c r="A3223" t="s">
        <v>260</v>
      </c>
      <c r="B3223" t="s">
        <v>72</v>
      </c>
      <c r="C3223">
        <v>2060</v>
      </c>
      <c r="D3223">
        <v>2065</v>
      </c>
      <c r="E3223" t="s">
        <v>119</v>
      </c>
      <c r="F3223" t="s">
        <v>260</v>
      </c>
      <c r="G3223" t="s">
        <v>139</v>
      </c>
      <c r="H3223" t="s">
        <v>133</v>
      </c>
      <c r="I3223" t="s">
        <v>110</v>
      </c>
      <c r="J3223" t="s">
        <v>110</v>
      </c>
      <c r="K3223">
        <v>2.272727251052856</v>
      </c>
      <c r="L3223" t="s">
        <v>182</v>
      </c>
    </row>
    <row r="3224" spans="1:12">
      <c r="A3224" t="s">
        <v>260</v>
      </c>
      <c r="B3224" t="s">
        <v>72</v>
      </c>
      <c r="C3224">
        <v>2060</v>
      </c>
      <c r="D3224">
        <v>2070</v>
      </c>
      <c r="E3224" t="s">
        <v>119</v>
      </c>
      <c r="F3224" t="s">
        <v>260</v>
      </c>
      <c r="G3224" t="s">
        <v>139</v>
      </c>
      <c r="H3224" t="s">
        <v>133</v>
      </c>
      <c r="I3224" t="s">
        <v>110</v>
      </c>
      <c r="J3224" t="s">
        <v>110</v>
      </c>
      <c r="K3224">
        <v>2.272727251052856</v>
      </c>
      <c r="L3224" t="s">
        <v>182</v>
      </c>
    </row>
    <row r="3225" spans="1:12">
      <c r="A3225" t="s">
        <v>260</v>
      </c>
      <c r="B3225" t="s">
        <v>72</v>
      </c>
      <c r="C3225">
        <v>2065</v>
      </c>
      <c r="D3225">
        <v>2065</v>
      </c>
      <c r="E3225" t="s">
        <v>119</v>
      </c>
      <c r="F3225" t="s">
        <v>260</v>
      </c>
      <c r="G3225" t="s">
        <v>139</v>
      </c>
      <c r="H3225" t="s">
        <v>133</v>
      </c>
      <c r="I3225" t="s">
        <v>110</v>
      </c>
      <c r="J3225" t="s">
        <v>110</v>
      </c>
      <c r="K3225">
        <v>2.272727251052856</v>
      </c>
      <c r="L3225" t="s">
        <v>182</v>
      </c>
    </row>
    <row r="3226" spans="1:12">
      <c r="A3226" t="s">
        <v>260</v>
      </c>
      <c r="B3226" t="s">
        <v>72</v>
      </c>
      <c r="C3226">
        <v>2065</v>
      </c>
      <c r="D3226">
        <v>2070</v>
      </c>
      <c r="E3226" t="s">
        <v>119</v>
      </c>
      <c r="F3226" t="s">
        <v>260</v>
      </c>
      <c r="G3226" t="s">
        <v>139</v>
      </c>
      <c r="H3226" t="s">
        <v>133</v>
      </c>
      <c r="I3226" t="s">
        <v>110</v>
      </c>
      <c r="J3226" t="s">
        <v>110</v>
      </c>
      <c r="K3226">
        <v>2.272727251052856</v>
      </c>
      <c r="L3226" t="s">
        <v>182</v>
      </c>
    </row>
    <row r="3227" spans="1:12">
      <c r="A3227" t="s">
        <v>260</v>
      </c>
      <c r="B3227" t="s">
        <v>72</v>
      </c>
      <c r="C3227">
        <v>2070</v>
      </c>
      <c r="D3227">
        <v>2070</v>
      </c>
      <c r="E3227" t="s">
        <v>119</v>
      </c>
      <c r="F3227" t="s">
        <v>260</v>
      </c>
      <c r="G3227" t="s">
        <v>139</v>
      </c>
      <c r="H3227" t="s">
        <v>133</v>
      </c>
      <c r="I3227" t="s">
        <v>110</v>
      </c>
      <c r="J3227" t="s">
        <v>110</v>
      </c>
      <c r="K3227">
        <v>2.272727251052856</v>
      </c>
      <c r="L3227" t="s">
        <v>182</v>
      </c>
    </row>
    <row r="3228" spans="1:12">
      <c r="A3228" t="s">
        <v>260</v>
      </c>
      <c r="B3228" t="s">
        <v>87</v>
      </c>
      <c r="C3228">
        <v>2010</v>
      </c>
      <c r="D3228">
        <v>2010</v>
      </c>
      <c r="E3228" t="s">
        <v>119</v>
      </c>
      <c r="F3228" t="s">
        <v>260</v>
      </c>
      <c r="G3228" t="s">
        <v>152</v>
      </c>
      <c r="H3228" t="s">
        <v>136</v>
      </c>
      <c r="I3228" t="s">
        <v>110</v>
      </c>
      <c r="J3228" t="s">
        <v>110</v>
      </c>
      <c r="K3228">
        <v>1</v>
      </c>
      <c r="L3228" t="s">
        <v>182</v>
      </c>
    </row>
    <row r="3229" spans="1:12">
      <c r="A3229" t="s">
        <v>260</v>
      </c>
      <c r="B3229" t="s">
        <v>87</v>
      </c>
      <c r="C3229">
        <v>2010</v>
      </c>
      <c r="D3229">
        <v>2015</v>
      </c>
      <c r="E3229" t="s">
        <v>119</v>
      </c>
      <c r="F3229" t="s">
        <v>260</v>
      </c>
      <c r="G3229" t="s">
        <v>152</v>
      </c>
      <c r="H3229" t="s">
        <v>136</v>
      </c>
      <c r="I3229" t="s">
        <v>110</v>
      </c>
      <c r="J3229" t="s">
        <v>110</v>
      </c>
      <c r="K3229">
        <v>1</v>
      </c>
      <c r="L3229" t="s">
        <v>182</v>
      </c>
    </row>
    <row r="3230" spans="1:12">
      <c r="A3230" t="s">
        <v>260</v>
      </c>
      <c r="B3230" t="s">
        <v>87</v>
      </c>
      <c r="C3230">
        <v>2010</v>
      </c>
      <c r="D3230">
        <v>2020</v>
      </c>
      <c r="E3230" t="s">
        <v>119</v>
      </c>
      <c r="F3230" t="s">
        <v>260</v>
      </c>
      <c r="G3230" t="s">
        <v>152</v>
      </c>
      <c r="H3230" t="s">
        <v>136</v>
      </c>
      <c r="I3230" t="s">
        <v>110</v>
      </c>
      <c r="J3230" t="s">
        <v>110</v>
      </c>
      <c r="K3230">
        <v>1</v>
      </c>
      <c r="L3230" t="s">
        <v>182</v>
      </c>
    </row>
    <row r="3231" spans="1:12">
      <c r="A3231" t="s">
        <v>260</v>
      </c>
      <c r="B3231" t="s">
        <v>87</v>
      </c>
      <c r="C3231">
        <v>2010</v>
      </c>
      <c r="D3231">
        <v>2025</v>
      </c>
      <c r="E3231" t="s">
        <v>119</v>
      </c>
      <c r="F3231" t="s">
        <v>260</v>
      </c>
      <c r="G3231" t="s">
        <v>152</v>
      </c>
      <c r="H3231" t="s">
        <v>136</v>
      </c>
      <c r="I3231" t="s">
        <v>110</v>
      </c>
      <c r="J3231" t="s">
        <v>110</v>
      </c>
      <c r="K3231">
        <v>1</v>
      </c>
      <c r="L3231" t="s">
        <v>182</v>
      </c>
    </row>
    <row r="3232" spans="1:12">
      <c r="A3232" t="s">
        <v>260</v>
      </c>
      <c r="B3232" t="s">
        <v>87</v>
      </c>
      <c r="C3232">
        <v>2010</v>
      </c>
      <c r="D3232">
        <v>2030</v>
      </c>
      <c r="E3232" t="s">
        <v>119</v>
      </c>
      <c r="F3232" t="s">
        <v>260</v>
      </c>
      <c r="G3232" t="s">
        <v>152</v>
      </c>
      <c r="H3232" t="s">
        <v>136</v>
      </c>
      <c r="I3232" t="s">
        <v>110</v>
      </c>
      <c r="J3232" t="s">
        <v>110</v>
      </c>
      <c r="K3232">
        <v>1</v>
      </c>
      <c r="L3232" t="s">
        <v>182</v>
      </c>
    </row>
    <row r="3233" spans="1:12">
      <c r="A3233" t="s">
        <v>260</v>
      </c>
      <c r="B3233" t="s">
        <v>87</v>
      </c>
      <c r="C3233">
        <v>2010</v>
      </c>
      <c r="D3233">
        <v>2035</v>
      </c>
      <c r="E3233" t="s">
        <v>119</v>
      </c>
      <c r="F3233" t="s">
        <v>260</v>
      </c>
      <c r="G3233" t="s">
        <v>152</v>
      </c>
      <c r="H3233" t="s">
        <v>136</v>
      </c>
      <c r="I3233" t="s">
        <v>110</v>
      </c>
      <c r="J3233" t="s">
        <v>110</v>
      </c>
      <c r="K3233">
        <v>1</v>
      </c>
      <c r="L3233" t="s">
        <v>182</v>
      </c>
    </row>
    <row r="3234" spans="1:12">
      <c r="A3234" t="s">
        <v>260</v>
      </c>
      <c r="B3234" t="s">
        <v>87</v>
      </c>
      <c r="C3234">
        <v>2015</v>
      </c>
      <c r="D3234">
        <v>2015</v>
      </c>
      <c r="E3234" t="s">
        <v>119</v>
      </c>
      <c r="F3234" t="s">
        <v>260</v>
      </c>
      <c r="G3234" t="s">
        <v>152</v>
      </c>
      <c r="H3234" t="s">
        <v>136</v>
      </c>
      <c r="I3234" t="s">
        <v>110</v>
      </c>
      <c r="J3234" t="s">
        <v>110</v>
      </c>
      <c r="K3234">
        <v>1</v>
      </c>
      <c r="L3234" t="s">
        <v>182</v>
      </c>
    </row>
    <row r="3235" spans="1:12">
      <c r="A3235" t="s">
        <v>260</v>
      </c>
      <c r="B3235" t="s">
        <v>87</v>
      </c>
      <c r="C3235">
        <v>2015</v>
      </c>
      <c r="D3235">
        <v>2020</v>
      </c>
      <c r="E3235" t="s">
        <v>119</v>
      </c>
      <c r="F3235" t="s">
        <v>260</v>
      </c>
      <c r="G3235" t="s">
        <v>152</v>
      </c>
      <c r="H3235" t="s">
        <v>136</v>
      </c>
      <c r="I3235" t="s">
        <v>110</v>
      </c>
      <c r="J3235" t="s">
        <v>110</v>
      </c>
      <c r="K3235">
        <v>1</v>
      </c>
      <c r="L3235" t="s">
        <v>182</v>
      </c>
    </row>
    <row r="3236" spans="1:12">
      <c r="A3236" t="s">
        <v>260</v>
      </c>
      <c r="B3236" t="s">
        <v>87</v>
      </c>
      <c r="C3236">
        <v>2015</v>
      </c>
      <c r="D3236">
        <v>2025</v>
      </c>
      <c r="E3236" t="s">
        <v>119</v>
      </c>
      <c r="F3236" t="s">
        <v>260</v>
      </c>
      <c r="G3236" t="s">
        <v>152</v>
      </c>
      <c r="H3236" t="s">
        <v>136</v>
      </c>
      <c r="I3236" t="s">
        <v>110</v>
      </c>
      <c r="J3236" t="s">
        <v>110</v>
      </c>
      <c r="K3236">
        <v>1</v>
      </c>
      <c r="L3236" t="s">
        <v>182</v>
      </c>
    </row>
    <row r="3237" spans="1:12">
      <c r="A3237" t="s">
        <v>260</v>
      </c>
      <c r="B3237" t="s">
        <v>87</v>
      </c>
      <c r="C3237">
        <v>2015</v>
      </c>
      <c r="D3237">
        <v>2030</v>
      </c>
      <c r="E3237" t="s">
        <v>119</v>
      </c>
      <c r="F3237" t="s">
        <v>260</v>
      </c>
      <c r="G3237" t="s">
        <v>152</v>
      </c>
      <c r="H3237" t="s">
        <v>136</v>
      </c>
      <c r="I3237" t="s">
        <v>110</v>
      </c>
      <c r="J3237" t="s">
        <v>110</v>
      </c>
      <c r="K3237">
        <v>1</v>
      </c>
      <c r="L3237" t="s">
        <v>182</v>
      </c>
    </row>
    <row r="3238" spans="1:12">
      <c r="A3238" t="s">
        <v>260</v>
      </c>
      <c r="B3238" t="s">
        <v>87</v>
      </c>
      <c r="C3238">
        <v>2015</v>
      </c>
      <c r="D3238">
        <v>2035</v>
      </c>
      <c r="E3238" t="s">
        <v>119</v>
      </c>
      <c r="F3238" t="s">
        <v>260</v>
      </c>
      <c r="G3238" t="s">
        <v>152</v>
      </c>
      <c r="H3238" t="s">
        <v>136</v>
      </c>
      <c r="I3238" t="s">
        <v>110</v>
      </c>
      <c r="J3238" t="s">
        <v>110</v>
      </c>
      <c r="K3238">
        <v>1</v>
      </c>
      <c r="L3238" t="s">
        <v>182</v>
      </c>
    </row>
    <row r="3239" spans="1:12">
      <c r="A3239" t="s">
        <v>260</v>
      </c>
      <c r="B3239" t="s">
        <v>87</v>
      </c>
      <c r="C3239">
        <v>2015</v>
      </c>
      <c r="D3239">
        <v>2040</v>
      </c>
      <c r="E3239" t="s">
        <v>119</v>
      </c>
      <c r="F3239" t="s">
        <v>260</v>
      </c>
      <c r="G3239" t="s">
        <v>152</v>
      </c>
      <c r="H3239" t="s">
        <v>136</v>
      </c>
      <c r="I3239" t="s">
        <v>110</v>
      </c>
      <c r="J3239" t="s">
        <v>110</v>
      </c>
      <c r="K3239">
        <v>1</v>
      </c>
      <c r="L3239" t="s">
        <v>182</v>
      </c>
    </row>
    <row r="3240" spans="1:12">
      <c r="A3240" t="s">
        <v>260</v>
      </c>
      <c r="B3240" t="s">
        <v>87</v>
      </c>
      <c r="C3240">
        <v>2020</v>
      </c>
      <c r="D3240">
        <v>2020</v>
      </c>
      <c r="E3240" t="s">
        <v>119</v>
      </c>
      <c r="F3240" t="s">
        <v>260</v>
      </c>
      <c r="G3240" t="s">
        <v>152</v>
      </c>
      <c r="H3240" t="s">
        <v>136</v>
      </c>
      <c r="I3240" t="s">
        <v>110</v>
      </c>
      <c r="J3240" t="s">
        <v>110</v>
      </c>
      <c r="K3240">
        <v>1</v>
      </c>
      <c r="L3240" t="s">
        <v>182</v>
      </c>
    </row>
    <row r="3241" spans="1:12">
      <c r="A3241" t="s">
        <v>260</v>
      </c>
      <c r="B3241" t="s">
        <v>87</v>
      </c>
      <c r="C3241">
        <v>2020</v>
      </c>
      <c r="D3241">
        <v>2025</v>
      </c>
      <c r="E3241" t="s">
        <v>119</v>
      </c>
      <c r="F3241" t="s">
        <v>260</v>
      </c>
      <c r="G3241" t="s">
        <v>152</v>
      </c>
      <c r="H3241" t="s">
        <v>136</v>
      </c>
      <c r="I3241" t="s">
        <v>110</v>
      </c>
      <c r="J3241" t="s">
        <v>110</v>
      </c>
      <c r="K3241">
        <v>1</v>
      </c>
      <c r="L3241" t="s">
        <v>182</v>
      </c>
    </row>
    <row r="3242" spans="1:12">
      <c r="A3242" t="s">
        <v>260</v>
      </c>
      <c r="B3242" t="s">
        <v>87</v>
      </c>
      <c r="C3242">
        <v>2020</v>
      </c>
      <c r="D3242">
        <v>2030</v>
      </c>
      <c r="E3242" t="s">
        <v>119</v>
      </c>
      <c r="F3242" t="s">
        <v>260</v>
      </c>
      <c r="G3242" t="s">
        <v>152</v>
      </c>
      <c r="H3242" t="s">
        <v>136</v>
      </c>
      <c r="I3242" t="s">
        <v>110</v>
      </c>
      <c r="J3242" t="s">
        <v>110</v>
      </c>
      <c r="K3242">
        <v>1</v>
      </c>
      <c r="L3242" t="s">
        <v>182</v>
      </c>
    </row>
    <row r="3243" spans="1:12">
      <c r="A3243" t="s">
        <v>260</v>
      </c>
      <c r="B3243" t="s">
        <v>87</v>
      </c>
      <c r="C3243">
        <v>2020</v>
      </c>
      <c r="D3243">
        <v>2035</v>
      </c>
      <c r="E3243" t="s">
        <v>119</v>
      </c>
      <c r="F3243" t="s">
        <v>260</v>
      </c>
      <c r="G3243" t="s">
        <v>152</v>
      </c>
      <c r="H3243" t="s">
        <v>136</v>
      </c>
      <c r="I3243" t="s">
        <v>110</v>
      </c>
      <c r="J3243" t="s">
        <v>110</v>
      </c>
      <c r="K3243">
        <v>1</v>
      </c>
      <c r="L3243" t="s">
        <v>182</v>
      </c>
    </row>
    <row r="3244" spans="1:12">
      <c r="A3244" t="s">
        <v>260</v>
      </c>
      <c r="B3244" t="s">
        <v>87</v>
      </c>
      <c r="C3244">
        <v>2020</v>
      </c>
      <c r="D3244">
        <v>2040</v>
      </c>
      <c r="E3244" t="s">
        <v>119</v>
      </c>
      <c r="F3244" t="s">
        <v>260</v>
      </c>
      <c r="G3244" t="s">
        <v>152</v>
      </c>
      <c r="H3244" t="s">
        <v>136</v>
      </c>
      <c r="I3244" t="s">
        <v>110</v>
      </c>
      <c r="J3244" t="s">
        <v>110</v>
      </c>
      <c r="K3244">
        <v>1</v>
      </c>
      <c r="L3244" t="s">
        <v>182</v>
      </c>
    </row>
    <row r="3245" spans="1:12">
      <c r="A3245" t="s">
        <v>260</v>
      </c>
      <c r="B3245" t="s">
        <v>87</v>
      </c>
      <c r="C3245">
        <v>2020</v>
      </c>
      <c r="D3245">
        <v>2045</v>
      </c>
      <c r="E3245" t="s">
        <v>119</v>
      </c>
      <c r="F3245" t="s">
        <v>260</v>
      </c>
      <c r="G3245" t="s">
        <v>152</v>
      </c>
      <c r="H3245" t="s">
        <v>136</v>
      </c>
      <c r="I3245" t="s">
        <v>110</v>
      </c>
      <c r="J3245" t="s">
        <v>110</v>
      </c>
      <c r="K3245">
        <v>1</v>
      </c>
      <c r="L3245" t="s">
        <v>182</v>
      </c>
    </row>
    <row r="3246" spans="1:12">
      <c r="A3246" t="s">
        <v>260</v>
      </c>
      <c r="B3246" t="s">
        <v>87</v>
      </c>
      <c r="C3246">
        <v>2025</v>
      </c>
      <c r="D3246">
        <v>2025</v>
      </c>
      <c r="E3246" t="s">
        <v>119</v>
      </c>
      <c r="F3246" t="s">
        <v>260</v>
      </c>
      <c r="G3246" t="s">
        <v>152</v>
      </c>
      <c r="H3246" t="s">
        <v>136</v>
      </c>
      <c r="I3246" t="s">
        <v>110</v>
      </c>
      <c r="J3246" t="s">
        <v>110</v>
      </c>
      <c r="K3246">
        <v>1</v>
      </c>
      <c r="L3246" t="s">
        <v>182</v>
      </c>
    </row>
    <row r="3247" spans="1:12">
      <c r="A3247" t="s">
        <v>260</v>
      </c>
      <c r="B3247" t="s">
        <v>87</v>
      </c>
      <c r="C3247">
        <v>2025</v>
      </c>
      <c r="D3247">
        <v>2030</v>
      </c>
      <c r="E3247" t="s">
        <v>119</v>
      </c>
      <c r="F3247" t="s">
        <v>260</v>
      </c>
      <c r="G3247" t="s">
        <v>152</v>
      </c>
      <c r="H3247" t="s">
        <v>136</v>
      </c>
      <c r="I3247" t="s">
        <v>110</v>
      </c>
      <c r="J3247" t="s">
        <v>110</v>
      </c>
      <c r="K3247">
        <v>1</v>
      </c>
      <c r="L3247" t="s">
        <v>182</v>
      </c>
    </row>
    <row r="3248" spans="1:12">
      <c r="A3248" t="s">
        <v>260</v>
      </c>
      <c r="B3248" t="s">
        <v>87</v>
      </c>
      <c r="C3248">
        <v>2025</v>
      </c>
      <c r="D3248">
        <v>2035</v>
      </c>
      <c r="E3248" t="s">
        <v>119</v>
      </c>
      <c r="F3248" t="s">
        <v>260</v>
      </c>
      <c r="G3248" t="s">
        <v>152</v>
      </c>
      <c r="H3248" t="s">
        <v>136</v>
      </c>
      <c r="I3248" t="s">
        <v>110</v>
      </c>
      <c r="J3248" t="s">
        <v>110</v>
      </c>
      <c r="K3248">
        <v>1</v>
      </c>
      <c r="L3248" t="s">
        <v>182</v>
      </c>
    </row>
    <row r="3249" spans="1:12">
      <c r="A3249" t="s">
        <v>260</v>
      </c>
      <c r="B3249" t="s">
        <v>87</v>
      </c>
      <c r="C3249">
        <v>2025</v>
      </c>
      <c r="D3249">
        <v>2040</v>
      </c>
      <c r="E3249" t="s">
        <v>119</v>
      </c>
      <c r="F3249" t="s">
        <v>260</v>
      </c>
      <c r="G3249" t="s">
        <v>152</v>
      </c>
      <c r="H3249" t="s">
        <v>136</v>
      </c>
      <c r="I3249" t="s">
        <v>110</v>
      </c>
      <c r="J3249" t="s">
        <v>110</v>
      </c>
      <c r="K3249">
        <v>1</v>
      </c>
      <c r="L3249" t="s">
        <v>182</v>
      </c>
    </row>
    <row r="3250" spans="1:12">
      <c r="A3250" t="s">
        <v>260</v>
      </c>
      <c r="B3250" t="s">
        <v>87</v>
      </c>
      <c r="C3250">
        <v>2025</v>
      </c>
      <c r="D3250">
        <v>2045</v>
      </c>
      <c r="E3250" t="s">
        <v>119</v>
      </c>
      <c r="F3250" t="s">
        <v>260</v>
      </c>
      <c r="G3250" t="s">
        <v>152</v>
      </c>
      <c r="H3250" t="s">
        <v>136</v>
      </c>
      <c r="I3250" t="s">
        <v>110</v>
      </c>
      <c r="J3250" t="s">
        <v>110</v>
      </c>
      <c r="K3250">
        <v>1</v>
      </c>
      <c r="L3250" t="s">
        <v>182</v>
      </c>
    </row>
    <row r="3251" spans="1:12">
      <c r="A3251" t="s">
        <v>260</v>
      </c>
      <c r="B3251" t="s">
        <v>87</v>
      </c>
      <c r="C3251">
        <v>2025</v>
      </c>
      <c r="D3251">
        <v>2050</v>
      </c>
      <c r="E3251" t="s">
        <v>119</v>
      </c>
      <c r="F3251" t="s">
        <v>260</v>
      </c>
      <c r="G3251" t="s">
        <v>152</v>
      </c>
      <c r="H3251" t="s">
        <v>136</v>
      </c>
      <c r="I3251" t="s">
        <v>110</v>
      </c>
      <c r="J3251" t="s">
        <v>110</v>
      </c>
      <c r="K3251">
        <v>1</v>
      </c>
      <c r="L3251" t="s">
        <v>182</v>
      </c>
    </row>
    <row r="3252" spans="1:12">
      <c r="A3252" t="s">
        <v>260</v>
      </c>
      <c r="B3252" t="s">
        <v>87</v>
      </c>
      <c r="C3252">
        <v>2030</v>
      </c>
      <c r="D3252">
        <v>2030</v>
      </c>
      <c r="E3252" t="s">
        <v>119</v>
      </c>
      <c r="F3252" t="s">
        <v>260</v>
      </c>
      <c r="G3252" t="s">
        <v>152</v>
      </c>
      <c r="H3252" t="s">
        <v>136</v>
      </c>
      <c r="I3252" t="s">
        <v>110</v>
      </c>
      <c r="J3252" t="s">
        <v>110</v>
      </c>
      <c r="K3252">
        <v>1</v>
      </c>
      <c r="L3252" t="s">
        <v>182</v>
      </c>
    </row>
    <row r="3253" spans="1:12">
      <c r="A3253" t="s">
        <v>260</v>
      </c>
      <c r="B3253" t="s">
        <v>87</v>
      </c>
      <c r="C3253">
        <v>2030</v>
      </c>
      <c r="D3253">
        <v>2035</v>
      </c>
      <c r="E3253" t="s">
        <v>119</v>
      </c>
      <c r="F3253" t="s">
        <v>260</v>
      </c>
      <c r="G3253" t="s">
        <v>152</v>
      </c>
      <c r="H3253" t="s">
        <v>136</v>
      </c>
      <c r="I3253" t="s">
        <v>110</v>
      </c>
      <c r="J3253" t="s">
        <v>110</v>
      </c>
      <c r="K3253">
        <v>1</v>
      </c>
      <c r="L3253" t="s">
        <v>182</v>
      </c>
    </row>
    <row r="3254" spans="1:12">
      <c r="A3254" t="s">
        <v>260</v>
      </c>
      <c r="B3254" t="s">
        <v>87</v>
      </c>
      <c r="C3254">
        <v>2030</v>
      </c>
      <c r="D3254">
        <v>2040</v>
      </c>
      <c r="E3254" t="s">
        <v>119</v>
      </c>
      <c r="F3254" t="s">
        <v>260</v>
      </c>
      <c r="G3254" t="s">
        <v>152</v>
      </c>
      <c r="H3254" t="s">
        <v>136</v>
      </c>
      <c r="I3254" t="s">
        <v>110</v>
      </c>
      <c r="J3254" t="s">
        <v>110</v>
      </c>
      <c r="K3254">
        <v>1</v>
      </c>
      <c r="L3254" t="s">
        <v>182</v>
      </c>
    </row>
    <row r="3255" spans="1:12">
      <c r="A3255" t="s">
        <v>260</v>
      </c>
      <c r="B3255" t="s">
        <v>87</v>
      </c>
      <c r="C3255">
        <v>2030</v>
      </c>
      <c r="D3255">
        <v>2045</v>
      </c>
      <c r="E3255" t="s">
        <v>119</v>
      </c>
      <c r="F3255" t="s">
        <v>260</v>
      </c>
      <c r="G3255" t="s">
        <v>152</v>
      </c>
      <c r="H3255" t="s">
        <v>136</v>
      </c>
      <c r="I3255" t="s">
        <v>110</v>
      </c>
      <c r="J3255" t="s">
        <v>110</v>
      </c>
      <c r="K3255">
        <v>1</v>
      </c>
      <c r="L3255" t="s">
        <v>182</v>
      </c>
    </row>
    <row r="3256" spans="1:12">
      <c r="A3256" t="s">
        <v>260</v>
      </c>
      <c r="B3256" t="s">
        <v>87</v>
      </c>
      <c r="C3256">
        <v>2030</v>
      </c>
      <c r="D3256">
        <v>2050</v>
      </c>
      <c r="E3256" t="s">
        <v>119</v>
      </c>
      <c r="F3256" t="s">
        <v>260</v>
      </c>
      <c r="G3256" t="s">
        <v>152</v>
      </c>
      <c r="H3256" t="s">
        <v>136</v>
      </c>
      <c r="I3256" t="s">
        <v>110</v>
      </c>
      <c r="J3256" t="s">
        <v>110</v>
      </c>
      <c r="K3256">
        <v>1</v>
      </c>
      <c r="L3256" t="s">
        <v>182</v>
      </c>
    </row>
    <row r="3257" spans="1:12">
      <c r="A3257" t="s">
        <v>260</v>
      </c>
      <c r="B3257" t="s">
        <v>87</v>
      </c>
      <c r="C3257">
        <v>2030</v>
      </c>
      <c r="D3257">
        <v>2055</v>
      </c>
      <c r="E3257" t="s">
        <v>119</v>
      </c>
      <c r="F3257" t="s">
        <v>260</v>
      </c>
      <c r="G3257" t="s">
        <v>152</v>
      </c>
      <c r="H3257" t="s">
        <v>136</v>
      </c>
      <c r="I3257" t="s">
        <v>110</v>
      </c>
      <c r="J3257" t="s">
        <v>110</v>
      </c>
      <c r="K3257">
        <v>1</v>
      </c>
      <c r="L3257" t="s">
        <v>182</v>
      </c>
    </row>
    <row r="3258" spans="1:12">
      <c r="A3258" t="s">
        <v>260</v>
      </c>
      <c r="B3258" t="s">
        <v>87</v>
      </c>
      <c r="C3258">
        <v>2035</v>
      </c>
      <c r="D3258">
        <v>2035</v>
      </c>
      <c r="E3258" t="s">
        <v>119</v>
      </c>
      <c r="F3258" t="s">
        <v>260</v>
      </c>
      <c r="G3258" t="s">
        <v>152</v>
      </c>
      <c r="H3258" t="s">
        <v>136</v>
      </c>
      <c r="I3258" t="s">
        <v>110</v>
      </c>
      <c r="J3258" t="s">
        <v>110</v>
      </c>
      <c r="K3258">
        <v>1</v>
      </c>
      <c r="L3258" t="s">
        <v>182</v>
      </c>
    </row>
    <row r="3259" spans="1:12">
      <c r="A3259" t="s">
        <v>260</v>
      </c>
      <c r="B3259" t="s">
        <v>87</v>
      </c>
      <c r="C3259">
        <v>2035</v>
      </c>
      <c r="D3259">
        <v>2040</v>
      </c>
      <c r="E3259" t="s">
        <v>119</v>
      </c>
      <c r="F3259" t="s">
        <v>260</v>
      </c>
      <c r="G3259" t="s">
        <v>152</v>
      </c>
      <c r="H3259" t="s">
        <v>136</v>
      </c>
      <c r="I3259" t="s">
        <v>110</v>
      </c>
      <c r="J3259" t="s">
        <v>110</v>
      </c>
      <c r="K3259">
        <v>1</v>
      </c>
      <c r="L3259" t="s">
        <v>182</v>
      </c>
    </row>
    <row r="3260" spans="1:12">
      <c r="A3260" t="s">
        <v>260</v>
      </c>
      <c r="B3260" t="s">
        <v>87</v>
      </c>
      <c r="C3260">
        <v>2035</v>
      </c>
      <c r="D3260">
        <v>2045</v>
      </c>
      <c r="E3260" t="s">
        <v>119</v>
      </c>
      <c r="F3260" t="s">
        <v>260</v>
      </c>
      <c r="G3260" t="s">
        <v>152</v>
      </c>
      <c r="H3260" t="s">
        <v>136</v>
      </c>
      <c r="I3260" t="s">
        <v>110</v>
      </c>
      <c r="J3260" t="s">
        <v>110</v>
      </c>
      <c r="K3260">
        <v>1</v>
      </c>
      <c r="L3260" t="s">
        <v>182</v>
      </c>
    </row>
    <row r="3261" spans="1:12">
      <c r="A3261" t="s">
        <v>260</v>
      </c>
      <c r="B3261" t="s">
        <v>87</v>
      </c>
      <c r="C3261">
        <v>2035</v>
      </c>
      <c r="D3261">
        <v>2050</v>
      </c>
      <c r="E3261" t="s">
        <v>119</v>
      </c>
      <c r="F3261" t="s">
        <v>260</v>
      </c>
      <c r="G3261" t="s">
        <v>152</v>
      </c>
      <c r="H3261" t="s">
        <v>136</v>
      </c>
      <c r="I3261" t="s">
        <v>110</v>
      </c>
      <c r="J3261" t="s">
        <v>110</v>
      </c>
      <c r="K3261">
        <v>1</v>
      </c>
      <c r="L3261" t="s">
        <v>182</v>
      </c>
    </row>
    <row r="3262" spans="1:12">
      <c r="A3262" t="s">
        <v>260</v>
      </c>
      <c r="B3262" t="s">
        <v>87</v>
      </c>
      <c r="C3262">
        <v>2035</v>
      </c>
      <c r="D3262">
        <v>2055</v>
      </c>
      <c r="E3262" t="s">
        <v>119</v>
      </c>
      <c r="F3262" t="s">
        <v>260</v>
      </c>
      <c r="G3262" t="s">
        <v>152</v>
      </c>
      <c r="H3262" t="s">
        <v>136</v>
      </c>
      <c r="I3262" t="s">
        <v>110</v>
      </c>
      <c r="J3262" t="s">
        <v>110</v>
      </c>
      <c r="K3262">
        <v>1</v>
      </c>
      <c r="L3262" t="s">
        <v>182</v>
      </c>
    </row>
    <row r="3263" spans="1:12">
      <c r="A3263" t="s">
        <v>260</v>
      </c>
      <c r="B3263" t="s">
        <v>87</v>
      </c>
      <c r="C3263">
        <v>2035</v>
      </c>
      <c r="D3263">
        <v>2060</v>
      </c>
      <c r="E3263" t="s">
        <v>119</v>
      </c>
      <c r="F3263" t="s">
        <v>260</v>
      </c>
      <c r="G3263" t="s">
        <v>152</v>
      </c>
      <c r="H3263" t="s">
        <v>136</v>
      </c>
      <c r="I3263" t="s">
        <v>110</v>
      </c>
      <c r="J3263" t="s">
        <v>110</v>
      </c>
      <c r="K3263">
        <v>1</v>
      </c>
      <c r="L3263" t="s">
        <v>182</v>
      </c>
    </row>
    <row r="3264" spans="1:12">
      <c r="A3264" t="s">
        <v>260</v>
      </c>
      <c r="B3264" t="s">
        <v>87</v>
      </c>
      <c r="C3264">
        <v>2040</v>
      </c>
      <c r="D3264">
        <v>2040</v>
      </c>
      <c r="E3264" t="s">
        <v>119</v>
      </c>
      <c r="F3264" t="s">
        <v>260</v>
      </c>
      <c r="G3264" t="s">
        <v>152</v>
      </c>
      <c r="H3264" t="s">
        <v>136</v>
      </c>
      <c r="I3264" t="s">
        <v>110</v>
      </c>
      <c r="J3264" t="s">
        <v>110</v>
      </c>
      <c r="K3264">
        <v>1</v>
      </c>
      <c r="L3264" t="s">
        <v>182</v>
      </c>
    </row>
    <row r="3265" spans="1:12">
      <c r="A3265" t="s">
        <v>260</v>
      </c>
      <c r="B3265" t="s">
        <v>87</v>
      </c>
      <c r="C3265">
        <v>2040</v>
      </c>
      <c r="D3265">
        <v>2045</v>
      </c>
      <c r="E3265" t="s">
        <v>119</v>
      </c>
      <c r="F3265" t="s">
        <v>260</v>
      </c>
      <c r="G3265" t="s">
        <v>152</v>
      </c>
      <c r="H3265" t="s">
        <v>136</v>
      </c>
      <c r="I3265" t="s">
        <v>110</v>
      </c>
      <c r="J3265" t="s">
        <v>110</v>
      </c>
      <c r="K3265">
        <v>1</v>
      </c>
      <c r="L3265" t="s">
        <v>182</v>
      </c>
    </row>
    <row r="3266" spans="1:12">
      <c r="A3266" t="s">
        <v>260</v>
      </c>
      <c r="B3266" t="s">
        <v>87</v>
      </c>
      <c r="C3266">
        <v>2040</v>
      </c>
      <c r="D3266">
        <v>2050</v>
      </c>
      <c r="E3266" t="s">
        <v>119</v>
      </c>
      <c r="F3266" t="s">
        <v>260</v>
      </c>
      <c r="G3266" t="s">
        <v>152</v>
      </c>
      <c r="H3266" t="s">
        <v>136</v>
      </c>
      <c r="I3266" t="s">
        <v>110</v>
      </c>
      <c r="J3266" t="s">
        <v>110</v>
      </c>
      <c r="K3266">
        <v>1</v>
      </c>
      <c r="L3266" t="s">
        <v>182</v>
      </c>
    </row>
    <row r="3267" spans="1:12">
      <c r="A3267" t="s">
        <v>260</v>
      </c>
      <c r="B3267" t="s">
        <v>87</v>
      </c>
      <c r="C3267">
        <v>2040</v>
      </c>
      <c r="D3267">
        <v>2055</v>
      </c>
      <c r="E3267" t="s">
        <v>119</v>
      </c>
      <c r="F3267" t="s">
        <v>260</v>
      </c>
      <c r="G3267" t="s">
        <v>152</v>
      </c>
      <c r="H3267" t="s">
        <v>136</v>
      </c>
      <c r="I3267" t="s">
        <v>110</v>
      </c>
      <c r="J3267" t="s">
        <v>110</v>
      </c>
      <c r="K3267">
        <v>1</v>
      </c>
      <c r="L3267" t="s">
        <v>182</v>
      </c>
    </row>
    <row r="3268" spans="1:12">
      <c r="A3268" t="s">
        <v>260</v>
      </c>
      <c r="B3268" t="s">
        <v>87</v>
      </c>
      <c r="C3268">
        <v>2040</v>
      </c>
      <c r="D3268">
        <v>2060</v>
      </c>
      <c r="E3268" t="s">
        <v>119</v>
      </c>
      <c r="F3268" t="s">
        <v>260</v>
      </c>
      <c r="G3268" t="s">
        <v>152</v>
      </c>
      <c r="H3268" t="s">
        <v>136</v>
      </c>
      <c r="I3268" t="s">
        <v>110</v>
      </c>
      <c r="J3268" t="s">
        <v>110</v>
      </c>
      <c r="K3268">
        <v>1</v>
      </c>
      <c r="L3268" t="s">
        <v>182</v>
      </c>
    </row>
    <row r="3269" spans="1:12">
      <c r="A3269" t="s">
        <v>260</v>
      </c>
      <c r="B3269" t="s">
        <v>87</v>
      </c>
      <c r="C3269">
        <v>2040</v>
      </c>
      <c r="D3269">
        <v>2065</v>
      </c>
      <c r="E3269" t="s">
        <v>119</v>
      </c>
      <c r="F3269" t="s">
        <v>260</v>
      </c>
      <c r="G3269" t="s">
        <v>152</v>
      </c>
      <c r="H3269" t="s">
        <v>136</v>
      </c>
      <c r="I3269" t="s">
        <v>110</v>
      </c>
      <c r="J3269" t="s">
        <v>110</v>
      </c>
      <c r="K3269">
        <v>1</v>
      </c>
      <c r="L3269" t="s">
        <v>182</v>
      </c>
    </row>
    <row r="3270" spans="1:12">
      <c r="A3270" t="s">
        <v>260</v>
      </c>
      <c r="B3270" t="s">
        <v>87</v>
      </c>
      <c r="C3270">
        <v>2045</v>
      </c>
      <c r="D3270">
        <v>2045</v>
      </c>
      <c r="E3270" t="s">
        <v>119</v>
      </c>
      <c r="F3270" t="s">
        <v>260</v>
      </c>
      <c r="G3270" t="s">
        <v>152</v>
      </c>
      <c r="H3270" t="s">
        <v>136</v>
      </c>
      <c r="I3270" t="s">
        <v>110</v>
      </c>
      <c r="J3270" t="s">
        <v>110</v>
      </c>
      <c r="K3270">
        <v>1</v>
      </c>
      <c r="L3270" t="s">
        <v>182</v>
      </c>
    </row>
    <row r="3271" spans="1:12">
      <c r="A3271" t="s">
        <v>260</v>
      </c>
      <c r="B3271" t="s">
        <v>87</v>
      </c>
      <c r="C3271">
        <v>2045</v>
      </c>
      <c r="D3271">
        <v>2050</v>
      </c>
      <c r="E3271" t="s">
        <v>119</v>
      </c>
      <c r="F3271" t="s">
        <v>260</v>
      </c>
      <c r="G3271" t="s">
        <v>152</v>
      </c>
      <c r="H3271" t="s">
        <v>136</v>
      </c>
      <c r="I3271" t="s">
        <v>110</v>
      </c>
      <c r="J3271" t="s">
        <v>110</v>
      </c>
      <c r="K3271">
        <v>1</v>
      </c>
      <c r="L3271" t="s">
        <v>182</v>
      </c>
    </row>
    <row r="3272" spans="1:12">
      <c r="A3272" t="s">
        <v>260</v>
      </c>
      <c r="B3272" t="s">
        <v>87</v>
      </c>
      <c r="C3272">
        <v>2045</v>
      </c>
      <c r="D3272">
        <v>2055</v>
      </c>
      <c r="E3272" t="s">
        <v>119</v>
      </c>
      <c r="F3272" t="s">
        <v>260</v>
      </c>
      <c r="G3272" t="s">
        <v>152</v>
      </c>
      <c r="H3272" t="s">
        <v>136</v>
      </c>
      <c r="I3272" t="s">
        <v>110</v>
      </c>
      <c r="J3272" t="s">
        <v>110</v>
      </c>
      <c r="K3272">
        <v>1</v>
      </c>
      <c r="L3272" t="s">
        <v>182</v>
      </c>
    </row>
    <row r="3273" spans="1:12">
      <c r="A3273" t="s">
        <v>260</v>
      </c>
      <c r="B3273" t="s">
        <v>87</v>
      </c>
      <c r="C3273">
        <v>2045</v>
      </c>
      <c r="D3273">
        <v>2060</v>
      </c>
      <c r="E3273" t="s">
        <v>119</v>
      </c>
      <c r="F3273" t="s">
        <v>260</v>
      </c>
      <c r="G3273" t="s">
        <v>152</v>
      </c>
      <c r="H3273" t="s">
        <v>136</v>
      </c>
      <c r="I3273" t="s">
        <v>110</v>
      </c>
      <c r="J3273" t="s">
        <v>110</v>
      </c>
      <c r="K3273">
        <v>1</v>
      </c>
      <c r="L3273" t="s">
        <v>182</v>
      </c>
    </row>
    <row r="3274" spans="1:12">
      <c r="A3274" t="s">
        <v>260</v>
      </c>
      <c r="B3274" t="s">
        <v>87</v>
      </c>
      <c r="C3274">
        <v>2045</v>
      </c>
      <c r="D3274">
        <v>2065</v>
      </c>
      <c r="E3274" t="s">
        <v>119</v>
      </c>
      <c r="F3274" t="s">
        <v>260</v>
      </c>
      <c r="G3274" t="s">
        <v>152</v>
      </c>
      <c r="H3274" t="s">
        <v>136</v>
      </c>
      <c r="I3274" t="s">
        <v>110</v>
      </c>
      <c r="J3274" t="s">
        <v>110</v>
      </c>
      <c r="K3274">
        <v>1</v>
      </c>
      <c r="L3274" t="s">
        <v>182</v>
      </c>
    </row>
    <row r="3275" spans="1:12">
      <c r="A3275" t="s">
        <v>260</v>
      </c>
      <c r="B3275" t="s">
        <v>87</v>
      </c>
      <c r="C3275">
        <v>2045</v>
      </c>
      <c r="D3275">
        <v>2070</v>
      </c>
      <c r="E3275" t="s">
        <v>119</v>
      </c>
      <c r="F3275" t="s">
        <v>260</v>
      </c>
      <c r="G3275" t="s">
        <v>152</v>
      </c>
      <c r="H3275" t="s">
        <v>136</v>
      </c>
      <c r="I3275" t="s">
        <v>110</v>
      </c>
      <c r="J3275" t="s">
        <v>110</v>
      </c>
      <c r="K3275">
        <v>1</v>
      </c>
      <c r="L3275" t="s">
        <v>182</v>
      </c>
    </row>
    <row r="3276" spans="1:12">
      <c r="A3276" t="s">
        <v>260</v>
      </c>
      <c r="B3276" t="s">
        <v>87</v>
      </c>
      <c r="C3276">
        <v>2050</v>
      </c>
      <c r="D3276">
        <v>2050</v>
      </c>
      <c r="E3276" t="s">
        <v>119</v>
      </c>
      <c r="F3276" t="s">
        <v>260</v>
      </c>
      <c r="G3276" t="s">
        <v>152</v>
      </c>
      <c r="H3276" t="s">
        <v>136</v>
      </c>
      <c r="I3276" t="s">
        <v>110</v>
      </c>
      <c r="J3276" t="s">
        <v>110</v>
      </c>
      <c r="K3276">
        <v>1</v>
      </c>
      <c r="L3276" t="s">
        <v>182</v>
      </c>
    </row>
    <row r="3277" spans="1:12">
      <c r="A3277" t="s">
        <v>260</v>
      </c>
      <c r="B3277" t="s">
        <v>87</v>
      </c>
      <c r="C3277">
        <v>2050</v>
      </c>
      <c r="D3277">
        <v>2055</v>
      </c>
      <c r="E3277" t="s">
        <v>119</v>
      </c>
      <c r="F3277" t="s">
        <v>260</v>
      </c>
      <c r="G3277" t="s">
        <v>152</v>
      </c>
      <c r="H3277" t="s">
        <v>136</v>
      </c>
      <c r="I3277" t="s">
        <v>110</v>
      </c>
      <c r="J3277" t="s">
        <v>110</v>
      </c>
      <c r="K3277">
        <v>1</v>
      </c>
      <c r="L3277" t="s">
        <v>182</v>
      </c>
    </row>
    <row r="3278" spans="1:12">
      <c r="A3278" t="s">
        <v>260</v>
      </c>
      <c r="B3278" t="s">
        <v>87</v>
      </c>
      <c r="C3278">
        <v>2050</v>
      </c>
      <c r="D3278">
        <v>2060</v>
      </c>
      <c r="E3278" t="s">
        <v>119</v>
      </c>
      <c r="F3278" t="s">
        <v>260</v>
      </c>
      <c r="G3278" t="s">
        <v>152</v>
      </c>
      <c r="H3278" t="s">
        <v>136</v>
      </c>
      <c r="I3278" t="s">
        <v>110</v>
      </c>
      <c r="J3278" t="s">
        <v>110</v>
      </c>
      <c r="K3278">
        <v>1</v>
      </c>
      <c r="L3278" t="s">
        <v>182</v>
      </c>
    </row>
    <row r="3279" spans="1:12">
      <c r="A3279" t="s">
        <v>260</v>
      </c>
      <c r="B3279" t="s">
        <v>87</v>
      </c>
      <c r="C3279">
        <v>2050</v>
      </c>
      <c r="D3279">
        <v>2065</v>
      </c>
      <c r="E3279" t="s">
        <v>119</v>
      </c>
      <c r="F3279" t="s">
        <v>260</v>
      </c>
      <c r="G3279" t="s">
        <v>152</v>
      </c>
      <c r="H3279" t="s">
        <v>136</v>
      </c>
      <c r="I3279" t="s">
        <v>110</v>
      </c>
      <c r="J3279" t="s">
        <v>110</v>
      </c>
      <c r="K3279">
        <v>1</v>
      </c>
      <c r="L3279" t="s">
        <v>182</v>
      </c>
    </row>
    <row r="3280" spans="1:12">
      <c r="A3280" t="s">
        <v>260</v>
      </c>
      <c r="B3280" t="s">
        <v>87</v>
      </c>
      <c r="C3280">
        <v>2050</v>
      </c>
      <c r="D3280">
        <v>2070</v>
      </c>
      <c r="E3280" t="s">
        <v>119</v>
      </c>
      <c r="F3280" t="s">
        <v>260</v>
      </c>
      <c r="G3280" t="s">
        <v>152</v>
      </c>
      <c r="H3280" t="s">
        <v>136</v>
      </c>
      <c r="I3280" t="s">
        <v>110</v>
      </c>
      <c r="J3280" t="s">
        <v>110</v>
      </c>
      <c r="K3280">
        <v>1</v>
      </c>
      <c r="L3280" t="s">
        <v>182</v>
      </c>
    </row>
    <row r="3281" spans="1:12">
      <c r="A3281" t="s">
        <v>260</v>
      </c>
      <c r="B3281" t="s">
        <v>87</v>
      </c>
      <c r="C3281">
        <v>2055</v>
      </c>
      <c r="D3281">
        <v>2055</v>
      </c>
      <c r="E3281" t="s">
        <v>119</v>
      </c>
      <c r="F3281" t="s">
        <v>260</v>
      </c>
      <c r="G3281" t="s">
        <v>152</v>
      </c>
      <c r="H3281" t="s">
        <v>136</v>
      </c>
      <c r="I3281" t="s">
        <v>110</v>
      </c>
      <c r="J3281" t="s">
        <v>110</v>
      </c>
      <c r="K3281">
        <v>1</v>
      </c>
      <c r="L3281" t="s">
        <v>182</v>
      </c>
    </row>
    <row r="3282" spans="1:12">
      <c r="A3282" t="s">
        <v>260</v>
      </c>
      <c r="B3282" t="s">
        <v>87</v>
      </c>
      <c r="C3282">
        <v>2055</v>
      </c>
      <c r="D3282">
        <v>2060</v>
      </c>
      <c r="E3282" t="s">
        <v>119</v>
      </c>
      <c r="F3282" t="s">
        <v>260</v>
      </c>
      <c r="G3282" t="s">
        <v>152</v>
      </c>
      <c r="H3282" t="s">
        <v>136</v>
      </c>
      <c r="I3282" t="s">
        <v>110</v>
      </c>
      <c r="J3282" t="s">
        <v>110</v>
      </c>
      <c r="K3282">
        <v>1</v>
      </c>
      <c r="L3282" t="s">
        <v>182</v>
      </c>
    </row>
    <row r="3283" spans="1:12">
      <c r="A3283" t="s">
        <v>260</v>
      </c>
      <c r="B3283" t="s">
        <v>87</v>
      </c>
      <c r="C3283">
        <v>2055</v>
      </c>
      <c r="D3283">
        <v>2065</v>
      </c>
      <c r="E3283" t="s">
        <v>119</v>
      </c>
      <c r="F3283" t="s">
        <v>260</v>
      </c>
      <c r="G3283" t="s">
        <v>152</v>
      </c>
      <c r="H3283" t="s">
        <v>136</v>
      </c>
      <c r="I3283" t="s">
        <v>110</v>
      </c>
      <c r="J3283" t="s">
        <v>110</v>
      </c>
      <c r="K3283">
        <v>1</v>
      </c>
      <c r="L3283" t="s">
        <v>182</v>
      </c>
    </row>
    <row r="3284" spans="1:12">
      <c r="A3284" t="s">
        <v>260</v>
      </c>
      <c r="B3284" t="s">
        <v>87</v>
      </c>
      <c r="C3284">
        <v>2055</v>
      </c>
      <c r="D3284">
        <v>2070</v>
      </c>
      <c r="E3284" t="s">
        <v>119</v>
      </c>
      <c r="F3284" t="s">
        <v>260</v>
      </c>
      <c r="G3284" t="s">
        <v>152</v>
      </c>
      <c r="H3284" t="s">
        <v>136</v>
      </c>
      <c r="I3284" t="s">
        <v>110</v>
      </c>
      <c r="J3284" t="s">
        <v>110</v>
      </c>
      <c r="K3284">
        <v>1</v>
      </c>
      <c r="L3284" t="s">
        <v>182</v>
      </c>
    </row>
    <row r="3285" spans="1:12">
      <c r="A3285" t="s">
        <v>260</v>
      </c>
      <c r="B3285" t="s">
        <v>87</v>
      </c>
      <c r="C3285">
        <v>2060</v>
      </c>
      <c r="D3285">
        <v>2060</v>
      </c>
      <c r="E3285" t="s">
        <v>119</v>
      </c>
      <c r="F3285" t="s">
        <v>260</v>
      </c>
      <c r="G3285" t="s">
        <v>152</v>
      </c>
      <c r="H3285" t="s">
        <v>136</v>
      </c>
      <c r="I3285" t="s">
        <v>110</v>
      </c>
      <c r="J3285" t="s">
        <v>110</v>
      </c>
      <c r="K3285">
        <v>1</v>
      </c>
      <c r="L3285" t="s">
        <v>182</v>
      </c>
    </row>
    <row r="3286" spans="1:12">
      <c r="A3286" t="s">
        <v>260</v>
      </c>
      <c r="B3286" t="s">
        <v>87</v>
      </c>
      <c r="C3286">
        <v>2060</v>
      </c>
      <c r="D3286">
        <v>2065</v>
      </c>
      <c r="E3286" t="s">
        <v>119</v>
      </c>
      <c r="F3286" t="s">
        <v>260</v>
      </c>
      <c r="G3286" t="s">
        <v>152</v>
      </c>
      <c r="H3286" t="s">
        <v>136</v>
      </c>
      <c r="I3286" t="s">
        <v>110</v>
      </c>
      <c r="J3286" t="s">
        <v>110</v>
      </c>
      <c r="K3286">
        <v>1</v>
      </c>
      <c r="L3286" t="s">
        <v>182</v>
      </c>
    </row>
    <row r="3287" spans="1:12">
      <c r="A3287" t="s">
        <v>260</v>
      </c>
      <c r="B3287" t="s">
        <v>87</v>
      </c>
      <c r="C3287">
        <v>2060</v>
      </c>
      <c r="D3287">
        <v>2070</v>
      </c>
      <c r="E3287" t="s">
        <v>119</v>
      </c>
      <c r="F3287" t="s">
        <v>260</v>
      </c>
      <c r="G3287" t="s">
        <v>152</v>
      </c>
      <c r="H3287" t="s">
        <v>136</v>
      </c>
      <c r="I3287" t="s">
        <v>110</v>
      </c>
      <c r="J3287" t="s">
        <v>110</v>
      </c>
      <c r="K3287">
        <v>1</v>
      </c>
      <c r="L3287" t="s">
        <v>182</v>
      </c>
    </row>
    <row r="3288" spans="1:12">
      <c r="A3288" t="s">
        <v>260</v>
      </c>
      <c r="B3288" t="s">
        <v>87</v>
      </c>
      <c r="C3288">
        <v>2065</v>
      </c>
      <c r="D3288">
        <v>2065</v>
      </c>
      <c r="E3288" t="s">
        <v>119</v>
      </c>
      <c r="F3288" t="s">
        <v>260</v>
      </c>
      <c r="G3288" t="s">
        <v>152</v>
      </c>
      <c r="H3288" t="s">
        <v>136</v>
      </c>
      <c r="I3288" t="s">
        <v>110</v>
      </c>
      <c r="J3288" t="s">
        <v>110</v>
      </c>
      <c r="K3288">
        <v>1</v>
      </c>
      <c r="L3288" t="s">
        <v>182</v>
      </c>
    </row>
    <row r="3289" spans="1:12">
      <c r="A3289" t="s">
        <v>260</v>
      </c>
      <c r="B3289" t="s">
        <v>87</v>
      </c>
      <c r="C3289">
        <v>2065</v>
      </c>
      <c r="D3289">
        <v>2070</v>
      </c>
      <c r="E3289" t="s">
        <v>119</v>
      </c>
      <c r="F3289" t="s">
        <v>260</v>
      </c>
      <c r="G3289" t="s">
        <v>152</v>
      </c>
      <c r="H3289" t="s">
        <v>136</v>
      </c>
      <c r="I3289" t="s">
        <v>110</v>
      </c>
      <c r="J3289" t="s">
        <v>110</v>
      </c>
      <c r="K3289">
        <v>1</v>
      </c>
      <c r="L3289" t="s">
        <v>182</v>
      </c>
    </row>
    <row r="3290" spans="1:12">
      <c r="A3290" t="s">
        <v>260</v>
      </c>
      <c r="B3290" t="s">
        <v>87</v>
      </c>
      <c r="C3290">
        <v>2070</v>
      </c>
      <c r="D3290">
        <v>2070</v>
      </c>
      <c r="E3290" t="s">
        <v>119</v>
      </c>
      <c r="F3290" t="s">
        <v>260</v>
      </c>
      <c r="G3290" t="s">
        <v>152</v>
      </c>
      <c r="H3290" t="s">
        <v>136</v>
      </c>
      <c r="I3290" t="s">
        <v>110</v>
      </c>
      <c r="J3290" t="s">
        <v>110</v>
      </c>
      <c r="K3290">
        <v>1</v>
      </c>
      <c r="L3290" t="s">
        <v>182</v>
      </c>
    </row>
    <row r="3291" spans="1:12">
      <c r="A3291" s="15" t="s">
        <v>260</v>
      </c>
      <c r="B3291" s="15" t="s">
        <v>261</v>
      </c>
      <c r="C3291" s="15">
        <v>2010</v>
      </c>
      <c r="D3291" s="15">
        <v>2015</v>
      </c>
      <c r="E3291" s="15" t="s">
        <v>119</v>
      </c>
      <c r="F3291" s="15" t="s">
        <v>260</v>
      </c>
      <c r="G3291" s="15" t="s">
        <v>144</v>
      </c>
      <c r="H3291" s="15" t="s">
        <v>136</v>
      </c>
      <c r="I3291" s="15" t="s">
        <v>110</v>
      </c>
      <c r="J3291" s="15" t="s">
        <v>110</v>
      </c>
      <c r="K3291" s="15">
        <v>1</v>
      </c>
      <c r="L3291" s="15" t="s">
        <v>182</v>
      </c>
    </row>
    <row r="3292" spans="1:12">
      <c r="A3292" s="15" t="s">
        <v>260</v>
      </c>
      <c r="B3292" s="15" t="s">
        <v>261</v>
      </c>
      <c r="C3292" s="15">
        <v>2015</v>
      </c>
      <c r="D3292" s="15">
        <v>2015</v>
      </c>
      <c r="E3292" s="15" t="s">
        <v>119</v>
      </c>
      <c r="F3292" s="15" t="s">
        <v>260</v>
      </c>
      <c r="G3292" s="15" t="s">
        <v>144</v>
      </c>
      <c r="H3292" s="15" t="s">
        <v>136</v>
      </c>
      <c r="I3292" s="15" t="s">
        <v>110</v>
      </c>
      <c r="J3292" s="15" t="s">
        <v>110</v>
      </c>
      <c r="K3292" s="15">
        <v>1</v>
      </c>
      <c r="L3292" s="15" t="s">
        <v>182</v>
      </c>
    </row>
    <row r="3293" spans="1:12">
      <c r="A3293" s="15" t="s">
        <v>260</v>
      </c>
      <c r="B3293" s="15" t="s">
        <v>261</v>
      </c>
      <c r="C3293" s="15">
        <v>2020</v>
      </c>
      <c r="D3293" s="15">
        <v>2015</v>
      </c>
      <c r="E3293" s="15" t="s">
        <v>119</v>
      </c>
      <c r="F3293" s="15" t="s">
        <v>260</v>
      </c>
      <c r="G3293" s="15" t="s">
        <v>144</v>
      </c>
      <c r="H3293" s="15" t="s">
        <v>136</v>
      </c>
      <c r="I3293" s="15" t="s">
        <v>110</v>
      </c>
      <c r="J3293" s="15" t="s">
        <v>110</v>
      </c>
      <c r="K3293" s="15">
        <v>1</v>
      </c>
      <c r="L3293" s="15" t="s">
        <v>182</v>
      </c>
    </row>
    <row r="3294" spans="1:12">
      <c r="A3294" s="15" t="s">
        <v>260</v>
      </c>
      <c r="B3294" s="15" t="s">
        <v>261</v>
      </c>
      <c r="C3294" s="15">
        <v>2025</v>
      </c>
      <c r="D3294" s="15">
        <v>2015</v>
      </c>
      <c r="E3294" s="15" t="s">
        <v>119</v>
      </c>
      <c r="F3294" s="15" t="s">
        <v>260</v>
      </c>
      <c r="G3294" s="15" t="s">
        <v>144</v>
      </c>
      <c r="H3294" s="15" t="s">
        <v>136</v>
      </c>
      <c r="I3294" s="15" t="s">
        <v>110</v>
      </c>
      <c r="J3294" s="15" t="s">
        <v>110</v>
      </c>
      <c r="K3294" s="15">
        <v>1</v>
      </c>
      <c r="L3294" s="15" t="s">
        <v>182</v>
      </c>
    </row>
    <row r="3295" spans="1:12">
      <c r="A3295" s="15" t="s">
        <v>260</v>
      </c>
      <c r="B3295" s="15" t="s">
        <v>261</v>
      </c>
      <c r="C3295" s="15">
        <v>2030</v>
      </c>
      <c r="D3295" s="15">
        <v>2015</v>
      </c>
      <c r="E3295" s="15" t="s">
        <v>119</v>
      </c>
      <c r="F3295" s="15" t="s">
        <v>260</v>
      </c>
      <c r="G3295" s="15" t="s">
        <v>144</v>
      </c>
      <c r="H3295" s="15" t="s">
        <v>136</v>
      </c>
      <c r="I3295" s="15" t="s">
        <v>110</v>
      </c>
      <c r="J3295" s="15" t="s">
        <v>110</v>
      </c>
      <c r="K3295" s="15">
        <v>1</v>
      </c>
      <c r="L3295" s="15" t="s">
        <v>182</v>
      </c>
    </row>
    <row r="3296" spans="1:12">
      <c r="A3296" s="15" t="s">
        <v>260</v>
      </c>
      <c r="B3296" s="15" t="s">
        <v>261</v>
      </c>
      <c r="C3296" s="15">
        <v>2035</v>
      </c>
      <c r="D3296" s="15">
        <v>2015</v>
      </c>
      <c r="E3296" s="15" t="s">
        <v>119</v>
      </c>
      <c r="F3296" s="15" t="s">
        <v>260</v>
      </c>
      <c r="G3296" s="15" t="s">
        <v>144</v>
      </c>
      <c r="H3296" s="15" t="s">
        <v>136</v>
      </c>
      <c r="I3296" s="15" t="s">
        <v>110</v>
      </c>
      <c r="J3296" s="15" t="s">
        <v>110</v>
      </c>
      <c r="K3296" s="15">
        <v>1</v>
      </c>
      <c r="L3296" s="15" t="s">
        <v>182</v>
      </c>
    </row>
    <row r="3297" spans="1:12">
      <c r="A3297" s="15" t="s">
        <v>260</v>
      </c>
      <c r="B3297" s="15" t="s">
        <v>261</v>
      </c>
      <c r="C3297" s="15">
        <v>2040</v>
      </c>
      <c r="D3297" s="15">
        <v>2015</v>
      </c>
      <c r="E3297" s="15" t="s">
        <v>119</v>
      </c>
      <c r="F3297" s="15" t="s">
        <v>260</v>
      </c>
      <c r="G3297" s="15" t="s">
        <v>144</v>
      </c>
      <c r="H3297" s="15" t="s">
        <v>136</v>
      </c>
      <c r="I3297" s="15" t="s">
        <v>110</v>
      </c>
      <c r="J3297" s="15" t="s">
        <v>110</v>
      </c>
      <c r="K3297" s="15">
        <v>1</v>
      </c>
      <c r="L3297" s="15" t="s">
        <v>182</v>
      </c>
    </row>
    <row r="3298" spans="1:12">
      <c r="A3298" s="15" t="s">
        <v>260</v>
      </c>
      <c r="B3298" s="15" t="s">
        <v>261</v>
      </c>
      <c r="C3298" s="15">
        <v>2045</v>
      </c>
      <c r="D3298" s="15">
        <v>2015</v>
      </c>
      <c r="E3298" s="15" t="s">
        <v>119</v>
      </c>
      <c r="F3298" s="15" t="s">
        <v>260</v>
      </c>
      <c r="G3298" s="15" t="s">
        <v>144</v>
      </c>
      <c r="H3298" s="15" t="s">
        <v>136</v>
      </c>
      <c r="I3298" s="15" t="s">
        <v>110</v>
      </c>
      <c r="J3298" s="15" t="s">
        <v>110</v>
      </c>
      <c r="K3298" s="15">
        <v>1</v>
      </c>
      <c r="L3298" s="15" t="s">
        <v>182</v>
      </c>
    </row>
    <row r="3299" spans="1:12">
      <c r="A3299" s="15" t="s">
        <v>260</v>
      </c>
      <c r="B3299" s="15" t="s">
        <v>261</v>
      </c>
      <c r="C3299" s="15">
        <v>2050</v>
      </c>
      <c r="D3299" s="15">
        <v>2015</v>
      </c>
      <c r="E3299" s="15" t="s">
        <v>119</v>
      </c>
      <c r="F3299" s="15" t="s">
        <v>260</v>
      </c>
      <c r="G3299" s="15" t="s">
        <v>144</v>
      </c>
      <c r="H3299" s="15" t="s">
        <v>136</v>
      </c>
      <c r="I3299" s="15" t="s">
        <v>110</v>
      </c>
      <c r="J3299" s="15" t="s">
        <v>110</v>
      </c>
      <c r="K3299" s="15">
        <v>1</v>
      </c>
      <c r="L3299" s="15" t="s">
        <v>182</v>
      </c>
    </row>
    <row r="3300" spans="1:12">
      <c r="A3300" s="15" t="s">
        <v>260</v>
      </c>
      <c r="B3300" s="15" t="s">
        <v>261</v>
      </c>
      <c r="C3300" s="15">
        <v>2055</v>
      </c>
      <c r="D3300" s="15">
        <v>2015</v>
      </c>
      <c r="E3300" s="15" t="s">
        <v>119</v>
      </c>
      <c r="F3300" s="15" t="s">
        <v>260</v>
      </c>
      <c r="G3300" s="15" t="s">
        <v>144</v>
      </c>
      <c r="H3300" s="15" t="s">
        <v>136</v>
      </c>
      <c r="I3300" s="15" t="s">
        <v>110</v>
      </c>
      <c r="J3300" s="15" t="s">
        <v>110</v>
      </c>
      <c r="K3300" s="15">
        <v>1</v>
      </c>
      <c r="L3300" s="15" t="s">
        <v>182</v>
      </c>
    </row>
    <row r="3301" spans="1:12">
      <c r="A3301" s="15" t="s">
        <v>260</v>
      </c>
      <c r="B3301" s="15" t="s">
        <v>261</v>
      </c>
      <c r="C3301" s="15">
        <v>2060</v>
      </c>
      <c r="D3301" s="15">
        <v>2015</v>
      </c>
      <c r="E3301" s="15" t="s">
        <v>119</v>
      </c>
      <c r="F3301" s="15" t="s">
        <v>260</v>
      </c>
      <c r="G3301" s="15" t="s">
        <v>144</v>
      </c>
      <c r="H3301" s="15" t="s">
        <v>136</v>
      </c>
      <c r="I3301" s="15" t="s">
        <v>110</v>
      </c>
      <c r="J3301" s="15" t="s">
        <v>110</v>
      </c>
      <c r="K3301" s="15">
        <v>1</v>
      </c>
      <c r="L3301" s="15" t="s">
        <v>182</v>
      </c>
    </row>
    <row r="3302" spans="1:12">
      <c r="A3302" s="15" t="s">
        <v>260</v>
      </c>
      <c r="B3302" s="15" t="s">
        <v>261</v>
      </c>
      <c r="C3302" s="15">
        <v>2065</v>
      </c>
      <c r="D3302" s="15">
        <v>2015</v>
      </c>
      <c r="E3302" s="15" t="s">
        <v>119</v>
      </c>
      <c r="F3302" s="15" t="s">
        <v>260</v>
      </c>
      <c r="G3302" s="15" t="s">
        <v>144</v>
      </c>
      <c r="H3302" s="15" t="s">
        <v>136</v>
      </c>
      <c r="I3302" s="15" t="s">
        <v>110</v>
      </c>
      <c r="J3302" s="15" t="s">
        <v>110</v>
      </c>
      <c r="K3302" s="15">
        <v>1</v>
      </c>
      <c r="L3302" s="15" t="s">
        <v>182</v>
      </c>
    </row>
  </sheetData>
  <autoFilter ref="A1:L3302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topLeftCell="A114" workbookViewId="0">
      <selection activeCell="K174" sqref="K174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3</v>
      </c>
      <c r="E2" t="s">
        <v>191</v>
      </c>
    </row>
    <row r="3" spans="1:5">
      <c r="A3" t="s">
        <v>260</v>
      </c>
      <c r="B3" t="s">
        <v>25</v>
      </c>
      <c r="C3">
        <v>2030</v>
      </c>
      <c r="D3">
        <v>3</v>
      </c>
      <c r="E3" t="s">
        <v>191</v>
      </c>
    </row>
    <row r="4" spans="1:5">
      <c r="A4" t="s">
        <v>260</v>
      </c>
      <c r="B4" t="s">
        <v>25</v>
      </c>
      <c r="C4">
        <v>2040</v>
      </c>
      <c r="D4">
        <v>3</v>
      </c>
      <c r="E4" t="s">
        <v>191</v>
      </c>
    </row>
    <row r="5" spans="1:5">
      <c r="A5" t="s">
        <v>260</v>
      </c>
      <c r="B5" t="s">
        <v>25</v>
      </c>
      <c r="C5">
        <v>2050</v>
      </c>
      <c r="D5">
        <v>3</v>
      </c>
      <c r="E5" t="s">
        <v>191</v>
      </c>
    </row>
    <row r="6" spans="1:5">
      <c r="A6" t="s">
        <v>260</v>
      </c>
      <c r="B6" t="s">
        <v>25</v>
      </c>
      <c r="C6">
        <v>2060</v>
      </c>
      <c r="D6">
        <v>3</v>
      </c>
      <c r="E6" t="s">
        <v>191</v>
      </c>
    </row>
    <row r="7" spans="1:5">
      <c r="A7" t="s">
        <v>260</v>
      </c>
      <c r="B7" t="s">
        <v>25</v>
      </c>
      <c r="C7">
        <v>2070</v>
      </c>
      <c r="D7">
        <v>3</v>
      </c>
      <c r="E7" t="s">
        <v>191</v>
      </c>
    </row>
    <row r="8" spans="1:5">
      <c r="A8" t="s">
        <v>260</v>
      </c>
      <c r="B8" t="s">
        <v>25</v>
      </c>
      <c r="C8">
        <v>2025</v>
      </c>
      <c r="D8">
        <v>3</v>
      </c>
      <c r="E8" t="s">
        <v>191</v>
      </c>
    </row>
    <row r="9" spans="1:5">
      <c r="A9" t="s">
        <v>260</v>
      </c>
      <c r="B9" t="s">
        <v>25</v>
      </c>
      <c r="C9">
        <v>2035</v>
      </c>
      <c r="D9">
        <v>3</v>
      </c>
      <c r="E9" t="s">
        <v>191</v>
      </c>
    </row>
    <row r="10" spans="1:5">
      <c r="A10" t="s">
        <v>260</v>
      </c>
      <c r="B10" t="s">
        <v>25</v>
      </c>
      <c r="C10">
        <v>2045</v>
      </c>
      <c r="D10">
        <v>3</v>
      </c>
      <c r="E10" t="s">
        <v>191</v>
      </c>
    </row>
    <row r="11" spans="1:5">
      <c r="A11" t="s">
        <v>260</v>
      </c>
      <c r="B11" t="s">
        <v>25</v>
      </c>
      <c r="C11">
        <v>2055</v>
      </c>
      <c r="D11">
        <v>3</v>
      </c>
      <c r="E11" t="s">
        <v>191</v>
      </c>
    </row>
    <row r="12" spans="1:5">
      <c r="A12" t="s">
        <v>260</v>
      </c>
      <c r="B12" t="s">
        <v>25</v>
      </c>
      <c r="C12">
        <v>2065</v>
      </c>
      <c r="D12">
        <v>3</v>
      </c>
      <c r="E12" t="s">
        <v>191</v>
      </c>
    </row>
    <row r="13" spans="1:5">
      <c r="A13" t="s">
        <v>260</v>
      </c>
      <c r="B13" t="s">
        <v>32</v>
      </c>
      <c r="C13">
        <v>2020</v>
      </c>
      <c r="D13">
        <v>3</v>
      </c>
      <c r="E13" t="s">
        <v>191</v>
      </c>
    </row>
    <row r="14" spans="1:5">
      <c r="A14" t="s">
        <v>260</v>
      </c>
      <c r="B14" t="s">
        <v>32</v>
      </c>
      <c r="C14">
        <v>2030</v>
      </c>
      <c r="D14">
        <v>3</v>
      </c>
      <c r="E14" t="s">
        <v>191</v>
      </c>
    </row>
    <row r="15" spans="1:5">
      <c r="A15" t="s">
        <v>260</v>
      </c>
      <c r="B15" t="s">
        <v>32</v>
      </c>
      <c r="C15">
        <v>2040</v>
      </c>
      <c r="D15">
        <v>3</v>
      </c>
      <c r="E15" t="s">
        <v>191</v>
      </c>
    </row>
    <row r="16" spans="1:5">
      <c r="A16" t="s">
        <v>260</v>
      </c>
      <c r="B16" t="s">
        <v>32</v>
      </c>
      <c r="C16">
        <v>2050</v>
      </c>
      <c r="D16">
        <v>3</v>
      </c>
      <c r="E16" t="s">
        <v>191</v>
      </c>
    </row>
    <row r="17" spans="1:5">
      <c r="A17" t="s">
        <v>260</v>
      </c>
      <c r="B17" t="s">
        <v>32</v>
      </c>
      <c r="C17">
        <v>2060</v>
      </c>
      <c r="D17">
        <v>3</v>
      </c>
      <c r="E17" t="s">
        <v>191</v>
      </c>
    </row>
    <row r="18" spans="1:5">
      <c r="A18" t="s">
        <v>260</v>
      </c>
      <c r="B18" t="s">
        <v>32</v>
      </c>
      <c r="C18">
        <v>2070</v>
      </c>
      <c r="D18">
        <v>3</v>
      </c>
      <c r="E18" t="s">
        <v>191</v>
      </c>
    </row>
    <row r="19" spans="1:5">
      <c r="A19" t="s">
        <v>260</v>
      </c>
      <c r="B19" t="s">
        <v>32</v>
      </c>
      <c r="C19">
        <v>2025</v>
      </c>
      <c r="D19">
        <v>3</v>
      </c>
      <c r="E19" t="s">
        <v>191</v>
      </c>
    </row>
    <row r="20" spans="1:5">
      <c r="A20" t="s">
        <v>260</v>
      </c>
      <c r="B20" t="s">
        <v>32</v>
      </c>
      <c r="C20">
        <v>2035</v>
      </c>
      <c r="D20">
        <v>3</v>
      </c>
      <c r="E20" t="s">
        <v>191</v>
      </c>
    </row>
    <row r="21" spans="1:5">
      <c r="A21" t="s">
        <v>260</v>
      </c>
      <c r="B21" t="s">
        <v>32</v>
      </c>
      <c r="C21">
        <v>2045</v>
      </c>
      <c r="D21">
        <v>3</v>
      </c>
      <c r="E21" t="s">
        <v>191</v>
      </c>
    </row>
    <row r="22" spans="1:5">
      <c r="A22" t="s">
        <v>260</v>
      </c>
      <c r="B22" t="s">
        <v>32</v>
      </c>
      <c r="C22">
        <v>2055</v>
      </c>
      <c r="D22">
        <v>3</v>
      </c>
      <c r="E22" t="s">
        <v>191</v>
      </c>
    </row>
    <row r="23" spans="1:5">
      <c r="A23" t="s">
        <v>260</v>
      </c>
      <c r="B23" t="s">
        <v>32</v>
      </c>
      <c r="C23">
        <v>2065</v>
      </c>
      <c r="D23">
        <v>3</v>
      </c>
      <c r="E23" t="s">
        <v>191</v>
      </c>
    </row>
    <row r="24" spans="1:5">
      <c r="A24" t="s">
        <v>260</v>
      </c>
      <c r="B24" t="s">
        <v>33</v>
      </c>
      <c r="C24">
        <v>2020</v>
      </c>
      <c r="D24">
        <v>3</v>
      </c>
      <c r="E24" t="s">
        <v>191</v>
      </c>
    </row>
    <row r="25" spans="1:5">
      <c r="A25" t="s">
        <v>260</v>
      </c>
      <c r="B25" t="s">
        <v>33</v>
      </c>
      <c r="C25">
        <v>2030</v>
      </c>
      <c r="D25">
        <v>3</v>
      </c>
      <c r="E25" t="s">
        <v>191</v>
      </c>
    </row>
    <row r="26" spans="1:5">
      <c r="A26" t="s">
        <v>260</v>
      </c>
      <c r="B26" t="s">
        <v>33</v>
      </c>
      <c r="C26">
        <v>2040</v>
      </c>
      <c r="D26">
        <v>3</v>
      </c>
      <c r="E26" t="s">
        <v>191</v>
      </c>
    </row>
    <row r="27" spans="1:5">
      <c r="A27" t="s">
        <v>260</v>
      </c>
      <c r="B27" t="s">
        <v>33</v>
      </c>
      <c r="C27">
        <v>2050</v>
      </c>
      <c r="D27">
        <v>3</v>
      </c>
      <c r="E27" t="s">
        <v>191</v>
      </c>
    </row>
    <row r="28" spans="1:5">
      <c r="A28" t="s">
        <v>260</v>
      </c>
      <c r="B28" t="s">
        <v>33</v>
      </c>
      <c r="C28">
        <v>2060</v>
      </c>
      <c r="D28">
        <v>3</v>
      </c>
      <c r="E28" t="s">
        <v>191</v>
      </c>
    </row>
    <row r="29" spans="1:5">
      <c r="A29" t="s">
        <v>260</v>
      </c>
      <c r="B29" t="s">
        <v>33</v>
      </c>
      <c r="C29">
        <v>2070</v>
      </c>
      <c r="D29">
        <v>3</v>
      </c>
      <c r="E29" t="s">
        <v>191</v>
      </c>
    </row>
    <row r="30" spans="1:5">
      <c r="A30" t="s">
        <v>260</v>
      </c>
      <c r="B30" t="s">
        <v>33</v>
      </c>
      <c r="C30">
        <v>2025</v>
      </c>
      <c r="D30">
        <v>3</v>
      </c>
      <c r="E30" t="s">
        <v>191</v>
      </c>
    </row>
    <row r="31" spans="1:5">
      <c r="A31" t="s">
        <v>260</v>
      </c>
      <c r="B31" t="s">
        <v>33</v>
      </c>
      <c r="C31">
        <v>2035</v>
      </c>
      <c r="D31">
        <v>3</v>
      </c>
      <c r="E31" t="s">
        <v>191</v>
      </c>
    </row>
    <row r="32" spans="1:5">
      <c r="A32" t="s">
        <v>260</v>
      </c>
      <c r="B32" t="s">
        <v>33</v>
      </c>
      <c r="C32">
        <v>2045</v>
      </c>
      <c r="D32">
        <v>3</v>
      </c>
      <c r="E32" t="s">
        <v>191</v>
      </c>
    </row>
    <row r="33" spans="1:5">
      <c r="A33" t="s">
        <v>260</v>
      </c>
      <c r="B33" t="s">
        <v>33</v>
      </c>
      <c r="C33">
        <v>2055</v>
      </c>
      <c r="D33">
        <v>3</v>
      </c>
      <c r="E33" t="s">
        <v>191</v>
      </c>
    </row>
    <row r="34" spans="1:5">
      <c r="A34" t="s">
        <v>260</v>
      </c>
      <c r="B34" t="s">
        <v>33</v>
      </c>
      <c r="C34">
        <v>2065</v>
      </c>
      <c r="D34">
        <v>3</v>
      </c>
      <c r="E34" t="s">
        <v>191</v>
      </c>
    </row>
    <row r="35" spans="1:5">
      <c r="A35" t="s">
        <v>260</v>
      </c>
      <c r="B35" t="s">
        <v>34</v>
      </c>
      <c r="C35">
        <v>2020</v>
      </c>
      <c r="D35">
        <v>3</v>
      </c>
      <c r="E35" t="s">
        <v>191</v>
      </c>
    </row>
    <row r="36" spans="1:5">
      <c r="A36" t="s">
        <v>260</v>
      </c>
      <c r="B36" t="s">
        <v>34</v>
      </c>
      <c r="C36">
        <v>2030</v>
      </c>
      <c r="D36">
        <v>3</v>
      </c>
      <c r="E36" t="s">
        <v>191</v>
      </c>
    </row>
    <row r="37" spans="1:5">
      <c r="A37" t="s">
        <v>260</v>
      </c>
      <c r="B37" t="s">
        <v>34</v>
      </c>
      <c r="C37">
        <v>2040</v>
      </c>
      <c r="D37">
        <v>3</v>
      </c>
      <c r="E37" t="s">
        <v>191</v>
      </c>
    </row>
    <row r="38" spans="1:5">
      <c r="A38" t="s">
        <v>260</v>
      </c>
      <c r="B38" t="s">
        <v>34</v>
      </c>
      <c r="C38">
        <v>2050</v>
      </c>
      <c r="D38">
        <v>3</v>
      </c>
      <c r="E38" t="s">
        <v>191</v>
      </c>
    </row>
    <row r="39" spans="1:5">
      <c r="A39" t="s">
        <v>260</v>
      </c>
      <c r="B39" t="s">
        <v>34</v>
      </c>
      <c r="C39">
        <v>2060</v>
      </c>
      <c r="D39">
        <v>3</v>
      </c>
      <c r="E39" t="s">
        <v>191</v>
      </c>
    </row>
    <row r="40" spans="1:5">
      <c r="A40" t="s">
        <v>260</v>
      </c>
      <c r="B40" t="s">
        <v>34</v>
      </c>
      <c r="C40">
        <v>2070</v>
      </c>
      <c r="D40">
        <v>3</v>
      </c>
      <c r="E40" t="s">
        <v>191</v>
      </c>
    </row>
    <row r="41" spans="1:5">
      <c r="A41" t="s">
        <v>260</v>
      </c>
      <c r="B41" t="s">
        <v>34</v>
      </c>
      <c r="C41">
        <v>2025</v>
      </c>
      <c r="D41">
        <v>3</v>
      </c>
      <c r="E41" t="s">
        <v>191</v>
      </c>
    </row>
    <row r="42" spans="1:5">
      <c r="A42" t="s">
        <v>260</v>
      </c>
      <c r="B42" t="s">
        <v>34</v>
      </c>
      <c r="C42">
        <v>2035</v>
      </c>
      <c r="D42">
        <v>3</v>
      </c>
      <c r="E42" t="s">
        <v>191</v>
      </c>
    </row>
    <row r="43" spans="1:5">
      <c r="A43" t="s">
        <v>260</v>
      </c>
      <c r="B43" t="s">
        <v>34</v>
      </c>
      <c r="C43">
        <v>2045</v>
      </c>
      <c r="D43">
        <v>3</v>
      </c>
      <c r="E43" t="s">
        <v>191</v>
      </c>
    </row>
    <row r="44" spans="1:5">
      <c r="A44" t="s">
        <v>260</v>
      </c>
      <c r="B44" t="s">
        <v>34</v>
      </c>
      <c r="C44">
        <v>2055</v>
      </c>
      <c r="D44">
        <v>3</v>
      </c>
      <c r="E44" t="s">
        <v>191</v>
      </c>
    </row>
    <row r="45" spans="1:5">
      <c r="A45" t="s">
        <v>260</v>
      </c>
      <c r="B45" t="s">
        <v>34</v>
      </c>
      <c r="C45">
        <v>2065</v>
      </c>
      <c r="D45">
        <v>3</v>
      </c>
      <c r="E45" t="s">
        <v>191</v>
      </c>
    </row>
    <row r="46" spans="1:5">
      <c r="A46" t="s">
        <v>260</v>
      </c>
      <c r="B46" t="s">
        <v>52</v>
      </c>
      <c r="C46">
        <v>2020</v>
      </c>
      <c r="D46">
        <v>3</v>
      </c>
      <c r="E46" t="s">
        <v>191</v>
      </c>
    </row>
    <row r="47" spans="1:5">
      <c r="A47" t="s">
        <v>260</v>
      </c>
      <c r="B47" t="s">
        <v>52</v>
      </c>
      <c r="C47">
        <v>2030</v>
      </c>
      <c r="D47">
        <v>3</v>
      </c>
      <c r="E47" t="s">
        <v>191</v>
      </c>
    </row>
    <row r="48" spans="1:5">
      <c r="A48" t="s">
        <v>260</v>
      </c>
      <c r="B48" t="s">
        <v>52</v>
      </c>
      <c r="C48">
        <v>2040</v>
      </c>
      <c r="D48">
        <v>3</v>
      </c>
      <c r="E48" t="s">
        <v>191</v>
      </c>
    </row>
    <row r="49" spans="1:5">
      <c r="A49" t="s">
        <v>260</v>
      </c>
      <c r="B49" t="s">
        <v>52</v>
      </c>
      <c r="C49">
        <v>2050</v>
      </c>
      <c r="D49">
        <v>3</v>
      </c>
      <c r="E49" t="s">
        <v>191</v>
      </c>
    </row>
    <row r="50" spans="1:5">
      <c r="A50" t="s">
        <v>260</v>
      </c>
      <c r="B50" t="s">
        <v>52</v>
      </c>
      <c r="C50">
        <v>2060</v>
      </c>
      <c r="D50">
        <v>3</v>
      </c>
      <c r="E50" t="s">
        <v>191</v>
      </c>
    </row>
    <row r="51" spans="1:5">
      <c r="A51" t="s">
        <v>260</v>
      </c>
      <c r="B51" t="s">
        <v>52</v>
      </c>
      <c r="C51">
        <v>2070</v>
      </c>
      <c r="D51">
        <v>3</v>
      </c>
      <c r="E51" t="s">
        <v>191</v>
      </c>
    </row>
    <row r="52" spans="1:5">
      <c r="A52" t="s">
        <v>260</v>
      </c>
      <c r="B52" t="s">
        <v>52</v>
      </c>
      <c r="C52">
        <v>2025</v>
      </c>
      <c r="D52">
        <v>3</v>
      </c>
      <c r="E52" t="s">
        <v>191</v>
      </c>
    </row>
    <row r="53" spans="1:5">
      <c r="A53" t="s">
        <v>260</v>
      </c>
      <c r="B53" t="s">
        <v>52</v>
      </c>
      <c r="C53">
        <v>2035</v>
      </c>
      <c r="D53">
        <v>3</v>
      </c>
      <c r="E53" t="s">
        <v>191</v>
      </c>
    </row>
    <row r="54" spans="1:5">
      <c r="A54" t="s">
        <v>260</v>
      </c>
      <c r="B54" t="s">
        <v>52</v>
      </c>
      <c r="C54">
        <v>2045</v>
      </c>
      <c r="D54">
        <v>3</v>
      </c>
      <c r="E54" t="s">
        <v>191</v>
      </c>
    </row>
    <row r="55" spans="1:5">
      <c r="A55" t="s">
        <v>260</v>
      </c>
      <c r="B55" t="s">
        <v>52</v>
      </c>
      <c r="C55">
        <v>2055</v>
      </c>
      <c r="D55">
        <v>3</v>
      </c>
      <c r="E55" t="s">
        <v>191</v>
      </c>
    </row>
    <row r="56" spans="1:5">
      <c r="A56" t="s">
        <v>260</v>
      </c>
      <c r="B56" t="s">
        <v>52</v>
      </c>
      <c r="C56">
        <v>2065</v>
      </c>
      <c r="D56">
        <v>3</v>
      </c>
      <c r="E56" t="s">
        <v>191</v>
      </c>
    </row>
    <row r="57" spans="1:5">
      <c r="A57" t="s">
        <v>260</v>
      </c>
      <c r="B57" t="s">
        <v>42</v>
      </c>
      <c r="C57">
        <v>2020</v>
      </c>
      <c r="D57">
        <v>3</v>
      </c>
      <c r="E57" t="s">
        <v>191</v>
      </c>
    </row>
    <row r="58" spans="1:5">
      <c r="A58" t="s">
        <v>260</v>
      </c>
      <c r="B58" t="s">
        <v>42</v>
      </c>
      <c r="C58">
        <v>2030</v>
      </c>
      <c r="D58">
        <v>3</v>
      </c>
      <c r="E58" t="s">
        <v>191</v>
      </c>
    </row>
    <row r="59" spans="1:5">
      <c r="A59" t="s">
        <v>260</v>
      </c>
      <c r="B59" t="s">
        <v>42</v>
      </c>
      <c r="C59">
        <v>2040</v>
      </c>
      <c r="D59">
        <v>3</v>
      </c>
      <c r="E59" t="s">
        <v>191</v>
      </c>
    </row>
    <row r="60" spans="1:5">
      <c r="A60" t="s">
        <v>260</v>
      </c>
      <c r="B60" t="s">
        <v>42</v>
      </c>
      <c r="C60">
        <v>2050</v>
      </c>
      <c r="D60">
        <v>3</v>
      </c>
      <c r="E60" t="s">
        <v>191</v>
      </c>
    </row>
    <row r="61" spans="1:5">
      <c r="A61" t="s">
        <v>260</v>
      </c>
      <c r="B61" t="s">
        <v>42</v>
      </c>
      <c r="C61">
        <v>2060</v>
      </c>
      <c r="D61">
        <v>3</v>
      </c>
      <c r="E61" t="s">
        <v>191</v>
      </c>
    </row>
    <row r="62" spans="1:5">
      <c r="A62" t="s">
        <v>260</v>
      </c>
      <c r="B62" t="s">
        <v>42</v>
      </c>
      <c r="C62">
        <v>2070</v>
      </c>
      <c r="D62">
        <v>3</v>
      </c>
      <c r="E62" t="s">
        <v>191</v>
      </c>
    </row>
    <row r="63" spans="1:5">
      <c r="A63" t="s">
        <v>260</v>
      </c>
      <c r="B63" t="s">
        <v>42</v>
      </c>
      <c r="C63">
        <v>2025</v>
      </c>
      <c r="D63">
        <v>3</v>
      </c>
      <c r="E63" t="s">
        <v>191</v>
      </c>
    </row>
    <row r="64" spans="1:5">
      <c r="A64" t="s">
        <v>260</v>
      </c>
      <c r="B64" t="s">
        <v>42</v>
      </c>
      <c r="C64">
        <v>2035</v>
      </c>
      <c r="D64">
        <v>3</v>
      </c>
      <c r="E64" t="s">
        <v>191</v>
      </c>
    </row>
    <row r="65" spans="1:5">
      <c r="A65" t="s">
        <v>260</v>
      </c>
      <c r="B65" t="s">
        <v>42</v>
      </c>
      <c r="C65">
        <v>2045</v>
      </c>
      <c r="D65">
        <v>3</v>
      </c>
      <c r="E65" t="s">
        <v>191</v>
      </c>
    </row>
    <row r="66" spans="1:5">
      <c r="A66" t="s">
        <v>260</v>
      </c>
      <c r="B66" t="s">
        <v>42</v>
      </c>
      <c r="C66">
        <v>2055</v>
      </c>
      <c r="D66">
        <v>3</v>
      </c>
      <c r="E66" t="s">
        <v>191</v>
      </c>
    </row>
    <row r="67" spans="1:5">
      <c r="A67" t="s">
        <v>260</v>
      </c>
      <c r="B67" t="s">
        <v>42</v>
      </c>
      <c r="C67">
        <v>2065</v>
      </c>
      <c r="D67">
        <v>3</v>
      </c>
      <c r="E67" t="s">
        <v>191</v>
      </c>
    </row>
    <row r="68" spans="1:5">
      <c r="A68" t="s">
        <v>260</v>
      </c>
      <c r="B68" t="s">
        <v>43</v>
      </c>
      <c r="C68">
        <v>2020</v>
      </c>
      <c r="D68">
        <v>3</v>
      </c>
      <c r="E68" t="s">
        <v>191</v>
      </c>
    </row>
    <row r="69" spans="1:5">
      <c r="A69" t="s">
        <v>260</v>
      </c>
      <c r="B69" t="s">
        <v>43</v>
      </c>
      <c r="C69">
        <v>2030</v>
      </c>
      <c r="D69">
        <v>3</v>
      </c>
      <c r="E69" t="s">
        <v>191</v>
      </c>
    </row>
    <row r="70" spans="1:5">
      <c r="A70" t="s">
        <v>260</v>
      </c>
      <c r="B70" t="s">
        <v>43</v>
      </c>
      <c r="C70">
        <v>2040</v>
      </c>
      <c r="D70">
        <v>3</v>
      </c>
      <c r="E70" t="s">
        <v>191</v>
      </c>
    </row>
    <row r="71" spans="1:5">
      <c r="A71" t="s">
        <v>260</v>
      </c>
      <c r="B71" t="s">
        <v>43</v>
      </c>
      <c r="C71">
        <v>2050</v>
      </c>
      <c r="D71">
        <v>3</v>
      </c>
      <c r="E71" t="s">
        <v>191</v>
      </c>
    </row>
    <row r="72" spans="1:5">
      <c r="A72" t="s">
        <v>260</v>
      </c>
      <c r="B72" t="s">
        <v>43</v>
      </c>
      <c r="C72">
        <v>2060</v>
      </c>
      <c r="D72">
        <v>3</v>
      </c>
      <c r="E72" t="s">
        <v>191</v>
      </c>
    </row>
    <row r="73" spans="1:5">
      <c r="A73" t="s">
        <v>260</v>
      </c>
      <c r="B73" t="s">
        <v>43</v>
      </c>
      <c r="C73">
        <v>2070</v>
      </c>
      <c r="D73">
        <v>3</v>
      </c>
      <c r="E73" t="s">
        <v>191</v>
      </c>
    </row>
    <row r="74" spans="1:5">
      <c r="A74" t="s">
        <v>260</v>
      </c>
      <c r="B74" t="s">
        <v>43</v>
      </c>
      <c r="C74">
        <v>2025</v>
      </c>
      <c r="D74">
        <v>3</v>
      </c>
      <c r="E74" t="s">
        <v>191</v>
      </c>
    </row>
    <row r="75" spans="1:5">
      <c r="A75" t="s">
        <v>260</v>
      </c>
      <c r="B75" t="s">
        <v>43</v>
      </c>
      <c r="C75">
        <v>2035</v>
      </c>
      <c r="D75">
        <v>3</v>
      </c>
      <c r="E75" t="s">
        <v>191</v>
      </c>
    </row>
    <row r="76" spans="1:5">
      <c r="A76" t="s">
        <v>260</v>
      </c>
      <c r="B76" t="s">
        <v>43</v>
      </c>
      <c r="C76">
        <v>2045</v>
      </c>
      <c r="D76">
        <v>3</v>
      </c>
      <c r="E76" t="s">
        <v>191</v>
      </c>
    </row>
    <row r="77" spans="1:5">
      <c r="A77" t="s">
        <v>260</v>
      </c>
      <c r="B77" t="s">
        <v>43</v>
      </c>
      <c r="C77">
        <v>2055</v>
      </c>
      <c r="D77">
        <v>3</v>
      </c>
      <c r="E77" t="s">
        <v>191</v>
      </c>
    </row>
    <row r="78" spans="1:5">
      <c r="A78" t="s">
        <v>260</v>
      </c>
      <c r="B78" t="s">
        <v>43</v>
      </c>
      <c r="C78">
        <v>2065</v>
      </c>
      <c r="D78">
        <v>3</v>
      </c>
      <c r="E78" t="s">
        <v>191</v>
      </c>
    </row>
    <row r="79" spans="1:5">
      <c r="A79" t="s">
        <v>260</v>
      </c>
      <c r="B79" t="s">
        <v>44</v>
      </c>
      <c r="C79">
        <v>2020</v>
      </c>
      <c r="D79">
        <v>3</v>
      </c>
      <c r="E79" t="s">
        <v>191</v>
      </c>
    </row>
    <row r="80" spans="1:5">
      <c r="A80" t="s">
        <v>260</v>
      </c>
      <c r="B80" t="s">
        <v>44</v>
      </c>
      <c r="C80">
        <v>2030</v>
      </c>
      <c r="D80">
        <v>3</v>
      </c>
      <c r="E80" t="s">
        <v>191</v>
      </c>
    </row>
    <row r="81" spans="1:5">
      <c r="A81" t="s">
        <v>260</v>
      </c>
      <c r="B81" t="s">
        <v>44</v>
      </c>
      <c r="C81">
        <v>2040</v>
      </c>
      <c r="D81">
        <v>3</v>
      </c>
      <c r="E81" t="s">
        <v>191</v>
      </c>
    </row>
    <row r="82" spans="1:5">
      <c r="A82" t="s">
        <v>260</v>
      </c>
      <c r="B82" t="s">
        <v>44</v>
      </c>
      <c r="C82">
        <v>2050</v>
      </c>
      <c r="D82">
        <v>3</v>
      </c>
      <c r="E82" t="s">
        <v>191</v>
      </c>
    </row>
    <row r="83" spans="1:5">
      <c r="A83" t="s">
        <v>260</v>
      </c>
      <c r="B83" t="s">
        <v>44</v>
      </c>
      <c r="C83">
        <v>2060</v>
      </c>
      <c r="D83">
        <v>3</v>
      </c>
      <c r="E83" t="s">
        <v>191</v>
      </c>
    </row>
    <row r="84" spans="1:5">
      <c r="A84" t="s">
        <v>260</v>
      </c>
      <c r="B84" t="s">
        <v>44</v>
      </c>
      <c r="C84">
        <v>2070</v>
      </c>
      <c r="D84">
        <v>3</v>
      </c>
      <c r="E84" t="s">
        <v>191</v>
      </c>
    </row>
    <row r="85" spans="1:5">
      <c r="A85" t="s">
        <v>260</v>
      </c>
      <c r="B85" t="s">
        <v>44</v>
      </c>
      <c r="C85">
        <v>2025</v>
      </c>
      <c r="D85">
        <v>3</v>
      </c>
      <c r="E85" t="s">
        <v>191</v>
      </c>
    </row>
    <row r="86" spans="1:5">
      <c r="A86" t="s">
        <v>260</v>
      </c>
      <c r="B86" t="s">
        <v>44</v>
      </c>
      <c r="C86">
        <v>2035</v>
      </c>
      <c r="D86">
        <v>3</v>
      </c>
      <c r="E86" t="s">
        <v>191</v>
      </c>
    </row>
    <row r="87" spans="1:5">
      <c r="A87" t="s">
        <v>260</v>
      </c>
      <c r="B87" t="s">
        <v>44</v>
      </c>
      <c r="C87">
        <v>2045</v>
      </c>
      <c r="D87">
        <v>3</v>
      </c>
      <c r="E87" t="s">
        <v>191</v>
      </c>
    </row>
    <row r="88" spans="1:5">
      <c r="A88" t="s">
        <v>260</v>
      </c>
      <c r="B88" t="s">
        <v>44</v>
      </c>
      <c r="C88">
        <v>2055</v>
      </c>
      <c r="D88">
        <v>3</v>
      </c>
      <c r="E88" t="s">
        <v>191</v>
      </c>
    </row>
    <row r="89" spans="1:5">
      <c r="A89" t="s">
        <v>260</v>
      </c>
      <c r="B89" t="s">
        <v>44</v>
      </c>
      <c r="C89">
        <v>2065</v>
      </c>
      <c r="D89">
        <v>3</v>
      </c>
      <c r="E89" t="s">
        <v>191</v>
      </c>
    </row>
    <row r="90" spans="1:5">
      <c r="A90" t="s">
        <v>260</v>
      </c>
      <c r="B90" t="s">
        <v>45</v>
      </c>
      <c r="C90">
        <v>2020</v>
      </c>
      <c r="D90">
        <v>3</v>
      </c>
      <c r="E90" t="s">
        <v>191</v>
      </c>
    </row>
    <row r="91" spans="1:5">
      <c r="A91" t="s">
        <v>260</v>
      </c>
      <c r="B91" t="s">
        <v>45</v>
      </c>
      <c r="C91">
        <v>2030</v>
      </c>
      <c r="D91">
        <v>3</v>
      </c>
      <c r="E91" t="s">
        <v>191</v>
      </c>
    </row>
    <row r="92" spans="1:5">
      <c r="A92" t="s">
        <v>260</v>
      </c>
      <c r="B92" t="s">
        <v>45</v>
      </c>
      <c r="C92">
        <v>2040</v>
      </c>
      <c r="D92">
        <v>3</v>
      </c>
      <c r="E92" t="s">
        <v>191</v>
      </c>
    </row>
    <row r="93" spans="1:5">
      <c r="A93" t="s">
        <v>260</v>
      </c>
      <c r="B93" t="s">
        <v>45</v>
      </c>
      <c r="C93">
        <v>2050</v>
      </c>
      <c r="D93">
        <v>3</v>
      </c>
      <c r="E93" t="s">
        <v>191</v>
      </c>
    </row>
    <row r="94" spans="1:5">
      <c r="A94" t="s">
        <v>260</v>
      </c>
      <c r="B94" t="s">
        <v>45</v>
      </c>
      <c r="C94">
        <v>2060</v>
      </c>
      <c r="D94">
        <v>3</v>
      </c>
      <c r="E94" t="s">
        <v>191</v>
      </c>
    </row>
    <row r="95" spans="1:5">
      <c r="A95" t="s">
        <v>260</v>
      </c>
      <c r="B95" t="s">
        <v>45</v>
      </c>
      <c r="C95">
        <v>2070</v>
      </c>
      <c r="D95">
        <v>3</v>
      </c>
      <c r="E95" t="s">
        <v>191</v>
      </c>
    </row>
    <row r="96" spans="1:5">
      <c r="A96" t="s">
        <v>260</v>
      </c>
      <c r="B96" t="s">
        <v>45</v>
      </c>
      <c r="C96">
        <v>2025</v>
      </c>
      <c r="D96">
        <v>3</v>
      </c>
      <c r="E96" t="s">
        <v>191</v>
      </c>
    </row>
    <row r="97" spans="1:5">
      <c r="A97" t="s">
        <v>260</v>
      </c>
      <c r="B97" t="s">
        <v>45</v>
      </c>
      <c r="C97">
        <v>2035</v>
      </c>
      <c r="D97">
        <v>3</v>
      </c>
      <c r="E97" t="s">
        <v>191</v>
      </c>
    </row>
    <row r="98" spans="1:5">
      <c r="A98" t="s">
        <v>260</v>
      </c>
      <c r="B98" t="s">
        <v>45</v>
      </c>
      <c r="C98">
        <v>2045</v>
      </c>
      <c r="D98">
        <v>3</v>
      </c>
      <c r="E98" t="s">
        <v>191</v>
      </c>
    </row>
    <row r="99" spans="1:5">
      <c r="A99" t="s">
        <v>260</v>
      </c>
      <c r="B99" t="s">
        <v>45</v>
      </c>
      <c r="C99">
        <v>2055</v>
      </c>
      <c r="D99">
        <v>3</v>
      </c>
      <c r="E99" t="s">
        <v>191</v>
      </c>
    </row>
    <row r="100" spans="1:5">
      <c r="A100" t="s">
        <v>260</v>
      </c>
      <c r="B100" t="s">
        <v>45</v>
      </c>
      <c r="C100">
        <v>2065</v>
      </c>
      <c r="D100">
        <v>3</v>
      </c>
      <c r="E100" t="s">
        <v>191</v>
      </c>
    </row>
    <row r="101" spans="1:5">
      <c r="A101" t="s">
        <v>260</v>
      </c>
      <c r="B101" t="s">
        <v>101</v>
      </c>
      <c r="C101">
        <v>2020</v>
      </c>
      <c r="D101">
        <v>3</v>
      </c>
      <c r="E101" t="s">
        <v>191</v>
      </c>
    </row>
    <row r="102" spans="1:5">
      <c r="A102" t="s">
        <v>260</v>
      </c>
      <c r="B102" t="s">
        <v>101</v>
      </c>
      <c r="C102">
        <v>2030</v>
      </c>
      <c r="D102">
        <v>3</v>
      </c>
      <c r="E102" t="s">
        <v>191</v>
      </c>
    </row>
    <row r="103" spans="1:5">
      <c r="A103" t="s">
        <v>260</v>
      </c>
      <c r="B103" t="s">
        <v>101</v>
      </c>
      <c r="C103">
        <v>2040</v>
      </c>
      <c r="D103">
        <v>3</v>
      </c>
      <c r="E103" t="s">
        <v>191</v>
      </c>
    </row>
    <row r="104" spans="1:5">
      <c r="A104" t="s">
        <v>260</v>
      </c>
      <c r="B104" t="s">
        <v>101</v>
      </c>
      <c r="C104">
        <v>2050</v>
      </c>
      <c r="D104">
        <v>3</v>
      </c>
      <c r="E104" t="s">
        <v>191</v>
      </c>
    </row>
    <row r="105" spans="1:5">
      <c r="A105" t="s">
        <v>260</v>
      </c>
      <c r="B105" t="s">
        <v>101</v>
      </c>
      <c r="C105">
        <v>2060</v>
      </c>
      <c r="D105">
        <v>3</v>
      </c>
      <c r="E105" t="s">
        <v>191</v>
      </c>
    </row>
    <row r="106" spans="1:5">
      <c r="A106" t="s">
        <v>260</v>
      </c>
      <c r="B106" t="s">
        <v>101</v>
      </c>
      <c r="C106">
        <v>2070</v>
      </c>
      <c r="D106">
        <v>3</v>
      </c>
      <c r="E106" t="s">
        <v>191</v>
      </c>
    </row>
    <row r="107" spans="1:5">
      <c r="A107" t="s">
        <v>260</v>
      </c>
      <c r="B107" t="s">
        <v>101</v>
      </c>
      <c r="C107">
        <v>2025</v>
      </c>
      <c r="D107">
        <v>3</v>
      </c>
      <c r="E107" t="s">
        <v>191</v>
      </c>
    </row>
    <row r="108" spans="1:5">
      <c r="A108" t="s">
        <v>260</v>
      </c>
      <c r="B108" t="s">
        <v>101</v>
      </c>
      <c r="C108">
        <v>2035</v>
      </c>
      <c r="D108">
        <v>3</v>
      </c>
      <c r="E108" t="s">
        <v>191</v>
      </c>
    </row>
    <row r="109" spans="1:5">
      <c r="A109" t="s">
        <v>260</v>
      </c>
      <c r="B109" t="s">
        <v>101</v>
      </c>
      <c r="C109">
        <v>2045</v>
      </c>
      <c r="D109">
        <v>3</v>
      </c>
      <c r="E109" t="s">
        <v>191</v>
      </c>
    </row>
    <row r="110" spans="1:5">
      <c r="A110" t="s">
        <v>260</v>
      </c>
      <c r="B110" t="s">
        <v>101</v>
      </c>
      <c r="C110">
        <v>2055</v>
      </c>
      <c r="D110">
        <v>3</v>
      </c>
      <c r="E110" t="s">
        <v>191</v>
      </c>
    </row>
    <row r="111" spans="1:5">
      <c r="A111" t="s">
        <v>260</v>
      </c>
      <c r="B111" t="s">
        <v>101</v>
      </c>
      <c r="C111">
        <v>2065</v>
      </c>
      <c r="D111">
        <v>3</v>
      </c>
      <c r="E111" t="s">
        <v>191</v>
      </c>
    </row>
    <row r="112" spans="1:5">
      <c r="A112" t="s">
        <v>260</v>
      </c>
      <c r="B112" t="s">
        <v>35</v>
      </c>
      <c r="C112">
        <v>2020</v>
      </c>
      <c r="D112">
        <v>3</v>
      </c>
      <c r="E112" t="s">
        <v>191</v>
      </c>
    </row>
    <row r="113" spans="1:5">
      <c r="A113" t="s">
        <v>260</v>
      </c>
      <c r="B113" t="s">
        <v>35</v>
      </c>
      <c r="C113">
        <v>2030</v>
      </c>
      <c r="D113">
        <v>3</v>
      </c>
      <c r="E113" t="s">
        <v>191</v>
      </c>
    </row>
    <row r="114" spans="1:5">
      <c r="A114" t="s">
        <v>260</v>
      </c>
      <c r="B114" t="s">
        <v>35</v>
      </c>
      <c r="C114">
        <v>2040</v>
      </c>
      <c r="D114">
        <v>3</v>
      </c>
      <c r="E114" t="s">
        <v>191</v>
      </c>
    </row>
    <row r="115" spans="1:5">
      <c r="A115" t="s">
        <v>260</v>
      </c>
      <c r="B115" t="s">
        <v>35</v>
      </c>
      <c r="C115">
        <v>2050</v>
      </c>
      <c r="D115">
        <v>3</v>
      </c>
      <c r="E115" t="s">
        <v>191</v>
      </c>
    </row>
    <row r="116" spans="1:5">
      <c r="A116" t="s">
        <v>260</v>
      </c>
      <c r="B116" t="s">
        <v>35</v>
      </c>
      <c r="C116">
        <v>2060</v>
      </c>
      <c r="D116">
        <v>3</v>
      </c>
      <c r="E116" t="s">
        <v>191</v>
      </c>
    </row>
    <row r="117" spans="1:5">
      <c r="A117" t="s">
        <v>260</v>
      </c>
      <c r="B117" t="s">
        <v>35</v>
      </c>
      <c r="C117">
        <v>2070</v>
      </c>
      <c r="D117">
        <v>3</v>
      </c>
      <c r="E117" t="s">
        <v>191</v>
      </c>
    </row>
    <row r="118" spans="1:5">
      <c r="A118" t="s">
        <v>260</v>
      </c>
      <c r="B118" t="s">
        <v>35</v>
      </c>
      <c r="C118">
        <v>2025</v>
      </c>
      <c r="D118">
        <v>3</v>
      </c>
      <c r="E118" t="s">
        <v>191</v>
      </c>
    </row>
    <row r="119" spans="1:5">
      <c r="A119" t="s">
        <v>260</v>
      </c>
      <c r="B119" t="s">
        <v>35</v>
      </c>
      <c r="C119">
        <v>2035</v>
      </c>
      <c r="D119">
        <v>3</v>
      </c>
      <c r="E119" t="s">
        <v>191</v>
      </c>
    </row>
    <row r="120" spans="1:5">
      <c r="A120" t="s">
        <v>260</v>
      </c>
      <c r="B120" t="s">
        <v>35</v>
      </c>
      <c r="C120">
        <v>2045</v>
      </c>
      <c r="D120">
        <v>3</v>
      </c>
      <c r="E120" t="s">
        <v>191</v>
      </c>
    </row>
    <row r="121" spans="1:5">
      <c r="A121" t="s">
        <v>260</v>
      </c>
      <c r="B121" t="s">
        <v>35</v>
      </c>
      <c r="C121">
        <v>2055</v>
      </c>
      <c r="D121">
        <v>3</v>
      </c>
      <c r="E121" t="s">
        <v>191</v>
      </c>
    </row>
    <row r="122" spans="1:5">
      <c r="A122" t="s">
        <v>260</v>
      </c>
      <c r="B122" t="s">
        <v>35</v>
      </c>
      <c r="C122">
        <v>2065</v>
      </c>
      <c r="D122">
        <v>3</v>
      </c>
      <c r="E122" t="s">
        <v>191</v>
      </c>
    </row>
    <row r="123" spans="1:5">
      <c r="A123" t="s">
        <v>260</v>
      </c>
      <c r="B123" t="s">
        <v>36</v>
      </c>
      <c r="C123">
        <v>2020</v>
      </c>
      <c r="D123">
        <v>3</v>
      </c>
      <c r="E123" t="s">
        <v>191</v>
      </c>
    </row>
    <row r="124" spans="1:5">
      <c r="A124" t="s">
        <v>260</v>
      </c>
      <c r="B124" t="s">
        <v>36</v>
      </c>
      <c r="C124">
        <v>2030</v>
      </c>
      <c r="D124">
        <v>3</v>
      </c>
      <c r="E124" t="s">
        <v>191</v>
      </c>
    </row>
    <row r="125" spans="1:5">
      <c r="A125" t="s">
        <v>260</v>
      </c>
      <c r="B125" t="s">
        <v>36</v>
      </c>
      <c r="C125">
        <v>2040</v>
      </c>
      <c r="D125">
        <v>3</v>
      </c>
      <c r="E125" t="s">
        <v>191</v>
      </c>
    </row>
    <row r="126" spans="1:5">
      <c r="A126" t="s">
        <v>260</v>
      </c>
      <c r="B126" t="s">
        <v>36</v>
      </c>
      <c r="C126">
        <v>2050</v>
      </c>
      <c r="D126">
        <v>3</v>
      </c>
      <c r="E126" t="s">
        <v>191</v>
      </c>
    </row>
    <row r="127" spans="1:5">
      <c r="A127" t="s">
        <v>260</v>
      </c>
      <c r="B127" t="s">
        <v>36</v>
      </c>
      <c r="C127">
        <v>2060</v>
      </c>
      <c r="D127">
        <v>3</v>
      </c>
      <c r="E127" t="s">
        <v>191</v>
      </c>
    </row>
    <row r="128" spans="1:5">
      <c r="A128" t="s">
        <v>260</v>
      </c>
      <c r="B128" t="s">
        <v>36</v>
      </c>
      <c r="C128">
        <v>2070</v>
      </c>
      <c r="D128">
        <v>3</v>
      </c>
      <c r="E128" t="s">
        <v>191</v>
      </c>
    </row>
    <row r="129" spans="1:5">
      <c r="A129" t="s">
        <v>260</v>
      </c>
      <c r="B129" t="s">
        <v>36</v>
      </c>
      <c r="C129">
        <v>2025</v>
      </c>
      <c r="D129">
        <v>3</v>
      </c>
      <c r="E129" t="s">
        <v>191</v>
      </c>
    </row>
    <row r="130" spans="1:5">
      <c r="A130" t="s">
        <v>260</v>
      </c>
      <c r="B130" t="s">
        <v>36</v>
      </c>
      <c r="C130">
        <v>2035</v>
      </c>
      <c r="D130">
        <v>3</v>
      </c>
      <c r="E130" t="s">
        <v>191</v>
      </c>
    </row>
    <row r="131" spans="1:5">
      <c r="A131" t="s">
        <v>260</v>
      </c>
      <c r="B131" t="s">
        <v>36</v>
      </c>
      <c r="C131">
        <v>2045</v>
      </c>
      <c r="D131">
        <v>3</v>
      </c>
      <c r="E131" t="s">
        <v>191</v>
      </c>
    </row>
    <row r="132" spans="1:5">
      <c r="A132" t="s">
        <v>260</v>
      </c>
      <c r="B132" t="s">
        <v>36</v>
      </c>
      <c r="C132">
        <v>2055</v>
      </c>
      <c r="D132">
        <v>3</v>
      </c>
      <c r="E132" t="s">
        <v>191</v>
      </c>
    </row>
    <row r="133" spans="1:5">
      <c r="A133" t="s">
        <v>260</v>
      </c>
      <c r="B133" t="s">
        <v>36</v>
      </c>
      <c r="C133">
        <v>2065</v>
      </c>
      <c r="D133">
        <v>3</v>
      </c>
      <c r="E133" t="s">
        <v>191</v>
      </c>
    </row>
    <row r="134" spans="1:5">
      <c r="A134" t="s">
        <v>260</v>
      </c>
      <c r="B134" t="s">
        <v>58</v>
      </c>
      <c r="C134">
        <v>2020</v>
      </c>
      <c r="D134">
        <v>3</v>
      </c>
      <c r="E134" t="s">
        <v>191</v>
      </c>
    </row>
    <row r="135" spans="1:5">
      <c r="A135" t="s">
        <v>260</v>
      </c>
      <c r="B135" t="s">
        <v>58</v>
      </c>
      <c r="C135">
        <v>2030</v>
      </c>
      <c r="D135">
        <v>3</v>
      </c>
      <c r="E135" t="s">
        <v>191</v>
      </c>
    </row>
    <row r="136" spans="1:5">
      <c r="A136" t="s">
        <v>260</v>
      </c>
      <c r="B136" t="s">
        <v>58</v>
      </c>
      <c r="C136">
        <v>2040</v>
      </c>
      <c r="D136">
        <v>3</v>
      </c>
      <c r="E136" t="s">
        <v>191</v>
      </c>
    </row>
    <row r="137" spans="1:5">
      <c r="A137" t="s">
        <v>260</v>
      </c>
      <c r="B137" t="s">
        <v>58</v>
      </c>
      <c r="C137">
        <v>2050</v>
      </c>
      <c r="D137">
        <v>3</v>
      </c>
      <c r="E137" t="s">
        <v>191</v>
      </c>
    </row>
    <row r="138" spans="1:5">
      <c r="A138" t="s">
        <v>260</v>
      </c>
      <c r="B138" t="s">
        <v>58</v>
      </c>
      <c r="C138">
        <v>2060</v>
      </c>
      <c r="D138">
        <v>3</v>
      </c>
      <c r="E138" t="s">
        <v>191</v>
      </c>
    </row>
    <row r="139" spans="1:5">
      <c r="A139" t="s">
        <v>260</v>
      </c>
      <c r="B139" t="s">
        <v>58</v>
      </c>
      <c r="C139">
        <v>2070</v>
      </c>
      <c r="D139">
        <v>3</v>
      </c>
      <c r="E139" t="s">
        <v>191</v>
      </c>
    </row>
    <row r="140" spans="1:5">
      <c r="A140" t="s">
        <v>260</v>
      </c>
      <c r="B140" t="s">
        <v>58</v>
      </c>
      <c r="C140">
        <v>2025</v>
      </c>
      <c r="D140">
        <v>3</v>
      </c>
      <c r="E140" t="s">
        <v>191</v>
      </c>
    </row>
    <row r="141" spans="1:5">
      <c r="A141" t="s">
        <v>260</v>
      </c>
      <c r="B141" t="s">
        <v>58</v>
      </c>
      <c r="C141">
        <v>2035</v>
      </c>
      <c r="D141">
        <v>3</v>
      </c>
      <c r="E141" t="s">
        <v>191</v>
      </c>
    </row>
    <row r="142" spans="1:5">
      <c r="A142" t="s">
        <v>260</v>
      </c>
      <c r="B142" t="s">
        <v>58</v>
      </c>
      <c r="C142">
        <v>2045</v>
      </c>
      <c r="D142">
        <v>3</v>
      </c>
      <c r="E142" t="s">
        <v>191</v>
      </c>
    </row>
    <row r="143" spans="1:5">
      <c r="A143" t="s">
        <v>260</v>
      </c>
      <c r="B143" t="s">
        <v>58</v>
      </c>
      <c r="C143">
        <v>2055</v>
      </c>
      <c r="D143">
        <v>3</v>
      </c>
      <c r="E143" t="s">
        <v>191</v>
      </c>
    </row>
    <row r="144" spans="1:5">
      <c r="A144" t="s">
        <v>260</v>
      </c>
      <c r="B144" t="s">
        <v>58</v>
      </c>
      <c r="C144">
        <v>2065</v>
      </c>
      <c r="D144">
        <v>3</v>
      </c>
      <c r="E144" t="s">
        <v>191</v>
      </c>
    </row>
    <row r="145" spans="1:5">
      <c r="A145" t="s">
        <v>260</v>
      </c>
      <c r="B145" t="s">
        <v>79</v>
      </c>
      <c r="C145">
        <v>2020</v>
      </c>
      <c r="D145">
        <v>3</v>
      </c>
      <c r="E145" t="s">
        <v>191</v>
      </c>
    </row>
    <row r="146" spans="1:5">
      <c r="A146" t="s">
        <v>260</v>
      </c>
      <c r="B146" t="s">
        <v>79</v>
      </c>
      <c r="C146">
        <v>2030</v>
      </c>
      <c r="D146">
        <v>3</v>
      </c>
      <c r="E146" t="s">
        <v>191</v>
      </c>
    </row>
    <row r="147" spans="1:5">
      <c r="A147" t="s">
        <v>260</v>
      </c>
      <c r="B147" t="s">
        <v>79</v>
      </c>
      <c r="C147">
        <v>2040</v>
      </c>
      <c r="D147">
        <v>3</v>
      </c>
      <c r="E147" t="s">
        <v>191</v>
      </c>
    </row>
    <row r="148" spans="1:5">
      <c r="A148" t="s">
        <v>260</v>
      </c>
      <c r="B148" t="s">
        <v>79</v>
      </c>
      <c r="C148">
        <v>2050</v>
      </c>
      <c r="D148">
        <v>3</v>
      </c>
      <c r="E148" t="s">
        <v>191</v>
      </c>
    </row>
    <row r="149" spans="1:5">
      <c r="A149" t="s">
        <v>260</v>
      </c>
      <c r="B149" t="s">
        <v>79</v>
      </c>
      <c r="C149">
        <v>2060</v>
      </c>
      <c r="D149">
        <v>3</v>
      </c>
      <c r="E149" t="s">
        <v>191</v>
      </c>
    </row>
    <row r="150" spans="1:5">
      <c r="A150" t="s">
        <v>260</v>
      </c>
      <c r="B150" t="s">
        <v>79</v>
      </c>
      <c r="C150">
        <v>2070</v>
      </c>
      <c r="D150">
        <v>3</v>
      </c>
      <c r="E150" t="s">
        <v>191</v>
      </c>
    </row>
    <row r="151" spans="1:5">
      <c r="A151" t="s">
        <v>260</v>
      </c>
      <c r="B151" t="s">
        <v>79</v>
      </c>
      <c r="C151">
        <v>2025</v>
      </c>
      <c r="D151">
        <v>3</v>
      </c>
      <c r="E151" t="s">
        <v>191</v>
      </c>
    </row>
    <row r="152" spans="1:5">
      <c r="A152" t="s">
        <v>260</v>
      </c>
      <c r="B152" t="s">
        <v>79</v>
      </c>
      <c r="C152">
        <v>2035</v>
      </c>
      <c r="D152">
        <v>3</v>
      </c>
      <c r="E152" t="s">
        <v>191</v>
      </c>
    </row>
    <row r="153" spans="1:5">
      <c r="A153" t="s">
        <v>260</v>
      </c>
      <c r="B153" t="s">
        <v>79</v>
      </c>
      <c r="C153">
        <v>2045</v>
      </c>
      <c r="D153">
        <v>3</v>
      </c>
      <c r="E153" t="s">
        <v>191</v>
      </c>
    </row>
    <row r="154" spans="1:5">
      <c r="A154" t="s">
        <v>260</v>
      </c>
      <c r="B154" t="s">
        <v>79</v>
      </c>
      <c r="C154">
        <v>2055</v>
      </c>
      <c r="D154">
        <v>3</v>
      </c>
      <c r="E154" t="s">
        <v>191</v>
      </c>
    </row>
    <row r="155" spans="1:5">
      <c r="A155" t="s">
        <v>260</v>
      </c>
      <c r="B155" t="s">
        <v>79</v>
      </c>
      <c r="C155">
        <v>2065</v>
      </c>
      <c r="D155">
        <v>3</v>
      </c>
      <c r="E155" t="s">
        <v>191</v>
      </c>
    </row>
    <row r="156" spans="1:5">
      <c r="A156" t="s">
        <v>260</v>
      </c>
      <c r="B156" t="s">
        <v>96</v>
      </c>
      <c r="C156">
        <v>2020</v>
      </c>
      <c r="D156">
        <v>3</v>
      </c>
      <c r="E156" t="s">
        <v>191</v>
      </c>
    </row>
    <row r="157" spans="1:5">
      <c r="A157" t="s">
        <v>260</v>
      </c>
      <c r="B157" t="s">
        <v>96</v>
      </c>
      <c r="C157">
        <v>2030</v>
      </c>
      <c r="D157">
        <v>3</v>
      </c>
      <c r="E157" t="s">
        <v>191</v>
      </c>
    </row>
    <row r="158" spans="1:5">
      <c r="A158" t="s">
        <v>260</v>
      </c>
      <c r="B158" t="s">
        <v>96</v>
      </c>
      <c r="C158">
        <v>2040</v>
      </c>
      <c r="D158">
        <v>3</v>
      </c>
      <c r="E158" t="s">
        <v>191</v>
      </c>
    </row>
    <row r="159" spans="1:5">
      <c r="A159" t="s">
        <v>260</v>
      </c>
      <c r="B159" t="s">
        <v>96</v>
      </c>
      <c r="C159">
        <v>2050</v>
      </c>
      <c r="D159">
        <v>3</v>
      </c>
      <c r="E159" t="s">
        <v>191</v>
      </c>
    </row>
    <row r="160" spans="1:5">
      <c r="A160" t="s">
        <v>260</v>
      </c>
      <c r="B160" t="s">
        <v>96</v>
      </c>
      <c r="C160">
        <v>2060</v>
      </c>
      <c r="D160">
        <v>3</v>
      </c>
      <c r="E160" t="s">
        <v>191</v>
      </c>
    </row>
    <row r="161" spans="1:5">
      <c r="A161" t="s">
        <v>260</v>
      </c>
      <c r="B161" t="s">
        <v>96</v>
      </c>
      <c r="C161">
        <v>2070</v>
      </c>
      <c r="D161">
        <v>3</v>
      </c>
      <c r="E161" t="s">
        <v>191</v>
      </c>
    </row>
    <row r="162" spans="1:5">
      <c r="A162" t="s">
        <v>260</v>
      </c>
      <c r="B162" t="s">
        <v>96</v>
      </c>
      <c r="C162">
        <v>2025</v>
      </c>
      <c r="D162">
        <v>3</v>
      </c>
      <c r="E162" t="s">
        <v>191</v>
      </c>
    </row>
    <row r="163" spans="1:5">
      <c r="A163" t="s">
        <v>260</v>
      </c>
      <c r="B163" t="s">
        <v>96</v>
      </c>
      <c r="C163">
        <v>2035</v>
      </c>
      <c r="D163">
        <v>3</v>
      </c>
      <c r="E163" t="s">
        <v>191</v>
      </c>
    </row>
    <row r="164" spans="1:5">
      <c r="A164" t="s">
        <v>260</v>
      </c>
      <c r="B164" t="s">
        <v>96</v>
      </c>
      <c r="C164">
        <v>2045</v>
      </c>
      <c r="D164">
        <v>3</v>
      </c>
      <c r="E164" t="s">
        <v>191</v>
      </c>
    </row>
    <row r="165" spans="1:5">
      <c r="A165" t="s">
        <v>260</v>
      </c>
      <c r="B165" t="s">
        <v>96</v>
      </c>
      <c r="C165">
        <v>2055</v>
      </c>
      <c r="D165">
        <v>3</v>
      </c>
      <c r="E165" t="s">
        <v>191</v>
      </c>
    </row>
    <row r="166" spans="1:5">
      <c r="A166" t="s">
        <v>260</v>
      </c>
      <c r="B166" t="s">
        <v>96</v>
      </c>
      <c r="C166">
        <v>2065</v>
      </c>
      <c r="D166">
        <v>3</v>
      </c>
      <c r="E166" t="s">
        <v>191</v>
      </c>
    </row>
    <row r="167" spans="1:5">
      <c r="A167" t="s">
        <v>260</v>
      </c>
      <c r="B167" t="s">
        <v>103</v>
      </c>
      <c r="C167">
        <v>2020</v>
      </c>
      <c r="D167">
        <v>3</v>
      </c>
      <c r="E167" t="s">
        <v>191</v>
      </c>
    </row>
    <row r="168" spans="1:5">
      <c r="A168" t="s">
        <v>260</v>
      </c>
      <c r="B168" t="s">
        <v>103</v>
      </c>
      <c r="C168">
        <v>2030</v>
      </c>
      <c r="D168">
        <v>3</v>
      </c>
      <c r="E168" t="s">
        <v>191</v>
      </c>
    </row>
    <row r="169" spans="1:5">
      <c r="A169" t="s">
        <v>260</v>
      </c>
      <c r="B169" t="s">
        <v>103</v>
      </c>
      <c r="C169">
        <v>2040</v>
      </c>
      <c r="D169">
        <v>3</v>
      </c>
      <c r="E169" t="s">
        <v>191</v>
      </c>
    </row>
    <row r="170" spans="1:5">
      <c r="A170" t="s">
        <v>260</v>
      </c>
      <c r="B170" t="s">
        <v>103</v>
      </c>
      <c r="C170">
        <v>2050</v>
      </c>
      <c r="D170">
        <v>3</v>
      </c>
      <c r="E170" t="s">
        <v>191</v>
      </c>
    </row>
    <row r="171" spans="1:5">
      <c r="A171" t="s">
        <v>260</v>
      </c>
      <c r="B171" t="s">
        <v>103</v>
      </c>
      <c r="C171">
        <v>2060</v>
      </c>
      <c r="D171">
        <v>3</v>
      </c>
      <c r="E171" t="s">
        <v>191</v>
      </c>
    </row>
    <row r="172" spans="1:5">
      <c r="A172" t="s">
        <v>260</v>
      </c>
      <c r="B172" t="s">
        <v>103</v>
      </c>
      <c r="C172">
        <v>2070</v>
      </c>
      <c r="D172">
        <v>3</v>
      </c>
      <c r="E172" t="s">
        <v>191</v>
      </c>
    </row>
    <row r="173" spans="1:5">
      <c r="A173" t="s">
        <v>260</v>
      </c>
      <c r="B173" t="s">
        <v>103</v>
      </c>
      <c r="C173">
        <v>2025</v>
      </c>
      <c r="D173">
        <v>3</v>
      </c>
      <c r="E173" t="s">
        <v>191</v>
      </c>
    </row>
    <row r="174" spans="1:5">
      <c r="A174" t="s">
        <v>260</v>
      </c>
      <c r="B174" t="s">
        <v>103</v>
      </c>
      <c r="C174">
        <v>2035</v>
      </c>
      <c r="D174">
        <v>3</v>
      </c>
      <c r="E174" t="s">
        <v>191</v>
      </c>
    </row>
    <row r="175" spans="1:5">
      <c r="A175" t="s">
        <v>260</v>
      </c>
      <c r="B175" t="s">
        <v>103</v>
      </c>
      <c r="C175">
        <v>2045</v>
      </c>
      <c r="D175">
        <v>3</v>
      </c>
      <c r="E175" t="s">
        <v>191</v>
      </c>
    </row>
    <row r="176" spans="1:5">
      <c r="A176" t="s">
        <v>260</v>
      </c>
      <c r="B176" t="s">
        <v>103</v>
      </c>
      <c r="C176">
        <v>2055</v>
      </c>
      <c r="D176">
        <v>3</v>
      </c>
      <c r="E176" t="s">
        <v>191</v>
      </c>
    </row>
    <row r="177" spans="1:5">
      <c r="A177" t="s">
        <v>260</v>
      </c>
      <c r="B177" t="s">
        <v>103</v>
      </c>
      <c r="C177">
        <v>2065</v>
      </c>
      <c r="D177">
        <v>3</v>
      </c>
      <c r="E177" t="s">
        <v>191</v>
      </c>
    </row>
    <row r="178" spans="1:5">
      <c r="A178" t="s">
        <v>260</v>
      </c>
      <c r="B178" t="s">
        <v>87</v>
      </c>
      <c r="C178">
        <v>2020</v>
      </c>
      <c r="D178">
        <v>3</v>
      </c>
      <c r="E178" t="s">
        <v>191</v>
      </c>
    </row>
    <row r="179" spans="1:5">
      <c r="A179" t="s">
        <v>260</v>
      </c>
      <c r="B179" t="s">
        <v>87</v>
      </c>
      <c r="C179">
        <v>2030</v>
      </c>
      <c r="D179">
        <v>3</v>
      </c>
      <c r="E179" t="s">
        <v>191</v>
      </c>
    </row>
    <row r="180" spans="1:5">
      <c r="A180" t="s">
        <v>260</v>
      </c>
      <c r="B180" t="s">
        <v>87</v>
      </c>
      <c r="C180">
        <v>2040</v>
      </c>
      <c r="D180">
        <v>3</v>
      </c>
      <c r="E180" t="s">
        <v>191</v>
      </c>
    </row>
    <row r="181" spans="1:5">
      <c r="A181" t="s">
        <v>260</v>
      </c>
      <c r="B181" t="s">
        <v>87</v>
      </c>
      <c r="C181">
        <v>2050</v>
      </c>
      <c r="D181">
        <v>3</v>
      </c>
      <c r="E181" t="s">
        <v>191</v>
      </c>
    </row>
    <row r="182" spans="1:5">
      <c r="A182" t="s">
        <v>260</v>
      </c>
      <c r="B182" t="s">
        <v>87</v>
      </c>
      <c r="C182">
        <v>2060</v>
      </c>
      <c r="D182">
        <v>3</v>
      </c>
      <c r="E182" t="s">
        <v>191</v>
      </c>
    </row>
    <row r="183" spans="1:5">
      <c r="A183" t="s">
        <v>260</v>
      </c>
      <c r="B183" t="s">
        <v>87</v>
      </c>
      <c r="C183">
        <v>2070</v>
      </c>
      <c r="D183">
        <v>3</v>
      </c>
      <c r="E183" t="s">
        <v>191</v>
      </c>
    </row>
    <row r="184" spans="1:5">
      <c r="A184" t="s">
        <v>260</v>
      </c>
      <c r="B184" t="s">
        <v>87</v>
      </c>
      <c r="C184">
        <v>2025</v>
      </c>
      <c r="D184">
        <v>3</v>
      </c>
      <c r="E184" t="s">
        <v>191</v>
      </c>
    </row>
    <row r="185" spans="1:5">
      <c r="A185" t="s">
        <v>260</v>
      </c>
      <c r="B185" t="s">
        <v>87</v>
      </c>
      <c r="C185">
        <v>2035</v>
      </c>
      <c r="D185">
        <v>3</v>
      </c>
      <c r="E185" t="s">
        <v>191</v>
      </c>
    </row>
    <row r="186" spans="1:5">
      <c r="A186" t="s">
        <v>260</v>
      </c>
      <c r="B186" t="s">
        <v>87</v>
      </c>
      <c r="C186">
        <v>2045</v>
      </c>
      <c r="D186">
        <v>3</v>
      </c>
      <c r="E186" t="s">
        <v>191</v>
      </c>
    </row>
    <row r="187" spans="1:5">
      <c r="A187" t="s">
        <v>260</v>
      </c>
      <c r="B187" t="s">
        <v>87</v>
      </c>
      <c r="C187">
        <v>2055</v>
      </c>
      <c r="D187">
        <v>3</v>
      </c>
      <c r="E187" t="s">
        <v>191</v>
      </c>
    </row>
    <row r="188" spans="1:5">
      <c r="A188" t="s">
        <v>260</v>
      </c>
      <c r="B188" t="s">
        <v>87</v>
      </c>
      <c r="C188">
        <v>2065</v>
      </c>
      <c r="D188">
        <v>3</v>
      </c>
      <c r="E188" t="s">
        <v>191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H12" sqref="H12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32</v>
      </c>
      <c r="C2">
        <v>2020</v>
      </c>
      <c r="D2" s="2">
        <f>0.7962/5</f>
        <v>0.15923999999999999</v>
      </c>
      <c r="E2" t="s">
        <v>191</v>
      </c>
    </row>
    <row r="3" spans="1:5">
      <c r="A3" t="s">
        <v>260</v>
      </c>
      <c r="B3" t="s">
        <v>96</v>
      </c>
      <c r="C3">
        <v>2020</v>
      </c>
      <c r="D3" s="2">
        <f>0.4955/5</f>
        <v>9.9099999999999994E-2</v>
      </c>
      <c r="E3" t="s">
        <v>191</v>
      </c>
    </row>
    <row r="4" spans="1:5">
      <c r="A4" t="s">
        <v>260</v>
      </c>
      <c r="B4" t="s">
        <v>87</v>
      </c>
      <c r="C4">
        <v>2020</v>
      </c>
      <c r="D4" s="2">
        <f>0.6164/5</f>
        <v>0.12327999999999999</v>
      </c>
      <c r="E4" t="s">
        <v>191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181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100</v>
      </c>
      <c r="E2" t="s">
        <v>191</v>
      </c>
    </row>
    <row r="3" spans="1:5">
      <c r="A3" t="s">
        <v>260</v>
      </c>
      <c r="B3" t="s">
        <v>25</v>
      </c>
      <c r="C3">
        <v>2030</v>
      </c>
      <c r="D3">
        <v>100</v>
      </c>
      <c r="E3" t="s">
        <v>191</v>
      </c>
    </row>
    <row r="4" spans="1:5">
      <c r="A4" t="s">
        <v>260</v>
      </c>
      <c r="B4" t="s">
        <v>25</v>
      </c>
      <c r="C4">
        <v>2040</v>
      </c>
      <c r="D4">
        <v>100</v>
      </c>
      <c r="E4" t="s">
        <v>191</v>
      </c>
    </row>
    <row r="5" spans="1:5">
      <c r="A5" t="s">
        <v>260</v>
      </c>
      <c r="B5" t="s">
        <v>25</v>
      </c>
      <c r="C5">
        <v>2050</v>
      </c>
      <c r="D5">
        <v>100</v>
      </c>
      <c r="E5" t="s">
        <v>191</v>
      </c>
    </row>
    <row r="6" spans="1:5">
      <c r="A6" t="s">
        <v>260</v>
      </c>
      <c r="B6" t="s">
        <v>25</v>
      </c>
      <c r="C6">
        <v>2060</v>
      </c>
      <c r="D6">
        <v>100</v>
      </c>
      <c r="E6" t="s">
        <v>191</v>
      </c>
    </row>
    <row r="7" spans="1:5">
      <c r="A7" t="s">
        <v>260</v>
      </c>
      <c r="B7" t="s">
        <v>25</v>
      </c>
      <c r="C7">
        <v>2070</v>
      </c>
      <c r="D7">
        <v>100</v>
      </c>
      <c r="E7" t="s">
        <v>191</v>
      </c>
    </row>
    <row r="8" spans="1:5">
      <c r="A8" t="s">
        <v>260</v>
      </c>
      <c r="B8" t="s">
        <v>25</v>
      </c>
      <c r="C8">
        <v>2025</v>
      </c>
      <c r="D8">
        <v>100</v>
      </c>
      <c r="E8" t="s">
        <v>191</v>
      </c>
    </row>
    <row r="9" spans="1:5">
      <c r="A9" t="s">
        <v>260</v>
      </c>
      <c r="B9" t="s">
        <v>25</v>
      </c>
      <c r="C9">
        <v>2035</v>
      </c>
      <c r="D9">
        <v>100</v>
      </c>
      <c r="E9" t="s">
        <v>191</v>
      </c>
    </row>
    <row r="10" spans="1:5">
      <c r="A10" t="s">
        <v>260</v>
      </c>
      <c r="B10" t="s">
        <v>25</v>
      </c>
      <c r="C10">
        <v>2045</v>
      </c>
      <c r="D10">
        <v>100</v>
      </c>
      <c r="E10" t="s">
        <v>191</v>
      </c>
    </row>
    <row r="11" spans="1:5">
      <c r="A11" t="s">
        <v>260</v>
      </c>
      <c r="B11" t="s">
        <v>25</v>
      </c>
      <c r="C11">
        <v>2055</v>
      </c>
      <c r="D11">
        <v>100</v>
      </c>
      <c r="E11" t="s">
        <v>191</v>
      </c>
    </row>
    <row r="12" spans="1:5">
      <c r="A12" t="s">
        <v>260</v>
      </c>
      <c r="B12" t="s">
        <v>25</v>
      </c>
      <c r="C12">
        <v>2065</v>
      </c>
      <c r="D12">
        <v>100</v>
      </c>
      <c r="E12" t="s">
        <v>191</v>
      </c>
    </row>
    <row r="13" spans="1:5">
      <c r="A13" t="s">
        <v>260</v>
      </c>
      <c r="B13" t="s">
        <v>32</v>
      </c>
      <c r="C13">
        <v>2020</v>
      </c>
      <c r="D13">
        <v>100</v>
      </c>
      <c r="E13" t="s">
        <v>191</v>
      </c>
    </row>
    <row r="14" spans="1:5">
      <c r="A14" t="s">
        <v>260</v>
      </c>
      <c r="B14" t="s">
        <v>32</v>
      </c>
      <c r="C14">
        <v>2030</v>
      </c>
      <c r="D14">
        <v>100</v>
      </c>
      <c r="E14" t="s">
        <v>191</v>
      </c>
    </row>
    <row r="15" spans="1:5">
      <c r="A15" t="s">
        <v>260</v>
      </c>
      <c r="B15" t="s">
        <v>32</v>
      </c>
      <c r="C15">
        <v>2040</v>
      </c>
      <c r="D15">
        <v>100</v>
      </c>
      <c r="E15" t="s">
        <v>191</v>
      </c>
    </row>
    <row r="16" spans="1:5">
      <c r="A16" t="s">
        <v>260</v>
      </c>
      <c r="B16" t="s">
        <v>32</v>
      </c>
      <c r="C16">
        <v>2050</v>
      </c>
      <c r="D16">
        <v>100</v>
      </c>
      <c r="E16" t="s">
        <v>191</v>
      </c>
    </row>
    <row r="17" spans="1:5">
      <c r="A17" t="s">
        <v>260</v>
      </c>
      <c r="B17" t="s">
        <v>32</v>
      </c>
      <c r="C17">
        <v>2060</v>
      </c>
      <c r="D17">
        <v>100</v>
      </c>
      <c r="E17" t="s">
        <v>191</v>
      </c>
    </row>
    <row r="18" spans="1:5">
      <c r="A18" t="s">
        <v>260</v>
      </c>
      <c r="B18" t="s">
        <v>32</v>
      </c>
      <c r="C18">
        <v>2070</v>
      </c>
      <c r="D18">
        <v>100</v>
      </c>
      <c r="E18" t="s">
        <v>191</v>
      </c>
    </row>
    <row r="19" spans="1:5">
      <c r="A19" t="s">
        <v>260</v>
      </c>
      <c r="B19" t="s">
        <v>32</v>
      </c>
      <c r="C19">
        <v>2025</v>
      </c>
      <c r="D19">
        <v>100</v>
      </c>
      <c r="E19" t="s">
        <v>191</v>
      </c>
    </row>
    <row r="20" spans="1:5">
      <c r="A20" t="s">
        <v>260</v>
      </c>
      <c r="B20" t="s">
        <v>32</v>
      </c>
      <c r="C20">
        <v>2035</v>
      </c>
      <c r="D20">
        <v>100</v>
      </c>
      <c r="E20" t="s">
        <v>191</v>
      </c>
    </row>
    <row r="21" spans="1:5">
      <c r="A21" t="s">
        <v>260</v>
      </c>
      <c r="B21" t="s">
        <v>32</v>
      </c>
      <c r="C21">
        <v>2045</v>
      </c>
      <c r="D21">
        <v>100</v>
      </c>
      <c r="E21" t="s">
        <v>191</v>
      </c>
    </row>
    <row r="22" spans="1:5">
      <c r="A22" t="s">
        <v>260</v>
      </c>
      <c r="B22" t="s">
        <v>32</v>
      </c>
      <c r="C22">
        <v>2055</v>
      </c>
      <c r="D22">
        <v>100</v>
      </c>
      <c r="E22" t="s">
        <v>191</v>
      </c>
    </row>
    <row r="23" spans="1:5">
      <c r="A23" t="s">
        <v>260</v>
      </c>
      <c r="B23" t="s">
        <v>32</v>
      </c>
      <c r="C23">
        <v>2065</v>
      </c>
      <c r="D23">
        <v>100</v>
      </c>
      <c r="E23" t="s">
        <v>191</v>
      </c>
    </row>
    <row r="24" spans="1:5">
      <c r="A24" t="s">
        <v>260</v>
      </c>
      <c r="B24" t="s">
        <v>33</v>
      </c>
      <c r="C24">
        <v>2020</v>
      </c>
      <c r="D24">
        <v>100</v>
      </c>
      <c r="E24" t="s">
        <v>191</v>
      </c>
    </row>
    <row r="25" spans="1:5">
      <c r="A25" t="s">
        <v>260</v>
      </c>
      <c r="B25" t="s">
        <v>33</v>
      </c>
      <c r="C25">
        <v>2030</v>
      </c>
      <c r="D25">
        <v>100</v>
      </c>
      <c r="E25" t="s">
        <v>191</v>
      </c>
    </row>
    <row r="26" spans="1:5">
      <c r="A26" t="s">
        <v>260</v>
      </c>
      <c r="B26" t="s">
        <v>33</v>
      </c>
      <c r="C26">
        <v>2040</v>
      </c>
      <c r="D26">
        <v>100</v>
      </c>
      <c r="E26" t="s">
        <v>191</v>
      </c>
    </row>
    <row r="27" spans="1:5">
      <c r="A27" t="s">
        <v>260</v>
      </c>
      <c r="B27" t="s">
        <v>33</v>
      </c>
      <c r="C27">
        <v>2050</v>
      </c>
      <c r="D27">
        <v>100</v>
      </c>
      <c r="E27" t="s">
        <v>191</v>
      </c>
    </row>
    <row r="28" spans="1:5">
      <c r="A28" t="s">
        <v>260</v>
      </c>
      <c r="B28" t="s">
        <v>33</v>
      </c>
      <c r="C28">
        <v>2060</v>
      </c>
      <c r="D28">
        <v>100</v>
      </c>
      <c r="E28" t="s">
        <v>191</v>
      </c>
    </row>
    <row r="29" spans="1:5">
      <c r="A29" t="s">
        <v>260</v>
      </c>
      <c r="B29" t="s">
        <v>33</v>
      </c>
      <c r="C29">
        <v>2070</v>
      </c>
      <c r="D29">
        <v>100</v>
      </c>
      <c r="E29" t="s">
        <v>191</v>
      </c>
    </row>
    <row r="30" spans="1:5">
      <c r="A30" t="s">
        <v>260</v>
      </c>
      <c r="B30" t="s">
        <v>33</v>
      </c>
      <c r="C30">
        <v>2025</v>
      </c>
      <c r="D30">
        <v>100</v>
      </c>
      <c r="E30" t="s">
        <v>191</v>
      </c>
    </row>
    <row r="31" spans="1:5">
      <c r="A31" t="s">
        <v>260</v>
      </c>
      <c r="B31" t="s">
        <v>33</v>
      </c>
      <c r="C31">
        <v>2035</v>
      </c>
      <c r="D31">
        <v>100</v>
      </c>
      <c r="E31" t="s">
        <v>191</v>
      </c>
    </row>
    <row r="32" spans="1:5">
      <c r="A32" t="s">
        <v>260</v>
      </c>
      <c r="B32" t="s">
        <v>33</v>
      </c>
      <c r="C32">
        <v>2045</v>
      </c>
      <c r="D32">
        <v>100</v>
      </c>
      <c r="E32" t="s">
        <v>191</v>
      </c>
    </row>
    <row r="33" spans="1:5">
      <c r="A33" t="s">
        <v>260</v>
      </c>
      <c r="B33" t="s">
        <v>33</v>
      </c>
      <c r="C33">
        <v>2055</v>
      </c>
      <c r="D33">
        <v>100</v>
      </c>
      <c r="E33" t="s">
        <v>191</v>
      </c>
    </row>
    <row r="34" spans="1:5">
      <c r="A34" t="s">
        <v>260</v>
      </c>
      <c r="B34" t="s">
        <v>33</v>
      </c>
      <c r="C34">
        <v>2065</v>
      </c>
      <c r="D34">
        <v>100</v>
      </c>
      <c r="E34" t="s">
        <v>191</v>
      </c>
    </row>
    <row r="35" spans="1:5">
      <c r="A35" t="s">
        <v>260</v>
      </c>
      <c r="B35" t="s">
        <v>34</v>
      </c>
      <c r="C35">
        <v>2020</v>
      </c>
      <c r="D35">
        <v>100</v>
      </c>
      <c r="E35" t="s">
        <v>191</v>
      </c>
    </row>
    <row r="36" spans="1:5">
      <c r="A36" t="s">
        <v>260</v>
      </c>
      <c r="B36" t="s">
        <v>34</v>
      </c>
      <c r="C36">
        <v>2030</v>
      </c>
      <c r="D36">
        <v>100</v>
      </c>
      <c r="E36" t="s">
        <v>191</v>
      </c>
    </row>
    <row r="37" spans="1:5">
      <c r="A37" t="s">
        <v>260</v>
      </c>
      <c r="B37" t="s">
        <v>34</v>
      </c>
      <c r="C37">
        <v>2040</v>
      </c>
      <c r="D37">
        <v>100</v>
      </c>
      <c r="E37" t="s">
        <v>191</v>
      </c>
    </row>
    <row r="38" spans="1:5">
      <c r="A38" t="s">
        <v>260</v>
      </c>
      <c r="B38" t="s">
        <v>34</v>
      </c>
      <c r="C38">
        <v>2050</v>
      </c>
      <c r="D38">
        <v>100</v>
      </c>
      <c r="E38" t="s">
        <v>191</v>
      </c>
    </row>
    <row r="39" spans="1:5">
      <c r="A39" t="s">
        <v>260</v>
      </c>
      <c r="B39" t="s">
        <v>34</v>
      </c>
      <c r="C39">
        <v>2060</v>
      </c>
      <c r="D39">
        <v>100</v>
      </c>
      <c r="E39" t="s">
        <v>191</v>
      </c>
    </row>
    <row r="40" spans="1:5">
      <c r="A40" t="s">
        <v>260</v>
      </c>
      <c r="B40" t="s">
        <v>34</v>
      </c>
      <c r="C40">
        <v>2070</v>
      </c>
      <c r="D40">
        <v>100</v>
      </c>
      <c r="E40" t="s">
        <v>191</v>
      </c>
    </row>
    <row r="41" spans="1:5">
      <c r="A41" t="s">
        <v>260</v>
      </c>
      <c r="B41" t="s">
        <v>34</v>
      </c>
      <c r="C41">
        <v>2025</v>
      </c>
      <c r="D41">
        <v>100</v>
      </c>
      <c r="E41" t="s">
        <v>191</v>
      </c>
    </row>
    <row r="42" spans="1:5">
      <c r="A42" t="s">
        <v>260</v>
      </c>
      <c r="B42" t="s">
        <v>34</v>
      </c>
      <c r="C42">
        <v>2035</v>
      </c>
      <c r="D42">
        <v>100</v>
      </c>
      <c r="E42" t="s">
        <v>191</v>
      </c>
    </row>
    <row r="43" spans="1:5">
      <c r="A43" t="s">
        <v>260</v>
      </c>
      <c r="B43" t="s">
        <v>34</v>
      </c>
      <c r="C43">
        <v>2045</v>
      </c>
      <c r="D43">
        <v>100</v>
      </c>
      <c r="E43" t="s">
        <v>191</v>
      </c>
    </row>
    <row r="44" spans="1:5">
      <c r="A44" t="s">
        <v>260</v>
      </c>
      <c r="B44" t="s">
        <v>34</v>
      </c>
      <c r="C44">
        <v>2055</v>
      </c>
      <c r="D44">
        <v>100</v>
      </c>
      <c r="E44" t="s">
        <v>191</v>
      </c>
    </row>
    <row r="45" spans="1:5">
      <c r="A45" t="s">
        <v>260</v>
      </c>
      <c r="B45" t="s">
        <v>34</v>
      </c>
      <c r="C45">
        <v>2065</v>
      </c>
      <c r="D45">
        <v>100</v>
      </c>
      <c r="E45" t="s">
        <v>191</v>
      </c>
    </row>
    <row r="46" spans="1:5">
      <c r="A46" t="s">
        <v>260</v>
      </c>
      <c r="B46" t="s">
        <v>52</v>
      </c>
      <c r="C46">
        <v>2020</v>
      </c>
      <c r="D46">
        <v>100</v>
      </c>
      <c r="E46" t="s">
        <v>191</v>
      </c>
    </row>
    <row r="47" spans="1:5">
      <c r="A47" t="s">
        <v>260</v>
      </c>
      <c r="B47" t="s">
        <v>52</v>
      </c>
      <c r="C47">
        <v>2030</v>
      </c>
      <c r="D47">
        <v>100</v>
      </c>
      <c r="E47" t="s">
        <v>191</v>
      </c>
    </row>
    <row r="48" spans="1:5">
      <c r="A48" t="s">
        <v>260</v>
      </c>
      <c r="B48" t="s">
        <v>52</v>
      </c>
      <c r="C48">
        <v>2040</v>
      </c>
      <c r="D48">
        <v>100</v>
      </c>
      <c r="E48" t="s">
        <v>191</v>
      </c>
    </row>
    <row r="49" spans="1:5">
      <c r="A49" t="s">
        <v>260</v>
      </c>
      <c r="B49" t="s">
        <v>52</v>
      </c>
      <c r="C49">
        <v>2050</v>
      </c>
      <c r="D49">
        <v>100</v>
      </c>
      <c r="E49" t="s">
        <v>191</v>
      </c>
    </row>
    <row r="50" spans="1:5">
      <c r="A50" t="s">
        <v>260</v>
      </c>
      <c r="B50" t="s">
        <v>52</v>
      </c>
      <c r="C50">
        <v>2060</v>
      </c>
      <c r="D50">
        <v>100</v>
      </c>
      <c r="E50" t="s">
        <v>191</v>
      </c>
    </row>
    <row r="51" spans="1:5">
      <c r="A51" t="s">
        <v>260</v>
      </c>
      <c r="B51" t="s">
        <v>52</v>
      </c>
      <c r="C51">
        <v>2070</v>
      </c>
      <c r="D51">
        <v>100</v>
      </c>
      <c r="E51" t="s">
        <v>191</v>
      </c>
    </row>
    <row r="52" spans="1:5">
      <c r="A52" t="s">
        <v>260</v>
      </c>
      <c r="B52" t="s">
        <v>52</v>
      </c>
      <c r="C52">
        <v>2025</v>
      </c>
      <c r="D52">
        <v>100</v>
      </c>
      <c r="E52" t="s">
        <v>191</v>
      </c>
    </row>
    <row r="53" spans="1:5">
      <c r="A53" t="s">
        <v>260</v>
      </c>
      <c r="B53" t="s">
        <v>52</v>
      </c>
      <c r="C53">
        <v>2035</v>
      </c>
      <c r="D53">
        <v>100</v>
      </c>
      <c r="E53" t="s">
        <v>191</v>
      </c>
    </row>
    <row r="54" spans="1:5">
      <c r="A54" t="s">
        <v>260</v>
      </c>
      <c r="B54" t="s">
        <v>52</v>
      </c>
      <c r="C54">
        <v>2045</v>
      </c>
      <c r="D54">
        <v>100</v>
      </c>
      <c r="E54" t="s">
        <v>191</v>
      </c>
    </row>
    <row r="55" spans="1:5">
      <c r="A55" t="s">
        <v>260</v>
      </c>
      <c r="B55" t="s">
        <v>52</v>
      </c>
      <c r="C55">
        <v>2055</v>
      </c>
      <c r="D55">
        <v>100</v>
      </c>
      <c r="E55" t="s">
        <v>191</v>
      </c>
    </row>
    <row r="56" spans="1:5">
      <c r="A56" t="s">
        <v>260</v>
      </c>
      <c r="B56" t="s">
        <v>52</v>
      </c>
      <c r="C56">
        <v>2065</v>
      </c>
      <c r="D56">
        <v>100</v>
      </c>
      <c r="E56" t="s">
        <v>191</v>
      </c>
    </row>
    <row r="57" spans="1:5">
      <c r="A57" t="s">
        <v>260</v>
      </c>
      <c r="B57" t="s">
        <v>42</v>
      </c>
      <c r="C57">
        <v>2020</v>
      </c>
      <c r="D57">
        <v>100</v>
      </c>
      <c r="E57" t="s">
        <v>191</v>
      </c>
    </row>
    <row r="58" spans="1:5">
      <c r="A58" t="s">
        <v>260</v>
      </c>
      <c r="B58" t="s">
        <v>42</v>
      </c>
      <c r="C58">
        <v>2030</v>
      </c>
      <c r="D58">
        <v>100</v>
      </c>
      <c r="E58" t="s">
        <v>191</v>
      </c>
    </row>
    <row r="59" spans="1:5">
      <c r="A59" t="s">
        <v>260</v>
      </c>
      <c r="B59" t="s">
        <v>42</v>
      </c>
      <c r="C59">
        <v>2040</v>
      </c>
      <c r="D59">
        <v>100</v>
      </c>
      <c r="E59" t="s">
        <v>191</v>
      </c>
    </row>
    <row r="60" spans="1:5">
      <c r="A60" t="s">
        <v>260</v>
      </c>
      <c r="B60" t="s">
        <v>42</v>
      </c>
      <c r="C60">
        <v>2050</v>
      </c>
      <c r="D60">
        <v>100</v>
      </c>
      <c r="E60" t="s">
        <v>191</v>
      </c>
    </row>
    <row r="61" spans="1:5">
      <c r="A61" t="s">
        <v>260</v>
      </c>
      <c r="B61" t="s">
        <v>42</v>
      </c>
      <c r="C61">
        <v>2060</v>
      </c>
      <c r="D61">
        <v>100</v>
      </c>
      <c r="E61" t="s">
        <v>191</v>
      </c>
    </row>
    <row r="62" spans="1:5">
      <c r="A62" t="s">
        <v>260</v>
      </c>
      <c r="B62" t="s">
        <v>42</v>
      </c>
      <c r="C62">
        <v>2070</v>
      </c>
      <c r="D62">
        <v>100</v>
      </c>
      <c r="E62" t="s">
        <v>191</v>
      </c>
    </row>
    <row r="63" spans="1:5">
      <c r="A63" t="s">
        <v>260</v>
      </c>
      <c r="B63" t="s">
        <v>42</v>
      </c>
      <c r="C63">
        <v>2025</v>
      </c>
      <c r="D63">
        <v>100</v>
      </c>
      <c r="E63" t="s">
        <v>191</v>
      </c>
    </row>
    <row r="64" spans="1:5">
      <c r="A64" t="s">
        <v>260</v>
      </c>
      <c r="B64" t="s">
        <v>42</v>
      </c>
      <c r="C64">
        <v>2035</v>
      </c>
      <c r="D64">
        <v>100</v>
      </c>
      <c r="E64" t="s">
        <v>191</v>
      </c>
    </row>
    <row r="65" spans="1:5">
      <c r="A65" t="s">
        <v>260</v>
      </c>
      <c r="B65" t="s">
        <v>42</v>
      </c>
      <c r="C65">
        <v>2045</v>
      </c>
      <c r="D65">
        <v>100</v>
      </c>
      <c r="E65" t="s">
        <v>191</v>
      </c>
    </row>
    <row r="66" spans="1:5">
      <c r="A66" t="s">
        <v>260</v>
      </c>
      <c r="B66" t="s">
        <v>42</v>
      </c>
      <c r="C66">
        <v>2055</v>
      </c>
      <c r="D66">
        <v>100</v>
      </c>
      <c r="E66" t="s">
        <v>191</v>
      </c>
    </row>
    <row r="67" spans="1:5">
      <c r="A67" t="s">
        <v>260</v>
      </c>
      <c r="B67" t="s">
        <v>42</v>
      </c>
      <c r="C67">
        <v>2065</v>
      </c>
      <c r="D67">
        <v>100</v>
      </c>
      <c r="E67" t="s">
        <v>191</v>
      </c>
    </row>
    <row r="68" spans="1:5">
      <c r="A68" t="s">
        <v>260</v>
      </c>
      <c r="B68" t="s">
        <v>43</v>
      </c>
      <c r="C68">
        <v>2020</v>
      </c>
      <c r="D68">
        <v>100</v>
      </c>
      <c r="E68" t="s">
        <v>191</v>
      </c>
    </row>
    <row r="69" spans="1:5">
      <c r="A69" t="s">
        <v>260</v>
      </c>
      <c r="B69" t="s">
        <v>43</v>
      </c>
      <c r="C69">
        <v>2030</v>
      </c>
      <c r="D69">
        <v>100</v>
      </c>
      <c r="E69" t="s">
        <v>191</v>
      </c>
    </row>
    <row r="70" spans="1:5">
      <c r="A70" t="s">
        <v>260</v>
      </c>
      <c r="B70" t="s">
        <v>43</v>
      </c>
      <c r="C70">
        <v>2040</v>
      </c>
      <c r="D70">
        <v>100</v>
      </c>
      <c r="E70" t="s">
        <v>191</v>
      </c>
    </row>
    <row r="71" spans="1:5">
      <c r="A71" t="s">
        <v>260</v>
      </c>
      <c r="B71" t="s">
        <v>43</v>
      </c>
      <c r="C71">
        <v>2050</v>
      </c>
      <c r="D71">
        <v>100</v>
      </c>
      <c r="E71" t="s">
        <v>191</v>
      </c>
    </row>
    <row r="72" spans="1:5">
      <c r="A72" t="s">
        <v>260</v>
      </c>
      <c r="B72" t="s">
        <v>43</v>
      </c>
      <c r="C72">
        <v>2060</v>
      </c>
      <c r="D72">
        <v>100</v>
      </c>
      <c r="E72" t="s">
        <v>191</v>
      </c>
    </row>
    <row r="73" spans="1:5">
      <c r="A73" t="s">
        <v>260</v>
      </c>
      <c r="B73" t="s">
        <v>43</v>
      </c>
      <c r="C73">
        <v>2070</v>
      </c>
      <c r="D73">
        <v>100</v>
      </c>
      <c r="E73" t="s">
        <v>191</v>
      </c>
    </row>
    <row r="74" spans="1:5">
      <c r="A74" t="s">
        <v>260</v>
      </c>
      <c r="B74" t="s">
        <v>43</v>
      </c>
      <c r="C74">
        <v>2025</v>
      </c>
      <c r="D74">
        <v>100</v>
      </c>
      <c r="E74" t="s">
        <v>191</v>
      </c>
    </row>
    <row r="75" spans="1:5">
      <c r="A75" t="s">
        <v>260</v>
      </c>
      <c r="B75" t="s">
        <v>43</v>
      </c>
      <c r="C75">
        <v>2035</v>
      </c>
      <c r="D75">
        <v>100</v>
      </c>
      <c r="E75" t="s">
        <v>191</v>
      </c>
    </row>
    <row r="76" spans="1:5">
      <c r="A76" t="s">
        <v>260</v>
      </c>
      <c r="B76" t="s">
        <v>43</v>
      </c>
      <c r="C76">
        <v>2045</v>
      </c>
      <c r="D76">
        <v>100</v>
      </c>
      <c r="E76" t="s">
        <v>191</v>
      </c>
    </row>
    <row r="77" spans="1:5">
      <c r="A77" t="s">
        <v>260</v>
      </c>
      <c r="B77" t="s">
        <v>43</v>
      </c>
      <c r="C77">
        <v>2055</v>
      </c>
      <c r="D77">
        <v>100</v>
      </c>
      <c r="E77" t="s">
        <v>191</v>
      </c>
    </row>
    <row r="78" spans="1:5">
      <c r="A78" t="s">
        <v>260</v>
      </c>
      <c r="B78" t="s">
        <v>43</v>
      </c>
      <c r="C78">
        <v>2065</v>
      </c>
      <c r="D78">
        <v>100</v>
      </c>
      <c r="E78" t="s">
        <v>191</v>
      </c>
    </row>
    <row r="79" spans="1:5">
      <c r="A79" t="s">
        <v>260</v>
      </c>
      <c r="B79" t="s">
        <v>44</v>
      </c>
      <c r="C79">
        <v>2020</v>
      </c>
      <c r="D79">
        <v>100</v>
      </c>
      <c r="E79" t="s">
        <v>191</v>
      </c>
    </row>
    <row r="80" spans="1:5">
      <c r="A80" t="s">
        <v>260</v>
      </c>
      <c r="B80" t="s">
        <v>44</v>
      </c>
      <c r="C80">
        <v>2030</v>
      </c>
      <c r="D80">
        <v>100</v>
      </c>
      <c r="E80" t="s">
        <v>191</v>
      </c>
    </row>
    <row r="81" spans="1:5">
      <c r="A81" t="s">
        <v>260</v>
      </c>
      <c r="B81" t="s">
        <v>44</v>
      </c>
      <c r="C81">
        <v>2040</v>
      </c>
      <c r="D81">
        <v>100</v>
      </c>
      <c r="E81" t="s">
        <v>191</v>
      </c>
    </row>
    <row r="82" spans="1:5">
      <c r="A82" t="s">
        <v>260</v>
      </c>
      <c r="B82" t="s">
        <v>44</v>
      </c>
      <c r="C82">
        <v>2050</v>
      </c>
      <c r="D82">
        <v>100</v>
      </c>
      <c r="E82" t="s">
        <v>191</v>
      </c>
    </row>
    <row r="83" spans="1:5">
      <c r="A83" t="s">
        <v>260</v>
      </c>
      <c r="B83" t="s">
        <v>44</v>
      </c>
      <c r="C83">
        <v>2060</v>
      </c>
      <c r="D83">
        <v>100</v>
      </c>
      <c r="E83" t="s">
        <v>191</v>
      </c>
    </row>
    <row r="84" spans="1:5">
      <c r="A84" t="s">
        <v>260</v>
      </c>
      <c r="B84" t="s">
        <v>44</v>
      </c>
      <c r="C84">
        <v>2070</v>
      </c>
      <c r="D84">
        <v>100</v>
      </c>
      <c r="E84" t="s">
        <v>191</v>
      </c>
    </row>
    <row r="85" spans="1:5">
      <c r="A85" t="s">
        <v>260</v>
      </c>
      <c r="B85" t="s">
        <v>44</v>
      </c>
      <c r="C85">
        <v>2025</v>
      </c>
      <c r="D85">
        <v>100</v>
      </c>
      <c r="E85" t="s">
        <v>191</v>
      </c>
    </row>
    <row r="86" spans="1:5">
      <c r="A86" t="s">
        <v>260</v>
      </c>
      <c r="B86" t="s">
        <v>44</v>
      </c>
      <c r="C86">
        <v>2035</v>
      </c>
      <c r="D86">
        <v>100</v>
      </c>
      <c r="E86" t="s">
        <v>191</v>
      </c>
    </row>
    <row r="87" spans="1:5">
      <c r="A87" t="s">
        <v>260</v>
      </c>
      <c r="B87" t="s">
        <v>44</v>
      </c>
      <c r="C87">
        <v>2045</v>
      </c>
      <c r="D87">
        <v>100</v>
      </c>
      <c r="E87" t="s">
        <v>191</v>
      </c>
    </row>
    <row r="88" spans="1:5">
      <c r="A88" t="s">
        <v>260</v>
      </c>
      <c r="B88" t="s">
        <v>44</v>
      </c>
      <c r="C88">
        <v>2055</v>
      </c>
      <c r="D88">
        <v>100</v>
      </c>
      <c r="E88" t="s">
        <v>191</v>
      </c>
    </row>
    <row r="89" spans="1:5">
      <c r="A89" t="s">
        <v>260</v>
      </c>
      <c r="B89" t="s">
        <v>44</v>
      </c>
      <c r="C89">
        <v>2065</v>
      </c>
      <c r="D89">
        <v>100</v>
      </c>
      <c r="E89" t="s">
        <v>191</v>
      </c>
    </row>
    <row r="90" spans="1:5">
      <c r="A90" t="s">
        <v>260</v>
      </c>
      <c r="B90" t="s">
        <v>45</v>
      </c>
      <c r="C90">
        <v>2020</v>
      </c>
      <c r="D90">
        <v>100</v>
      </c>
      <c r="E90" t="s">
        <v>191</v>
      </c>
    </row>
    <row r="91" spans="1:5">
      <c r="A91" t="s">
        <v>260</v>
      </c>
      <c r="B91" t="s">
        <v>45</v>
      </c>
      <c r="C91">
        <v>2030</v>
      </c>
      <c r="D91">
        <v>100</v>
      </c>
      <c r="E91" t="s">
        <v>191</v>
      </c>
    </row>
    <row r="92" spans="1:5">
      <c r="A92" t="s">
        <v>260</v>
      </c>
      <c r="B92" t="s">
        <v>45</v>
      </c>
      <c r="C92">
        <v>2040</v>
      </c>
      <c r="D92">
        <v>100</v>
      </c>
      <c r="E92" t="s">
        <v>191</v>
      </c>
    </row>
    <row r="93" spans="1:5">
      <c r="A93" t="s">
        <v>260</v>
      </c>
      <c r="B93" t="s">
        <v>45</v>
      </c>
      <c r="C93">
        <v>2050</v>
      </c>
      <c r="D93">
        <v>100</v>
      </c>
      <c r="E93" t="s">
        <v>191</v>
      </c>
    </row>
    <row r="94" spans="1:5">
      <c r="A94" t="s">
        <v>260</v>
      </c>
      <c r="B94" t="s">
        <v>45</v>
      </c>
      <c r="C94">
        <v>2060</v>
      </c>
      <c r="D94">
        <v>100</v>
      </c>
      <c r="E94" t="s">
        <v>191</v>
      </c>
    </row>
    <row r="95" spans="1:5">
      <c r="A95" t="s">
        <v>260</v>
      </c>
      <c r="B95" t="s">
        <v>45</v>
      </c>
      <c r="C95">
        <v>2070</v>
      </c>
      <c r="D95">
        <v>100</v>
      </c>
      <c r="E95" t="s">
        <v>191</v>
      </c>
    </row>
    <row r="96" spans="1:5">
      <c r="A96" t="s">
        <v>260</v>
      </c>
      <c r="B96" t="s">
        <v>45</v>
      </c>
      <c r="C96">
        <v>2025</v>
      </c>
      <c r="D96">
        <v>100</v>
      </c>
      <c r="E96" t="s">
        <v>191</v>
      </c>
    </row>
    <row r="97" spans="1:5">
      <c r="A97" t="s">
        <v>260</v>
      </c>
      <c r="B97" t="s">
        <v>45</v>
      </c>
      <c r="C97">
        <v>2035</v>
      </c>
      <c r="D97">
        <v>100</v>
      </c>
      <c r="E97" t="s">
        <v>191</v>
      </c>
    </row>
    <row r="98" spans="1:5">
      <c r="A98" t="s">
        <v>260</v>
      </c>
      <c r="B98" t="s">
        <v>45</v>
      </c>
      <c r="C98">
        <v>2045</v>
      </c>
      <c r="D98">
        <v>100</v>
      </c>
      <c r="E98" t="s">
        <v>191</v>
      </c>
    </row>
    <row r="99" spans="1:5">
      <c r="A99" t="s">
        <v>260</v>
      </c>
      <c r="B99" t="s">
        <v>45</v>
      </c>
      <c r="C99">
        <v>2055</v>
      </c>
      <c r="D99">
        <v>100</v>
      </c>
      <c r="E99" t="s">
        <v>191</v>
      </c>
    </row>
    <row r="100" spans="1:5">
      <c r="A100" t="s">
        <v>260</v>
      </c>
      <c r="B100" t="s">
        <v>45</v>
      </c>
      <c r="C100">
        <v>2065</v>
      </c>
      <c r="D100">
        <v>100</v>
      </c>
      <c r="E100" t="s">
        <v>191</v>
      </c>
    </row>
    <row r="101" spans="1:5">
      <c r="A101" t="s">
        <v>260</v>
      </c>
      <c r="B101" t="s">
        <v>101</v>
      </c>
      <c r="C101">
        <v>2020</v>
      </c>
      <c r="D101">
        <v>100</v>
      </c>
      <c r="E101" t="s">
        <v>191</v>
      </c>
    </row>
    <row r="102" spans="1:5">
      <c r="A102" t="s">
        <v>260</v>
      </c>
      <c r="B102" t="s">
        <v>101</v>
      </c>
      <c r="C102">
        <v>2030</v>
      </c>
      <c r="D102">
        <v>100</v>
      </c>
      <c r="E102" t="s">
        <v>191</v>
      </c>
    </row>
    <row r="103" spans="1:5">
      <c r="A103" t="s">
        <v>260</v>
      </c>
      <c r="B103" t="s">
        <v>101</v>
      </c>
      <c r="C103">
        <v>2040</v>
      </c>
      <c r="D103">
        <v>100</v>
      </c>
      <c r="E103" t="s">
        <v>191</v>
      </c>
    </row>
    <row r="104" spans="1:5">
      <c r="A104" t="s">
        <v>260</v>
      </c>
      <c r="B104" t="s">
        <v>101</v>
      </c>
      <c r="C104">
        <v>2050</v>
      </c>
      <c r="D104">
        <v>100</v>
      </c>
      <c r="E104" t="s">
        <v>191</v>
      </c>
    </row>
    <row r="105" spans="1:5">
      <c r="A105" t="s">
        <v>260</v>
      </c>
      <c r="B105" t="s">
        <v>101</v>
      </c>
      <c r="C105">
        <v>2060</v>
      </c>
      <c r="D105">
        <v>100</v>
      </c>
      <c r="E105" t="s">
        <v>191</v>
      </c>
    </row>
    <row r="106" spans="1:5">
      <c r="A106" t="s">
        <v>260</v>
      </c>
      <c r="B106" t="s">
        <v>101</v>
      </c>
      <c r="C106">
        <v>2070</v>
      </c>
      <c r="D106">
        <v>100</v>
      </c>
      <c r="E106" t="s">
        <v>191</v>
      </c>
    </row>
    <row r="107" spans="1:5">
      <c r="A107" t="s">
        <v>260</v>
      </c>
      <c r="B107" t="s">
        <v>101</v>
      </c>
      <c r="C107">
        <v>2025</v>
      </c>
      <c r="D107">
        <v>100</v>
      </c>
      <c r="E107" t="s">
        <v>191</v>
      </c>
    </row>
    <row r="108" spans="1:5">
      <c r="A108" t="s">
        <v>260</v>
      </c>
      <c r="B108" t="s">
        <v>101</v>
      </c>
      <c r="C108">
        <v>2035</v>
      </c>
      <c r="D108">
        <v>100</v>
      </c>
      <c r="E108" t="s">
        <v>191</v>
      </c>
    </row>
    <row r="109" spans="1:5">
      <c r="A109" t="s">
        <v>260</v>
      </c>
      <c r="B109" t="s">
        <v>101</v>
      </c>
      <c r="C109">
        <v>2045</v>
      </c>
      <c r="D109">
        <v>100</v>
      </c>
      <c r="E109" t="s">
        <v>191</v>
      </c>
    </row>
    <row r="110" spans="1:5">
      <c r="A110" t="s">
        <v>260</v>
      </c>
      <c r="B110" t="s">
        <v>101</v>
      </c>
      <c r="C110">
        <v>2055</v>
      </c>
      <c r="D110">
        <v>100</v>
      </c>
      <c r="E110" t="s">
        <v>191</v>
      </c>
    </row>
    <row r="111" spans="1:5">
      <c r="A111" t="s">
        <v>260</v>
      </c>
      <c r="B111" t="s">
        <v>101</v>
      </c>
      <c r="C111">
        <v>2065</v>
      </c>
      <c r="D111">
        <v>100</v>
      </c>
      <c r="E111" t="s">
        <v>191</v>
      </c>
    </row>
    <row r="112" spans="1:5">
      <c r="A112" t="s">
        <v>260</v>
      </c>
      <c r="B112" t="s">
        <v>35</v>
      </c>
      <c r="C112">
        <v>2020</v>
      </c>
      <c r="D112">
        <v>100</v>
      </c>
      <c r="E112" t="s">
        <v>191</v>
      </c>
    </row>
    <row r="113" spans="1:5">
      <c r="A113" t="s">
        <v>260</v>
      </c>
      <c r="B113" t="s">
        <v>35</v>
      </c>
      <c r="C113">
        <v>2030</v>
      </c>
      <c r="D113">
        <v>100</v>
      </c>
      <c r="E113" t="s">
        <v>191</v>
      </c>
    </row>
    <row r="114" spans="1:5">
      <c r="A114" t="s">
        <v>260</v>
      </c>
      <c r="B114" t="s">
        <v>35</v>
      </c>
      <c r="C114">
        <v>2040</v>
      </c>
      <c r="D114">
        <v>100</v>
      </c>
      <c r="E114" t="s">
        <v>191</v>
      </c>
    </row>
    <row r="115" spans="1:5">
      <c r="A115" t="s">
        <v>260</v>
      </c>
      <c r="B115" t="s">
        <v>35</v>
      </c>
      <c r="C115">
        <v>2050</v>
      </c>
      <c r="D115">
        <v>100</v>
      </c>
      <c r="E115" t="s">
        <v>191</v>
      </c>
    </row>
    <row r="116" spans="1:5">
      <c r="A116" t="s">
        <v>260</v>
      </c>
      <c r="B116" t="s">
        <v>35</v>
      </c>
      <c r="C116">
        <v>2060</v>
      </c>
      <c r="D116">
        <v>100</v>
      </c>
      <c r="E116" t="s">
        <v>191</v>
      </c>
    </row>
    <row r="117" spans="1:5">
      <c r="A117" t="s">
        <v>260</v>
      </c>
      <c r="B117" t="s">
        <v>35</v>
      </c>
      <c r="C117">
        <v>2070</v>
      </c>
      <c r="D117">
        <v>100</v>
      </c>
      <c r="E117" t="s">
        <v>191</v>
      </c>
    </row>
    <row r="118" spans="1:5">
      <c r="A118" t="s">
        <v>260</v>
      </c>
      <c r="B118" t="s">
        <v>35</v>
      </c>
      <c r="C118">
        <v>2025</v>
      </c>
      <c r="D118">
        <v>100</v>
      </c>
      <c r="E118" t="s">
        <v>191</v>
      </c>
    </row>
    <row r="119" spans="1:5">
      <c r="A119" t="s">
        <v>260</v>
      </c>
      <c r="B119" t="s">
        <v>35</v>
      </c>
      <c r="C119">
        <v>2035</v>
      </c>
      <c r="D119">
        <v>100</v>
      </c>
      <c r="E119" t="s">
        <v>191</v>
      </c>
    </row>
    <row r="120" spans="1:5">
      <c r="A120" t="s">
        <v>260</v>
      </c>
      <c r="B120" t="s">
        <v>35</v>
      </c>
      <c r="C120">
        <v>2045</v>
      </c>
      <c r="D120">
        <v>100</v>
      </c>
      <c r="E120" t="s">
        <v>191</v>
      </c>
    </row>
    <row r="121" spans="1:5">
      <c r="A121" t="s">
        <v>260</v>
      </c>
      <c r="B121" t="s">
        <v>35</v>
      </c>
      <c r="C121">
        <v>2055</v>
      </c>
      <c r="D121">
        <v>100</v>
      </c>
      <c r="E121" t="s">
        <v>191</v>
      </c>
    </row>
    <row r="122" spans="1:5">
      <c r="A122" t="s">
        <v>260</v>
      </c>
      <c r="B122" t="s">
        <v>35</v>
      </c>
      <c r="C122">
        <v>2065</v>
      </c>
      <c r="D122">
        <v>100</v>
      </c>
      <c r="E122" t="s">
        <v>191</v>
      </c>
    </row>
    <row r="123" spans="1:5">
      <c r="A123" t="s">
        <v>260</v>
      </c>
      <c r="B123" t="s">
        <v>36</v>
      </c>
      <c r="C123">
        <v>2020</v>
      </c>
      <c r="D123">
        <v>100</v>
      </c>
      <c r="E123" t="s">
        <v>191</v>
      </c>
    </row>
    <row r="124" spans="1:5">
      <c r="A124" t="s">
        <v>260</v>
      </c>
      <c r="B124" t="s">
        <v>36</v>
      </c>
      <c r="C124">
        <v>2030</v>
      </c>
      <c r="D124">
        <v>100</v>
      </c>
      <c r="E124" t="s">
        <v>191</v>
      </c>
    </row>
    <row r="125" spans="1:5">
      <c r="A125" t="s">
        <v>260</v>
      </c>
      <c r="B125" t="s">
        <v>36</v>
      </c>
      <c r="C125">
        <v>2040</v>
      </c>
      <c r="D125">
        <v>100</v>
      </c>
      <c r="E125" t="s">
        <v>191</v>
      </c>
    </row>
    <row r="126" spans="1:5">
      <c r="A126" t="s">
        <v>260</v>
      </c>
      <c r="B126" t="s">
        <v>36</v>
      </c>
      <c r="C126">
        <v>2050</v>
      </c>
      <c r="D126">
        <v>100</v>
      </c>
      <c r="E126" t="s">
        <v>191</v>
      </c>
    </row>
    <row r="127" spans="1:5">
      <c r="A127" t="s">
        <v>260</v>
      </c>
      <c r="B127" t="s">
        <v>36</v>
      </c>
      <c r="C127">
        <v>2060</v>
      </c>
      <c r="D127">
        <v>100</v>
      </c>
      <c r="E127" t="s">
        <v>191</v>
      </c>
    </row>
    <row r="128" spans="1:5">
      <c r="A128" t="s">
        <v>260</v>
      </c>
      <c r="B128" t="s">
        <v>36</v>
      </c>
      <c r="C128">
        <v>2070</v>
      </c>
      <c r="D128">
        <v>100</v>
      </c>
      <c r="E128" t="s">
        <v>191</v>
      </c>
    </row>
    <row r="129" spans="1:5">
      <c r="A129" t="s">
        <v>260</v>
      </c>
      <c r="B129" t="s">
        <v>36</v>
      </c>
      <c r="C129">
        <v>2025</v>
      </c>
      <c r="D129">
        <v>100</v>
      </c>
      <c r="E129" t="s">
        <v>191</v>
      </c>
    </row>
    <row r="130" spans="1:5">
      <c r="A130" t="s">
        <v>260</v>
      </c>
      <c r="B130" t="s">
        <v>36</v>
      </c>
      <c r="C130">
        <v>2035</v>
      </c>
      <c r="D130">
        <v>100</v>
      </c>
      <c r="E130" t="s">
        <v>191</v>
      </c>
    </row>
    <row r="131" spans="1:5">
      <c r="A131" t="s">
        <v>260</v>
      </c>
      <c r="B131" t="s">
        <v>36</v>
      </c>
      <c r="C131">
        <v>2045</v>
      </c>
      <c r="D131">
        <v>100</v>
      </c>
      <c r="E131" t="s">
        <v>191</v>
      </c>
    </row>
    <row r="132" spans="1:5">
      <c r="A132" t="s">
        <v>260</v>
      </c>
      <c r="B132" t="s">
        <v>36</v>
      </c>
      <c r="C132">
        <v>2055</v>
      </c>
      <c r="D132">
        <v>100</v>
      </c>
      <c r="E132" t="s">
        <v>191</v>
      </c>
    </row>
    <row r="133" spans="1:5">
      <c r="A133" t="s">
        <v>260</v>
      </c>
      <c r="B133" t="s">
        <v>36</v>
      </c>
      <c r="C133">
        <v>2065</v>
      </c>
      <c r="D133">
        <v>100</v>
      </c>
      <c r="E133" t="s">
        <v>191</v>
      </c>
    </row>
    <row r="134" spans="1:5">
      <c r="A134" t="s">
        <v>260</v>
      </c>
      <c r="B134" t="s">
        <v>58</v>
      </c>
      <c r="C134">
        <v>2020</v>
      </c>
      <c r="D134">
        <v>100</v>
      </c>
      <c r="E134" t="s">
        <v>191</v>
      </c>
    </row>
    <row r="135" spans="1:5">
      <c r="A135" t="s">
        <v>260</v>
      </c>
      <c r="B135" t="s">
        <v>58</v>
      </c>
      <c r="C135">
        <v>2030</v>
      </c>
      <c r="D135">
        <v>100</v>
      </c>
      <c r="E135" t="s">
        <v>191</v>
      </c>
    </row>
    <row r="136" spans="1:5">
      <c r="A136" t="s">
        <v>260</v>
      </c>
      <c r="B136" t="s">
        <v>58</v>
      </c>
      <c r="C136">
        <v>2040</v>
      </c>
      <c r="D136">
        <v>100</v>
      </c>
      <c r="E136" t="s">
        <v>191</v>
      </c>
    </row>
    <row r="137" spans="1:5">
      <c r="A137" t="s">
        <v>260</v>
      </c>
      <c r="B137" t="s">
        <v>58</v>
      </c>
      <c r="C137">
        <v>2050</v>
      </c>
      <c r="D137">
        <v>100</v>
      </c>
      <c r="E137" t="s">
        <v>191</v>
      </c>
    </row>
    <row r="138" spans="1:5">
      <c r="A138" t="s">
        <v>260</v>
      </c>
      <c r="B138" t="s">
        <v>58</v>
      </c>
      <c r="C138">
        <v>2060</v>
      </c>
      <c r="D138">
        <v>100</v>
      </c>
      <c r="E138" t="s">
        <v>191</v>
      </c>
    </row>
    <row r="139" spans="1:5">
      <c r="A139" t="s">
        <v>260</v>
      </c>
      <c r="B139" t="s">
        <v>58</v>
      </c>
      <c r="C139">
        <v>2070</v>
      </c>
      <c r="D139">
        <v>100</v>
      </c>
      <c r="E139" t="s">
        <v>191</v>
      </c>
    </row>
    <row r="140" spans="1:5">
      <c r="A140" t="s">
        <v>260</v>
      </c>
      <c r="B140" t="s">
        <v>58</v>
      </c>
      <c r="C140">
        <v>2025</v>
      </c>
      <c r="D140">
        <v>100</v>
      </c>
      <c r="E140" t="s">
        <v>191</v>
      </c>
    </row>
    <row r="141" spans="1:5">
      <c r="A141" t="s">
        <v>260</v>
      </c>
      <c r="B141" t="s">
        <v>58</v>
      </c>
      <c r="C141">
        <v>2035</v>
      </c>
      <c r="D141">
        <v>100</v>
      </c>
      <c r="E141" t="s">
        <v>191</v>
      </c>
    </row>
    <row r="142" spans="1:5">
      <c r="A142" t="s">
        <v>260</v>
      </c>
      <c r="B142" t="s">
        <v>58</v>
      </c>
      <c r="C142">
        <v>2045</v>
      </c>
      <c r="D142">
        <v>100</v>
      </c>
      <c r="E142" t="s">
        <v>191</v>
      </c>
    </row>
    <row r="143" spans="1:5">
      <c r="A143" t="s">
        <v>260</v>
      </c>
      <c r="B143" t="s">
        <v>58</v>
      </c>
      <c r="C143">
        <v>2055</v>
      </c>
      <c r="D143">
        <v>100</v>
      </c>
      <c r="E143" t="s">
        <v>191</v>
      </c>
    </row>
    <row r="144" spans="1:5">
      <c r="A144" t="s">
        <v>260</v>
      </c>
      <c r="B144" t="s">
        <v>58</v>
      </c>
      <c r="C144">
        <v>2065</v>
      </c>
      <c r="D144">
        <v>100</v>
      </c>
      <c r="E144" t="s">
        <v>191</v>
      </c>
    </row>
    <row r="145" spans="1:5">
      <c r="A145" t="s">
        <v>260</v>
      </c>
      <c r="B145" t="s">
        <v>79</v>
      </c>
      <c r="C145">
        <v>2020</v>
      </c>
      <c r="D145">
        <v>100</v>
      </c>
      <c r="E145" t="s">
        <v>191</v>
      </c>
    </row>
    <row r="146" spans="1:5">
      <c r="A146" t="s">
        <v>260</v>
      </c>
      <c r="B146" t="s">
        <v>79</v>
      </c>
      <c r="C146">
        <v>2030</v>
      </c>
      <c r="D146">
        <v>100</v>
      </c>
      <c r="E146" t="s">
        <v>191</v>
      </c>
    </row>
    <row r="147" spans="1:5">
      <c r="A147" t="s">
        <v>260</v>
      </c>
      <c r="B147" t="s">
        <v>79</v>
      </c>
      <c r="C147">
        <v>2040</v>
      </c>
      <c r="D147">
        <v>100</v>
      </c>
      <c r="E147" t="s">
        <v>191</v>
      </c>
    </row>
    <row r="148" spans="1:5">
      <c r="A148" t="s">
        <v>260</v>
      </c>
      <c r="B148" t="s">
        <v>79</v>
      </c>
      <c r="C148">
        <v>2050</v>
      </c>
      <c r="D148">
        <v>100</v>
      </c>
      <c r="E148" t="s">
        <v>191</v>
      </c>
    </row>
    <row r="149" spans="1:5">
      <c r="A149" t="s">
        <v>260</v>
      </c>
      <c r="B149" t="s">
        <v>79</v>
      </c>
      <c r="C149">
        <v>2060</v>
      </c>
      <c r="D149">
        <v>100</v>
      </c>
      <c r="E149" t="s">
        <v>191</v>
      </c>
    </row>
    <row r="150" spans="1:5">
      <c r="A150" t="s">
        <v>260</v>
      </c>
      <c r="B150" t="s">
        <v>79</v>
      </c>
      <c r="C150">
        <v>2070</v>
      </c>
      <c r="D150">
        <v>100</v>
      </c>
      <c r="E150" t="s">
        <v>191</v>
      </c>
    </row>
    <row r="151" spans="1:5">
      <c r="A151" t="s">
        <v>260</v>
      </c>
      <c r="B151" t="s">
        <v>79</v>
      </c>
      <c r="C151">
        <v>2025</v>
      </c>
      <c r="D151">
        <v>100</v>
      </c>
      <c r="E151" t="s">
        <v>191</v>
      </c>
    </row>
    <row r="152" spans="1:5">
      <c r="A152" t="s">
        <v>260</v>
      </c>
      <c r="B152" t="s">
        <v>79</v>
      </c>
      <c r="C152">
        <v>2035</v>
      </c>
      <c r="D152">
        <v>100</v>
      </c>
      <c r="E152" t="s">
        <v>191</v>
      </c>
    </row>
    <row r="153" spans="1:5">
      <c r="A153" t="s">
        <v>260</v>
      </c>
      <c r="B153" t="s">
        <v>79</v>
      </c>
      <c r="C153">
        <v>2045</v>
      </c>
      <c r="D153">
        <v>100</v>
      </c>
      <c r="E153" t="s">
        <v>191</v>
      </c>
    </row>
    <row r="154" spans="1:5">
      <c r="A154" t="s">
        <v>260</v>
      </c>
      <c r="B154" t="s">
        <v>79</v>
      </c>
      <c r="C154">
        <v>2055</v>
      </c>
      <c r="D154">
        <v>100</v>
      </c>
      <c r="E154" t="s">
        <v>191</v>
      </c>
    </row>
    <row r="155" spans="1:5">
      <c r="A155" t="s">
        <v>260</v>
      </c>
      <c r="B155" t="s">
        <v>79</v>
      </c>
      <c r="C155">
        <v>2065</v>
      </c>
      <c r="D155">
        <v>100</v>
      </c>
      <c r="E155" t="s">
        <v>191</v>
      </c>
    </row>
    <row r="156" spans="1:5">
      <c r="A156" t="s">
        <v>260</v>
      </c>
      <c r="B156" t="s">
        <v>96</v>
      </c>
      <c r="C156">
        <v>2020</v>
      </c>
      <c r="D156">
        <v>100</v>
      </c>
      <c r="E156" t="s">
        <v>191</v>
      </c>
    </row>
    <row r="157" spans="1:5">
      <c r="A157" t="s">
        <v>260</v>
      </c>
      <c r="B157" t="s">
        <v>96</v>
      </c>
      <c r="C157">
        <v>2030</v>
      </c>
      <c r="D157">
        <v>100</v>
      </c>
      <c r="E157" t="s">
        <v>191</v>
      </c>
    </row>
    <row r="158" spans="1:5">
      <c r="A158" t="s">
        <v>260</v>
      </c>
      <c r="B158" t="s">
        <v>96</v>
      </c>
      <c r="C158">
        <v>2040</v>
      </c>
      <c r="D158">
        <v>100</v>
      </c>
      <c r="E158" t="s">
        <v>191</v>
      </c>
    </row>
    <row r="159" spans="1:5">
      <c r="A159" t="s">
        <v>260</v>
      </c>
      <c r="B159" t="s">
        <v>96</v>
      </c>
      <c r="C159">
        <v>2050</v>
      </c>
      <c r="D159">
        <v>100</v>
      </c>
      <c r="E159" t="s">
        <v>191</v>
      </c>
    </row>
    <row r="160" spans="1:5">
      <c r="A160" t="s">
        <v>260</v>
      </c>
      <c r="B160" t="s">
        <v>96</v>
      </c>
      <c r="C160">
        <v>2060</v>
      </c>
      <c r="D160">
        <v>100</v>
      </c>
      <c r="E160" t="s">
        <v>191</v>
      </c>
    </row>
    <row r="161" spans="1:5">
      <c r="A161" t="s">
        <v>260</v>
      </c>
      <c r="B161" t="s">
        <v>96</v>
      </c>
      <c r="C161">
        <v>2070</v>
      </c>
      <c r="D161">
        <v>100</v>
      </c>
      <c r="E161" t="s">
        <v>191</v>
      </c>
    </row>
    <row r="162" spans="1:5">
      <c r="A162" t="s">
        <v>260</v>
      </c>
      <c r="B162" t="s">
        <v>96</v>
      </c>
      <c r="C162">
        <v>2025</v>
      </c>
      <c r="D162">
        <v>100</v>
      </c>
      <c r="E162" t="s">
        <v>191</v>
      </c>
    </row>
    <row r="163" spans="1:5">
      <c r="A163" t="s">
        <v>260</v>
      </c>
      <c r="B163" t="s">
        <v>96</v>
      </c>
      <c r="C163">
        <v>2035</v>
      </c>
      <c r="D163">
        <v>100</v>
      </c>
      <c r="E163" t="s">
        <v>191</v>
      </c>
    </row>
    <row r="164" spans="1:5">
      <c r="A164" t="s">
        <v>260</v>
      </c>
      <c r="B164" t="s">
        <v>96</v>
      </c>
      <c r="C164">
        <v>2045</v>
      </c>
      <c r="D164">
        <v>100</v>
      </c>
      <c r="E164" t="s">
        <v>191</v>
      </c>
    </row>
    <row r="165" spans="1:5">
      <c r="A165" t="s">
        <v>260</v>
      </c>
      <c r="B165" t="s">
        <v>96</v>
      </c>
      <c r="C165">
        <v>2055</v>
      </c>
      <c r="D165">
        <v>100</v>
      </c>
      <c r="E165" t="s">
        <v>191</v>
      </c>
    </row>
    <row r="166" spans="1:5">
      <c r="A166" t="s">
        <v>260</v>
      </c>
      <c r="B166" t="s">
        <v>96</v>
      </c>
      <c r="C166">
        <v>2065</v>
      </c>
      <c r="D166">
        <v>100</v>
      </c>
      <c r="E166" t="s">
        <v>191</v>
      </c>
    </row>
    <row r="167" spans="1:5">
      <c r="A167" t="s">
        <v>260</v>
      </c>
      <c r="B167" t="s">
        <v>103</v>
      </c>
      <c r="C167">
        <v>2020</v>
      </c>
      <c r="D167">
        <v>100</v>
      </c>
      <c r="E167" t="s">
        <v>191</v>
      </c>
    </row>
    <row r="168" spans="1:5">
      <c r="A168" t="s">
        <v>260</v>
      </c>
      <c r="B168" t="s">
        <v>103</v>
      </c>
      <c r="C168">
        <v>2030</v>
      </c>
      <c r="D168">
        <v>100</v>
      </c>
      <c r="E168" t="s">
        <v>191</v>
      </c>
    </row>
    <row r="169" spans="1:5">
      <c r="A169" t="s">
        <v>260</v>
      </c>
      <c r="B169" t="s">
        <v>103</v>
      </c>
      <c r="C169">
        <v>2040</v>
      </c>
      <c r="D169">
        <v>100</v>
      </c>
      <c r="E169" t="s">
        <v>191</v>
      </c>
    </row>
    <row r="170" spans="1:5">
      <c r="A170" t="s">
        <v>260</v>
      </c>
      <c r="B170" t="s">
        <v>103</v>
      </c>
      <c r="C170">
        <v>2050</v>
      </c>
      <c r="D170">
        <v>100</v>
      </c>
      <c r="E170" t="s">
        <v>191</v>
      </c>
    </row>
    <row r="171" spans="1:5">
      <c r="A171" t="s">
        <v>260</v>
      </c>
      <c r="B171" t="s">
        <v>103</v>
      </c>
      <c r="C171">
        <v>2060</v>
      </c>
      <c r="D171">
        <v>100</v>
      </c>
      <c r="E171" t="s">
        <v>191</v>
      </c>
    </row>
    <row r="172" spans="1:5">
      <c r="A172" t="s">
        <v>260</v>
      </c>
      <c r="B172" t="s">
        <v>103</v>
      </c>
      <c r="C172">
        <v>2070</v>
      </c>
      <c r="D172">
        <v>100</v>
      </c>
      <c r="E172" t="s">
        <v>191</v>
      </c>
    </row>
    <row r="173" spans="1:5">
      <c r="A173" t="s">
        <v>260</v>
      </c>
      <c r="B173" t="s">
        <v>103</v>
      </c>
      <c r="C173">
        <v>2025</v>
      </c>
      <c r="D173">
        <v>100</v>
      </c>
      <c r="E173" t="s">
        <v>191</v>
      </c>
    </row>
    <row r="174" spans="1:5">
      <c r="A174" t="s">
        <v>260</v>
      </c>
      <c r="B174" t="s">
        <v>103</v>
      </c>
      <c r="C174">
        <v>2035</v>
      </c>
      <c r="D174">
        <v>100</v>
      </c>
      <c r="E174" t="s">
        <v>191</v>
      </c>
    </row>
    <row r="175" spans="1:5">
      <c r="A175" t="s">
        <v>260</v>
      </c>
      <c r="B175" t="s">
        <v>103</v>
      </c>
      <c r="C175">
        <v>2045</v>
      </c>
      <c r="D175">
        <v>100</v>
      </c>
      <c r="E175" t="s">
        <v>191</v>
      </c>
    </row>
    <row r="176" spans="1:5">
      <c r="A176" t="s">
        <v>260</v>
      </c>
      <c r="B176" t="s">
        <v>103</v>
      </c>
      <c r="C176">
        <v>2055</v>
      </c>
      <c r="D176">
        <v>100</v>
      </c>
      <c r="E176" t="s">
        <v>191</v>
      </c>
    </row>
    <row r="177" spans="1:5">
      <c r="A177" t="s">
        <v>260</v>
      </c>
      <c r="B177" t="s">
        <v>103</v>
      </c>
      <c r="C177">
        <v>2065</v>
      </c>
      <c r="D177">
        <v>100</v>
      </c>
      <c r="E177" t="s">
        <v>191</v>
      </c>
    </row>
    <row r="178" spans="1:5">
      <c r="A178" t="s">
        <v>260</v>
      </c>
      <c r="B178" t="s">
        <v>87</v>
      </c>
      <c r="C178">
        <v>2020</v>
      </c>
      <c r="D178">
        <v>100</v>
      </c>
      <c r="E178" t="s">
        <v>191</v>
      </c>
    </row>
    <row r="179" spans="1:5">
      <c r="A179" t="s">
        <v>260</v>
      </c>
      <c r="B179" t="s">
        <v>87</v>
      </c>
      <c r="C179">
        <v>2030</v>
      </c>
      <c r="D179">
        <v>100</v>
      </c>
      <c r="E179" t="s">
        <v>191</v>
      </c>
    </row>
    <row r="180" spans="1:5">
      <c r="A180" t="s">
        <v>260</v>
      </c>
      <c r="B180" t="s">
        <v>87</v>
      </c>
      <c r="C180">
        <v>2040</v>
      </c>
      <c r="D180">
        <v>100</v>
      </c>
      <c r="E180" t="s">
        <v>191</v>
      </c>
    </row>
    <row r="181" spans="1:5">
      <c r="A181" t="s">
        <v>260</v>
      </c>
      <c r="B181" t="s">
        <v>87</v>
      </c>
      <c r="C181">
        <v>2050</v>
      </c>
      <c r="D181">
        <v>100</v>
      </c>
      <c r="E181" t="s">
        <v>191</v>
      </c>
    </row>
    <row r="182" spans="1:5">
      <c r="A182" t="s">
        <v>260</v>
      </c>
      <c r="B182" t="s">
        <v>87</v>
      </c>
      <c r="C182">
        <v>2060</v>
      </c>
      <c r="D182">
        <v>100</v>
      </c>
      <c r="E182" t="s">
        <v>191</v>
      </c>
    </row>
    <row r="183" spans="1:5">
      <c r="A183" t="s">
        <v>260</v>
      </c>
      <c r="B183" t="s">
        <v>87</v>
      </c>
      <c r="C183">
        <v>2070</v>
      </c>
      <c r="D183">
        <v>100</v>
      </c>
      <c r="E183" t="s">
        <v>191</v>
      </c>
    </row>
    <row r="184" spans="1:5">
      <c r="A184" t="s">
        <v>260</v>
      </c>
      <c r="B184" t="s">
        <v>87</v>
      </c>
      <c r="C184">
        <v>2025</v>
      </c>
      <c r="D184">
        <v>100</v>
      </c>
      <c r="E184" t="s">
        <v>191</v>
      </c>
    </row>
    <row r="185" spans="1:5">
      <c r="A185" t="s">
        <v>260</v>
      </c>
      <c r="B185" t="s">
        <v>87</v>
      </c>
      <c r="C185">
        <v>2035</v>
      </c>
      <c r="D185">
        <v>100</v>
      </c>
      <c r="E185" t="s">
        <v>191</v>
      </c>
    </row>
    <row r="186" spans="1:5">
      <c r="A186" t="s">
        <v>260</v>
      </c>
      <c r="B186" t="s">
        <v>87</v>
      </c>
      <c r="C186">
        <v>2045</v>
      </c>
      <c r="D186">
        <v>100</v>
      </c>
      <c r="E186" t="s">
        <v>191</v>
      </c>
    </row>
    <row r="187" spans="1:5">
      <c r="A187" t="s">
        <v>260</v>
      </c>
      <c r="B187" t="s">
        <v>87</v>
      </c>
      <c r="C187">
        <v>2055</v>
      </c>
      <c r="D187">
        <v>100</v>
      </c>
      <c r="E187" t="s">
        <v>191</v>
      </c>
    </row>
    <row r="188" spans="1:5">
      <c r="A188" t="s">
        <v>260</v>
      </c>
      <c r="B188" t="s">
        <v>87</v>
      </c>
      <c r="C188">
        <v>2065</v>
      </c>
      <c r="D188">
        <v>100</v>
      </c>
      <c r="E188" t="s">
        <v>191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topLeftCell="A31" workbookViewId="0">
      <selection activeCell="K41" sqref="K41"/>
    </sheetView>
  </sheetViews>
  <sheetFormatPr defaultColWidth="8.85546875" defaultRowHeight="15"/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2020</v>
      </c>
      <c r="D2" t="s">
        <v>119</v>
      </c>
      <c r="E2" t="s">
        <v>110</v>
      </c>
      <c r="F2">
        <v>3.8926940411329269E-2</v>
      </c>
      <c r="G2" t="s">
        <v>176</v>
      </c>
    </row>
    <row r="3" spans="1:7">
      <c r="A3" t="s">
        <v>260</v>
      </c>
      <c r="B3" t="s">
        <v>27</v>
      </c>
      <c r="C3">
        <v>2010</v>
      </c>
      <c r="D3" t="s">
        <v>119</v>
      </c>
      <c r="E3" t="s">
        <v>110</v>
      </c>
      <c r="F3">
        <v>2</v>
      </c>
      <c r="G3" t="s">
        <v>176</v>
      </c>
    </row>
    <row r="4" spans="1:7">
      <c r="A4" t="s">
        <v>260</v>
      </c>
      <c r="B4" t="s">
        <v>27</v>
      </c>
      <c r="C4">
        <v>2015</v>
      </c>
      <c r="D4" t="s">
        <v>119</v>
      </c>
      <c r="E4" t="s">
        <v>110</v>
      </c>
      <c r="F4">
        <v>1.8039894104003911</v>
      </c>
      <c r="G4" t="s">
        <v>176</v>
      </c>
    </row>
    <row r="5" spans="1:7">
      <c r="A5" t="s">
        <v>260</v>
      </c>
      <c r="B5" t="s">
        <v>27</v>
      </c>
      <c r="C5">
        <v>2020</v>
      </c>
      <c r="D5" t="s">
        <v>119</v>
      </c>
      <c r="E5" t="s">
        <v>110</v>
      </c>
      <c r="F5">
        <v>1.607978820800781</v>
      </c>
      <c r="G5" t="s">
        <v>176</v>
      </c>
    </row>
    <row r="6" spans="1:7">
      <c r="A6" t="s">
        <v>260</v>
      </c>
      <c r="B6" t="s">
        <v>27</v>
      </c>
      <c r="C6">
        <v>2030</v>
      </c>
      <c r="D6" t="s">
        <v>119</v>
      </c>
      <c r="E6" t="s">
        <v>110</v>
      </c>
      <c r="F6">
        <v>1.700000047683716</v>
      </c>
      <c r="G6" t="s">
        <v>176</v>
      </c>
    </row>
    <row r="7" spans="1:7">
      <c r="A7" t="s">
        <v>260</v>
      </c>
      <c r="B7" t="s">
        <v>27</v>
      </c>
      <c r="C7">
        <v>2035</v>
      </c>
      <c r="D7" t="s">
        <v>119</v>
      </c>
      <c r="E7" t="s">
        <v>110</v>
      </c>
      <c r="F7">
        <v>1.6500000953674321</v>
      </c>
      <c r="G7" t="s">
        <v>176</v>
      </c>
    </row>
    <row r="8" spans="1:7">
      <c r="A8" t="s">
        <v>260</v>
      </c>
      <c r="B8" t="s">
        <v>27</v>
      </c>
      <c r="C8">
        <v>2040</v>
      </c>
      <c r="D8" t="s">
        <v>119</v>
      </c>
      <c r="E8" t="s">
        <v>110</v>
      </c>
      <c r="F8">
        <v>1.6000000238418579</v>
      </c>
      <c r="G8" t="s">
        <v>176</v>
      </c>
    </row>
    <row r="9" spans="1:7">
      <c r="A9" t="s">
        <v>260</v>
      </c>
      <c r="B9" t="s">
        <v>27</v>
      </c>
      <c r="C9">
        <v>2045</v>
      </c>
      <c r="D9" t="s">
        <v>119</v>
      </c>
      <c r="E9" t="s">
        <v>110</v>
      </c>
      <c r="F9">
        <v>1.549999952316284</v>
      </c>
      <c r="G9" t="s">
        <v>176</v>
      </c>
    </row>
    <row r="10" spans="1:7">
      <c r="A10" t="s">
        <v>260</v>
      </c>
      <c r="B10" t="s">
        <v>27</v>
      </c>
      <c r="C10">
        <v>2050</v>
      </c>
      <c r="D10" t="s">
        <v>119</v>
      </c>
      <c r="E10" t="s">
        <v>110</v>
      </c>
      <c r="F10">
        <v>1.5</v>
      </c>
      <c r="G10" t="s">
        <v>176</v>
      </c>
    </row>
    <row r="11" spans="1:7">
      <c r="A11" t="s">
        <v>260</v>
      </c>
      <c r="B11" t="s">
        <v>27</v>
      </c>
      <c r="C11">
        <v>2055</v>
      </c>
      <c r="D11" t="s">
        <v>119</v>
      </c>
      <c r="E11" t="s">
        <v>110</v>
      </c>
      <c r="F11">
        <v>1.450000047683716</v>
      </c>
      <c r="G11" t="s">
        <v>176</v>
      </c>
    </row>
    <row r="12" spans="1:7">
      <c r="A12" t="s">
        <v>260</v>
      </c>
      <c r="B12" t="s">
        <v>27</v>
      </c>
      <c r="C12">
        <v>2060</v>
      </c>
      <c r="D12" t="s">
        <v>119</v>
      </c>
      <c r="E12" t="s">
        <v>110</v>
      </c>
      <c r="F12">
        <v>1.3999999761581421</v>
      </c>
      <c r="G12" t="s">
        <v>176</v>
      </c>
    </row>
    <row r="13" spans="1:7">
      <c r="A13" t="s">
        <v>260</v>
      </c>
      <c r="B13" t="s">
        <v>27</v>
      </c>
      <c r="C13">
        <v>2065</v>
      </c>
      <c r="D13" t="s">
        <v>119</v>
      </c>
      <c r="E13" t="s">
        <v>110</v>
      </c>
      <c r="F13">
        <v>1.3499999046325679</v>
      </c>
      <c r="G13" t="s">
        <v>176</v>
      </c>
    </row>
    <row r="14" spans="1:7">
      <c r="A14" t="s">
        <v>260</v>
      </c>
      <c r="B14" t="s">
        <v>27</v>
      </c>
      <c r="C14">
        <v>2070</v>
      </c>
      <c r="D14" t="s">
        <v>119</v>
      </c>
      <c r="E14" t="s">
        <v>110</v>
      </c>
      <c r="F14">
        <v>1.299999952316284</v>
      </c>
      <c r="G14" t="s">
        <v>176</v>
      </c>
    </row>
    <row r="15" spans="1:7">
      <c r="A15" t="s">
        <v>260</v>
      </c>
      <c r="B15" t="s">
        <v>28</v>
      </c>
      <c r="C15">
        <v>2020</v>
      </c>
      <c r="D15" t="s">
        <v>119</v>
      </c>
      <c r="E15" t="s">
        <v>110</v>
      </c>
      <c r="F15">
        <v>6.1398105621337891</v>
      </c>
      <c r="G15" t="s">
        <v>176</v>
      </c>
    </row>
    <row r="16" spans="1:7">
      <c r="A16" t="s">
        <v>260</v>
      </c>
      <c r="B16" t="s">
        <v>33</v>
      </c>
      <c r="C16">
        <v>2020</v>
      </c>
      <c r="D16" t="s">
        <v>119</v>
      </c>
      <c r="E16" t="s">
        <v>110</v>
      </c>
      <c r="F16">
        <v>0</v>
      </c>
      <c r="G16" t="s">
        <v>176</v>
      </c>
    </row>
    <row r="17" spans="1:7">
      <c r="A17" t="s">
        <v>260</v>
      </c>
      <c r="B17" t="s">
        <v>33</v>
      </c>
      <c r="C17">
        <v>2025</v>
      </c>
      <c r="D17" t="s">
        <v>119</v>
      </c>
      <c r="E17" t="s">
        <v>110</v>
      </c>
      <c r="F17">
        <v>0</v>
      </c>
      <c r="G17" t="s">
        <v>176</v>
      </c>
    </row>
    <row r="18" spans="1:7">
      <c r="A18" t="s">
        <v>260</v>
      </c>
      <c r="B18" t="s">
        <v>81</v>
      </c>
      <c r="C18">
        <v>2020</v>
      </c>
      <c r="D18" t="s">
        <v>119</v>
      </c>
      <c r="E18" t="s">
        <v>110</v>
      </c>
      <c r="F18">
        <v>73.762413024902344</v>
      </c>
      <c r="G18" t="s">
        <v>176</v>
      </c>
    </row>
    <row r="19" spans="1:7">
      <c r="A19" t="s">
        <v>260</v>
      </c>
      <c r="B19" t="s">
        <v>30</v>
      </c>
      <c r="C19">
        <v>2020</v>
      </c>
      <c r="D19" t="s">
        <v>119</v>
      </c>
      <c r="E19" t="s">
        <v>110</v>
      </c>
      <c r="F19">
        <v>194</v>
      </c>
      <c r="G19" t="s">
        <v>176</v>
      </c>
    </row>
    <row r="20" spans="1:7">
      <c r="A20" t="s">
        <v>260</v>
      </c>
      <c r="B20" t="s">
        <v>38</v>
      </c>
      <c r="C20">
        <v>2010</v>
      </c>
      <c r="D20" t="s">
        <v>119</v>
      </c>
      <c r="E20" t="s">
        <v>110</v>
      </c>
      <c r="F20">
        <v>1.799999952316284</v>
      </c>
      <c r="G20" t="s">
        <v>176</v>
      </c>
    </row>
    <row r="21" spans="1:7">
      <c r="A21" t="s">
        <v>260</v>
      </c>
      <c r="B21" t="s">
        <v>38</v>
      </c>
      <c r="C21">
        <v>2015</v>
      </c>
      <c r="D21" t="s">
        <v>119</v>
      </c>
      <c r="E21" t="s">
        <v>110</v>
      </c>
      <c r="F21">
        <v>1.844465970993042</v>
      </c>
      <c r="G21" t="s">
        <v>176</v>
      </c>
    </row>
    <row r="22" spans="1:7">
      <c r="A22" t="s">
        <v>260</v>
      </c>
      <c r="B22" t="s">
        <v>38</v>
      </c>
      <c r="C22">
        <v>2020</v>
      </c>
      <c r="D22" t="s">
        <v>119</v>
      </c>
      <c r="E22" t="s">
        <v>110</v>
      </c>
      <c r="F22">
        <v>1.88893187046051</v>
      </c>
      <c r="G22" t="s">
        <v>176</v>
      </c>
    </row>
    <row r="23" spans="1:7">
      <c r="A23" t="s">
        <v>260</v>
      </c>
      <c r="B23" t="s">
        <v>38</v>
      </c>
      <c r="C23">
        <v>2030</v>
      </c>
      <c r="D23" t="s">
        <v>119</v>
      </c>
      <c r="E23" t="s">
        <v>110</v>
      </c>
      <c r="F23">
        <v>2.7999999523162842</v>
      </c>
      <c r="G23" t="s">
        <v>176</v>
      </c>
    </row>
    <row r="24" spans="1:7">
      <c r="A24" t="s">
        <v>260</v>
      </c>
      <c r="B24" t="s">
        <v>38</v>
      </c>
      <c r="C24">
        <v>2035</v>
      </c>
      <c r="D24" t="s">
        <v>119</v>
      </c>
      <c r="E24" t="s">
        <v>110</v>
      </c>
      <c r="F24">
        <v>2.9000000953674321</v>
      </c>
      <c r="G24" t="s">
        <v>176</v>
      </c>
    </row>
    <row r="25" spans="1:7">
      <c r="A25" t="s">
        <v>260</v>
      </c>
      <c r="B25" t="s">
        <v>38</v>
      </c>
      <c r="C25">
        <v>2040</v>
      </c>
      <c r="D25" t="s">
        <v>119</v>
      </c>
      <c r="E25" t="s">
        <v>110</v>
      </c>
      <c r="F25">
        <v>3</v>
      </c>
      <c r="G25" t="s">
        <v>176</v>
      </c>
    </row>
    <row r="26" spans="1:7">
      <c r="A26" t="s">
        <v>260</v>
      </c>
      <c r="B26" t="s">
        <v>38</v>
      </c>
      <c r="C26">
        <v>2045</v>
      </c>
      <c r="D26" t="s">
        <v>119</v>
      </c>
      <c r="E26" t="s">
        <v>110</v>
      </c>
      <c r="F26">
        <v>3.2000000476837158</v>
      </c>
      <c r="G26" t="s">
        <v>176</v>
      </c>
    </row>
    <row r="27" spans="1:7">
      <c r="A27" t="s">
        <v>260</v>
      </c>
      <c r="B27" t="s">
        <v>38</v>
      </c>
      <c r="C27">
        <v>2050</v>
      </c>
      <c r="D27" t="s">
        <v>119</v>
      </c>
      <c r="E27" t="s">
        <v>110</v>
      </c>
      <c r="F27">
        <v>3.4000000953674321</v>
      </c>
      <c r="G27" t="s">
        <v>176</v>
      </c>
    </row>
    <row r="28" spans="1:7">
      <c r="A28" t="s">
        <v>260</v>
      </c>
      <c r="B28" t="s">
        <v>38</v>
      </c>
      <c r="C28">
        <v>2055</v>
      </c>
      <c r="D28" t="s">
        <v>119</v>
      </c>
      <c r="E28" t="s">
        <v>110</v>
      </c>
      <c r="F28">
        <v>3.600000143051147</v>
      </c>
      <c r="G28" t="s">
        <v>176</v>
      </c>
    </row>
    <row r="29" spans="1:7">
      <c r="A29" t="s">
        <v>260</v>
      </c>
      <c r="B29" t="s">
        <v>38</v>
      </c>
      <c r="C29">
        <v>2060</v>
      </c>
      <c r="D29" t="s">
        <v>119</v>
      </c>
      <c r="E29" t="s">
        <v>110</v>
      </c>
      <c r="F29">
        <v>3.8000001907348628</v>
      </c>
      <c r="G29" t="s">
        <v>176</v>
      </c>
    </row>
    <row r="30" spans="1:7">
      <c r="A30" t="s">
        <v>260</v>
      </c>
      <c r="B30" t="s">
        <v>38</v>
      </c>
      <c r="C30">
        <v>2065</v>
      </c>
      <c r="D30" t="s">
        <v>119</v>
      </c>
      <c r="E30" t="s">
        <v>110</v>
      </c>
      <c r="F30">
        <v>4</v>
      </c>
      <c r="G30" t="s">
        <v>176</v>
      </c>
    </row>
    <row r="31" spans="1:7">
      <c r="A31" t="s">
        <v>260</v>
      </c>
      <c r="B31" t="s">
        <v>38</v>
      </c>
      <c r="C31">
        <v>2070</v>
      </c>
      <c r="D31" t="s">
        <v>119</v>
      </c>
      <c r="E31" t="s">
        <v>110</v>
      </c>
      <c r="F31">
        <v>4.2000002861022949</v>
      </c>
      <c r="G31" t="s">
        <v>176</v>
      </c>
    </row>
    <row r="32" spans="1:7">
      <c r="A32" t="s">
        <v>260</v>
      </c>
      <c r="B32" t="s">
        <v>68</v>
      </c>
      <c r="C32">
        <v>2020</v>
      </c>
      <c r="D32" t="s">
        <v>119</v>
      </c>
      <c r="E32" t="s">
        <v>110</v>
      </c>
      <c r="F32">
        <v>3.6329565048217769</v>
      </c>
      <c r="G32" t="s">
        <v>176</v>
      </c>
    </row>
    <row r="33" spans="1:7">
      <c r="A33" t="s">
        <v>260</v>
      </c>
      <c r="B33" t="s">
        <v>39</v>
      </c>
      <c r="C33">
        <v>2020</v>
      </c>
      <c r="D33" t="s">
        <v>119</v>
      </c>
      <c r="E33" t="s">
        <v>110</v>
      </c>
      <c r="F33">
        <v>9.1317729949951172</v>
      </c>
      <c r="G33" t="s">
        <v>176</v>
      </c>
    </row>
    <row r="34" spans="1:7">
      <c r="A34" t="s">
        <v>260</v>
      </c>
      <c r="B34" t="s">
        <v>99</v>
      </c>
      <c r="C34">
        <v>2020</v>
      </c>
      <c r="D34" t="s">
        <v>119</v>
      </c>
      <c r="E34" t="s">
        <v>110</v>
      </c>
      <c r="F34" s="2">
        <f>1.70000004768372+0.397</f>
        <v>2.0970000476837201</v>
      </c>
      <c r="G34" t="s">
        <v>176</v>
      </c>
    </row>
    <row r="35" spans="1:7">
      <c r="A35" t="s">
        <v>260</v>
      </c>
      <c r="B35" t="s">
        <v>34</v>
      </c>
      <c r="C35">
        <v>2020</v>
      </c>
      <c r="D35" t="s">
        <v>119</v>
      </c>
      <c r="E35" t="s">
        <v>110</v>
      </c>
      <c r="F35">
        <v>28.724565505981449</v>
      </c>
      <c r="G35" t="s">
        <v>176</v>
      </c>
    </row>
    <row r="36" spans="1:7">
      <c r="A36" t="s">
        <v>260</v>
      </c>
      <c r="B36" t="s">
        <v>40</v>
      </c>
      <c r="C36">
        <v>2020</v>
      </c>
      <c r="D36" t="s">
        <v>119</v>
      </c>
      <c r="E36" t="s">
        <v>110</v>
      </c>
      <c r="F36">
        <v>3.6161596775054932</v>
      </c>
      <c r="G36" t="s">
        <v>176</v>
      </c>
    </row>
    <row r="37" spans="1:7">
      <c r="A37" t="s">
        <v>260</v>
      </c>
      <c r="B37" t="s">
        <v>102</v>
      </c>
      <c r="C37">
        <v>2020</v>
      </c>
      <c r="D37" t="s">
        <v>119</v>
      </c>
      <c r="E37" t="s">
        <v>110</v>
      </c>
      <c r="F37">
        <v>1.668161153793335</v>
      </c>
      <c r="G37" t="s">
        <v>176</v>
      </c>
    </row>
    <row r="38" spans="1:7">
      <c r="A38" t="s">
        <v>260</v>
      </c>
      <c r="B38" t="s">
        <v>97</v>
      </c>
      <c r="C38">
        <v>2020</v>
      </c>
      <c r="D38" t="s">
        <v>119</v>
      </c>
      <c r="E38" t="s">
        <v>110</v>
      </c>
      <c r="F38">
        <v>1.4911707639694209</v>
      </c>
      <c r="G38" t="s">
        <v>176</v>
      </c>
    </row>
    <row r="39" spans="1:7">
      <c r="A39" t="s">
        <v>260</v>
      </c>
      <c r="B39" t="s">
        <v>66</v>
      </c>
      <c r="C39">
        <v>2020</v>
      </c>
      <c r="D39" t="s">
        <v>119</v>
      </c>
      <c r="E39" t="s">
        <v>110</v>
      </c>
      <c r="F39">
        <v>0.35421103239059448</v>
      </c>
      <c r="G39" t="s">
        <v>176</v>
      </c>
    </row>
    <row r="40" spans="1:7">
      <c r="A40" t="s">
        <v>260</v>
      </c>
      <c r="B40" t="s">
        <v>88</v>
      </c>
      <c r="C40">
        <v>2020</v>
      </c>
      <c r="D40" t="s">
        <v>119</v>
      </c>
      <c r="E40" t="s">
        <v>110</v>
      </c>
      <c r="F40">
        <v>5.0621061325073242</v>
      </c>
      <c r="G40" t="s">
        <v>176</v>
      </c>
    </row>
    <row r="41" spans="1:7">
      <c r="A41" t="s">
        <v>260</v>
      </c>
      <c r="B41" t="s">
        <v>55</v>
      </c>
      <c r="C41">
        <v>2020</v>
      </c>
      <c r="D41" t="s">
        <v>119</v>
      </c>
      <c r="E41" t="s">
        <v>110</v>
      </c>
      <c r="F41">
        <v>1.8612519502639771</v>
      </c>
      <c r="G41" t="s">
        <v>176</v>
      </c>
    </row>
    <row r="42" spans="1:7">
      <c r="A42" t="s">
        <v>260</v>
      </c>
      <c r="B42" t="s">
        <v>98</v>
      </c>
      <c r="C42">
        <v>2020</v>
      </c>
      <c r="D42" t="s">
        <v>119</v>
      </c>
      <c r="E42" t="s">
        <v>110</v>
      </c>
      <c r="F42">
        <v>20</v>
      </c>
      <c r="G42" t="s">
        <v>176</v>
      </c>
    </row>
    <row r="43" spans="1:7">
      <c r="A43" t="s">
        <v>260</v>
      </c>
      <c r="B43" t="s">
        <v>52</v>
      </c>
      <c r="C43">
        <v>2020</v>
      </c>
      <c r="D43" t="s">
        <v>119</v>
      </c>
      <c r="E43" t="s">
        <v>110</v>
      </c>
      <c r="F43">
        <v>0.114897258579731</v>
      </c>
      <c r="G43" t="s">
        <v>176</v>
      </c>
    </row>
    <row r="44" spans="1:7">
      <c r="A44" t="s">
        <v>260</v>
      </c>
      <c r="B44" t="s">
        <v>56</v>
      </c>
      <c r="C44">
        <v>2020</v>
      </c>
      <c r="D44" t="s">
        <v>119</v>
      </c>
      <c r="E44" t="s">
        <v>110</v>
      </c>
      <c r="F44">
        <v>1.4618692398071289</v>
      </c>
      <c r="G44" t="s">
        <v>176</v>
      </c>
    </row>
    <row r="45" spans="1:7">
      <c r="A45" t="s">
        <v>260</v>
      </c>
      <c r="B45" t="s">
        <v>57</v>
      </c>
      <c r="C45">
        <v>2020</v>
      </c>
      <c r="D45" t="s">
        <v>119</v>
      </c>
      <c r="E45" t="s">
        <v>110</v>
      </c>
      <c r="F45">
        <v>35</v>
      </c>
      <c r="G45" t="s">
        <v>176</v>
      </c>
    </row>
    <row r="46" spans="1:7">
      <c r="A46" t="s">
        <v>260</v>
      </c>
      <c r="B46" t="s">
        <v>43</v>
      </c>
      <c r="C46">
        <v>2020</v>
      </c>
      <c r="D46" t="s">
        <v>119</v>
      </c>
      <c r="E46" t="s">
        <v>110</v>
      </c>
      <c r="F46">
        <v>0</v>
      </c>
      <c r="G46" t="s">
        <v>176</v>
      </c>
    </row>
    <row r="47" spans="1:7">
      <c r="A47" t="s">
        <v>260</v>
      </c>
      <c r="B47" t="s">
        <v>43</v>
      </c>
      <c r="C47">
        <v>2025</v>
      </c>
      <c r="D47" t="s">
        <v>119</v>
      </c>
      <c r="E47" t="s">
        <v>110</v>
      </c>
      <c r="F47">
        <v>0</v>
      </c>
      <c r="G47" t="s">
        <v>176</v>
      </c>
    </row>
    <row r="48" spans="1:7">
      <c r="A48" t="s">
        <v>260</v>
      </c>
      <c r="B48" t="s">
        <v>83</v>
      </c>
      <c r="C48">
        <v>2020</v>
      </c>
      <c r="D48" t="s">
        <v>119</v>
      </c>
      <c r="E48" t="s">
        <v>110</v>
      </c>
      <c r="F48">
        <v>0.30000001192092901</v>
      </c>
      <c r="G48" t="s">
        <v>176</v>
      </c>
    </row>
    <row r="49" spans="1:7">
      <c r="A49" t="s">
        <v>260</v>
      </c>
      <c r="B49" t="s">
        <v>48</v>
      </c>
      <c r="C49">
        <v>2020</v>
      </c>
      <c r="D49" t="s">
        <v>119</v>
      </c>
      <c r="E49" t="s">
        <v>110</v>
      </c>
      <c r="F49">
        <v>1.3980251550674441</v>
      </c>
      <c r="G49" t="s">
        <v>176</v>
      </c>
    </row>
    <row r="50" spans="1:7">
      <c r="A50" t="s">
        <v>260</v>
      </c>
      <c r="B50" t="s">
        <v>85</v>
      </c>
      <c r="C50">
        <v>2020</v>
      </c>
      <c r="D50" t="s">
        <v>119</v>
      </c>
      <c r="E50" t="s">
        <v>110</v>
      </c>
      <c r="F50">
        <v>4.4999613761901864</v>
      </c>
      <c r="G50" t="s">
        <v>176</v>
      </c>
    </row>
    <row r="51" spans="1:7">
      <c r="A51" t="s">
        <v>260</v>
      </c>
      <c r="B51" t="s">
        <v>100</v>
      </c>
      <c r="C51">
        <v>2020</v>
      </c>
      <c r="D51" t="s">
        <v>119</v>
      </c>
      <c r="E51" t="s">
        <v>110</v>
      </c>
      <c r="F51">
        <v>1.9546887874603269</v>
      </c>
      <c r="G51" t="s">
        <v>176</v>
      </c>
    </row>
    <row r="52" spans="1:7">
      <c r="A52" t="s">
        <v>260</v>
      </c>
      <c r="B52" t="s">
        <v>101</v>
      </c>
      <c r="C52">
        <v>2020</v>
      </c>
      <c r="D52" t="s">
        <v>119</v>
      </c>
      <c r="E52" t="s">
        <v>110</v>
      </c>
      <c r="F52">
        <v>0.10058218985795971</v>
      </c>
      <c r="G52" t="s">
        <v>176</v>
      </c>
    </row>
    <row r="53" spans="1:7">
      <c r="A53" t="s">
        <v>260</v>
      </c>
      <c r="B53" t="s">
        <v>36</v>
      </c>
      <c r="C53">
        <v>2020</v>
      </c>
      <c r="D53" t="s">
        <v>119</v>
      </c>
      <c r="E53" t="s">
        <v>110</v>
      </c>
      <c r="F53">
        <v>0</v>
      </c>
      <c r="G53" t="s">
        <v>176</v>
      </c>
    </row>
    <row r="54" spans="1:7">
      <c r="A54" t="s">
        <v>260</v>
      </c>
      <c r="B54" t="s">
        <v>36</v>
      </c>
      <c r="C54">
        <v>2025</v>
      </c>
      <c r="D54" t="s">
        <v>119</v>
      </c>
      <c r="E54" t="s">
        <v>110</v>
      </c>
      <c r="F54">
        <v>0</v>
      </c>
      <c r="G54" t="s">
        <v>176</v>
      </c>
    </row>
    <row r="55" spans="1:7">
      <c r="A55" t="s">
        <v>260</v>
      </c>
      <c r="B55" t="s">
        <v>94</v>
      </c>
      <c r="C55">
        <v>2020</v>
      </c>
      <c r="D55" t="s">
        <v>119</v>
      </c>
      <c r="E55" t="s">
        <v>110</v>
      </c>
      <c r="F55" s="2">
        <f>0.296324372291565+0.175</f>
        <v>0.47132437229156499</v>
      </c>
      <c r="G55" t="s">
        <v>176</v>
      </c>
    </row>
    <row r="56" spans="1:7">
      <c r="A56" t="s">
        <v>260</v>
      </c>
      <c r="B56" t="s">
        <v>60</v>
      </c>
      <c r="C56">
        <v>2020</v>
      </c>
      <c r="D56" t="s">
        <v>119</v>
      </c>
      <c r="E56" t="s">
        <v>110</v>
      </c>
      <c r="F56" s="2">
        <f>5.28412637710571+0.596</f>
        <v>5.88012637710571</v>
      </c>
      <c r="G56" t="s">
        <v>176</v>
      </c>
    </row>
    <row r="57" spans="1:7">
      <c r="A57" t="s">
        <v>260</v>
      </c>
      <c r="B57" t="s">
        <v>93</v>
      </c>
      <c r="C57">
        <v>2020</v>
      </c>
      <c r="D57" t="s">
        <v>119</v>
      </c>
      <c r="E57" t="s">
        <v>110</v>
      </c>
      <c r="F57">
        <v>8</v>
      </c>
      <c r="G57" t="s">
        <v>176</v>
      </c>
    </row>
    <row r="58" spans="1:7">
      <c r="A58" t="s">
        <v>260</v>
      </c>
      <c r="B58" t="s">
        <v>62</v>
      </c>
      <c r="C58">
        <v>2020</v>
      </c>
      <c r="D58" t="s">
        <v>119</v>
      </c>
      <c r="E58" t="s">
        <v>110</v>
      </c>
      <c r="F58">
        <v>0.2196338772773743</v>
      </c>
      <c r="G58" t="s">
        <v>176</v>
      </c>
    </row>
    <row r="59" spans="1:7">
      <c r="A59" t="s">
        <v>260</v>
      </c>
      <c r="B59" t="s">
        <v>70</v>
      </c>
      <c r="C59">
        <v>2020</v>
      </c>
      <c r="D59" t="s">
        <v>119</v>
      </c>
      <c r="E59" t="s">
        <v>110</v>
      </c>
      <c r="F59">
        <v>0</v>
      </c>
      <c r="G59" t="s">
        <v>176</v>
      </c>
    </row>
    <row r="60" spans="1:7">
      <c r="A60" t="s">
        <v>260</v>
      </c>
      <c r="B60" t="s">
        <v>70</v>
      </c>
      <c r="C60">
        <v>2025</v>
      </c>
      <c r="D60" t="s">
        <v>119</v>
      </c>
      <c r="E60" t="s">
        <v>110</v>
      </c>
      <c r="F60">
        <v>0</v>
      </c>
      <c r="G60" t="s">
        <v>176</v>
      </c>
    </row>
    <row r="61" spans="1:7">
      <c r="A61" t="s">
        <v>260</v>
      </c>
      <c r="B61" t="s">
        <v>75</v>
      </c>
      <c r="C61">
        <v>2020</v>
      </c>
      <c r="D61" t="s">
        <v>119</v>
      </c>
      <c r="E61" t="s">
        <v>110</v>
      </c>
      <c r="F61">
        <v>0</v>
      </c>
      <c r="G61" t="s">
        <v>176</v>
      </c>
    </row>
    <row r="62" spans="1:7">
      <c r="A62" t="s">
        <v>260</v>
      </c>
      <c r="B62" t="s">
        <v>75</v>
      </c>
      <c r="C62">
        <v>2025</v>
      </c>
      <c r="D62" t="s">
        <v>119</v>
      </c>
      <c r="E62" t="s">
        <v>110</v>
      </c>
      <c r="F62">
        <v>0</v>
      </c>
      <c r="G62" t="s">
        <v>176</v>
      </c>
    </row>
    <row r="63" spans="1:7">
      <c r="A63" t="s">
        <v>260</v>
      </c>
      <c r="B63" t="s">
        <v>79</v>
      </c>
      <c r="C63">
        <v>2020</v>
      </c>
      <c r="D63" t="s">
        <v>119</v>
      </c>
      <c r="E63" t="s">
        <v>110</v>
      </c>
      <c r="F63">
        <v>1.536609530448914</v>
      </c>
      <c r="G63" t="s">
        <v>176</v>
      </c>
    </row>
    <row r="64" spans="1:7">
      <c r="A64" t="s">
        <v>260</v>
      </c>
      <c r="B64" t="s">
        <v>90</v>
      </c>
      <c r="C64">
        <v>2020</v>
      </c>
      <c r="D64" t="s">
        <v>119</v>
      </c>
      <c r="E64" t="s">
        <v>110</v>
      </c>
      <c r="F64">
        <v>0.30000001192092901</v>
      </c>
      <c r="G64" t="s">
        <v>176</v>
      </c>
    </row>
    <row r="65" spans="1:7">
      <c r="A65" t="s">
        <v>260</v>
      </c>
      <c r="B65" t="s">
        <v>92</v>
      </c>
      <c r="C65">
        <v>2020</v>
      </c>
      <c r="D65" t="s">
        <v>119</v>
      </c>
      <c r="E65" t="s">
        <v>110</v>
      </c>
      <c r="F65">
        <v>40</v>
      </c>
      <c r="G65" t="s">
        <v>176</v>
      </c>
    </row>
    <row r="66" spans="1:7">
      <c r="A66" t="s">
        <v>260</v>
      </c>
      <c r="B66" t="s">
        <v>76</v>
      </c>
      <c r="C66">
        <v>2020</v>
      </c>
      <c r="D66" t="s">
        <v>119</v>
      </c>
      <c r="E66" t="s">
        <v>110</v>
      </c>
      <c r="F66">
        <v>28.540519714355469</v>
      </c>
      <c r="G66" t="s">
        <v>176</v>
      </c>
    </row>
    <row r="67" spans="1:7">
      <c r="A67" t="s">
        <v>260</v>
      </c>
      <c r="B67" t="s">
        <v>82</v>
      </c>
      <c r="C67">
        <v>2010</v>
      </c>
      <c r="D67" t="s">
        <v>119</v>
      </c>
      <c r="E67" t="s">
        <v>110</v>
      </c>
      <c r="F67">
        <v>0.89999997615814209</v>
      </c>
      <c r="G67" t="s">
        <v>176</v>
      </c>
    </row>
    <row r="68" spans="1:7">
      <c r="A68" t="s">
        <v>260</v>
      </c>
      <c r="B68" t="s">
        <v>82</v>
      </c>
      <c r="C68">
        <v>2015</v>
      </c>
      <c r="D68" t="s">
        <v>119</v>
      </c>
      <c r="E68" t="s">
        <v>110</v>
      </c>
      <c r="F68">
        <v>0.46648851037025452</v>
      </c>
      <c r="G68" t="s">
        <v>176</v>
      </c>
    </row>
    <row r="69" spans="1:7">
      <c r="A69" t="s">
        <v>260</v>
      </c>
      <c r="B69" t="s">
        <v>82</v>
      </c>
      <c r="C69">
        <v>2020</v>
      </c>
      <c r="D69" t="s">
        <v>119</v>
      </c>
      <c r="E69" t="s">
        <v>110</v>
      </c>
      <c r="F69">
        <v>3.2977048307657242E-2</v>
      </c>
      <c r="G69" t="s">
        <v>176</v>
      </c>
    </row>
    <row r="70" spans="1:7">
      <c r="A70" t="s">
        <v>260</v>
      </c>
      <c r="B70" t="s">
        <v>82</v>
      </c>
      <c r="C70">
        <v>2030</v>
      </c>
      <c r="D70" t="s">
        <v>119</v>
      </c>
      <c r="E70" t="s">
        <v>110</v>
      </c>
      <c r="F70">
        <v>7</v>
      </c>
      <c r="G70" t="s">
        <v>176</v>
      </c>
    </row>
    <row r="71" spans="1:7">
      <c r="A71" t="s">
        <v>260</v>
      </c>
      <c r="B71" t="s">
        <v>82</v>
      </c>
      <c r="C71">
        <v>2035</v>
      </c>
      <c r="D71" t="s">
        <v>119</v>
      </c>
      <c r="E71" t="s">
        <v>110</v>
      </c>
      <c r="F71">
        <v>7.5</v>
      </c>
      <c r="G71" t="s">
        <v>176</v>
      </c>
    </row>
    <row r="72" spans="1:7">
      <c r="A72" t="s">
        <v>260</v>
      </c>
      <c r="B72" t="s">
        <v>82</v>
      </c>
      <c r="C72">
        <v>2040</v>
      </c>
      <c r="D72" t="s">
        <v>119</v>
      </c>
      <c r="E72" t="s">
        <v>110</v>
      </c>
      <c r="F72">
        <v>8</v>
      </c>
      <c r="G72" t="s">
        <v>176</v>
      </c>
    </row>
    <row r="73" spans="1:7">
      <c r="A73" t="s">
        <v>260</v>
      </c>
      <c r="B73" t="s">
        <v>82</v>
      </c>
      <c r="C73">
        <v>2045</v>
      </c>
      <c r="D73" t="s">
        <v>119</v>
      </c>
      <c r="E73" t="s">
        <v>110</v>
      </c>
      <c r="F73">
        <v>9</v>
      </c>
      <c r="G73" t="s">
        <v>176</v>
      </c>
    </row>
    <row r="74" spans="1:7">
      <c r="A74" t="s">
        <v>260</v>
      </c>
      <c r="B74" t="s">
        <v>82</v>
      </c>
      <c r="C74">
        <v>2050</v>
      </c>
      <c r="D74" t="s">
        <v>119</v>
      </c>
      <c r="E74" t="s">
        <v>110</v>
      </c>
      <c r="F74">
        <v>10</v>
      </c>
      <c r="G74" t="s">
        <v>176</v>
      </c>
    </row>
    <row r="75" spans="1:7">
      <c r="A75" t="s">
        <v>260</v>
      </c>
      <c r="B75" t="s">
        <v>82</v>
      </c>
      <c r="C75">
        <v>2055</v>
      </c>
      <c r="D75" t="s">
        <v>119</v>
      </c>
      <c r="E75" t="s">
        <v>110</v>
      </c>
      <c r="F75">
        <v>11</v>
      </c>
      <c r="G75" t="s">
        <v>176</v>
      </c>
    </row>
    <row r="76" spans="1:7">
      <c r="A76" t="s">
        <v>260</v>
      </c>
      <c r="B76" t="s">
        <v>82</v>
      </c>
      <c r="C76">
        <v>2060</v>
      </c>
      <c r="D76" t="s">
        <v>119</v>
      </c>
      <c r="E76" t="s">
        <v>110</v>
      </c>
      <c r="F76">
        <v>12</v>
      </c>
      <c r="G76" t="s">
        <v>176</v>
      </c>
    </row>
    <row r="77" spans="1:7">
      <c r="A77" t="s">
        <v>260</v>
      </c>
      <c r="B77" t="s">
        <v>82</v>
      </c>
      <c r="C77">
        <v>2065</v>
      </c>
      <c r="D77" t="s">
        <v>119</v>
      </c>
      <c r="E77" t="s">
        <v>110</v>
      </c>
      <c r="F77">
        <v>13</v>
      </c>
      <c r="G77" t="s">
        <v>176</v>
      </c>
    </row>
    <row r="78" spans="1:7">
      <c r="A78" t="s">
        <v>260</v>
      </c>
      <c r="B78" t="s">
        <v>82</v>
      </c>
      <c r="C78">
        <v>2070</v>
      </c>
      <c r="D78" t="s">
        <v>119</v>
      </c>
      <c r="E78" t="s">
        <v>110</v>
      </c>
      <c r="F78">
        <v>14</v>
      </c>
      <c r="G78" t="s">
        <v>176</v>
      </c>
    </row>
    <row r="79" spans="1:7">
      <c r="A79" t="s">
        <v>260</v>
      </c>
      <c r="B79" t="s">
        <v>96</v>
      </c>
      <c r="C79">
        <v>2020</v>
      </c>
      <c r="D79" t="s">
        <v>119</v>
      </c>
      <c r="E79" t="s">
        <v>110</v>
      </c>
      <c r="F79">
        <v>0.27412101626396179</v>
      </c>
      <c r="G79" t="s">
        <v>176</v>
      </c>
    </row>
    <row r="80" spans="1:7">
      <c r="A80" t="s">
        <v>260</v>
      </c>
      <c r="B80" t="s">
        <v>86</v>
      </c>
      <c r="C80">
        <v>2020</v>
      </c>
      <c r="D80" t="s">
        <v>119</v>
      </c>
      <c r="E80" t="s">
        <v>110</v>
      </c>
      <c r="F80">
        <v>0.26681429147720342</v>
      </c>
      <c r="G80" t="s">
        <v>176</v>
      </c>
    </row>
    <row r="81" spans="1:7">
      <c r="A81" t="s">
        <v>260</v>
      </c>
      <c r="B81" t="s">
        <v>71</v>
      </c>
      <c r="C81">
        <v>2020</v>
      </c>
      <c r="D81" t="s">
        <v>119</v>
      </c>
      <c r="E81" t="s">
        <v>110</v>
      </c>
      <c r="F81">
        <v>5.4881110191345206</v>
      </c>
      <c r="G81" t="s">
        <v>176</v>
      </c>
    </row>
    <row r="82" spans="1:7">
      <c r="A82" t="s">
        <v>260</v>
      </c>
      <c r="B82" t="s">
        <v>72</v>
      </c>
      <c r="C82">
        <v>2020</v>
      </c>
      <c r="D82" t="s">
        <v>119</v>
      </c>
      <c r="E82" t="s">
        <v>110</v>
      </c>
      <c r="F82">
        <v>0</v>
      </c>
      <c r="G82" t="s">
        <v>176</v>
      </c>
    </row>
    <row r="83" spans="1:7">
      <c r="A83" t="s">
        <v>260</v>
      </c>
      <c r="B83" t="s">
        <v>72</v>
      </c>
      <c r="C83">
        <v>2025</v>
      </c>
      <c r="D83" t="s">
        <v>119</v>
      </c>
      <c r="E83" t="s">
        <v>110</v>
      </c>
      <c r="F83">
        <v>0</v>
      </c>
      <c r="G83" t="s">
        <v>176</v>
      </c>
    </row>
    <row r="84" spans="1:7">
      <c r="A84" t="s">
        <v>260</v>
      </c>
      <c r="B84" t="s">
        <v>87</v>
      </c>
      <c r="C84">
        <v>2025</v>
      </c>
      <c r="D84" t="s">
        <v>119</v>
      </c>
      <c r="E84" t="s">
        <v>110</v>
      </c>
      <c r="F84">
        <v>0.28504565358161932</v>
      </c>
      <c r="G84" t="s">
        <v>176</v>
      </c>
    </row>
  </sheetData>
  <autoFilter ref="A1:G1">
    <sortState ref="A2:G84">
      <sortCondition ref="B1"/>
    </sortState>
  </autoFilter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>
      <selection activeCell="F12" sqref="F12"/>
    </sheetView>
  </sheetViews>
  <sheetFormatPr defaultColWidth="8.85546875" defaultRowHeight="15"/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2020</v>
      </c>
      <c r="D2" t="s">
        <v>119</v>
      </c>
      <c r="E2" t="s">
        <v>110</v>
      </c>
      <c r="F2">
        <v>3.1849313527345657E-2</v>
      </c>
      <c r="G2" t="s">
        <v>176</v>
      </c>
    </row>
    <row r="3" spans="1:7">
      <c r="A3" t="s">
        <v>260</v>
      </c>
      <c r="B3" t="s">
        <v>27</v>
      </c>
      <c r="C3">
        <v>2020</v>
      </c>
      <c r="D3" t="s">
        <v>119</v>
      </c>
      <c r="E3" t="s">
        <v>110</v>
      </c>
      <c r="F3">
        <v>1.1840571165084841</v>
      </c>
      <c r="G3" t="s">
        <v>176</v>
      </c>
    </row>
    <row r="4" spans="1:7">
      <c r="A4" t="s">
        <v>260</v>
      </c>
      <c r="B4" t="s">
        <v>28</v>
      </c>
      <c r="C4">
        <v>2020</v>
      </c>
      <c r="D4" t="s">
        <v>119</v>
      </c>
      <c r="E4" t="s">
        <v>110</v>
      </c>
      <c r="F4">
        <v>3.5164370536804199</v>
      </c>
      <c r="G4" t="s">
        <v>176</v>
      </c>
    </row>
    <row r="5" spans="1:7">
      <c r="A5" t="s">
        <v>260</v>
      </c>
      <c r="B5" t="s">
        <v>81</v>
      </c>
      <c r="C5">
        <v>2020</v>
      </c>
      <c r="D5" t="s">
        <v>119</v>
      </c>
      <c r="E5" t="s">
        <v>110</v>
      </c>
      <c r="F5">
        <v>60.351066589355469</v>
      </c>
      <c r="G5" t="s">
        <v>176</v>
      </c>
    </row>
    <row r="6" spans="1:7">
      <c r="A6" t="s">
        <v>260</v>
      </c>
      <c r="B6" t="s">
        <v>30</v>
      </c>
      <c r="C6">
        <v>2020</v>
      </c>
      <c r="D6" t="s">
        <v>119</v>
      </c>
      <c r="E6" t="s">
        <v>110</v>
      </c>
      <c r="F6">
        <v>174.70921325683591</v>
      </c>
      <c r="G6" t="s">
        <v>176</v>
      </c>
    </row>
    <row r="7" spans="1:7">
      <c r="A7" t="s">
        <v>260</v>
      </c>
      <c r="B7" t="s">
        <v>38</v>
      </c>
      <c r="C7">
        <v>2020</v>
      </c>
      <c r="D7" t="s">
        <v>119</v>
      </c>
      <c r="E7" t="s">
        <v>110</v>
      </c>
      <c r="F7">
        <v>1.5454896688461299</v>
      </c>
      <c r="G7" t="s">
        <v>176</v>
      </c>
    </row>
    <row r="8" spans="1:7">
      <c r="A8" t="s">
        <v>260</v>
      </c>
      <c r="B8" t="s">
        <v>68</v>
      </c>
      <c r="C8">
        <v>2020</v>
      </c>
      <c r="D8" t="s">
        <v>119</v>
      </c>
      <c r="E8" t="s">
        <v>110</v>
      </c>
      <c r="F8">
        <v>2.9724190235137939</v>
      </c>
      <c r="G8" t="s">
        <v>176</v>
      </c>
    </row>
    <row r="9" spans="1:7">
      <c r="A9" t="s">
        <v>260</v>
      </c>
      <c r="B9" t="s">
        <v>39</v>
      </c>
      <c r="C9">
        <v>2020</v>
      </c>
      <c r="D9" t="s">
        <v>119</v>
      </c>
      <c r="E9" t="s">
        <v>110</v>
      </c>
      <c r="F9">
        <v>6.7243056297302246</v>
      </c>
      <c r="G9" t="s">
        <v>176</v>
      </c>
    </row>
    <row r="10" spans="1:7">
      <c r="A10" t="s">
        <v>260</v>
      </c>
      <c r="B10" t="s">
        <v>99</v>
      </c>
      <c r="C10">
        <v>2020</v>
      </c>
      <c r="D10" t="s">
        <v>119</v>
      </c>
      <c r="E10" t="s">
        <v>110</v>
      </c>
      <c r="F10">
        <v>0.6979183554649353</v>
      </c>
      <c r="G10" t="s">
        <v>176</v>
      </c>
    </row>
    <row r="11" spans="1:7">
      <c r="A11" t="s">
        <v>260</v>
      </c>
      <c r="B11" t="s">
        <v>34</v>
      </c>
      <c r="C11">
        <v>2020</v>
      </c>
      <c r="D11" t="s">
        <v>119</v>
      </c>
      <c r="E11" t="s">
        <v>110</v>
      </c>
      <c r="F11" s="2">
        <f>24.8075790405273-5.276</f>
        <v>19.531579040527301</v>
      </c>
      <c r="G11" t="s">
        <v>176</v>
      </c>
    </row>
    <row r="12" spans="1:7">
      <c r="A12" t="s">
        <v>260</v>
      </c>
      <c r="B12" t="s">
        <v>40</v>
      </c>
      <c r="C12">
        <v>2020</v>
      </c>
      <c r="D12" t="s">
        <v>119</v>
      </c>
      <c r="E12" t="s">
        <v>110</v>
      </c>
      <c r="F12" s="2">
        <f>2.36694073677062-0.348</f>
        <v>2.0189407367706202</v>
      </c>
      <c r="G12" t="s">
        <v>176</v>
      </c>
    </row>
    <row r="13" spans="1:7">
      <c r="A13" t="s">
        <v>260</v>
      </c>
      <c r="B13" t="s">
        <v>102</v>
      </c>
      <c r="C13">
        <v>2020</v>
      </c>
      <c r="D13" t="s">
        <v>119</v>
      </c>
      <c r="E13" t="s">
        <v>110</v>
      </c>
      <c r="F13">
        <v>1.6663264036178591</v>
      </c>
      <c r="G13" t="s">
        <v>176</v>
      </c>
    </row>
    <row r="14" spans="1:7">
      <c r="A14" t="s">
        <v>260</v>
      </c>
      <c r="B14" t="s">
        <v>97</v>
      </c>
      <c r="C14">
        <v>2020</v>
      </c>
      <c r="D14" t="s">
        <v>119</v>
      </c>
      <c r="E14" t="s">
        <v>110</v>
      </c>
      <c r="F14">
        <v>1.489530682563782</v>
      </c>
      <c r="G14" t="s">
        <v>176</v>
      </c>
    </row>
    <row r="15" spans="1:7">
      <c r="A15" t="s">
        <v>260</v>
      </c>
      <c r="B15" t="s">
        <v>66</v>
      </c>
      <c r="C15">
        <v>2020</v>
      </c>
      <c r="D15" t="s">
        <v>119</v>
      </c>
      <c r="E15" t="s">
        <v>110</v>
      </c>
      <c r="F15">
        <v>0.35421103239059448</v>
      </c>
      <c r="G15" t="s">
        <v>176</v>
      </c>
    </row>
    <row r="16" spans="1:7">
      <c r="A16" t="s">
        <v>260</v>
      </c>
      <c r="B16" t="s">
        <v>88</v>
      </c>
      <c r="C16">
        <v>2020</v>
      </c>
      <c r="D16" t="s">
        <v>119</v>
      </c>
      <c r="E16" t="s">
        <v>110</v>
      </c>
      <c r="F16">
        <v>4.3389482498168954</v>
      </c>
      <c r="G16" t="s">
        <v>176</v>
      </c>
    </row>
    <row r="17" spans="1:7">
      <c r="A17" t="s">
        <v>260</v>
      </c>
      <c r="B17" t="s">
        <v>55</v>
      </c>
      <c r="C17">
        <v>2020</v>
      </c>
      <c r="D17" t="s">
        <v>119</v>
      </c>
      <c r="E17" t="s">
        <v>110</v>
      </c>
      <c r="F17">
        <v>1.3705582618713379</v>
      </c>
      <c r="G17" t="s">
        <v>176</v>
      </c>
    </row>
    <row r="18" spans="1:7">
      <c r="A18" t="s">
        <v>260</v>
      </c>
      <c r="B18" t="s">
        <v>98</v>
      </c>
      <c r="C18">
        <v>2020</v>
      </c>
      <c r="D18" t="s">
        <v>119</v>
      </c>
      <c r="E18" t="s">
        <v>110</v>
      </c>
      <c r="F18">
        <v>8.9960803985595703</v>
      </c>
      <c r="G18" t="s">
        <v>176</v>
      </c>
    </row>
    <row r="19" spans="1:7">
      <c r="A19" t="s">
        <v>260</v>
      </c>
      <c r="B19" t="s">
        <v>52</v>
      </c>
      <c r="C19">
        <v>2020</v>
      </c>
      <c r="D19" t="s">
        <v>119</v>
      </c>
      <c r="E19" t="s">
        <v>110</v>
      </c>
      <c r="F19">
        <v>1.88013706356287E-2</v>
      </c>
      <c r="G19" t="s">
        <v>176</v>
      </c>
    </row>
    <row r="20" spans="1:7">
      <c r="A20" t="s">
        <v>260</v>
      </c>
      <c r="B20" t="s">
        <v>56</v>
      </c>
      <c r="C20">
        <v>2020</v>
      </c>
      <c r="D20" t="s">
        <v>119</v>
      </c>
      <c r="E20" t="s">
        <v>110</v>
      </c>
      <c r="F20">
        <v>0.95685988664627075</v>
      </c>
      <c r="G20" t="s">
        <v>176</v>
      </c>
    </row>
    <row r="21" spans="1:7">
      <c r="A21" t="s">
        <v>260</v>
      </c>
      <c r="B21" t="s">
        <v>57</v>
      </c>
      <c r="C21">
        <v>2020</v>
      </c>
      <c r="D21" t="s">
        <v>119</v>
      </c>
      <c r="E21" t="s">
        <v>110</v>
      </c>
      <c r="F21">
        <v>18.95999908447266</v>
      </c>
      <c r="G21" t="s">
        <v>176</v>
      </c>
    </row>
    <row r="22" spans="1:7">
      <c r="A22" t="s">
        <v>260</v>
      </c>
      <c r="B22" t="s">
        <v>83</v>
      </c>
      <c r="C22">
        <v>2020</v>
      </c>
      <c r="D22" t="s">
        <v>119</v>
      </c>
      <c r="E22" t="s">
        <v>110</v>
      </c>
      <c r="F22">
        <v>0</v>
      </c>
      <c r="G22" t="s">
        <v>176</v>
      </c>
    </row>
    <row r="23" spans="1:7">
      <c r="A23" t="s">
        <v>260</v>
      </c>
      <c r="B23" t="s">
        <v>48</v>
      </c>
      <c r="C23">
        <v>2020</v>
      </c>
      <c r="D23" t="s">
        <v>119</v>
      </c>
      <c r="E23" t="s">
        <v>110</v>
      </c>
      <c r="F23">
        <v>1.0294549465179439</v>
      </c>
      <c r="G23" t="s">
        <v>176</v>
      </c>
    </row>
    <row r="24" spans="1:7">
      <c r="A24" t="s">
        <v>260</v>
      </c>
      <c r="B24" t="s">
        <v>85</v>
      </c>
      <c r="C24">
        <v>2020</v>
      </c>
      <c r="D24" t="s">
        <v>119</v>
      </c>
      <c r="E24" t="s">
        <v>110</v>
      </c>
      <c r="F24">
        <v>3.8571097850799561</v>
      </c>
      <c r="G24" t="s">
        <v>176</v>
      </c>
    </row>
    <row r="25" spans="1:7">
      <c r="A25" t="s">
        <v>260</v>
      </c>
      <c r="B25" t="s">
        <v>100</v>
      </c>
      <c r="C25">
        <v>2020</v>
      </c>
      <c r="D25" t="s">
        <v>119</v>
      </c>
      <c r="E25" t="s">
        <v>110</v>
      </c>
      <c r="F25">
        <v>1.5992908477783201</v>
      </c>
      <c r="G25" t="s">
        <v>176</v>
      </c>
    </row>
    <row r="26" spans="1:7">
      <c r="A26" t="s">
        <v>260</v>
      </c>
      <c r="B26" t="s">
        <v>101</v>
      </c>
      <c r="C26">
        <v>2020</v>
      </c>
      <c r="D26" t="s">
        <v>119</v>
      </c>
      <c r="E26" t="s">
        <v>110</v>
      </c>
      <c r="F26">
        <v>8.22945237159729E-2</v>
      </c>
      <c r="G26" t="s">
        <v>176</v>
      </c>
    </row>
    <row r="27" spans="1:7">
      <c r="A27" t="s">
        <v>260</v>
      </c>
      <c r="B27" t="s">
        <v>94</v>
      </c>
      <c r="C27">
        <v>2020</v>
      </c>
      <c r="D27" t="s">
        <v>119</v>
      </c>
      <c r="E27" t="s">
        <v>110</v>
      </c>
      <c r="F27">
        <v>0.2424471974372864</v>
      </c>
      <c r="G27" t="s">
        <v>176</v>
      </c>
    </row>
    <row r="28" spans="1:7">
      <c r="A28" t="s">
        <v>260</v>
      </c>
      <c r="B28" t="s">
        <v>60</v>
      </c>
      <c r="C28">
        <v>2020</v>
      </c>
      <c r="D28" t="s">
        <v>119</v>
      </c>
      <c r="E28" t="s">
        <v>110</v>
      </c>
      <c r="F28">
        <v>3.8324670791625981</v>
      </c>
      <c r="G28" t="s">
        <v>176</v>
      </c>
    </row>
    <row r="29" spans="1:7">
      <c r="A29" t="s">
        <v>260</v>
      </c>
      <c r="B29" t="s">
        <v>93</v>
      </c>
      <c r="C29">
        <v>2020</v>
      </c>
      <c r="D29" t="s">
        <v>119</v>
      </c>
      <c r="E29" t="s">
        <v>110</v>
      </c>
      <c r="F29">
        <v>3.429186344146729</v>
      </c>
      <c r="G29" t="s">
        <v>176</v>
      </c>
    </row>
    <row r="30" spans="1:7">
      <c r="A30" t="s">
        <v>260</v>
      </c>
      <c r="B30" t="s">
        <v>62</v>
      </c>
      <c r="C30">
        <v>2020</v>
      </c>
      <c r="D30" t="s">
        <v>119</v>
      </c>
      <c r="E30" t="s">
        <v>110</v>
      </c>
      <c r="F30">
        <v>0.14376035332679751</v>
      </c>
      <c r="G30" t="s">
        <v>176</v>
      </c>
    </row>
    <row r="31" spans="1:7">
      <c r="A31" t="s">
        <v>260</v>
      </c>
      <c r="B31" t="s">
        <v>79</v>
      </c>
      <c r="C31">
        <v>2020</v>
      </c>
      <c r="D31" t="s">
        <v>119</v>
      </c>
      <c r="E31" t="s">
        <v>110</v>
      </c>
      <c r="F31">
        <v>1.2572259902954099</v>
      </c>
      <c r="G31" t="s">
        <v>176</v>
      </c>
    </row>
    <row r="32" spans="1:7">
      <c r="A32" t="s">
        <v>260</v>
      </c>
      <c r="B32" t="s">
        <v>90</v>
      </c>
      <c r="C32">
        <v>2020</v>
      </c>
      <c r="D32" t="s">
        <v>119</v>
      </c>
      <c r="E32" t="s">
        <v>110</v>
      </c>
      <c r="F32">
        <v>0</v>
      </c>
      <c r="G32" t="s">
        <v>176</v>
      </c>
    </row>
    <row r="33" spans="1:7">
      <c r="A33" t="s">
        <v>260</v>
      </c>
      <c r="B33" t="s">
        <v>92</v>
      </c>
      <c r="C33">
        <v>2020</v>
      </c>
      <c r="D33" t="s">
        <v>119</v>
      </c>
      <c r="E33" t="s">
        <v>110</v>
      </c>
      <c r="F33">
        <v>23.606599807739261</v>
      </c>
      <c r="G33" t="s">
        <v>176</v>
      </c>
    </row>
    <row r="34" spans="1:7">
      <c r="A34" t="s">
        <v>260</v>
      </c>
      <c r="B34" t="s">
        <v>76</v>
      </c>
      <c r="C34">
        <v>2020</v>
      </c>
      <c r="D34" t="s">
        <v>119</v>
      </c>
      <c r="E34" t="s">
        <v>110</v>
      </c>
      <c r="F34">
        <v>22.625276565551761</v>
      </c>
      <c r="G34" t="s">
        <v>176</v>
      </c>
    </row>
    <row r="35" spans="1:7">
      <c r="A35" t="s">
        <v>260</v>
      </c>
      <c r="B35" t="s">
        <v>82</v>
      </c>
      <c r="C35">
        <v>2020</v>
      </c>
      <c r="D35" t="s">
        <v>119</v>
      </c>
      <c r="E35" t="s">
        <v>110</v>
      </c>
      <c r="F35">
        <v>1.3355704955756661E-2</v>
      </c>
      <c r="G35" t="s">
        <v>176</v>
      </c>
    </row>
    <row r="36" spans="1:7">
      <c r="A36" t="s">
        <v>260</v>
      </c>
      <c r="B36" t="s">
        <v>96</v>
      </c>
      <c r="C36">
        <v>2020</v>
      </c>
      <c r="D36" t="s">
        <v>119</v>
      </c>
      <c r="E36" t="s">
        <v>110</v>
      </c>
      <c r="F36">
        <v>0.22428081929683691</v>
      </c>
      <c r="G36" t="s">
        <v>176</v>
      </c>
    </row>
    <row r="37" spans="1:7">
      <c r="A37" t="s">
        <v>260</v>
      </c>
      <c r="B37" t="s">
        <v>86</v>
      </c>
      <c r="C37">
        <v>2020</v>
      </c>
      <c r="D37" t="s">
        <v>119</v>
      </c>
      <c r="E37" t="s">
        <v>110</v>
      </c>
      <c r="F37">
        <v>9.6053145825862885E-2</v>
      </c>
      <c r="G37" t="s">
        <v>176</v>
      </c>
    </row>
    <row r="38" spans="1:7">
      <c r="A38" t="s">
        <v>260</v>
      </c>
      <c r="B38" t="s">
        <v>71</v>
      </c>
      <c r="C38">
        <v>2020</v>
      </c>
      <c r="D38" t="s">
        <v>119</v>
      </c>
      <c r="E38" t="s">
        <v>110</v>
      </c>
      <c r="F38">
        <v>4.4902725219726563</v>
      </c>
      <c r="G38" t="s">
        <v>176</v>
      </c>
    </row>
    <row r="39" spans="1:7">
      <c r="A39" t="s">
        <v>260</v>
      </c>
      <c r="B39" t="s">
        <v>87</v>
      </c>
      <c r="C39">
        <v>2020</v>
      </c>
      <c r="D39" t="s">
        <v>119</v>
      </c>
      <c r="E39" t="s">
        <v>110</v>
      </c>
      <c r="F39">
        <v>0.23321917653083801</v>
      </c>
      <c r="G39" t="s">
        <v>176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topLeftCell="A246" workbookViewId="0">
      <selection activeCell="D8" sqref="D8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10</v>
      </c>
      <c r="E2" t="s">
        <v>191</v>
      </c>
    </row>
    <row r="3" spans="1:5">
      <c r="A3" t="s">
        <v>260</v>
      </c>
      <c r="B3" t="s">
        <v>25</v>
      </c>
      <c r="C3">
        <v>2020</v>
      </c>
      <c r="D3">
        <v>0.20000000298023221</v>
      </c>
      <c r="E3" t="s">
        <v>191</v>
      </c>
    </row>
    <row r="4" spans="1:5">
      <c r="A4" t="s">
        <v>260</v>
      </c>
      <c r="B4" t="s">
        <v>27</v>
      </c>
      <c r="C4">
        <v>2020</v>
      </c>
      <c r="D4" s="2">
        <f>0.0500000007450581+0.02</f>
        <v>7.0000000745058105E-2</v>
      </c>
      <c r="E4" t="s">
        <v>191</v>
      </c>
    </row>
    <row r="5" spans="1:5">
      <c r="A5" t="s">
        <v>260</v>
      </c>
      <c r="B5" t="s">
        <v>28</v>
      </c>
      <c r="C5">
        <v>2020</v>
      </c>
      <c r="D5">
        <v>2.999999932944775E-2</v>
      </c>
      <c r="E5" t="s">
        <v>191</v>
      </c>
    </row>
    <row r="6" spans="1:5">
      <c r="A6" t="s">
        <v>260</v>
      </c>
      <c r="B6" t="s">
        <v>32</v>
      </c>
      <c r="C6">
        <v>2020</v>
      </c>
      <c r="D6">
        <v>0.20000000298023221</v>
      </c>
      <c r="E6" t="s">
        <v>191</v>
      </c>
    </row>
    <row r="7" spans="1:5">
      <c r="A7" t="s">
        <v>260</v>
      </c>
      <c r="B7" t="s">
        <v>33</v>
      </c>
      <c r="C7">
        <v>2020</v>
      </c>
      <c r="D7">
        <v>0.20000000298023221</v>
      </c>
      <c r="E7" t="s">
        <v>191</v>
      </c>
    </row>
    <row r="8" spans="1:5">
      <c r="A8" t="s">
        <v>260</v>
      </c>
      <c r="B8" t="s">
        <v>81</v>
      </c>
      <c r="C8">
        <v>2020</v>
      </c>
      <c r="D8" s="2">
        <f>10+8.32/5</f>
        <v>11.664</v>
      </c>
      <c r="E8" t="s">
        <v>191</v>
      </c>
    </row>
    <row r="9" spans="1:5">
      <c r="A9" t="s">
        <v>260</v>
      </c>
      <c r="B9" t="s">
        <v>30</v>
      </c>
      <c r="C9">
        <v>2020</v>
      </c>
      <c r="D9">
        <v>10</v>
      </c>
      <c r="E9" t="s">
        <v>191</v>
      </c>
    </row>
    <row r="10" spans="1:5">
      <c r="A10" t="s">
        <v>260</v>
      </c>
      <c r="B10" t="s">
        <v>38</v>
      </c>
      <c r="C10">
        <v>2020</v>
      </c>
      <c r="D10">
        <v>5.000000074505806E-2</v>
      </c>
      <c r="E10" t="s">
        <v>191</v>
      </c>
    </row>
    <row r="11" spans="1:5">
      <c r="A11" t="s">
        <v>260</v>
      </c>
      <c r="B11" t="s">
        <v>68</v>
      </c>
      <c r="C11">
        <v>2020</v>
      </c>
      <c r="D11" s="2">
        <f>0.100000001490116+0.346/5</f>
        <v>0.16920000149011599</v>
      </c>
      <c r="E11" t="s">
        <v>191</v>
      </c>
    </row>
    <row r="12" spans="1:5">
      <c r="A12" t="s">
        <v>260</v>
      </c>
      <c r="B12" t="s">
        <v>39</v>
      </c>
      <c r="C12">
        <v>2020</v>
      </c>
      <c r="D12" s="2">
        <f>0.0500000007450581+1.89/5</f>
        <v>0.42800000074505812</v>
      </c>
      <c r="E12" t="s">
        <v>191</v>
      </c>
    </row>
    <row r="13" spans="1:5">
      <c r="A13" t="s">
        <v>260</v>
      </c>
      <c r="B13" t="s">
        <v>99</v>
      </c>
      <c r="C13">
        <v>2020</v>
      </c>
      <c r="D13">
        <v>10</v>
      </c>
      <c r="E13" t="s">
        <v>191</v>
      </c>
    </row>
    <row r="14" spans="1:5">
      <c r="A14" t="s">
        <v>260</v>
      </c>
      <c r="B14" t="s">
        <v>34</v>
      </c>
      <c r="C14">
        <v>2020</v>
      </c>
      <c r="D14" s="2">
        <f>0.200000002980232+1.78/5</f>
        <v>0.556000002980232</v>
      </c>
      <c r="E14" t="s">
        <v>191</v>
      </c>
    </row>
    <row r="15" spans="1:5">
      <c r="A15" t="s">
        <v>260</v>
      </c>
      <c r="B15" t="s">
        <v>40</v>
      </c>
      <c r="C15">
        <v>2020</v>
      </c>
      <c r="D15">
        <v>2.999999932944775E-2</v>
      </c>
      <c r="E15" t="s">
        <v>191</v>
      </c>
    </row>
    <row r="16" spans="1:5">
      <c r="A16" t="s">
        <v>260</v>
      </c>
      <c r="B16" t="s">
        <v>102</v>
      </c>
      <c r="C16">
        <v>2020</v>
      </c>
      <c r="D16">
        <v>5.9999998658895493E-2</v>
      </c>
      <c r="E16" t="s">
        <v>191</v>
      </c>
    </row>
    <row r="17" spans="1:5">
      <c r="A17" t="s">
        <v>260</v>
      </c>
      <c r="B17" t="s">
        <v>65</v>
      </c>
      <c r="C17">
        <v>2020</v>
      </c>
      <c r="D17">
        <v>5.000000074505806E-2</v>
      </c>
      <c r="E17" t="s">
        <v>191</v>
      </c>
    </row>
    <row r="18" spans="1:5">
      <c r="A18" t="s">
        <v>260</v>
      </c>
      <c r="B18" t="s">
        <v>97</v>
      </c>
      <c r="C18">
        <v>2020</v>
      </c>
      <c r="D18">
        <v>5.9999998658895493E-2</v>
      </c>
      <c r="E18" t="s">
        <v>191</v>
      </c>
    </row>
    <row r="19" spans="1:5">
      <c r="A19" t="s">
        <v>260</v>
      </c>
      <c r="B19" t="s">
        <v>67</v>
      </c>
      <c r="C19">
        <v>2020</v>
      </c>
      <c r="D19">
        <v>2.999999932944775E-2</v>
      </c>
      <c r="E19" t="s">
        <v>191</v>
      </c>
    </row>
    <row r="20" spans="1:5">
      <c r="A20" t="s">
        <v>260</v>
      </c>
      <c r="B20" t="s">
        <v>66</v>
      </c>
      <c r="C20">
        <v>2020</v>
      </c>
      <c r="D20">
        <v>5.000000074505806E-2</v>
      </c>
      <c r="E20" t="s">
        <v>191</v>
      </c>
    </row>
    <row r="21" spans="1:5">
      <c r="A21" t="s">
        <v>260</v>
      </c>
      <c r="B21" t="s">
        <v>54</v>
      </c>
      <c r="C21">
        <v>2020</v>
      </c>
      <c r="D21">
        <v>5.000000074505806E-2</v>
      </c>
      <c r="E21" t="s">
        <v>191</v>
      </c>
    </row>
    <row r="22" spans="1:5">
      <c r="A22" t="s">
        <v>260</v>
      </c>
      <c r="B22" t="s">
        <v>55</v>
      </c>
      <c r="C22">
        <v>2020</v>
      </c>
      <c r="D22">
        <v>5.000000074505806E-2</v>
      </c>
      <c r="E22" t="s">
        <v>191</v>
      </c>
    </row>
    <row r="23" spans="1:5">
      <c r="A23" t="s">
        <v>260</v>
      </c>
      <c r="B23" t="s">
        <v>52</v>
      </c>
      <c r="C23">
        <v>2020</v>
      </c>
      <c r="D23">
        <v>0.20000000298023221</v>
      </c>
      <c r="E23" t="s">
        <v>191</v>
      </c>
    </row>
    <row r="24" spans="1:5">
      <c r="A24" t="s">
        <v>260</v>
      </c>
      <c r="B24" t="s">
        <v>56</v>
      </c>
      <c r="C24">
        <v>2020</v>
      </c>
      <c r="D24">
        <v>2.999999932944775E-2</v>
      </c>
      <c r="E24" t="s">
        <v>191</v>
      </c>
    </row>
    <row r="25" spans="1:5">
      <c r="A25" t="s">
        <v>260</v>
      </c>
      <c r="B25" t="s">
        <v>57</v>
      </c>
      <c r="C25">
        <v>2020</v>
      </c>
      <c r="D25">
        <v>5.000000074505806E-2</v>
      </c>
      <c r="E25" t="s">
        <v>191</v>
      </c>
    </row>
    <row r="26" spans="1:5">
      <c r="A26" t="s">
        <v>260</v>
      </c>
      <c r="B26" t="s">
        <v>73</v>
      </c>
      <c r="C26">
        <v>2020</v>
      </c>
      <c r="D26">
        <v>0.10000000149011611</v>
      </c>
      <c r="E26" t="s">
        <v>191</v>
      </c>
    </row>
    <row r="27" spans="1:5">
      <c r="A27" t="s">
        <v>260</v>
      </c>
      <c r="B27" t="s">
        <v>42</v>
      </c>
      <c r="C27">
        <v>2020</v>
      </c>
      <c r="D27">
        <v>0.20000000298023221</v>
      </c>
      <c r="E27" t="s">
        <v>191</v>
      </c>
    </row>
    <row r="28" spans="1:5">
      <c r="A28" t="s">
        <v>260</v>
      </c>
      <c r="B28" t="s">
        <v>43</v>
      </c>
      <c r="C28">
        <v>2020</v>
      </c>
      <c r="D28">
        <v>0.20000000298023221</v>
      </c>
      <c r="E28" t="s">
        <v>191</v>
      </c>
    </row>
    <row r="29" spans="1:5">
      <c r="A29" t="s">
        <v>260</v>
      </c>
      <c r="B29" t="s">
        <v>44</v>
      </c>
      <c r="C29">
        <v>2020</v>
      </c>
      <c r="D29">
        <v>0.20000000298023221</v>
      </c>
      <c r="E29" t="s">
        <v>191</v>
      </c>
    </row>
    <row r="30" spans="1:5">
      <c r="A30" t="s">
        <v>260</v>
      </c>
      <c r="B30" t="s">
        <v>91</v>
      </c>
      <c r="C30">
        <v>2020</v>
      </c>
      <c r="D30">
        <v>5.9999998658895493E-2</v>
      </c>
      <c r="E30" t="s">
        <v>191</v>
      </c>
    </row>
    <row r="31" spans="1:5">
      <c r="A31" t="s">
        <v>260</v>
      </c>
      <c r="B31" t="s">
        <v>83</v>
      </c>
      <c r="C31">
        <v>2020</v>
      </c>
      <c r="D31">
        <v>10</v>
      </c>
      <c r="E31" t="s">
        <v>191</v>
      </c>
    </row>
    <row r="32" spans="1:5">
      <c r="A32" t="s">
        <v>260</v>
      </c>
      <c r="B32" t="s">
        <v>47</v>
      </c>
      <c r="C32">
        <v>2020</v>
      </c>
      <c r="D32">
        <v>5.000000074505806E-2</v>
      </c>
      <c r="E32" t="s">
        <v>191</v>
      </c>
    </row>
    <row r="33" spans="1:5">
      <c r="A33" t="s">
        <v>260</v>
      </c>
      <c r="B33" t="s">
        <v>48</v>
      </c>
      <c r="C33">
        <v>2020</v>
      </c>
      <c r="D33">
        <v>5.000000074505806E-2</v>
      </c>
      <c r="E33" t="s">
        <v>191</v>
      </c>
    </row>
    <row r="34" spans="1:5">
      <c r="A34" t="s">
        <v>260</v>
      </c>
      <c r="B34" t="s">
        <v>85</v>
      </c>
      <c r="C34">
        <v>2020</v>
      </c>
      <c r="D34">
        <v>5.9999998658895493E-2</v>
      </c>
      <c r="E34" t="s">
        <v>191</v>
      </c>
    </row>
    <row r="35" spans="1:5">
      <c r="A35" t="s">
        <v>260</v>
      </c>
      <c r="B35" t="s">
        <v>45</v>
      </c>
      <c r="C35">
        <v>2020</v>
      </c>
      <c r="D35">
        <v>0.20000000298023221</v>
      </c>
      <c r="E35" t="s">
        <v>191</v>
      </c>
    </row>
    <row r="36" spans="1:5">
      <c r="A36" t="s">
        <v>260</v>
      </c>
      <c r="B36" t="s">
        <v>49</v>
      </c>
      <c r="C36">
        <v>2020</v>
      </c>
      <c r="D36">
        <v>2.999999932944775E-2</v>
      </c>
      <c r="E36" t="s">
        <v>191</v>
      </c>
    </row>
    <row r="37" spans="1:5">
      <c r="A37" t="s">
        <v>260</v>
      </c>
      <c r="B37" t="s">
        <v>50</v>
      </c>
      <c r="C37">
        <v>2020</v>
      </c>
      <c r="D37">
        <v>5.000000074505806E-2</v>
      </c>
      <c r="E37" t="s">
        <v>191</v>
      </c>
    </row>
    <row r="38" spans="1:5">
      <c r="A38" t="s">
        <v>260</v>
      </c>
      <c r="B38" t="s">
        <v>101</v>
      </c>
      <c r="C38">
        <v>2020</v>
      </c>
      <c r="D38">
        <v>0.20000000298023221</v>
      </c>
      <c r="E38" t="s">
        <v>191</v>
      </c>
    </row>
    <row r="39" spans="1:5">
      <c r="A39" t="s">
        <v>260</v>
      </c>
      <c r="B39" t="s">
        <v>35</v>
      </c>
      <c r="C39">
        <v>2020</v>
      </c>
      <c r="D39">
        <v>0.20000000298023221</v>
      </c>
      <c r="E39" t="s">
        <v>191</v>
      </c>
    </row>
    <row r="40" spans="1:5">
      <c r="A40" t="s">
        <v>260</v>
      </c>
      <c r="B40" t="s">
        <v>36</v>
      </c>
      <c r="C40">
        <v>2020</v>
      </c>
      <c r="D40">
        <v>0.20000000298023221</v>
      </c>
      <c r="E40" t="s">
        <v>191</v>
      </c>
    </row>
    <row r="41" spans="1:5">
      <c r="A41" t="s">
        <v>260</v>
      </c>
      <c r="B41" t="s">
        <v>94</v>
      </c>
      <c r="C41">
        <v>2020</v>
      </c>
      <c r="D41">
        <v>0.20000000298023221</v>
      </c>
      <c r="E41" t="s">
        <v>191</v>
      </c>
    </row>
    <row r="42" spans="1:5">
      <c r="A42" t="s">
        <v>260</v>
      </c>
      <c r="B42" t="s">
        <v>60</v>
      </c>
      <c r="C42">
        <v>2020</v>
      </c>
      <c r="D42">
        <v>5.000000074505806E-2</v>
      </c>
      <c r="E42" t="s">
        <v>191</v>
      </c>
    </row>
    <row r="43" spans="1:5">
      <c r="A43" t="s">
        <v>260</v>
      </c>
      <c r="B43" t="s">
        <v>61</v>
      </c>
      <c r="C43">
        <v>2020</v>
      </c>
      <c r="D43">
        <v>5.000000074505806E-2</v>
      </c>
      <c r="E43" t="s">
        <v>191</v>
      </c>
    </row>
    <row r="44" spans="1:5">
      <c r="A44" t="s">
        <v>260</v>
      </c>
      <c r="B44" t="s">
        <v>93</v>
      </c>
      <c r="C44">
        <v>2020</v>
      </c>
      <c r="D44">
        <v>5.9999998658895493E-2</v>
      </c>
      <c r="E44" t="s">
        <v>191</v>
      </c>
    </row>
    <row r="45" spans="1:5">
      <c r="A45" t="s">
        <v>260</v>
      </c>
      <c r="B45" t="s">
        <v>58</v>
      </c>
      <c r="C45">
        <v>2020</v>
      </c>
      <c r="D45">
        <v>0.20000000298023221</v>
      </c>
      <c r="E45" t="s">
        <v>191</v>
      </c>
    </row>
    <row r="46" spans="1:5">
      <c r="A46" t="s">
        <v>260</v>
      </c>
      <c r="B46" t="s">
        <v>62</v>
      </c>
      <c r="C46">
        <v>2020</v>
      </c>
      <c r="D46">
        <v>2.999999932944775E-2</v>
      </c>
      <c r="E46" t="s">
        <v>191</v>
      </c>
    </row>
    <row r="47" spans="1:5">
      <c r="A47" t="s">
        <v>260</v>
      </c>
      <c r="B47" t="s">
        <v>63</v>
      </c>
      <c r="C47">
        <v>2020</v>
      </c>
      <c r="D47">
        <v>5.000000074505806E-2</v>
      </c>
      <c r="E47" t="s">
        <v>191</v>
      </c>
    </row>
    <row r="48" spans="1:5">
      <c r="A48" t="s">
        <v>260</v>
      </c>
      <c r="B48" t="s">
        <v>69</v>
      </c>
      <c r="C48">
        <v>2020</v>
      </c>
      <c r="D48">
        <v>0.10000000149011611</v>
      </c>
      <c r="E48" t="s">
        <v>191</v>
      </c>
    </row>
    <row r="49" spans="1:5">
      <c r="A49" t="s">
        <v>260</v>
      </c>
      <c r="B49" t="s">
        <v>70</v>
      </c>
      <c r="C49">
        <v>2020</v>
      </c>
      <c r="D49">
        <v>0.10000000149011611</v>
      </c>
      <c r="E49" t="s">
        <v>191</v>
      </c>
    </row>
    <row r="50" spans="1:5">
      <c r="A50" t="s">
        <v>260</v>
      </c>
      <c r="B50" t="s">
        <v>74</v>
      </c>
      <c r="C50">
        <v>2020</v>
      </c>
      <c r="D50">
        <v>0.10000000149011611</v>
      </c>
      <c r="E50" t="s">
        <v>191</v>
      </c>
    </row>
    <row r="51" spans="1:5">
      <c r="A51" t="s">
        <v>260</v>
      </c>
      <c r="B51" t="s">
        <v>75</v>
      </c>
      <c r="C51">
        <v>2020</v>
      </c>
      <c r="D51">
        <v>0.10000000149011611</v>
      </c>
      <c r="E51" t="s">
        <v>191</v>
      </c>
    </row>
    <row r="52" spans="1:5">
      <c r="A52" t="s">
        <v>260</v>
      </c>
      <c r="B52" t="s">
        <v>79</v>
      </c>
      <c r="C52">
        <v>2020</v>
      </c>
      <c r="D52">
        <v>0.20000000298023221</v>
      </c>
      <c r="E52" t="s">
        <v>191</v>
      </c>
    </row>
    <row r="53" spans="1:5">
      <c r="A53" t="s">
        <v>260</v>
      </c>
      <c r="B53" t="s">
        <v>89</v>
      </c>
      <c r="C53">
        <v>2020</v>
      </c>
      <c r="D53">
        <v>5.9999998658895493E-2</v>
      </c>
      <c r="E53" t="s">
        <v>191</v>
      </c>
    </row>
    <row r="54" spans="1:5">
      <c r="A54" t="s">
        <v>260</v>
      </c>
      <c r="B54" t="s">
        <v>90</v>
      </c>
      <c r="C54">
        <v>2020</v>
      </c>
      <c r="D54">
        <v>10</v>
      </c>
      <c r="E54" t="s">
        <v>191</v>
      </c>
    </row>
    <row r="55" spans="1:5">
      <c r="A55" t="s">
        <v>260</v>
      </c>
      <c r="B55" t="s">
        <v>92</v>
      </c>
      <c r="C55">
        <v>2020</v>
      </c>
      <c r="D55">
        <v>5.9999998658895493E-2</v>
      </c>
      <c r="E55" t="s">
        <v>191</v>
      </c>
    </row>
    <row r="56" spans="1:5">
      <c r="A56" t="s">
        <v>260</v>
      </c>
      <c r="B56" t="s">
        <v>76</v>
      </c>
      <c r="C56">
        <v>2020</v>
      </c>
      <c r="D56">
        <f>0.400000005960464+2.82/5</f>
        <v>0.96400000596046387</v>
      </c>
      <c r="E56" t="s">
        <v>191</v>
      </c>
    </row>
    <row r="57" spans="1:5">
      <c r="A57" t="s">
        <v>260</v>
      </c>
      <c r="B57" t="s">
        <v>104</v>
      </c>
      <c r="C57">
        <v>2020</v>
      </c>
      <c r="D57">
        <v>10</v>
      </c>
      <c r="E57" t="s">
        <v>191</v>
      </c>
    </row>
    <row r="58" spans="1:5">
      <c r="A58" t="s">
        <v>260</v>
      </c>
      <c r="B58" t="s">
        <v>82</v>
      </c>
      <c r="C58">
        <v>2020</v>
      </c>
      <c r="D58">
        <v>5.000000074505806E-2</v>
      </c>
      <c r="E58" t="s">
        <v>191</v>
      </c>
    </row>
    <row r="59" spans="1:5">
      <c r="A59" t="s">
        <v>260</v>
      </c>
      <c r="B59" t="s">
        <v>96</v>
      </c>
      <c r="C59">
        <v>2020</v>
      </c>
      <c r="D59">
        <v>0.20000000298023221</v>
      </c>
      <c r="E59" t="s">
        <v>191</v>
      </c>
    </row>
    <row r="60" spans="1:5">
      <c r="A60" t="s">
        <v>260</v>
      </c>
      <c r="B60" t="s">
        <v>86</v>
      </c>
      <c r="C60">
        <v>2020</v>
      </c>
      <c r="D60">
        <v>2.999999932944775E-2</v>
      </c>
      <c r="E60" t="s">
        <v>191</v>
      </c>
    </row>
    <row r="61" spans="1:5">
      <c r="A61" t="s">
        <v>260</v>
      </c>
      <c r="B61" t="s">
        <v>103</v>
      </c>
      <c r="C61">
        <v>2020</v>
      </c>
      <c r="D61">
        <v>0.20000000298023221</v>
      </c>
      <c r="E61" t="s">
        <v>191</v>
      </c>
    </row>
    <row r="62" spans="1:5">
      <c r="A62" t="s">
        <v>260</v>
      </c>
      <c r="B62" t="s">
        <v>77</v>
      </c>
      <c r="C62">
        <v>2020</v>
      </c>
      <c r="D62">
        <v>0.5</v>
      </c>
      <c r="E62" t="s">
        <v>191</v>
      </c>
    </row>
    <row r="63" spans="1:5">
      <c r="A63" t="s">
        <v>260</v>
      </c>
      <c r="B63" t="s">
        <v>78</v>
      </c>
      <c r="C63">
        <v>2020</v>
      </c>
      <c r="D63">
        <v>0.5</v>
      </c>
      <c r="E63" t="s">
        <v>191</v>
      </c>
    </row>
    <row r="64" spans="1:5">
      <c r="A64" t="s">
        <v>260</v>
      </c>
      <c r="B64" t="s">
        <v>71</v>
      </c>
      <c r="C64">
        <v>2020</v>
      </c>
      <c r="D64" s="2">
        <f>0.100000001490116+0.446/5</f>
        <v>0.18920000149011601</v>
      </c>
      <c r="E64" t="s">
        <v>191</v>
      </c>
    </row>
    <row r="65" spans="1:5">
      <c r="A65" t="s">
        <v>260</v>
      </c>
      <c r="B65" t="s">
        <v>72</v>
      </c>
      <c r="C65">
        <v>2020</v>
      </c>
      <c r="D65">
        <v>0.10000000149011611</v>
      </c>
      <c r="E65" t="s">
        <v>191</v>
      </c>
    </row>
    <row r="66" spans="1:5">
      <c r="A66" t="s">
        <v>260</v>
      </c>
      <c r="B66" t="s">
        <v>87</v>
      </c>
      <c r="C66">
        <v>2020</v>
      </c>
      <c r="D66">
        <v>0.20000000298023221</v>
      </c>
      <c r="E66" t="s">
        <v>191</v>
      </c>
    </row>
    <row r="67" spans="1:5">
      <c r="A67" t="s">
        <v>260</v>
      </c>
      <c r="B67" t="s">
        <v>84</v>
      </c>
      <c r="C67">
        <v>2025</v>
      </c>
      <c r="D67">
        <v>10</v>
      </c>
      <c r="E67" t="s">
        <v>191</v>
      </c>
    </row>
    <row r="68" spans="1:5">
      <c r="A68" t="s">
        <v>260</v>
      </c>
      <c r="B68" t="s">
        <v>25</v>
      </c>
      <c r="C68">
        <v>2025</v>
      </c>
      <c r="D68">
        <v>0.20000000298023221</v>
      </c>
      <c r="E68" t="s">
        <v>191</v>
      </c>
    </row>
    <row r="69" spans="1:5">
      <c r="A69" t="s">
        <v>260</v>
      </c>
      <c r="B69" t="s">
        <v>27</v>
      </c>
      <c r="C69">
        <v>2025</v>
      </c>
      <c r="D69">
        <v>5.000000074505806E-2</v>
      </c>
      <c r="E69" t="s">
        <v>191</v>
      </c>
    </row>
    <row r="70" spans="1:5">
      <c r="A70" t="s">
        <v>260</v>
      </c>
      <c r="B70" t="s">
        <v>28</v>
      </c>
      <c r="C70">
        <v>2025</v>
      </c>
      <c r="D70">
        <v>2.999999932944775E-2</v>
      </c>
      <c r="E70" t="s">
        <v>191</v>
      </c>
    </row>
    <row r="71" spans="1:5">
      <c r="A71" t="s">
        <v>260</v>
      </c>
      <c r="B71" t="s">
        <v>32</v>
      </c>
      <c r="C71">
        <v>2025</v>
      </c>
      <c r="D71">
        <v>0.20000000298023221</v>
      </c>
      <c r="E71" t="s">
        <v>191</v>
      </c>
    </row>
    <row r="72" spans="1:5">
      <c r="A72" t="s">
        <v>260</v>
      </c>
      <c r="B72" t="s">
        <v>33</v>
      </c>
      <c r="C72">
        <v>2025</v>
      </c>
      <c r="D72">
        <v>0.20000000298023221</v>
      </c>
      <c r="E72" t="s">
        <v>191</v>
      </c>
    </row>
    <row r="73" spans="1:5">
      <c r="A73" t="s">
        <v>260</v>
      </c>
      <c r="B73" t="s">
        <v>81</v>
      </c>
      <c r="C73">
        <v>2025</v>
      </c>
      <c r="D73">
        <v>10</v>
      </c>
      <c r="E73" t="s">
        <v>191</v>
      </c>
    </row>
    <row r="74" spans="1:5">
      <c r="A74" t="s">
        <v>260</v>
      </c>
      <c r="B74" t="s">
        <v>30</v>
      </c>
      <c r="C74">
        <v>2025</v>
      </c>
      <c r="D74">
        <v>10</v>
      </c>
      <c r="E74" t="s">
        <v>191</v>
      </c>
    </row>
    <row r="75" spans="1:5">
      <c r="A75" t="s">
        <v>260</v>
      </c>
      <c r="B75" t="s">
        <v>38</v>
      </c>
      <c r="C75">
        <v>2025</v>
      </c>
      <c r="D75">
        <v>5.000000074505806E-2</v>
      </c>
      <c r="E75" t="s">
        <v>191</v>
      </c>
    </row>
    <row r="76" spans="1:5">
      <c r="A76" t="s">
        <v>260</v>
      </c>
      <c r="B76" t="s">
        <v>68</v>
      </c>
      <c r="C76">
        <v>2025</v>
      </c>
      <c r="D76">
        <v>0.10000000149011611</v>
      </c>
      <c r="E76" t="s">
        <v>191</v>
      </c>
    </row>
    <row r="77" spans="1:5">
      <c r="A77" t="s">
        <v>260</v>
      </c>
      <c r="B77" t="s">
        <v>39</v>
      </c>
      <c r="C77">
        <v>2025</v>
      </c>
      <c r="D77">
        <v>5.000000074505806E-2</v>
      </c>
      <c r="E77" t="s">
        <v>191</v>
      </c>
    </row>
    <row r="78" spans="1:5">
      <c r="A78" t="s">
        <v>260</v>
      </c>
      <c r="B78" t="s">
        <v>99</v>
      </c>
      <c r="C78">
        <v>2025</v>
      </c>
      <c r="D78">
        <v>10</v>
      </c>
      <c r="E78" t="s">
        <v>191</v>
      </c>
    </row>
    <row r="79" spans="1:5">
      <c r="A79" t="s">
        <v>260</v>
      </c>
      <c r="B79" t="s">
        <v>34</v>
      </c>
      <c r="C79">
        <v>2025</v>
      </c>
      <c r="D79">
        <v>0.20000000298023221</v>
      </c>
      <c r="E79" t="s">
        <v>191</v>
      </c>
    </row>
    <row r="80" spans="1:5">
      <c r="A80" t="s">
        <v>260</v>
      </c>
      <c r="B80" t="s">
        <v>40</v>
      </c>
      <c r="C80">
        <v>2025</v>
      </c>
      <c r="D80">
        <v>2.999999932944775E-2</v>
      </c>
      <c r="E80" t="s">
        <v>191</v>
      </c>
    </row>
    <row r="81" spans="1:5">
      <c r="A81" t="s">
        <v>260</v>
      </c>
      <c r="B81" t="s">
        <v>102</v>
      </c>
      <c r="C81">
        <v>2025</v>
      </c>
      <c r="D81">
        <v>5.9999998658895493E-2</v>
      </c>
      <c r="E81" t="s">
        <v>191</v>
      </c>
    </row>
    <row r="82" spans="1:5">
      <c r="A82" t="s">
        <v>260</v>
      </c>
      <c r="B82" t="s">
        <v>65</v>
      </c>
      <c r="C82">
        <v>2025</v>
      </c>
      <c r="D82">
        <v>5.000000074505806E-2</v>
      </c>
      <c r="E82" t="s">
        <v>191</v>
      </c>
    </row>
    <row r="83" spans="1:5">
      <c r="A83" t="s">
        <v>260</v>
      </c>
      <c r="B83" t="s">
        <v>97</v>
      </c>
      <c r="C83">
        <v>2025</v>
      </c>
      <c r="D83">
        <v>5.9999998658895493E-2</v>
      </c>
      <c r="E83" t="s">
        <v>191</v>
      </c>
    </row>
    <row r="84" spans="1:5">
      <c r="A84" t="s">
        <v>260</v>
      </c>
      <c r="B84" t="s">
        <v>67</v>
      </c>
      <c r="C84">
        <v>2025</v>
      </c>
      <c r="D84">
        <v>2.999999932944775E-2</v>
      </c>
      <c r="E84" t="s">
        <v>191</v>
      </c>
    </row>
    <row r="85" spans="1:5">
      <c r="A85" t="s">
        <v>260</v>
      </c>
      <c r="B85" t="s">
        <v>66</v>
      </c>
      <c r="C85">
        <v>2025</v>
      </c>
      <c r="D85">
        <v>5.000000074505806E-2</v>
      </c>
      <c r="E85" t="s">
        <v>191</v>
      </c>
    </row>
    <row r="86" spans="1:5">
      <c r="A86" t="s">
        <v>260</v>
      </c>
      <c r="B86" t="s">
        <v>54</v>
      </c>
      <c r="C86">
        <v>2025</v>
      </c>
      <c r="D86">
        <v>5.000000074505806E-2</v>
      </c>
      <c r="E86" t="s">
        <v>191</v>
      </c>
    </row>
    <row r="87" spans="1:5">
      <c r="A87" t="s">
        <v>260</v>
      </c>
      <c r="B87" t="s">
        <v>55</v>
      </c>
      <c r="C87">
        <v>2025</v>
      </c>
      <c r="D87">
        <v>5.000000074505806E-2</v>
      </c>
      <c r="E87" t="s">
        <v>191</v>
      </c>
    </row>
    <row r="88" spans="1:5">
      <c r="A88" t="s">
        <v>260</v>
      </c>
      <c r="B88" t="s">
        <v>52</v>
      </c>
      <c r="C88">
        <v>2025</v>
      </c>
      <c r="D88">
        <v>0.20000000298023221</v>
      </c>
      <c r="E88" t="s">
        <v>191</v>
      </c>
    </row>
    <row r="89" spans="1:5">
      <c r="A89" t="s">
        <v>260</v>
      </c>
      <c r="B89" t="s">
        <v>56</v>
      </c>
      <c r="C89">
        <v>2025</v>
      </c>
      <c r="D89">
        <v>2.999999932944775E-2</v>
      </c>
      <c r="E89" t="s">
        <v>191</v>
      </c>
    </row>
    <row r="90" spans="1:5">
      <c r="A90" t="s">
        <v>260</v>
      </c>
      <c r="B90" t="s">
        <v>57</v>
      </c>
      <c r="C90">
        <v>2025</v>
      </c>
      <c r="D90">
        <v>5.000000074505806E-2</v>
      </c>
      <c r="E90" t="s">
        <v>191</v>
      </c>
    </row>
    <row r="91" spans="1:5">
      <c r="A91" t="s">
        <v>260</v>
      </c>
      <c r="B91" t="s">
        <v>73</v>
      </c>
      <c r="C91">
        <v>2025</v>
      </c>
      <c r="D91">
        <v>0.10000000149011611</v>
      </c>
      <c r="E91" t="s">
        <v>191</v>
      </c>
    </row>
    <row r="92" spans="1:5">
      <c r="A92" t="s">
        <v>260</v>
      </c>
      <c r="B92" t="s">
        <v>42</v>
      </c>
      <c r="C92">
        <v>2025</v>
      </c>
      <c r="D92">
        <v>0.20000000298023221</v>
      </c>
      <c r="E92" t="s">
        <v>191</v>
      </c>
    </row>
    <row r="93" spans="1:5">
      <c r="A93" t="s">
        <v>260</v>
      </c>
      <c r="B93" t="s">
        <v>43</v>
      </c>
      <c r="C93">
        <v>2025</v>
      </c>
      <c r="D93">
        <v>0.20000000298023221</v>
      </c>
      <c r="E93" t="s">
        <v>191</v>
      </c>
    </row>
    <row r="94" spans="1:5">
      <c r="A94" t="s">
        <v>260</v>
      </c>
      <c r="B94" t="s">
        <v>44</v>
      </c>
      <c r="C94">
        <v>2025</v>
      </c>
      <c r="D94">
        <v>0.20000000298023221</v>
      </c>
      <c r="E94" t="s">
        <v>191</v>
      </c>
    </row>
    <row r="95" spans="1:5">
      <c r="A95" t="s">
        <v>260</v>
      </c>
      <c r="B95" t="s">
        <v>91</v>
      </c>
      <c r="C95">
        <v>2025</v>
      </c>
      <c r="D95">
        <v>5.9999998658895493E-2</v>
      </c>
      <c r="E95" t="s">
        <v>191</v>
      </c>
    </row>
    <row r="96" spans="1:5">
      <c r="A96" t="s">
        <v>260</v>
      </c>
      <c r="B96" t="s">
        <v>83</v>
      </c>
      <c r="C96">
        <v>2025</v>
      </c>
      <c r="D96">
        <v>10</v>
      </c>
      <c r="E96" t="s">
        <v>191</v>
      </c>
    </row>
    <row r="97" spans="1:5">
      <c r="A97" t="s">
        <v>260</v>
      </c>
      <c r="B97" t="s">
        <v>47</v>
      </c>
      <c r="C97">
        <v>2025</v>
      </c>
      <c r="D97">
        <v>5.000000074505806E-2</v>
      </c>
      <c r="E97" t="s">
        <v>191</v>
      </c>
    </row>
    <row r="98" spans="1:5">
      <c r="A98" t="s">
        <v>260</v>
      </c>
      <c r="B98" t="s">
        <v>48</v>
      </c>
      <c r="C98">
        <v>2025</v>
      </c>
      <c r="D98">
        <v>5.000000074505806E-2</v>
      </c>
      <c r="E98" t="s">
        <v>191</v>
      </c>
    </row>
    <row r="99" spans="1:5">
      <c r="A99" t="s">
        <v>260</v>
      </c>
      <c r="B99" t="s">
        <v>85</v>
      </c>
      <c r="C99">
        <v>2025</v>
      </c>
      <c r="D99">
        <v>5.9999998658895493E-2</v>
      </c>
      <c r="E99" t="s">
        <v>191</v>
      </c>
    </row>
    <row r="100" spans="1:5">
      <c r="A100" t="s">
        <v>260</v>
      </c>
      <c r="B100" t="s">
        <v>45</v>
      </c>
      <c r="C100">
        <v>2025</v>
      </c>
      <c r="D100">
        <v>0.20000000298023221</v>
      </c>
      <c r="E100" t="s">
        <v>191</v>
      </c>
    </row>
    <row r="101" spans="1:5">
      <c r="A101" t="s">
        <v>260</v>
      </c>
      <c r="B101" t="s">
        <v>49</v>
      </c>
      <c r="C101">
        <v>2025</v>
      </c>
      <c r="D101">
        <v>2.999999932944775E-2</v>
      </c>
      <c r="E101" t="s">
        <v>191</v>
      </c>
    </row>
    <row r="102" spans="1:5">
      <c r="A102" t="s">
        <v>260</v>
      </c>
      <c r="B102" t="s">
        <v>50</v>
      </c>
      <c r="C102">
        <v>2025</v>
      </c>
      <c r="D102">
        <v>5.000000074505806E-2</v>
      </c>
      <c r="E102" t="s">
        <v>191</v>
      </c>
    </row>
    <row r="103" spans="1:5">
      <c r="A103" t="s">
        <v>260</v>
      </c>
      <c r="B103" t="s">
        <v>101</v>
      </c>
      <c r="C103">
        <v>2025</v>
      </c>
      <c r="D103">
        <v>0.20000000298023221</v>
      </c>
      <c r="E103" t="s">
        <v>191</v>
      </c>
    </row>
    <row r="104" spans="1:5">
      <c r="A104" t="s">
        <v>260</v>
      </c>
      <c r="B104" t="s">
        <v>35</v>
      </c>
      <c r="C104">
        <v>2025</v>
      </c>
      <c r="D104">
        <v>0.20000000298023221</v>
      </c>
      <c r="E104" t="s">
        <v>191</v>
      </c>
    </row>
    <row r="105" spans="1:5">
      <c r="A105" t="s">
        <v>260</v>
      </c>
      <c r="B105" t="s">
        <v>36</v>
      </c>
      <c r="C105">
        <v>2025</v>
      </c>
      <c r="D105">
        <v>0.20000000298023221</v>
      </c>
      <c r="E105" t="s">
        <v>191</v>
      </c>
    </row>
    <row r="106" spans="1:5">
      <c r="A106" t="s">
        <v>260</v>
      </c>
      <c r="B106" t="s">
        <v>94</v>
      </c>
      <c r="C106">
        <v>2025</v>
      </c>
      <c r="D106">
        <v>0.12999999523162839</v>
      </c>
      <c r="E106" t="s">
        <v>191</v>
      </c>
    </row>
    <row r="107" spans="1:5">
      <c r="A107" t="s">
        <v>260</v>
      </c>
      <c r="B107" t="s">
        <v>60</v>
      </c>
      <c r="C107">
        <v>2025</v>
      </c>
      <c r="D107">
        <v>5.000000074505806E-2</v>
      </c>
      <c r="E107" t="s">
        <v>191</v>
      </c>
    </row>
    <row r="108" spans="1:5">
      <c r="A108" t="s">
        <v>260</v>
      </c>
      <c r="B108" t="s">
        <v>61</v>
      </c>
      <c r="C108">
        <v>2025</v>
      </c>
      <c r="D108">
        <v>5.000000074505806E-2</v>
      </c>
      <c r="E108" t="s">
        <v>191</v>
      </c>
    </row>
    <row r="109" spans="1:5">
      <c r="A109" t="s">
        <v>260</v>
      </c>
      <c r="B109" t="s">
        <v>93</v>
      </c>
      <c r="C109">
        <v>2025</v>
      </c>
      <c r="D109">
        <v>5.9999998658895493E-2</v>
      </c>
      <c r="E109" t="s">
        <v>191</v>
      </c>
    </row>
    <row r="110" spans="1:5">
      <c r="A110" t="s">
        <v>260</v>
      </c>
      <c r="B110" t="s">
        <v>58</v>
      </c>
      <c r="C110">
        <v>2025</v>
      </c>
      <c r="D110">
        <v>0.20000000298023221</v>
      </c>
      <c r="E110" t="s">
        <v>191</v>
      </c>
    </row>
    <row r="111" spans="1:5">
      <c r="A111" t="s">
        <v>260</v>
      </c>
      <c r="B111" t="s">
        <v>62</v>
      </c>
      <c r="C111">
        <v>2025</v>
      </c>
      <c r="D111">
        <v>2.999999932944775E-2</v>
      </c>
      <c r="E111" t="s">
        <v>191</v>
      </c>
    </row>
    <row r="112" spans="1:5">
      <c r="A112" t="s">
        <v>260</v>
      </c>
      <c r="B112" t="s">
        <v>63</v>
      </c>
      <c r="C112">
        <v>2025</v>
      </c>
      <c r="D112">
        <v>5.000000074505806E-2</v>
      </c>
      <c r="E112" t="s">
        <v>191</v>
      </c>
    </row>
    <row r="113" spans="1:5">
      <c r="A113" t="s">
        <v>260</v>
      </c>
      <c r="B113" t="s">
        <v>69</v>
      </c>
      <c r="C113">
        <v>2025</v>
      </c>
      <c r="D113">
        <v>0.10000000149011611</v>
      </c>
      <c r="E113" t="s">
        <v>191</v>
      </c>
    </row>
    <row r="114" spans="1:5">
      <c r="A114" t="s">
        <v>260</v>
      </c>
      <c r="B114" t="s">
        <v>70</v>
      </c>
      <c r="C114">
        <v>2025</v>
      </c>
      <c r="D114">
        <v>0.10000000149011611</v>
      </c>
      <c r="E114" t="s">
        <v>191</v>
      </c>
    </row>
    <row r="115" spans="1:5">
      <c r="A115" t="s">
        <v>260</v>
      </c>
      <c r="B115" t="s">
        <v>74</v>
      </c>
      <c r="C115">
        <v>2025</v>
      </c>
      <c r="D115">
        <v>0.10000000149011611</v>
      </c>
      <c r="E115" t="s">
        <v>191</v>
      </c>
    </row>
    <row r="116" spans="1:5">
      <c r="A116" t="s">
        <v>260</v>
      </c>
      <c r="B116" t="s">
        <v>75</v>
      </c>
      <c r="C116">
        <v>2025</v>
      </c>
      <c r="D116">
        <v>0.10000000149011611</v>
      </c>
      <c r="E116" t="s">
        <v>191</v>
      </c>
    </row>
    <row r="117" spans="1:5">
      <c r="A117" t="s">
        <v>260</v>
      </c>
      <c r="B117" t="s">
        <v>79</v>
      </c>
      <c r="C117">
        <v>2025</v>
      </c>
      <c r="D117">
        <v>0.20000000298023221</v>
      </c>
      <c r="E117" t="s">
        <v>191</v>
      </c>
    </row>
    <row r="118" spans="1:5">
      <c r="A118" t="s">
        <v>260</v>
      </c>
      <c r="B118" t="s">
        <v>89</v>
      </c>
      <c r="C118">
        <v>2025</v>
      </c>
      <c r="D118">
        <v>5.9999998658895493E-2</v>
      </c>
      <c r="E118" t="s">
        <v>191</v>
      </c>
    </row>
    <row r="119" spans="1:5">
      <c r="A119" t="s">
        <v>260</v>
      </c>
      <c r="B119" t="s">
        <v>90</v>
      </c>
      <c r="C119">
        <v>2025</v>
      </c>
      <c r="D119">
        <v>10</v>
      </c>
      <c r="E119" t="s">
        <v>191</v>
      </c>
    </row>
    <row r="120" spans="1:5">
      <c r="A120" t="s">
        <v>260</v>
      </c>
      <c r="B120" t="s">
        <v>92</v>
      </c>
      <c r="C120">
        <v>2025</v>
      </c>
      <c r="D120">
        <v>5.9999998658895493E-2</v>
      </c>
      <c r="E120" t="s">
        <v>191</v>
      </c>
    </row>
    <row r="121" spans="1:5">
      <c r="A121" t="s">
        <v>260</v>
      </c>
      <c r="B121" t="s">
        <v>76</v>
      </c>
      <c r="C121">
        <v>2025</v>
      </c>
      <c r="D121">
        <v>0.25</v>
      </c>
      <c r="E121" t="s">
        <v>191</v>
      </c>
    </row>
    <row r="122" spans="1:5">
      <c r="A122" t="s">
        <v>260</v>
      </c>
      <c r="B122" t="s">
        <v>104</v>
      </c>
      <c r="C122">
        <v>2025</v>
      </c>
      <c r="D122">
        <v>10</v>
      </c>
      <c r="E122" t="s">
        <v>191</v>
      </c>
    </row>
    <row r="123" spans="1:5">
      <c r="A123" t="s">
        <v>260</v>
      </c>
      <c r="B123" t="s">
        <v>82</v>
      </c>
      <c r="C123">
        <v>2025</v>
      </c>
      <c r="D123">
        <v>5.000000074505806E-2</v>
      </c>
      <c r="E123" t="s">
        <v>191</v>
      </c>
    </row>
    <row r="124" spans="1:5">
      <c r="A124" t="s">
        <v>260</v>
      </c>
      <c r="B124" t="s">
        <v>96</v>
      </c>
      <c r="C124">
        <v>2025</v>
      </c>
      <c r="D124">
        <v>0.20000000298023221</v>
      </c>
      <c r="E124" t="s">
        <v>191</v>
      </c>
    </row>
    <row r="125" spans="1:5">
      <c r="A125" t="s">
        <v>260</v>
      </c>
      <c r="B125" t="s">
        <v>86</v>
      </c>
      <c r="C125">
        <v>2025</v>
      </c>
      <c r="D125">
        <v>2.999999932944775E-2</v>
      </c>
      <c r="E125" t="s">
        <v>191</v>
      </c>
    </row>
    <row r="126" spans="1:5">
      <c r="A126" t="s">
        <v>260</v>
      </c>
      <c r="B126" t="s">
        <v>103</v>
      </c>
      <c r="C126">
        <v>2025</v>
      </c>
      <c r="D126">
        <v>0.20000000298023221</v>
      </c>
      <c r="E126" t="s">
        <v>191</v>
      </c>
    </row>
    <row r="127" spans="1:5">
      <c r="A127" t="s">
        <v>260</v>
      </c>
      <c r="B127" t="s">
        <v>77</v>
      </c>
      <c r="C127">
        <v>2025</v>
      </c>
      <c r="D127">
        <v>0.5</v>
      </c>
      <c r="E127" t="s">
        <v>191</v>
      </c>
    </row>
    <row r="128" spans="1:5">
      <c r="A128" t="s">
        <v>260</v>
      </c>
      <c r="B128" t="s">
        <v>78</v>
      </c>
      <c r="C128">
        <v>2025</v>
      </c>
      <c r="D128">
        <v>0.5</v>
      </c>
      <c r="E128" t="s">
        <v>191</v>
      </c>
    </row>
    <row r="129" spans="1:5">
      <c r="A129" t="s">
        <v>260</v>
      </c>
      <c r="B129" t="s">
        <v>71</v>
      </c>
      <c r="C129">
        <v>2025</v>
      </c>
      <c r="D129">
        <v>0.10000000149011611</v>
      </c>
      <c r="E129" t="s">
        <v>191</v>
      </c>
    </row>
    <row r="130" spans="1:5">
      <c r="A130" t="s">
        <v>260</v>
      </c>
      <c r="B130" t="s">
        <v>72</v>
      </c>
      <c r="C130">
        <v>2025</v>
      </c>
      <c r="D130">
        <v>0.10000000149011611</v>
      </c>
      <c r="E130" t="s">
        <v>191</v>
      </c>
    </row>
    <row r="131" spans="1:5">
      <c r="A131" t="s">
        <v>260</v>
      </c>
      <c r="B131" t="s">
        <v>87</v>
      </c>
      <c r="C131">
        <v>2025</v>
      </c>
      <c r="D131">
        <v>0.20000000298023221</v>
      </c>
      <c r="E131" t="s">
        <v>191</v>
      </c>
    </row>
    <row r="132" spans="1:5">
      <c r="A132" t="s">
        <v>260</v>
      </c>
      <c r="B132" t="s">
        <v>84</v>
      </c>
      <c r="C132">
        <v>2030</v>
      </c>
      <c r="D132">
        <v>10</v>
      </c>
      <c r="E132" t="s">
        <v>191</v>
      </c>
    </row>
    <row r="133" spans="1:5">
      <c r="A133" t="s">
        <v>260</v>
      </c>
      <c r="B133" t="s">
        <v>25</v>
      </c>
      <c r="C133">
        <v>2030</v>
      </c>
      <c r="D133">
        <v>0.20000000298023221</v>
      </c>
      <c r="E133" t="s">
        <v>191</v>
      </c>
    </row>
    <row r="134" spans="1:5">
      <c r="A134" t="s">
        <v>260</v>
      </c>
      <c r="B134" t="s">
        <v>27</v>
      </c>
      <c r="C134">
        <v>2030</v>
      </c>
      <c r="D134">
        <v>5.000000074505806E-2</v>
      </c>
      <c r="E134" t="s">
        <v>191</v>
      </c>
    </row>
    <row r="135" spans="1:5">
      <c r="A135" t="s">
        <v>260</v>
      </c>
      <c r="B135" t="s">
        <v>28</v>
      </c>
      <c r="C135">
        <v>2030</v>
      </c>
      <c r="D135">
        <v>2.999999932944775E-2</v>
      </c>
      <c r="E135" t="s">
        <v>191</v>
      </c>
    </row>
    <row r="136" spans="1:5">
      <c r="A136" t="s">
        <v>260</v>
      </c>
      <c r="B136" t="s">
        <v>32</v>
      </c>
      <c r="C136">
        <v>2030</v>
      </c>
      <c r="D136">
        <v>0.20000000298023221</v>
      </c>
      <c r="E136" t="s">
        <v>191</v>
      </c>
    </row>
    <row r="137" spans="1:5">
      <c r="A137" t="s">
        <v>260</v>
      </c>
      <c r="B137" t="s">
        <v>33</v>
      </c>
      <c r="C137">
        <v>2030</v>
      </c>
      <c r="D137">
        <v>0.20000000298023221</v>
      </c>
      <c r="E137" t="s">
        <v>191</v>
      </c>
    </row>
    <row r="138" spans="1:5">
      <c r="A138" t="s">
        <v>260</v>
      </c>
      <c r="B138" t="s">
        <v>81</v>
      </c>
      <c r="C138">
        <v>2030</v>
      </c>
      <c r="D138">
        <v>10</v>
      </c>
      <c r="E138" t="s">
        <v>191</v>
      </c>
    </row>
    <row r="139" spans="1:5">
      <c r="A139" t="s">
        <v>260</v>
      </c>
      <c r="B139" t="s">
        <v>30</v>
      </c>
      <c r="C139">
        <v>2030</v>
      </c>
      <c r="D139">
        <v>10</v>
      </c>
      <c r="E139" t="s">
        <v>191</v>
      </c>
    </row>
    <row r="140" spans="1:5">
      <c r="A140" t="s">
        <v>260</v>
      </c>
      <c r="B140" t="s">
        <v>38</v>
      </c>
      <c r="C140">
        <v>2030</v>
      </c>
      <c r="D140">
        <v>5.000000074505806E-2</v>
      </c>
      <c r="E140" t="s">
        <v>191</v>
      </c>
    </row>
    <row r="141" spans="1:5">
      <c r="A141" t="s">
        <v>260</v>
      </c>
      <c r="B141" t="s">
        <v>68</v>
      </c>
      <c r="C141">
        <v>2030</v>
      </c>
      <c r="D141">
        <v>0.10000000149011611</v>
      </c>
      <c r="E141" t="s">
        <v>191</v>
      </c>
    </row>
    <row r="142" spans="1:5">
      <c r="A142" t="s">
        <v>260</v>
      </c>
      <c r="B142" t="s">
        <v>39</v>
      </c>
      <c r="C142">
        <v>2030</v>
      </c>
      <c r="D142">
        <v>5.000000074505806E-2</v>
      </c>
      <c r="E142" t="s">
        <v>191</v>
      </c>
    </row>
    <row r="143" spans="1:5">
      <c r="A143" t="s">
        <v>260</v>
      </c>
      <c r="B143" t="s">
        <v>99</v>
      </c>
      <c r="C143">
        <v>2030</v>
      </c>
      <c r="D143">
        <v>10</v>
      </c>
      <c r="E143" t="s">
        <v>191</v>
      </c>
    </row>
    <row r="144" spans="1:5">
      <c r="A144" t="s">
        <v>260</v>
      </c>
      <c r="B144" t="s">
        <v>34</v>
      </c>
      <c r="C144">
        <v>2030</v>
      </c>
      <c r="D144">
        <v>0.20000000298023221</v>
      </c>
      <c r="E144" t="s">
        <v>191</v>
      </c>
    </row>
    <row r="145" spans="1:5">
      <c r="A145" t="s">
        <v>260</v>
      </c>
      <c r="B145" t="s">
        <v>40</v>
      </c>
      <c r="C145">
        <v>2030</v>
      </c>
      <c r="D145">
        <v>2.999999932944775E-2</v>
      </c>
      <c r="E145" t="s">
        <v>191</v>
      </c>
    </row>
    <row r="146" spans="1:5">
      <c r="A146" t="s">
        <v>260</v>
      </c>
      <c r="B146" t="s">
        <v>102</v>
      </c>
      <c r="C146">
        <v>2030</v>
      </c>
      <c r="D146">
        <v>5.9999998658895493E-2</v>
      </c>
      <c r="E146" t="s">
        <v>191</v>
      </c>
    </row>
    <row r="147" spans="1:5">
      <c r="A147" t="s">
        <v>260</v>
      </c>
      <c r="B147" t="s">
        <v>65</v>
      </c>
      <c r="C147">
        <v>2030</v>
      </c>
      <c r="D147">
        <v>5.000000074505806E-2</v>
      </c>
      <c r="E147" t="s">
        <v>191</v>
      </c>
    </row>
    <row r="148" spans="1:5">
      <c r="A148" t="s">
        <v>260</v>
      </c>
      <c r="B148" t="s">
        <v>97</v>
      </c>
      <c r="C148">
        <v>2030</v>
      </c>
      <c r="D148">
        <v>5.9999998658895493E-2</v>
      </c>
      <c r="E148" t="s">
        <v>191</v>
      </c>
    </row>
    <row r="149" spans="1:5">
      <c r="A149" t="s">
        <v>260</v>
      </c>
      <c r="B149" t="s">
        <v>67</v>
      </c>
      <c r="C149">
        <v>2030</v>
      </c>
      <c r="D149">
        <v>2.999999932944775E-2</v>
      </c>
      <c r="E149" t="s">
        <v>191</v>
      </c>
    </row>
    <row r="150" spans="1:5">
      <c r="A150" t="s">
        <v>260</v>
      </c>
      <c r="B150" t="s">
        <v>66</v>
      </c>
      <c r="C150">
        <v>2030</v>
      </c>
      <c r="D150">
        <v>5.000000074505806E-2</v>
      </c>
      <c r="E150" t="s">
        <v>191</v>
      </c>
    </row>
    <row r="151" spans="1:5">
      <c r="A151" t="s">
        <v>260</v>
      </c>
      <c r="B151" t="s">
        <v>54</v>
      </c>
      <c r="C151">
        <v>2030</v>
      </c>
      <c r="D151">
        <v>5.000000074505806E-2</v>
      </c>
      <c r="E151" t="s">
        <v>191</v>
      </c>
    </row>
    <row r="152" spans="1:5">
      <c r="A152" t="s">
        <v>260</v>
      </c>
      <c r="B152" t="s">
        <v>55</v>
      </c>
      <c r="C152">
        <v>2030</v>
      </c>
      <c r="D152">
        <v>5.000000074505806E-2</v>
      </c>
      <c r="E152" t="s">
        <v>191</v>
      </c>
    </row>
    <row r="153" spans="1:5">
      <c r="A153" t="s">
        <v>260</v>
      </c>
      <c r="B153" t="s">
        <v>52</v>
      </c>
      <c r="C153">
        <v>2030</v>
      </c>
      <c r="D153">
        <v>0.20000000298023221</v>
      </c>
      <c r="E153" t="s">
        <v>191</v>
      </c>
    </row>
    <row r="154" spans="1:5">
      <c r="A154" t="s">
        <v>260</v>
      </c>
      <c r="B154" t="s">
        <v>56</v>
      </c>
      <c r="C154">
        <v>2030</v>
      </c>
      <c r="D154">
        <v>2.999999932944775E-2</v>
      </c>
      <c r="E154" t="s">
        <v>191</v>
      </c>
    </row>
    <row r="155" spans="1:5">
      <c r="A155" t="s">
        <v>260</v>
      </c>
      <c r="B155" t="s">
        <v>57</v>
      </c>
      <c r="C155">
        <v>2030</v>
      </c>
      <c r="D155">
        <v>5.000000074505806E-2</v>
      </c>
      <c r="E155" t="s">
        <v>191</v>
      </c>
    </row>
    <row r="156" spans="1:5">
      <c r="A156" t="s">
        <v>260</v>
      </c>
      <c r="B156" t="s">
        <v>73</v>
      </c>
      <c r="C156">
        <v>2030</v>
      </c>
      <c r="D156">
        <v>0.10000000149011611</v>
      </c>
      <c r="E156" t="s">
        <v>191</v>
      </c>
    </row>
    <row r="157" spans="1:5">
      <c r="A157" t="s">
        <v>260</v>
      </c>
      <c r="B157" t="s">
        <v>42</v>
      </c>
      <c r="C157">
        <v>2030</v>
      </c>
      <c r="D157">
        <v>0.20000000298023221</v>
      </c>
      <c r="E157" t="s">
        <v>191</v>
      </c>
    </row>
    <row r="158" spans="1:5">
      <c r="A158" t="s">
        <v>260</v>
      </c>
      <c r="B158" t="s">
        <v>43</v>
      </c>
      <c r="C158">
        <v>2030</v>
      </c>
      <c r="D158">
        <v>0.20000000298023221</v>
      </c>
      <c r="E158" t="s">
        <v>191</v>
      </c>
    </row>
    <row r="159" spans="1:5">
      <c r="A159" t="s">
        <v>260</v>
      </c>
      <c r="B159" t="s">
        <v>44</v>
      </c>
      <c r="C159">
        <v>2030</v>
      </c>
      <c r="D159">
        <v>0.20000000298023221</v>
      </c>
      <c r="E159" t="s">
        <v>191</v>
      </c>
    </row>
    <row r="160" spans="1:5">
      <c r="A160" t="s">
        <v>260</v>
      </c>
      <c r="B160" t="s">
        <v>91</v>
      </c>
      <c r="C160">
        <v>2030</v>
      </c>
      <c r="D160">
        <v>5.9999998658895493E-2</v>
      </c>
      <c r="E160" t="s">
        <v>191</v>
      </c>
    </row>
    <row r="161" spans="1:5">
      <c r="A161" t="s">
        <v>260</v>
      </c>
      <c r="B161" t="s">
        <v>83</v>
      </c>
      <c r="C161">
        <v>2030</v>
      </c>
      <c r="D161">
        <v>10</v>
      </c>
      <c r="E161" t="s">
        <v>191</v>
      </c>
    </row>
    <row r="162" spans="1:5">
      <c r="A162" t="s">
        <v>260</v>
      </c>
      <c r="B162" t="s">
        <v>47</v>
      </c>
      <c r="C162">
        <v>2030</v>
      </c>
      <c r="D162">
        <v>5.000000074505806E-2</v>
      </c>
      <c r="E162" t="s">
        <v>191</v>
      </c>
    </row>
    <row r="163" spans="1:5">
      <c r="A163" t="s">
        <v>260</v>
      </c>
      <c r="B163" t="s">
        <v>48</v>
      </c>
      <c r="C163">
        <v>2030</v>
      </c>
      <c r="D163">
        <v>5.000000074505806E-2</v>
      </c>
      <c r="E163" t="s">
        <v>191</v>
      </c>
    </row>
    <row r="164" spans="1:5">
      <c r="A164" t="s">
        <v>260</v>
      </c>
      <c r="B164" t="s">
        <v>85</v>
      </c>
      <c r="C164">
        <v>2030</v>
      </c>
      <c r="D164">
        <v>5.9999998658895493E-2</v>
      </c>
      <c r="E164" t="s">
        <v>191</v>
      </c>
    </row>
    <row r="165" spans="1:5">
      <c r="A165" t="s">
        <v>260</v>
      </c>
      <c r="B165" t="s">
        <v>45</v>
      </c>
      <c r="C165">
        <v>2030</v>
      </c>
      <c r="D165">
        <v>0.20000000298023221</v>
      </c>
      <c r="E165" t="s">
        <v>191</v>
      </c>
    </row>
    <row r="166" spans="1:5">
      <c r="A166" t="s">
        <v>260</v>
      </c>
      <c r="B166" t="s">
        <v>49</v>
      </c>
      <c r="C166">
        <v>2030</v>
      </c>
      <c r="D166">
        <v>2.999999932944775E-2</v>
      </c>
      <c r="E166" t="s">
        <v>191</v>
      </c>
    </row>
    <row r="167" spans="1:5">
      <c r="A167" t="s">
        <v>260</v>
      </c>
      <c r="B167" t="s">
        <v>50</v>
      </c>
      <c r="C167">
        <v>2030</v>
      </c>
      <c r="D167">
        <v>5.000000074505806E-2</v>
      </c>
      <c r="E167" t="s">
        <v>191</v>
      </c>
    </row>
    <row r="168" spans="1:5">
      <c r="A168" t="s">
        <v>260</v>
      </c>
      <c r="B168" t="s">
        <v>101</v>
      </c>
      <c r="C168">
        <v>2030</v>
      </c>
      <c r="D168">
        <v>0.20000000298023221</v>
      </c>
      <c r="E168" t="s">
        <v>191</v>
      </c>
    </row>
    <row r="169" spans="1:5">
      <c r="A169" t="s">
        <v>260</v>
      </c>
      <c r="B169" t="s">
        <v>35</v>
      </c>
      <c r="C169">
        <v>2030</v>
      </c>
      <c r="D169">
        <v>0.20000000298023221</v>
      </c>
      <c r="E169" t="s">
        <v>191</v>
      </c>
    </row>
    <row r="170" spans="1:5">
      <c r="A170" t="s">
        <v>260</v>
      </c>
      <c r="B170" t="s">
        <v>36</v>
      </c>
      <c r="C170">
        <v>2030</v>
      </c>
      <c r="D170">
        <v>0.20000000298023221</v>
      </c>
      <c r="E170" t="s">
        <v>191</v>
      </c>
    </row>
    <row r="171" spans="1:5">
      <c r="A171" t="s">
        <v>260</v>
      </c>
      <c r="B171" t="s">
        <v>94</v>
      </c>
      <c r="C171">
        <v>2030</v>
      </c>
      <c r="D171">
        <v>5.9999998658895493E-2</v>
      </c>
      <c r="E171" t="s">
        <v>191</v>
      </c>
    </row>
    <row r="172" spans="1:5">
      <c r="A172" t="s">
        <v>260</v>
      </c>
      <c r="B172" t="s">
        <v>60</v>
      </c>
      <c r="C172">
        <v>2030</v>
      </c>
      <c r="D172">
        <v>5.000000074505806E-2</v>
      </c>
      <c r="E172" t="s">
        <v>191</v>
      </c>
    </row>
    <row r="173" spans="1:5">
      <c r="A173" t="s">
        <v>260</v>
      </c>
      <c r="B173" t="s">
        <v>61</v>
      </c>
      <c r="C173">
        <v>2030</v>
      </c>
      <c r="D173">
        <v>5.000000074505806E-2</v>
      </c>
      <c r="E173" t="s">
        <v>191</v>
      </c>
    </row>
    <row r="174" spans="1:5">
      <c r="A174" t="s">
        <v>260</v>
      </c>
      <c r="B174" t="s">
        <v>93</v>
      </c>
      <c r="C174">
        <v>2030</v>
      </c>
      <c r="D174">
        <v>5.9999998658895493E-2</v>
      </c>
      <c r="E174" t="s">
        <v>191</v>
      </c>
    </row>
    <row r="175" spans="1:5">
      <c r="A175" t="s">
        <v>260</v>
      </c>
      <c r="B175" t="s">
        <v>58</v>
      </c>
      <c r="C175">
        <v>2030</v>
      </c>
      <c r="D175">
        <v>0.20000000298023221</v>
      </c>
      <c r="E175" t="s">
        <v>191</v>
      </c>
    </row>
    <row r="176" spans="1:5">
      <c r="A176" t="s">
        <v>260</v>
      </c>
      <c r="B176" t="s">
        <v>62</v>
      </c>
      <c r="C176">
        <v>2030</v>
      </c>
      <c r="D176">
        <v>2.999999932944775E-2</v>
      </c>
      <c r="E176" t="s">
        <v>191</v>
      </c>
    </row>
    <row r="177" spans="1:5">
      <c r="A177" t="s">
        <v>260</v>
      </c>
      <c r="B177" t="s">
        <v>63</v>
      </c>
      <c r="C177">
        <v>2030</v>
      </c>
      <c r="D177">
        <v>5.000000074505806E-2</v>
      </c>
      <c r="E177" t="s">
        <v>191</v>
      </c>
    </row>
    <row r="178" spans="1:5">
      <c r="A178" t="s">
        <v>260</v>
      </c>
      <c r="B178" t="s">
        <v>69</v>
      </c>
      <c r="C178">
        <v>2030</v>
      </c>
      <c r="D178">
        <v>0.10000000149011611</v>
      </c>
      <c r="E178" t="s">
        <v>191</v>
      </c>
    </row>
    <row r="179" spans="1:5">
      <c r="A179" t="s">
        <v>260</v>
      </c>
      <c r="B179" t="s">
        <v>70</v>
      </c>
      <c r="C179">
        <v>2030</v>
      </c>
      <c r="D179">
        <v>0.10000000149011611</v>
      </c>
      <c r="E179" t="s">
        <v>191</v>
      </c>
    </row>
    <row r="180" spans="1:5">
      <c r="A180" t="s">
        <v>260</v>
      </c>
      <c r="B180" t="s">
        <v>74</v>
      </c>
      <c r="C180">
        <v>2030</v>
      </c>
      <c r="D180">
        <v>0.10000000149011611</v>
      </c>
      <c r="E180" t="s">
        <v>191</v>
      </c>
    </row>
    <row r="181" spans="1:5">
      <c r="A181" t="s">
        <v>260</v>
      </c>
      <c r="B181" t="s">
        <v>75</v>
      </c>
      <c r="C181">
        <v>2030</v>
      </c>
      <c r="D181">
        <v>0.10000000149011611</v>
      </c>
      <c r="E181" t="s">
        <v>191</v>
      </c>
    </row>
    <row r="182" spans="1:5">
      <c r="A182" t="s">
        <v>260</v>
      </c>
      <c r="B182" t="s">
        <v>79</v>
      </c>
      <c r="C182">
        <v>2030</v>
      </c>
      <c r="D182">
        <v>0.20000000298023221</v>
      </c>
      <c r="E182" t="s">
        <v>191</v>
      </c>
    </row>
    <row r="183" spans="1:5">
      <c r="A183" t="s">
        <v>260</v>
      </c>
      <c r="B183" t="s">
        <v>89</v>
      </c>
      <c r="C183">
        <v>2030</v>
      </c>
      <c r="D183">
        <v>5.9999998658895493E-2</v>
      </c>
      <c r="E183" t="s">
        <v>191</v>
      </c>
    </row>
    <row r="184" spans="1:5">
      <c r="A184" t="s">
        <v>260</v>
      </c>
      <c r="B184" t="s">
        <v>90</v>
      </c>
      <c r="C184">
        <v>2030</v>
      </c>
      <c r="D184">
        <v>10</v>
      </c>
      <c r="E184" t="s">
        <v>191</v>
      </c>
    </row>
    <row r="185" spans="1:5">
      <c r="A185" t="s">
        <v>260</v>
      </c>
      <c r="B185" t="s">
        <v>92</v>
      </c>
      <c r="C185">
        <v>2030</v>
      </c>
      <c r="D185">
        <v>5.9999998658895493E-2</v>
      </c>
      <c r="E185" t="s">
        <v>191</v>
      </c>
    </row>
    <row r="186" spans="1:5">
      <c r="A186" t="s">
        <v>260</v>
      </c>
      <c r="B186" t="s">
        <v>76</v>
      </c>
      <c r="C186">
        <v>2030</v>
      </c>
      <c r="D186">
        <v>0.10000000149011611</v>
      </c>
      <c r="E186" t="s">
        <v>191</v>
      </c>
    </row>
    <row r="187" spans="1:5">
      <c r="A187" t="s">
        <v>260</v>
      </c>
      <c r="B187" t="s">
        <v>104</v>
      </c>
      <c r="C187">
        <v>2030</v>
      </c>
      <c r="D187">
        <v>10</v>
      </c>
      <c r="E187" t="s">
        <v>191</v>
      </c>
    </row>
    <row r="188" spans="1:5">
      <c r="A188" t="s">
        <v>260</v>
      </c>
      <c r="B188" t="s">
        <v>82</v>
      </c>
      <c r="C188">
        <v>2030</v>
      </c>
      <c r="D188">
        <v>5.000000074505806E-2</v>
      </c>
      <c r="E188" t="s">
        <v>191</v>
      </c>
    </row>
    <row r="189" spans="1:5">
      <c r="A189" t="s">
        <v>260</v>
      </c>
      <c r="B189" t="s">
        <v>96</v>
      </c>
      <c r="C189">
        <v>2030</v>
      </c>
      <c r="D189">
        <v>0.20000000298023221</v>
      </c>
      <c r="E189" t="s">
        <v>191</v>
      </c>
    </row>
    <row r="190" spans="1:5">
      <c r="A190" t="s">
        <v>260</v>
      </c>
      <c r="B190" t="s">
        <v>86</v>
      </c>
      <c r="C190">
        <v>2030</v>
      </c>
      <c r="D190">
        <v>2.999999932944775E-2</v>
      </c>
      <c r="E190" t="s">
        <v>191</v>
      </c>
    </row>
    <row r="191" spans="1:5">
      <c r="A191" t="s">
        <v>260</v>
      </c>
      <c r="B191" t="s">
        <v>103</v>
      </c>
      <c r="C191">
        <v>2030</v>
      </c>
      <c r="D191">
        <v>0.20000000298023221</v>
      </c>
      <c r="E191" t="s">
        <v>191</v>
      </c>
    </row>
    <row r="192" spans="1:5">
      <c r="A192" t="s">
        <v>260</v>
      </c>
      <c r="B192" t="s">
        <v>77</v>
      </c>
      <c r="C192">
        <v>2030</v>
      </c>
      <c r="D192">
        <v>0.5</v>
      </c>
      <c r="E192" t="s">
        <v>191</v>
      </c>
    </row>
    <row r="193" spans="1:5">
      <c r="A193" t="s">
        <v>260</v>
      </c>
      <c r="B193" t="s">
        <v>78</v>
      </c>
      <c r="C193">
        <v>2030</v>
      </c>
      <c r="D193">
        <v>0.5</v>
      </c>
      <c r="E193" t="s">
        <v>191</v>
      </c>
    </row>
    <row r="194" spans="1:5">
      <c r="A194" t="s">
        <v>260</v>
      </c>
      <c r="B194" t="s">
        <v>71</v>
      </c>
      <c r="C194">
        <v>2030</v>
      </c>
      <c r="D194">
        <v>0.10000000149011611</v>
      </c>
      <c r="E194" t="s">
        <v>191</v>
      </c>
    </row>
    <row r="195" spans="1:5">
      <c r="A195" t="s">
        <v>260</v>
      </c>
      <c r="B195" t="s">
        <v>72</v>
      </c>
      <c r="C195">
        <v>2030</v>
      </c>
      <c r="D195">
        <v>0.10000000149011611</v>
      </c>
      <c r="E195" t="s">
        <v>191</v>
      </c>
    </row>
    <row r="196" spans="1:5">
      <c r="A196" t="s">
        <v>260</v>
      </c>
      <c r="B196" t="s">
        <v>87</v>
      </c>
      <c r="C196">
        <v>2030</v>
      </c>
      <c r="D196">
        <v>0.20000000298023221</v>
      </c>
      <c r="E196" t="s">
        <v>191</v>
      </c>
    </row>
    <row r="197" spans="1:5">
      <c r="A197" t="s">
        <v>260</v>
      </c>
      <c r="B197" t="s">
        <v>84</v>
      </c>
      <c r="C197">
        <v>2035</v>
      </c>
      <c r="D197">
        <v>10</v>
      </c>
      <c r="E197" t="s">
        <v>191</v>
      </c>
    </row>
    <row r="198" spans="1:5">
      <c r="A198" t="s">
        <v>260</v>
      </c>
      <c r="B198" t="s">
        <v>25</v>
      </c>
      <c r="C198">
        <v>2035</v>
      </c>
      <c r="D198">
        <v>0.20000000298023221</v>
      </c>
      <c r="E198" t="s">
        <v>191</v>
      </c>
    </row>
    <row r="199" spans="1:5">
      <c r="A199" t="s">
        <v>260</v>
      </c>
      <c r="B199" t="s">
        <v>27</v>
      </c>
      <c r="C199">
        <v>2035</v>
      </c>
      <c r="D199">
        <v>5.000000074505806E-2</v>
      </c>
      <c r="E199" t="s">
        <v>191</v>
      </c>
    </row>
    <row r="200" spans="1:5">
      <c r="A200" t="s">
        <v>260</v>
      </c>
      <c r="B200" t="s">
        <v>28</v>
      </c>
      <c r="C200">
        <v>2035</v>
      </c>
      <c r="D200">
        <v>2.999999932944775E-2</v>
      </c>
      <c r="E200" t="s">
        <v>191</v>
      </c>
    </row>
    <row r="201" spans="1:5">
      <c r="A201" t="s">
        <v>260</v>
      </c>
      <c r="B201" t="s">
        <v>32</v>
      </c>
      <c r="C201">
        <v>2035</v>
      </c>
      <c r="D201">
        <v>0.20000000298023221</v>
      </c>
      <c r="E201" t="s">
        <v>191</v>
      </c>
    </row>
    <row r="202" spans="1:5">
      <c r="A202" t="s">
        <v>260</v>
      </c>
      <c r="B202" t="s">
        <v>33</v>
      </c>
      <c r="C202">
        <v>2035</v>
      </c>
      <c r="D202">
        <v>0.20000000298023221</v>
      </c>
      <c r="E202" t="s">
        <v>191</v>
      </c>
    </row>
    <row r="203" spans="1:5">
      <c r="A203" t="s">
        <v>260</v>
      </c>
      <c r="B203" t="s">
        <v>81</v>
      </c>
      <c r="C203">
        <v>2035</v>
      </c>
      <c r="D203">
        <v>10</v>
      </c>
      <c r="E203" t="s">
        <v>191</v>
      </c>
    </row>
    <row r="204" spans="1:5">
      <c r="A204" t="s">
        <v>260</v>
      </c>
      <c r="B204" t="s">
        <v>30</v>
      </c>
      <c r="C204">
        <v>2035</v>
      </c>
      <c r="D204">
        <v>10</v>
      </c>
      <c r="E204" t="s">
        <v>191</v>
      </c>
    </row>
    <row r="205" spans="1:5">
      <c r="A205" t="s">
        <v>260</v>
      </c>
      <c r="B205" t="s">
        <v>38</v>
      </c>
      <c r="C205">
        <v>2035</v>
      </c>
      <c r="D205">
        <v>5.000000074505806E-2</v>
      </c>
      <c r="E205" t="s">
        <v>191</v>
      </c>
    </row>
    <row r="206" spans="1:5">
      <c r="A206" t="s">
        <v>260</v>
      </c>
      <c r="B206" t="s">
        <v>68</v>
      </c>
      <c r="C206">
        <v>2035</v>
      </c>
      <c r="D206">
        <v>0.10000000149011611</v>
      </c>
      <c r="E206" t="s">
        <v>191</v>
      </c>
    </row>
    <row r="207" spans="1:5">
      <c r="A207" t="s">
        <v>260</v>
      </c>
      <c r="B207" t="s">
        <v>39</v>
      </c>
      <c r="C207">
        <v>2035</v>
      </c>
      <c r="D207">
        <v>5.000000074505806E-2</v>
      </c>
      <c r="E207" t="s">
        <v>191</v>
      </c>
    </row>
    <row r="208" spans="1:5">
      <c r="A208" t="s">
        <v>260</v>
      </c>
      <c r="B208" t="s">
        <v>99</v>
      </c>
      <c r="C208">
        <v>2035</v>
      </c>
      <c r="D208">
        <v>10</v>
      </c>
      <c r="E208" t="s">
        <v>191</v>
      </c>
    </row>
    <row r="209" spans="1:5">
      <c r="A209" t="s">
        <v>260</v>
      </c>
      <c r="B209" t="s">
        <v>34</v>
      </c>
      <c r="C209">
        <v>2035</v>
      </c>
      <c r="D209">
        <v>0.20000000298023221</v>
      </c>
      <c r="E209" t="s">
        <v>191</v>
      </c>
    </row>
    <row r="210" spans="1:5">
      <c r="A210" t="s">
        <v>260</v>
      </c>
      <c r="B210" t="s">
        <v>40</v>
      </c>
      <c r="C210">
        <v>2035</v>
      </c>
      <c r="D210">
        <v>2.999999932944775E-2</v>
      </c>
      <c r="E210" t="s">
        <v>191</v>
      </c>
    </row>
    <row r="211" spans="1:5">
      <c r="A211" t="s">
        <v>260</v>
      </c>
      <c r="B211" t="s">
        <v>102</v>
      </c>
      <c r="C211">
        <v>2035</v>
      </c>
      <c r="D211">
        <v>5.9999998658895493E-2</v>
      </c>
      <c r="E211" t="s">
        <v>191</v>
      </c>
    </row>
    <row r="212" spans="1:5">
      <c r="A212" t="s">
        <v>260</v>
      </c>
      <c r="B212" t="s">
        <v>65</v>
      </c>
      <c r="C212">
        <v>2035</v>
      </c>
      <c r="D212">
        <v>5.000000074505806E-2</v>
      </c>
      <c r="E212" t="s">
        <v>191</v>
      </c>
    </row>
    <row r="213" spans="1:5">
      <c r="A213" t="s">
        <v>260</v>
      </c>
      <c r="B213" t="s">
        <v>97</v>
      </c>
      <c r="C213">
        <v>2035</v>
      </c>
      <c r="D213">
        <v>5.9999998658895493E-2</v>
      </c>
      <c r="E213" t="s">
        <v>191</v>
      </c>
    </row>
    <row r="214" spans="1:5">
      <c r="A214" t="s">
        <v>260</v>
      </c>
      <c r="B214" t="s">
        <v>67</v>
      </c>
      <c r="C214">
        <v>2035</v>
      </c>
      <c r="D214">
        <v>2.999999932944775E-2</v>
      </c>
      <c r="E214" t="s">
        <v>191</v>
      </c>
    </row>
    <row r="215" spans="1:5">
      <c r="A215" t="s">
        <v>260</v>
      </c>
      <c r="B215" t="s">
        <v>66</v>
      </c>
      <c r="C215">
        <v>2035</v>
      </c>
      <c r="D215">
        <v>5.000000074505806E-2</v>
      </c>
      <c r="E215" t="s">
        <v>191</v>
      </c>
    </row>
    <row r="216" spans="1:5">
      <c r="A216" t="s">
        <v>260</v>
      </c>
      <c r="B216" t="s">
        <v>54</v>
      </c>
      <c r="C216">
        <v>2035</v>
      </c>
      <c r="D216">
        <v>5.000000074505806E-2</v>
      </c>
      <c r="E216" t="s">
        <v>191</v>
      </c>
    </row>
    <row r="217" spans="1:5">
      <c r="A217" t="s">
        <v>260</v>
      </c>
      <c r="B217" t="s">
        <v>55</v>
      </c>
      <c r="C217">
        <v>2035</v>
      </c>
      <c r="D217">
        <v>5.000000074505806E-2</v>
      </c>
      <c r="E217" t="s">
        <v>191</v>
      </c>
    </row>
    <row r="218" spans="1:5">
      <c r="A218" t="s">
        <v>260</v>
      </c>
      <c r="B218" t="s">
        <v>52</v>
      </c>
      <c r="C218">
        <v>2035</v>
      </c>
      <c r="D218">
        <v>0.20000000298023221</v>
      </c>
      <c r="E218" t="s">
        <v>191</v>
      </c>
    </row>
    <row r="219" spans="1:5">
      <c r="A219" t="s">
        <v>260</v>
      </c>
      <c r="B219" t="s">
        <v>56</v>
      </c>
      <c r="C219">
        <v>2035</v>
      </c>
      <c r="D219">
        <v>2.999999932944775E-2</v>
      </c>
      <c r="E219" t="s">
        <v>191</v>
      </c>
    </row>
    <row r="220" spans="1:5">
      <c r="A220" t="s">
        <v>260</v>
      </c>
      <c r="B220" t="s">
        <v>57</v>
      </c>
      <c r="C220">
        <v>2035</v>
      </c>
      <c r="D220">
        <v>5.000000074505806E-2</v>
      </c>
      <c r="E220" t="s">
        <v>191</v>
      </c>
    </row>
    <row r="221" spans="1:5">
      <c r="A221" t="s">
        <v>260</v>
      </c>
      <c r="B221" t="s">
        <v>73</v>
      </c>
      <c r="C221">
        <v>2035</v>
      </c>
      <c r="D221">
        <v>0.10000000149011611</v>
      </c>
      <c r="E221" t="s">
        <v>191</v>
      </c>
    </row>
    <row r="222" spans="1:5">
      <c r="A222" t="s">
        <v>260</v>
      </c>
      <c r="B222" t="s">
        <v>42</v>
      </c>
      <c r="C222">
        <v>2035</v>
      </c>
      <c r="D222">
        <v>0.20000000298023221</v>
      </c>
      <c r="E222" t="s">
        <v>191</v>
      </c>
    </row>
    <row r="223" spans="1:5">
      <c r="A223" t="s">
        <v>260</v>
      </c>
      <c r="B223" t="s">
        <v>43</v>
      </c>
      <c r="C223">
        <v>2035</v>
      </c>
      <c r="D223">
        <v>0.20000000298023221</v>
      </c>
      <c r="E223" t="s">
        <v>191</v>
      </c>
    </row>
    <row r="224" spans="1:5">
      <c r="A224" t="s">
        <v>260</v>
      </c>
      <c r="B224" t="s">
        <v>44</v>
      </c>
      <c r="C224">
        <v>2035</v>
      </c>
      <c r="D224">
        <v>0.20000000298023221</v>
      </c>
      <c r="E224" t="s">
        <v>191</v>
      </c>
    </row>
    <row r="225" spans="1:5">
      <c r="A225" t="s">
        <v>260</v>
      </c>
      <c r="B225" t="s">
        <v>91</v>
      </c>
      <c r="C225">
        <v>2035</v>
      </c>
      <c r="D225">
        <v>5.9999998658895493E-2</v>
      </c>
      <c r="E225" t="s">
        <v>191</v>
      </c>
    </row>
    <row r="226" spans="1:5">
      <c r="A226" t="s">
        <v>260</v>
      </c>
      <c r="B226" t="s">
        <v>83</v>
      </c>
      <c r="C226">
        <v>2035</v>
      </c>
      <c r="D226">
        <v>10</v>
      </c>
      <c r="E226" t="s">
        <v>191</v>
      </c>
    </row>
    <row r="227" spans="1:5">
      <c r="A227" t="s">
        <v>260</v>
      </c>
      <c r="B227" t="s">
        <v>47</v>
      </c>
      <c r="C227">
        <v>2035</v>
      </c>
      <c r="D227">
        <v>5.000000074505806E-2</v>
      </c>
      <c r="E227" t="s">
        <v>191</v>
      </c>
    </row>
    <row r="228" spans="1:5">
      <c r="A228" t="s">
        <v>260</v>
      </c>
      <c r="B228" t="s">
        <v>48</v>
      </c>
      <c r="C228">
        <v>2035</v>
      </c>
      <c r="D228">
        <v>5.000000074505806E-2</v>
      </c>
      <c r="E228" t="s">
        <v>191</v>
      </c>
    </row>
    <row r="229" spans="1:5">
      <c r="A229" t="s">
        <v>260</v>
      </c>
      <c r="B229" t="s">
        <v>85</v>
      </c>
      <c r="C229">
        <v>2035</v>
      </c>
      <c r="D229">
        <v>5.9999998658895493E-2</v>
      </c>
      <c r="E229" t="s">
        <v>191</v>
      </c>
    </row>
    <row r="230" spans="1:5">
      <c r="A230" t="s">
        <v>260</v>
      </c>
      <c r="B230" t="s">
        <v>45</v>
      </c>
      <c r="C230">
        <v>2035</v>
      </c>
      <c r="D230">
        <v>0.20000000298023221</v>
      </c>
      <c r="E230" t="s">
        <v>191</v>
      </c>
    </row>
    <row r="231" spans="1:5">
      <c r="A231" t="s">
        <v>260</v>
      </c>
      <c r="B231" t="s">
        <v>49</v>
      </c>
      <c r="C231">
        <v>2035</v>
      </c>
      <c r="D231">
        <v>2.999999932944775E-2</v>
      </c>
      <c r="E231" t="s">
        <v>191</v>
      </c>
    </row>
    <row r="232" spans="1:5">
      <c r="A232" t="s">
        <v>260</v>
      </c>
      <c r="B232" t="s">
        <v>50</v>
      </c>
      <c r="C232">
        <v>2035</v>
      </c>
      <c r="D232">
        <v>5.000000074505806E-2</v>
      </c>
      <c r="E232" t="s">
        <v>191</v>
      </c>
    </row>
    <row r="233" spans="1:5">
      <c r="A233" t="s">
        <v>260</v>
      </c>
      <c r="B233" t="s">
        <v>101</v>
      </c>
      <c r="C233">
        <v>2035</v>
      </c>
      <c r="D233">
        <v>0.20000000298023221</v>
      </c>
      <c r="E233" t="s">
        <v>191</v>
      </c>
    </row>
    <row r="234" spans="1:5">
      <c r="A234" t="s">
        <v>260</v>
      </c>
      <c r="B234" t="s">
        <v>35</v>
      </c>
      <c r="C234">
        <v>2035</v>
      </c>
      <c r="D234">
        <v>0.20000000298023221</v>
      </c>
      <c r="E234" t="s">
        <v>191</v>
      </c>
    </row>
    <row r="235" spans="1:5">
      <c r="A235" t="s">
        <v>260</v>
      </c>
      <c r="B235" t="s">
        <v>36</v>
      </c>
      <c r="C235">
        <v>2035</v>
      </c>
      <c r="D235">
        <v>0.20000000298023221</v>
      </c>
      <c r="E235" t="s">
        <v>191</v>
      </c>
    </row>
    <row r="236" spans="1:5">
      <c r="A236" t="s">
        <v>260</v>
      </c>
      <c r="B236" t="s">
        <v>94</v>
      </c>
      <c r="C236">
        <v>2035</v>
      </c>
      <c r="D236">
        <v>5.9999998658895493E-2</v>
      </c>
      <c r="E236" t="s">
        <v>191</v>
      </c>
    </row>
    <row r="237" spans="1:5">
      <c r="A237" t="s">
        <v>260</v>
      </c>
      <c r="B237" t="s">
        <v>60</v>
      </c>
      <c r="C237">
        <v>2035</v>
      </c>
      <c r="D237">
        <v>5.000000074505806E-2</v>
      </c>
      <c r="E237" t="s">
        <v>191</v>
      </c>
    </row>
    <row r="238" spans="1:5">
      <c r="A238" t="s">
        <v>260</v>
      </c>
      <c r="B238" t="s">
        <v>61</v>
      </c>
      <c r="C238">
        <v>2035</v>
      </c>
      <c r="D238">
        <v>5.000000074505806E-2</v>
      </c>
      <c r="E238" t="s">
        <v>191</v>
      </c>
    </row>
    <row r="239" spans="1:5">
      <c r="A239" t="s">
        <v>260</v>
      </c>
      <c r="B239" t="s">
        <v>93</v>
      </c>
      <c r="C239">
        <v>2035</v>
      </c>
      <c r="D239">
        <v>5.9999998658895493E-2</v>
      </c>
      <c r="E239" t="s">
        <v>191</v>
      </c>
    </row>
    <row r="240" spans="1:5">
      <c r="A240" t="s">
        <v>260</v>
      </c>
      <c r="B240" t="s">
        <v>58</v>
      </c>
      <c r="C240">
        <v>2035</v>
      </c>
      <c r="D240">
        <v>0.20000000298023221</v>
      </c>
      <c r="E240" t="s">
        <v>191</v>
      </c>
    </row>
    <row r="241" spans="1:5">
      <c r="A241" t="s">
        <v>260</v>
      </c>
      <c r="B241" t="s">
        <v>62</v>
      </c>
      <c r="C241">
        <v>2035</v>
      </c>
      <c r="D241">
        <v>2.999999932944775E-2</v>
      </c>
      <c r="E241" t="s">
        <v>191</v>
      </c>
    </row>
    <row r="242" spans="1:5">
      <c r="A242" t="s">
        <v>260</v>
      </c>
      <c r="B242" t="s">
        <v>63</v>
      </c>
      <c r="C242">
        <v>2035</v>
      </c>
      <c r="D242">
        <v>5.000000074505806E-2</v>
      </c>
      <c r="E242" t="s">
        <v>191</v>
      </c>
    </row>
    <row r="243" spans="1:5">
      <c r="A243" t="s">
        <v>260</v>
      </c>
      <c r="B243" t="s">
        <v>69</v>
      </c>
      <c r="C243">
        <v>2035</v>
      </c>
      <c r="D243">
        <v>0.10000000149011611</v>
      </c>
      <c r="E243" t="s">
        <v>191</v>
      </c>
    </row>
    <row r="244" spans="1:5">
      <c r="A244" t="s">
        <v>260</v>
      </c>
      <c r="B244" t="s">
        <v>70</v>
      </c>
      <c r="C244">
        <v>2035</v>
      </c>
      <c r="D244">
        <v>0.10000000149011611</v>
      </c>
      <c r="E244" t="s">
        <v>191</v>
      </c>
    </row>
    <row r="245" spans="1:5">
      <c r="A245" t="s">
        <v>260</v>
      </c>
      <c r="B245" t="s">
        <v>74</v>
      </c>
      <c r="C245">
        <v>2035</v>
      </c>
      <c r="D245">
        <v>0.10000000149011611</v>
      </c>
      <c r="E245" t="s">
        <v>191</v>
      </c>
    </row>
    <row r="246" spans="1:5">
      <c r="A246" t="s">
        <v>260</v>
      </c>
      <c r="B246" t="s">
        <v>75</v>
      </c>
      <c r="C246">
        <v>2035</v>
      </c>
      <c r="D246">
        <v>0.10000000149011611</v>
      </c>
      <c r="E246" t="s">
        <v>191</v>
      </c>
    </row>
    <row r="247" spans="1:5">
      <c r="A247" t="s">
        <v>260</v>
      </c>
      <c r="B247" t="s">
        <v>79</v>
      </c>
      <c r="C247">
        <v>2035</v>
      </c>
      <c r="D247">
        <v>0.20000000298023221</v>
      </c>
      <c r="E247" t="s">
        <v>191</v>
      </c>
    </row>
    <row r="248" spans="1:5">
      <c r="A248" t="s">
        <v>260</v>
      </c>
      <c r="B248" t="s">
        <v>89</v>
      </c>
      <c r="C248">
        <v>2035</v>
      </c>
      <c r="D248">
        <v>5.9999998658895493E-2</v>
      </c>
      <c r="E248" t="s">
        <v>191</v>
      </c>
    </row>
    <row r="249" spans="1:5">
      <c r="A249" t="s">
        <v>260</v>
      </c>
      <c r="B249" t="s">
        <v>90</v>
      </c>
      <c r="C249">
        <v>2035</v>
      </c>
      <c r="D249">
        <v>10</v>
      </c>
      <c r="E249" t="s">
        <v>191</v>
      </c>
    </row>
    <row r="250" spans="1:5">
      <c r="A250" t="s">
        <v>260</v>
      </c>
      <c r="B250" t="s">
        <v>92</v>
      </c>
      <c r="C250">
        <v>2035</v>
      </c>
      <c r="D250">
        <v>5.9999998658895493E-2</v>
      </c>
      <c r="E250" t="s">
        <v>191</v>
      </c>
    </row>
    <row r="251" spans="1:5">
      <c r="A251" t="s">
        <v>260</v>
      </c>
      <c r="B251" t="s">
        <v>76</v>
      </c>
      <c r="C251">
        <v>2035</v>
      </c>
      <c r="D251">
        <v>0.10000000149011611</v>
      </c>
      <c r="E251" t="s">
        <v>191</v>
      </c>
    </row>
    <row r="252" spans="1:5">
      <c r="A252" t="s">
        <v>260</v>
      </c>
      <c r="B252" t="s">
        <v>104</v>
      </c>
      <c r="C252">
        <v>2035</v>
      </c>
      <c r="D252">
        <v>10</v>
      </c>
      <c r="E252" t="s">
        <v>191</v>
      </c>
    </row>
    <row r="253" spans="1:5">
      <c r="A253" t="s">
        <v>260</v>
      </c>
      <c r="B253" t="s">
        <v>82</v>
      </c>
      <c r="C253">
        <v>2035</v>
      </c>
      <c r="D253">
        <v>5.000000074505806E-2</v>
      </c>
      <c r="E253" t="s">
        <v>191</v>
      </c>
    </row>
    <row r="254" spans="1:5">
      <c r="A254" t="s">
        <v>260</v>
      </c>
      <c r="B254" t="s">
        <v>96</v>
      </c>
      <c r="C254">
        <v>2035</v>
      </c>
      <c r="D254">
        <v>0.20000000298023221</v>
      </c>
      <c r="E254" t="s">
        <v>191</v>
      </c>
    </row>
    <row r="255" spans="1:5">
      <c r="A255" t="s">
        <v>260</v>
      </c>
      <c r="B255" t="s">
        <v>86</v>
      </c>
      <c r="C255">
        <v>2035</v>
      </c>
      <c r="D255">
        <v>2.999999932944775E-2</v>
      </c>
      <c r="E255" t="s">
        <v>191</v>
      </c>
    </row>
    <row r="256" spans="1:5">
      <c r="A256" t="s">
        <v>260</v>
      </c>
      <c r="B256" t="s">
        <v>103</v>
      </c>
      <c r="C256">
        <v>2035</v>
      </c>
      <c r="D256">
        <v>0.20000000298023221</v>
      </c>
      <c r="E256" t="s">
        <v>191</v>
      </c>
    </row>
    <row r="257" spans="1:5">
      <c r="A257" t="s">
        <v>260</v>
      </c>
      <c r="B257" t="s">
        <v>77</v>
      </c>
      <c r="C257">
        <v>2035</v>
      </c>
      <c r="D257">
        <v>0.5</v>
      </c>
      <c r="E257" t="s">
        <v>191</v>
      </c>
    </row>
    <row r="258" spans="1:5">
      <c r="A258" t="s">
        <v>260</v>
      </c>
      <c r="B258" t="s">
        <v>78</v>
      </c>
      <c r="C258">
        <v>2035</v>
      </c>
      <c r="D258">
        <v>0.5</v>
      </c>
      <c r="E258" t="s">
        <v>191</v>
      </c>
    </row>
    <row r="259" spans="1:5">
      <c r="A259" t="s">
        <v>260</v>
      </c>
      <c r="B259" t="s">
        <v>71</v>
      </c>
      <c r="C259">
        <v>2035</v>
      </c>
      <c r="D259">
        <v>0.10000000149011611</v>
      </c>
      <c r="E259" t="s">
        <v>191</v>
      </c>
    </row>
    <row r="260" spans="1:5">
      <c r="A260" t="s">
        <v>260</v>
      </c>
      <c r="B260" t="s">
        <v>72</v>
      </c>
      <c r="C260">
        <v>2035</v>
      </c>
      <c r="D260">
        <v>0.10000000149011611</v>
      </c>
      <c r="E260" t="s">
        <v>191</v>
      </c>
    </row>
    <row r="261" spans="1:5">
      <c r="A261" t="s">
        <v>260</v>
      </c>
      <c r="B261" t="s">
        <v>87</v>
      </c>
      <c r="C261">
        <v>2035</v>
      </c>
      <c r="D261">
        <v>0.20000000298023221</v>
      </c>
      <c r="E261" t="s">
        <v>191</v>
      </c>
    </row>
    <row r="262" spans="1:5">
      <c r="A262" t="s">
        <v>260</v>
      </c>
      <c r="B262" t="s">
        <v>84</v>
      </c>
      <c r="C262">
        <v>2040</v>
      </c>
      <c r="D262">
        <v>10</v>
      </c>
      <c r="E262" t="s">
        <v>191</v>
      </c>
    </row>
    <row r="263" spans="1:5">
      <c r="A263" t="s">
        <v>260</v>
      </c>
      <c r="B263" t="s">
        <v>25</v>
      </c>
      <c r="C263">
        <v>2040</v>
      </c>
      <c r="D263">
        <v>0.20000000298023221</v>
      </c>
      <c r="E263" t="s">
        <v>191</v>
      </c>
    </row>
    <row r="264" spans="1:5">
      <c r="A264" t="s">
        <v>260</v>
      </c>
      <c r="B264" t="s">
        <v>27</v>
      </c>
      <c r="C264">
        <v>2040</v>
      </c>
      <c r="D264">
        <v>5.000000074505806E-2</v>
      </c>
      <c r="E264" t="s">
        <v>191</v>
      </c>
    </row>
    <row r="265" spans="1:5">
      <c r="A265" t="s">
        <v>260</v>
      </c>
      <c r="B265" t="s">
        <v>28</v>
      </c>
      <c r="C265">
        <v>2040</v>
      </c>
      <c r="D265">
        <v>2.999999932944775E-2</v>
      </c>
      <c r="E265" t="s">
        <v>191</v>
      </c>
    </row>
    <row r="266" spans="1:5">
      <c r="A266" t="s">
        <v>260</v>
      </c>
      <c r="B266" t="s">
        <v>32</v>
      </c>
      <c r="C266">
        <v>2040</v>
      </c>
      <c r="D266">
        <v>0.20000000298023221</v>
      </c>
      <c r="E266" t="s">
        <v>191</v>
      </c>
    </row>
    <row r="267" spans="1:5">
      <c r="A267" t="s">
        <v>260</v>
      </c>
      <c r="B267" t="s">
        <v>33</v>
      </c>
      <c r="C267">
        <v>2040</v>
      </c>
      <c r="D267">
        <v>0.20000000298023221</v>
      </c>
      <c r="E267" t="s">
        <v>191</v>
      </c>
    </row>
    <row r="268" spans="1:5">
      <c r="A268" t="s">
        <v>260</v>
      </c>
      <c r="B268" t="s">
        <v>81</v>
      </c>
      <c r="C268">
        <v>2040</v>
      </c>
      <c r="D268">
        <v>10</v>
      </c>
      <c r="E268" t="s">
        <v>191</v>
      </c>
    </row>
    <row r="269" spans="1:5">
      <c r="A269" t="s">
        <v>260</v>
      </c>
      <c r="B269" t="s">
        <v>30</v>
      </c>
      <c r="C269">
        <v>2040</v>
      </c>
      <c r="D269">
        <v>10</v>
      </c>
      <c r="E269" t="s">
        <v>191</v>
      </c>
    </row>
    <row r="270" spans="1:5">
      <c r="A270" t="s">
        <v>260</v>
      </c>
      <c r="B270" t="s">
        <v>38</v>
      </c>
      <c r="C270">
        <v>2040</v>
      </c>
      <c r="D270">
        <v>5.000000074505806E-2</v>
      </c>
      <c r="E270" t="s">
        <v>191</v>
      </c>
    </row>
    <row r="271" spans="1:5">
      <c r="A271" t="s">
        <v>260</v>
      </c>
      <c r="B271" t="s">
        <v>68</v>
      </c>
      <c r="C271">
        <v>2040</v>
      </c>
      <c r="D271">
        <v>0.10000000149011611</v>
      </c>
      <c r="E271" t="s">
        <v>191</v>
      </c>
    </row>
    <row r="272" spans="1:5">
      <c r="A272" t="s">
        <v>260</v>
      </c>
      <c r="B272" t="s">
        <v>39</v>
      </c>
      <c r="C272">
        <v>2040</v>
      </c>
      <c r="D272">
        <v>5.000000074505806E-2</v>
      </c>
      <c r="E272" t="s">
        <v>191</v>
      </c>
    </row>
    <row r="273" spans="1:5">
      <c r="A273" t="s">
        <v>260</v>
      </c>
      <c r="B273" t="s">
        <v>99</v>
      </c>
      <c r="C273">
        <v>2040</v>
      </c>
      <c r="D273">
        <v>10</v>
      </c>
      <c r="E273" t="s">
        <v>191</v>
      </c>
    </row>
    <row r="274" spans="1:5">
      <c r="A274" t="s">
        <v>260</v>
      </c>
      <c r="B274" t="s">
        <v>34</v>
      </c>
      <c r="C274">
        <v>2040</v>
      </c>
      <c r="D274">
        <v>0.20000000298023221</v>
      </c>
      <c r="E274" t="s">
        <v>191</v>
      </c>
    </row>
    <row r="275" spans="1:5">
      <c r="A275" t="s">
        <v>260</v>
      </c>
      <c r="B275" t="s">
        <v>40</v>
      </c>
      <c r="C275">
        <v>2040</v>
      </c>
      <c r="D275">
        <v>2.999999932944775E-2</v>
      </c>
      <c r="E275" t="s">
        <v>191</v>
      </c>
    </row>
    <row r="276" spans="1:5">
      <c r="A276" t="s">
        <v>260</v>
      </c>
      <c r="B276" t="s">
        <v>102</v>
      </c>
      <c r="C276">
        <v>2040</v>
      </c>
      <c r="D276">
        <v>5.9999998658895493E-2</v>
      </c>
      <c r="E276" t="s">
        <v>191</v>
      </c>
    </row>
    <row r="277" spans="1:5">
      <c r="A277" t="s">
        <v>260</v>
      </c>
      <c r="B277" t="s">
        <v>65</v>
      </c>
      <c r="C277">
        <v>2040</v>
      </c>
      <c r="D277">
        <v>5.000000074505806E-2</v>
      </c>
      <c r="E277" t="s">
        <v>191</v>
      </c>
    </row>
    <row r="278" spans="1:5">
      <c r="A278" t="s">
        <v>260</v>
      </c>
      <c r="B278" t="s">
        <v>97</v>
      </c>
      <c r="C278">
        <v>2040</v>
      </c>
      <c r="D278">
        <v>5.9999998658895493E-2</v>
      </c>
      <c r="E278" t="s">
        <v>191</v>
      </c>
    </row>
    <row r="279" spans="1:5">
      <c r="A279" t="s">
        <v>260</v>
      </c>
      <c r="B279" t="s">
        <v>67</v>
      </c>
      <c r="C279">
        <v>2040</v>
      </c>
      <c r="D279">
        <v>2.999999932944775E-2</v>
      </c>
      <c r="E279" t="s">
        <v>191</v>
      </c>
    </row>
    <row r="280" spans="1:5">
      <c r="A280" t="s">
        <v>260</v>
      </c>
      <c r="B280" t="s">
        <v>66</v>
      </c>
      <c r="C280">
        <v>2040</v>
      </c>
      <c r="D280">
        <v>5.000000074505806E-2</v>
      </c>
      <c r="E280" t="s">
        <v>191</v>
      </c>
    </row>
    <row r="281" spans="1:5">
      <c r="A281" t="s">
        <v>260</v>
      </c>
      <c r="B281" t="s">
        <v>54</v>
      </c>
      <c r="C281">
        <v>2040</v>
      </c>
      <c r="D281">
        <v>5.000000074505806E-2</v>
      </c>
      <c r="E281" t="s">
        <v>191</v>
      </c>
    </row>
    <row r="282" spans="1:5">
      <c r="A282" t="s">
        <v>260</v>
      </c>
      <c r="B282" t="s">
        <v>55</v>
      </c>
      <c r="C282">
        <v>2040</v>
      </c>
      <c r="D282">
        <v>5.000000074505806E-2</v>
      </c>
      <c r="E282" t="s">
        <v>191</v>
      </c>
    </row>
    <row r="283" spans="1:5">
      <c r="A283" t="s">
        <v>260</v>
      </c>
      <c r="B283" t="s">
        <v>52</v>
      </c>
      <c r="C283">
        <v>2040</v>
      </c>
      <c r="D283">
        <v>0.20000000298023221</v>
      </c>
      <c r="E283" t="s">
        <v>191</v>
      </c>
    </row>
    <row r="284" spans="1:5">
      <c r="A284" t="s">
        <v>260</v>
      </c>
      <c r="B284" t="s">
        <v>56</v>
      </c>
      <c r="C284">
        <v>2040</v>
      </c>
      <c r="D284">
        <v>2.999999932944775E-2</v>
      </c>
      <c r="E284" t="s">
        <v>191</v>
      </c>
    </row>
    <row r="285" spans="1:5">
      <c r="A285" t="s">
        <v>260</v>
      </c>
      <c r="B285" t="s">
        <v>57</v>
      </c>
      <c r="C285">
        <v>2040</v>
      </c>
      <c r="D285">
        <v>5.000000074505806E-2</v>
      </c>
      <c r="E285" t="s">
        <v>191</v>
      </c>
    </row>
    <row r="286" spans="1:5">
      <c r="A286" t="s">
        <v>260</v>
      </c>
      <c r="B286" t="s">
        <v>73</v>
      </c>
      <c r="C286">
        <v>2040</v>
      </c>
      <c r="D286">
        <v>0.10000000149011611</v>
      </c>
      <c r="E286" t="s">
        <v>191</v>
      </c>
    </row>
    <row r="287" spans="1:5">
      <c r="A287" t="s">
        <v>260</v>
      </c>
      <c r="B287" t="s">
        <v>42</v>
      </c>
      <c r="C287">
        <v>2040</v>
      </c>
      <c r="D287">
        <v>0.20000000298023221</v>
      </c>
      <c r="E287" t="s">
        <v>191</v>
      </c>
    </row>
    <row r="288" spans="1:5">
      <c r="A288" t="s">
        <v>260</v>
      </c>
      <c r="B288" t="s">
        <v>43</v>
      </c>
      <c r="C288">
        <v>2040</v>
      </c>
      <c r="D288">
        <v>0.20000000298023221</v>
      </c>
      <c r="E288" t="s">
        <v>191</v>
      </c>
    </row>
    <row r="289" spans="1:5">
      <c r="A289" t="s">
        <v>260</v>
      </c>
      <c r="B289" t="s">
        <v>44</v>
      </c>
      <c r="C289">
        <v>2040</v>
      </c>
      <c r="D289">
        <v>0.20000000298023221</v>
      </c>
      <c r="E289" t="s">
        <v>191</v>
      </c>
    </row>
    <row r="290" spans="1:5">
      <c r="A290" t="s">
        <v>260</v>
      </c>
      <c r="B290" t="s">
        <v>91</v>
      </c>
      <c r="C290">
        <v>2040</v>
      </c>
      <c r="D290">
        <v>5.9999998658895493E-2</v>
      </c>
      <c r="E290" t="s">
        <v>191</v>
      </c>
    </row>
    <row r="291" spans="1:5">
      <c r="A291" t="s">
        <v>260</v>
      </c>
      <c r="B291" t="s">
        <v>83</v>
      </c>
      <c r="C291">
        <v>2040</v>
      </c>
      <c r="D291">
        <v>10</v>
      </c>
      <c r="E291" t="s">
        <v>191</v>
      </c>
    </row>
    <row r="292" spans="1:5">
      <c r="A292" t="s">
        <v>260</v>
      </c>
      <c r="B292" t="s">
        <v>47</v>
      </c>
      <c r="C292">
        <v>2040</v>
      </c>
      <c r="D292">
        <v>5.000000074505806E-2</v>
      </c>
      <c r="E292" t="s">
        <v>191</v>
      </c>
    </row>
    <row r="293" spans="1:5">
      <c r="A293" t="s">
        <v>260</v>
      </c>
      <c r="B293" t="s">
        <v>48</v>
      </c>
      <c r="C293">
        <v>2040</v>
      </c>
      <c r="D293">
        <v>5.000000074505806E-2</v>
      </c>
      <c r="E293" t="s">
        <v>191</v>
      </c>
    </row>
    <row r="294" spans="1:5">
      <c r="A294" t="s">
        <v>260</v>
      </c>
      <c r="B294" t="s">
        <v>85</v>
      </c>
      <c r="C294">
        <v>2040</v>
      </c>
      <c r="D294">
        <v>5.9999998658895493E-2</v>
      </c>
      <c r="E294" t="s">
        <v>191</v>
      </c>
    </row>
    <row r="295" spans="1:5">
      <c r="A295" t="s">
        <v>260</v>
      </c>
      <c r="B295" t="s">
        <v>45</v>
      </c>
      <c r="C295">
        <v>2040</v>
      </c>
      <c r="D295">
        <v>0.20000000298023221</v>
      </c>
      <c r="E295" t="s">
        <v>191</v>
      </c>
    </row>
    <row r="296" spans="1:5">
      <c r="A296" t="s">
        <v>260</v>
      </c>
      <c r="B296" t="s">
        <v>49</v>
      </c>
      <c r="C296">
        <v>2040</v>
      </c>
      <c r="D296">
        <v>2.999999932944775E-2</v>
      </c>
      <c r="E296" t="s">
        <v>191</v>
      </c>
    </row>
    <row r="297" spans="1:5">
      <c r="A297" t="s">
        <v>260</v>
      </c>
      <c r="B297" t="s">
        <v>50</v>
      </c>
      <c r="C297">
        <v>2040</v>
      </c>
      <c r="D297">
        <v>5.000000074505806E-2</v>
      </c>
      <c r="E297" t="s">
        <v>191</v>
      </c>
    </row>
    <row r="298" spans="1:5">
      <c r="A298" t="s">
        <v>260</v>
      </c>
      <c r="B298" t="s">
        <v>101</v>
      </c>
      <c r="C298">
        <v>2040</v>
      </c>
      <c r="D298">
        <v>0.20000000298023221</v>
      </c>
      <c r="E298" t="s">
        <v>191</v>
      </c>
    </row>
    <row r="299" spans="1:5">
      <c r="A299" t="s">
        <v>260</v>
      </c>
      <c r="B299" t="s">
        <v>35</v>
      </c>
      <c r="C299">
        <v>2040</v>
      </c>
      <c r="D299">
        <v>0.20000000298023221</v>
      </c>
      <c r="E299" t="s">
        <v>191</v>
      </c>
    </row>
    <row r="300" spans="1:5">
      <c r="A300" t="s">
        <v>260</v>
      </c>
      <c r="B300" t="s">
        <v>36</v>
      </c>
      <c r="C300">
        <v>2040</v>
      </c>
      <c r="D300">
        <v>0.20000000298023221</v>
      </c>
      <c r="E300" t="s">
        <v>191</v>
      </c>
    </row>
    <row r="301" spans="1:5">
      <c r="A301" t="s">
        <v>260</v>
      </c>
      <c r="B301" t="s">
        <v>94</v>
      </c>
      <c r="C301">
        <v>2040</v>
      </c>
      <c r="D301">
        <v>5.9999998658895493E-2</v>
      </c>
      <c r="E301" t="s">
        <v>191</v>
      </c>
    </row>
    <row r="302" spans="1:5">
      <c r="A302" t="s">
        <v>260</v>
      </c>
      <c r="B302" t="s">
        <v>60</v>
      </c>
      <c r="C302">
        <v>2040</v>
      </c>
      <c r="D302">
        <v>5.000000074505806E-2</v>
      </c>
      <c r="E302" t="s">
        <v>191</v>
      </c>
    </row>
    <row r="303" spans="1:5">
      <c r="A303" t="s">
        <v>260</v>
      </c>
      <c r="B303" t="s">
        <v>61</v>
      </c>
      <c r="C303">
        <v>2040</v>
      </c>
      <c r="D303">
        <v>5.000000074505806E-2</v>
      </c>
      <c r="E303" t="s">
        <v>191</v>
      </c>
    </row>
    <row r="304" spans="1:5">
      <c r="A304" t="s">
        <v>260</v>
      </c>
      <c r="B304" t="s">
        <v>93</v>
      </c>
      <c r="C304">
        <v>2040</v>
      </c>
      <c r="D304">
        <v>5.9999998658895493E-2</v>
      </c>
      <c r="E304" t="s">
        <v>191</v>
      </c>
    </row>
    <row r="305" spans="1:5">
      <c r="A305" t="s">
        <v>260</v>
      </c>
      <c r="B305" t="s">
        <v>58</v>
      </c>
      <c r="C305">
        <v>2040</v>
      </c>
      <c r="D305">
        <v>0.20000000298023221</v>
      </c>
      <c r="E305" t="s">
        <v>191</v>
      </c>
    </row>
    <row r="306" spans="1:5">
      <c r="A306" t="s">
        <v>260</v>
      </c>
      <c r="B306" t="s">
        <v>62</v>
      </c>
      <c r="C306">
        <v>2040</v>
      </c>
      <c r="D306">
        <v>2.999999932944775E-2</v>
      </c>
      <c r="E306" t="s">
        <v>191</v>
      </c>
    </row>
    <row r="307" spans="1:5">
      <c r="A307" t="s">
        <v>260</v>
      </c>
      <c r="B307" t="s">
        <v>63</v>
      </c>
      <c r="C307">
        <v>2040</v>
      </c>
      <c r="D307">
        <v>5.000000074505806E-2</v>
      </c>
      <c r="E307" t="s">
        <v>191</v>
      </c>
    </row>
    <row r="308" spans="1:5">
      <c r="A308" t="s">
        <v>260</v>
      </c>
      <c r="B308" t="s">
        <v>69</v>
      </c>
      <c r="C308">
        <v>2040</v>
      </c>
      <c r="D308">
        <v>0.10000000149011611</v>
      </c>
      <c r="E308" t="s">
        <v>191</v>
      </c>
    </row>
    <row r="309" spans="1:5">
      <c r="A309" t="s">
        <v>260</v>
      </c>
      <c r="B309" t="s">
        <v>70</v>
      </c>
      <c r="C309">
        <v>2040</v>
      </c>
      <c r="D309">
        <v>0.10000000149011611</v>
      </c>
      <c r="E309" t="s">
        <v>191</v>
      </c>
    </row>
    <row r="310" spans="1:5">
      <c r="A310" t="s">
        <v>260</v>
      </c>
      <c r="B310" t="s">
        <v>74</v>
      </c>
      <c r="C310">
        <v>2040</v>
      </c>
      <c r="D310">
        <v>0.10000000149011611</v>
      </c>
      <c r="E310" t="s">
        <v>191</v>
      </c>
    </row>
    <row r="311" spans="1:5">
      <c r="A311" t="s">
        <v>260</v>
      </c>
      <c r="B311" t="s">
        <v>75</v>
      </c>
      <c r="C311">
        <v>2040</v>
      </c>
      <c r="D311">
        <v>0.10000000149011611</v>
      </c>
      <c r="E311" t="s">
        <v>191</v>
      </c>
    </row>
    <row r="312" spans="1:5">
      <c r="A312" t="s">
        <v>260</v>
      </c>
      <c r="B312" t="s">
        <v>79</v>
      </c>
      <c r="C312">
        <v>2040</v>
      </c>
      <c r="D312">
        <v>0.20000000298023221</v>
      </c>
      <c r="E312" t="s">
        <v>191</v>
      </c>
    </row>
    <row r="313" spans="1:5">
      <c r="A313" t="s">
        <v>260</v>
      </c>
      <c r="B313" t="s">
        <v>89</v>
      </c>
      <c r="C313">
        <v>2040</v>
      </c>
      <c r="D313">
        <v>5.9999998658895493E-2</v>
      </c>
      <c r="E313" t="s">
        <v>191</v>
      </c>
    </row>
    <row r="314" spans="1:5">
      <c r="A314" t="s">
        <v>260</v>
      </c>
      <c r="B314" t="s">
        <v>90</v>
      </c>
      <c r="C314">
        <v>2040</v>
      </c>
      <c r="D314">
        <v>10</v>
      </c>
      <c r="E314" t="s">
        <v>191</v>
      </c>
    </row>
    <row r="315" spans="1:5">
      <c r="A315" t="s">
        <v>260</v>
      </c>
      <c r="B315" t="s">
        <v>92</v>
      </c>
      <c r="C315">
        <v>2040</v>
      </c>
      <c r="D315">
        <v>5.9999998658895493E-2</v>
      </c>
      <c r="E315" t="s">
        <v>191</v>
      </c>
    </row>
    <row r="316" spans="1:5">
      <c r="A316" t="s">
        <v>260</v>
      </c>
      <c r="B316" t="s">
        <v>76</v>
      </c>
      <c r="C316">
        <v>2040</v>
      </c>
      <c r="D316">
        <v>0.10000000149011611</v>
      </c>
      <c r="E316" t="s">
        <v>191</v>
      </c>
    </row>
    <row r="317" spans="1:5">
      <c r="A317" t="s">
        <v>260</v>
      </c>
      <c r="B317" t="s">
        <v>104</v>
      </c>
      <c r="C317">
        <v>2040</v>
      </c>
      <c r="D317">
        <v>10</v>
      </c>
      <c r="E317" t="s">
        <v>191</v>
      </c>
    </row>
    <row r="318" spans="1:5">
      <c r="A318" t="s">
        <v>260</v>
      </c>
      <c r="B318" t="s">
        <v>82</v>
      </c>
      <c r="C318">
        <v>2040</v>
      </c>
      <c r="D318">
        <v>5.000000074505806E-2</v>
      </c>
      <c r="E318" t="s">
        <v>191</v>
      </c>
    </row>
    <row r="319" spans="1:5">
      <c r="A319" t="s">
        <v>260</v>
      </c>
      <c r="B319" t="s">
        <v>96</v>
      </c>
      <c r="C319">
        <v>2040</v>
      </c>
      <c r="D319">
        <v>0.20000000298023221</v>
      </c>
      <c r="E319" t="s">
        <v>191</v>
      </c>
    </row>
    <row r="320" spans="1:5">
      <c r="A320" t="s">
        <v>260</v>
      </c>
      <c r="B320" t="s">
        <v>86</v>
      </c>
      <c r="C320">
        <v>2040</v>
      </c>
      <c r="D320">
        <v>2.999999932944775E-2</v>
      </c>
      <c r="E320" t="s">
        <v>191</v>
      </c>
    </row>
    <row r="321" spans="1:5">
      <c r="A321" t="s">
        <v>260</v>
      </c>
      <c r="B321" t="s">
        <v>103</v>
      </c>
      <c r="C321">
        <v>2040</v>
      </c>
      <c r="D321">
        <v>0.20000000298023221</v>
      </c>
      <c r="E321" t="s">
        <v>191</v>
      </c>
    </row>
    <row r="322" spans="1:5">
      <c r="A322" t="s">
        <v>260</v>
      </c>
      <c r="B322" t="s">
        <v>77</v>
      </c>
      <c r="C322">
        <v>2040</v>
      </c>
      <c r="D322">
        <v>0.5</v>
      </c>
      <c r="E322" t="s">
        <v>191</v>
      </c>
    </row>
    <row r="323" spans="1:5">
      <c r="A323" t="s">
        <v>260</v>
      </c>
      <c r="B323" t="s">
        <v>78</v>
      </c>
      <c r="C323">
        <v>2040</v>
      </c>
      <c r="D323">
        <v>0.5</v>
      </c>
      <c r="E323" t="s">
        <v>191</v>
      </c>
    </row>
    <row r="324" spans="1:5">
      <c r="A324" t="s">
        <v>260</v>
      </c>
      <c r="B324" t="s">
        <v>71</v>
      </c>
      <c r="C324">
        <v>2040</v>
      </c>
      <c r="D324">
        <v>0.10000000149011611</v>
      </c>
      <c r="E324" t="s">
        <v>191</v>
      </c>
    </row>
    <row r="325" spans="1:5">
      <c r="A325" t="s">
        <v>260</v>
      </c>
      <c r="B325" t="s">
        <v>72</v>
      </c>
      <c r="C325">
        <v>2040</v>
      </c>
      <c r="D325">
        <v>0.10000000149011611</v>
      </c>
      <c r="E325" t="s">
        <v>191</v>
      </c>
    </row>
    <row r="326" spans="1:5">
      <c r="A326" t="s">
        <v>260</v>
      </c>
      <c r="B326" t="s">
        <v>87</v>
      </c>
      <c r="C326">
        <v>2040</v>
      </c>
      <c r="D326">
        <v>0.20000000298023221</v>
      </c>
      <c r="E326" t="s">
        <v>191</v>
      </c>
    </row>
    <row r="327" spans="1:5">
      <c r="A327" t="s">
        <v>260</v>
      </c>
      <c r="B327" t="s">
        <v>84</v>
      </c>
      <c r="C327">
        <v>2045</v>
      </c>
      <c r="D327">
        <v>10</v>
      </c>
      <c r="E327" t="s">
        <v>191</v>
      </c>
    </row>
    <row r="328" spans="1:5">
      <c r="A328" t="s">
        <v>260</v>
      </c>
      <c r="B328" t="s">
        <v>25</v>
      </c>
      <c r="C328">
        <v>2045</v>
      </c>
      <c r="D328">
        <v>0.20000000298023221</v>
      </c>
      <c r="E328" t="s">
        <v>191</v>
      </c>
    </row>
    <row r="329" spans="1:5">
      <c r="A329" t="s">
        <v>260</v>
      </c>
      <c r="B329" t="s">
        <v>27</v>
      </c>
      <c r="C329">
        <v>2045</v>
      </c>
      <c r="D329">
        <v>5.000000074505806E-2</v>
      </c>
      <c r="E329" t="s">
        <v>191</v>
      </c>
    </row>
    <row r="330" spans="1:5">
      <c r="A330" t="s">
        <v>260</v>
      </c>
      <c r="B330" t="s">
        <v>28</v>
      </c>
      <c r="C330">
        <v>2045</v>
      </c>
      <c r="D330">
        <v>2.999999932944775E-2</v>
      </c>
      <c r="E330" t="s">
        <v>191</v>
      </c>
    </row>
    <row r="331" spans="1:5">
      <c r="A331" t="s">
        <v>260</v>
      </c>
      <c r="B331" t="s">
        <v>32</v>
      </c>
      <c r="C331">
        <v>2045</v>
      </c>
      <c r="D331">
        <v>0.20000000298023221</v>
      </c>
      <c r="E331" t="s">
        <v>191</v>
      </c>
    </row>
    <row r="332" spans="1:5">
      <c r="A332" t="s">
        <v>260</v>
      </c>
      <c r="B332" t="s">
        <v>33</v>
      </c>
      <c r="C332">
        <v>2045</v>
      </c>
      <c r="D332">
        <v>0.20000000298023221</v>
      </c>
      <c r="E332" t="s">
        <v>191</v>
      </c>
    </row>
    <row r="333" spans="1:5">
      <c r="A333" t="s">
        <v>260</v>
      </c>
      <c r="B333" t="s">
        <v>81</v>
      </c>
      <c r="C333">
        <v>2045</v>
      </c>
      <c r="D333">
        <v>10</v>
      </c>
      <c r="E333" t="s">
        <v>191</v>
      </c>
    </row>
    <row r="334" spans="1:5">
      <c r="A334" t="s">
        <v>260</v>
      </c>
      <c r="B334" t="s">
        <v>30</v>
      </c>
      <c r="C334">
        <v>2045</v>
      </c>
      <c r="D334">
        <v>10</v>
      </c>
      <c r="E334" t="s">
        <v>191</v>
      </c>
    </row>
    <row r="335" spans="1:5">
      <c r="A335" t="s">
        <v>260</v>
      </c>
      <c r="B335" t="s">
        <v>38</v>
      </c>
      <c r="C335">
        <v>2045</v>
      </c>
      <c r="D335">
        <v>5.000000074505806E-2</v>
      </c>
      <c r="E335" t="s">
        <v>191</v>
      </c>
    </row>
    <row r="336" spans="1:5">
      <c r="A336" t="s">
        <v>260</v>
      </c>
      <c r="B336" t="s">
        <v>68</v>
      </c>
      <c r="C336">
        <v>2045</v>
      </c>
      <c r="D336">
        <v>0.10000000149011611</v>
      </c>
      <c r="E336" t="s">
        <v>191</v>
      </c>
    </row>
    <row r="337" spans="1:5">
      <c r="A337" t="s">
        <v>260</v>
      </c>
      <c r="B337" t="s">
        <v>39</v>
      </c>
      <c r="C337">
        <v>2045</v>
      </c>
      <c r="D337">
        <v>5.000000074505806E-2</v>
      </c>
      <c r="E337" t="s">
        <v>191</v>
      </c>
    </row>
    <row r="338" spans="1:5">
      <c r="A338" t="s">
        <v>260</v>
      </c>
      <c r="B338" t="s">
        <v>99</v>
      </c>
      <c r="C338">
        <v>2045</v>
      </c>
      <c r="D338">
        <v>10</v>
      </c>
      <c r="E338" t="s">
        <v>191</v>
      </c>
    </row>
    <row r="339" spans="1:5">
      <c r="A339" t="s">
        <v>260</v>
      </c>
      <c r="B339" t="s">
        <v>34</v>
      </c>
      <c r="C339">
        <v>2045</v>
      </c>
      <c r="D339">
        <v>0.20000000298023221</v>
      </c>
      <c r="E339" t="s">
        <v>191</v>
      </c>
    </row>
    <row r="340" spans="1:5">
      <c r="A340" t="s">
        <v>260</v>
      </c>
      <c r="B340" t="s">
        <v>40</v>
      </c>
      <c r="C340">
        <v>2045</v>
      </c>
      <c r="D340">
        <v>2.999999932944775E-2</v>
      </c>
      <c r="E340" t="s">
        <v>191</v>
      </c>
    </row>
    <row r="341" spans="1:5">
      <c r="A341" t="s">
        <v>260</v>
      </c>
      <c r="B341" t="s">
        <v>102</v>
      </c>
      <c r="C341">
        <v>2045</v>
      </c>
      <c r="D341">
        <v>5.9999998658895493E-2</v>
      </c>
      <c r="E341" t="s">
        <v>191</v>
      </c>
    </row>
    <row r="342" spans="1:5">
      <c r="A342" t="s">
        <v>260</v>
      </c>
      <c r="B342" t="s">
        <v>65</v>
      </c>
      <c r="C342">
        <v>2045</v>
      </c>
      <c r="D342">
        <v>5.000000074505806E-2</v>
      </c>
      <c r="E342" t="s">
        <v>191</v>
      </c>
    </row>
    <row r="343" spans="1:5">
      <c r="A343" t="s">
        <v>260</v>
      </c>
      <c r="B343" t="s">
        <v>97</v>
      </c>
      <c r="C343">
        <v>2045</v>
      </c>
      <c r="D343">
        <v>5.9999998658895493E-2</v>
      </c>
      <c r="E343" t="s">
        <v>191</v>
      </c>
    </row>
    <row r="344" spans="1:5">
      <c r="A344" t="s">
        <v>260</v>
      </c>
      <c r="B344" t="s">
        <v>67</v>
      </c>
      <c r="C344">
        <v>2045</v>
      </c>
      <c r="D344">
        <v>2.999999932944775E-2</v>
      </c>
      <c r="E344" t="s">
        <v>191</v>
      </c>
    </row>
    <row r="345" spans="1:5">
      <c r="A345" t="s">
        <v>260</v>
      </c>
      <c r="B345" t="s">
        <v>66</v>
      </c>
      <c r="C345">
        <v>2045</v>
      </c>
      <c r="D345">
        <v>5.000000074505806E-2</v>
      </c>
      <c r="E345" t="s">
        <v>191</v>
      </c>
    </row>
    <row r="346" spans="1:5">
      <c r="A346" t="s">
        <v>260</v>
      </c>
      <c r="B346" t="s">
        <v>54</v>
      </c>
      <c r="C346">
        <v>2045</v>
      </c>
      <c r="D346">
        <v>5.000000074505806E-2</v>
      </c>
      <c r="E346" t="s">
        <v>191</v>
      </c>
    </row>
    <row r="347" spans="1:5">
      <c r="A347" t="s">
        <v>260</v>
      </c>
      <c r="B347" t="s">
        <v>55</v>
      </c>
      <c r="C347">
        <v>2045</v>
      </c>
      <c r="D347">
        <v>5.000000074505806E-2</v>
      </c>
      <c r="E347" t="s">
        <v>191</v>
      </c>
    </row>
    <row r="348" spans="1:5">
      <c r="A348" t="s">
        <v>260</v>
      </c>
      <c r="B348" t="s">
        <v>52</v>
      </c>
      <c r="C348">
        <v>2045</v>
      </c>
      <c r="D348">
        <v>0.20000000298023221</v>
      </c>
      <c r="E348" t="s">
        <v>191</v>
      </c>
    </row>
    <row r="349" spans="1:5">
      <c r="A349" t="s">
        <v>260</v>
      </c>
      <c r="B349" t="s">
        <v>56</v>
      </c>
      <c r="C349">
        <v>2045</v>
      </c>
      <c r="D349">
        <v>2.999999932944775E-2</v>
      </c>
      <c r="E349" t="s">
        <v>191</v>
      </c>
    </row>
    <row r="350" spans="1:5">
      <c r="A350" t="s">
        <v>260</v>
      </c>
      <c r="B350" t="s">
        <v>57</v>
      </c>
      <c r="C350">
        <v>2045</v>
      </c>
      <c r="D350">
        <v>5.000000074505806E-2</v>
      </c>
      <c r="E350" t="s">
        <v>191</v>
      </c>
    </row>
    <row r="351" spans="1:5">
      <c r="A351" t="s">
        <v>260</v>
      </c>
      <c r="B351" t="s">
        <v>73</v>
      </c>
      <c r="C351">
        <v>2045</v>
      </c>
      <c r="D351">
        <v>0.10000000149011611</v>
      </c>
      <c r="E351" t="s">
        <v>191</v>
      </c>
    </row>
    <row r="352" spans="1:5">
      <c r="A352" t="s">
        <v>260</v>
      </c>
      <c r="B352" t="s">
        <v>42</v>
      </c>
      <c r="C352">
        <v>2045</v>
      </c>
      <c r="D352">
        <v>0.20000000298023221</v>
      </c>
      <c r="E352" t="s">
        <v>191</v>
      </c>
    </row>
    <row r="353" spans="1:5">
      <c r="A353" t="s">
        <v>260</v>
      </c>
      <c r="B353" t="s">
        <v>43</v>
      </c>
      <c r="C353">
        <v>2045</v>
      </c>
      <c r="D353">
        <v>0.20000000298023221</v>
      </c>
      <c r="E353" t="s">
        <v>191</v>
      </c>
    </row>
    <row r="354" spans="1:5">
      <c r="A354" t="s">
        <v>260</v>
      </c>
      <c r="B354" t="s">
        <v>44</v>
      </c>
      <c r="C354">
        <v>2045</v>
      </c>
      <c r="D354">
        <v>0.20000000298023221</v>
      </c>
      <c r="E354" t="s">
        <v>191</v>
      </c>
    </row>
    <row r="355" spans="1:5">
      <c r="A355" t="s">
        <v>260</v>
      </c>
      <c r="B355" t="s">
        <v>91</v>
      </c>
      <c r="C355">
        <v>2045</v>
      </c>
      <c r="D355">
        <v>5.9999998658895493E-2</v>
      </c>
      <c r="E355" t="s">
        <v>191</v>
      </c>
    </row>
    <row r="356" spans="1:5">
      <c r="A356" t="s">
        <v>260</v>
      </c>
      <c r="B356" t="s">
        <v>83</v>
      </c>
      <c r="C356">
        <v>2045</v>
      </c>
      <c r="D356">
        <v>10</v>
      </c>
      <c r="E356" t="s">
        <v>191</v>
      </c>
    </row>
    <row r="357" spans="1:5">
      <c r="A357" t="s">
        <v>260</v>
      </c>
      <c r="B357" t="s">
        <v>47</v>
      </c>
      <c r="C357">
        <v>2045</v>
      </c>
      <c r="D357">
        <v>5.000000074505806E-2</v>
      </c>
      <c r="E357" t="s">
        <v>191</v>
      </c>
    </row>
    <row r="358" spans="1:5">
      <c r="A358" t="s">
        <v>260</v>
      </c>
      <c r="B358" t="s">
        <v>48</v>
      </c>
      <c r="C358">
        <v>2045</v>
      </c>
      <c r="D358">
        <v>5.000000074505806E-2</v>
      </c>
      <c r="E358" t="s">
        <v>191</v>
      </c>
    </row>
    <row r="359" spans="1:5">
      <c r="A359" t="s">
        <v>260</v>
      </c>
      <c r="B359" t="s">
        <v>85</v>
      </c>
      <c r="C359">
        <v>2045</v>
      </c>
      <c r="D359">
        <v>5.9999998658895493E-2</v>
      </c>
      <c r="E359" t="s">
        <v>191</v>
      </c>
    </row>
    <row r="360" spans="1:5">
      <c r="A360" t="s">
        <v>260</v>
      </c>
      <c r="B360" t="s">
        <v>45</v>
      </c>
      <c r="C360">
        <v>2045</v>
      </c>
      <c r="D360">
        <v>0.20000000298023221</v>
      </c>
      <c r="E360" t="s">
        <v>191</v>
      </c>
    </row>
    <row r="361" spans="1:5">
      <c r="A361" t="s">
        <v>260</v>
      </c>
      <c r="B361" t="s">
        <v>49</v>
      </c>
      <c r="C361">
        <v>2045</v>
      </c>
      <c r="D361">
        <v>2.999999932944775E-2</v>
      </c>
      <c r="E361" t="s">
        <v>191</v>
      </c>
    </row>
    <row r="362" spans="1:5">
      <c r="A362" t="s">
        <v>260</v>
      </c>
      <c r="B362" t="s">
        <v>50</v>
      </c>
      <c r="C362">
        <v>2045</v>
      </c>
      <c r="D362">
        <v>5.000000074505806E-2</v>
      </c>
      <c r="E362" t="s">
        <v>191</v>
      </c>
    </row>
    <row r="363" spans="1:5">
      <c r="A363" t="s">
        <v>260</v>
      </c>
      <c r="B363" t="s">
        <v>101</v>
      </c>
      <c r="C363">
        <v>2045</v>
      </c>
      <c r="D363">
        <v>0.20000000298023221</v>
      </c>
      <c r="E363" t="s">
        <v>191</v>
      </c>
    </row>
    <row r="364" spans="1:5">
      <c r="A364" t="s">
        <v>260</v>
      </c>
      <c r="B364" t="s">
        <v>35</v>
      </c>
      <c r="C364">
        <v>2045</v>
      </c>
      <c r="D364">
        <v>0.20000000298023221</v>
      </c>
      <c r="E364" t="s">
        <v>191</v>
      </c>
    </row>
    <row r="365" spans="1:5">
      <c r="A365" t="s">
        <v>260</v>
      </c>
      <c r="B365" t="s">
        <v>36</v>
      </c>
      <c r="C365">
        <v>2045</v>
      </c>
      <c r="D365">
        <v>0.20000000298023221</v>
      </c>
      <c r="E365" t="s">
        <v>191</v>
      </c>
    </row>
    <row r="366" spans="1:5">
      <c r="A366" t="s">
        <v>260</v>
      </c>
      <c r="B366" t="s">
        <v>94</v>
      </c>
      <c r="C366">
        <v>2045</v>
      </c>
      <c r="D366">
        <v>5.9999998658895493E-2</v>
      </c>
      <c r="E366" t="s">
        <v>191</v>
      </c>
    </row>
    <row r="367" spans="1:5">
      <c r="A367" t="s">
        <v>260</v>
      </c>
      <c r="B367" t="s">
        <v>60</v>
      </c>
      <c r="C367">
        <v>2045</v>
      </c>
      <c r="D367">
        <v>5.000000074505806E-2</v>
      </c>
      <c r="E367" t="s">
        <v>191</v>
      </c>
    </row>
    <row r="368" spans="1:5">
      <c r="A368" t="s">
        <v>260</v>
      </c>
      <c r="B368" t="s">
        <v>61</v>
      </c>
      <c r="C368">
        <v>2045</v>
      </c>
      <c r="D368">
        <v>5.000000074505806E-2</v>
      </c>
      <c r="E368" t="s">
        <v>191</v>
      </c>
    </row>
    <row r="369" spans="1:5">
      <c r="A369" t="s">
        <v>260</v>
      </c>
      <c r="B369" t="s">
        <v>93</v>
      </c>
      <c r="C369">
        <v>2045</v>
      </c>
      <c r="D369">
        <v>5.9999998658895493E-2</v>
      </c>
      <c r="E369" t="s">
        <v>191</v>
      </c>
    </row>
    <row r="370" spans="1:5">
      <c r="A370" t="s">
        <v>260</v>
      </c>
      <c r="B370" t="s">
        <v>58</v>
      </c>
      <c r="C370">
        <v>2045</v>
      </c>
      <c r="D370">
        <v>0.20000000298023221</v>
      </c>
      <c r="E370" t="s">
        <v>191</v>
      </c>
    </row>
    <row r="371" spans="1:5">
      <c r="A371" t="s">
        <v>260</v>
      </c>
      <c r="B371" t="s">
        <v>62</v>
      </c>
      <c r="C371">
        <v>2045</v>
      </c>
      <c r="D371">
        <v>2.999999932944775E-2</v>
      </c>
      <c r="E371" t="s">
        <v>191</v>
      </c>
    </row>
    <row r="372" spans="1:5">
      <c r="A372" t="s">
        <v>260</v>
      </c>
      <c r="B372" t="s">
        <v>63</v>
      </c>
      <c r="C372">
        <v>2045</v>
      </c>
      <c r="D372">
        <v>5.000000074505806E-2</v>
      </c>
      <c r="E372" t="s">
        <v>191</v>
      </c>
    </row>
    <row r="373" spans="1:5">
      <c r="A373" t="s">
        <v>260</v>
      </c>
      <c r="B373" t="s">
        <v>69</v>
      </c>
      <c r="C373">
        <v>2045</v>
      </c>
      <c r="D373">
        <v>0.10000000149011611</v>
      </c>
      <c r="E373" t="s">
        <v>191</v>
      </c>
    </row>
    <row r="374" spans="1:5">
      <c r="A374" t="s">
        <v>260</v>
      </c>
      <c r="B374" t="s">
        <v>70</v>
      </c>
      <c r="C374">
        <v>2045</v>
      </c>
      <c r="D374">
        <v>0.10000000149011611</v>
      </c>
      <c r="E374" t="s">
        <v>191</v>
      </c>
    </row>
    <row r="375" spans="1:5">
      <c r="A375" t="s">
        <v>260</v>
      </c>
      <c r="B375" t="s">
        <v>74</v>
      </c>
      <c r="C375">
        <v>2045</v>
      </c>
      <c r="D375">
        <v>0.10000000149011611</v>
      </c>
      <c r="E375" t="s">
        <v>191</v>
      </c>
    </row>
    <row r="376" spans="1:5">
      <c r="A376" t="s">
        <v>260</v>
      </c>
      <c r="B376" t="s">
        <v>75</v>
      </c>
      <c r="C376">
        <v>2045</v>
      </c>
      <c r="D376">
        <v>0.10000000149011611</v>
      </c>
      <c r="E376" t="s">
        <v>191</v>
      </c>
    </row>
    <row r="377" spans="1:5">
      <c r="A377" t="s">
        <v>260</v>
      </c>
      <c r="B377" t="s">
        <v>79</v>
      </c>
      <c r="C377">
        <v>2045</v>
      </c>
      <c r="D377">
        <v>0.20000000298023221</v>
      </c>
      <c r="E377" t="s">
        <v>191</v>
      </c>
    </row>
    <row r="378" spans="1:5">
      <c r="A378" t="s">
        <v>260</v>
      </c>
      <c r="B378" t="s">
        <v>89</v>
      </c>
      <c r="C378">
        <v>2045</v>
      </c>
      <c r="D378">
        <v>5.9999998658895493E-2</v>
      </c>
      <c r="E378" t="s">
        <v>191</v>
      </c>
    </row>
    <row r="379" spans="1:5">
      <c r="A379" t="s">
        <v>260</v>
      </c>
      <c r="B379" t="s">
        <v>90</v>
      </c>
      <c r="C379">
        <v>2045</v>
      </c>
      <c r="D379">
        <v>10</v>
      </c>
      <c r="E379" t="s">
        <v>191</v>
      </c>
    </row>
    <row r="380" spans="1:5">
      <c r="A380" t="s">
        <v>260</v>
      </c>
      <c r="B380" t="s">
        <v>92</v>
      </c>
      <c r="C380">
        <v>2045</v>
      </c>
      <c r="D380">
        <v>5.9999998658895493E-2</v>
      </c>
      <c r="E380" t="s">
        <v>191</v>
      </c>
    </row>
    <row r="381" spans="1:5">
      <c r="A381" t="s">
        <v>260</v>
      </c>
      <c r="B381" t="s">
        <v>76</v>
      </c>
      <c r="C381">
        <v>2045</v>
      </c>
      <c r="D381">
        <v>0.10000000149011611</v>
      </c>
      <c r="E381" t="s">
        <v>191</v>
      </c>
    </row>
    <row r="382" spans="1:5">
      <c r="A382" t="s">
        <v>260</v>
      </c>
      <c r="B382" t="s">
        <v>104</v>
      </c>
      <c r="C382">
        <v>2045</v>
      </c>
      <c r="D382">
        <v>10</v>
      </c>
      <c r="E382" t="s">
        <v>191</v>
      </c>
    </row>
    <row r="383" spans="1:5">
      <c r="A383" t="s">
        <v>260</v>
      </c>
      <c r="B383" t="s">
        <v>82</v>
      </c>
      <c r="C383">
        <v>2045</v>
      </c>
      <c r="D383">
        <v>5.000000074505806E-2</v>
      </c>
      <c r="E383" t="s">
        <v>191</v>
      </c>
    </row>
    <row r="384" spans="1:5">
      <c r="A384" t="s">
        <v>260</v>
      </c>
      <c r="B384" t="s">
        <v>96</v>
      </c>
      <c r="C384">
        <v>2045</v>
      </c>
      <c r="D384">
        <v>0.20000000298023221</v>
      </c>
      <c r="E384" t="s">
        <v>191</v>
      </c>
    </row>
    <row r="385" spans="1:5">
      <c r="A385" t="s">
        <v>260</v>
      </c>
      <c r="B385" t="s">
        <v>86</v>
      </c>
      <c r="C385">
        <v>2045</v>
      </c>
      <c r="D385">
        <v>2.999999932944775E-2</v>
      </c>
      <c r="E385" t="s">
        <v>191</v>
      </c>
    </row>
    <row r="386" spans="1:5">
      <c r="A386" t="s">
        <v>260</v>
      </c>
      <c r="B386" t="s">
        <v>103</v>
      </c>
      <c r="C386">
        <v>2045</v>
      </c>
      <c r="D386">
        <v>0.20000000298023221</v>
      </c>
      <c r="E386" t="s">
        <v>191</v>
      </c>
    </row>
    <row r="387" spans="1:5">
      <c r="A387" t="s">
        <v>260</v>
      </c>
      <c r="B387" t="s">
        <v>77</v>
      </c>
      <c r="C387">
        <v>2045</v>
      </c>
      <c r="D387">
        <v>0.5</v>
      </c>
      <c r="E387" t="s">
        <v>191</v>
      </c>
    </row>
    <row r="388" spans="1:5">
      <c r="A388" t="s">
        <v>260</v>
      </c>
      <c r="B388" t="s">
        <v>78</v>
      </c>
      <c r="C388">
        <v>2045</v>
      </c>
      <c r="D388">
        <v>0.5</v>
      </c>
      <c r="E388" t="s">
        <v>191</v>
      </c>
    </row>
    <row r="389" spans="1:5">
      <c r="A389" t="s">
        <v>260</v>
      </c>
      <c r="B389" t="s">
        <v>71</v>
      </c>
      <c r="C389">
        <v>2045</v>
      </c>
      <c r="D389">
        <v>0.10000000149011611</v>
      </c>
      <c r="E389" t="s">
        <v>191</v>
      </c>
    </row>
    <row r="390" spans="1:5">
      <c r="A390" t="s">
        <v>260</v>
      </c>
      <c r="B390" t="s">
        <v>72</v>
      </c>
      <c r="C390">
        <v>2045</v>
      </c>
      <c r="D390">
        <v>0.10000000149011611</v>
      </c>
      <c r="E390" t="s">
        <v>191</v>
      </c>
    </row>
    <row r="391" spans="1:5">
      <c r="A391" t="s">
        <v>260</v>
      </c>
      <c r="B391" t="s">
        <v>87</v>
      </c>
      <c r="C391">
        <v>2045</v>
      </c>
      <c r="D391">
        <v>0.20000000298023221</v>
      </c>
      <c r="E391" t="s">
        <v>191</v>
      </c>
    </row>
    <row r="392" spans="1:5">
      <c r="A392" t="s">
        <v>260</v>
      </c>
      <c r="B392" t="s">
        <v>84</v>
      </c>
      <c r="C392">
        <v>2050</v>
      </c>
      <c r="D392">
        <v>10</v>
      </c>
      <c r="E392" t="s">
        <v>191</v>
      </c>
    </row>
    <row r="393" spans="1:5">
      <c r="A393" t="s">
        <v>260</v>
      </c>
      <c r="B393" t="s">
        <v>25</v>
      </c>
      <c r="C393">
        <v>2050</v>
      </c>
      <c r="D393">
        <v>0.20000000298023221</v>
      </c>
      <c r="E393" t="s">
        <v>191</v>
      </c>
    </row>
    <row r="394" spans="1:5">
      <c r="A394" t="s">
        <v>260</v>
      </c>
      <c r="B394" t="s">
        <v>27</v>
      </c>
      <c r="C394">
        <v>2050</v>
      </c>
      <c r="D394">
        <v>5.000000074505806E-2</v>
      </c>
      <c r="E394" t="s">
        <v>191</v>
      </c>
    </row>
    <row r="395" spans="1:5">
      <c r="A395" t="s">
        <v>260</v>
      </c>
      <c r="B395" t="s">
        <v>28</v>
      </c>
      <c r="C395">
        <v>2050</v>
      </c>
      <c r="D395">
        <v>2.999999932944775E-2</v>
      </c>
      <c r="E395" t="s">
        <v>191</v>
      </c>
    </row>
    <row r="396" spans="1:5">
      <c r="A396" t="s">
        <v>260</v>
      </c>
      <c r="B396" t="s">
        <v>32</v>
      </c>
      <c r="C396">
        <v>2050</v>
      </c>
      <c r="D396">
        <v>0.20000000298023221</v>
      </c>
      <c r="E396" t="s">
        <v>191</v>
      </c>
    </row>
    <row r="397" spans="1:5">
      <c r="A397" t="s">
        <v>260</v>
      </c>
      <c r="B397" t="s">
        <v>33</v>
      </c>
      <c r="C397">
        <v>2050</v>
      </c>
      <c r="D397">
        <v>0.20000000298023221</v>
      </c>
      <c r="E397" t="s">
        <v>191</v>
      </c>
    </row>
    <row r="398" spans="1:5">
      <c r="A398" t="s">
        <v>260</v>
      </c>
      <c r="B398" t="s">
        <v>81</v>
      </c>
      <c r="C398">
        <v>2050</v>
      </c>
      <c r="D398">
        <v>10</v>
      </c>
      <c r="E398" t="s">
        <v>191</v>
      </c>
    </row>
    <row r="399" spans="1:5">
      <c r="A399" t="s">
        <v>260</v>
      </c>
      <c r="B399" t="s">
        <v>30</v>
      </c>
      <c r="C399">
        <v>2050</v>
      </c>
      <c r="D399">
        <v>10</v>
      </c>
      <c r="E399" t="s">
        <v>191</v>
      </c>
    </row>
    <row r="400" spans="1:5">
      <c r="A400" t="s">
        <v>260</v>
      </c>
      <c r="B400" t="s">
        <v>38</v>
      </c>
      <c r="C400">
        <v>2050</v>
      </c>
      <c r="D400">
        <v>5.000000074505806E-2</v>
      </c>
      <c r="E400" t="s">
        <v>191</v>
      </c>
    </row>
    <row r="401" spans="1:5">
      <c r="A401" t="s">
        <v>260</v>
      </c>
      <c r="B401" t="s">
        <v>68</v>
      </c>
      <c r="C401">
        <v>2050</v>
      </c>
      <c r="D401">
        <v>0.10000000149011611</v>
      </c>
      <c r="E401" t="s">
        <v>191</v>
      </c>
    </row>
    <row r="402" spans="1:5">
      <c r="A402" t="s">
        <v>260</v>
      </c>
      <c r="B402" t="s">
        <v>39</v>
      </c>
      <c r="C402">
        <v>2050</v>
      </c>
      <c r="D402">
        <v>5.000000074505806E-2</v>
      </c>
      <c r="E402" t="s">
        <v>191</v>
      </c>
    </row>
    <row r="403" spans="1:5">
      <c r="A403" t="s">
        <v>260</v>
      </c>
      <c r="B403" t="s">
        <v>99</v>
      </c>
      <c r="C403">
        <v>2050</v>
      </c>
      <c r="D403">
        <v>10</v>
      </c>
      <c r="E403" t="s">
        <v>191</v>
      </c>
    </row>
    <row r="404" spans="1:5">
      <c r="A404" t="s">
        <v>260</v>
      </c>
      <c r="B404" t="s">
        <v>34</v>
      </c>
      <c r="C404">
        <v>2050</v>
      </c>
      <c r="D404">
        <v>0.20000000298023221</v>
      </c>
      <c r="E404" t="s">
        <v>191</v>
      </c>
    </row>
    <row r="405" spans="1:5">
      <c r="A405" t="s">
        <v>260</v>
      </c>
      <c r="B405" t="s">
        <v>40</v>
      </c>
      <c r="C405">
        <v>2050</v>
      </c>
      <c r="D405">
        <v>2.999999932944775E-2</v>
      </c>
      <c r="E405" t="s">
        <v>191</v>
      </c>
    </row>
    <row r="406" spans="1:5">
      <c r="A406" t="s">
        <v>260</v>
      </c>
      <c r="B406" t="s">
        <v>102</v>
      </c>
      <c r="C406">
        <v>2050</v>
      </c>
      <c r="D406">
        <v>5.9999998658895493E-2</v>
      </c>
      <c r="E406" t="s">
        <v>191</v>
      </c>
    </row>
    <row r="407" spans="1:5">
      <c r="A407" t="s">
        <v>260</v>
      </c>
      <c r="B407" t="s">
        <v>65</v>
      </c>
      <c r="C407">
        <v>2050</v>
      </c>
      <c r="D407">
        <v>5.000000074505806E-2</v>
      </c>
      <c r="E407" t="s">
        <v>191</v>
      </c>
    </row>
    <row r="408" spans="1:5">
      <c r="A408" t="s">
        <v>260</v>
      </c>
      <c r="B408" t="s">
        <v>97</v>
      </c>
      <c r="C408">
        <v>2050</v>
      </c>
      <c r="D408">
        <v>5.9999998658895493E-2</v>
      </c>
      <c r="E408" t="s">
        <v>191</v>
      </c>
    </row>
    <row r="409" spans="1:5">
      <c r="A409" t="s">
        <v>260</v>
      </c>
      <c r="B409" t="s">
        <v>67</v>
      </c>
      <c r="C409">
        <v>2050</v>
      </c>
      <c r="D409">
        <v>2.999999932944775E-2</v>
      </c>
      <c r="E409" t="s">
        <v>191</v>
      </c>
    </row>
    <row r="410" spans="1:5">
      <c r="A410" t="s">
        <v>260</v>
      </c>
      <c r="B410" t="s">
        <v>66</v>
      </c>
      <c r="C410">
        <v>2050</v>
      </c>
      <c r="D410">
        <v>5.000000074505806E-2</v>
      </c>
      <c r="E410" t="s">
        <v>191</v>
      </c>
    </row>
    <row r="411" spans="1:5">
      <c r="A411" t="s">
        <v>260</v>
      </c>
      <c r="B411" t="s">
        <v>54</v>
      </c>
      <c r="C411">
        <v>2050</v>
      </c>
      <c r="D411">
        <v>5.000000074505806E-2</v>
      </c>
      <c r="E411" t="s">
        <v>191</v>
      </c>
    </row>
    <row r="412" spans="1:5">
      <c r="A412" t="s">
        <v>260</v>
      </c>
      <c r="B412" t="s">
        <v>55</v>
      </c>
      <c r="C412">
        <v>2050</v>
      </c>
      <c r="D412">
        <v>5.000000074505806E-2</v>
      </c>
      <c r="E412" t="s">
        <v>191</v>
      </c>
    </row>
    <row r="413" spans="1:5">
      <c r="A413" t="s">
        <v>260</v>
      </c>
      <c r="B413" t="s">
        <v>52</v>
      </c>
      <c r="C413">
        <v>2050</v>
      </c>
      <c r="D413">
        <v>0.20000000298023221</v>
      </c>
      <c r="E413" t="s">
        <v>191</v>
      </c>
    </row>
    <row r="414" spans="1:5">
      <c r="A414" t="s">
        <v>260</v>
      </c>
      <c r="B414" t="s">
        <v>56</v>
      </c>
      <c r="C414">
        <v>2050</v>
      </c>
      <c r="D414">
        <v>2.999999932944775E-2</v>
      </c>
      <c r="E414" t="s">
        <v>191</v>
      </c>
    </row>
    <row r="415" spans="1:5">
      <c r="A415" t="s">
        <v>260</v>
      </c>
      <c r="B415" t="s">
        <v>57</v>
      </c>
      <c r="C415">
        <v>2050</v>
      </c>
      <c r="D415">
        <v>5.000000074505806E-2</v>
      </c>
      <c r="E415" t="s">
        <v>191</v>
      </c>
    </row>
    <row r="416" spans="1:5">
      <c r="A416" t="s">
        <v>260</v>
      </c>
      <c r="B416" t="s">
        <v>73</v>
      </c>
      <c r="C416">
        <v>2050</v>
      </c>
      <c r="D416">
        <v>0.10000000149011611</v>
      </c>
      <c r="E416" t="s">
        <v>191</v>
      </c>
    </row>
    <row r="417" spans="1:5">
      <c r="A417" t="s">
        <v>260</v>
      </c>
      <c r="B417" t="s">
        <v>42</v>
      </c>
      <c r="C417">
        <v>2050</v>
      </c>
      <c r="D417">
        <v>0.20000000298023221</v>
      </c>
      <c r="E417" t="s">
        <v>191</v>
      </c>
    </row>
    <row r="418" spans="1:5">
      <c r="A418" t="s">
        <v>260</v>
      </c>
      <c r="B418" t="s">
        <v>43</v>
      </c>
      <c r="C418">
        <v>2050</v>
      </c>
      <c r="D418">
        <v>0.20000000298023221</v>
      </c>
      <c r="E418" t="s">
        <v>191</v>
      </c>
    </row>
    <row r="419" spans="1:5">
      <c r="A419" t="s">
        <v>260</v>
      </c>
      <c r="B419" t="s">
        <v>44</v>
      </c>
      <c r="C419">
        <v>2050</v>
      </c>
      <c r="D419">
        <v>0.20000000298023221</v>
      </c>
      <c r="E419" t="s">
        <v>191</v>
      </c>
    </row>
    <row r="420" spans="1:5">
      <c r="A420" t="s">
        <v>260</v>
      </c>
      <c r="B420" t="s">
        <v>91</v>
      </c>
      <c r="C420">
        <v>2050</v>
      </c>
      <c r="D420">
        <v>5.9999998658895493E-2</v>
      </c>
      <c r="E420" t="s">
        <v>191</v>
      </c>
    </row>
    <row r="421" spans="1:5">
      <c r="A421" t="s">
        <v>260</v>
      </c>
      <c r="B421" t="s">
        <v>83</v>
      </c>
      <c r="C421">
        <v>2050</v>
      </c>
      <c r="D421">
        <v>10</v>
      </c>
      <c r="E421" t="s">
        <v>191</v>
      </c>
    </row>
    <row r="422" spans="1:5">
      <c r="A422" t="s">
        <v>260</v>
      </c>
      <c r="B422" t="s">
        <v>47</v>
      </c>
      <c r="C422">
        <v>2050</v>
      </c>
      <c r="D422">
        <v>5.000000074505806E-2</v>
      </c>
      <c r="E422" t="s">
        <v>191</v>
      </c>
    </row>
    <row r="423" spans="1:5">
      <c r="A423" t="s">
        <v>260</v>
      </c>
      <c r="B423" t="s">
        <v>48</v>
      </c>
      <c r="C423">
        <v>2050</v>
      </c>
      <c r="D423">
        <v>5.000000074505806E-2</v>
      </c>
      <c r="E423" t="s">
        <v>191</v>
      </c>
    </row>
    <row r="424" spans="1:5">
      <c r="A424" t="s">
        <v>260</v>
      </c>
      <c r="B424" t="s">
        <v>85</v>
      </c>
      <c r="C424">
        <v>2050</v>
      </c>
      <c r="D424">
        <v>5.9999998658895493E-2</v>
      </c>
      <c r="E424" t="s">
        <v>191</v>
      </c>
    </row>
    <row r="425" spans="1:5">
      <c r="A425" t="s">
        <v>260</v>
      </c>
      <c r="B425" t="s">
        <v>45</v>
      </c>
      <c r="C425">
        <v>2050</v>
      </c>
      <c r="D425">
        <v>0.20000000298023221</v>
      </c>
      <c r="E425" t="s">
        <v>191</v>
      </c>
    </row>
    <row r="426" spans="1:5">
      <c r="A426" t="s">
        <v>260</v>
      </c>
      <c r="B426" t="s">
        <v>49</v>
      </c>
      <c r="C426">
        <v>2050</v>
      </c>
      <c r="D426">
        <v>2.999999932944775E-2</v>
      </c>
      <c r="E426" t="s">
        <v>191</v>
      </c>
    </row>
    <row r="427" spans="1:5">
      <c r="A427" t="s">
        <v>260</v>
      </c>
      <c r="B427" t="s">
        <v>50</v>
      </c>
      <c r="C427">
        <v>2050</v>
      </c>
      <c r="D427">
        <v>5.000000074505806E-2</v>
      </c>
      <c r="E427" t="s">
        <v>191</v>
      </c>
    </row>
    <row r="428" spans="1:5">
      <c r="A428" t="s">
        <v>260</v>
      </c>
      <c r="B428" t="s">
        <v>101</v>
      </c>
      <c r="C428">
        <v>2050</v>
      </c>
      <c r="D428">
        <v>0.20000000298023221</v>
      </c>
      <c r="E428" t="s">
        <v>191</v>
      </c>
    </row>
    <row r="429" spans="1:5">
      <c r="A429" t="s">
        <v>260</v>
      </c>
      <c r="B429" t="s">
        <v>35</v>
      </c>
      <c r="C429">
        <v>2050</v>
      </c>
      <c r="D429">
        <v>0.20000000298023221</v>
      </c>
      <c r="E429" t="s">
        <v>191</v>
      </c>
    </row>
    <row r="430" spans="1:5">
      <c r="A430" t="s">
        <v>260</v>
      </c>
      <c r="B430" t="s">
        <v>36</v>
      </c>
      <c r="C430">
        <v>2050</v>
      </c>
      <c r="D430">
        <v>0.20000000298023221</v>
      </c>
      <c r="E430" t="s">
        <v>191</v>
      </c>
    </row>
    <row r="431" spans="1:5">
      <c r="A431" t="s">
        <v>260</v>
      </c>
      <c r="B431" t="s">
        <v>94</v>
      </c>
      <c r="C431">
        <v>2050</v>
      </c>
      <c r="D431">
        <v>5.9999998658895493E-2</v>
      </c>
      <c r="E431" t="s">
        <v>191</v>
      </c>
    </row>
    <row r="432" spans="1:5">
      <c r="A432" t="s">
        <v>260</v>
      </c>
      <c r="B432" t="s">
        <v>60</v>
      </c>
      <c r="C432">
        <v>2050</v>
      </c>
      <c r="D432">
        <v>5.000000074505806E-2</v>
      </c>
      <c r="E432" t="s">
        <v>191</v>
      </c>
    </row>
    <row r="433" spans="1:5">
      <c r="A433" t="s">
        <v>260</v>
      </c>
      <c r="B433" t="s">
        <v>61</v>
      </c>
      <c r="C433">
        <v>2050</v>
      </c>
      <c r="D433">
        <v>5.000000074505806E-2</v>
      </c>
      <c r="E433" t="s">
        <v>191</v>
      </c>
    </row>
    <row r="434" spans="1:5">
      <c r="A434" t="s">
        <v>260</v>
      </c>
      <c r="B434" t="s">
        <v>93</v>
      </c>
      <c r="C434">
        <v>2050</v>
      </c>
      <c r="D434">
        <v>5.9999998658895493E-2</v>
      </c>
      <c r="E434" t="s">
        <v>191</v>
      </c>
    </row>
    <row r="435" spans="1:5">
      <c r="A435" t="s">
        <v>260</v>
      </c>
      <c r="B435" t="s">
        <v>58</v>
      </c>
      <c r="C435">
        <v>2050</v>
      </c>
      <c r="D435">
        <v>0.20000000298023221</v>
      </c>
      <c r="E435" t="s">
        <v>191</v>
      </c>
    </row>
    <row r="436" spans="1:5">
      <c r="A436" t="s">
        <v>260</v>
      </c>
      <c r="B436" t="s">
        <v>62</v>
      </c>
      <c r="C436">
        <v>2050</v>
      </c>
      <c r="D436">
        <v>2.999999932944775E-2</v>
      </c>
      <c r="E436" t="s">
        <v>191</v>
      </c>
    </row>
    <row r="437" spans="1:5">
      <c r="A437" t="s">
        <v>260</v>
      </c>
      <c r="B437" t="s">
        <v>63</v>
      </c>
      <c r="C437">
        <v>2050</v>
      </c>
      <c r="D437">
        <v>5.000000074505806E-2</v>
      </c>
      <c r="E437" t="s">
        <v>191</v>
      </c>
    </row>
    <row r="438" spans="1:5">
      <c r="A438" t="s">
        <v>260</v>
      </c>
      <c r="B438" t="s">
        <v>69</v>
      </c>
      <c r="C438">
        <v>2050</v>
      </c>
      <c r="D438">
        <v>0.10000000149011611</v>
      </c>
      <c r="E438" t="s">
        <v>191</v>
      </c>
    </row>
    <row r="439" spans="1:5">
      <c r="A439" t="s">
        <v>260</v>
      </c>
      <c r="B439" t="s">
        <v>70</v>
      </c>
      <c r="C439">
        <v>2050</v>
      </c>
      <c r="D439">
        <v>0.10000000149011611</v>
      </c>
      <c r="E439" t="s">
        <v>191</v>
      </c>
    </row>
    <row r="440" spans="1:5">
      <c r="A440" t="s">
        <v>260</v>
      </c>
      <c r="B440" t="s">
        <v>74</v>
      </c>
      <c r="C440">
        <v>2050</v>
      </c>
      <c r="D440">
        <v>0.10000000149011611</v>
      </c>
      <c r="E440" t="s">
        <v>191</v>
      </c>
    </row>
    <row r="441" spans="1:5">
      <c r="A441" t="s">
        <v>260</v>
      </c>
      <c r="B441" t="s">
        <v>75</v>
      </c>
      <c r="C441">
        <v>2050</v>
      </c>
      <c r="D441">
        <v>0.10000000149011611</v>
      </c>
      <c r="E441" t="s">
        <v>191</v>
      </c>
    </row>
    <row r="442" spans="1:5">
      <c r="A442" t="s">
        <v>260</v>
      </c>
      <c r="B442" t="s">
        <v>79</v>
      </c>
      <c r="C442">
        <v>2050</v>
      </c>
      <c r="D442">
        <v>0.20000000298023221</v>
      </c>
      <c r="E442" t="s">
        <v>191</v>
      </c>
    </row>
    <row r="443" spans="1:5">
      <c r="A443" t="s">
        <v>260</v>
      </c>
      <c r="B443" t="s">
        <v>89</v>
      </c>
      <c r="C443">
        <v>2050</v>
      </c>
      <c r="D443">
        <v>5.9999998658895493E-2</v>
      </c>
      <c r="E443" t="s">
        <v>191</v>
      </c>
    </row>
    <row r="444" spans="1:5">
      <c r="A444" t="s">
        <v>260</v>
      </c>
      <c r="B444" t="s">
        <v>90</v>
      </c>
      <c r="C444">
        <v>2050</v>
      </c>
      <c r="D444">
        <v>10</v>
      </c>
      <c r="E444" t="s">
        <v>191</v>
      </c>
    </row>
    <row r="445" spans="1:5">
      <c r="A445" t="s">
        <v>260</v>
      </c>
      <c r="B445" t="s">
        <v>92</v>
      </c>
      <c r="C445">
        <v>2050</v>
      </c>
      <c r="D445">
        <v>5.9999998658895493E-2</v>
      </c>
      <c r="E445" t="s">
        <v>191</v>
      </c>
    </row>
    <row r="446" spans="1:5">
      <c r="A446" t="s">
        <v>260</v>
      </c>
      <c r="B446" t="s">
        <v>76</v>
      </c>
      <c r="C446">
        <v>2050</v>
      </c>
      <c r="D446">
        <v>0.10000000149011611</v>
      </c>
      <c r="E446" t="s">
        <v>191</v>
      </c>
    </row>
    <row r="447" spans="1:5">
      <c r="A447" t="s">
        <v>260</v>
      </c>
      <c r="B447" t="s">
        <v>104</v>
      </c>
      <c r="C447">
        <v>2050</v>
      </c>
      <c r="D447">
        <v>10</v>
      </c>
      <c r="E447" t="s">
        <v>191</v>
      </c>
    </row>
    <row r="448" spans="1:5">
      <c r="A448" t="s">
        <v>260</v>
      </c>
      <c r="B448" t="s">
        <v>82</v>
      </c>
      <c r="C448">
        <v>2050</v>
      </c>
      <c r="D448">
        <v>5.000000074505806E-2</v>
      </c>
      <c r="E448" t="s">
        <v>191</v>
      </c>
    </row>
    <row r="449" spans="1:5">
      <c r="A449" t="s">
        <v>260</v>
      </c>
      <c r="B449" t="s">
        <v>96</v>
      </c>
      <c r="C449">
        <v>2050</v>
      </c>
      <c r="D449">
        <v>0.20000000298023221</v>
      </c>
      <c r="E449" t="s">
        <v>191</v>
      </c>
    </row>
    <row r="450" spans="1:5">
      <c r="A450" t="s">
        <v>260</v>
      </c>
      <c r="B450" t="s">
        <v>86</v>
      </c>
      <c r="C450">
        <v>2050</v>
      </c>
      <c r="D450">
        <v>2.999999932944775E-2</v>
      </c>
      <c r="E450" t="s">
        <v>191</v>
      </c>
    </row>
    <row r="451" spans="1:5">
      <c r="A451" t="s">
        <v>260</v>
      </c>
      <c r="B451" t="s">
        <v>103</v>
      </c>
      <c r="C451">
        <v>2050</v>
      </c>
      <c r="D451">
        <v>0.20000000298023221</v>
      </c>
      <c r="E451" t="s">
        <v>191</v>
      </c>
    </row>
    <row r="452" spans="1:5">
      <c r="A452" t="s">
        <v>260</v>
      </c>
      <c r="B452" t="s">
        <v>77</v>
      </c>
      <c r="C452">
        <v>2050</v>
      </c>
      <c r="D452">
        <v>0.5</v>
      </c>
      <c r="E452" t="s">
        <v>191</v>
      </c>
    </row>
    <row r="453" spans="1:5">
      <c r="A453" t="s">
        <v>260</v>
      </c>
      <c r="B453" t="s">
        <v>78</v>
      </c>
      <c r="C453">
        <v>2050</v>
      </c>
      <c r="D453">
        <v>0.5</v>
      </c>
      <c r="E453" t="s">
        <v>191</v>
      </c>
    </row>
    <row r="454" spans="1:5">
      <c r="A454" t="s">
        <v>260</v>
      </c>
      <c r="B454" t="s">
        <v>71</v>
      </c>
      <c r="C454">
        <v>2050</v>
      </c>
      <c r="D454">
        <v>0.10000000149011611</v>
      </c>
      <c r="E454" t="s">
        <v>191</v>
      </c>
    </row>
    <row r="455" spans="1:5">
      <c r="A455" t="s">
        <v>260</v>
      </c>
      <c r="B455" t="s">
        <v>72</v>
      </c>
      <c r="C455">
        <v>2050</v>
      </c>
      <c r="D455">
        <v>0.10000000149011611</v>
      </c>
      <c r="E455" t="s">
        <v>191</v>
      </c>
    </row>
    <row r="456" spans="1:5">
      <c r="A456" t="s">
        <v>260</v>
      </c>
      <c r="B456" t="s">
        <v>87</v>
      </c>
      <c r="C456">
        <v>2050</v>
      </c>
      <c r="D456">
        <v>0.20000000298023221</v>
      </c>
      <c r="E456" t="s">
        <v>191</v>
      </c>
    </row>
    <row r="457" spans="1:5">
      <c r="A457" t="s">
        <v>260</v>
      </c>
      <c r="B457" t="s">
        <v>84</v>
      </c>
      <c r="C457">
        <v>2055</v>
      </c>
      <c r="D457">
        <v>10</v>
      </c>
      <c r="E457" t="s">
        <v>191</v>
      </c>
    </row>
    <row r="458" spans="1:5">
      <c r="A458" t="s">
        <v>260</v>
      </c>
      <c r="B458" t="s">
        <v>25</v>
      </c>
      <c r="C458">
        <v>2055</v>
      </c>
      <c r="D458">
        <v>0.20000000298023221</v>
      </c>
      <c r="E458" t="s">
        <v>191</v>
      </c>
    </row>
    <row r="459" spans="1:5">
      <c r="A459" t="s">
        <v>260</v>
      </c>
      <c r="B459" t="s">
        <v>27</v>
      </c>
      <c r="C459">
        <v>2055</v>
      </c>
      <c r="D459">
        <v>5.000000074505806E-2</v>
      </c>
      <c r="E459" t="s">
        <v>191</v>
      </c>
    </row>
    <row r="460" spans="1:5">
      <c r="A460" t="s">
        <v>260</v>
      </c>
      <c r="B460" t="s">
        <v>28</v>
      </c>
      <c r="C460">
        <v>2055</v>
      </c>
      <c r="D460">
        <v>2.999999932944775E-2</v>
      </c>
      <c r="E460" t="s">
        <v>191</v>
      </c>
    </row>
    <row r="461" spans="1:5">
      <c r="A461" t="s">
        <v>260</v>
      </c>
      <c r="B461" t="s">
        <v>32</v>
      </c>
      <c r="C461">
        <v>2055</v>
      </c>
      <c r="D461">
        <v>0.20000000298023221</v>
      </c>
      <c r="E461" t="s">
        <v>191</v>
      </c>
    </row>
    <row r="462" spans="1:5">
      <c r="A462" t="s">
        <v>260</v>
      </c>
      <c r="B462" t="s">
        <v>33</v>
      </c>
      <c r="C462">
        <v>2055</v>
      </c>
      <c r="D462">
        <v>0.20000000298023221</v>
      </c>
      <c r="E462" t="s">
        <v>191</v>
      </c>
    </row>
    <row r="463" spans="1:5">
      <c r="A463" t="s">
        <v>260</v>
      </c>
      <c r="B463" t="s">
        <v>81</v>
      </c>
      <c r="C463">
        <v>2055</v>
      </c>
      <c r="D463">
        <v>10</v>
      </c>
      <c r="E463" t="s">
        <v>191</v>
      </c>
    </row>
    <row r="464" spans="1:5">
      <c r="A464" t="s">
        <v>260</v>
      </c>
      <c r="B464" t="s">
        <v>30</v>
      </c>
      <c r="C464">
        <v>2055</v>
      </c>
      <c r="D464">
        <v>10</v>
      </c>
      <c r="E464" t="s">
        <v>191</v>
      </c>
    </row>
    <row r="465" spans="1:5">
      <c r="A465" t="s">
        <v>260</v>
      </c>
      <c r="B465" t="s">
        <v>38</v>
      </c>
      <c r="C465">
        <v>2055</v>
      </c>
      <c r="D465">
        <v>5.000000074505806E-2</v>
      </c>
      <c r="E465" t="s">
        <v>191</v>
      </c>
    </row>
    <row r="466" spans="1:5">
      <c r="A466" t="s">
        <v>260</v>
      </c>
      <c r="B466" t="s">
        <v>68</v>
      </c>
      <c r="C466">
        <v>2055</v>
      </c>
      <c r="D466">
        <v>0.10000000149011611</v>
      </c>
      <c r="E466" t="s">
        <v>191</v>
      </c>
    </row>
    <row r="467" spans="1:5">
      <c r="A467" t="s">
        <v>260</v>
      </c>
      <c r="B467" t="s">
        <v>39</v>
      </c>
      <c r="C467">
        <v>2055</v>
      </c>
      <c r="D467">
        <v>5.000000074505806E-2</v>
      </c>
      <c r="E467" t="s">
        <v>191</v>
      </c>
    </row>
    <row r="468" spans="1:5">
      <c r="A468" t="s">
        <v>260</v>
      </c>
      <c r="B468" t="s">
        <v>99</v>
      </c>
      <c r="C468">
        <v>2055</v>
      </c>
      <c r="D468">
        <v>10</v>
      </c>
      <c r="E468" t="s">
        <v>191</v>
      </c>
    </row>
    <row r="469" spans="1:5">
      <c r="A469" t="s">
        <v>260</v>
      </c>
      <c r="B469" t="s">
        <v>34</v>
      </c>
      <c r="C469">
        <v>2055</v>
      </c>
      <c r="D469">
        <v>0.20000000298023221</v>
      </c>
      <c r="E469" t="s">
        <v>191</v>
      </c>
    </row>
    <row r="470" spans="1:5">
      <c r="A470" t="s">
        <v>260</v>
      </c>
      <c r="B470" t="s">
        <v>40</v>
      </c>
      <c r="C470">
        <v>2055</v>
      </c>
      <c r="D470">
        <v>2.999999932944775E-2</v>
      </c>
      <c r="E470" t="s">
        <v>191</v>
      </c>
    </row>
    <row r="471" spans="1:5">
      <c r="A471" t="s">
        <v>260</v>
      </c>
      <c r="B471" t="s">
        <v>102</v>
      </c>
      <c r="C471">
        <v>2055</v>
      </c>
      <c r="D471">
        <v>5.9999998658895493E-2</v>
      </c>
      <c r="E471" t="s">
        <v>191</v>
      </c>
    </row>
    <row r="472" spans="1:5">
      <c r="A472" t="s">
        <v>260</v>
      </c>
      <c r="B472" t="s">
        <v>65</v>
      </c>
      <c r="C472">
        <v>2055</v>
      </c>
      <c r="D472">
        <v>5.000000074505806E-2</v>
      </c>
      <c r="E472" t="s">
        <v>191</v>
      </c>
    </row>
    <row r="473" spans="1:5">
      <c r="A473" t="s">
        <v>260</v>
      </c>
      <c r="B473" t="s">
        <v>97</v>
      </c>
      <c r="C473">
        <v>2055</v>
      </c>
      <c r="D473">
        <v>5.9999998658895493E-2</v>
      </c>
      <c r="E473" t="s">
        <v>191</v>
      </c>
    </row>
    <row r="474" spans="1:5">
      <c r="A474" t="s">
        <v>260</v>
      </c>
      <c r="B474" t="s">
        <v>67</v>
      </c>
      <c r="C474">
        <v>2055</v>
      </c>
      <c r="D474">
        <v>2.999999932944775E-2</v>
      </c>
      <c r="E474" t="s">
        <v>191</v>
      </c>
    </row>
    <row r="475" spans="1:5">
      <c r="A475" t="s">
        <v>260</v>
      </c>
      <c r="B475" t="s">
        <v>66</v>
      </c>
      <c r="C475">
        <v>2055</v>
      </c>
      <c r="D475">
        <v>5.000000074505806E-2</v>
      </c>
      <c r="E475" t="s">
        <v>191</v>
      </c>
    </row>
    <row r="476" spans="1:5">
      <c r="A476" t="s">
        <v>260</v>
      </c>
      <c r="B476" t="s">
        <v>54</v>
      </c>
      <c r="C476">
        <v>2055</v>
      </c>
      <c r="D476">
        <v>5.000000074505806E-2</v>
      </c>
      <c r="E476" t="s">
        <v>191</v>
      </c>
    </row>
    <row r="477" spans="1:5">
      <c r="A477" t="s">
        <v>260</v>
      </c>
      <c r="B477" t="s">
        <v>55</v>
      </c>
      <c r="C477">
        <v>2055</v>
      </c>
      <c r="D477">
        <v>5.000000074505806E-2</v>
      </c>
      <c r="E477" t="s">
        <v>191</v>
      </c>
    </row>
    <row r="478" spans="1:5">
      <c r="A478" t="s">
        <v>260</v>
      </c>
      <c r="B478" t="s">
        <v>52</v>
      </c>
      <c r="C478">
        <v>2055</v>
      </c>
      <c r="D478">
        <v>0.20000000298023221</v>
      </c>
      <c r="E478" t="s">
        <v>191</v>
      </c>
    </row>
    <row r="479" spans="1:5">
      <c r="A479" t="s">
        <v>260</v>
      </c>
      <c r="B479" t="s">
        <v>56</v>
      </c>
      <c r="C479">
        <v>2055</v>
      </c>
      <c r="D479">
        <v>2.999999932944775E-2</v>
      </c>
      <c r="E479" t="s">
        <v>191</v>
      </c>
    </row>
    <row r="480" spans="1:5">
      <c r="A480" t="s">
        <v>260</v>
      </c>
      <c r="B480" t="s">
        <v>57</v>
      </c>
      <c r="C480">
        <v>2055</v>
      </c>
      <c r="D480">
        <v>5.000000074505806E-2</v>
      </c>
      <c r="E480" t="s">
        <v>191</v>
      </c>
    </row>
    <row r="481" spans="1:5">
      <c r="A481" t="s">
        <v>260</v>
      </c>
      <c r="B481" t="s">
        <v>73</v>
      </c>
      <c r="C481">
        <v>2055</v>
      </c>
      <c r="D481">
        <v>0.10000000149011611</v>
      </c>
      <c r="E481" t="s">
        <v>191</v>
      </c>
    </row>
    <row r="482" spans="1:5">
      <c r="A482" t="s">
        <v>260</v>
      </c>
      <c r="B482" t="s">
        <v>42</v>
      </c>
      <c r="C482">
        <v>2055</v>
      </c>
      <c r="D482">
        <v>0.20000000298023221</v>
      </c>
      <c r="E482" t="s">
        <v>191</v>
      </c>
    </row>
    <row r="483" spans="1:5">
      <c r="A483" t="s">
        <v>260</v>
      </c>
      <c r="B483" t="s">
        <v>43</v>
      </c>
      <c r="C483">
        <v>2055</v>
      </c>
      <c r="D483">
        <v>0.20000000298023221</v>
      </c>
      <c r="E483" t="s">
        <v>191</v>
      </c>
    </row>
    <row r="484" spans="1:5">
      <c r="A484" t="s">
        <v>260</v>
      </c>
      <c r="B484" t="s">
        <v>44</v>
      </c>
      <c r="C484">
        <v>2055</v>
      </c>
      <c r="D484">
        <v>0.20000000298023221</v>
      </c>
      <c r="E484" t="s">
        <v>191</v>
      </c>
    </row>
    <row r="485" spans="1:5">
      <c r="A485" t="s">
        <v>260</v>
      </c>
      <c r="B485" t="s">
        <v>91</v>
      </c>
      <c r="C485">
        <v>2055</v>
      </c>
      <c r="D485">
        <v>5.9999998658895493E-2</v>
      </c>
      <c r="E485" t="s">
        <v>191</v>
      </c>
    </row>
    <row r="486" spans="1:5">
      <c r="A486" t="s">
        <v>260</v>
      </c>
      <c r="B486" t="s">
        <v>83</v>
      </c>
      <c r="C486">
        <v>2055</v>
      </c>
      <c r="D486">
        <v>10</v>
      </c>
      <c r="E486" t="s">
        <v>191</v>
      </c>
    </row>
    <row r="487" spans="1:5">
      <c r="A487" t="s">
        <v>260</v>
      </c>
      <c r="B487" t="s">
        <v>47</v>
      </c>
      <c r="C487">
        <v>2055</v>
      </c>
      <c r="D487">
        <v>5.000000074505806E-2</v>
      </c>
      <c r="E487" t="s">
        <v>191</v>
      </c>
    </row>
    <row r="488" spans="1:5">
      <c r="A488" t="s">
        <v>260</v>
      </c>
      <c r="B488" t="s">
        <v>48</v>
      </c>
      <c r="C488">
        <v>2055</v>
      </c>
      <c r="D488">
        <v>5.000000074505806E-2</v>
      </c>
      <c r="E488" t="s">
        <v>191</v>
      </c>
    </row>
    <row r="489" spans="1:5">
      <c r="A489" t="s">
        <v>260</v>
      </c>
      <c r="B489" t="s">
        <v>85</v>
      </c>
      <c r="C489">
        <v>2055</v>
      </c>
      <c r="D489">
        <v>5.9999998658895493E-2</v>
      </c>
      <c r="E489" t="s">
        <v>191</v>
      </c>
    </row>
    <row r="490" spans="1:5">
      <c r="A490" t="s">
        <v>260</v>
      </c>
      <c r="B490" t="s">
        <v>45</v>
      </c>
      <c r="C490">
        <v>2055</v>
      </c>
      <c r="D490">
        <v>0.20000000298023221</v>
      </c>
      <c r="E490" t="s">
        <v>191</v>
      </c>
    </row>
    <row r="491" spans="1:5">
      <c r="A491" t="s">
        <v>260</v>
      </c>
      <c r="B491" t="s">
        <v>49</v>
      </c>
      <c r="C491">
        <v>2055</v>
      </c>
      <c r="D491">
        <v>2.999999932944775E-2</v>
      </c>
      <c r="E491" t="s">
        <v>191</v>
      </c>
    </row>
    <row r="492" spans="1:5">
      <c r="A492" t="s">
        <v>260</v>
      </c>
      <c r="B492" t="s">
        <v>50</v>
      </c>
      <c r="C492">
        <v>2055</v>
      </c>
      <c r="D492">
        <v>5.000000074505806E-2</v>
      </c>
      <c r="E492" t="s">
        <v>191</v>
      </c>
    </row>
    <row r="493" spans="1:5">
      <c r="A493" t="s">
        <v>260</v>
      </c>
      <c r="B493" t="s">
        <v>101</v>
      </c>
      <c r="C493">
        <v>2055</v>
      </c>
      <c r="D493">
        <v>0.20000000298023221</v>
      </c>
      <c r="E493" t="s">
        <v>191</v>
      </c>
    </row>
    <row r="494" spans="1:5">
      <c r="A494" t="s">
        <v>260</v>
      </c>
      <c r="B494" t="s">
        <v>35</v>
      </c>
      <c r="C494">
        <v>2055</v>
      </c>
      <c r="D494">
        <v>0.20000000298023221</v>
      </c>
      <c r="E494" t="s">
        <v>191</v>
      </c>
    </row>
    <row r="495" spans="1:5">
      <c r="A495" t="s">
        <v>260</v>
      </c>
      <c r="B495" t="s">
        <v>36</v>
      </c>
      <c r="C495">
        <v>2055</v>
      </c>
      <c r="D495">
        <v>0.20000000298023221</v>
      </c>
      <c r="E495" t="s">
        <v>191</v>
      </c>
    </row>
    <row r="496" spans="1:5">
      <c r="A496" t="s">
        <v>260</v>
      </c>
      <c r="B496" t="s">
        <v>94</v>
      </c>
      <c r="C496">
        <v>2055</v>
      </c>
      <c r="D496">
        <v>5.9999998658895493E-2</v>
      </c>
      <c r="E496" t="s">
        <v>191</v>
      </c>
    </row>
    <row r="497" spans="1:5">
      <c r="A497" t="s">
        <v>260</v>
      </c>
      <c r="B497" t="s">
        <v>60</v>
      </c>
      <c r="C497">
        <v>2055</v>
      </c>
      <c r="D497">
        <v>5.000000074505806E-2</v>
      </c>
      <c r="E497" t="s">
        <v>191</v>
      </c>
    </row>
    <row r="498" spans="1:5">
      <c r="A498" t="s">
        <v>260</v>
      </c>
      <c r="B498" t="s">
        <v>61</v>
      </c>
      <c r="C498">
        <v>2055</v>
      </c>
      <c r="D498">
        <v>5.000000074505806E-2</v>
      </c>
      <c r="E498" t="s">
        <v>191</v>
      </c>
    </row>
    <row r="499" spans="1:5">
      <c r="A499" t="s">
        <v>260</v>
      </c>
      <c r="B499" t="s">
        <v>93</v>
      </c>
      <c r="C499">
        <v>2055</v>
      </c>
      <c r="D499">
        <v>5.9999998658895493E-2</v>
      </c>
      <c r="E499" t="s">
        <v>191</v>
      </c>
    </row>
    <row r="500" spans="1:5">
      <c r="A500" t="s">
        <v>260</v>
      </c>
      <c r="B500" t="s">
        <v>58</v>
      </c>
      <c r="C500">
        <v>2055</v>
      </c>
      <c r="D500">
        <v>0.20000000298023221</v>
      </c>
      <c r="E500" t="s">
        <v>191</v>
      </c>
    </row>
    <row r="501" spans="1:5">
      <c r="A501" t="s">
        <v>260</v>
      </c>
      <c r="B501" t="s">
        <v>62</v>
      </c>
      <c r="C501">
        <v>2055</v>
      </c>
      <c r="D501">
        <v>2.999999932944775E-2</v>
      </c>
      <c r="E501" t="s">
        <v>191</v>
      </c>
    </row>
    <row r="502" spans="1:5">
      <c r="A502" t="s">
        <v>260</v>
      </c>
      <c r="B502" t="s">
        <v>63</v>
      </c>
      <c r="C502">
        <v>2055</v>
      </c>
      <c r="D502">
        <v>5.000000074505806E-2</v>
      </c>
      <c r="E502" t="s">
        <v>191</v>
      </c>
    </row>
    <row r="503" spans="1:5">
      <c r="A503" t="s">
        <v>260</v>
      </c>
      <c r="B503" t="s">
        <v>69</v>
      </c>
      <c r="C503">
        <v>2055</v>
      </c>
      <c r="D503">
        <v>0.10000000149011611</v>
      </c>
      <c r="E503" t="s">
        <v>191</v>
      </c>
    </row>
    <row r="504" spans="1:5">
      <c r="A504" t="s">
        <v>260</v>
      </c>
      <c r="B504" t="s">
        <v>70</v>
      </c>
      <c r="C504">
        <v>2055</v>
      </c>
      <c r="D504">
        <v>0.10000000149011611</v>
      </c>
      <c r="E504" t="s">
        <v>191</v>
      </c>
    </row>
    <row r="505" spans="1:5">
      <c r="A505" t="s">
        <v>260</v>
      </c>
      <c r="B505" t="s">
        <v>74</v>
      </c>
      <c r="C505">
        <v>2055</v>
      </c>
      <c r="D505">
        <v>0.10000000149011611</v>
      </c>
      <c r="E505" t="s">
        <v>191</v>
      </c>
    </row>
    <row r="506" spans="1:5">
      <c r="A506" t="s">
        <v>260</v>
      </c>
      <c r="B506" t="s">
        <v>75</v>
      </c>
      <c r="C506">
        <v>2055</v>
      </c>
      <c r="D506">
        <v>0.10000000149011611</v>
      </c>
      <c r="E506" t="s">
        <v>191</v>
      </c>
    </row>
    <row r="507" spans="1:5">
      <c r="A507" t="s">
        <v>260</v>
      </c>
      <c r="B507" t="s">
        <v>79</v>
      </c>
      <c r="C507">
        <v>2055</v>
      </c>
      <c r="D507">
        <v>0.20000000298023221</v>
      </c>
      <c r="E507" t="s">
        <v>191</v>
      </c>
    </row>
    <row r="508" spans="1:5">
      <c r="A508" t="s">
        <v>260</v>
      </c>
      <c r="B508" t="s">
        <v>89</v>
      </c>
      <c r="C508">
        <v>2055</v>
      </c>
      <c r="D508">
        <v>5.9999998658895493E-2</v>
      </c>
      <c r="E508" t="s">
        <v>191</v>
      </c>
    </row>
    <row r="509" spans="1:5">
      <c r="A509" t="s">
        <v>260</v>
      </c>
      <c r="B509" t="s">
        <v>90</v>
      </c>
      <c r="C509">
        <v>2055</v>
      </c>
      <c r="D509">
        <v>10</v>
      </c>
      <c r="E509" t="s">
        <v>191</v>
      </c>
    </row>
    <row r="510" spans="1:5">
      <c r="A510" t="s">
        <v>260</v>
      </c>
      <c r="B510" t="s">
        <v>92</v>
      </c>
      <c r="C510">
        <v>2055</v>
      </c>
      <c r="D510">
        <v>5.9999998658895493E-2</v>
      </c>
      <c r="E510" t="s">
        <v>191</v>
      </c>
    </row>
    <row r="511" spans="1:5">
      <c r="A511" t="s">
        <v>260</v>
      </c>
      <c r="B511" t="s">
        <v>76</v>
      </c>
      <c r="C511">
        <v>2055</v>
      </c>
      <c r="D511">
        <v>0.10000000149011611</v>
      </c>
      <c r="E511" t="s">
        <v>191</v>
      </c>
    </row>
    <row r="512" spans="1:5">
      <c r="A512" t="s">
        <v>260</v>
      </c>
      <c r="B512" t="s">
        <v>104</v>
      </c>
      <c r="C512">
        <v>2055</v>
      </c>
      <c r="D512">
        <v>10</v>
      </c>
      <c r="E512" t="s">
        <v>191</v>
      </c>
    </row>
    <row r="513" spans="1:5">
      <c r="A513" t="s">
        <v>260</v>
      </c>
      <c r="B513" t="s">
        <v>82</v>
      </c>
      <c r="C513">
        <v>2055</v>
      </c>
      <c r="D513">
        <v>5.000000074505806E-2</v>
      </c>
      <c r="E513" t="s">
        <v>191</v>
      </c>
    </row>
    <row r="514" spans="1:5">
      <c r="A514" t="s">
        <v>260</v>
      </c>
      <c r="B514" t="s">
        <v>96</v>
      </c>
      <c r="C514">
        <v>2055</v>
      </c>
      <c r="D514">
        <v>0.20000000298023221</v>
      </c>
      <c r="E514" t="s">
        <v>191</v>
      </c>
    </row>
    <row r="515" spans="1:5">
      <c r="A515" t="s">
        <v>260</v>
      </c>
      <c r="B515" t="s">
        <v>86</v>
      </c>
      <c r="C515">
        <v>2055</v>
      </c>
      <c r="D515">
        <v>2.999999932944775E-2</v>
      </c>
      <c r="E515" t="s">
        <v>191</v>
      </c>
    </row>
    <row r="516" spans="1:5">
      <c r="A516" t="s">
        <v>260</v>
      </c>
      <c r="B516" t="s">
        <v>103</v>
      </c>
      <c r="C516">
        <v>2055</v>
      </c>
      <c r="D516">
        <v>0.20000000298023221</v>
      </c>
      <c r="E516" t="s">
        <v>191</v>
      </c>
    </row>
    <row r="517" spans="1:5">
      <c r="A517" t="s">
        <v>260</v>
      </c>
      <c r="B517" t="s">
        <v>77</v>
      </c>
      <c r="C517">
        <v>2055</v>
      </c>
      <c r="D517">
        <v>0.5</v>
      </c>
      <c r="E517" t="s">
        <v>191</v>
      </c>
    </row>
    <row r="518" spans="1:5">
      <c r="A518" t="s">
        <v>260</v>
      </c>
      <c r="B518" t="s">
        <v>78</v>
      </c>
      <c r="C518">
        <v>2055</v>
      </c>
      <c r="D518">
        <v>0.5</v>
      </c>
      <c r="E518" t="s">
        <v>191</v>
      </c>
    </row>
    <row r="519" spans="1:5">
      <c r="A519" t="s">
        <v>260</v>
      </c>
      <c r="B519" t="s">
        <v>71</v>
      </c>
      <c r="C519">
        <v>2055</v>
      </c>
      <c r="D519">
        <v>0.10000000149011611</v>
      </c>
      <c r="E519" t="s">
        <v>191</v>
      </c>
    </row>
    <row r="520" spans="1:5">
      <c r="A520" t="s">
        <v>260</v>
      </c>
      <c r="B520" t="s">
        <v>72</v>
      </c>
      <c r="C520">
        <v>2055</v>
      </c>
      <c r="D520">
        <v>0.10000000149011611</v>
      </c>
      <c r="E520" t="s">
        <v>191</v>
      </c>
    </row>
    <row r="521" spans="1:5">
      <c r="A521" t="s">
        <v>260</v>
      </c>
      <c r="B521" t="s">
        <v>87</v>
      </c>
      <c r="C521">
        <v>2055</v>
      </c>
      <c r="D521">
        <v>0.20000000298023221</v>
      </c>
      <c r="E521" t="s">
        <v>191</v>
      </c>
    </row>
    <row r="522" spans="1:5">
      <c r="A522" t="s">
        <v>260</v>
      </c>
      <c r="B522" t="s">
        <v>84</v>
      </c>
      <c r="C522">
        <v>2060</v>
      </c>
      <c r="D522">
        <v>10</v>
      </c>
      <c r="E522" t="s">
        <v>191</v>
      </c>
    </row>
    <row r="523" spans="1:5">
      <c r="A523" t="s">
        <v>260</v>
      </c>
      <c r="B523" t="s">
        <v>25</v>
      </c>
      <c r="C523">
        <v>2060</v>
      </c>
      <c r="D523">
        <v>0.20000000298023221</v>
      </c>
      <c r="E523" t="s">
        <v>191</v>
      </c>
    </row>
    <row r="524" spans="1:5">
      <c r="A524" t="s">
        <v>260</v>
      </c>
      <c r="B524" t="s">
        <v>27</v>
      </c>
      <c r="C524">
        <v>2060</v>
      </c>
      <c r="D524">
        <v>5.000000074505806E-2</v>
      </c>
      <c r="E524" t="s">
        <v>191</v>
      </c>
    </row>
    <row r="525" spans="1:5">
      <c r="A525" t="s">
        <v>260</v>
      </c>
      <c r="B525" t="s">
        <v>28</v>
      </c>
      <c r="C525">
        <v>2060</v>
      </c>
      <c r="D525">
        <v>2.999999932944775E-2</v>
      </c>
      <c r="E525" t="s">
        <v>191</v>
      </c>
    </row>
    <row r="526" spans="1:5">
      <c r="A526" t="s">
        <v>260</v>
      </c>
      <c r="B526" t="s">
        <v>32</v>
      </c>
      <c r="C526">
        <v>2060</v>
      </c>
      <c r="D526">
        <v>0.20000000298023221</v>
      </c>
      <c r="E526" t="s">
        <v>191</v>
      </c>
    </row>
    <row r="527" spans="1:5">
      <c r="A527" t="s">
        <v>260</v>
      </c>
      <c r="B527" t="s">
        <v>33</v>
      </c>
      <c r="C527">
        <v>2060</v>
      </c>
      <c r="D527">
        <v>0.20000000298023221</v>
      </c>
      <c r="E527" t="s">
        <v>191</v>
      </c>
    </row>
    <row r="528" spans="1:5">
      <c r="A528" t="s">
        <v>260</v>
      </c>
      <c r="B528" t="s">
        <v>81</v>
      </c>
      <c r="C528">
        <v>2060</v>
      </c>
      <c r="D528">
        <v>10</v>
      </c>
      <c r="E528" t="s">
        <v>191</v>
      </c>
    </row>
    <row r="529" spans="1:5">
      <c r="A529" t="s">
        <v>260</v>
      </c>
      <c r="B529" t="s">
        <v>30</v>
      </c>
      <c r="C529">
        <v>2060</v>
      </c>
      <c r="D529">
        <v>10</v>
      </c>
      <c r="E529" t="s">
        <v>191</v>
      </c>
    </row>
    <row r="530" spans="1:5">
      <c r="A530" t="s">
        <v>260</v>
      </c>
      <c r="B530" t="s">
        <v>38</v>
      </c>
      <c r="C530">
        <v>2060</v>
      </c>
      <c r="D530">
        <v>5.000000074505806E-2</v>
      </c>
      <c r="E530" t="s">
        <v>191</v>
      </c>
    </row>
    <row r="531" spans="1:5">
      <c r="A531" t="s">
        <v>260</v>
      </c>
      <c r="B531" t="s">
        <v>68</v>
      </c>
      <c r="C531">
        <v>2060</v>
      </c>
      <c r="D531">
        <v>0.10000000149011611</v>
      </c>
      <c r="E531" t="s">
        <v>191</v>
      </c>
    </row>
    <row r="532" spans="1:5">
      <c r="A532" t="s">
        <v>260</v>
      </c>
      <c r="B532" t="s">
        <v>39</v>
      </c>
      <c r="C532">
        <v>2060</v>
      </c>
      <c r="D532">
        <v>5.000000074505806E-2</v>
      </c>
      <c r="E532" t="s">
        <v>191</v>
      </c>
    </row>
    <row r="533" spans="1:5">
      <c r="A533" t="s">
        <v>260</v>
      </c>
      <c r="B533" t="s">
        <v>99</v>
      </c>
      <c r="C533">
        <v>2060</v>
      </c>
      <c r="D533">
        <v>10</v>
      </c>
      <c r="E533" t="s">
        <v>191</v>
      </c>
    </row>
    <row r="534" spans="1:5">
      <c r="A534" t="s">
        <v>260</v>
      </c>
      <c r="B534" t="s">
        <v>34</v>
      </c>
      <c r="C534">
        <v>2060</v>
      </c>
      <c r="D534">
        <v>0.20000000298023221</v>
      </c>
      <c r="E534" t="s">
        <v>191</v>
      </c>
    </row>
    <row r="535" spans="1:5">
      <c r="A535" t="s">
        <v>260</v>
      </c>
      <c r="B535" t="s">
        <v>40</v>
      </c>
      <c r="C535">
        <v>2060</v>
      </c>
      <c r="D535">
        <v>2.999999932944775E-2</v>
      </c>
      <c r="E535" t="s">
        <v>191</v>
      </c>
    </row>
    <row r="536" spans="1:5">
      <c r="A536" t="s">
        <v>260</v>
      </c>
      <c r="B536" t="s">
        <v>102</v>
      </c>
      <c r="C536">
        <v>2060</v>
      </c>
      <c r="D536">
        <v>5.9999998658895493E-2</v>
      </c>
      <c r="E536" t="s">
        <v>191</v>
      </c>
    </row>
    <row r="537" spans="1:5">
      <c r="A537" t="s">
        <v>260</v>
      </c>
      <c r="B537" t="s">
        <v>65</v>
      </c>
      <c r="C537">
        <v>2060</v>
      </c>
      <c r="D537">
        <v>5.000000074505806E-2</v>
      </c>
      <c r="E537" t="s">
        <v>191</v>
      </c>
    </row>
    <row r="538" spans="1:5">
      <c r="A538" t="s">
        <v>260</v>
      </c>
      <c r="B538" t="s">
        <v>97</v>
      </c>
      <c r="C538">
        <v>2060</v>
      </c>
      <c r="D538">
        <v>5.9999998658895493E-2</v>
      </c>
      <c r="E538" t="s">
        <v>191</v>
      </c>
    </row>
    <row r="539" spans="1:5">
      <c r="A539" t="s">
        <v>260</v>
      </c>
      <c r="B539" t="s">
        <v>67</v>
      </c>
      <c r="C539">
        <v>2060</v>
      </c>
      <c r="D539">
        <v>2.999999932944775E-2</v>
      </c>
      <c r="E539" t="s">
        <v>191</v>
      </c>
    </row>
    <row r="540" spans="1:5">
      <c r="A540" t="s">
        <v>260</v>
      </c>
      <c r="B540" t="s">
        <v>66</v>
      </c>
      <c r="C540">
        <v>2060</v>
      </c>
      <c r="D540">
        <v>5.000000074505806E-2</v>
      </c>
      <c r="E540" t="s">
        <v>191</v>
      </c>
    </row>
    <row r="541" spans="1:5">
      <c r="A541" t="s">
        <v>260</v>
      </c>
      <c r="B541" t="s">
        <v>54</v>
      </c>
      <c r="C541">
        <v>2060</v>
      </c>
      <c r="D541">
        <v>5.000000074505806E-2</v>
      </c>
      <c r="E541" t="s">
        <v>191</v>
      </c>
    </row>
    <row r="542" spans="1:5">
      <c r="A542" t="s">
        <v>260</v>
      </c>
      <c r="B542" t="s">
        <v>55</v>
      </c>
      <c r="C542">
        <v>2060</v>
      </c>
      <c r="D542">
        <v>5.000000074505806E-2</v>
      </c>
      <c r="E542" t="s">
        <v>191</v>
      </c>
    </row>
    <row r="543" spans="1:5">
      <c r="A543" t="s">
        <v>260</v>
      </c>
      <c r="B543" t="s">
        <v>52</v>
      </c>
      <c r="C543">
        <v>2060</v>
      </c>
      <c r="D543">
        <v>0.20000000298023221</v>
      </c>
      <c r="E543" t="s">
        <v>191</v>
      </c>
    </row>
    <row r="544" spans="1:5">
      <c r="A544" t="s">
        <v>260</v>
      </c>
      <c r="B544" t="s">
        <v>56</v>
      </c>
      <c r="C544">
        <v>2060</v>
      </c>
      <c r="D544">
        <v>2.999999932944775E-2</v>
      </c>
      <c r="E544" t="s">
        <v>191</v>
      </c>
    </row>
    <row r="545" spans="1:5">
      <c r="A545" t="s">
        <v>260</v>
      </c>
      <c r="B545" t="s">
        <v>57</v>
      </c>
      <c r="C545">
        <v>2060</v>
      </c>
      <c r="D545">
        <v>5.000000074505806E-2</v>
      </c>
      <c r="E545" t="s">
        <v>191</v>
      </c>
    </row>
    <row r="546" spans="1:5">
      <c r="A546" t="s">
        <v>260</v>
      </c>
      <c r="B546" t="s">
        <v>73</v>
      </c>
      <c r="C546">
        <v>2060</v>
      </c>
      <c r="D546">
        <v>0.10000000149011611</v>
      </c>
      <c r="E546" t="s">
        <v>191</v>
      </c>
    </row>
    <row r="547" spans="1:5">
      <c r="A547" t="s">
        <v>260</v>
      </c>
      <c r="B547" t="s">
        <v>42</v>
      </c>
      <c r="C547">
        <v>2060</v>
      </c>
      <c r="D547">
        <v>0.20000000298023221</v>
      </c>
      <c r="E547" t="s">
        <v>191</v>
      </c>
    </row>
    <row r="548" spans="1:5">
      <c r="A548" t="s">
        <v>260</v>
      </c>
      <c r="B548" t="s">
        <v>43</v>
      </c>
      <c r="C548">
        <v>2060</v>
      </c>
      <c r="D548">
        <v>0.20000000298023221</v>
      </c>
      <c r="E548" t="s">
        <v>191</v>
      </c>
    </row>
    <row r="549" spans="1:5">
      <c r="A549" t="s">
        <v>260</v>
      </c>
      <c r="B549" t="s">
        <v>44</v>
      </c>
      <c r="C549">
        <v>2060</v>
      </c>
      <c r="D549">
        <v>0.20000000298023221</v>
      </c>
      <c r="E549" t="s">
        <v>191</v>
      </c>
    </row>
    <row r="550" spans="1:5">
      <c r="A550" t="s">
        <v>260</v>
      </c>
      <c r="B550" t="s">
        <v>91</v>
      </c>
      <c r="C550">
        <v>2060</v>
      </c>
      <c r="D550">
        <v>5.9999998658895493E-2</v>
      </c>
      <c r="E550" t="s">
        <v>191</v>
      </c>
    </row>
    <row r="551" spans="1:5">
      <c r="A551" t="s">
        <v>260</v>
      </c>
      <c r="B551" t="s">
        <v>83</v>
      </c>
      <c r="C551">
        <v>2060</v>
      </c>
      <c r="D551">
        <v>10</v>
      </c>
      <c r="E551" t="s">
        <v>191</v>
      </c>
    </row>
    <row r="552" spans="1:5">
      <c r="A552" t="s">
        <v>260</v>
      </c>
      <c r="B552" t="s">
        <v>47</v>
      </c>
      <c r="C552">
        <v>2060</v>
      </c>
      <c r="D552">
        <v>5.000000074505806E-2</v>
      </c>
      <c r="E552" t="s">
        <v>191</v>
      </c>
    </row>
    <row r="553" spans="1:5">
      <c r="A553" t="s">
        <v>260</v>
      </c>
      <c r="B553" t="s">
        <v>48</v>
      </c>
      <c r="C553">
        <v>2060</v>
      </c>
      <c r="D553">
        <v>5.000000074505806E-2</v>
      </c>
      <c r="E553" t="s">
        <v>191</v>
      </c>
    </row>
    <row r="554" spans="1:5">
      <c r="A554" t="s">
        <v>260</v>
      </c>
      <c r="B554" t="s">
        <v>85</v>
      </c>
      <c r="C554">
        <v>2060</v>
      </c>
      <c r="D554">
        <v>5.9999998658895493E-2</v>
      </c>
      <c r="E554" t="s">
        <v>191</v>
      </c>
    </row>
    <row r="555" spans="1:5">
      <c r="A555" t="s">
        <v>260</v>
      </c>
      <c r="B555" t="s">
        <v>45</v>
      </c>
      <c r="C555">
        <v>2060</v>
      </c>
      <c r="D555">
        <v>0.20000000298023221</v>
      </c>
      <c r="E555" t="s">
        <v>191</v>
      </c>
    </row>
    <row r="556" spans="1:5">
      <c r="A556" t="s">
        <v>260</v>
      </c>
      <c r="B556" t="s">
        <v>49</v>
      </c>
      <c r="C556">
        <v>2060</v>
      </c>
      <c r="D556">
        <v>2.999999932944775E-2</v>
      </c>
      <c r="E556" t="s">
        <v>191</v>
      </c>
    </row>
    <row r="557" spans="1:5">
      <c r="A557" t="s">
        <v>260</v>
      </c>
      <c r="B557" t="s">
        <v>50</v>
      </c>
      <c r="C557">
        <v>2060</v>
      </c>
      <c r="D557">
        <v>5.000000074505806E-2</v>
      </c>
      <c r="E557" t="s">
        <v>191</v>
      </c>
    </row>
    <row r="558" spans="1:5">
      <c r="A558" t="s">
        <v>260</v>
      </c>
      <c r="B558" t="s">
        <v>101</v>
      </c>
      <c r="C558">
        <v>2060</v>
      </c>
      <c r="D558">
        <v>0.20000000298023221</v>
      </c>
      <c r="E558" t="s">
        <v>191</v>
      </c>
    </row>
    <row r="559" spans="1:5">
      <c r="A559" t="s">
        <v>260</v>
      </c>
      <c r="B559" t="s">
        <v>35</v>
      </c>
      <c r="C559">
        <v>2060</v>
      </c>
      <c r="D559">
        <v>0.20000000298023221</v>
      </c>
      <c r="E559" t="s">
        <v>191</v>
      </c>
    </row>
    <row r="560" spans="1:5">
      <c r="A560" t="s">
        <v>260</v>
      </c>
      <c r="B560" t="s">
        <v>36</v>
      </c>
      <c r="C560">
        <v>2060</v>
      </c>
      <c r="D560">
        <v>0.20000000298023221</v>
      </c>
      <c r="E560" t="s">
        <v>191</v>
      </c>
    </row>
    <row r="561" spans="1:5">
      <c r="A561" t="s">
        <v>260</v>
      </c>
      <c r="B561" t="s">
        <v>94</v>
      </c>
      <c r="C561">
        <v>2060</v>
      </c>
      <c r="D561">
        <v>5.9999998658895493E-2</v>
      </c>
      <c r="E561" t="s">
        <v>191</v>
      </c>
    </row>
    <row r="562" spans="1:5">
      <c r="A562" t="s">
        <v>260</v>
      </c>
      <c r="B562" t="s">
        <v>60</v>
      </c>
      <c r="C562">
        <v>2060</v>
      </c>
      <c r="D562">
        <v>5.000000074505806E-2</v>
      </c>
      <c r="E562" t="s">
        <v>191</v>
      </c>
    </row>
    <row r="563" spans="1:5">
      <c r="A563" t="s">
        <v>260</v>
      </c>
      <c r="B563" t="s">
        <v>61</v>
      </c>
      <c r="C563">
        <v>2060</v>
      </c>
      <c r="D563">
        <v>5.000000074505806E-2</v>
      </c>
      <c r="E563" t="s">
        <v>191</v>
      </c>
    </row>
    <row r="564" spans="1:5">
      <c r="A564" t="s">
        <v>260</v>
      </c>
      <c r="B564" t="s">
        <v>93</v>
      </c>
      <c r="C564">
        <v>2060</v>
      </c>
      <c r="D564">
        <v>5.9999998658895493E-2</v>
      </c>
      <c r="E564" t="s">
        <v>191</v>
      </c>
    </row>
    <row r="565" spans="1:5">
      <c r="A565" t="s">
        <v>260</v>
      </c>
      <c r="B565" t="s">
        <v>58</v>
      </c>
      <c r="C565">
        <v>2060</v>
      </c>
      <c r="D565">
        <v>0.20000000298023221</v>
      </c>
      <c r="E565" t="s">
        <v>191</v>
      </c>
    </row>
    <row r="566" spans="1:5">
      <c r="A566" t="s">
        <v>260</v>
      </c>
      <c r="B566" t="s">
        <v>62</v>
      </c>
      <c r="C566">
        <v>2060</v>
      </c>
      <c r="D566">
        <v>2.999999932944775E-2</v>
      </c>
      <c r="E566" t="s">
        <v>191</v>
      </c>
    </row>
    <row r="567" spans="1:5">
      <c r="A567" t="s">
        <v>260</v>
      </c>
      <c r="B567" t="s">
        <v>63</v>
      </c>
      <c r="C567">
        <v>2060</v>
      </c>
      <c r="D567">
        <v>5.000000074505806E-2</v>
      </c>
      <c r="E567" t="s">
        <v>191</v>
      </c>
    </row>
    <row r="568" spans="1:5">
      <c r="A568" t="s">
        <v>260</v>
      </c>
      <c r="B568" t="s">
        <v>69</v>
      </c>
      <c r="C568">
        <v>2060</v>
      </c>
      <c r="D568">
        <v>0.10000000149011611</v>
      </c>
      <c r="E568" t="s">
        <v>191</v>
      </c>
    </row>
    <row r="569" spans="1:5">
      <c r="A569" t="s">
        <v>260</v>
      </c>
      <c r="B569" t="s">
        <v>70</v>
      </c>
      <c r="C569">
        <v>2060</v>
      </c>
      <c r="D569">
        <v>0.10000000149011611</v>
      </c>
      <c r="E569" t="s">
        <v>191</v>
      </c>
    </row>
    <row r="570" spans="1:5">
      <c r="A570" t="s">
        <v>260</v>
      </c>
      <c r="B570" t="s">
        <v>74</v>
      </c>
      <c r="C570">
        <v>2060</v>
      </c>
      <c r="D570">
        <v>0.10000000149011611</v>
      </c>
      <c r="E570" t="s">
        <v>191</v>
      </c>
    </row>
    <row r="571" spans="1:5">
      <c r="A571" t="s">
        <v>260</v>
      </c>
      <c r="B571" t="s">
        <v>75</v>
      </c>
      <c r="C571">
        <v>2060</v>
      </c>
      <c r="D571">
        <v>0.10000000149011611</v>
      </c>
      <c r="E571" t="s">
        <v>191</v>
      </c>
    </row>
    <row r="572" spans="1:5">
      <c r="A572" t="s">
        <v>260</v>
      </c>
      <c r="B572" t="s">
        <v>79</v>
      </c>
      <c r="C572">
        <v>2060</v>
      </c>
      <c r="D572">
        <v>0.20000000298023221</v>
      </c>
      <c r="E572" t="s">
        <v>191</v>
      </c>
    </row>
    <row r="573" spans="1:5">
      <c r="A573" t="s">
        <v>260</v>
      </c>
      <c r="B573" t="s">
        <v>89</v>
      </c>
      <c r="C573">
        <v>2060</v>
      </c>
      <c r="D573">
        <v>5.9999998658895493E-2</v>
      </c>
      <c r="E573" t="s">
        <v>191</v>
      </c>
    </row>
    <row r="574" spans="1:5">
      <c r="A574" t="s">
        <v>260</v>
      </c>
      <c r="B574" t="s">
        <v>90</v>
      </c>
      <c r="C574">
        <v>2060</v>
      </c>
      <c r="D574">
        <v>10</v>
      </c>
      <c r="E574" t="s">
        <v>191</v>
      </c>
    </row>
    <row r="575" spans="1:5">
      <c r="A575" t="s">
        <v>260</v>
      </c>
      <c r="B575" t="s">
        <v>92</v>
      </c>
      <c r="C575">
        <v>2060</v>
      </c>
      <c r="D575">
        <v>5.9999998658895493E-2</v>
      </c>
      <c r="E575" t="s">
        <v>191</v>
      </c>
    </row>
    <row r="576" spans="1:5">
      <c r="A576" t="s">
        <v>260</v>
      </c>
      <c r="B576" t="s">
        <v>76</v>
      </c>
      <c r="C576">
        <v>2060</v>
      </c>
      <c r="D576">
        <v>0.10000000149011611</v>
      </c>
      <c r="E576" t="s">
        <v>191</v>
      </c>
    </row>
    <row r="577" spans="1:5">
      <c r="A577" t="s">
        <v>260</v>
      </c>
      <c r="B577" t="s">
        <v>104</v>
      </c>
      <c r="C577">
        <v>2060</v>
      </c>
      <c r="D577">
        <v>10</v>
      </c>
      <c r="E577" t="s">
        <v>191</v>
      </c>
    </row>
    <row r="578" spans="1:5">
      <c r="A578" t="s">
        <v>260</v>
      </c>
      <c r="B578" t="s">
        <v>82</v>
      </c>
      <c r="C578">
        <v>2060</v>
      </c>
      <c r="D578">
        <v>5.000000074505806E-2</v>
      </c>
      <c r="E578" t="s">
        <v>191</v>
      </c>
    </row>
    <row r="579" spans="1:5">
      <c r="A579" t="s">
        <v>260</v>
      </c>
      <c r="B579" t="s">
        <v>96</v>
      </c>
      <c r="C579">
        <v>2060</v>
      </c>
      <c r="D579">
        <v>0.20000000298023221</v>
      </c>
      <c r="E579" t="s">
        <v>191</v>
      </c>
    </row>
    <row r="580" spans="1:5">
      <c r="A580" t="s">
        <v>260</v>
      </c>
      <c r="B580" t="s">
        <v>86</v>
      </c>
      <c r="C580">
        <v>2060</v>
      </c>
      <c r="D580">
        <v>2.999999932944775E-2</v>
      </c>
      <c r="E580" t="s">
        <v>191</v>
      </c>
    </row>
    <row r="581" spans="1:5">
      <c r="A581" t="s">
        <v>260</v>
      </c>
      <c r="B581" t="s">
        <v>103</v>
      </c>
      <c r="C581">
        <v>2060</v>
      </c>
      <c r="D581">
        <v>0.20000000298023221</v>
      </c>
      <c r="E581" t="s">
        <v>191</v>
      </c>
    </row>
    <row r="582" spans="1:5">
      <c r="A582" t="s">
        <v>260</v>
      </c>
      <c r="B582" t="s">
        <v>77</v>
      </c>
      <c r="C582">
        <v>2060</v>
      </c>
      <c r="D582">
        <v>0.5</v>
      </c>
      <c r="E582" t="s">
        <v>191</v>
      </c>
    </row>
    <row r="583" spans="1:5">
      <c r="A583" t="s">
        <v>260</v>
      </c>
      <c r="B583" t="s">
        <v>78</v>
      </c>
      <c r="C583">
        <v>2060</v>
      </c>
      <c r="D583">
        <v>0.5</v>
      </c>
      <c r="E583" t="s">
        <v>191</v>
      </c>
    </row>
    <row r="584" spans="1:5">
      <c r="A584" t="s">
        <v>260</v>
      </c>
      <c r="B584" t="s">
        <v>71</v>
      </c>
      <c r="C584">
        <v>2060</v>
      </c>
      <c r="D584">
        <v>0.10000000149011611</v>
      </c>
      <c r="E584" t="s">
        <v>191</v>
      </c>
    </row>
    <row r="585" spans="1:5">
      <c r="A585" t="s">
        <v>260</v>
      </c>
      <c r="B585" t="s">
        <v>72</v>
      </c>
      <c r="C585">
        <v>2060</v>
      </c>
      <c r="D585">
        <v>0.10000000149011611</v>
      </c>
      <c r="E585" t="s">
        <v>191</v>
      </c>
    </row>
    <row r="586" spans="1:5">
      <c r="A586" t="s">
        <v>260</v>
      </c>
      <c r="B586" t="s">
        <v>87</v>
      </c>
      <c r="C586">
        <v>2060</v>
      </c>
      <c r="D586">
        <v>0.20000000298023221</v>
      </c>
      <c r="E586" t="s">
        <v>191</v>
      </c>
    </row>
    <row r="587" spans="1:5">
      <c r="A587" t="s">
        <v>260</v>
      </c>
      <c r="B587" t="s">
        <v>84</v>
      </c>
      <c r="C587">
        <v>2065</v>
      </c>
      <c r="D587">
        <v>10</v>
      </c>
      <c r="E587" t="s">
        <v>191</v>
      </c>
    </row>
    <row r="588" spans="1:5">
      <c r="A588" t="s">
        <v>260</v>
      </c>
      <c r="B588" t="s">
        <v>25</v>
      </c>
      <c r="C588">
        <v>2065</v>
      </c>
      <c r="D588">
        <v>0.20000000298023221</v>
      </c>
      <c r="E588" t="s">
        <v>191</v>
      </c>
    </row>
    <row r="589" spans="1:5">
      <c r="A589" t="s">
        <v>260</v>
      </c>
      <c r="B589" t="s">
        <v>27</v>
      </c>
      <c r="C589">
        <v>2065</v>
      </c>
      <c r="D589">
        <v>5.000000074505806E-2</v>
      </c>
      <c r="E589" t="s">
        <v>191</v>
      </c>
    </row>
    <row r="590" spans="1:5">
      <c r="A590" t="s">
        <v>260</v>
      </c>
      <c r="B590" t="s">
        <v>28</v>
      </c>
      <c r="C590">
        <v>2065</v>
      </c>
      <c r="D590">
        <v>2.999999932944775E-2</v>
      </c>
      <c r="E590" t="s">
        <v>191</v>
      </c>
    </row>
    <row r="591" spans="1:5">
      <c r="A591" t="s">
        <v>260</v>
      </c>
      <c r="B591" t="s">
        <v>32</v>
      </c>
      <c r="C591">
        <v>2065</v>
      </c>
      <c r="D591">
        <v>0.20000000298023221</v>
      </c>
      <c r="E591" t="s">
        <v>191</v>
      </c>
    </row>
    <row r="592" spans="1:5">
      <c r="A592" t="s">
        <v>260</v>
      </c>
      <c r="B592" t="s">
        <v>33</v>
      </c>
      <c r="C592">
        <v>2065</v>
      </c>
      <c r="D592">
        <v>0.20000000298023221</v>
      </c>
      <c r="E592" t="s">
        <v>191</v>
      </c>
    </row>
    <row r="593" spans="1:5">
      <c r="A593" t="s">
        <v>260</v>
      </c>
      <c r="B593" t="s">
        <v>81</v>
      </c>
      <c r="C593">
        <v>2065</v>
      </c>
      <c r="D593">
        <v>10</v>
      </c>
      <c r="E593" t="s">
        <v>191</v>
      </c>
    </row>
    <row r="594" spans="1:5">
      <c r="A594" t="s">
        <v>260</v>
      </c>
      <c r="B594" t="s">
        <v>30</v>
      </c>
      <c r="C594">
        <v>2065</v>
      </c>
      <c r="D594">
        <v>10</v>
      </c>
      <c r="E594" t="s">
        <v>191</v>
      </c>
    </row>
    <row r="595" spans="1:5">
      <c r="A595" t="s">
        <v>260</v>
      </c>
      <c r="B595" t="s">
        <v>38</v>
      </c>
      <c r="C595">
        <v>2065</v>
      </c>
      <c r="D595">
        <v>5.000000074505806E-2</v>
      </c>
      <c r="E595" t="s">
        <v>191</v>
      </c>
    </row>
    <row r="596" spans="1:5">
      <c r="A596" t="s">
        <v>260</v>
      </c>
      <c r="B596" t="s">
        <v>68</v>
      </c>
      <c r="C596">
        <v>2065</v>
      </c>
      <c r="D596">
        <v>0.10000000149011611</v>
      </c>
      <c r="E596" t="s">
        <v>191</v>
      </c>
    </row>
    <row r="597" spans="1:5">
      <c r="A597" t="s">
        <v>260</v>
      </c>
      <c r="B597" t="s">
        <v>39</v>
      </c>
      <c r="C597">
        <v>2065</v>
      </c>
      <c r="D597">
        <v>5.000000074505806E-2</v>
      </c>
      <c r="E597" t="s">
        <v>191</v>
      </c>
    </row>
    <row r="598" spans="1:5">
      <c r="A598" t="s">
        <v>260</v>
      </c>
      <c r="B598" t="s">
        <v>99</v>
      </c>
      <c r="C598">
        <v>2065</v>
      </c>
      <c r="D598">
        <v>10</v>
      </c>
      <c r="E598" t="s">
        <v>191</v>
      </c>
    </row>
    <row r="599" spans="1:5">
      <c r="A599" t="s">
        <v>260</v>
      </c>
      <c r="B599" t="s">
        <v>34</v>
      </c>
      <c r="C599">
        <v>2065</v>
      </c>
      <c r="D599">
        <v>0.20000000298023221</v>
      </c>
      <c r="E599" t="s">
        <v>191</v>
      </c>
    </row>
    <row r="600" spans="1:5">
      <c r="A600" t="s">
        <v>260</v>
      </c>
      <c r="B600" t="s">
        <v>40</v>
      </c>
      <c r="C600">
        <v>2065</v>
      </c>
      <c r="D600">
        <v>2.999999932944775E-2</v>
      </c>
      <c r="E600" t="s">
        <v>191</v>
      </c>
    </row>
    <row r="601" spans="1:5">
      <c r="A601" t="s">
        <v>260</v>
      </c>
      <c r="B601" t="s">
        <v>102</v>
      </c>
      <c r="C601">
        <v>2065</v>
      </c>
      <c r="D601">
        <v>5.9999998658895493E-2</v>
      </c>
      <c r="E601" t="s">
        <v>191</v>
      </c>
    </row>
    <row r="602" spans="1:5">
      <c r="A602" t="s">
        <v>260</v>
      </c>
      <c r="B602" t="s">
        <v>65</v>
      </c>
      <c r="C602">
        <v>2065</v>
      </c>
      <c r="D602">
        <v>5.000000074505806E-2</v>
      </c>
      <c r="E602" t="s">
        <v>191</v>
      </c>
    </row>
    <row r="603" spans="1:5">
      <c r="A603" t="s">
        <v>260</v>
      </c>
      <c r="B603" t="s">
        <v>97</v>
      </c>
      <c r="C603">
        <v>2065</v>
      </c>
      <c r="D603">
        <v>5.9999998658895493E-2</v>
      </c>
      <c r="E603" t="s">
        <v>191</v>
      </c>
    </row>
    <row r="604" spans="1:5">
      <c r="A604" t="s">
        <v>260</v>
      </c>
      <c r="B604" t="s">
        <v>67</v>
      </c>
      <c r="C604">
        <v>2065</v>
      </c>
      <c r="D604">
        <v>2.999999932944775E-2</v>
      </c>
      <c r="E604" t="s">
        <v>191</v>
      </c>
    </row>
    <row r="605" spans="1:5">
      <c r="A605" t="s">
        <v>260</v>
      </c>
      <c r="B605" t="s">
        <v>66</v>
      </c>
      <c r="C605">
        <v>2065</v>
      </c>
      <c r="D605">
        <v>5.000000074505806E-2</v>
      </c>
      <c r="E605" t="s">
        <v>191</v>
      </c>
    </row>
    <row r="606" spans="1:5">
      <c r="A606" t="s">
        <v>260</v>
      </c>
      <c r="B606" t="s">
        <v>54</v>
      </c>
      <c r="C606">
        <v>2065</v>
      </c>
      <c r="D606">
        <v>5.000000074505806E-2</v>
      </c>
      <c r="E606" t="s">
        <v>191</v>
      </c>
    </row>
    <row r="607" spans="1:5">
      <c r="A607" t="s">
        <v>260</v>
      </c>
      <c r="B607" t="s">
        <v>55</v>
      </c>
      <c r="C607">
        <v>2065</v>
      </c>
      <c r="D607">
        <v>5.000000074505806E-2</v>
      </c>
      <c r="E607" t="s">
        <v>191</v>
      </c>
    </row>
    <row r="608" spans="1:5">
      <c r="A608" t="s">
        <v>260</v>
      </c>
      <c r="B608" t="s">
        <v>52</v>
      </c>
      <c r="C608">
        <v>2065</v>
      </c>
      <c r="D608">
        <v>0.20000000298023221</v>
      </c>
      <c r="E608" t="s">
        <v>191</v>
      </c>
    </row>
    <row r="609" spans="1:5">
      <c r="A609" t="s">
        <v>260</v>
      </c>
      <c r="B609" t="s">
        <v>56</v>
      </c>
      <c r="C609">
        <v>2065</v>
      </c>
      <c r="D609">
        <v>2.999999932944775E-2</v>
      </c>
      <c r="E609" t="s">
        <v>191</v>
      </c>
    </row>
    <row r="610" spans="1:5">
      <c r="A610" t="s">
        <v>260</v>
      </c>
      <c r="B610" t="s">
        <v>57</v>
      </c>
      <c r="C610">
        <v>2065</v>
      </c>
      <c r="D610">
        <v>5.000000074505806E-2</v>
      </c>
      <c r="E610" t="s">
        <v>191</v>
      </c>
    </row>
    <row r="611" spans="1:5">
      <c r="A611" t="s">
        <v>260</v>
      </c>
      <c r="B611" t="s">
        <v>73</v>
      </c>
      <c r="C611">
        <v>2065</v>
      </c>
      <c r="D611">
        <v>0.10000000149011611</v>
      </c>
      <c r="E611" t="s">
        <v>191</v>
      </c>
    </row>
    <row r="612" spans="1:5">
      <c r="A612" t="s">
        <v>260</v>
      </c>
      <c r="B612" t="s">
        <v>42</v>
      </c>
      <c r="C612">
        <v>2065</v>
      </c>
      <c r="D612">
        <v>0.20000000298023221</v>
      </c>
      <c r="E612" t="s">
        <v>191</v>
      </c>
    </row>
    <row r="613" spans="1:5">
      <c r="A613" t="s">
        <v>260</v>
      </c>
      <c r="B613" t="s">
        <v>43</v>
      </c>
      <c r="C613">
        <v>2065</v>
      </c>
      <c r="D613">
        <v>0.20000000298023221</v>
      </c>
      <c r="E613" t="s">
        <v>191</v>
      </c>
    </row>
    <row r="614" spans="1:5">
      <c r="A614" t="s">
        <v>260</v>
      </c>
      <c r="B614" t="s">
        <v>44</v>
      </c>
      <c r="C614">
        <v>2065</v>
      </c>
      <c r="D614">
        <v>0.20000000298023221</v>
      </c>
      <c r="E614" t="s">
        <v>191</v>
      </c>
    </row>
    <row r="615" spans="1:5">
      <c r="A615" t="s">
        <v>260</v>
      </c>
      <c r="B615" t="s">
        <v>91</v>
      </c>
      <c r="C615">
        <v>2065</v>
      </c>
      <c r="D615">
        <v>5.9999998658895493E-2</v>
      </c>
      <c r="E615" t="s">
        <v>191</v>
      </c>
    </row>
    <row r="616" spans="1:5">
      <c r="A616" t="s">
        <v>260</v>
      </c>
      <c r="B616" t="s">
        <v>83</v>
      </c>
      <c r="C616">
        <v>2065</v>
      </c>
      <c r="D616">
        <v>10</v>
      </c>
      <c r="E616" t="s">
        <v>191</v>
      </c>
    </row>
    <row r="617" spans="1:5">
      <c r="A617" t="s">
        <v>260</v>
      </c>
      <c r="B617" t="s">
        <v>47</v>
      </c>
      <c r="C617">
        <v>2065</v>
      </c>
      <c r="D617">
        <v>5.000000074505806E-2</v>
      </c>
      <c r="E617" t="s">
        <v>191</v>
      </c>
    </row>
    <row r="618" spans="1:5">
      <c r="A618" t="s">
        <v>260</v>
      </c>
      <c r="B618" t="s">
        <v>48</v>
      </c>
      <c r="C618">
        <v>2065</v>
      </c>
      <c r="D618">
        <v>5.000000074505806E-2</v>
      </c>
      <c r="E618" t="s">
        <v>191</v>
      </c>
    </row>
    <row r="619" spans="1:5">
      <c r="A619" t="s">
        <v>260</v>
      </c>
      <c r="B619" t="s">
        <v>85</v>
      </c>
      <c r="C619">
        <v>2065</v>
      </c>
      <c r="D619">
        <v>5.9999998658895493E-2</v>
      </c>
      <c r="E619" t="s">
        <v>191</v>
      </c>
    </row>
    <row r="620" spans="1:5">
      <c r="A620" t="s">
        <v>260</v>
      </c>
      <c r="B620" t="s">
        <v>45</v>
      </c>
      <c r="C620">
        <v>2065</v>
      </c>
      <c r="D620">
        <v>0.20000000298023221</v>
      </c>
      <c r="E620" t="s">
        <v>191</v>
      </c>
    </row>
    <row r="621" spans="1:5">
      <c r="A621" t="s">
        <v>260</v>
      </c>
      <c r="B621" t="s">
        <v>49</v>
      </c>
      <c r="C621">
        <v>2065</v>
      </c>
      <c r="D621">
        <v>2.999999932944775E-2</v>
      </c>
      <c r="E621" t="s">
        <v>191</v>
      </c>
    </row>
    <row r="622" spans="1:5">
      <c r="A622" t="s">
        <v>260</v>
      </c>
      <c r="B622" t="s">
        <v>50</v>
      </c>
      <c r="C622">
        <v>2065</v>
      </c>
      <c r="D622">
        <v>5.000000074505806E-2</v>
      </c>
      <c r="E622" t="s">
        <v>191</v>
      </c>
    </row>
    <row r="623" spans="1:5">
      <c r="A623" t="s">
        <v>260</v>
      </c>
      <c r="B623" t="s">
        <v>101</v>
      </c>
      <c r="C623">
        <v>2065</v>
      </c>
      <c r="D623">
        <v>0.20000000298023221</v>
      </c>
      <c r="E623" t="s">
        <v>191</v>
      </c>
    </row>
    <row r="624" spans="1:5">
      <c r="A624" t="s">
        <v>260</v>
      </c>
      <c r="B624" t="s">
        <v>35</v>
      </c>
      <c r="C624">
        <v>2065</v>
      </c>
      <c r="D624">
        <v>0.20000000298023221</v>
      </c>
      <c r="E624" t="s">
        <v>191</v>
      </c>
    </row>
    <row r="625" spans="1:5">
      <c r="A625" t="s">
        <v>260</v>
      </c>
      <c r="B625" t="s">
        <v>36</v>
      </c>
      <c r="C625">
        <v>2065</v>
      </c>
      <c r="D625">
        <v>0.20000000298023221</v>
      </c>
      <c r="E625" t="s">
        <v>191</v>
      </c>
    </row>
    <row r="626" spans="1:5">
      <c r="A626" t="s">
        <v>260</v>
      </c>
      <c r="B626" t="s">
        <v>94</v>
      </c>
      <c r="C626">
        <v>2065</v>
      </c>
      <c r="D626">
        <v>5.9999998658895493E-2</v>
      </c>
      <c r="E626" t="s">
        <v>191</v>
      </c>
    </row>
    <row r="627" spans="1:5">
      <c r="A627" t="s">
        <v>260</v>
      </c>
      <c r="B627" t="s">
        <v>60</v>
      </c>
      <c r="C627">
        <v>2065</v>
      </c>
      <c r="D627">
        <v>5.000000074505806E-2</v>
      </c>
      <c r="E627" t="s">
        <v>191</v>
      </c>
    </row>
    <row r="628" spans="1:5">
      <c r="A628" t="s">
        <v>260</v>
      </c>
      <c r="B628" t="s">
        <v>61</v>
      </c>
      <c r="C628">
        <v>2065</v>
      </c>
      <c r="D628">
        <v>5.000000074505806E-2</v>
      </c>
      <c r="E628" t="s">
        <v>191</v>
      </c>
    </row>
    <row r="629" spans="1:5">
      <c r="A629" t="s">
        <v>260</v>
      </c>
      <c r="B629" t="s">
        <v>93</v>
      </c>
      <c r="C629">
        <v>2065</v>
      </c>
      <c r="D629">
        <v>5.9999998658895493E-2</v>
      </c>
      <c r="E629" t="s">
        <v>191</v>
      </c>
    </row>
    <row r="630" spans="1:5">
      <c r="A630" t="s">
        <v>260</v>
      </c>
      <c r="B630" t="s">
        <v>58</v>
      </c>
      <c r="C630">
        <v>2065</v>
      </c>
      <c r="D630">
        <v>0.20000000298023221</v>
      </c>
      <c r="E630" t="s">
        <v>191</v>
      </c>
    </row>
    <row r="631" spans="1:5">
      <c r="A631" t="s">
        <v>260</v>
      </c>
      <c r="B631" t="s">
        <v>62</v>
      </c>
      <c r="C631">
        <v>2065</v>
      </c>
      <c r="D631">
        <v>2.999999932944775E-2</v>
      </c>
      <c r="E631" t="s">
        <v>191</v>
      </c>
    </row>
    <row r="632" spans="1:5">
      <c r="A632" t="s">
        <v>260</v>
      </c>
      <c r="B632" t="s">
        <v>63</v>
      </c>
      <c r="C632">
        <v>2065</v>
      </c>
      <c r="D632">
        <v>5.000000074505806E-2</v>
      </c>
      <c r="E632" t="s">
        <v>191</v>
      </c>
    </row>
    <row r="633" spans="1:5">
      <c r="A633" t="s">
        <v>260</v>
      </c>
      <c r="B633" t="s">
        <v>69</v>
      </c>
      <c r="C633">
        <v>2065</v>
      </c>
      <c r="D633">
        <v>0.10000000149011611</v>
      </c>
      <c r="E633" t="s">
        <v>191</v>
      </c>
    </row>
    <row r="634" spans="1:5">
      <c r="A634" t="s">
        <v>260</v>
      </c>
      <c r="B634" t="s">
        <v>70</v>
      </c>
      <c r="C634">
        <v>2065</v>
      </c>
      <c r="D634">
        <v>0.10000000149011611</v>
      </c>
      <c r="E634" t="s">
        <v>191</v>
      </c>
    </row>
    <row r="635" spans="1:5">
      <c r="A635" t="s">
        <v>260</v>
      </c>
      <c r="B635" t="s">
        <v>74</v>
      </c>
      <c r="C635">
        <v>2065</v>
      </c>
      <c r="D635">
        <v>0.10000000149011611</v>
      </c>
      <c r="E635" t="s">
        <v>191</v>
      </c>
    </row>
    <row r="636" spans="1:5">
      <c r="A636" t="s">
        <v>260</v>
      </c>
      <c r="B636" t="s">
        <v>75</v>
      </c>
      <c r="C636">
        <v>2065</v>
      </c>
      <c r="D636">
        <v>0.10000000149011611</v>
      </c>
      <c r="E636" t="s">
        <v>191</v>
      </c>
    </row>
    <row r="637" spans="1:5">
      <c r="A637" t="s">
        <v>260</v>
      </c>
      <c r="B637" t="s">
        <v>79</v>
      </c>
      <c r="C637">
        <v>2065</v>
      </c>
      <c r="D637">
        <v>0.20000000298023221</v>
      </c>
      <c r="E637" t="s">
        <v>191</v>
      </c>
    </row>
    <row r="638" spans="1:5">
      <c r="A638" t="s">
        <v>260</v>
      </c>
      <c r="B638" t="s">
        <v>89</v>
      </c>
      <c r="C638">
        <v>2065</v>
      </c>
      <c r="D638">
        <v>5.9999998658895493E-2</v>
      </c>
      <c r="E638" t="s">
        <v>191</v>
      </c>
    </row>
    <row r="639" spans="1:5">
      <c r="A639" t="s">
        <v>260</v>
      </c>
      <c r="B639" t="s">
        <v>90</v>
      </c>
      <c r="C639">
        <v>2065</v>
      </c>
      <c r="D639">
        <v>10</v>
      </c>
      <c r="E639" t="s">
        <v>191</v>
      </c>
    </row>
    <row r="640" spans="1:5">
      <c r="A640" t="s">
        <v>260</v>
      </c>
      <c r="B640" t="s">
        <v>92</v>
      </c>
      <c r="C640">
        <v>2065</v>
      </c>
      <c r="D640">
        <v>5.9999998658895493E-2</v>
      </c>
      <c r="E640" t="s">
        <v>191</v>
      </c>
    </row>
    <row r="641" spans="1:5">
      <c r="A641" t="s">
        <v>260</v>
      </c>
      <c r="B641" t="s">
        <v>76</v>
      </c>
      <c r="C641">
        <v>2065</v>
      </c>
      <c r="D641">
        <v>0.10000000149011611</v>
      </c>
      <c r="E641" t="s">
        <v>191</v>
      </c>
    </row>
    <row r="642" spans="1:5">
      <c r="A642" t="s">
        <v>260</v>
      </c>
      <c r="B642" t="s">
        <v>104</v>
      </c>
      <c r="C642">
        <v>2065</v>
      </c>
      <c r="D642">
        <v>10</v>
      </c>
      <c r="E642" t="s">
        <v>191</v>
      </c>
    </row>
    <row r="643" spans="1:5">
      <c r="A643" t="s">
        <v>260</v>
      </c>
      <c r="B643" t="s">
        <v>82</v>
      </c>
      <c r="C643">
        <v>2065</v>
      </c>
      <c r="D643">
        <v>5.000000074505806E-2</v>
      </c>
      <c r="E643" t="s">
        <v>191</v>
      </c>
    </row>
    <row r="644" spans="1:5">
      <c r="A644" t="s">
        <v>260</v>
      </c>
      <c r="B644" t="s">
        <v>96</v>
      </c>
      <c r="C644">
        <v>2065</v>
      </c>
      <c r="D644">
        <v>0.20000000298023221</v>
      </c>
      <c r="E644" t="s">
        <v>191</v>
      </c>
    </row>
    <row r="645" spans="1:5">
      <c r="A645" t="s">
        <v>260</v>
      </c>
      <c r="B645" t="s">
        <v>86</v>
      </c>
      <c r="C645">
        <v>2065</v>
      </c>
      <c r="D645">
        <v>2.999999932944775E-2</v>
      </c>
      <c r="E645" t="s">
        <v>191</v>
      </c>
    </row>
    <row r="646" spans="1:5">
      <c r="A646" t="s">
        <v>260</v>
      </c>
      <c r="B646" t="s">
        <v>103</v>
      </c>
      <c r="C646">
        <v>2065</v>
      </c>
      <c r="D646">
        <v>0.20000000298023221</v>
      </c>
      <c r="E646" t="s">
        <v>191</v>
      </c>
    </row>
    <row r="647" spans="1:5">
      <c r="A647" t="s">
        <v>260</v>
      </c>
      <c r="B647" t="s">
        <v>77</v>
      </c>
      <c r="C647">
        <v>2065</v>
      </c>
      <c r="D647">
        <v>0.5</v>
      </c>
      <c r="E647" t="s">
        <v>191</v>
      </c>
    </row>
    <row r="648" spans="1:5">
      <c r="A648" t="s">
        <v>260</v>
      </c>
      <c r="B648" t="s">
        <v>78</v>
      </c>
      <c r="C648">
        <v>2065</v>
      </c>
      <c r="D648">
        <v>0.5</v>
      </c>
      <c r="E648" t="s">
        <v>191</v>
      </c>
    </row>
    <row r="649" spans="1:5">
      <c r="A649" t="s">
        <v>260</v>
      </c>
      <c r="B649" t="s">
        <v>71</v>
      </c>
      <c r="C649">
        <v>2065</v>
      </c>
      <c r="D649">
        <v>0.10000000149011611</v>
      </c>
      <c r="E649" t="s">
        <v>191</v>
      </c>
    </row>
    <row r="650" spans="1:5">
      <c r="A650" t="s">
        <v>260</v>
      </c>
      <c r="B650" t="s">
        <v>72</v>
      </c>
      <c r="C650">
        <v>2065</v>
      </c>
      <c r="D650">
        <v>0.10000000149011611</v>
      </c>
      <c r="E650" t="s">
        <v>191</v>
      </c>
    </row>
    <row r="651" spans="1:5">
      <c r="A651" t="s">
        <v>260</v>
      </c>
      <c r="B651" t="s">
        <v>87</v>
      </c>
      <c r="C651">
        <v>2065</v>
      </c>
      <c r="D651">
        <v>0.20000000298023221</v>
      </c>
      <c r="E651" t="s">
        <v>191</v>
      </c>
    </row>
    <row r="652" spans="1:5">
      <c r="A652" t="s">
        <v>260</v>
      </c>
      <c r="B652" t="s">
        <v>84</v>
      </c>
      <c r="C652">
        <v>2070</v>
      </c>
      <c r="D652">
        <v>10</v>
      </c>
      <c r="E652" t="s">
        <v>191</v>
      </c>
    </row>
    <row r="653" spans="1:5">
      <c r="A653" t="s">
        <v>260</v>
      </c>
      <c r="B653" t="s">
        <v>25</v>
      </c>
      <c r="C653">
        <v>2070</v>
      </c>
      <c r="D653">
        <v>0.20000000298023221</v>
      </c>
      <c r="E653" t="s">
        <v>191</v>
      </c>
    </row>
    <row r="654" spans="1:5">
      <c r="A654" t="s">
        <v>260</v>
      </c>
      <c r="B654" t="s">
        <v>27</v>
      </c>
      <c r="C654">
        <v>2070</v>
      </c>
      <c r="D654">
        <v>5.000000074505806E-2</v>
      </c>
      <c r="E654" t="s">
        <v>191</v>
      </c>
    </row>
    <row r="655" spans="1:5">
      <c r="A655" t="s">
        <v>260</v>
      </c>
      <c r="B655" t="s">
        <v>28</v>
      </c>
      <c r="C655">
        <v>2070</v>
      </c>
      <c r="D655">
        <v>2.999999932944775E-2</v>
      </c>
      <c r="E655" t="s">
        <v>191</v>
      </c>
    </row>
    <row r="656" spans="1:5">
      <c r="A656" t="s">
        <v>260</v>
      </c>
      <c r="B656" t="s">
        <v>32</v>
      </c>
      <c r="C656">
        <v>2070</v>
      </c>
      <c r="D656">
        <v>0.20000000298023221</v>
      </c>
      <c r="E656" t="s">
        <v>191</v>
      </c>
    </row>
    <row r="657" spans="1:5">
      <c r="A657" t="s">
        <v>260</v>
      </c>
      <c r="B657" t="s">
        <v>33</v>
      </c>
      <c r="C657">
        <v>2070</v>
      </c>
      <c r="D657">
        <v>0.20000000298023221</v>
      </c>
      <c r="E657" t="s">
        <v>191</v>
      </c>
    </row>
    <row r="658" spans="1:5">
      <c r="A658" t="s">
        <v>260</v>
      </c>
      <c r="B658" t="s">
        <v>81</v>
      </c>
      <c r="C658">
        <v>2070</v>
      </c>
      <c r="D658">
        <v>10</v>
      </c>
      <c r="E658" t="s">
        <v>191</v>
      </c>
    </row>
    <row r="659" spans="1:5">
      <c r="A659" t="s">
        <v>260</v>
      </c>
      <c r="B659" t="s">
        <v>30</v>
      </c>
      <c r="C659">
        <v>2070</v>
      </c>
      <c r="D659">
        <v>10</v>
      </c>
      <c r="E659" t="s">
        <v>191</v>
      </c>
    </row>
    <row r="660" spans="1:5">
      <c r="A660" t="s">
        <v>260</v>
      </c>
      <c r="B660" t="s">
        <v>38</v>
      </c>
      <c r="C660">
        <v>2070</v>
      </c>
      <c r="D660">
        <v>5.000000074505806E-2</v>
      </c>
      <c r="E660" t="s">
        <v>191</v>
      </c>
    </row>
    <row r="661" spans="1:5">
      <c r="A661" t="s">
        <v>260</v>
      </c>
      <c r="B661" t="s">
        <v>68</v>
      </c>
      <c r="C661">
        <v>2070</v>
      </c>
      <c r="D661">
        <v>0.10000000149011611</v>
      </c>
      <c r="E661" t="s">
        <v>191</v>
      </c>
    </row>
    <row r="662" spans="1:5">
      <c r="A662" t="s">
        <v>260</v>
      </c>
      <c r="B662" t="s">
        <v>39</v>
      </c>
      <c r="C662">
        <v>2070</v>
      </c>
      <c r="D662">
        <v>5.000000074505806E-2</v>
      </c>
      <c r="E662" t="s">
        <v>191</v>
      </c>
    </row>
    <row r="663" spans="1:5">
      <c r="A663" t="s">
        <v>260</v>
      </c>
      <c r="B663" t="s">
        <v>99</v>
      </c>
      <c r="C663">
        <v>2070</v>
      </c>
      <c r="D663">
        <v>10</v>
      </c>
      <c r="E663" t="s">
        <v>191</v>
      </c>
    </row>
    <row r="664" spans="1:5">
      <c r="A664" t="s">
        <v>260</v>
      </c>
      <c r="B664" t="s">
        <v>34</v>
      </c>
      <c r="C664">
        <v>2070</v>
      </c>
      <c r="D664">
        <v>0.20000000298023221</v>
      </c>
      <c r="E664" t="s">
        <v>191</v>
      </c>
    </row>
    <row r="665" spans="1:5">
      <c r="A665" t="s">
        <v>260</v>
      </c>
      <c r="B665" t="s">
        <v>40</v>
      </c>
      <c r="C665">
        <v>2070</v>
      </c>
      <c r="D665">
        <v>2.999999932944775E-2</v>
      </c>
      <c r="E665" t="s">
        <v>191</v>
      </c>
    </row>
    <row r="666" spans="1:5">
      <c r="A666" t="s">
        <v>260</v>
      </c>
      <c r="B666" t="s">
        <v>102</v>
      </c>
      <c r="C666">
        <v>2070</v>
      </c>
      <c r="D666">
        <v>5.9999998658895493E-2</v>
      </c>
      <c r="E666" t="s">
        <v>191</v>
      </c>
    </row>
    <row r="667" spans="1:5">
      <c r="A667" t="s">
        <v>260</v>
      </c>
      <c r="B667" t="s">
        <v>65</v>
      </c>
      <c r="C667">
        <v>2070</v>
      </c>
      <c r="D667">
        <v>5.000000074505806E-2</v>
      </c>
      <c r="E667" t="s">
        <v>191</v>
      </c>
    </row>
    <row r="668" spans="1:5">
      <c r="A668" t="s">
        <v>260</v>
      </c>
      <c r="B668" t="s">
        <v>97</v>
      </c>
      <c r="C668">
        <v>2070</v>
      </c>
      <c r="D668">
        <v>5.9999998658895493E-2</v>
      </c>
      <c r="E668" t="s">
        <v>191</v>
      </c>
    </row>
    <row r="669" spans="1:5">
      <c r="A669" t="s">
        <v>260</v>
      </c>
      <c r="B669" t="s">
        <v>67</v>
      </c>
      <c r="C669">
        <v>2070</v>
      </c>
      <c r="D669">
        <v>2.999999932944775E-2</v>
      </c>
      <c r="E669" t="s">
        <v>191</v>
      </c>
    </row>
    <row r="670" spans="1:5">
      <c r="A670" t="s">
        <v>260</v>
      </c>
      <c r="B670" t="s">
        <v>66</v>
      </c>
      <c r="C670">
        <v>2070</v>
      </c>
      <c r="D670">
        <v>5.000000074505806E-2</v>
      </c>
      <c r="E670" t="s">
        <v>191</v>
      </c>
    </row>
    <row r="671" spans="1:5">
      <c r="A671" t="s">
        <v>260</v>
      </c>
      <c r="B671" t="s">
        <v>54</v>
      </c>
      <c r="C671">
        <v>2070</v>
      </c>
      <c r="D671">
        <v>5.000000074505806E-2</v>
      </c>
      <c r="E671" t="s">
        <v>191</v>
      </c>
    </row>
    <row r="672" spans="1:5">
      <c r="A672" t="s">
        <v>260</v>
      </c>
      <c r="B672" t="s">
        <v>55</v>
      </c>
      <c r="C672">
        <v>2070</v>
      </c>
      <c r="D672">
        <v>5.000000074505806E-2</v>
      </c>
      <c r="E672" t="s">
        <v>191</v>
      </c>
    </row>
    <row r="673" spans="1:5">
      <c r="A673" t="s">
        <v>260</v>
      </c>
      <c r="B673" t="s">
        <v>52</v>
      </c>
      <c r="C673">
        <v>2070</v>
      </c>
      <c r="D673">
        <v>0.20000000298023221</v>
      </c>
      <c r="E673" t="s">
        <v>191</v>
      </c>
    </row>
    <row r="674" spans="1:5">
      <c r="A674" t="s">
        <v>260</v>
      </c>
      <c r="B674" t="s">
        <v>56</v>
      </c>
      <c r="C674">
        <v>2070</v>
      </c>
      <c r="D674">
        <v>2.999999932944775E-2</v>
      </c>
      <c r="E674" t="s">
        <v>191</v>
      </c>
    </row>
    <row r="675" spans="1:5">
      <c r="A675" t="s">
        <v>260</v>
      </c>
      <c r="B675" t="s">
        <v>57</v>
      </c>
      <c r="C675">
        <v>2070</v>
      </c>
      <c r="D675">
        <v>5.000000074505806E-2</v>
      </c>
      <c r="E675" t="s">
        <v>191</v>
      </c>
    </row>
    <row r="676" spans="1:5">
      <c r="A676" t="s">
        <v>260</v>
      </c>
      <c r="B676" t="s">
        <v>73</v>
      </c>
      <c r="C676">
        <v>2070</v>
      </c>
      <c r="D676">
        <v>0.10000000149011611</v>
      </c>
      <c r="E676" t="s">
        <v>191</v>
      </c>
    </row>
    <row r="677" spans="1:5">
      <c r="A677" t="s">
        <v>260</v>
      </c>
      <c r="B677" t="s">
        <v>42</v>
      </c>
      <c r="C677">
        <v>2070</v>
      </c>
      <c r="D677">
        <v>0.20000000298023221</v>
      </c>
      <c r="E677" t="s">
        <v>191</v>
      </c>
    </row>
    <row r="678" spans="1:5">
      <c r="A678" t="s">
        <v>260</v>
      </c>
      <c r="B678" t="s">
        <v>43</v>
      </c>
      <c r="C678">
        <v>2070</v>
      </c>
      <c r="D678">
        <v>0.20000000298023221</v>
      </c>
      <c r="E678" t="s">
        <v>191</v>
      </c>
    </row>
    <row r="679" spans="1:5">
      <c r="A679" t="s">
        <v>260</v>
      </c>
      <c r="B679" t="s">
        <v>44</v>
      </c>
      <c r="C679">
        <v>2070</v>
      </c>
      <c r="D679">
        <v>0.20000000298023221</v>
      </c>
      <c r="E679" t="s">
        <v>191</v>
      </c>
    </row>
    <row r="680" spans="1:5">
      <c r="A680" t="s">
        <v>260</v>
      </c>
      <c r="B680" t="s">
        <v>91</v>
      </c>
      <c r="C680">
        <v>2070</v>
      </c>
      <c r="D680">
        <v>5.9999998658895493E-2</v>
      </c>
      <c r="E680" t="s">
        <v>191</v>
      </c>
    </row>
    <row r="681" spans="1:5">
      <c r="A681" t="s">
        <v>260</v>
      </c>
      <c r="B681" t="s">
        <v>83</v>
      </c>
      <c r="C681">
        <v>2070</v>
      </c>
      <c r="D681">
        <v>10</v>
      </c>
      <c r="E681" t="s">
        <v>191</v>
      </c>
    </row>
    <row r="682" spans="1:5">
      <c r="A682" t="s">
        <v>260</v>
      </c>
      <c r="B682" t="s">
        <v>47</v>
      </c>
      <c r="C682">
        <v>2070</v>
      </c>
      <c r="D682">
        <v>5.000000074505806E-2</v>
      </c>
      <c r="E682" t="s">
        <v>191</v>
      </c>
    </row>
    <row r="683" spans="1:5">
      <c r="A683" t="s">
        <v>260</v>
      </c>
      <c r="B683" t="s">
        <v>48</v>
      </c>
      <c r="C683">
        <v>2070</v>
      </c>
      <c r="D683">
        <v>5.000000074505806E-2</v>
      </c>
      <c r="E683" t="s">
        <v>191</v>
      </c>
    </row>
    <row r="684" spans="1:5">
      <c r="A684" t="s">
        <v>260</v>
      </c>
      <c r="B684" t="s">
        <v>85</v>
      </c>
      <c r="C684">
        <v>2070</v>
      </c>
      <c r="D684">
        <v>5.9999998658895493E-2</v>
      </c>
      <c r="E684" t="s">
        <v>191</v>
      </c>
    </row>
    <row r="685" spans="1:5">
      <c r="A685" t="s">
        <v>260</v>
      </c>
      <c r="B685" t="s">
        <v>45</v>
      </c>
      <c r="C685">
        <v>2070</v>
      </c>
      <c r="D685">
        <v>0.20000000298023221</v>
      </c>
      <c r="E685" t="s">
        <v>191</v>
      </c>
    </row>
    <row r="686" spans="1:5">
      <c r="A686" t="s">
        <v>260</v>
      </c>
      <c r="B686" t="s">
        <v>49</v>
      </c>
      <c r="C686">
        <v>2070</v>
      </c>
      <c r="D686">
        <v>2.999999932944775E-2</v>
      </c>
      <c r="E686" t="s">
        <v>191</v>
      </c>
    </row>
    <row r="687" spans="1:5">
      <c r="A687" t="s">
        <v>260</v>
      </c>
      <c r="B687" t="s">
        <v>50</v>
      </c>
      <c r="C687">
        <v>2070</v>
      </c>
      <c r="D687">
        <v>5.000000074505806E-2</v>
      </c>
      <c r="E687" t="s">
        <v>191</v>
      </c>
    </row>
    <row r="688" spans="1:5">
      <c r="A688" t="s">
        <v>260</v>
      </c>
      <c r="B688" t="s">
        <v>101</v>
      </c>
      <c r="C688">
        <v>2070</v>
      </c>
      <c r="D688">
        <v>0.20000000298023221</v>
      </c>
      <c r="E688" t="s">
        <v>191</v>
      </c>
    </row>
    <row r="689" spans="1:5">
      <c r="A689" t="s">
        <v>260</v>
      </c>
      <c r="B689" t="s">
        <v>35</v>
      </c>
      <c r="C689">
        <v>2070</v>
      </c>
      <c r="D689">
        <v>0.20000000298023221</v>
      </c>
      <c r="E689" t="s">
        <v>191</v>
      </c>
    </row>
    <row r="690" spans="1:5">
      <c r="A690" t="s">
        <v>260</v>
      </c>
      <c r="B690" t="s">
        <v>36</v>
      </c>
      <c r="C690">
        <v>2070</v>
      </c>
      <c r="D690">
        <v>0.20000000298023221</v>
      </c>
      <c r="E690" t="s">
        <v>191</v>
      </c>
    </row>
    <row r="691" spans="1:5">
      <c r="A691" t="s">
        <v>260</v>
      </c>
      <c r="B691" t="s">
        <v>94</v>
      </c>
      <c r="C691">
        <v>2070</v>
      </c>
      <c r="D691">
        <v>5.9999998658895493E-2</v>
      </c>
      <c r="E691" t="s">
        <v>191</v>
      </c>
    </row>
    <row r="692" spans="1:5">
      <c r="A692" t="s">
        <v>260</v>
      </c>
      <c r="B692" t="s">
        <v>60</v>
      </c>
      <c r="C692">
        <v>2070</v>
      </c>
      <c r="D692">
        <v>5.000000074505806E-2</v>
      </c>
      <c r="E692" t="s">
        <v>191</v>
      </c>
    </row>
    <row r="693" spans="1:5">
      <c r="A693" t="s">
        <v>260</v>
      </c>
      <c r="B693" t="s">
        <v>61</v>
      </c>
      <c r="C693">
        <v>2070</v>
      </c>
      <c r="D693">
        <v>5.000000074505806E-2</v>
      </c>
      <c r="E693" t="s">
        <v>191</v>
      </c>
    </row>
    <row r="694" spans="1:5">
      <c r="A694" t="s">
        <v>260</v>
      </c>
      <c r="B694" t="s">
        <v>93</v>
      </c>
      <c r="C694">
        <v>2070</v>
      </c>
      <c r="D694">
        <v>5.9999998658895493E-2</v>
      </c>
      <c r="E694" t="s">
        <v>191</v>
      </c>
    </row>
    <row r="695" spans="1:5">
      <c r="A695" t="s">
        <v>260</v>
      </c>
      <c r="B695" t="s">
        <v>58</v>
      </c>
      <c r="C695">
        <v>2070</v>
      </c>
      <c r="D695">
        <v>0.20000000298023221</v>
      </c>
      <c r="E695" t="s">
        <v>191</v>
      </c>
    </row>
    <row r="696" spans="1:5">
      <c r="A696" t="s">
        <v>260</v>
      </c>
      <c r="B696" t="s">
        <v>62</v>
      </c>
      <c r="C696">
        <v>2070</v>
      </c>
      <c r="D696">
        <v>2.999999932944775E-2</v>
      </c>
      <c r="E696" t="s">
        <v>191</v>
      </c>
    </row>
    <row r="697" spans="1:5">
      <c r="A697" t="s">
        <v>260</v>
      </c>
      <c r="B697" t="s">
        <v>63</v>
      </c>
      <c r="C697">
        <v>2070</v>
      </c>
      <c r="D697">
        <v>5.000000074505806E-2</v>
      </c>
      <c r="E697" t="s">
        <v>191</v>
      </c>
    </row>
    <row r="698" spans="1:5">
      <c r="A698" t="s">
        <v>260</v>
      </c>
      <c r="B698" t="s">
        <v>69</v>
      </c>
      <c r="C698">
        <v>2070</v>
      </c>
      <c r="D698">
        <v>0.10000000149011611</v>
      </c>
      <c r="E698" t="s">
        <v>191</v>
      </c>
    </row>
    <row r="699" spans="1:5">
      <c r="A699" t="s">
        <v>260</v>
      </c>
      <c r="B699" t="s">
        <v>70</v>
      </c>
      <c r="C699">
        <v>2070</v>
      </c>
      <c r="D699">
        <v>0.10000000149011611</v>
      </c>
      <c r="E699" t="s">
        <v>191</v>
      </c>
    </row>
    <row r="700" spans="1:5">
      <c r="A700" t="s">
        <v>260</v>
      </c>
      <c r="B700" t="s">
        <v>74</v>
      </c>
      <c r="C700">
        <v>2070</v>
      </c>
      <c r="D700">
        <v>0.10000000149011611</v>
      </c>
      <c r="E700" t="s">
        <v>191</v>
      </c>
    </row>
    <row r="701" spans="1:5">
      <c r="A701" t="s">
        <v>260</v>
      </c>
      <c r="B701" t="s">
        <v>75</v>
      </c>
      <c r="C701">
        <v>2070</v>
      </c>
      <c r="D701">
        <v>0.10000000149011611</v>
      </c>
      <c r="E701" t="s">
        <v>191</v>
      </c>
    </row>
    <row r="702" spans="1:5">
      <c r="A702" t="s">
        <v>260</v>
      </c>
      <c r="B702" t="s">
        <v>79</v>
      </c>
      <c r="C702">
        <v>2070</v>
      </c>
      <c r="D702">
        <v>0.20000000298023221</v>
      </c>
      <c r="E702" t="s">
        <v>191</v>
      </c>
    </row>
    <row r="703" spans="1:5">
      <c r="A703" t="s">
        <v>260</v>
      </c>
      <c r="B703" t="s">
        <v>89</v>
      </c>
      <c r="C703">
        <v>2070</v>
      </c>
      <c r="D703">
        <v>5.9999998658895493E-2</v>
      </c>
      <c r="E703" t="s">
        <v>191</v>
      </c>
    </row>
    <row r="704" spans="1:5">
      <c r="A704" t="s">
        <v>260</v>
      </c>
      <c r="B704" t="s">
        <v>90</v>
      </c>
      <c r="C704">
        <v>2070</v>
      </c>
      <c r="D704">
        <v>10</v>
      </c>
      <c r="E704" t="s">
        <v>191</v>
      </c>
    </row>
    <row r="705" spans="1:5">
      <c r="A705" t="s">
        <v>260</v>
      </c>
      <c r="B705" t="s">
        <v>92</v>
      </c>
      <c r="C705">
        <v>2070</v>
      </c>
      <c r="D705">
        <v>5.9999998658895493E-2</v>
      </c>
      <c r="E705" t="s">
        <v>191</v>
      </c>
    </row>
    <row r="706" spans="1:5">
      <c r="A706" t="s">
        <v>260</v>
      </c>
      <c r="B706" t="s">
        <v>76</v>
      </c>
      <c r="C706">
        <v>2070</v>
      </c>
      <c r="D706">
        <v>0.10000000149011611</v>
      </c>
      <c r="E706" t="s">
        <v>191</v>
      </c>
    </row>
    <row r="707" spans="1:5">
      <c r="A707" t="s">
        <v>260</v>
      </c>
      <c r="B707" t="s">
        <v>104</v>
      </c>
      <c r="C707">
        <v>2070</v>
      </c>
      <c r="D707">
        <v>10</v>
      </c>
      <c r="E707" t="s">
        <v>191</v>
      </c>
    </row>
    <row r="708" spans="1:5">
      <c r="A708" t="s">
        <v>260</v>
      </c>
      <c r="B708" t="s">
        <v>82</v>
      </c>
      <c r="C708">
        <v>2070</v>
      </c>
      <c r="D708">
        <v>5.000000074505806E-2</v>
      </c>
      <c r="E708" t="s">
        <v>191</v>
      </c>
    </row>
    <row r="709" spans="1:5">
      <c r="A709" t="s">
        <v>260</v>
      </c>
      <c r="B709" t="s">
        <v>96</v>
      </c>
      <c r="C709">
        <v>2070</v>
      </c>
      <c r="D709">
        <v>0.20000000298023221</v>
      </c>
      <c r="E709" t="s">
        <v>191</v>
      </c>
    </row>
    <row r="710" spans="1:5">
      <c r="A710" t="s">
        <v>260</v>
      </c>
      <c r="B710" t="s">
        <v>86</v>
      </c>
      <c r="C710">
        <v>2070</v>
      </c>
      <c r="D710">
        <v>2.999999932944775E-2</v>
      </c>
      <c r="E710" t="s">
        <v>191</v>
      </c>
    </row>
    <row r="711" spans="1:5">
      <c r="A711" t="s">
        <v>260</v>
      </c>
      <c r="B711" t="s">
        <v>103</v>
      </c>
      <c r="C711">
        <v>2070</v>
      </c>
      <c r="D711">
        <v>0.20000000298023221</v>
      </c>
      <c r="E711" t="s">
        <v>191</v>
      </c>
    </row>
    <row r="712" spans="1:5">
      <c r="A712" t="s">
        <v>260</v>
      </c>
      <c r="B712" t="s">
        <v>77</v>
      </c>
      <c r="C712">
        <v>2070</v>
      </c>
      <c r="D712">
        <v>0.5</v>
      </c>
      <c r="E712" t="s">
        <v>191</v>
      </c>
    </row>
    <row r="713" spans="1:5">
      <c r="A713" t="s">
        <v>260</v>
      </c>
      <c r="B713" t="s">
        <v>78</v>
      </c>
      <c r="C713">
        <v>2070</v>
      </c>
      <c r="D713">
        <v>0.5</v>
      </c>
      <c r="E713" t="s">
        <v>191</v>
      </c>
    </row>
    <row r="714" spans="1:5">
      <c r="A714" t="s">
        <v>260</v>
      </c>
      <c r="B714" t="s">
        <v>71</v>
      </c>
      <c r="C714">
        <v>2070</v>
      </c>
      <c r="D714">
        <v>0.10000000149011611</v>
      </c>
      <c r="E714" t="s">
        <v>191</v>
      </c>
    </row>
    <row r="715" spans="1:5">
      <c r="A715" t="s">
        <v>260</v>
      </c>
      <c r="B715" t="s">
        <v>72</v>
      </c>
      <c r="C715">
        <v>2070</v>
      </c>
      <c r="D715">
        <v>0.10000000149011611</v>
      </c>
      <c r="E715" t="s">
        <v>191</v>
      </c>
    </row>
    <row r="716" spans="1:5">
      <c r="A716" t="s">
        <v>260</v>
      </c>
      <c r="B716" t="s">
        <v>87</v>
      </c>
      <c r="C716">
        <v>2070</v>
      </c>
      <c r="D716">
        <v>0.20000000298023221</v>
      </c>
      <c r="E716" t="s">
        <v>191</v>
      </c>
    </row>
  </sheetData>
  <autoFilter ref="A1:E1">
    <sortState ref="A2:E716">
      <sortCondition ref="C1"/>
    </sortState>
  </autoFilter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0.10000000149011611</v>
      </c>
      <c r="E2" t="s">
        <v>182</v>
      </c>
    </row>
    <row r="3" spans="1:5">
      <c r="A3" t="s">
        <v>260</v>
      </c>
      <c r="B3" t="s">
        <v>84</v>
      </c>
      <c r="C3">
        <v>2030</v>
      </c>
      <c r="D3">
        <v>0.10000000149011611</v>
      </c>
      <c r="E3" t="s">
        <v>182</v>
      </c>
    </row>
    <row r="4" spans="1:5">
      <c r="A4" t="s">
        <v>260</v>
      </c>
      <c r="B4" t="s">
        <v>84</v>
      </c>
      <c r="C4">
        <v>2040</v>
      </c>
      <c r="D4">
        <v>0.10000000149011611</v>
      </c>
      <c r="E4" t="s">
        <v>182</v>
      </c>
    </row>
    <row r="5" spans="1:5">
      <c r="A5" t="s">
        <v>260</v>
      </c>
      <c r="B5" t="s">
        <v>84</v>
      </c>
      <c r="C5">
        <v>2050</v>
      </c>
      <c r="D5">
        <v>0.10000000149011611</v>
      </c>
      <c r="E5" t="s">
        <v>182</v>
      </c>
    </row>
    <row r="6" spans="1:5">
      <c r="A6" t="s">
        <v>260</v>
      </c>
      <c r="B6" t="s">
        <v>84</v>
      </c>
      <c r="C6">
        <v>2060</v>
      </c>
      <c r="D6">
        <v>0.10000000149011611</v>
      </c>
      <c r="E6" t="s">
        <v>182</v>
      </c>
    </row>
    <row r="7" spans="1:5">
      <c r="A7" t="s">
        <v>260</v>
      </c>
      <c r="B7" t="s">
        <v>84</v>
      </c>
      <c r="C7">
        <v>2070</v>
      </c>
      <c r="D7">
        <v>0.10000000149011611</v>
      </c>
      <c r="E7" t="s">
        <v>182</v>
      </c>
    </row>
    <row r="8" spans="1:5">
      <c r="A8" t="s">
        <v>260</v>
      </c>
      <c r="B8" t="s">
        <v>84</v>
      </c>
      <c r="C8">
        <v>2025</v>
      </c>
      <c r="D8">
        <v>0.10000000149011611</v>
      </c>
      <c r="E8" t="s">
        <v>182</v>
      </c>
    </row>
    <row r="9" spans="1:5">
      <c r="A9" t="s">
        <v>260</v>
      </c>
      <c r="B9" t="s">
        <v>84</v>
      </c>
      <c r="C9">
        <v>2035</v>
      </c>
      <c r="D9">
        <v>0.10000000149011611</v>
      </c>
      <c r="E9" t="s">
        <v>182</v>
      </c>
    </row>
    <row r="10" spans="1:5">
      <c r="A10" t="s">
        <v>260</v>
      </c>
      <c r="B10" t="s">
        <v>84</v>
      </c>
      <c r="C10">
        <v>2045</v>
      </c>
      <c r="D10">
        <v>0.10000000149011611</v>
      </c>
      <c r="E10" t="s">
        <v>182</v>
      </c>
    </row>
    <row r="11" spans="1:5">
      <c r="A11" t="s">
        <v>260</v>
      </c>
      <c r="B11" t="s">
        <v>84</v>
      </c>
      <c r="C11">
        <v>2055</v>
      </c>
      <c r="D11">
        <v>0.10000000149011611</v>
      </c>
      <c r="E11" t="s">
        <v>182</v>
      </c>
    </row>
    <row r="12" spans="1:5">
      <c r="A12" t="s">
        <v>260</v>
      </c>
      <c r="B12" t="s">
        <v>84</v>
      </c>
      <c r="C12">
        <v>2065</v>
      </c>
      <c r="D12">
        <v>0.10000000149011611</v>
      </c>
      <c r="E12" t="s">
        <v>182</v>
      </c>
    </row>
    <row r="13" spans="1:5">
      <c r="A13" t="s">
        <v>260</v>
      </c>
      <c r="B13" t="s">
        <v>25</v>
      </c>
      <c r="C13">
        <v>2020</v>
      </c>
      <c r="D13">
        <v>9.0000003576278687E-2</v>
      </c>
      <c r="E13" t="s">
        <v>182</v>
      </c>
    </row>
    <row r="14" spans="1:5">
      <c r="A14" t="s">
        <v>260</v>
      </c>
      <c r="B14" t="s">
        <v>25</v>
      </c>
      <c r="C14">
        <v>2030</v>
      </c>
      <c r="D14">
        <v>9.0000003576278687E-2</v>
      </c>
      <c r="E14" t="s">
        <v>182</v>
      </c>
    </row>
    <row r="15" spans="1:5">
      <c r="A15" t="s">
        <v>260</v>
      </c>
      <c r="B15" t="s">
        <v>25</v>
      </c>
      <c r="C15">
        <v>2040</v>
      </c>
      <c r="D15">
        <v>9.0000003576278687E-2</v>
      </c>
      <c r="E15" t="s">
        <v>182</v>
      </c>
    </row>
    <row r="16" spans="1:5">
      <c r="A16" t="s">
        <v>260</v>
      </c>
      <c r="B16" t="s">
        <v>25</v>
      </c>
      <c r="C16">
        <v>2050</v>
      </c>
      <c r="D16">
        <v>9.0000003576278687E-2</v>
      </c>
      <c r="E16" t="s">
        <v>182</v>
      </c>
    </row>
    <row r="17" spans="1:5">
      <c r="A17" t="s">
        <v>260</v>
      </c>
      <c r="B17" t="s">
        <v>25</v>
      </c>
      <c r="C17">
        <v>2060</v>
      </c>
      <c r="D17">
        <v>9.0000003576278687E-2</v>
      </c>
      <c r="E17" t="s">
        <v>182</v>
      </c>
    </row>
    <row r="18" spans="1:5">
      <c r="A18" t="s">
        <v>260</v>
      </c>
      <c r="B18" t="s">
        <v>25</v>
      </c>
      <c r="C18">
        <v>2070</v>
      </c>
      <c r="D18">
        <v>9.0000003576278687E-2</v>
      </c>
      <c r="E18" t="s">
        <v>182</v>
      </c>
    </row>
    <row r="19" spans="1:5">
      <c r="A19" t="s">
        <v>260</v>
      </c>
      <c r="B19" t="s">
        <v>25</v>
      </c>
      <c r="C19">
        <v>2025</v>
      </c>
      <c r="D19">
        <v>9.0000003576278687E-2</v>
      </c>
      <c r="E19" t="s">
        <v>182</v>
      </c>
    </row>
    <row r="20" spans="1:5">
      <c r="A20" t="s">
        <v>260</v>
      </c>
      <c r="B20" t="s">
        <v>25</v>
      </c>
      <c r="C20">
        <v>2035</v>
      </c>
      <c r="D20">
        <v>9.0000003576278687E-2</v>
      </c>
      <c r="E20" t="s">
        <v>182</v>
      </c>
    </row>
    <row r="21" spans="1:5">
      <c r="A21" t="s">
        <v>260</v>
      </c>
      <c r="B21" t="s">
        <v>25</v>
      </c>
      <c r="C21">
        <v>2045</v>
      </c>
      <c r="D21">
        <v>9.0000003576278687E-2</v>
      </c>
      <c r="E21" t="s">
        <v>182</v>
      </c>
    </row>
    <row r="22" spans="1:5">
      <c r="A22" t="s">
        <v>260</v>
      </c>
      <c r="B22" t="s">
        <v>25</v>
      </c>
      <c r="C22">
        <v>2055</v>
      </c>
      <c r="D22">
        <v>9.0000003576278687E-2</v>
      </c>
      <c r="E22" t="s">
        <v>182</v>
      </c>
    </row>
    <row r="23" spans="1:5">
      <c r="A23" t="s">
        <v>260</v>
      </c>
      <c r="B23" t="s">
        <v>25</v>
      </c>
      <c r="C23">
        <v>2065</v>
      </c>
      <c r="D23">
        <v>9.0000003576278687E-2</v>
      </c>
      <c r="E23" t="s">
        <v>182</v>
      </c>
    </row>
    <row r="24" spans="1:5">
      <c r="A24" t="s">
        <v>260</v>
      </c>
      <c r="B24" t="s">
        <v>27</v>
      </c>
      <c r="C24">
        <v>2020</v>
      </c>
      <c r="D24">
        <v>5.000000074505806E-2</v>
      </c>
      <c r="E24" t="s">
        <v>182</v>
      </c>
    </row>
    <row r="25" spans="1:5">
      <c r="A25" t="s">
        <v>260</v>
      </c>
      <c r="B25" t="s">
        <v>27</v>
      </c>
      <c r="C25">
        <v>2030</v>
      </c>
      <c r="D25">
        <v>5.000000074505806E-2</v>
      </c>
      <c r="E25" t="s">
        <v>182</v>
      </c>
    </row>
    <row r="26" spans="1:5">
      <c r="A26" t="s">
        <v>260</v>
      </c>
      <c r="B26" t="s">
        <v>27</v>
      </c>
      <c r="C26">
        <v>2040</v>
      </c>
      <c r="D26">
        <v>5.000000074505806E-2</v>
      </c>
      <c r="E26" t="s">
        <v>182</v>
      </c>
    </row>
    <row r="27" spans="1:5">
      <c r="A27" t="s">
        <v>260</v>
      </c>
      <c r="B27" t="s">
        <v>27</v>
      </c>
      <c r="C27">
        <v>2050</v>
      </c>
      <c r="D27">
        <v>5.000000074505806E-2</v>
      </c>
      <c r="E27" t="s">
        <v>182</v>
      </c>
    </row>
    <row r="28" spans="1:5">
      <c r="A28" t="s">
        <v>260</v>
      </c>
      <c r="B28" t="s">
        <v>27</v>
      </c>
      <c r="C28">
        <v>2060</v>
      </c>
      <c r="D28">
        <v>5.000000074505806E-2</v>
      </c>
      <c r="E28" t="s">
        <v>182</v>
      </c>
    </row>
    <row r="29" spans="1:5">
      <c r="A29" t="s">
        <v>260</v>
      </c>
      <c r="B29" t="s">
        <v>27</v>
      </c>
      <c r="C29">
        <v>2070</v>
      </c>
      <c r="D29">
        <v>5.000000074505806E-2</v>
      </c>
      <c r="E29" t="s">
        <v>182</v>
      </c>
    </row>
    <row r="30" spans="1:5">
      <c r="A30" t="s">
        <v>260</v>
      </c>
      <c r="B30" t="s">
        <v>27</v>
      </c>
      <c r="C30">
        <v>2025</v>
      </c>
      <c r="D30">
        <v>5.000000074505806E-2</v>
      </c>
      <c r="E30" t="s">
        <v>182</v>
      </c>
    </row>
    <row r="31" spans="1:5">
      <c r="A31" t="s">
        <v>260</v>
      </c>
      <c r="B31" t="s">
        <v>27</v>
      </c>
      <c r="C31">
        <v>2035</v>
      </c>
      <c r="D31">
        <v>5.000000074505806E-2</v>
      </c>
      <c r="E31" t="s">
        <v>182</v>
      </c>
    </row>
    <row r="32" spans="1:5">
      <c r="A32" t="s">
        <v>260</v>
      </c>
      <c r="B32" t="s">
        <v>27</v>
      </c>
      <c r="C32">
        <v>2045</v>
      </c>
      <c r="D32">
        <v>5.000000074505806E-2</v>
      </c>
      <c r="E32" t="s">
        <v>182</v>
      </c>
    </row>
    <row r="33" spans="1:5">
      <c r="A33" t="s">
        <v>260</v>
      </c>
      <c r="B33" t="s">
        <v>27</v>
      </c>
      <c r="C33">
        <v>2055</v>
      </c>
      <c r="D33">
        <v>5.000000074505806E-2</v>
      </c>
      <c r="E33" t="s">
        <v>182</v>
      </c>
    </row>
    <row r="34" spans="1:5">
      <c r="A34" t="s">
        <v>260</v>
      </c>
      <c r="B34" t="s">
        <v>27</v>
      </c>
      <c r="C34">
        <v>2065</v>
      </c>
      <c r="D34">
        <v>5.000000074505806E-2</v>
      </c>
      <c r="E34" t="s">
        <v>182</v>
      </c>
    </row>
    <row r="35" spans="1:5">
      <c r="A35" t="s">
        <v>260</v>
      </c>
      <c r="B35" t="s">
        <v>28</v>
      </c>
      <c r="C35">
        <v>2020</v>
      </c>
      <c r="D35">
        <v>2.999999932944775E-2</v>
      </c>
      <c r="E35" t="s">
        <v>182</v>
      </c>
    </row>
    <row r="36" spans="1:5">
      <c r="A36" t="s">
        <v>260</v>
      </c>
      <c r="B36" t="s">
        <v>28</v>
      </c>
      <c r="C36">
        <v>2030</v>
      </c>
      <c r="D36">
        <v>2.999999932944775E-2</v>
      </c>
      <c r="E36" t="s">
        <v>182</v>
      </c>
    </row>
    <row r="37" spans="1:5">
      <c r="A37" t="s">
        <v>260</v>
      </c>
      <c r="B37" t="s">
        <v>28</v>
      </c>
      <c r="C37">
        <v>2040</v>
      </c>
      <c r="D37">
        <v>2.999999932944775E-2</v>
      </c>
      <c r="E37" t="s">
        <v>182</v>
      </c>
    </row>
    <row r="38" spans="1:5">
      <c r="A38" t="s">
        <v>260</v>
      </c>
      <c r="B38" t="s">
        <v>28</v>
      </c>
      <c r="C38">
        <v>2050</v>
      </c>
      <c r="D38">
        <v>2.999999932944775E-2</v>
      </c>
      <c r="E38" t="s">
        <v>182</v>
      </c>
    </row>
    <row r="39" spans="1:5">
      <c r="A39" t="s">
        <v>260</v>
      </c>
      <c r="B39" t="s">
        <v>28</v>
      </c>
      <c r="C39">
        <v>2060</v>
      </c>
      <c r="D39">
        <v>2.999999932944775E-2</v>
      </c>
      <c r="E39" t="s">
        <v>182</v>
      </c>
    </row>
    <row r="40" spans="1:5">
      <c r="A40" t="s">
        <v>260</v>
      </c>
      <c r="B40" t="s">
        <v>28</v>
      </c>
      <c r="C40">
        <v>2070</v>
      </c>
      <c r="D40">
        <v>2.999999932944775E-2</v>
      </c>
      <c r="E40" t="s">
        <v>182</v>
      </c>
    </row>
    <row r="41" spans="1:5">
      <c r="A41" t="s">
        <v>260</v>
      </c>
      <c r="B41" t="s">
        <v>28</v>
      </c>
      <c r="C41">
        <v>2025</v>
      </c>
      <c r="D41">
        <v>2.999999932944775E-2</v>
      </c>
      <c r="E41" t="s">
        <v>182</v>
      </c>
    </row>
    <row r="42" spans="1:5">
      <c r="A42" t="s">
        <v>260</v>
      </c>
      <c r="B42" t="s">
        <v>28</v>
      </c>
      <c r="C42">
        <v>2035</v>
      </c>
      <c r="D42">
        <v>2.999999932944775E-2</v>
      </c>
      <c r="E42" t="s">
        <v>182</v>
      </c>
    </row>
    <row r="43" spans="1:5">
      <c r="A43" t="s">
        <v>260</v>
      </c>
      <c r="B43" t="s">
        <v>28</v>
      </c>
      <c r="C43">
        <v>2045</v>
      </c>
      <c r="D43">
        <v>2.999999932944775E-2</v>
      </c>
      <c r="E43" t="s">
        <v>182</v>
      </c>
    </row>
    <row r="44" spans="1:5">
      <c r="A44" t="s">
        <v>260</v>
      </c>
      <c r="B44" t="s">
        <v>28</v>
      </c>
      <c r="C44">
        <v>2055</v>
      </c>
      <c r="D44">
        <v>2.999999932944775E-2</v>
      </c>
      <c r="E44" t="s">
        <v>182</v>
      </c>
    </row>
    <row r="45" spans="1:5">
      <c r="A45" t="s">
        <v>260</v>
      </c>
      <c r="B45" t="s">
        <v>28</v>
      </c>
      <c r="C45">
        <v>2065</v>
      </c>
      <c r="D45">
        <v>2.999999932944775E-2</v>
      </c>
      <c r="E45" t="s">
        <v>182</v>
      </c>
    </row>
    <row r="46" spans="1:5">
      <c r="A46" t="s">
        <v>260</v>
      </c>
      <c r="B46" t="s">
        <v>32</v>
      </c>
      <c r="C46">
        <v>2020</v>
      </c>
      <c r="D46">
        <v>9.0000003576278687E-2</v>
      </c>
      <c r="E46" t="s">
        <v>182</v>
      </c>
    </row>
    <row r="47" spans="1:5">
      <c r="A47" t="s">
        <v>260</v>
      </c>
      <c r="B47" t="s">
        <v>32</v>
      </c>
      <c r="C47">
        <v>2030</v>
      </c>
      <c r="D47">
        <v>9.0000003576278687E-2</v>
      </c>
      <c r="E47" t="s">
        <v>182</v>
      </c>
    </row>
    <row r="48" spans="1:5">
      <c r="A48" t="s">
        <v>260</v>
      </c>
      <c r="B48" t="s">
        <v>32</v>
      </c>
      <c r="C48">
        <v>2040</v>
      </c>
      <c r="D48">
        <v>9.0000003576278687E-2</v>
      </c>
      <c r="E48" t="s">
        <v>182</v>
      </c>
    </row>
    <row r="49" spans="1:5">
      <c r="A49" t="s">
        <v>260</v>
      </c>
      <c r="B49" t="s">
        <v>32</v>
      </c>
      <c r="C49">
        <v>2050</v>
      </c>
      <c r="D49">
        <v>9.0000003576278687E-2</v>
      </c>
      <c r="E49" t="s">
        <v>182</v>
      </c>
    </row>
    <row r="50" spans="1:5">
      <c r="A50" t="s">
        <v>260</v>
      </c>
      <c r="B50" t="s">
        <v>32</v>
      </c>
      <c r="C50">
        <v>2060</v>
      </c>
      <c r="D50">
        <v>9.0000003576278687E-2</v>
      </c>
      <c r="E50" t="s">
        <v>182</v>
      </c>
    </row>
    <row r="51" spans="1:5">
      <c r="A51" t="s">
        <v>260</v>
      </c>
      <c r="B51" t="s">
        <v>32</v>
      </c>
      <c r="C51">
        <v>2070</v>
      </c>
      <c r="D51">
        <v>9.0000003576278687E-2</v>
      </c>
      <c r="E51" t="s">
        <v>182</v>
      </c>
    </row>
    <row r="52" spans="1:5">
      <c r="A52" t="s">
        <v>260</v>
      </c>
      <c r="B52" t="s">
        <v>32</v>
      </c>
      <c r="C52">
        <v>2025</v>
      </c>
      <c r="D52">
        <v>9.0000003576278687E-2</v>
      </c>
      <c r="E52" t="s">
        <v>182</v>
      </c>
    </row>
    <row r="53" spans="1:5">
      <c r="A53" t="s">
        <v>260</v>
      </c>
      <c r="B53" t="s">
        <v>32</v>
      </c>
      <c r="C53">
        <v>2035</v>
      </c>
      <c r="D53">
        <v>9.0000003576278687E-2</v>
      </c>
      <c r="E53" t="s">
        <v>182</v>
      </c>
    </row>
    <row r="54" spans="1:5">
      <c r="A54" t="s">
        <v>260</v>
      </c>
      <c r="B54" t="s">
        <v>32</v>
      </c>
      <c r="C54">
        <v>2045</v>
      </c>
      <c r="D54">
        <v>9.0000003576278687E-2</v>
      </c>
      <c r="E54" t="s">
        <v>182</v>
      </c>
    </row>
    <row r="55" spans="1:5">
      <c r="A55" t="s">
        <v>260</v>
      </c>
      <c r="B55" t="s">
        <v>32</v>
      </c>
      <c r="C55">
        <v>2055</v>
      </c>
      <c r="D55">
        <v>9.0000003576278687E-2</v>
      </c>
      <c r="E55" t="s">
        <v>182</v>
      </c>
    </row>
    <row r="56" spans="1:5">
      <c r="A56" t="s">
        <v>260</v>
      </c>
      <c r="B56" t="s">
        <v>32</v>
      </c>
      <c r="C56">
        <v>2065</v>
      </c>
      <c r="D56">
        <v>9.0000003576278687E-2</v>
      </c>
      <c r="E56" t="s">
        <v>182</v>
      </c>
    </row>
    <row r="57" spans="1:5">
      <c r="A57" t="s">
        <v>260</v>
      </c>
      <c r="B57" t="s">
        <v>33</v>
      </c>
      <c r="C57">
        <v>2020</v>
      </c>
      <c r="D57">
        <v>9.0000003576278687E-2</v>
      </c>
      <c r="E57" t="s">
        <v>182</v>
      </c>
    </row>
    <row r="58" spans="1:5">
      <c r="A58" t="s">
        <v>260</v>
      </c>
      <c r="B58" t="s">
        <v>33</v>
      </c>
      <c r="C58">
        <v>2030</v>
      </c>
      <c r="D58">
        <v>9.0000003576278687E-2</v>
      </c>
      <c r="E58" t="s">
        <v>182</v>
      </c>
    </row>
    <row r="59" spans="1:5">
      <c r="A59" t="s">
        <v>260</v>
      </c>
      <c r="B59" t="s">
        <v>33</v>
      </c>
      <c r="C59">
        <v>2040</v>
      </c>
      <c r="D59">
        <v>9.0000003576278687E-2</v>
      </c>
      <c r="E59" t="s">
        <v>182</v>
      </c>
    </row>
    <row r="60" spans="1:5">
      <c r="A60" t="s">
        <v>260</v>
      </c>
      <c r="B60" t="s">
        <v>33</v>
      </c>
      <c r="C60">
        <v>2050</v>
      </c>
      <c r="D60">
        <v>9.0000003576278687E-2</v>
      </c>
      <c r="E60" t="s">
        <v>182</v>
      </c>
    </row>
    <row r="61" spans="1:5">
      <c r="A61" t="s">
        <v>260</v>
      </c>
      <c r="B61" t="s">
        <v>33</v>
      </c>
      <c r="C61">
        <v>2060</v>
      </c>
      <c r="D61">
        <v>9.0000003576278687E-2</v>
      </c>
      <c r="E61" t="s">
        <v>182</v>
      </c>
    </row>
    <row r="62" spans="1:5">
      <c r="A62" t="s">
        <v>260</v>
      </c>
      <c r="B62" t="s">
        <v>33</v>
      </c>
      <c r="C62">
        <v>2070</v>
      </c>
      <c r="D62">
        <v>9.0000003576278687E-2</v>
      </c>
      <c r="E62" t="s">
        <v>182</v>
      </c>
    </row>
    <row r="63" spans="1:5">
      <c r="A63" t="s">
        <v>260</v>
      </c>
      <c r="B63" t="s">
        <v>33</v>
      </c>
      <c r="C63">
        <v>2025</v>
      </c>
      <c r="D63">
        <v>9.0000003576278687E-2</v>
      </c>
      <c r="E63" t="s">
        <v>182</v>
      </c>
    </row>
    <row r="64" spans="1:5">
      <c r="A64" t="s">
        <v>260</v>
      </c>
      <c r="B64" t="s">
        <v>33</v>
      </c>
      <c r="C64">
        <v>2035</v>
      </c>
      <c r="D64">
        <v>9.0000003576278687E-2</v>
      </c>
      <c r="E64" t="s">
        <v>182</v>
      </c>
    </row>
    <row r="65" spans="1:5">
      <c r="A65" t="s">
        <v>260</v>
      </c>
      <c r="B65" t="s">
        <v>33</v>
      </c>
      <c r="C65">
        <v>2045</v>
      </c>
      <c r="D65">
        <v>9.0000003576278687E-2</v>
      </c>
      <c r="E65" t="s">
        <v>182</v>
      </c>
    </row>
    <row r="66" spans="1:5">
      <c r="A66" t="s">
        <v>260</v>
      </c>
      <c r="B66" t="s">
        <v>33</v>
      </c>
      <c r="C66">
        <v>2055</v>
      </c>
      <c r="D66">
        <v>9.0000003576278687E-2</v>
      </c>
      <c r="E66" t="s">
        <v>182</v>
      </c>
    </row>
    <row r="67" spans="1:5">
      <c r="A67" t="s">
        <v>260</v>
      </c>
      <c r="B67" t="s">
        <v>33</v>
      </c>
      <c r="C67">
        <v>2065</v>
      </c>
      <c r="D67">
        <v>9.0000003576278687E-2</v>
      </c>
      <c r="E67" t="s">
        <v>182</v>
      </c>
    </row>
    <row r="68" spans="1:5">
      <c r="A68" t="s">
        <v>260</v>
      </c>
      <c r="B68" t="s">
        <v>81</v>
      </c>
      <c r="C68">
        <v>2020</v>
      </c>
      <c r="D68">
        <v>1.9999999552965161E-2</v>
      </c>
      <c r="E68" t="s">
        <v>182</v>
      </c>
    </row>
    <row r="69" spans="1:5">
      <c r="A69" t="s">
        <v>260</v>
      </c>
      <c r="B69" t="s">
        <v>81</v>
      </c>
      <c r="C69">
        <v>2030</v>
      </c>
      <c r="D69">
        <v>1.9999999552965161E-2</v>
      </c>
      <c r="E69" t="s">
        <v>182</v>
      </c>
    </row>
    <row r="70" spans="1:5">
      <c r="A70" t="s">
        <v>260</v>
      </c>
      <c r="B70" t="s">
        <v>81</v>
      </c>
      <c r="C70">
        <v>2040</v>
      </c>
      <c r="D70">
        <v>1.9999999552965161E-2</v>
      </c>
      <c r="E70" t="s">
        <v>182</v>
      </c>
    </row>
    <row r="71" spans="1:5">
      <c r="A71" t="s">
        <v>260</v>
      </c>
      <c r="B71" t="s">
        <v>81</v>
      </c>
      <c r="C71">
        <v>2050</v>
      </c>
      <c r="D71">
        <v>1.9999999552965161E-2</v>
      </c>
      <c r="E71" t="s">
        <v>182</v>
      </c>
    </row>
    <row r="72" spans="1:5">
      <c r="A72" t="s">
        <v>260</v>
      </c>
      <c r="B72" t="s">
        <v>81</v>
      </c>
      <c r="C72">
        <v>2060</v>
      </c>
      <c r="D72">
        <v>1.9999999552965161E-2</v>
      </c>
      <c r="E72" t="s">
        <v>182</v>
      </c>
    </row>
    <row r="73" spans="1:5">
      <c r="A73" t="s">
        <v>260</v>
      </c>
      <c r="B73" t="s">
        <v>81</v>
      </c>
      <c r="C73">
        <v>2070</v>
      </c>
      <c r="D73">
        <v>1.9999999552965161E-2</v>
      </c>
      <c r="E73" t="s">
        <v>182</v>
      </c>
    </row>
    <row r="74" spans="1:5">
      <c r="A74" t="s">
        <v>260</v>
      </c>
      <c r="B74" t="s">
        <v>81</v>
      </c>
      <c r="C74">
        <v>2025</v>
      </c>
      <c r="D74">
        <v>1.9999999552965161E-2</v>
      </c>
      <c r="E74" t="s">
        <v>182</v>
      </c>
    </row>
    <row r="75" spans="1:5">
      <c r="A75" t="s">
        <v>260</v>
      </c>
      <c r="B75" t="s">
        <v>81</v>
      </c>
      <c r="C75">
        <v>2035</v>
      </c>
      <c r="D75">
        <v>1.9999999552965161E-2</v>
      </c>
      <c r="E75" t="s">
        <v>182</v>
      </c>
    </row>
    <row r="76" spans="1:5">
      <c r="A76" t="s">
        <v>260</v>
      </c>
      <c r="B76" t="s">
        <v>81</v>
      </c>
      <c r="C76">
        <v>2045</v>
      </c>
      <c r="D76">
        <v>1.9999999552965161E-2</v>
      </c>
      <c r="E76" t="s">
        <v>182</v>
      </c>
    </row>
    <row r="77" spans="1:5">
      <c r="A77" t="s">
        <v>260</v>
      </c>
      <c r="B77" t="s">
        <v>81</v>
      </c>
      <c r="C77">
        <v>2055</v>
      </c>
      <c r="D77">
        <v>1.9999999552965161E-2</v>
      </c>
      <c r="E77" t="s">
        <v>182</v>
      </c>
    </row>
    <row r="78" spans="1:5">
      <c r="A78" t="s">
        <v>260</v>
      </c>
      <c r="B78" t="s">
        <v>81</v>
      </c>
      <c r="C78">
        <v>2065</v>
      </c>
      <c r="D78">
        <v>1.9999999552965161E-2</v>
      </c>
      <c r="E78" t="s">
        <v>182</v>
      </c>
    </row>
    <row r="79" spans="1:5">
      <c r="A79" t="s">
        <v>260</v>
      </c>
      <c r="B79" t="s">
        <v>30</v>
      </c>
      <c r="C79">
        <v>2020</v>
      </c>
      <c r="D79">
        <v>0.10000000149011611</v>
      </c>
      <c r="E79" t="s">
        <v>182</v>
      </c>
    </row>
    <row r="80" spans="1:5">
      <c r="A80" t="s">
        <v>260</v>
      </c>
      <c r="B80" t="s">
        <v>30</v>
      </c>
      <c r="C80">
        <v>2030</v>
      </c>
      <c r="D80">
        <v>0.10000000149011611</v>
      </c>
      <c r="E80" t="s">
        <v>182</v>
      </c>
    </row>
    <row r="81" spans="1:5">
      <c r="A81" t="s">
        <v>260</v>
      </c>
      <c r="B81" t="s">
        <v>30</v>
      </c>
      <c r="C81">
        <v>2040</v>
      </c>
      <c r="D81">
        <v>0.10000000149011611</v>
      </c>
      <c r="E81" t="s">
        <v>182</v>
      </c>
    </row>
    <row r="82" spans="1:5">
      <c r="A82" t="s">
        <v>260</v>
      </c>
      <c r="B82" t="s">
        <v>30</v>
      </c>
      <c r="C82">
        <v>2050</v>
      </c>
      <c r="D82">
        <v>0.10000000149011611</v>
      </c>
      <c r="E82" t="s">
        <v>182</v>
      </c>
    </row>
    <row r="83" spans="1:5">
      <c r="A83" t="s">
        <v>260</v>
      </c>
      <c r="B83" t="s">
        <v>30</v>
      </c>
      <c r="C83">
        <v>2060</v>
      </c>
      <c r="D83">
        <v>0.10000000149011611</v>
      </c>
      <c r="E83" t="s">
        <v>182</v>
      </c>
    </row>
    <row r="84" spans="1:5">
      <c r="A84" t="s">
        <v>260</v>
      </c>
      <c r="B84" t="s">
        <v>30</v>
      </c>
      <c r="C84">
        <v>2070</v>
      </c>
      <c r="D84">
        <v>0.10000000149011611</v>
      </c>
      <c r="E84" t="s">
        <v>182</v>
      </c>
    </row>
    <row r="85" spans="1:5">
      <c r="A85" t="s">
        <v>260</v>
      </c>
      <c r="B85" t="s">
        <v>30</v>
      </c>
      <c r="C85">
        <v>2025</v>
      </c>
      <c r="D85">
        <v>0.10000000149011611</v>
      </c>
      <c r="E85" t="s">
        <v>182</v>
      </c>
    </row>
    <row r="86" spans="1:5">
      <c r="A86" t="s">
        <v>260</v>
      </c>
      <c r="B86" t="s">
        <v>30</v>
      </c>
      <c r="C86">
        <v>2035</v>
      </c>
      <c r="D86">
        <v>0.10000000149011611</v>
      </c>
      <c r="E86" t="s">
        <v>182</v>
      </c>
    </row>
    <row r="87" spans="1:5">
      <c r="A87" t="s">
        <v>260</v>
      </c>
      <c r="B87" t="s">
        <v>30</v>
      </c>
      <c r="C87">
        <v>2045</v>
      </c>
      <c r="D87">
        <v>0.10000000149011611</v>
      </c>
      <c r="E87" t="s">
        <v>182</v>
      </c>
    </row>
    <row r="88" spans="1:5">
      <c r="A88" t="s">
        <v>260</v>
      </c>
      <c r="B88" t="s">
        <v>30</v>
      </c>
      <c r="C88">
        <v>2055</v>
      </c>
      <c r="D88">
        <v>0.10000000149011611</v>
      </c>
      <c r="E88" t="s">
        <v>182</v>
      </c>
    </row>
    <row r="89" spans="1:5">
      <c r="A89" t="s">
        <v>260</v>
      </c>
      <c r="B89" t="s">
        <v>30</v>
      </c>
      <c r="C89">
        <v>2065</v>
      </c>
      <c r="D89">
        <v>0.10000000149011611</v>
      </c>
      <c r="E89" t="s">
        <v>182</v>
      </c>
    </row>
    <row r="90" spans="1:5">
      <c r="A90" t="s">
        <v>260</v>
      </c>
      <c r="B90" t="s">
        <v>38</v>
      </c>
      <c r="C90">
        <v>2020</v>
      </c>
      <c r="D90">
        <v>5.000000074505806E-2</v>
      </c>
      <c r="E90" t="s">
        <v>182</v>
      </c>
    </row>
    <row r="91" spans="1:5">
      <c r="A91" t="s">
        <v>260</v>
      </c>
      <c r="B91" t="s">
        <v>38</v>
      </c>
      <c r="C91">
        <v>2030</v>
      </c>
      <c r="D91">
        <v>5.000000074505806E-2</v>
      </c>
      <c r="E91" t="s">
        <v>182</v>
      </c>
    </row>
    <row r="92" spans="1:5">
      <c r="A92" t="s">
        <v>260</v>
      </c>
      <c r="B92" t="s">
        <v>38</v>
      </c>
      <c r="C92">
        <v>2040</v>
      </c>
      <c r="D92">
        <v>5.000000074505806E-2</v>
      </c>
      <c r="E92" t="s">
        <v>182</v>
      </c>
    </row>
    <row r="93" spans="1:5">
      <c r="A93" t="s">
        <v>260</v>
      </c>
      <c r="B93" t="s">
        <v>38</v>
      </c>
      <c r="C93">
        <v>2050</v>
      </c>
      <c r="D93">
        <v>5.000000074505806E-2</v>
      </c>
      <c r="E93" t="s">
        <v>182</v>
      </c>
    </row>
    <row r="94" spans="1:5">
      <c r="A94" t="s">
        <v>260</v>
      </c>
      <c r="B94" t="s">
        <v>38</v>
      </c>
      <c r="C94">
        <v>2060</v>
      </c>
      <c r="D94">
        <v>5.000000074505806E-2</v>
      </c>
      <c r="E94" t="s">
        <v>182</v>
      </c>
    </row>
    <row r="95" spans="1:5">
      <c r="A95" t="s">
        <v>260</v>
      </c>
      <c r="B95" t="s">
        <v>38</v>
      </c>
      <c r="C95">
        <v>2070</v>
      </c>
      <c r="D95">
        <v>5.000000074505806E-2</v>
      </c>
      <c r="E95" t="s">
        <v>182</v>
      </c>
    </row>
    <row r="96" spans="1:5">
      <c r="A96" t="s">
        <v>260</v>
      </c>
      <c r="B96" t="s">
        <v>38</v>
      </c>
      <c r="C96">
        <v>2025</v>
      </c>
      <c r="D96">
        <v>5.000000074505806E-2</v>
      </c>
      <c r="E96" t="s">
        <v>182</v>
      </c>
    </row>
    <row r="97" spans="1:5">
      <c r="A97" t="s">
        <v>260</v>
      </c>
      <c r="B97" t="s">
        <v>38</v>
      </c>
      <c r="C97">
        <v>2035</v>
      </c>
      <c r="D97">
        <v>5.000000074505806E-2</v>
      </c>
      <c r="E97" t="s">
        <v>182</v>
      </c>
    </row>
    <row r="98" spans="1:5">
      <c r="A98" t="s">
        <v>260</v>
      </c>
      <c r="B98" t="s">
        <v>38</v>
      </c>
      <c r="C98">
        <v>2045</v>
      </c>
      <c r="D98">
        <v>5.000000074505806E-2</v>
      </c>
      <c r="E98" t="s">
        <v>182</v>
      </c>
    </row>
    <row r="99" spans="1:5">
      <c r="A99" t="s">
        <v>260</v>
      </c>
      <c r="B99" t="s">
        <v>38</v>
      </c>
      <c r="C99">
        <v>2055</v>
      </c>
      <c r="D99">
        <v>5.000000074505806E-2</v>
      </c>
      <c r="E99" t="s">
        <v>182</v>
      </c>
    </row>
    <row r="100" spans="1:5">
      <c r="A100" t="s">
        <v>260</v>
      </c>
      <c r="B100" t="s">
        <v>38</v>
      </c>
      <c r="C100">
        <v>2065</v>
      </c>
      <c r="D100">
        <v>5.000000074505806E-2</v>
      </c>
      <c r="E100" t="s">
        <v>182</v>
      </c>
    </row>
    <row r="101" spans="1:5">
      <c r="A101" t="s">
        <v>260</v>
      </c>
      <c r="B101" t="s">
        <v>68</v>
      </c>
      <c r="C101">
        <v>2020</v>
      </c>
      <c r="D101">
        <v>5.000000074505806E-2</v>
      </c>
      <c r="E101" t="s">
        <v>182</v>
      </c>
    </row>
    <row r="102" spans="1:5">
      <c r="A102" t="s">
        <v>260</v>
      </c>
      <c r="B102" t="s">
        <v>68</v>
      </c>
      <c r="C102">
        <v>2030</v>
      </c>
      <c r="D102">
        <v>5.000000074505806E-2</v>
      </c>
      <c r="E102" t="s">
        <v>182</v>
      </c>
    </row>
    <row r="103" spans="1:5">
      <c r="A103" t="s">
        <v>260</v>
      </c>
      <c r="B103" t="s">
        <v>68</v>
      </c>
      <c r="C103">
        <v>2040</v>
      </c>
      <c r="D103">
        <v>5.000000074505806E-2</v>
      </c>
      <c r="E103" t="s">
        <v>182</v>
      </c>
    </row>
    <row r="104" spans="1:5">
      <c r="A104" t="s">
        <v>260</v>
      </c>
      <c r="B104" t="s">
        <v>68</v>
      </c>
      <c r="C104">
        <v>2050</v>
      </c>
      <c r="D104">
        <v>5.000000074505806E-2</v>
      </c>
      <c r="E104" t="s">
        <v>182</v>
      </c>
    </row>
    <row r="105" spans="1:5">
      <c r="A105" t="s">
        <v>260</v>
      </c>
      <c r="B105" t="s">
        <v>68</v>
      </c>
      <c r="C105">
        <v>2060</v>
      </c>
      <c r="D105">
        <v>5.000000074505806E-2</v>
      </c>
      <c r="E105" t="s">
        <v>182</v>
      </c>
    </row>
    <row r="106" spans="1:5">
      <c r="A106" t="s">
        <v>260</v>
      </c>
      <c r="B106" t="s">
        <v>68</v>
      </c>
      <c r="C106">
        <v>2070</v>
      </c>
      <c r="D106">
        <v>5.000000074505806E-2</v>
      </c>
      <c r="E106" t="s">
        <v>182</v>
      </c>
    </row>
    <row r="107" spans="1:5">
      <c r="A107" t="s">
        <v>260</v>
      </c>
      <c r="B107" t="s">
        <v>68</v>
      </c>
      <c r="C107">
        <v>2025</v>
      </c>
      <c r="D107">
        <v>5.000000074505806E-2</v>
      </c>
      <c r="E107" t="s">
        <v>182</v>
      </c>
    </row>
    <row r="108" spans="1:5">
      <c r="A108" t="s">
        <v>260</v>
      </c>
      <c r="B108" t="s">
        <v>68</v>
      </c>
      <c r="C108">
        <v>2035</v>
      </c>
      <c r="D108">
        <v>5.000000074505806E-2</v>
      </c>
      <c r="E108" t="s">
        <v>182</v>
      </c>
    </row>
    <row r="109" spans="1:5">
      <c r="A109" t="s">
        <v>260</v>
      </c>
      <c r="B109" t="s">
        <v>68</v>
      </c>
      <c r="C109">
        <v>2045</v>
      </c>
      <c r="D109">
        <v>5.000000074505806E-2</v>
      </c>
      <c r="E109" t="s">
        <v>182</v>
      </c>
    </row>
    <row r="110" spans="1:5">
      <c r="A110" t="s">
        <v>260</v>
      </c>
      <c r="B110" t="s">
        <v>68</v>
      </c>
      <c r="C110">
        <v>2055</v>
      </c>
      <c r="D110">
        <v>5.000000074505806E-2</v>
      </c>
      <c r="E110" t="s">
        <v>182</v>
      </c>
    </row>
    <row r="111" spans="1:5">
      <c r="A111" t="s">
        <v>260</v>
      </c>
      <c r="B111" t="s">
        <v>68</v>
      </c>
      <c r="C111">
        <v>2065</v>
      </c>
      <c r="D111">
        <v>5.000000074505806E-2</v>
      </c>
      <c r="E111" t="s">
        <v>182</v>
      </c>
    </row>
    <row r="112" spans="1:5">
      <c r="A112" t="s">
        <v>260</v>
      </c>
      <c r="B112" t="s">
        <v>39</v>
      </c>
      <c r="C112">
        <v>2020</v>
      </c>
      <c r="D112">
        <v>0.40000000596046448</v>
      </c>
      <c r="E112" t="s">
        <v>182</v>
      </c>
    </row>
    <row r="113" spans="1:5">
      <c r="A113" t="s">
        <v>260</v>
      </c>
      <c r="B113" t="s">
        <v>39</v>
      </c>
      <c r="C113">
        <v>2030</v>
      </c>
      <c r="D113">
        <v>5.000000074505806E-2</v>
      </c>
      <c r="E113" t="s">
        <v>182</v>
      </c>
    </row>
    <row r="114" spans="1:5">
      <c r="A114" t="s">
        <v>260</v>
      </c>
      <c r="B114" t="s">
        <v>39</v>
      </c>
      <c r="C114">
        <v>2040</v>
      </c>
      <c r="D114">
        <v>5.000000074505806E-2</v>
      </c>
      <c r="E114" t="s">
        <v>182</v>
      </c>
    </row>
    <row r="115" spans="1:5">
      <c r="A115" t="s">
        <v>260</v>
      </c>
      <c r="B115" t="s">
        <v>39</v>
      </c>
      <c r="C115">
        <v>2050</v>
      </c>
      <c r="D115">
        <v>5.000000074505806E-2</v>
      </c>
      <c r="E115" t="s">
        <v>182</v>
      </c>
    </row>
    <row r="116" spans="1:5">
      <c r="A116" t="s">
        <v>260</v>
      </c>
      <c r="B116" t="s">
        <v>39</v>
      </c>
      <c r="C116">
        <v>2060</v>
      </c>
      <c r="D116">
        <v>5.000000074505806E-2</v>
      </c>
      <c r="E116" t="s">
        <v>182</v>
      </c>
    </row>
    <row r="117" spans="1:5">
      <c r="A117" t="s">
        <v>260</v>
      </c>
      <c r="B117" t="s">
        <v>39</v>
      </c>
      <c r="C117">
        <v>2070</v>
      </c>
      <c r="D117">
        <v>5.000000074505806E-2</v>
      </c>
      <c r="E117" t="s">
        <v>182</v>
      </c>
    </row>
    <row r="118" spans="1:5">
      <c r="A118" t="s">
        <v>260</v>
      </c>
      <c r="B118" t="s">
        <v>39</v>
      </c>
      <c r="C118">
        <v>2025</v>
      </c>
      <c r="D118">
        <v>0.22500000894069669</v>
      </c>
      <c r="E118" t="s">
        <v>182</v>
      </c>
    </row>
    <row r="119" spans="1:5">
      <c r="A119" t="s">
        <v>260</v>
      </c>
      <c r="B119" t="s">
        <v>39</v>
      </c>
      <c r="C119">
        <v>2035</v>
      </c>
      <c r="D119">
        <v>5.000000074505806E-2</v>
      </c>
      <c r="E119" t="s">
        <v>182</v>
      </c>
    </row>
    <row r="120" spans="1:5">
      <c r="A120" t="s">
        <v>260</v>
      </c>
      <c r="B120" t="s">
        <v>39</v>
      </c>
      <c r="C120">
        <v>2045</v>
      </c>
      <c r="D120">
        <v>5.000000074505806E-2</v>
      </c>
      <c r="E120" t="s">
        <v>182</v>
      </c>
    </row>
    <row r="121" spans="1:5">
      <c r="A121" t="s">
        <v>260</v>
      </c>
      <c r="B121" t="s">
        <v>39</v>
      </c>
      <c r="C121">
        <v>2055</v>
      </c>
      <c r="D121">
        <v>5.000000074505806E-2</v>
      </c>
      <c r="E121" t="s">
        <v>182</v>
      </c>
    </row>
    <row r="122" spans="1:5">
      <c r="A122" t="s">
        <v>260</v>
      </c>
      <c r="B122" t="s">
        <v>39</v>
      </c>
      <c r="C122">
        <v>2065</v>
      </c>
      <c r="D122">
        <v>5.000000074505806E-2</v>
      </c>
      <c r="E122" t="s">
        <v>182</v>
      </c>
    </row>
    <row r="123" spans="1:5">
      <c r="A123" t="s">
        <v>260</v>
      </c>
      <c r="B123" t="s">
        <v>99</v>
      </c>
      <c r="C123">
        <v>2020</v>
      </c>
      <c r="D123">
        <v>1.9999999552965161E-2</v>
      </c>
      <c r="E123" t="s">
        <v>182</v>
      </c>
    </row>
    <row r="124" spans="1:5">
      <c r="A124" t="s">
        <v>260</v>
      </c>
      <c r="B124" t="s">
        <v>99</v>
      </c>
      <c r="C124">
        <v>2030</v>
      </c>
      <c r="D124">
        <v>1.9999999552965161E-2</v>
      </c>
      <c r="E124" t="s">
        <v>182</v>
      </c>
    </row>
    <row r="125" spans="1:5">
      <c r="A125" t="s">
        <v>260</v>
      </c>
      <c r="B125" t="s">
        <v>99</v>
      </c>
      <c r="C125">
        <v>2040</v>
      </c>
      <c r="D125">
        <v>1.9999999552965161E-2</v>
      </c>
      <c r="E125" t="s">
        <v>182</v>
      </c>
    </row>
    <row r="126" spans="1:5">
      <c r="A126" t="s">
        <v>260</v>
      </c>
      <c r="B126" t="s">
        <v>99</v>
      </c>
      <c r="C126">
        <v>2050</v>
      </c>
      <c r="D126">
        <v>1.9999999552965161E-2</v>
      </c>
      <c r="E126" t="s">
        <v>182</v>
      </c>
    </row>
    <row r="127" spans="1:5">
      <c r="A127" t="s">
        <v>260</v>
      </c>
      <c r="B127" t="s">
        <v>99</v>
      </c>
      <c r="C127">
        <v>2060</v>
      </c>
      <c r="D127">
        <v>1.9999999552965161E-2</v>
      </c>
      <c r="E127" t="s">
        <v>182</v>
      </c>
    </row>
    <row r="128" spans="1:5">
      <c r="A128" t="s">
        <v>260</v>
      </c>
      <c r="B128" t="s">
        <v>99</v>
      </c>
      <c r="C128">
        <v>2070</v>
      </c>
      <c r="D128">
        <v>1.9999999552965161E-2</v>
      </c>
      <c r="E128" t="s">
        <v>182</v>
      </c>
    </row>
    <row r="129" spans="1:5">
      <c r="A129" t="s">
        <v>260</v>
      </c>
      <c r="B129" t="s">
        <v>99</v>
      </c>
      <c r="C129">
        <v>2025</v>
      </c>
      <c r="D129">
        <v>1.9999999552965161E-2</v>
      </c>
      <c r="E129" t="s">
        <v>182</v>
      </c>
    </row>
    <row r="130" spans="1:5">
      <c r="A130" t="s">
        <v>260</v>
      </c>
      <c r="B130" t="s">
        <v>99</v>
      </c>
      <c r="C130">
        <v>2035</v>
      </c>
      <c r="D130">
        <v>1.9999999552965161E-2</v>
      </c>
      <c r="E130" t="s">
        <v>182</v>
      </c>
    </row>
    <row r="131" spans="1:5">
      <c r="A131" t="s">
        <v>260</v>
      </c>
      <c r="B131" t="s">
        <v>99</v>
      </c>
      <c r="C131">
        <v>2045</v>
      </c>
      <c r="D131">
        <v>1.9999999552965161E-2</v>
      </c>
      <c r="E131" t="s">
        <v>182</v>
      </c>
    </row>
    <row r="132" spans="1:5">
      <c r="A132" t="s">
        <v>260</v>
      </c>
      <c r="B132" t="s">
        <v>99</v>
      </c>
      <c r="C132">
        <v>2055</v>
      </c>
      <c r="D132">
        <v>1.9999999552965161E-2</v>
      </c>
      <c r="E132" t="s">
        <v>182</v>
      </c>
    </row>
    <row r="133" spans="1:5">
      <c r="A133" t="s">
        <v>260</v>
      </c>
      <c r="B133" t="s">
        <v>99</v>
      </c>
      <c r="C133">
        <v>2065</v>
      </c>
      <c r="D133">
        <v>1.9999999552965161E-2</v>
      </c>
      <c r="E133" t="s">
        <v>182</v>
      </c>
    </row>
    <row r="134" spans="1:5">
      <c r="A134" t="s">
        <v>260</v>
      </c>
      <c r="B134" t="s">
        <v>34</v>
      </c>
      <c r="C134">
        <v>2020</v>
      </c>
      <c r="D134">
        <v>9.0000003576278687E-2</v>
      </c>
      <c r="E134" t="s">
        <v>182</v>
      </c>
    </row>
    <row r="135" spans="1:5">
      <c r="A135" t="s">
        <v>260</v>
      </c>
      <c r="B135" t="s">
        <v>34</v>
      </c>
      <c r="C135">
        <v>2030</v>
      </c>
      <c r="D135">
        <v>9.0000003576278687E-2</v>
      </c>
      <c r="E135" t="s">
        <v>182</v>
      </c>
    </row>
    <row r="136" spans="1:5">
      <c r="A136" t="s">
        <v>260</v>
      </c>
      <c r="B136" t="s">
        <v>34</v>
      </c>
      <c r="C136">
        <v>2040</v>
      </c>
      <c r="D136">
        <v>9.0000003576278687E-2</v>
      </c>
      <c r="E136" t="s">
        <v>182</v>
      </c>
    </row>
    <row r="137" spans="1:5">
      <c r="A137" t="s">
        <v>260</v>
      </c>
      <c r="B137" t="s">
        <v>34</v>
      </c>
      <c r="C137">
        <v>2050</v>
      </c>
      <c r="D137">
        <v>9.0000003576278687E-2</v>
      </c>
      <c r="E137" t="s">
        <v>182</v>
      </c>
    </row>
    <row r="138" spans="1:5">
      <c r="A138" t="s">
        <v>260</v>
      </c>
      <c r="B138" t="s">
        <v>34</v>
      </c>
      <c r="C138">
        <v>2060</v>
      </c>
      <c r="D138">
        <v>9.0000003576278687E-2</v>
      </c>
      <c r="E138" t="s">
        <v>182</v>
      </c>
    </row>
    <row r="139" spans="1:5">
      <c r="A139" t="s">
        <v>260</v>
      </c>
      <c r="B139" t="s">
        <v>34</v>
      </c>
      <c r="C139">
        <v>2070</v>
      </c>
      <c r="D139">
        <v>9.0000003576278687E-2</v>
      </c>
      <c r="E139" t="s">
        <v>182</v>
      </c>
    </row>
    <row r="140" spans="1:5">
      <c r="A140" t="s">
        <v>260</v>
      </c>
      <c r="B140" t="s">
        <v>34</v>
      </c>
      <c r="C140">
        <v>2025</v>
      </c>
      <c r="D140">
        <v>9.0000003576278687E-2</v>
      </c>
      <c r="E140" t="s">
        <v>182</v>
      </c>
    </row>
    <row r="141" spans="1:5">
      <c r="A141" t="s">
        <v>260</v>
      </c>
      <c r="B141" t="s">
        <v>34</v>
      </c>
      <c r="C141">
        <v>2035</v>
      </c>
      <c r="D141">
        <v>9.0000003576278687E-2</v>
      </c>
      <c r="E141" t="s">
        <v>182</v>
      </c>
    </row>
    <row r="142" spans="1:5">
      <c r="A142" t="s">
        <v>260</v>
      </c>
      <c r="B142" t="s">
        <v>34</v>
      </c>
      <c r="C142">
        <v>2045</v>
      </c>
      <c r="D142">
        <v>9.0000003576278687E-2</v>
      </c>
      <c r="E142" t="s">
        <v>182</v>
      </c>
    </row>
    <row r="143" spans="1:5">
      <c r="A143" t="s">
        <v>260</v>
      </c>
      <c r="B143" t="s">
        <v>34</v>
      </c>
      <c r="C143">
        <v>2055</v>
      </c>
      <c r="D143">
        <v>9.0000003576278687E-2</v>
      </c>
      <c r="E143" t="s">
        <v>182</v>
      </c>
    </row>
    <row r="144" spans="1:5">
      <c r="A144" t="s">
        <v>260</v>
      </c>
      <c r="B144" t="s">
        <v>34</v>
      </c>
      <c r="C144">
        <v>2065</v>
      </c>
      <c r="D144">
        <v>9.0000003576278687E-2</v>
      </c>
      <c r="E144" t="s">
        <v>182</v>
      </c>
    </row>
    <row r="145" spans="1:5">
      <c r="A145" t="s">
        <v>260</v>
      </c>
      <c r="B145" t="s">
        <v>40</v>
      </c>
      <c r="C145">
        <v>2020</v>
      </c>
      <c r="D145">
        <v>2.999999932944775E-2</v>
      </c>
      <c r="E145" t="s">
        <v>182</v>
      </c>
    </row>
    <row r="146" spans="1:5">
      <c r="A146" t="s">
        <v>260</v>
      </c>
      <c r="B146" t="s">
        <v>40</v>
      </c>
      <c r="C146">
        <v>2030</v>
      </c>
      <c r="D146">
        <v>2.999999932944775E-2</v>
      </c>
      <c r="E146" t="s">
        <v>182</v>
      </c>
    </row>
    <row r="147" spans="1:5">
      <c r="A147" t="s">
        <v>260</v>
      </c>
      <c r="B147" t="s">
        <v>40</v>
      </c>
      <c r="C147">
        <v>2040</v>
      </c>
      <c r="D147">
        <v>2.999999932944775E-2</v>
      </c>
      <c r="E147" t="s">
        <v>182</v>
      </c>
    </row>
    <row r="148" spans="1:5">
      <c r="A148" t="s">
        <v>260</v>
      </c>
      <c r="B148" t="s">
        <v>40</v>
      </c>
      <c r="C148">
        <v>2050</v>
      </c>
      <c r="D148">
        <v>2.999999932944775E-2</v>
      </c>
      <c r="E148" t="s">
        <v>182</v>
      </c>
    </row>
    <row r="149" spans="1:5">
      <c r="A149" t="s">
        <v>260</v>
      </c>
      <c r="B149" t="s">
        <v>40</v>
      </c>
      <c r="C149">
        <v>2060</v>
      </c>
      <c r="D149">
        <v>2.999999932944775E-2</v>
      </c>
      <c r="E149" t="s">
        <v>182</v>
      </c>
    </row>
    <row r="150" spans="1:5">
      <c r="A150" t="s">
        <v>260</v>
      </c>
      <c r="B150" t="s">
        <v>40</v>
      </c>
      <c r="C150">
        <v>2070</v>
      </c>
      <c r="D150">
        <v>2.999999932944775E-2</v>
      </c>
      <c r="E150" t="s">
        <v>182</v>
      </c>
    </row>
    <row r="151" spans="1:5">
      <c r="A151" t="s">
        <v>260</v>
      </c>
      <c r="B151" t="s">
        <v>40</v>
      </c>
      <c r="C151">
        <v>2025</v>
      </c>
      <c r="D151">
        <v>2.999999932944775E-2</v>
      </c>
      <c r="E151" t="s">
        <v>182</v>
      </c>
    </row>
    <row r="152" spans="1:5">
      <c r="A152" t="s">
        <v>260</v>
      </c>
      <c r="B152" t="s">
        <v>40</v>
      </c>
      <c r="C152">
        <v>2035</v>
      </c>
      <c r="D152">
        <v>2.999999932944775E-2</v>
      </c>
      <c r="E152" t="s">
        <v>182</v>
      </c>
    </row>
    <row r="153" spans="1:5">
      <c r="A153" t="s">
        <v>260</v>
      </c>
      <c r="B153" t="s">
        <v>40</v>
      </c>
      <c r="C153">
        <v>2045</v>
      </c>
      <c r="D153">
        <v>2.999999932944775E-2</v>
      </c>
      <c r="E153" t="s">
        <v>182</v>
      </c>
    </row>
    <row r="154" spans="1:5">
      <c r="A154" t="s">
        <v>260</v>
      </c>
      <c r="B154" t="s">
        <v>40</v>
      </c>
      <c r="C154">
        <v>2055</v>
      </c>
      <c r="D154">
        <v>2.999999932944775E-2</v>
      </c>
      <c r="E154" t="s">
        <v>182</v>
      </c>
    </row>
    <row r="155" spans="1:5">
      <c r="A155" t="s">
        <v>260</v>
      </c>
      <c r="B155" t="s">
        <v>40</v>
      </c>
      <c r="C155">
        <v>2065</v>
      </c>
      <c r="D155">
        <v>2.999999932944775E-2</v>
      </c>
      <c r="E155" t="s">
        <v>182</v>
      </c>
    </row>
    <row r="156" spans="1:5">
      <c r="A156" t="s">
        <v>260</v>
      </c>
      <c r="B156" t="s">
        <v>102</v>
      </c>
      <c r="C156">
        <v>2020</v>
      </c>
      <c r="D156">
        <v>5.000000074505806E-2</v>
      </c>
      <c r="E156" t="s">
        <v>182</v>
      </c>
    </row>
    <row r="157" spans="1:5">
      <c r="A157" t="s">
        <v>260</v>
      </c>
      <c r="B157" t="s">
        <v>102</v>
      </c>
      <c r="C157">
        <v>2030</v>
      </c>
      <c r="D157">
        <v>5.000000074505806E-2</v>
      </c>
      <c r="E157" t="s">
        <v>182</v>
      </c>
    </row>
    <row r="158" spans="1:5">
      <c r="A158" t="s">
        <v>260</v>
      </c>
      <c r="B158" t="s">
        <v>102</v>
      </c>
      <c r="C158">
        <v>2040</v>
      </c>
      <c r="D158">
        <v>5.000000074505806E-2</v>
      </c>
      <c r="E158" t="s">
        <v>182</v>
      </c>
    </row>
    <row r="159" spans="1:5">
      <c r="A159" t="s">
        <v>260</v>
      </c>
      <c r="B159" t="s">
        <v>102</v>
      </c>
      <c r="C159">
        <v>2050</v>
      </c>
      <c r="D159">
        <v>5.000000074505806E-2</v>
      </c>
      <c r="E159" t="s">
        <v>182</v>
      </c>
    </row>
    <row r="160" spans="1:5">
      <c r="A160" t="s">
        <v>260</v>
      </c>
      <c r="B160" t="s">
        <v>102</v>
      </c>
      <c r="C160">
        <v>2060</v>
      </c>
      <c r="D160">
        <v>5.000000074505806E-2</v>
      </c>
      <c r="E160" t="s">
        <v>182</v>
      </c>
    </row>
    <row r="161" spans="1:5">
      <c r="A161" t="s">
        <v>260</v>
      </c>
      <c r="B161" t="s">
        <v>102</v>
      </c>
      <c r="C161">
        <v>2070</v>
      </c>
      <c r="D161">
        <v>5.000000074505806E-2</v>
      </c>
      <c r="E161" t="s">
        <v>182</v>
      </c>
    </row>
    <row r="162" spans="1:5">
      <c r="A162" t="s">
        <v>260</v>
      </c>
      <c r="B162" t="s">
        <v>102</v>
      </c>
      <c r="C162">
        <v>2025</v>
      </c>
      <c r="D162">
        <v>5.000000074505806E-2</v>
      </c>
      <c r="E162" t="s">
        <v>182</v>
      </c>
    </row>
    <row r="163" spans="1:5">
      <c r="A163" t="s">
        <v>260</v>
      </c>
      <c r="B163" t="s">
        <v>102</v>
      </c>
      <c r="C163">
        <v>2035</v>
      </c>
      <c r="D163">
        <v>5.000000074505806E-2</v>
      </c>
      <c r="E163" t="s">
        <v>182</v>
      </c>
    </row>
    <row r="164" spans="1:5">
      <c r="A164" t="s">
        <v>260</v>
      </c>
      <c r="B164" t="s">
        <v>102</v>
      </c>
      <c r="C164">
        <v>2045</v>
      </c>
      <c r="D164">
        <v>5.000000074505806E-2</v>
      </c>
      <c r="E164" t="s">
        <v>182</v>
      </c>
    </row>
    <row r="165" spans="1:5">
      <c r="A165" t="s">
        <v>260</v>
      </c>
      <c r="B165" t="s">
        <v>102</v>
      </c>
      <c r="C165">
        <v>2055</v>
      </c>
      <c r="D165">
        <v>5.000000074505806E-2</v>
      </c>
      <c r="E165" t="s">
        <v>182</v>
      </c>
    </row>
    <row r="166" spans="1:5">
      <c r="A166" t="s">
        <v>260</v>
      </c>
      <c r="B166" t="s">
        <v>102</v>
      </c>
      <c r="C166">
        <v>2065</v>
      </c>
      <c r="D166">
        <v>5.000000074505806E-2</v>
      </c>
      <c r="E166" t="s">
        <v>182</v>
      </c>
    </row>
    <row r="167" spans="1:5">
      <c r="A167" t="s">
        <v>260</v>
      </c>
      <c r="B167" t="s">
        <v>65</v>
      </c>
      <c r="C167">
        <v>2020</v>
      </c>
      <c r="D167">
        <v>5.000000074505806E-2</v>
      </c>
      <c r="E167" t="s">
        <v>182</v>
      </c>
    </row>
    <row r="168" spans="1:5">
      <c r="A168" t="s">
        <v>260</v>
      </c>
      <c r="B168" t="s">
        <v>65</v>
      </c>
      <c r="C168">
        <v>2030</v>
      </c>
      <c r="D168">
        <v>5.000000074505806E-2</v>
      </c>
      <c r="E168" t="s">
        <v>182</v>
      </c>
    </row>
    <row r="169" spans="1:5">
      <c r="A169" t="s">
        <v>260</v>
      </c>
      <c r="B169" t="s">
        <v>65</v>
      </c>
      <c r="C169">
        <v>2040</v>
      </c>
      <c r="D169">
        <v>5.000000074505806E-2</v>
      </c>
      <c r="E169" t="s">
        <v>182</v>
      </c>
    </row>
    <row r="170" spans="1:5">
      <c r="A170" t="s">
        <v>260</v>
      </c>
      <c r="B170" t="s">
        <v>65</v>
      </c>
      <c r="C170">
        <v>2050</v>
      </c>
      <c r="D170">
        <v>5.000000074505806E-2</v>
      </c>
      <c r="E170" t="s">
        <v>182</v>
      </c>
    </row>
    <row r="171" spans="1:5">
      <c r="A171" t="s">
        <v>260</v>
      </c>
      <c r="B171" t="s">
        <v>65</v>
      </c>
      <c r="C171">
        <v>2060</v>
      </c>
      <c r="D171">
        <v>5.000000074505806E-2</v>
      </c>
      <c r="E171" t="s">
        <v>182</v>
      </c>
    </row>
    <row r="172" spans="1:5">
      <c r="A172" t="s">
        <v>260</v>
      </c>
      <c r="B172" t="s">
        <v>65</v>
      </c>
      <c r="C172">
        <v>2070</v>
      </c>
      <c r="D172">
        <v>5.000000074505806E-2</v>
      </c>
      <c r="E172" t="s">
        <v>182</v>
      </c>
    </row>
    <row r="173" spans="1:5">
      <c r="A173" t="s">
        <v>260</v>
      </c>
      <c r="B173" t="s">
        <v>65</v>
      </c>
      <c r="C173">
        <v>2025</v>
      </c>
      <c r="D173">
        <v>5.000000074505806E-2</v>
      </c>
      <c r="E173" t="s">
        <v>182</v>
      </c>
    </row>
    <row r="174" spans="1:5">
      <c r="A174" t="s">
        <v>260</v>
      </c>
      <c r="B174" t="s">
        <v>65</v>
      </c>
      <c r="C174">
        <v>2035</v>
      </c>
      <c r="D174">
        <v>5.000000074505806E-2</v>
      </c>
      <c r="E174" t="s">
        <v>182</v>
      </c>
    </row>
    <row r="175" spans="1:5">
      <c r="A175" t="s">
        <v>260</v>
      </c>
      <c r="B175" t="s">
        <v>65</v>
      </c>
      <c r="C175">
        <v>2045</v>
      </c>
      <c r="D175">
        <v>5.000000074505806E-2</v>
      </c>
      <c r="E175" t="s">
        <v>182</v>
      </c>
    </row>
    <row r="176" spans="1:5">
      <c r="A176" t="s">
        <v>260</v>
      </c>
      <c r="B176" t="s">
        <v>65</v>
      </c>
      <c r="C176">
        <v>2055</v>
      </c>
      <c r="D176">
        <v>5.000000074505806E-2</v>
      </c>
      <c r="E176" t="s">
        <v>182</v>
      </c>
    </row>
    <row r="177" spans="1:5">
      <c r="A177" t="s">
        <v>260</v>
      </c>
      <c r="B177" t="s">
        <v>65</v>
      </c>
      <c r="C177">
        <v>2065</v>
      </c>
      <c r="D177">
        <v>5.000000074505806E-2</v>
      </c>
      <c r="E177" t="s">
        <v>182</v>
      </c>
    </row>
    <row r="178" spans="1:5">
      <c r="A178" t="s">
        <v>260</v>
      </c>
      <c r="B178" t="s">
        <v>97</v>
      </c>
      <c r="C178">
        <v>2020</v>
      </c>
      <c r="D178">
        <v>5.000000074505806E-2</v>
      </c>
      <c r="E178" t="s">
        <v>182</v>
      </c>
    </row>
    <row r="179" spans="1:5">
      <c r="A179" t="s">
        <v>260</v>
      </c>
      <c r="B179" t="s">
        <v>97</v>
      </c>
      <c r="C179">
        <v>2030</v>
      </c>
      <c r="D179">
        <v>5.000000074505806E-2</v>
      </c>
      <c r="E179" t="s">
        <v>182</v>
      </c>
    </row>
    <row r="180" spans="1:5">
      <c r="A180" t="s">
        <v>260</v>
      </c>
      <c r="B180" t="s">
        <v>97</v>
      </c>
      <c r="C180">
        <v>2040</v>
      </c>
      <c r="D180">
        <v>5.000000074505806E-2</v>
      </c>
      <c r="E180" t="s">
        <v>182</v>
      </c>
    </row>
    <row r="181" spans="1:5">
      <c r="A181" t="s">
        <v>260</v>
      </c>
      <c r="B181" t="s">
        <v>97</v>
      </c>
      <c r="C181">
        <v>2050</v>
      </c>
      <c r="D181">
        <v>5.000000074505806E-2</v>
      </c>
      <c r="E181" t="s">
        <v>182</v>
      </c>
    </row>
    <row r="182" spans="1:5">
      <c r="A182" t="s">
        <v>260</v>
      </c>
      <c r="B182" t="s">
        <v>97</v>
      </c>
      <c r="C182">
        <v>2060</v>
      </c>
      <c r="D182">
        <v>5.000000074505806E-2</v>
      </c>
      <c r="E182" t="s">
        <v>182</v>
      </c>
    </row>
    <row r="183" spans="1:5">
      <c r="A183" t="s">
        <v>260</v>
      </c>
      <c r="B183" t="s">
        <v>97</v>
      </c>
      <c r="C183">
        <v>2070</v>
      </c>
      <c r="D183">
        <v>5.000000074505806E-2</v>
      </c>
      <c r="E183" t="s">
        <v>182</v>
      </c>
    </row>
    <row r="184" spans="1:5">
      <c r="A184" t="s">
        <v>260</v>
      </c>
      <c r="B184" t="s">
        <v>97</v>
      </c>
      <c r="C184">
        <v>2025</v>
      </c>
      <c r="D184">
        <v>5.000000074505806E-2</v>
      </c>
      <c r="E184" t="s">
        <v>182</v>
      </c>
    </row>
    <row r="185" spans="1:5">
      <c r="A185" t="s">
        <v>260</v>
      </c>
      <c r="B185" t="s">
        <v>97</v>
      </c>
      <c r="C185">
        <v>2035</v>
      </c>
      <c r="D185">
        <v>5.000000074505806E-2</v>
      </c>
      <c r="E185" t="s">
        <v>182</v>
      </c>
    </row>
    <row r="186" spans="1:5">
      <c r="A186" t="s">
        <v>260</v>
      </c>
      <c r="B186" t="s">
        <v>97</v>
      </c>
      <c r="C186">
        <v>2045</v>
      </c>
      <c r="D186">
        <v>5.000000074505806E-2</v>
      </c>
      <c r="E186" t="s">
        <v>182</v>
      </c>
    </row>
    <row r="187" spans="1:5">
      <c r="A187" t="s">
        <v>260</v>
      </c>
      <c r="B187" t="s">
        <v>97</v>
      </c>
      <c r="C187">
        <v>2055</v>
      </c>
      <c r="D187">
        <v>5.000000074505806E-2</v>
      </c>
      <c r="E187" t="s">
        <v>182</v>
      </c>
    </row>
    <row r="188" spans="1:5">
      <c r="A188" t="s">
        <v>260</v>
      </c>
      <c r="B188" t="s">
        <v>97</v>
      </c>
      <c r="C188">
        <v>2065</v>
      </c>
      <c r="D188">
        <v>5.000000074505806E-2</v>
      </c>
      <c r="E188" t="s">
        <v>182</v>
      </c>
    </row>
    <row r="189" spans="1:5">
      <c r="A189" t="s">
        <v>260</v>
      </c>
      <c r="B189" t="s">
        <v>67</v>
      </c>
      <c r="C189">
        <v>2020</v>
      </c>
      <c r="D189">
        <v>2.999999932944775E-2</v>
      </c>
      <c r="E189" t="s">
        <v>182</v>
      </c>
    </row>
    <row r="190" spans="1:5">
      <c r="A190" t="s">
        <v>260</v>
      </c>
      <c r="B190" t="s">
        <v>67</v>
      </c>
      <c r="C190">
        <v>2030</v>
      </c>
      <c r="D190">
        <v>2.999999932944775E-2</v>
      </c>
      <c r="E190" t="s">
        <v>182</v>
      </c>
    </row>
    <row r="191" spans="1:5">
      <c r="A191" t="s">
        <v>260</v>
      </c>
      <c r="B191" t="s">
        <v>67</v>
      </c>
      <c r="C191">
        <v>2040</v>
      </c>
      <c r="D191">
        <v>2.999999932944775E-2</v>
      </c>
      <c r="E191" t="s">
        <v>182</v>
      </c>
    </row>
    <row r="192" spans="1:5">
      <c r="A192" t="s">
        <v>260</v>
      </c>
      <c r="B192" t="s">
        <v>67</v>
      </c>
      <c r="C192">
        <v>2050</v>
      </c>
      <c r="D192">
        <v>2.999999932944775E-2</v>
      </c>
      <c r="E192" t="s">
        <v>182</v>
      </c>
    </row>
    <row r="193" spans="1:5">
      <c r="A193" t="s">
        <v>260</v>
      </c>
      <c r="B193" t="s">
        <v>67</v>
      </c>
      <c r="C193">
        <v>2060</v>
      </c>
      <c r="D193">
        <v>2.999999932944775E-2</v>
      </c>
      <c r="E193" t="s">
        <v>182</v>
      </c>
    </row>
    <row r="194" spans="1:5">
      <c r="A194" t="s">
        <v>260</v>
      </c>
      <c r="B194" t="s">
        <v>67</v>
      </c>
      <c r="C194">
        <v>2070</v>
      </c>
      <c r="D194">
        <v>2.999999932944775E-2</v>
      </c>
      <c r="E194" t="s">
        <v>182</v>
      </c>
    </row>
    <row r="195" spans="1:5">
      <c r="A195" t="s">
        <v>260</v>
      </c>
      <c r="B195" t="s">
        <v>67</v>
      </c>
      <c r="C195">
        <v>2025</v>
      </c>
      <c r="D195">
        <v>2.999999932944775E-2</v>
      </c>
      <c r="E195" t="s">
        <v>182</v>
      </c>
    </row>
    <row r="196" spans="1:5">
      <c r="A196" t="s">
        <v>260</v>
      </c>
      <c r="B196" t="s">
        <v>67</v>
      </c>
      <c r="C196">
        <v>2035</v>
      </c>
      <c r="D196">
        <v>2.999999932944775E-2</v>
      </c>
      <c r="E196" t="s">
        <v>182</v>
      </c>
    </row>
    <row r="197" spans="1:5">
      <c r="A197" t="s">
        <v>260</v>
      </c>
      <c r="B197" t="s">
        <v>67</v>
      </c>
      <c r="C197">
        <v>2045</v>
      </c>
      <c r="D197">
        <v>2.999999932944775E-2</v>
      </c>
      <c r="E197" t="s">
        <v>182</v>
      </c>
    </row>
    <row r="198" spans="1:5">
      <c r="A198" t="s">
        <v>260</v>
      </c>
      <c r="B198" t="s">
        <v>67</v>
      </c>
      <c r="C198">
        <v>2055</v>
      </c>
      <c r="D198">
        <v>2.999999932944775E-2</v>
      </c>
      <c r="E198" t="s">
        <v>182</v>
      </c>
    </row>
    <row r="199" spans="1:5">
      <c r="A199" t="s">
        <v>260</v>
      </c>
      <c r="B199" t="s">
        <v>67</v>
      </c>
      <c r="C199">
        <v>2065</v>
      </c>
      <c r="D199">
        <v>2.999999932944775E-2</v>
      </c>
      <c r="E199" t="s">
        <v>182</v>
      </c>
    </row>
    <row r="200" spans="1:5">
      <c r="A200" t="s">
        <v>260</v>
      </c>
      <c r="B200" t="s">
        <v>66</v>
      </c>
      <c r="C200">
        <v>2020</v>
      </c>
      <c r="D200">
        <v>5.000000074505806E-2</v>
      </c>
      <c r="E200" t="s">
        <v>182</v>
      </c>
    </row>
    <row r="201" spans="1:5">
      <c r="A201" t="s">
        <v>260</v>
      </c>
      <c r="B201" t="s">
        <v>66</v>
      </c>
      <c r="C201">
        <v>2030</v>
      </c>
      <c r="D201">
        <v>5.000000074505806E-2</v>
      </c>
      <c r="E201" t="s">
        <v>182</v>
      </c>
    </row>
    <row r="202" spans="1:5">
      <c r="A202" t="s">
        <v>260</v>
      </c>
      <c r="B202" t="s">
        <v>66</v>
      </c>
      <c r="C202">
        <v>2040</v>
      </c>
      <c r="D202">
        <v>5.000000074505806E-2</v>
      </c>
      <c r="E202" t="s">
        <v>182</v>
      </c>
    </row>
    <row r="203" spans="1:5">
      <c r="A203" t="s">
        <v>260</v>
      </c>
      <c r="B203" t="s">
        <v>66</v>
      </c>
      <c r="C203">
        <v>2050</v>
      </c>
      <c r="D203">
        <v>5.000000074505806E-2</v>
      </c>
      <c r="E203" t="s">
        <v>182</v>
      </c>
    </row>
    <row r="204" spans="1:5">
      <c r="A204" t="s">
        <v>260</v>
      </c>
      <c r="B204" t="s">
        <v>66</v>
      </c>
      <c r="C204">
        <v>2060</v>
      </c>
      <c r="D204">
        <v>5.000000074505806E-2</v>
      </c>
      <c r="E204" t="s">
        <v>182</v>
      </c>
    </row>
    <row r="205" spans="1:5">
      <c r="A205" t="s">
        <v>260</v>
      </c>
      <c r="B205" t="s">
        <v>66</v>
      </c>
      <c r="C205">
        <v>2070</v>
      </c>
      <c r="D205">
        <v>5.000000074505806E-2</v>
      </c>
      <c r="E205" t="s">
        <v>182</v>
      </c>
    </row>
    <row r="206" spans="1:5">
      <c r="A206" t="s">
        <v>260</v>
      </c>
      <c r="B206" t="s">
        <v>66</v>
      </c>
      <c r="C206">
        <v>2025</v>
      </c>
      <c r="D206">
        <v>5.000000074505806E-2</v>
      </c>
      <c r="E206" t="s">
        <v>182</v>
      </c>
    </row>
    <row r="207" spans="1:5">
      <c r="A207" t="s">
        <v>260</v>
      </c>
      <c r="B207" t="s">
        <v>66</v>
      </c>
      <c r="C207">
        <v>2035</v>
      </c>
      <c r="D207">
        <v>5.000000074505806E-2</v>
      </c>
      <c r="E207" t="s">
        <v>182</v>
      </c>
    </row>
    <row r="208" spans="1:5">
      <c r="A208" t="s">
        <v>260</v>
      </c>
      <c r="B208" t="s">
        <v>66</v>
      </c>
      <c r="C208">
        <v>2045</v>
      </c>
      <c r="D208">
        <v>5.000000074505806E-2</v>
      </c>
      <c r="E208" t="s">
        <v>182</v>
      </c>
    </row>
    <row r="209" spans="1:5">
      <c r="A209" t="s">
        <v>260</v>
      </c>
      <c r="B209" t="s">
        <v>66</v>
      </c>
      <c r="C209">
        <v>2055</v>
      </c>
      <c r="D209">
        <v>5.000000074505806E-2</v>
      </c>
      <c r="E209" t="s">
        <v>182</v>
      </c>
    </row>
    <row r="210" spans="1:5">
      <c r="A210" t="s">
        <v>260</v>
      </c>
      <c r="B210" t="s">
        <v>66</v>
      </c>
      <c r="C210">
        <v>2065</v>
      </c>
      <c r="D210">
        <v>5.000000074505806E-2</v>
      </c>
      <c r="E210" t="s">
        <v>182</v>
      </c>
    </row>
    <row r="211" spans="1:5">
      <c r="A211" t="s">
        <v>260</v>
      </c>
      <c r="B211" t="s">
        <v>54</v>
      </c>
      <c r="C211">
        <v>2020</v>
      </c>
      <c r="D211">
        <v>5.000000074505806E-2</v>
      </c>
      <c r="E211" t="s">
        <v>182</v>
      </c>
    </row>
    <row r="212" spans="1:5">
      <c r="A212" t="s">
        <v>260</v>
      </c>
      <c r="B212" t="s">
        <v>54</v>
      </c>
      <c r="C212">
        <v>2030</v>
      </c>
      <c r="D212">
        <v>5.000000074505806E-2</v>
      </c>
      <c r="E212" t="s">
        <v>182</v>
      </c>
    </row>
    <row r="213" spans="1:5">
      <c r="A213" t="s">
        <v>260</v>
      </c>
      <c r="B213" t="s">
        <v>54</v>
      </c>
      <c r="C213">
        <v>2040</v>
      </c>
      <c r="D213">
        <v>5.000000074505806E-2</v>
      </c>
      <c r="E213" t="s">
        <v>182</v>
      </c>
    </row>
    <row r="214" spans="1:5">
      <c r="A214" t="s">
        <v>260</v>
      </c>
      <c r="B214" t="s">
        <v>54</v>
      </c>
      <c r="C214">
        <v>2050</v>
      </c>
      <c r="D214">
        <v>5.000000074505806E-2</v>
      </c>
      <c r="E214" t="s">
        <v>182</v>
      </c>
    </row>
    <row r="215" spans="1:5">
      <c r="A215" t="s">
        <v>260</v>
      </c>
      <c r="B215" t="s">
        <v>54</v>
      </c>
      <c r="C215">
        <v>2060</v>
      </c>
      <c r="D215">
        <v>5.000000074505806E-2</v>
      </c>
      <c r="E215" t="s">
        <v>182</v>
      </c>
    </row>
    <row r="216" spans="1:5">
      <c r="A216" t="s">
        <v>260</v>
      </c>
      <c r="B216" t="s">
        <v>54</v>
      </c>
      <c r="C216">
        <v>2070</v>
      </c>
      <c r="D216">
        <v>5.000000074505806E-2</v>
      </c>
      <c r="E216" t="s">
        <v>182</v>
      </c>
    </row>
    <row r="217" spans="1:5">
      <c r="A217" t="s">
        <v>260</v>
      </c>
      <c r="B217" t="s">
        <v>54</v>
      </c>
      <c r="C217">
        <v>2025</v>
      </c>
      <c r="D217">
        <v>5.000000074505806E-2</v>
      </c>
      <c r="E217" t="s">
        <v>182</v>
      </c>
    </row>
    <row r="218" spans="1:5">
      <c r="A218" t="s">
        <v>260</v>
      </c>
      <c r="B218" t="s">
        <v>54</v>
      </c>
      <c r="C218">
        <v>2035</v>
      </c>
      <c r="D218">
        <v>5.000000074505806E-2</v>
      </c>
      <c r="E218" t="s">
        <v>182</v>
      </c>
    </row>
    <row r="219" spans="1:5">
      <c r="A219" t="s">
        <v>260</v>
      </c>
      <c r="B219" t="s">
        <v>54</v>
      </c>
      <c r="C219">
        <v>2045</v>
      </c>
      <c r="D219">
        <v>5.000000074505806E-2</v>
      </c>
      <c r="E219" t="s">
        <v>182</v>
      </c>
    </row>
    <row r="220" spans="1:5">
      <c r="A220" t="s">
        <v>260</v>
      </c>
      <c r="B220" t="s">
        <v>54</v>
      </c>
      <c r="C220">
        <v>2055</v>
      </c>
      <c r="D220">
        <v>5.000000074505806E-2</v>
      </c>
      <c r="E220" t="s">
        <v>182</v>
      </c>
    </row>
    <row r="221" spans="1:5">
      <c r="A221" t="s">
        <v>260</v>
      </c>
      <c r="B221" t="s">
        <v>54</v>
      </c>
      <c r="C221">
        <v>2065</v>
      </c>
      <c r="D221">
        <v>5.000000074505806E-2</v>
      </c>
      <c r="E221" t="s">
        <v>182</v>
      </c>
    </row>
    <row r="222" spans="1:5">
      <c r="A222" t="s">
        <v>260</v>
      </c>
      <c r="B222" t="s">
        <v>55</v>
      </c>
      <c r="C222">
        <v>2020</v>
      </c>
      <c r="D222">
        <v>0.40000000596046448</v>
      </c>
      <c r="E222" t="s">
        <v>182</v>
      </c>
    </row>
    <row r="223" spans="1:5">
      <c r="A223" t="s">
        <v>260</v>
      </c>
      <c r="B223" t="s">
        <v>55</v>
      </c>
      <c r="C223">
        <v>2030</v>
      </c>
      <c r="D223">
        <v>5.000000074505806E-2</v>
      </c>
      <c r="E223" t="s">
        <v>182</v>
      </c>
    </row>
    <row r="224" spans="1:5">
      <c r="A224" t="s">
        <v>260</v>
      </c>
      <c r="B224" t="s">
        <v>55</v>
      </c>
      <c r="C224">
        <v>2040</v>
      </c>
      <c r="D224">
        <v>5.000000074505806E-2</v>
      </c>
      <c r="E224" t="s">
        <v>182</v>
      </c>
    </row>
    <row r="225" spans="1:5">
      <c r="A225" t="s">
        <v>260</v>
      </c>
      <c r="B225" t="s">
        <v>55</v>
      </c>
      <c r="C225">
        <v>2050</v>
      </c>
      <c r="D225">
        <v>5.000000074505806E-2</v>
      </c>
      <c r="E225" t="s">
        <v>182</v>
      </c>
    </row>
    <row r="226" spans="1:5">
      <c r="A226" t="s">
        <v>260</v>
      </c>
      <c r="B226" t="s">
        <v>55</v>
      </c>
      <c r="C226">
        <v>2060</v>
      </c>
      <c r="D226">
        <v>5.000000074505806E-2</v>
      </c>
      <c r="E226" t="s">
        <v>182</v>
      </c>
    </row>
    <row r="227" spans="1:5">
      <c r="A227" t="s">
        <v>260</v>
      </c>
      <c r="B227" t="s">
        <v>55</v>
      </c>
      <c r="C227">
        <v>2070</v>
      </c>
      <c r="D227">
        <v>5.000000074505806E-2</v>
      </c>
      <c r="E227" t="s">
        <v>182</v>
      </c>
    </row>
    <row r="228" spans="1:5">
      <c r="A228" t="s">
        <v>260</v>
      </c>
      <c r="B228" t="s">
        <v>55</v>
      </c>
      <c r="C228">
        <v>2025</v>
      </c>
      <c r="D228">
        <v>0.22500000894069669</v>
      </c>
      <c r="E228" t="s">
        <v>182</v>
      </c>
    </row>
    <row r="229" spans="1:5">
      <c r="A229" t="s">
        <v>260</v>
      </c>
      <c r="B229" t="s">
        <v>55</v>
      </c>
      <c r="C229">
        <v>2035</v>
      </c>
      <c r="D229">
        <v>5.000000074505806E-2</v>
      </c>
      <c r="E229" t="s">
        <v>182</v>
      </c>
    </row>
    <row r="230" spans="1:5">
      <c r="A230" t="s">
        <v>260</v>
      </c>
      <c r="B230" t="s">
        <v>55</v>
      </c>
      <c r="C230">
        <v>2045</v>
      </c>
      <c r="D230">
        <v>5.000000074505806E-2</v>
      </c>
      <c r="E230" t="s">
        <v>182</v>
      </c>
    </row>
    <row r="231" spans="1:5">
      <c r="A231" t="s">
        <v>260</v>
      </c>
      <c r="B231" t="s">
        <v>55</v>
      </c>
      <c r="C231">
        <v>2055</v>
      </c>
      <c r="D231">
        <v>5.000000074505806E-2</v>
      </c>
      <c r="E231" t="s">
        <v>182</v>
      </c>
    </row>
    <row r="232" spans="1:5">
      <c r="A232" t="s">
        <v>260</v>
      </c>
      <c r="B232" t="s">
        <v>55</v>
      </c>
      <c r="C232">
        <v>2065</v>
      </c>
      <c r="D232">
        <v>5.000000074505806E-2</v>
      </c>
      <c r="E232" t="s">
        <v>182</v>
      </c>
    </row>
    <row r="233" spans="1:5">
      <c r="A233" t="s">
        <v>260</v>
      </c>
      <c r="B233" t="s">
        <v>52</v>
      </c>
      <c r="C233">
        <v>2020</v>
      </c>
      <c r="D233">
        <v>9.0000003576278687E-2</v>
      </c>
      <c r="E233" t="s">
        <v>182</v>
      </c>
    </row>
    <row r="234" spans="1:5">
      <c r="A234" t="s">
        <v>260</v>
      </c>
      <c r="B234" t="s">
        <v>52</v>
      </c>
      <c r="C234">
        <v>2030</v>
      </c>
      <c r="D234">
        <v>9.0000003576278687E-2</v>
      </c>
      <c r="E234" t="s">
        <v>182</v>
      </c>
    </row>
    <row r="235" spans="1:5">
      <c r="A235" t="s">
        <v>260</v>
      </c>
      <c r="B235" t="s">
        <v>52</v>
      </c>
      <c r="C235">
        <v>2040</v>
      </c>
      <c r="D235">
        <v>9.0000003576278687E-2</v>
      </c>
      <c r="E235" t="s">
        <v>182</v>
      </c>
    </row>
    <row r="236" spans="1:5">
      <c r="A236" t="s">
        <v>260</v>
      </c>
      <c r="B236" t="s">
        <v>52</v>
      </c>
      <c r="C236">
        <v>2050</v>
      </c>
      <c r="D236">
        <v>9.0000003576278687E-2</v>
      </c>
      <c r="E236" t="s">
        <v>182</v>
      </c>
    </row>
    <row r="237" spans="1:5">
      <c r="A237" t="s">
        <v>260</v>
      </c>
      <c r="B237" t="s">
        <v>52</v>
      </c>
      <c r="C237">
        <v>2060</v>
      </c>
      <c r="D237">
        <v>9.0000003576278687E-2</v>
      </c>
      <c r="E237" t="s">
        <v>182</v>
      </c>
    </row>
    <row r="238" spans="1:5">
      <c r="A238" t="s">
        <v>260</v>
      </c>
      <c r="B238" t="s">
        <v>52</v>
      </c>
      <c r="C238">
        <v>2070</v>
      </c>
      <c r="D238">
        <v>9.0000003576278687E-2</v>
      </c>
      <c r="E238" t="s">
        <v>182</v>
      </c>
    </row>
    <row r="239" spans="1:5">
      <c r="A239" t="s">
        <v>260</v>
      </c>
      <c r="B239" t="s">
        <v>52</v>
      </c>
      <c r="C239">
        <v>2025</v>
      </c>
      <c r="D239">
        <v>9.0000003576278687E-2</v>
      </c>
      <c r="E239" t="s">
        <v>182</v>
      </c>
    </row>
    <row r="240" spans="1:5">
      <c r="A240" t="s">
        <v>260</v>
      </c>
      <c r="B240" t="s">
        <v>52</v>
      </c>
      <c r="C240">
        <v>2035</v>
      </c>
      <c r="D240">
        <v>9.0000003576278687E-2</v>
      </c>
      <c r="E240" t="s">
        <v>182</v>
      </c>
    </row>
    <row r="241" spans="1:5">
      <c r="A241" t="s">
        <v>260</v>
      </c>
      <c r="B241" t="s">
        <v>52</v>
      </c>
      <c r="C241">
        <v>2045</v>
      </c>
      <c r="D241">
        <v>9.0000003576278687E-2</v>
      </c>
      <c r="E241" t="s">
        <v>182</v>
      </c>
    </row>
    <row r="242" spans="1:5">
      <c r="A242" t="s">
        <v>260</v>
      </c>
      <c r="B242" t="s">
        <v>52</v>
      </c>
      <c r="C242">
        <v>2055</v>
      </c>
      <c r="D242">
        <v>9.0000003576278687E-2</v>
      </c>
      <c r="E242" t="s">
        <v>182</v>
      </c>
    </row>
    <row r="243" spans="1:5">
      <c r="A243" t="s">
        <v>260</v>
      </c>
      <c r="B243" t="s">
        <v>52</v>
      </c>
      <c r="C243">
        <v>2065</v>
      </c>
      <c r="D243">
        <v>9.0000003576278687E-2</v>
      </c>
      <c r="E243" t="s">
        <v>182</v>
      </c>
    </row>
    <row r="244" spans="1:5">
      <c r="A244" t="s">
        <v>260</v>
      </c>
      <c r="B244" t="s">
        <v>56</v>
      </c>
      <c r="C244">
        <v>2020</v>
      </c>
      <c r="D244">
        <v>2.999999932944775E-2</v>
      </c>
      <c r="E244" t="s">
        <v>182</v>
      </c>
    </row>
    <row r="245" spans="1:5">
      <c r="A245" t="s">
        <v>260</v>
      </c>
      <c r="B245" t="s">
        <v>56</v>
      </c>
      <c r="C245">
        <v>2030</v>
      </c>
      <c r="D245">
        <v>2.999999932944775E-2</v>
      </c>
      <c r="E245" t="s">
        <v>182</v>
      </c>
    </row>
    <row r="246" spans="1:5">
      <c r="A246" t="s">
        <v>260</v>
      </c>
      <c r="B246" t="s">
        <v>56</v>
      </c>
      <c r="C246">
        <v>2040</v>
      </c>
      <c r="D246">
        <v>2.999999932944775E-2</v>
      </c>
      <c r="E246" t="s">
        <v>182</v>
      </c>
    </row>
    <row r="247" spans="1:5">
      <c r="A247" t="s">
        <v>260</v>
      </c>
      <c r="B247" t="s">
        <v>56</v>
      </c>
      <c r="C247">
        <v>2050</v>
      </c>
      <c r="D247">
        <v>2.999999932944775E-2</v>
      </c>
      <c r="E247" t="s">
        <v>182</v>
      </c>
    </row>
    <row r="248" spans="1:5">
      <c r="A248" t="s">
        <v>260</v>
      </c>
      <c r="B248" t="s">
        <v>56</v>
      </c>
      <c r="C248">
        <v>2060</v>
      </c>
      <c r="D248">
        <v>2.999999932944775E-2</v>
      </c>
      <c r="E248" t="s">
        <v>182</v>
      </c>
    </row>
    <row r="249" spans="1:5">
      <c r="A249" t="s">
        <v>260</v>
      </c>
      <c r="B249" t="s">
        <v>56</v>
      </c>
      <c r="C249">
        <v>2070</v>
      </c>
      <c r="D249">
        <v>2.999999932944775E-2</v>
      </c>
      <c r="E249" t="s">
        <v>182</v>
      </c>
    </row>
    <row r="250" spans="1:5">
      <c r="A250" t="s">
        <v>260</v>
      </c>
      <c r="B250" t="s">
        <v>56</v>
      </c>
      <c r="C250">
        <v>2025</v>
      </c>
      <c r="D250">
        <v>2.999999932944775E-2</v>
      </c>
      <c r="E250" t="s">
        <v>182</v>
      </c>
    </row>
    <row r="251" spans="1:5">
      <c r="A251" t="s">
        <v>260</v>
      </c>
      <c r="B251" t="s">
        <v>56</v>
      </c>
      <c r="C251">
        <v>2035</v>
      </c>
      <c r="D251">
        <v>2.999999932944775E-2</v>
      </c>
      <c r="E251" t="s">
        <v>182</v>
      </c>
    </row>
    <row r="252" spans="1:5">
      <c r="A252" t="s">
        <v>260</v>
      </c>
      <c r="B252" t="s">
        <v>56</v>
      </c>
      <c r="C252">
        <v>2045</v>
      </c>
      <c r="D252">
        <v>2.999999932944775E-2</v>
      </c>
      <c r="E252" t="s">
        <v>182</v>
      </c>
    </row>
    <row r="253" spans="1:5">
      <c r="A253" t="s">
        <v>260</v>
      </c>
      <c r="B253" t="s">
        <v>56</v>
      </c>
      <c r="C253">
        <v>2055</v>
      </c>
      <c r="D253">
        <v>2.999999932944775E-2</v>
      </c>
      <c r="E253" t="s">
        <v>182</v>
      </c>
    </row>
    <row r="254" spans="1:5">
      <c r="A254" t="s">
        <v>260</v>
      </c>
      <c r="B254" t="s">
        <v>56</v>
      </c>
      <c r="C254">
        <v>2065</v>
      </c>
      <c r="D254">
        <v>2.999999932944775E-2</v>
      </c>
      <c r="E254" t="s">
        <v>182</v>
      </c>
    </row>
    <row r="255" spans="1:5">
      <c r="A255" t="s">
        <v>260</v>
      </c>
      <c r="B255" t="s">
        <v>57</v>
      </c>
      <c r="C255">
        <v>2020</v>
      </c>
      <c r="D255">
        <v>5.000000074505806E-2</v>
      </c>
      <c r="E255" t="s">
        <v>182</v>
      </c>
    </row>
    <row r="256" spans="1:5">
      <c r="A256" t="s">
        <v>260</v>
      </c>
      <c r="B256" t="s">
        <v>57</v>
      </c>
      <c r="C256">
        <v>2030</v>
      </c>
      <c r="D256">
        <v>5.000000074505806E-2</v>
      </c>
      <c r="E256" t="s">
        <v>182</v>
      </c>
    </row>
    <row r="257" spans="1:5">
      <c r="A257" t="s">
        <v>260</v>
      </c>
      <c r="B257" t="s">
        <v>57</v>
      </c>
      <c r="C257">
        <v>2040</v>
      </c>
      <c r="D257">
        <v>5.000000074505806E-2</v>
      </c>
      <c r="E257" t="s">
        <v>182</v>
      </c>
    </row>
    <row r="258" spans="1:5">
      <c r="A258" t="s">
        <v>260</v>
      </c>
      <c r="B258" t="s">
        <v>57</v>
      </c>
      <c r="C258">
        <v>2050</v>
      </c>
      <c r="D258">
        <v>5.000000074505806E-2</v>
      </c>
      <c r="E258" t="s">
        <v>182</v>
      </c>
    </row>
    <row r="259" spans="1:5">
      <c r="A259" t="s">
        <v>260</v>
      </c>
      <c r="B259" t="s">
        <v>57</v>
      </c>
      <c r="C259">
        <v>2060</v>
      </c>
      <c r="D259">
        <v>5.000000074505806E-2</v>
      </c>
      <c r="E259" t="s">
        <v>182</v>
      </c>
    </row>
    <row r="260" spans="1:5">
      <c r="A260" t="s">
        <v>260</v>
      </c>
      <c r="B260" t="s">
        <v>57</v>
      </c>
      <c r="C260">
        <v>2070</v>
      </c>
      <c r="D260">
        <v>5.000000074505806E-2</v>
      </c>
      <c r="E260" t="s">
        <v>182</v>
      </c>
    </row>
    <row r="261" spans="1:5">
      <c r="A261" t="s">
        <v>260</v>
      </c>
      <c r="B261" t="s">
        <v>57</v>
      </c>
      <c r="C261">
        <v>2025</v>
      </c>
      <c r="D261">
        <v>5.000000074505806E-2</v>
      </c>
      <c r="E261" t="s">
        <v>182</v>
      </c>
    </row>
    <row r="262" spans="1:5">
      <c r="A262" t="s">
        <v>260</v>
      </c>
      <c r="B262" t="s">
        <v>57</v>
      </c>
      <c r="C262">
        <v>2035</v>
      </c>
      <c r="D262">
        <v>5.000000074505806E-2</v>
      </c>
      <c r="E262" t="s">
        <v>182</v>
      </c>
    </row>
    <row r="263" spans="1:5">
      <c r="A263" t="s">
        <v>260</v>
      </c>
      <c r="B263" t="s">
        <v>57</v>
      </c>
      <c r="C263">
        <v>2045</v>
      </c>
      <c r="D263">
        <v>5.000000074505806E-2</v>
      </c>
      <c r="E263" t="s">
        <v>182</v>
      </c>
    </row>
    <row r="264" spans="1:5">
      <c r="A264" t="s">
        <v>260</v>
      </c>
      <c r="B264" t="s">
        <v>57</v>
      </c>
      <c r="C264">
        <v>2055</v>
      </c>
      <c r="D264">
        <v>5.000000074505806E-2</v>
      </c>
      <c r="E264" t="s">
        <v>182</v>
      </c>
    </row>
    <row r="265" spans="1:5">
      <c r="A265" t="s">
        <v>260</v>
      </c>
      <c r="B265" t="s">
        <v>57</v>
      </c>
      <c r="C265">
        <v>2065</v>
      </c>
      <c r="D265">
        <v>5.000000074505806E-2</v>
      </c>
      <c r="E265" t="s">
        <v>182</v>
      </c>
    </row>
    <row r="266" spans="1:5">
      <c r="A266" t="s">
        <v>260</v>
      </c>
      <c r="B266" t="s">
        <v>73</v>
      </c>
      <c r="C266">
        <v>2020</v>
      </c>
      <c r="D266">
        <v>5.000000074505806E-2</v>
      </c>
      <c r="E266" t="s">
        <v>182</v>
      </c>
    </row>
    <row r="267" spans="1:5">
      <c r="A267" t="s">
        <v>260</v>
      </c>
      <c r="B267" t="s">
        <v>73</v>
      </c>
      <c r="C267">
        <v>2030</v>
      </c>
      <c r="D267">
        <v>5.000000074505806E-2</v>
      </c>
      <c r="E267" t="s">
        <v>182</v>
      </c>
    </row>
    <row r="268" spans="1:5">
      <c r="A268" t="s">
        <v>260</v>
      </c>
      <c r="B268" t="s">
        <v>73</v>
      </c>
      <c r="C268">
        <v>2040</v>
      </c>
      <c r="D268">
        <v>5.000000074505806E-2</v>
      </c>
      <c r="E268" t="s">
        <v>182</v>
      </c>
    </row>
    <row r="269" spans="1:5">
      <c r="A269" t="s">
        <v>260</v>
      </c>
      <c r="B269" t="s">
        <v>73</v>
      </c>
      <c r="C269">
        <v>2050</v>
      </c>
      <c r="D269">
        <v>5.000000074505806E-2</v>
      </c>
      <c r="E269" t="s">
        <v>182</v>
      </c>
    </row>
    <row r="270" spans="1:5">
      <c r="A270" t="s">
        <v>260</v>
      </c>
      <c r="B270" t="s">
        <v>73</v>
      </c>
      <c r="C270">
        <v>2060</v>
      </c>
      <c r="D270">
        <v>5.000000074505806E-2</v>
      </c>
      <c r="E270" t="s">
        <v>182</v>
      </c>
    </row>
    <row r="271" spans="1:5">
      <c r="A271" t="s">
        <v>260</v>
      </c>
      <c r="B271" t="s">
        <v>73</v>
      </c>
      <c r="C271">
        <v>2070</v>
      </c>
      <c r="D271">
        <v>5.000000074505806E-2</v>
      </c>
      <c r="E271" t="s">
        <v>182</v>
      </c>
    </row>
    <row r="272" spans="1:5">
      <c r="A272" t="s">
        <v>260</v>
      </c>
      <c r="B272" t="s">
        <v>73</v>
      </c>
      <c r="C272">
        <v>2025</v>
      </c>
      <c r="D272">
        <v>5.000000074505806E-2</v>
      </c>
      <c r="E272" t="s">
        <v>182</v>
      </c>
    </row>
    <row r="273" spans="1:5">
      <c r="A273" t="s">
        <v>260</v>
      </c>
      <c r="B273" t="s">
        <v>73</v>
      </c>
      <c r="C273">
        <v>2035</v>
      </c>
      <c r="D273">
        <v>5.000000074505806E-2</v>
      </c>
      <c r="E273" t="s">
        <v>182</v>
      </c>
    </row>
    <row r="274" spans="1:5">
      <c r="A274" t="s">
        <v>260</v>
      </c>
      <c r="B274" t="s">
        <v>73</v>
      </c>
      <c r="C274">
        <v>2045</v>
      </c>
      <c r="D274">
        <v>5.000000074505806E-2</v>
      </c>
      <c r="E274" t="s">
        <v>182</v>
      </c>
    </row>
    <row r="275" spans="1:5">
      <c r="A275" t="s">
        <v>260</v>
      </c>
      <c r="B275" t="s">
        <v>73</v>
      </c>
      <c r="C275">
        <v>2055</v>
      </c>
      <c r="D275">
        <v>5.000000074505806E-2</v>
      </c>
      <c r="E275" t="s">
        <v>182</v>
      </c>
    </row>
    <row r="276" spans="1:5">
      <c r="A276" t="s">
        <v>260</v>
      </c>
      <c r="B276" t="s">
        <v>73</v>
      </c>
      <c r="C276">
        <v>2065</v>
      </c>
      <c r="D276">
        <v>5.000000074505806E-2</v>
      </c>
      <c r="E276" t="s">
        <v>182</v>
      </c>
    </row>
    <row r="277" spans="1:5">
      <c r="A277" t="s">
        <v>260</v>
      </c>
      <c r="B277" t="s">
        <v>42</v>
      </c>
      <c r="C277">
        <v>2020</v>
      </c>
      <c r="D277">
        <v>9.0000003576278687E-2</v>
      </c>
      <c r="E277" t="s">
        <v>182</v>
      </c>
    </row>
    <row r="278" spans="1:5">
      <c r="A278" t="s">
        <v>260</v>
      </c>
      <c r="B278" t="s">
        <v>42</v>
      </c>
      <c r="C278">
        <v>2030</v>
      </c>
      <c r="D278">
        <v>9.0000003576278687E-2</v>
      </c>
      <c r="E278" t="s">
        <v>182</v>
      </c>
    </row>
    <row r="279" spans="1:5">
      <c r="A279" t="s">
        <v>260</v>
      </c>
      <c r="B279" t="s">
        <v>42</v>
      </c>
      <c r="C279">
        <v>2040</v>
      </c>
      <c r="D279">
        <v>9.0000003576278687E-2</v>
      </c>
      <c r="E279" t="s">
        <v>182</v>
      </c>
    </row>
    <row r="280" spans="1:5">
      <c r="A280" t="s">
        <v>260</v>
      </c>
      <c r="B280" t="s">
        <v>42</v>
      </c>
      <c r="C280">
        <v>2050</v>
      </c>
      <c r="D280">
        <v>9.0000003576278687E-2</v>
      </c>
      <c r="E280" t="s">
        <v>182</v>
      </c>
    </row>
    <row r="281" spans="1:5">
      <c r="A281" t="s">
        <v>260</v>
      </c>
      <c r="B281" t="s">
        <v>42</v>
      </c>
      <c r="C281">
        <v>2060</v>
      </c>
      <c r="D281">
        <v>9.0000003576278687E-2</v>
      </c>
      <c r="E281" t="s">
        <v>182</v>
      </c>
    </row>
    <row r="282" spans="1:5">
      <c r="A282" t="s">
        <v>260</v>
      </c>
      <c r="B282" t="s">
        <v>42</v>
      </c>
      <c r="C282">
        <v>2070</v>
      </c>
      <c r="D282">
        <v>9.0000003576278687E-2</v>
      </c>
      <c r="E282" t="s">
        <v>182</v>
      </c>
    </row>
    <row r="283" spans="1:5">
      <c r="A283" t="s">
        <v>260</v>
      </c>
      <c r="B283" t="s">
        <v>42</v>
      </c>
      <c r="C283">
        <v>2025</v>
      </c>
      <c r="D283">
        <v>9.0000003576278687E-2</v>
      </c>
      <c r="E283" t="s">
        <v>182</v>
      </c>
    </row>
    <row r="284" spans="1:5">
      <c r="A284" t="s">
        <v>260</v>
      </c>
      <c r="B284" t="s">
        <v>42</v>
      </c>
      <c r="C284">
        <v>2035</v>
      </c>
      <c r="D284">
        <v>9.0000003576278687E-2</v>
      </c>
      <c r="E284" t="s">
        <v>182</v>
      </c>
    </row>
    <row r="285" spans="1:5">
      <c r="A285" t="s">
        <v>260</v>
      </c>
      <c r="B285" t="s">
        <v>42</v>
      </c>
      <c r="C285">
        <v>2045</v>
      </c>
      <c r="D285">
        <v>9.0000003576278687E-2</v>
      </c>
      <c r="E285" t="s">
        <v>182</v>
      </c>
    </row>
    <row r="286" spans="1:5">
      <c r="A286" t="s">
        <v>260</v>
      </c>
      <c r="B286" t="s">
        <v>42</v>
      </c>
      <c r="C286">
        <v>2055</v>
      </c>
      <c r="D286">
        <v>9.0000003576278687E-2</v>
      </c>
      <c r="E286" t="s">
        <v>182</v>
      </c>
    </row>
    <row r="287" spans="1:5">
      <c r="A287" t="s">
        <v>260</v>
      </c>
      <c r="B287" t="s">
        <v>42</v>
      </c>
      <c r="C287">
        <v>2065</v>
      </c>
      <c r="D287">
        <v>9.0000003576278687E-2</v>
      </c>
      <c r="E287" t="s">
        <v>182</v>
      </c>
    </row>
    <row r="288" spans="1:5">
      <c r="A288" t="s">
        <v>260</v>
      </c>
      <c r="B288" t="s">
        <v>43</v>
      </c>
      <c r="C288">
        <v>2020</v>
      </c>
      <c r="D288">
        <v>9.0000003576278687E-2</v>
      </c>
      <c r="E288" t="s">
        <v>182</v>
      </c>
    </row>
    <row r="289" spans="1:5">
      <c r="A289" t="s">
        <v>260</v>
      </c>
      <c r="B289" t="s">
        <v>43</v>
      </c>
      <c r="C289">
        <v>2030</v>
      </c>
      <c r="D289">
        <v>9.0000003576278687E-2</v>
      </c>
      <c r="E289" t="s">
        <v>182</v>
      </c>
    </row>
    <row r="290" spans="1:5">
      <c r="A290" t="s">
        <v>260</v>
      </c>
      <c r="B290" t="s">
        <v>43</v>
      </c>
      <c r="C290">
        <v>2040</v>
      </c>
      <c r="D290">
        <v>9.0000003576278687E-2</v>
      </c>
      <c r="E290" t="s">
        <v>182</v>
      </c>
    </row>
    <row r="291" spans="1:5">
      <c r="A291" t="s">
        <v>260</v>
      </c>
      <c r="B291" t="s">
        <v>43</v>
      </c>
      <c r="C291">
        <v>2050</v>
      </c>
      <c r="D291">
        <v>9.0000003576278687E-2</v>
      </c>
      <c r="E291" t="s">
        <v>182</v>
      </c>
    </row>
    <row r="292" spans="1:5">
      <c r="A292" t="s">
        <v>260</v>
      </c>
      <c r="B292" t="s">
        <v>43</v>
      </c>
      <c r="C292">
        <v>2060</v>
      </c>
      <c r="D292">
        <v>9.0000003576278687E-2</v>
      </c>
      <c r="E292" t="s">
        <v>182</v>
      </c>
    </row>
    <row r="293" spans="1:5">
      <c r="A293" t="s">
        <v>260</v>
      </c>
      <c r="B293" t="s">
        <v>43</v>
      </c>
      <c r="C293">
        <v>2070</v>
      </c>
      <c r="D293">
        <v>9.0000003576278687E-2</v>
      </c>
      <c r="E293" t="s">
        <v>182</v>
      </c>
    </row>
    <row r="294" spans="1:5">
      <c r="A294" t="s">
        <v>260</v>
      </c>
      <c r="B294" t="s">
        <v>43</v>
      </c>
      <c r="C294">
        <v>2025</v>
      </c>
      <c r="D294">
        <v>9.0000003576278687E-2</v>
      </c>
      <c r="E294" t="s">
        <v>182</v>
      </c>
    </row>
    <row r="295" spans="1:5">
      <c r="A295" t="s">
        <v>260</v>
      </c>
      <c r="B295" t="s">
        <v>43</v>
      </c>
      <c r="C295">
        <v>2035</v>
      </c>
      <c r="D295">
        <v>9.0000003576278687E-2</v>
      </c>
      <c r="E295" t="s">
        <v>182</v>
      </c>
    </row>
    <row r="296" spans="1:5">
      <c r="A296" t="s">
        <v>260</v>
      </c>
      <c r="B296" t="s">
        <v>43</v>
      </c>
      <c r="C296">
        <v>2045</v>
      </c>
      <c r="D296">
        <v>9.0000003576278687E-2</v>
      </c>
      <c r="E296" t="s">
        <v>182</v>
      </c>
    </row>
    <row r="297" spans="1:5">
      <c r="A297" t="s">
        <v>260</v>
      </c>
      <c r="B297" t="s">
        <v>43</v>
      </c>
      <c r="C297">
        <v>2055</v>
      </c>
      <c r="D297">
        <v>9.0000003576278687E-2</v>
      </c>
      <c r="E297" t="s">
        <v>182</v>
      </c>
    </row>
    <row r="298" spans="1:5">
      <c r="A298" t="s">
        <v>260</v>
      </c>
      <c r="B298" t="s">
        <v>43</v>
      </c>
      <c r="C298">
        <v>2065</v>
      </c>
      <c r="D298">
        <v>9.0000003576278687E-2</v>
      </c>
      <c r="E298" t="s">
        <v>182</v>
      </c>
    </row>
    <row r="299" spans="1:5">
      <c r="A299" t="s">
        <v>260</v>
      </c>
      <c r="B299" t="s">
        <v>44</v>
      </c>
      <c r="C299">
        <v>2020</v>
      </c>
      <c r="D299">
        <v>9.0000003576278687E-2</v>
      </c>
      <c r="E299" t="s">
        <v>182</v>
      </c>
    </row>
    <row r="300" spans="1:5">
      <c r="A300" t="s">
        <v>260</v>
      </c>
      <c r="B300" t="s">
        <v>44</v>
      </c>
      <c r="C300">
        <v>2030</v>
      </c>
      <c r="D300">
        <v>9.0000003576278687E-2</v>
      </c>
      <c r="E300" t="s">
        <v>182</v>
      </c>
    </row>
    <row r="301" spans="1:5">
      <c r="A301" t="s">
        <v>260</v>
      </c>
      <c r="B301" t="s">
        <v>44</v>
      </c>
      <c r="C301">
        <v>2040</v>
      </c>
      <c r="D301">
        <v>9.0000003576278687E-2</v>
      </c>
      <c r="E301" t="s">
        <v>182</v>
      </c>
    </row>
    <row r="302" spans="1:5">
      <c r="A302" t="s">
        <v>260</v>
      </c>
      <c r="B302" t="s">
        <v>44</v>
      </c>
      <c r="C302">
        <v>2050</v>
      </c>
      <c r="D302">
        <v>9.0000003576278687E-2</v>
      </c>
      <c r="E302" t="s">
        <v>182</v>
      </c>
    </row>
    <row r="303" spans="1:5">
      <c r="A303" t="s">
        <v>260</v>
      </c>
      <c r="B303" t="s">
        <v>44</v>
      </c>
      <c r="C303">
        <v>2060</v>
      </c>
      <c r="D303">
        <v>9.0000003576278687E-2</v>
      </c>
      <c r="E303" t="s">
        <v>182</v>
      </c>
    </row>
    <row r="304" spans="1:5">
      <c r="A304" t="s">
        <v>260</v>
      </c>
      <c r="B304" t="s">
        <v>44</v>
      </c>
      <c r="C304">
        <v>2070</v>
      </c>
      <c r="D304">
        <v>9.0000003576278687E-2</v>
      </c>
      <c r="E304" t="s">
        <v>182</v>
      </c>
    </row>
    <row r="305" spans="1:5">
      <c r="A305" t="s">
        <v>260</v>
      </c>
      <c r="B305" t="s">
        <v>44</v>
      </c>
      <c r="C305">
        <v>2025</v>
      </c>
      <c r="D305">
        <v>9.0000003576278687E-2</v>
      </c>
      <c r="E305" t="s">
        <v>182</v>
      </c>
    </row>
    <row r="306" spans="1:5">
      <c r="A306" t="s">
        <v>260</v>
      </c>
      <c r="B306" t="s">
        <v>44</v>
      </c>
      <c r="C306">
        <v>2035</v>
      </c>
      <c r="D306">
        <v>9.0000003576278687E-2</v>
      </c>
      <c r="E306" t="s">
        <v>182</v>
      </c>
    </row>
    <row r="307" spans="1:5">
      <c r="A307" t="s">
        <v>260</v>
      </c>
      <c r="B307" t="s">
        <v>44</v>
      </c>
      <c r="C307">
        <v>2045</v>
      </c>
      <c r="D307">
        <v>9.0000003576278687E-2</v>
      </c>
      <c r="E307" t="s">
        <v>182</v>
      </c>
    </row>
    <row r="308" spans="1:5">
      <c r="A308" t="s">
        <v>260</v>
      </c>
      <c r="B308" t="s">
        <v>44</v>
      </c>
      <c r="C308">
        <v>2055</v>
      </c>
      <c r="D308">
        <v>9.0000003576278687E-2</v>
      </c>
      <c r="E308" t="s">
        <v>182</v>
      </c>
    </row>
    <row r="309" spans="1:5">
      <c r="A309" t="s">
        <v>260</v>
      </c>
      <c r="B309" t="s">
        <v>44</v>
      </c>
      <c r="C309">
        <v>2065</v>
      </c>
      <c r="D309">
        <v>9.0000003576278687E-2</v>
      </c>
      <c r="E309" t="s">
        <v>182</v>
      </c>
    </row>
    <row r="310" spans="1:5">
      <c r="A310" t="s">
        <v>260</v>
      </c>
      <c r="B310" t="s">
        <v>91</v>
      </c>
      <c r="C310">
        <v>2020</v>
      </c>
      <c r="D310">
        <v>5.000000074505806E-2</v>
      </c>
      <c r="E310" t="s">
        <v>182</v>
      </c>
    </row>
    <row r="311" spans="1:5">
      <c r="A311" t="s">
        <v>260</v>
      </c>
      <c r="B311" t="s">
        <v>91</v>
      </c>
      <c r="C311">
        <v>2030</v>
      </c>
      <c r="D311">
        <v>5.000000074505806E-2</v>
      </c>
      <c r="E311" t="s">
        <v>182</v>
      </c>
    </row>
    <row r="312" spans="1:5">
      <c r="A312" t="s">
        <v>260</v>
      </c>
      <c r="B312" t="s">
        <v>91</v>
      </c>
      <c r="C312">
        <v>2040</v>
      </c>
      <c r="D312">
        <v>5.000000074505806E-2</v>
      </c>
      <c r="E312" t="s">
        <v>182</v>
      </c>
    </row>
    <row r="313" spans="1:5">
      <c r="A313" t="s">
        <v>260</v>
      </c>
      <c r="B313" t="s">
        <v>91</v>
      </c>
      <c r="C313">
        <v>2050</v>
      </c>
      <c r="D313">
        <v>5.000000074505806E-2</v>
      </c>
      <c r="E313" t="s">
        <v>182</v>
      </c>
    </row>
    <row r="314" spans="1:5">
      <c r="A314" t="s">
        <v>260</v>
      </c>
      <c r="B314" t="s">
        <v>91</v>
      </c>
      <c r="C314">
        <v>2060</v>
      </c>
      <c r="D314">
        <v>5.000000074505806E-2</v>
      </c>
      <c r="E314" t="s">
        <v>182</v>
      </c>
    </row>
    <row r="315" spans="1:5">
      <c r="A315" t="s">
        <v>260</v>
      </c>
      <c r="B315" t="s">
        <v>91</v>
      </c>
      <c r="C315">
        <v>2070</v>
      </c>
      <c r="D315">
        <v>5.000000074505806E-2</v>
      </c>
      <c r="E315" t="s">
        <v>182</v>
      </c>
    </row>
    <row r="316" spans="1:5">
      <c r="A316" t="s">
        <v>260</v>
      </c>
      <c r="B316" t="s">
        <v>91</v>
      </c>
      <c r="C316">
        <v>2025</v>
      </c>
      <c r="D316">
        <v>5.000000074505806E-2</v>
      </c>
      <c r="E316" t="s">
        <v>182</v>
      </c>
    </row>
    <row r="317" spans="1:5">
      <c r="A317" t="s">
        <v>260</v>
      </c>
      <c r="B317" t="s">
        <v>91</v>
      </c>
      <c r="C317">
        <v>2035</v>
      </c>
      <c r="D317">
        <v>5.000000074505806E-2</v>
      </c>
      <c r="E317" t="s">
        <v>182</v>
      </c>
    </row>
    <row r="318" spans="1:5">
      <c r="A318" t="s">
        <v>260</v>
      </c>
      <c r="B318" t="s">
        <v>91</v>
      </c>
      <c r="C318">
        <v>2045</v>
      </c>
      <c r="D318">
        <v>5.000000074505806E-2</v>
      </c>
      <c r="E318" t="s">
        <v>182</v>
      </c>
    </row>
    <row r="319" spans="1:5">
      <c r="A319" t="s">
        <v>260</v>
      </c>
      <c r="B319" t="s">
        <v>91</v>
      </c>
      <c r="C319">
        <v>2055</v>
      </c>
      <c r="D319">
        <v>5.000000074505806E-2</v>
      </c>
      <c r="E319" t="s">
        <v>182</v>
      </c>
    </row>
    <row r="320" spans="1:5">
      <c r="A320" t="s">
        <v>260</v>
      </c>
      <c r="B320" t="s">
        <v>91</v>
      </c>
      <c r="C320">
        <v>2065</v>
      </c>
      <c r="D320">
        <v>5.000000074505806E-2</v>
      </c>
      <c r="E320" t="s">
        <v>182</v>
      </c>
    </row>
    <row r="321" spans="1:5">
      <c r="A321" t="s">
        <v>260</v>
      </c>
      <c r="B321" t="s">
        <v>83</v>
      </c>
      <c r="C321">
        <v>2020</v>
      </c>
      <c r="D321">
        <v>0.10000000149011611</v>
      </c>
      <c r="E321" t="s">
        <v>182</v>
      </c>
    </row>
    <row r="322" spans="1:5">
      <c r="A322" t="s">
        <v>260</v>
      </c>
      <c r="B322" t="s">
        <v>83</v>
      </c>
      <c r="C322">
        <v>2030</v>
      </c>
      <c r="D322">
        <v>0.10000000149011611</v>
      </c>
      <c r="E322" t="s">
        <v>182</v>
      </c>
    </row>
    <row r="323" spans="1:5">
      <c r="A323" t="s">
        <v>260</v>
      </c>
      <c r="B323" t="s">
        <v>83</v>
      </c>
      <c r="C323">
        <v>2040</v>
      </c>
      <c r="D323">
        <v>0.10000000149011611</v>
      </c>
      <c r="E323" t="s">
        <v>182</v>
      </c>
    </row>
    <row r="324" spans="1:5">
      <c r="A324" t="s">
        <v>260</v>
      </c>
      <c r="B324" t="s">
        <v>83</v>
      </c>
      <c r="C324">
        <v>2050</v>
      </c>
      <c r="D324">
        <v>0.10000000149011611</v>
      </c>
      <c r="E324" t="s">
        <v>182</v>
      </c>
    </row>
    <row r="325" spans="1:5">
      <c r="A325" t="s">
        <v>260</v>
      </c>
      <c r="B325" t="s">
        <v>83</v>
      </c>
      <c r="C325">
        <v>2060</v>
      </c>
      <c r="D325">
        <v>0.10000000149011611</v>
      </c>
      <c r="E325" t="s">
        <v>182</v>
      </c>
    </row>
    <row r="326" spans="1:5">
      <c r="A326" t="s">
        <v>260</v>
      </c>
      <c r="B326" t="s">
        <v>83</v>
      </c>
      <c r="C326">
        <v>2070</v>
      </c>
      <c r="D326">
        <v>0.10000000149011611</v>
      </c>
      <c r="E326" t="s">
        <v>182</v>
      </c>
    </row>
    <row r="327" spans="1:5">
      <c r="A327" t="s">
        <v>260</v>
      </c>
      <c r="B327" t="s">
        <v>83</v>
      </c>
      <c r="C327">
        <v>2025</v>
      </c>
      <c r="D327">
        <v>0.10000000149011611</v>
      </c>
      <c r="E327" t="s">
        <v>182</v>
      </c>
    </row>
    <row r="328" spans="1:5">
      <c r="A328" t="s">
        <v>260</v>
      </c>
      <c r="B328" t="s">
        <v>83</v>
      </c>
      <c r="C328">
        <v>2035</v>
      </c>
      <c r="D328">
        <v>0.10000000149011611</v>
      </c>
      <c r="E328" t="s">
        <v>182</v>
      </c>
    </row>
    <row r="329" spans="1:5">
      <c r="A329" t="s">
        <v>260</v>
      </c>
      <c r="B329" t="s">
        <v>83</v>
      </c>
      <c r="C329">
        <v>2045</v>
      </c>
      <c r="D329">
        <v>0.10000000149011611</v>
      </c>
      <c r="E329" t="s">
        <v>182</v>
      </c>
    </row>
    <row r="330" spans="1:5">
      <c r="A330" t="s">
        <v>260</v>
      </c>
      <c r="B330" t="s">
        <v>83</v>
      </c>
      <c r="C330">
        <v>2055</v>
      </c>
      <c r="D330">
        <v>0.10000000149011611</v>
      </c>
      <c r="E330" t="s">
        <v>182</v>
      </c>
    </row>
    <row r="331" spans="1:5">
      <c r="A331" t="s">
        <v>260</v>
      </c>
      <c r="B331" t="s">
        <v>83</v>
      </c>
      <c r="C331">
        <v>2065</v>
      </c>
      <c r="D331">
        <v>0.10000000149011611</v>
      </c>
      <c r="E331" t="s">
        <v>182</v>
      </c>
    </row>
    <row r="332" spans="1:5">
      <c r="A332" t="s">
        <v>260</v>
      </c>
      <c r="B332" t="s">
        <v>47</v>
      </c>
      <c r="C332">
        <v>2020</v>
      </c>
      <c r="D332">
        <v>5.000000074505806E-2</v>
      </c>
      <c r="E332" t="s">
        <v>182</v>
      </c>
    </row>
    <row r="333" spans="1:5">
      <c r="A333" t="s">
        <v>260</v>
      </c>
      <c r="B333" t="s">
        <v>47</v>
      </c>
      <c r="C333">
        <v>2030</v>
      </c>
      <c r="D333">
        <v>5.000000074505806E-2</v>
      </c>
      <c r="E333" t="s">
        <v>182</v>
      </c>
    </row>
    <row r="334" spans="1:5">
      <c r="A334" t="s">
        <v>260</v>
      </c>
      <c r="B334" t="s">
        <v>47</v>
      </c>
      <c r="C334">
        <v>2040</v>
      </c>
      <c r="D334">
        <v>5.000000074505806E-2</v>
      </c>
      <c r="E334" t="s">
        <v>182</v>
      </c>
    </row>
    <row r="335" spans="1:5">
      <c r="A335" t="s">
        <v>260</v>
      </c>
      <c r="B335" t="s">
        <v>47</v>
      </c>
      <c r="C335">
        <v>2050</v>
      </c>
      <c r="D335">
        <v>5.000000074505806E-2</v>
      </c>
      <c r="E335" t="s">
        <v>182</v>
      </c>
    </row>
    <row r="336" spans="1:5">
      <c r="A336" t="s">
        <v>260</v>
      </c>
      <c r="B336" t="s">
        <v>47</v>
      </c>
      <c r="C336">
        <v>2060</v>
      </c>
      <c r="D336">
        <v>5.000000074505806E-2</v>
      </c>
      <c r="E336" t="s">
        <v>182</v>
      </c>
    </row>
    <row r="337" spans="1:5">
      <c r="A337" t="s">
        <v>260</v>
      </c>
      <c r="B337" t="s">
        <v>47</v>
      </c>
      <c r="C337">
        <v>2070</v>
      </c>
      <c r="D337">
        <v>5.000000074505806E-2</v>
      </c>
      <c r="E337" t="s">
        <v>182</v>
      </c>
    </row>
    <row r="338" spans="1:5">
      <c r="A338" t="s">
        <v>260</v>
      </c>
      <c r="B338" t="s">
        <v>47</v>
      </c>
      <c r="C338">
        <v>2025</v>
      </c>
      <c r="D338">
        <v>5.000000074505806E-2</v>
      </c>
      <c r="E338" t="s">
        <v>182</v>
      </c>
    </row>
    <row r="339" spans="1:5">
      <c r="A339" t="s">
        <v>260</v>
      </c>
      <c r="B339" t="s">
        <v>47</v>
      </c>
      <c r="C339">
        <v>2035</v>
      </c>
      <c r="D339">
        <v>5.000000074505806E-2</v>
      </c>
      <c r="E339" t="s">
        <v>182</v>
      </c>
    </row>
    <row r="340" spans="1:5">
      <c r="A340" t="s">
        <v>260</v>
      </c>
      <c r="B340" t="s">
        <v>47</v>
      </c>
      <c r="C340">
        <v>2045</v>
      </c>
      <c r="D340">
        <v>5.000000074505806E-2</v>
      </c>
      <c r="E340" t="s">
        <v>182</v>
      </c>
    </row>
    <row r="341" spans="1:5">
      <c r="A341" t="s">
        <v>260</v>
      </c>
      <c r="B341" t="s">
        <v>47</v>
      </c>
      <c r="C341">
        <v>2055</v>
      </c>
      <c r="D341">
        <v>5.000000074505806E-2</v>
      </c>
      <c r="E341" t="s">
        <v>182</v>
      </c>
    </row>
    <row r="342" spans="1:5">
      <c r="A342" t="s">
        <v>260</v>
      </c>
      <c r="B342" t="s">
        <v>47</v>
      </c>
      <c r="C342">
        <v>2065</v>
      </c>
      <c r="D342">
        <v>5.000000074505806E-2</v>
      </c>
      <c r="E342" t="s">
        <v>182</v>
      </c>
    </row>
    <row r="343" spans="1:5">
      <c r="A343" t="s">
        <v>260</v>
      </c>
      <c r="B343" t="s">
        <v>48</v>
      </c>
      <c r="C343">
        <v>2020</v>
      </c>
      <c r="D343">
        <v>0.40000000596046448</v>
      </c>
      <c r="E343" t="s">
        <v>182</v>
      </c>
    </row>
    <row r="344" spans="1:5">
      <c r="A344" t="s">
        <v>260</v>
      </c>
      <c r="B344" t="s">
        <v>48</v>
      </c>
      <c r="C344">
        <v>2030</v>
      </c>
      <c r="D344">
        <v>5.000000074505806E-2</v>
      </c>
      <c r="E344" t="s">
        <v>182</v>
      </c>
    </row>
    <row r="345" spans="1:5">
      <c r="A345" t="s">
        <v>260</v>
      </c>
      <c r="B345" t="s">
        <v>48</v>
      </c>
      <c r="C345">
        <v>2040</v>
      </c>
      <c r="D345">
        <v>5.000000074505806E-2</v>
      </c>
      <c r="E345" t="s">
        <v>182</v>
      </c>
    </row>
    <row r="346" spans="1:5">
      <c r="A346" t="s">
        <v>260</v>
      </c>
      <c r="B346" t="s">
        <v>48</v>
      </c>
      <c r="C346">
        <v>2050</v>
      </c>
      <c r="D346">
        <v>5.000000074505806E-2</v>
      </c>
      <c r="E346" t="s">
        <v>182</v>
      </c>
    </row>
    <row r="347" spans="1:5">
      <c r="A347" t="s">
        <v>260</v>
      </c>
      <c r="B347" t="s">
        <v>48</v>
      </c>
      <c r="C347">
        <v>2060</v>
      </c>
      <c r="D347">
        <v>5.000000074505806E-2</v>
      </c>
      <c r="E347" t="s">
        <v>182</v>
      </c>
    </row>
    <row r="348" spans="1:5">
      <c r="A348" t="s">
        <v>260</v>
      </c>
      <c r="B348" t="s">
        <v>48</v>
      </c>
      <c r="C348">
        <v>2070</v>
      </c>
      <c r="D348">
        <v>5.000000074505806E-2</v>
      </c>
      <c r="E348" t="s">
        <v>182</v>
      </c>
    </row>
    <row r="349" spans="1:5">
      <c r="A349" t="s">
        <v>260</v>
      </c>
      <c r="B349" t="s">
        <v>48</v>
      </c>
      <c r="C349">
        <v>2025</v>
      </c>
      <c r="D349">
        <v>0.22500000894069669</v>
      </c>
      <c r="E349" t="s">
        <v>182</v>
      </c>
    </row>
    <row r="350" spans="1:5">
      <c r="A350" t="s">
        <v>260</v>
      </c>
      <c r="B350" t="s">
        <v>48</v>
      </c>
      <c r="C350">
        <v>2035</v>
      </c>
      <c r="D350">
        <v>5.000000074505806E-2</v>
      </c>
      <c r="E350" t="s">
        <v>182</v>
      </c>
    </row>
    <row r="351" spans="1:5">
      <c r="A351" t="s">
        <v>260</v>
      </c>
      <c r="B351" t="s">
        <v>48</v>
      </c>
      <c r="C351">
        <v>2045</v>
      </c>
      <c r="D351">
        <v>5.000000074505806E-2</v>
      </c>
      <c r="E351" t="s">
        <v>182</v>
      </c>
    </row>
    <row r="352" spans="1:5">
      <c r="A352" t="s">
        <v>260</v>
      </c>
      <c r="B352" t="s">
        <v>48</v>
      </c>
      <c r="C352">
        <v>2055</v>
      </c>
      <c r="D352">
        <v>5.000000074505806E-2</v>
      </c>
      <c r="E352" t="s">
        <v>182</v>
      </c>
    </row>
    <row r="353" spans="1:5">
      <c r="A353" t="s">
        <v>260</v>
      </c>
      <c r="B353" t="s">
        <v>48</v>
      </c>
      <c r="C353">
        <v>2065</v>
      </c>
      <c r="D353">
        <v>5.000000074505806E-2</v>
      </c>
      <c r="E353" t="s">
        <v>182</v>
      </c>
    </row>
    <row r="354" spans="1:5">
      <c r="A354" t="s">
        <v>260</v>
      </c>
      <c r="B354" t="s">
        <v>85</v>
      </c>
      <c r="C354">
        <v>2020</v>
      </c>
      <c r="D354">
        <v>5.000000074505806E-2</v>
      </c>
      <c r="E354" t="s">
        <v>182</v>
      </c>
    </row>
    <row r="355" spans="1:5">
      <c r="A355" t="s">
        <v>260</v>
      </c>
      <c r="B355" t="s">
        <v>85</v>
      </c>
      <c r="C355">
        <v>2030</v>
      </c>
      <c r="D355">
        <v>5.000000074505806E-2</v>
      </c>
      <c r="E355" t="s">
        <v>182</v>
      </c>
    </row>
    <row r="356" spans="1:5">
      <c r="A356" t="s">
        <v>260</v>
      </c>
      <c r="B356" t="s">
        <v>85</v>
      </c>
      <c r="C356">
        <v>2040</v>
      </c>
      <c r="D356">
        <v>5.000000074505806E-2</v>
      </c>
      <c r="E356" t="s">
        <v>182</v>
      </c>
    </row>
    <row r="357" spans="1:5">
      <c r="A357" t="s">
        <v>260</v>
      </c>
      <c r="B357" t="s">
        <v>85</v>
      </c>
      <c r="C357">
        <v>2050</v>
      </c>
      <c r="D357">
        <v>5.000000074505806E-2</v>
      </c>
      <c r="E357" t="s">
        <v>182</v>
      </c>
    </row>
    <row r="358" spans="1:5">
      <c r="A358" t="s">
        <v>260</v>
      </c>
      <c r="B358" t="s">
        <v>85</v>
      </c>
      <c r="C358">
        <v>2060</v>
      </c>
      <c r="D358">
        <v>5.000000074505806E-2</v>
      </c>
      <c r="E358" t="s">
        <v>182</v>
      </c>
    </row>
    <row r="359" spans="1:5">
      <c r="A359" t="s">
        <v>260</v>
      </c>
      <c r="B359" t="s">
        <v>85</v>
      </c>
      <c r="C359">
        <v>2070</v>
      </c>
      <c r="D359">
        <v>5.000000074505806E-2</v>
      </c>
      <c r="E359" t="s">
        <v>182</v>
      </c>
    </row>
    <row r="360" spans="1:5">
      <c r="A360" t="s">
        <v>260</v>
      </c>
      <c r="B360" t="s">
        <v>85</v>
      </c>
      <c r="C360">
        <v>2025</v>
      </c>
      <c r="D360">
        <v>5.000000074505806E-2</v>
      </c>
      <c r="E360" t="s">
        <v>182</v>
      </c>
    </row>
    <row r="361" spans="1:5">
      <c r="A361" t="s">
        <v>260</v>
      </c>
      <c r="B361" t="s">
        <v>85</v>
      </c>
      <c r="C361">
        <v>2035</v>
      </c>
      <c r="D361">
        <v>5.000000074505806E-2</v>
      </c>
      <c r="E361" t="s">
        <v>182</v>
      </c>
    </row>
    <row r="362" spans="1:5">
      <c r="A362" t="s">
        <v>260</v>
      </c>
      <c r="B362" t="s">
        <v>85</v>
      </c>
      <c r="C362">
        <v>2045</v>
      </c>
      <c r="D362">
        <v>5.000000074505806E-2</v>
      </c>
      <c r="E362" t="s">
        <v>182</v>
      </c>
    </row>
    <row r="363" spans="1:5">
      <c r="A363" t="s">
        <v>260</v>
      </c>
      <c r="B363" t="s">
        <v>85</v>
      </c>
      <c r="C363">
        <v>2055</v>
      </c>
      <c r="D363">
        <v>5.000000074505806E-2</v>
      </c>
      <c r="E363" t="s">
        <v>182</v>
      </c>
    </row>
    <row r="364" spans="1:5">
      <c r="A364" t="s">
        <v>260</v>
      </c>
      <c r="B364" t="s">
        <v>85</v>
      </c>
      <c r="C364">
        <v>2065</v>
      </c>
      <c r="D364">
        <v>5.000000074505806E-2</v>
      </c>
      <c r="E364" t="s">
        <v>182</v>
      </c>
    </row>
    <row r="365" spans="1:5">
      <c r="A365" t="s">
        <v>260</v>
      </c>
      <c r="B365" t="s">
        <v>45</v>
      </c>
      <c r="C365">
        <v>2020</v>
      </c>
      <c r="D365">
        <v>9.0000003576278687E-2</v>
      </c>
      <c r="E365" t="s">
        <v>182</v>
      </c>
    </row>
    <row r="366" spans="1:5">
      <c r="A366" t="s">
        <v>260</v>
      </c>
      <c r="B366" t="s">
        <v>45</v>
      </c>
      <c r="C366">
        <v>2030</v>
      </c>
      <c r="D366">
        <v>9.0000003576278687E-2</v>
      </c>
      <c r="E366" t="s">
        <v>182</v>
      </c>
    </row>
    <row r="367" spans="1:5">
      <c r="A367" t="s">
        <v>260</v>
      </c>
      <c r="B367" t="s">
        <v>45</v>
      </c>
      <c r="C367">
        <v>2040</v>
      </c>
      <c r="D367">
        <v>9.0000003576278687E-2</v>
      </c>
      <c r="E367" t="s">
        <v>182</v>
      </c>
    </row>
    <row r="368" spans="1:5">
      <c r="A368" t="s">
        <v>260</v>
      </c>
      <c r="B368" t="s">
        <v>45</v>
      </c>
      <c r="C368">
        <v>2050</v>
      </c>
      <c r="D368">
        <v>9.0000003576278687E-2</v>
      </c>
      <c r="E368" t="s">
        <v>182</v>
      </c>
    </row>
    <row r="369" spans="1:5">
      <c r="A369" t="s">
        <v>260</v>
      </c>
      <c r="B369" t="s">
        <v>45</v>
      </c>
      <c r="C369">
        <v>2060</v>
      </c>
      <c r="D369">
        <v>9.0000003576278687E-2</v>
      </c>
      <c r="E369" t="s">
        <v>182</v>
      </c>
    </row>
    <row r="370" spans="1:5">
      <c r="A370" t="s">
        <v>260</v>
      </c>
      <c r="B370" t="s">
        <v>45</v>
      </c>
      <c r="C370">
        <v>2070</v>
      </c>
      <c r="D370">
        <v>9.0000003576278687E-2</v>
      </c>
      <c r="E370" t="s">
        <v>182</v>
      </c>
    </row>
    <row r="371" spans="1:5">
      <c r="A371" t="s">
        <v>260</v>
      </c>
      <c r="B371" t="s">
        <v>45</v>
      </c>
      <c r="C371">
        <v>2025</v>
      </c>
      <c r="D371">
        <v>9.0000003576278687E-2</v>
      </c>
      <c r="E371" t="s">
        <v>182</v>
      </c>
    </row>
    <row r="372" spans="1:5">
      <c r="A372" t="s">
        <v>260</v>
      </c>
      <c r="B372" t="s">
        <v>45</v>
      </c>
      <c r="C372">
        <v>2035</v>
      </c>
      <c r="D372">
        <v>9.0000003576278687E-2</v>
      </c>
      <c r="E372" t="s">
        <v>182</v>
      </c>
    </row>
    <row r="373" spans="1:5">
      <c r="A373" t="s">
        <v>260</v>
      </c>
      <c r="B373" t="s">
        <v>45</v>
      </c>
      <c r="C373">
        <v>2045</v>
      </c>
      <c r="D373">
        <v>9.0000003576278687E-2</v>
      </c>
      <c r="E373" t="s">
        <v>182</v>
      </c>
    </row>
    <row r="374" spans="1:5">
      <c r="A374" t="s">
        <v>260</v>
      </c>
      <c r="B374" t="s">
        <v>45</v>
      </c>
      <c r="C374">
        <v>2055</v>
      </c>
      <c r="D374">
        <v>9.0000003576278687E-2</v>
      </c>
      <c r="E374" t="s">
        <v>182</v>
      </c>
    </row>
    <row r="375" spans="1:5">
      <c r="A375" t="s">
        <v>260</v>
      </c>
      <c r="B375" t="s">
        <v>45</v>
      </c>
      <c r="C375">
        <v>2065</v>
      </c>
      <c r="D375">
        <v>9.0000003576278687E-2</v>
      </c>
      <c r="E375" t="s">
        <v>182</v>
      </c>
    </row>
    <row r="376" spans="1:5">
      <c r="A376" t="s">
        <v>260</v>
      </c>
      <c r="B376" t="s">
        <v>49</v>
      </c>
      <c r="C376">
        <v>2020</v>
      </c>
      <c r="D376">
        <v>2.999999932944775E-2</v>
      </c>
      <c r="E376" t="s">
        <v>182</v>
      </c>
    </row>
    <row r="377" spans="1:5">
      <c r="A377" t="s">
        <v>260</v>
      </c>
      <c r="B377" t="s">
        <v>49</v>
      </c>
      <c r="C377">
        <v>2030</v>
      </c>
      <c r="D377">
        <v>2.999999932944775E-2</v>
      </c>
      <c r="E377" t="s">
        <v>182</v>
      </c>
    </row>
    <row r="378" spans="1:5">
      <c r="A378" t="s">
        <v>260</v>
      </c>
      <c r="B378" t="s">
        <v>49</v>
      </c>
      <c r="C378">
        <v>2040</v>
      </c>
      <c r="D378">
        <v>2.999999932944775E-2</v>
      </c>
      <c r="E378" t="s">
        <v>182</v>
      </c>
    </row>
    <row r="379" spans="1:5">
      <c r="A379" t="s">
        <v>260</v>
      </c>
      <c r="B379" t="s">
        <v>49</v>
      </c>
      <c r="C379">
        <v>2050</v>
      </c>
      <c r="D379">
        <v>2.999999932944775E-2</v>
      </c>
      <c r="E379" t="s">
        <v>182</v>
      </c>
    </row>
    <row r="380" spans="1:5">
      <c r="A380" t="s">
        <v>260</v>
      </c>
      <c r="B380" t="s">
        <v>49</v>
      </c>
      <c r="C380">
        <v>2060</v>
      </c>
      <c r="D380">
        <v>2.999999932944775E-2</v>
      </c>
      <c r="E380" t="s">
        <v>182</v>
      </c>
    </row>
    <row r="381" spans="1:5">
      <c r="A381" t="s">
        <v>260</v>
      </c>
      <c r="B381" t="s">
        <v>49</v>
      </c>
      <c r="C381">
        <v>2070</v>
      </c>
      <c r="D381">
        <v>2.999999932944775E-2</v>
      </c>
      <c r="E381" t="s">
        <v>182</v>
      </c>
    </row>
    <row r="382" spans="1:5">
      <c r="A382" t="s">
        <v>260</v>
      </c>
      <c r="B382" t="s">
        <v>49</v>
      </c>
      <c r="C382">
        <v>2025</v>
      </c>
      <c r="D382">
        <v>2.999999932944775E-2</v>
      </c>
      <c r="E382" t="s">
        <v>182</v>
      </c>
    </row>
    <row r="383" spans="1:5">
      <c r="A383" t="s">
        <v>260</v>
      </c>
      <c r="B383" t="s">
        <v>49</v>
      </c>
      <c r="C383">
        <v>2035</v>
      </c>
      <c r="D383">
        <v>2.999999932944775E-2</v>
      </c>
      <c r="E383" t="s">
        <v>182</v>
      </c>
    </row>
    <row r="384" spans="1:5">
      <c r="A384" t="s">
        <v>260</v>
      </c>
      <c r="B384" t="s">
        <v>49</v>
      </c>
      <c r="C384">
        <v>2045</v>
      </c>
      <c r="D384">
        <v>2.999999932944775E-2</v>
      </c>
      <c r="E384" t="s">
        <v>182</v>
      </c>
    </row>
    <row r="385" spans="1:5">
      <c r="A385" t="s">
        <v>260</v>
      </c>
      <c r="B385" t="s">
        <v>49</v>
      </c>
      <c r="C385">
        <v>2055</v>
      </c>
      <c r="D385">
        <v>2.999999932944775E-2</v>
      </c>
      <c r="E385" t="s">
        <v>182</v>
      </c>
    </row>
    <row r="386" spans="1:5">
      <c r="A386" t="s">
        <v>260</v>
      </c>
      <c r="B386" t="s">
        <v>49</v>
      </c>
      <c r="C386">
        <v>2065</v>
      </c>
      <c r="D386">
        <v>2.999999932944775E-2</v>
      </c>
      <c r="E386" t="s">
        <v>182</v>
      </c>
    </row>
    <row r="387" spans="1:5">
      <c r="A387" t="s">
        <v>260</v>
      </c>
      <c r="B387" t="s">
        <v>50</v>
      </c>
      <c r="C387">
        <v>2020</v>
      </c>
      <c r="D387">
        <v>5.000000074505806E-2</v>
      </c>
      <c r="E387" t="s">
        <v>182</v>
      </c>
    </row>
    <row r="388" spans="1:5">
      <c r="A388" t="s">
        <v>260</v>
      </c>
      <c r="B388" t="s">
        <v>50</v>
      </c>
      <c r="C388">
        <v>2030</v>
      </c>
      <c r="D388">
        <v>5.000000074505806E-2</v>
      </c>
      <c r="E388" t="s">
        <v>182</v>
      </c>
    </row>
    <row r="389" spans="1:5">
      <c r="A389" t="s">
        <v>260</v>
      </c>
      <c r="B389" t="s">
        <v>50</v>
      </c>
      <c r="C389">
        <v>2040</v>
      </c>
      <c r="D389">
        <v>5.000000074505806E-2</v>
      </c>
      <c r="E389" t="s">
        <v>182</v>
      </c>
    </row>
    <row r="390" spans="1:5">
      <c r="A390" t="s">
        <v>260</v>
      </c>
      <c r="B390" t="s">
        <v>50</v>
      </c>
      <c r="C390">
        <v>2050</v>
      </c>
      <c r="D390">
        <v>5.000000074505806E-2</v>
      </c>
      <c r="E390" t="s">
        <v>182</v>
      </c>
    </row>
    <row r="391" spans="1:5">
      <c r="A391" t="s">
        <v>260</v>
      </c>
      <c r="B391" t="s">
        <v>50</v>
      </c>
      <c r="C391">
        <v>2060</v>
      </c>
      <c r="D391">
        <v>5.000000074505806E-2</v>
      </c>
      <c r="E391" t="s">
        <v>182</v>
      </c>
    </row>
    <row r="392" spans="1:5">
      <c r="A392" t="s">
        <v>260</v>
      </c>
      <c r="B392" t="s">
        <v>50</v>
      </c>
      <c r="C392">
        <v>2070</v>
      </c>
      <c r="D392">
        <v>5.000000074505806E-2</v>
      </c>
      <c r="E392" t="s">
        <v>182</v>
      </c>
    </row>
    <row r="393" spans="1:5">
      <c r="A393" t="s">
        <v>260</v>
      </c>
      <c r="B393" t="s">
        <v>50</v>
      </c>
      <c r="C393">
        <v>2025</v>
      </c>
      <c r="D393">
        <v>5.000000074505806E-2</v>
      </c>
      <c r="E393" t="s">
        <v>182</v>
      </c>
    </row>
    <row r="394" spans="1:5">
      <c r="A394" t="s">
        <v>260</v>
      </c>
      <c r="B394" t="s">
        <v>50</v>
      </c>
      <c r="C394">
        <v>2035</v>
      </c>
      <c r="D394">
        <v>5.000000074505806E-2</v>
      </c>
      <c r="E394" t="s">
        <v>182</v>
      </c>
    </row>
    <row r="395" spans="1:5">
      <c r="A395" t="s">
        <v>260</v>
      </c>
      <c r="B395" t="s">
        <v>50</v>
      </c>
      <c r="C395">
        <v>2045</v>
      </c>
      <c r="D395">
        <v>5.000000074505806E-2</v>
      </c>
      <c r="E395" t="s">
        <v>182</v>
      </c>
    </row>
    <row r="396" spans="1:5">
      <c r="A396" t="s">
        <v>260</v>
      </c>
      <c r="B396" t="s">
        <v>50</v>
      </c>
      <c r="C396">
        <v>2055</v>
      </c>
      <c r="D396">
        <v>5.000000074505806E-2</v>
      </c>
      <c r="E396" t="s">
        <v>182</v>
      </c>
    </row>
    <row r="397" spans="1:5">
      <c r="A397" t="s">
        <v>260</v>
      </c>
      <c r="B397" t="s">
        <v>50</v>
      </c>
      <c r="C397">
        <v>2065</v>
      </c>
      <c r="D397">
        <v>5.000000074505806E-2</v>
      </c>
      <c r="E397" t="s">
        <v>182</v>
      </c>
    </row>
    <row r="398" spans="1:5">
      <c r="A398" t="s">
        <v>260</v>
      </c>
      <c r="B398" t="s">
        <v>101</v>
      </c>
      <c r="C398">
        <v>2020</v>
      </c>
      <c r="D398">
        <v>9.0000003576278687E-2</v>
      </c>
      <c r="E398" t="s">
        <v>182</v>
      </c>
    </row>
    <row r="399" spans="1:5">
      <c r="A399" t="s">
        <v>260</v>
      </c>
      <c r="B399" t="s">
        <v>101</v>
      </c>
      <c r="C399">
        <v>2030</v>
      </c>
      <c r="D399">
        <v>9.0000003576278687E-2</v>
      </c>
      <c r="E399" t="s">
        <v>182</v>
      </c>
    </row>
    <row r="400" spans="1:5">
      <c r="A400" t="s">
        <v>260</v>
      </c>
      <c r="B400" t="s">
        <v>101</v>
      </c>
      <c r="C400">
        <v>2040</v>
      </c>
      <c r="D400">
        <v>9.0000003576278687E-2</v>
      </c>
      <c r="E400" t="s">
        <v>182</v>
      </c>
    </row>
    <row r="401" spans="1:5">
      <c r="A401" t="s">
        <v>260</v>
      </c>
      <c r="B401" t="s">
        <v>101</v>
      </c>
      <c r="C401">
        <v>2050</v>
      </c>
      <c r="D401">
        <v>9.0000003576278687E-2</v>
      </c>
      <c r="E401" t="s">
        <v>182</v>
      </c>
    </row>
    <row r="402" spans="1:5">
      <c r="A402" t="s">
        <v>260</v>
      </c>
      <c r="B402" t="s">
        <v>101</v>
      </c>
      <c r="C402">
        <v>2060</v>
      </c>
      <c r="D402">
        <v>9.0000003576278687E-2</v>
      </c>
      <c r="E402" t="s">
        <v>182</v>
      </c>
    </row>
    <row r="403" spans="1:5">
      <c r="A403" t="s">
        <v>260</v>
      </c>
      <c r="B403" t="s">
        <v>101</v>
      </c>
      <c r="C403">
        <v>2070</v>
      </c>
      <c r="D403">
        <v>9.0000003576278687E-2</v>
      </c>
      <c r="E403" t="s">
        <v>182</v>
      </c>
    </row>
    <row r="404" spans="1:5">
      <c r="A404" t="s">
        <v>260</v>
      </c>
      <c r="B404" t="s">
        <v>101</v>
      </c>
      <c r="C404">
        <v>2025</v>
      </c>
      <c r="D404">
        <v>9.0000003576278687E-2</v>
      </c>
      <c r="E404" t="s">
        <v>182</v>
      </c>
    </row>
    <row r="405" spans="1:5">
      <c r="A405" t="s">
        <v>260</v>
      </c>
      <c r="B405" t="s">
        <v>101</v>
      </c>
      <c r="C405">
        <v>2035</v>
      </c>
      <c r="D405">
        <v>9.0000003576278687E-2</v>
      </c>
      <c r="E405" t="s">
        <v>182</v>
      </c>
    </row>
    <row r="406" spans="1:5">
      <c r="A406" t="s">
        <v>260</v>
      </c>
      <c r="B406" t="s">
        <v>101</v>
      </c>
      <c r="C406">
        <v>2045</v>
      </c>
      <c r="D406">
        <v>9.0000003576278687E-2</v>
      </c>
      <c r="E406" t="s">
        <v>182</v>
      </c>
    </row>
    <row r="407" spans="1:5">
      <c r="A407" t="s">
        <v>260</v>
      </c>
      <c r="B407" t="s">
        <v>101</v>
      </c>
      <c r="C407">
        <v>2055</v>
      </c>
      <c r="D407">
        <v>9.0000003576278687E-2</v>
      </c>
      <c r="E407" t="s">
        <v>182</v>
      </c>
    </row>
    <row r="408" spans="1:5">
      <c r="A408" t="s">
        <v>260</v>
      </c>
      <c r="B408" t="s">
        <v>101</v>
      </c>
      <c r="C408">
        <v>2065</v>
      </c>
      <c r="D408">
        <v>9.0000003576278687E-2</v>
      </c>
      <c r="E408" t="s">
        <v>182</v>
      </c>
    </row>
    <row r="409" spans="1:5">
      <c r="A409" t="s">
        <v>260</v>
      </c>
      <c r="B409" t="s">
        <v>35</v>
      </c>
      <c r="C409">
        <v>2020</v>
      </c>
      <c r="D409">
        <v>9.0000003576278687E-2</v>
      </c>
      <c r="E409" t="s">
        <v>182</v>
      </c>
    </row>
    <row r="410" spans="1:5">
      <c r="A410" t="s">
        <v>260</v>
      </c>
      <c r="B410" t="s">
        <v>35</v>
      </c>
      <c r="C410">
        <v>2030</v>
      </c>
      <c r="D410">
        <v>9.0000003576278687E-2</v>
      </c>
      <c r="E410" t="s">
        <v>182</v>
      </c>
    </row>
    <row r="411" spans="1:5">
      <c r="A411" t="s">
        <v>260</v>
      </c>
      <c r="B411" t="s">
        <v>35</v>
      </c>
      <c r="C411">
        <v>2040</v>
      </c>
      <c r="D411">
        <v>9.0000003576278687E-2</v>
      </c>
      <c r="E411" t="s">
        <v>182</v>
      </c>
    </row>
    <row r="412" spans="1:5">
      <c r="A412" t="s">
        <v>260</v>
      </c>
      <c r="B412" t="s">
        <v>35</v>
      </c>
      <c r="C412">
        <v>2050</v>
      </c>
      <c r="D412">
        <v>9.0000003576278687E-2</v>
      </c>
      <c r="E412" t="s">
        <v>182</v>
      </c>
    </row>
    <row r="413" spans="1:5">
      <c r="A413" t="s">
        <v>260</v>
      </c>
      <c r="B413" t="s">
        <v>35</v>
      </c>
      <c r="C413">
        <v>2060</v>
      </c>
      <c r="D413">
        <v>9.0000003576278687E-2</v>
      </c>
      <c r="E413" t="s">
        <v>182</v>
      </c>
    </row>
    <row r="414" spans="1:5">
      <c r="A414" t="s">
        <v>260</v>
      </c>
      <c r="B414" t="s">
        <v>35</v>
      </c>
      <c r="C414">
        <v>2070</v>
      </c>
      <c r="D414">
        <v>9.0000003576278687E-2</v>
      </c>
      <c r="E414" t="s">
        <v>182</v>
      </c>
    </row>
    <row r="415" spans="1:5">
      <c r="A415" t="s">
        <v>260</v>
      </c>
      <c r="B415" t="s">
        <v>35</v>
      </c>
      <c r="C415">
        <v>2025</v>
      </c>
      <c r="D415">
        <v>9.0000003576278687E-2</v>
      </c>
      <c r="E415" t="s">
        <v>182</v>
      </c>
    </row>
    <row r="416" spans="1:5">
      <c r="A416" t="s">
        <v>260</v>
      </c>
      <c r="B416" t="s">
        <v>35</v>
      </c>
      <c r="C416">
        <v>2035</v>
      </c>
      <c r="D416">
        <v>9.0000003576278687E-2</v>
      </c>
      <c r="E416" t="s">
        <v>182</v>
      </c>
    </row>
    <row r="417" spans="1:5">
      <c r="A417" t="s">
        <v>260</v>
      </c>
      <c r="B417" t="s">
        <v>35</v>
      </c>
      <c r="C417">
        <v>2045</v>
      </c>
      <c r="D417">
        <v>9.0000003576278687E-2</v>
      </c>
      <c r="E417" t="s">
        <v>182</v>
      </c>
    </row>
    <row r="418" spans="1:5">
      <c r="A418" t="s">
        <v>260</v>
      </c>
      <c r="B418" t="s">
        <v>35</v>
      </c>
      <c r="C418">
        <v>2055</v>
      </c>
      <c r="D418">
        <v>9.0000003576278687E-2</v>
      </c>
      <c r="E418" t="s">
        <v>182</v>
      </c>
    </row>
    <row r="419" spans="1:5">
      <c r="A419" t="s">
        <v>260</v>
      </c>
      <c r="B419" t="s">
        <v>35</v>
      </c>
      <c r="C419">
        <v>2065</v>
      </c>
      <c r="D419">
        <v>9.0000003576278687E-2</v>
      </c>
      <c r="E419" t="s">
        <v>182</v>
      </c>
    </row>
    <row r="420" spans="1:5">
      <c r="A420" t="s">
        <v>260</v>
      </c>
      <c r="B420" t="s">
        <v>36</v>
      </c>
      <c r="C420">
        <v>2020</v>
      </c>
      <c r="D420">
        <v>9.0000003576278687E-2</v>
      </c>
      <c r="E420" t="s">
        <v>182</v>
      </c>
    </row>
    <row r="421" spans="1:5">
      <c r="A421" t="s">
        <v>260</v>
      </c>
      <c r="B421" t="s">
        <v>36</v>
      </c>
      <c r="C421">
        <v>2030</v>
      </c>
      <c r="D421">
        <v>9.0000003576278687E-2</v>
      </c>
      <c r="E421" t="s">
        <v>182</v>
      </c>
    </row>
    <row r="422" spans="1:5">
      <c r="A422" t="s">
        <v>260</v>
      </c>
      <c r="B422" t="s">
        <v>36</v>
      </c>
      <c r="C422">
        <v>2040</v>
      </c>
      <c r="D422">
        <v>9.0000003576278687E-2</v>
      </c>
      <c r="E422" t="s">
        <v>182</v>
      </c>
    </row>
    <row r="423" spans="1:5">
      <c r="A423" t="s">
        <v>260</v>
      </c>
      <c r="B423" t="s">
        <v>36</v>
      </c>
      <c r="C423">
        <v>2050</v>
      </c>
      <c r="D423">
        <v>9.0000003576278687E-2</v>
      </c>
      <c r="E423" t="s">
        <v>182</v>
      </c>
    </row>
    <row r="424" spans="1:5">
      <c r="A424" t="s">
        <v>260</v>
      </c>
      <c r="B424" t="s">
        <v>36</v>
      </c>
      <c r="C424">
        <v>2060</v>
      </c>
      <c r="D424">
        <v>9.0000003576278687E-2</v>
      </c>
      <c r="E424" t="s">
        <v>182</v>
      </c>
    </row>
    <row r="425" spans="1:5">
      <c r="A425" t="s">
        <v>260</v>
      </c>
      <c r="B425" t="s">
        <v>36</v>
      </c>
      <c r="C425">
        <v>2070</v>
      </c>
      <c r="D425">
        <v>9.0000003576278687E-2</v>
      </c>
      <c r="E425" t="s">
        <v>182</v>
      </c>
    </row>
    <row r="426" spans="1:5">
      <c r="A426" t="s">
        <v>260</v>
      </c>
      <c r="B426" t="s">
        <v>36</v>
      </c>
      <c r="C426">
        <v>2025</v>
      </c>
      <c r="D426">
        <v>9.0000003576278687E-2</v>
      </c>
      <c r="E426" t="s">
        <v>182</v>
      </c>
    </row>
    <row r="427" spans="1:5">
      <c r="A427" t="s">
        <v>260</v>
      </c>
      <c r="B427" t="s">
        <v>36</v>
      </c>
      <c r="C427">
        <v>2035</v>
      </c>
      <c r="D427">
        <v>9.0000003576278687E-2</v>
      </c>
      <c r="E427" t="s">
        <v>182</v>
      </c>
    </row>
    <row r="428" spans="1:5">
      <c r="A428" t="s">
        <v>260</v>
      </c>
      <c r="B428" t="s">
        <v>36</v>
      </c>
      <c r="C428">
        <v>2045</v>
      </c>
      <c r="D428">
        <v>9.0000003576278687E-2</v>
      </c>
      <c r="E428" t="s">
        <v>182</v>
      </c>
    </row>
    <row r="429" spans="1:5">
      <c r="A429" t="s">
        <v>260</v>
      </c>
      <c r="B429" t="s">
        <v>36</v>
      </c>
      <c r="C429">
        <v>2055</v>
      </c>
      <c r="D429">
        <v>9.0000003576278687E-2</v>
      </c>
      <c r="E429" t="s">
        <v>182</v>
      </c>
    </row>
    <row r="430" spans="1:5">
      <c r="A430" t="s">
        <v>260</v>
      </c>
      <c r="B430" t="s">
        <v>36</v>
      </c>
      <c r="C430">
        <v>2065</v>
      </c>
      <c r="D430">
        <v>9.0000003576278687E-2</v>
      </c>
      <c r="E430" t="s">
        <v>182</v>
      </c>
    </row>
    <row r="431" spans="1:5">
      <c r="A431" t="s">
        <v>260</v>
      </c>
      <c r="B431" t="s">
        <v>94</v>
      </c>
      <c r="C431">
        <v>2020</v>
      </c>
      <c r="D431">
        <v>5.000000074505806E-2</v>
      </c>
      <c r="E431" t="s">
        <v>182</v>
      </c>
    </row>
    <row r="432" spans="1:5">
      <c r="A432" t="s">
        <v>260</v>
      </c>
      <c r="B432" t="s">
        <v>94</v>
      </c>
      <c r="C432">
        <v>2030</v>
      </c>
      <c r="D432">
        <v>5.000000074505806E-2</v>
      </c>
      <c r="E432" t="s">
        <v>182</v>
      </c>
    </row>
    <row r="433" spans="1:5">
      <c r="A433" t="s">
        <v>260</v>
      </c>
      <c r="B433" t="s">
        <v>94</v>
      </c>
      <c r="C433">
        <v>2040</v>
      </c>
      <c r="D433">
        <v>5.000000074505806E-2</v>
      </c>
      <c r="E433" t="s">
        <v>182</v>
      </c>
    </row>
    <row r="434" spans="1:5">
      <c r="A434" t="s">
        <v>260</v>
      </c>
      <c r="B434" t="s">
        <v>94</v>
      </c>
      <c r="C434">
        <v>2050</v>
      </c>
      <c r="D434">
        <v>5.000000074505806E-2</v>
      </c>
      <c r="E434" t="s">
        <v>182</v>
      </c>
    </row>
    <row r="435" spans="1:5">
      <c r="A435" t="s">
        <v>260</v>
      </c>
      <c r="B435" t="s">
        <v>94</v>
      </c>
      <c r="C435">
        <v>2060</v>
      </c>
      <c r="D435">
        <v>5.000000074505806E-2</v>
      </c>
      <c r="E435" t="s">
        <v>182</v>
      </c>
    </row>
    <row r="436" spans="1:5">
      <c r="A436" t="s">
        <v>260</v>
      </c>
      <c r="B436" t="s">
        <v>94</v>
      </c>
      <c r="C436">
        <v>2070</v>
      </c>
      <c r="D436">
        <v>5.000000074505806E-2</v>
      </c>
      <c r="E436" t="s">
        <v>182</v>
      </c>
    </row>
    <row r="437" spans="1:5">
      <c r="A437" t="s">
        <v>260</v>
      </c>
      <c r="B437" t="s">
        <v>94</v>
      </c>
      <c r="C437">
        <v>2025</v>
      </c>
      <c r="D437">
        <v>5.000000074505806E-2</v>
      </c>
      <c r="E437" t="s">
        <v>182</v>
      </c>
    </row>
    <row r="438" spans="1:5">
      <c r="A438" t="s">
        <v>260</v>
      </c>
      <c r="B438" t="s">
        <v>94</v>
      </c>
      <c r="C438">
        <v>2035</v>
      </c>
      <c r="D438">
        <v>5.000000074505806E-2</v>
      </c>
      <c r="E438" t="s">
        <v>182</v>
      </c>
    </row>
    <row r="439" spans="1:5">
      <c r="A439" t="s">
        <v>260</v>
      </c>
      <c r="B439" t="s">
        <v>94</v>
      </c>
      <c r="C439">
        <v>2045</v>
      </c>
      <c r="D439">
        <v>5.000000074505806E-2</v>
      </c>
      <c r="E439" t="s">
        <v>182</v>
      </c>
    </row>
    <row r="440" spans="1:5">
      <c r="A440" t="s">
        <v>260</v>
      </c>
      <c r="B440" t="s">
        <v>94</v>
      </c>
      <c r="C440">
        <v>2055</v>
      </c>
      <c r="D440">
        <v>5.000000074505806E-2</v>
      </c>
      <c r="E440" t="s">
        <v>182</v>
      </c>
    </row>
    <row r="441" spans="1:5">
      <c r="A441" t="s">
        <v>260</v>
      </c>
      <c r="B441" t="s">
        <v>94</v>
      </c>
      <c r="C441">
        <v>2065</v>
      </c>
      <c r="D441">
        <v>5.000000074505806E-2</v>
      </c>
      <c r="E441" t="s">
        <v>182</v>
      </c>
    </row>
    <row r="442" spans="1:5">
      <c r="A442" t="s">
        <v>260</v>
      </c>
      <c r="B442" t="s">
        <v>60</v>
      </c>
      <c r="C442">
        <v>2020</v>
      </c>
      <c r="D442">
        <v>5.000000074505806E-2</v>
      </c>
      <c r="E442" t="s">
        <v>182</v>
      </c>
    </row>
    <row r="443" spans="1:5">
      <c r="A443" t="s">
        <v>260</v>
      </c>
      <c r="B443" t="s">
        <v>60</v>
      </c>
      <c r="C443">
        <v>2030</v>
      </c>
      <c r="D443">
        <v>5.000000074505806E-2</v>
      </c>
      <c r="E443" t="s">
        <v>182</v>
      </c>
    </row>
    <row r="444" spans="1:5">
      <c r="A444" t="s">
        <v>260</v>
      </c>
      <c r="B444" t="s">
        <v>60</v>
      </c>
      <c r="C444">
        <v>2040</v>
      </c>
      <c r="D444">
        <v>5.000000074505806E-2</v>
      </c>
      <c r="E444" t="s">
        <v>182</v>
      </c>
    </row>
    <row r="445" spans="1:5">
      <c r="A445" t="s">
        <v>260</v>
      </c>
      <c r="B445" t="s">
        <v>60</v>
      </c>
      <c r="C445">
        <v>2050</v>
      </c>
      <c r="D445">
        <v>5.000000074505806E-2</v>
      </c>
      <c r="E445" t="s">
        <v>182</v>
      </c>
    </row>
    <row r="446" spans="1:5">
      <c r="A446" t="s">
        <v>260</v>
      </c>
      <c r="B446" t="s">
        <v>60</v>
      </c>
      <c r="C446">
        <v>2060</v>
      </c>
      <c r="D446">
        <v>5.000000074505806E-2</v>
      </c>
      <c r="E446" t="s">
        <v>182</v>
      </c>
    </row>
    <row r="447" spans="1:5">
      <c r="A447" t="s">
        <v>260</v>
      </c>
      <c r="B447" t="s">
        <v>60</v>
      </c>
      <c r="C447">
        <v>2070</v>
      </c>
      <c r="D447">
        <v>5.000000074505806E-2</v>
      </c>
      <c r="E447" t="s">
        <v>182</v>
      </c>
    </row>
    <row r="448" spans="1:5">
      <c r="A448" t="s">
        <v>260</v>
      </c>
      <c r="B448" t="s">
        <v>60</v>
      </c>
      <c r="C448">
        <v>2025</v>
      </c>
      <c r="D448">
        <v>5.000000074505806E-2</v>
      </c>
      <c r="E448" t="s">
        <v>182</v>
      </c>
    </row>
    <row r="449" spans="1:5">
      <c r="A449" t="s">
        <v>260</v>
      </c>
      <c r="B449" t="s">
        <v>60</v>
      </c>
      <c r="C449">
        <v>2035</v>
      </c>
      <c r="D449">
        <v>5.000000074505806E-2</v>
      </c>
      <c r="E449" t="s">
        <v>182</v>
      </c>
    </row>
    <row r="450" spans="1:5">
      <c r="A450" t="s">
        <v>260</v>
      </c>
      <c r="B450" t="s">
        <v>60</v>
      </c>
      <c r="C450">
        <v>2045</v>
      </c>
      <c r="D450">
        <v>5.000000074505806E-2</v>
      </c>
      <c r="E450" t="s">
        <v>182</v>
      </c>
    </row>
    <row r="451" spans="1:5">
      <c r="A451" t="s">
        <v>260</v>
      </c>
      <c r="B451" t="s">
        <v>60</v>
      </c>
      <c r="C451">
        <v>2055</v>
      </c>
      <c r="D451">
        <v>5.000000074505806E-2</v>
      </c>
      <c r="E451" t="s">
        <v>182</v>
      </c>
    </row>
    <row r="452" spans="1:5">
      <c r="A452" t="s">
        <v>260</v>
      </c>
      <c r="B452" t="s">
        <v>60</v>
      </c>
      <c r="C452">
        <v>2065</v>
      </c>
      <c r="D452">
        <v>5.000000074505806E-2</v>
      </c>
      <c r="E452" t="s">
        <v>182</v>
      </c>
    </row>
    <row r="453" spans="1:5">
      <c r="A453" t="s">
        <v>260</v>
      </c>
      <c r="B453" t="s">
        <v>61</v>
      </c>
      <c r="C453">
        <v>2020</v>
      </c>
      <c r="D453">
        <v>0.40000000596046448</v>
      </c>
      <c r="E453" t="s">
        <v>182</v>
      </c>
    </row>
    <row r="454" spans="1:5">
      <c r="A454" t="s">
        <v>260</v>
      </c>
      <c r="B454" t="s">
        <v>61</v>
      </c>
      <c r="C454">
        <v>2030</v>
      </c>
      <c r="D454">
        <v>5.000000074505806E-2</v>
      </c>
      <c r="E454" t="s">
        <v>182</v>
      </c>
    </row>
    <row r="455" spans="1:5">
      <c r="A455" t="s">
        <v>260</v>
      </c>
      <c r="B455" t="s">
        <v>61</v>
      </c>
      <c r="C455">
        <v>2040</v>
      </c>
      <c r="D455">
        <v>5.000000074505806E-2</v>
      </c>
      <c r="E455" t="s">
        <v>182</v>
      </c>
    </row>
    <row r="456" spans="1:5">
      <c r="A456" t="s">
        <v>260</v>
      </c>
      <c r="B456" t="s">
        <v>61</v>
      </c>
      <c r="C456">
        <v>2050</v>
      </c>
      <c r="D456">
        <v>5.000000074505806E-2</v>
      </c>
      <c r="E456" t="s">
        <v>182</v>
      </c>
    </row>
    <row r="457" spans="1:5">
      <c r="A457" t="s">
        <v>260</v>
      </c>
      <c r="B457" t="s">
        <v>61</v>
      </c>
      <c r="C457">
        <v>2060</v>
      </c>
      <c r="D457">
        <v>5.000000074505806E-2</v>
      </c>
      <c r="E457" t="s">
        <v>182</v>
      </c>
    </row>
    <row r="458" spans="1:5">
      <c r="A458" t="s">
        <v>260</v>
      </c>
      <c r="B458" t="s">
        <v>61</v>
      </c>
      <c r="C458">
        <v>2070</v>
      </c>
      <c r="D458">
        <v>5.000000074505806E-2</v>
      </c>
      <c r="E458" t="s">
        <v>182</v>
      </c>
    </row>
    <row r="459" spans="1:5">
      <c r="A459" t="s">
        <v>260</v>
      </c>
      <c r="B459" t="s">
        <v>61</v>
      </c>
      <c r="C459">
        <v>2025</v>
      </c>
      <c r="D459">
        <v>0.22500000894069669</v>
      </c>
      <c r="E459" t="s">
        <v>182</v>
      </c>
    </row>
    <row r="460" spans="1:5">
      <c r="A460" t="s">
        <v>260</v>
      </c>
      <c r="B460" t="s">
        <v>61</v>
      </c>
      <c r="C460">
        <v>2035</v>
      </c>
      <c r="D460">
        <v>5.000000074505806E-2</v>
      </c>
      <c r="E460" t="s">
        <v>182</v>
      </c>
    </row>
    <row r="461" spans="1:5">
      <c r="A461" t="s">
        <v>260</v>
      </c>
      <c r="B461" t="s">
        <v>61</v>
      </c>
      <c r="C461">
        <v>2045</v>
      </c>
      <c r="D461">
        <v>5.000000074505806E-2</v>
      </c>
      <c r="E461" t="s">
        <v>182</v>
      </c>
    </row>
    <row r="462" spans="1:5">
      <c r="A462" t="s">
        <v>260</v>
      </c>
      <c r="B462" t="s">
        <v>61</v>
      </c>
      <c r="C462">
        <v>2055</v>
      </c>
      <c r="D462">
        <v>5.000000074505806E-2</v>
      </c>
      <c r="E462" t="s">
        <v>182</v>
      </c>
    </row>
    <row r="463" spans="1:5">
      <c r="A463" t="s">
        <v>260</v>
      </c>
      <c r="B463" t="s">
        <v>61</v>
      </c>
      <c r="C463">
        <v>2065</v>
      </c>
      <c r="D463">
        <v>5.000000074505806E-2</v>
      </c>
      <c r="E463" t="s">
        <v>182</v>
      </c>
    </row>
    <row r="464" spans="1:5">
      <c r="A464" t="s">
        <v>260</v>
      </c>
      <c r="B464" t="s">
        <v>93</v>
      </c>
      <c r="C464">
        <v>2020</v>
      </c>
      <c r="D464">
        <v>5.000000074505806E-2</v>
      </c>
      <c r="E464" t="s">
        <v>182</v>
      </c>
    </row>
    <row r="465" spans="1:5">
      <c r="A465" t="s">
        <v>260</v>
      </c>
      <c r="B465" t="s">
        <v>93</v>
      </c>
      <c r="C465">
        <v>2030</v>
      </c>
      <c r="D465">
        <v>5.000000074505806E-2</v>
      </c>
      <c r="E465" t="s">
        <v>182</v>
      </c>
    </row>
    <row r="466" spans="1:5">
      <c r="A466" t="s">
        <v>260</v>
      </c>
      <c r="B466" t="s">
        <v>93</v>
      </c>
      <c r="C466">
        <v>2040</v>
      </c>
      <c r="D466">
        <v>5.000000074505806E-2</v>
      </c>
      <c r="E466" t="s">
        <v>182</v>
      </c>
    </row>
    <row r="467" spans="1:5">
      <c r="A467" t="s">
        <v>260</v>
      </c>
      <c r="B467" t="s">
        <v>93</v>
      </c>
      <c r="C467">
        <v>2050</v>
      </c>
      <c r="D467">
        <v>5.000000074505806E-2</v>
      </c>
      <c r="E467" t="s">
        <v>182</v>
      </c>
    </row>
    <row r="468" spans="1:5">
      <c r="A468" t="s">
        <v>260</v>
      </c>
      <c r="B468" t="s">
        <v>93</v>
      </c>
      <c r="C468">
        <v>2060</v>
      </c>
      <c r="D468">
        <v>5.000000074505806E-2</v>
      </c>
      <c r="E468" t="s">
        <v>182</v>
      </c>
    </row>
    <row r="469" spans="1:5">
      <c r="A469" t="s">
        <v>260</v>
      </c>
      <c r="B469" t="s">
        <v>93</v>
      </c>
      <c r="C469">
        <v>2070</v>
      </c>
      <c r="D469">
        <v>5.000000074505806E-2</v>
      </c>
      <c r="E469" t="s">
        <v>182</v>
      </c>
    </row>
    <row r="470" spans="1:5">
      <c r="A470" t="s">
        <v>260</v>
      </c>
      <c r="B470" t="s">
        <v>93</v>
      </c>
      <c r="C470">
        <v>2025</v>
      </c>
      <c r="D470">
        <v>5.000000074505806E-2</v>
      </c>
      <c r="E470" t="s">
        <v>182</v>
      </c>
    </row>
    <row r="471" spans="1:5">
      <c r="A471" t="s">
        <v>260</v>
      </c>
      <c r="B471" t="s">
        <v>93</v>
      </c>
      <c r="C471">
        <v>2035</v>
      </c>
      <c r="D471">
        <v>5.000000074505806E-2</v>
      </c>
      <c r="E471" t="s">
        <v>182</v>
      </c>
    </row>
    <row r="472" spans="1:5">
      <c r="A472" t="s">
        <v>260</v>
      </c>
      <c r="B472" t="s">
        <v>93</v>
      </c>
      <c r="C472">
        <v>2045</v>
      </c>
      <c r="D472">
        <v>5.000000074505806E-2</v>
      </c>
      <c r="E472" t="s">
        <v>182</v>
      </c>
    </row>
    <row r="473" spans="1:5">
      <c r="A473" t="s">
        <v>260</v>
      </c>
      <c r="B473" t="s">
        <v>93</v>
      </c>
      <c r="C473">
        <v>2055</v>
      </c>
      <c r="D473">
        <v>5.000000074505806E-2</v>
      </c>
      <c r="E473" t="s">
        <v>182</v>
      </c>
    </row>
    <row r="474" spans="1:5">
      <c r="A474" t="s">
        <v>260</v>
      </c>
      <c r="B474" t="s">
        <v>93</v>
      </c>
      <c r="C474">
        <v>2065</v>
      </c>
      <c r="D474">
        <v>5.000000074505806E-2</v>
      </c>
      <c r="E474" t="s">
        <v>182</v>
      </c>
    </row>
    <row r="475" spans="1:5">
      <c r="A475" t="s">
        <v>260</v>
      </c>
      <c r="B475" t="s">
        <v>58</v>
      </c>
      <c r="C475">
        <v>2020</v>
      </c>
      <c r="D475">
        <v>9.0000003576278687E-2</v>
      </c>
      <c r="E475" t="s">
        <v>182</v>
      </c>
    </row>
    <row r="476" spans="1:5">
      <c r="A476" t="s">
        <v>260</v>
      </c>
      <c r="B476" t="s">
        <v>58</v>
      </c>
      <c r="C476">
        <v>2030</v>
      </c>
      <c r="D476">
        <v>9.0000003576278687E-2</v>
      </c>
      <c r="E476" t="s">
        <v>182</v>
      </c>
    </row>
    <row r="477" spans="1:5">
      <c r="A477" t="s">
        <v>260</v>
      </c>
      <c r="B477" t="s">
        <v>58</v>
      </c>
      <c r="C477">
        <v>2040</v>
      </c>
      <c r="D477">
        <v>9.0000003576278687E-2</v>
      </c>
      <c r="E477" t="s">
        <v>182</v>
      </c>
    </row>
    <row r="478" spans="1:5">
      <c r="A478" t="s">
        <v>260</v>
      </c>
      <c r="B478" t="s">
        <v>58</v>
      </c>
      <c r="C478">
        <v>2050</v>
      </c>
      <c r="D478">
        <v>9.0000003576278687E-2</v>
      </c>
      <c r="E478" t="s">
        <v>182</v>
      </c>
    </row>
    <row r="479" spans="1:5">
      <c r="A479" t="s">
        <v>260</v>
      </c>
      <c r="B479" t="s">
        <v>58</v>
      </c>
      <c r="C479">
        <v>2060</v>
      </c>
      <c r="D479">
        <v>9.0000003576278687E-2</v>
      </c>
      <c r="E479" t="s">
        <v>182</v>
      </c>
    </row>
    <row r="480" spans="1:5">
      <c r="A480" t="s">
        <v>260</v>
      </c>
      <c r="B480" t="s">
        <v>58</v>
      </c>
      <c r="C480">
        <v>2070</v>
      </c>
      <c r="D480">
        <v>9.0000003576278687E-2</v>
      </c>
      <c r="E480" t="s">
        <v>182</v>
      </c>
    </row>
    <row r="481" spans="1:5">
      <c r="A481" t="s">
        <v>260</v>
      </c>
      <c r="B481" t="s">
        <v>58</v>
      </c>
      <c r="C481">
        <v>2025</v>
      </c>
      <c r="D481">
        <v>9.0000003576278687E-2</v>
      </c>
      <c r="E481" t="s">
        <v>182</v>
      </c>
    </row>
    <row r="482" spans="1:5">
      <c r="A482" t="s">
        <v>260</v>
      </c>
      <c r="B482" t="s">
        <v>58</v>
      </c>
      <c r="C482">
        <v>2035</v>
      </c>
      <c r="D482">
        <v>9.0000003576278687E-2</v>
      </c>
      <c r="E482" t="s">
        <v>182</v>
      </c>
    </row>
    <row r="483" spans="1:5">
      <c r="A483" t="s">
        <v>260</v>
      </c>
      <c r="B483" t="s">
        <v>58</v>
      </c>
      <c r="C483">
        <v>2045</v>
      </c>
      <c r="D483">
        <v>9.0000003576278687E-2</v>
      </c>
      <c r="E483" t="s">
        <v>182</v>
      </c>
    </row>
    <row r="484" spans="1:5">
      <c r="A484" t="s">
        <v>260</v>
      </c>
      <c r="B484" t="s">
        <v>58</v>
      </c>
      <c r="C484">
        <v>2055</v>
      </c>
      <c r="D484">
        <v>9.0000003576278687E-2</v>
      </c>
      <c r="E484" t="s">
        <v>182</v>
      </c>
    </row>
    <row r="485" spans="1:5">
      <c r="A485" t="s">
        <v>260</v>
      </c>
      <c r="B485" t="s">
        <v>58</v>
      </c>
      <c r="C485">
        <v>2065</v>
      </c>
      <c r="D485">
        <v>9.0000003576278687E-2</v>
      </c>
      <c r="E485" t="s">
        <v>182</v>
      </c>
    </row>
    <row r="486" spans="1:5">
      <c r="A486" t="s">
        <v>260</v>
      </c>
      <c r="B486" t="s">
        <v>62</v>
      </c>
      <c r="C486">
        <v>2020</v>
      </c>
      <c r="D486">
        <v>2.999999932944775E-2</v>
      </c>
      <c r="E486" t="s">
        <v>182</v>
      </c>
    </row>
    <row r="487" spans="1:5">
      <c r="A487" t="s">
        <v>260</v>
      </c>
      <c r="B487" t="s">
        <v>62</v>
      </c>
      <c r="C487">
        <v>2030</v>
      </c>
      <c r="D487">
        <v>2.999999932944775E-2</v>
      </c>
      <c r="E487" t="s">
        <v>182</v>
      </c>
    </row>
    <row r="488" spans="1:5">
      <c r="A488" t="s">
        <v>260</v>
      </c>
      <c r="B488" t="s">
        <v>62</v>
      </c>
      <c r="C488">
        <v>2040</v>
      </c>
      <c r="D488">
        <v>2.999999932944775E-2</v>
      </c>
      <c r="E488" t="s">
        <v>182</v>
      </c>
    </row>
    <row r="489" spans="1:5">
      <c r="A489" t="s">
        <v>260</v>
      </c>
      <c r="B489" t="s">
        <v>62</v>
      </c>
      <c r="C489">
        <v>2050</v>
      </c>
      <c r="D489">
        <v>2.999999932944775E-2</v>
      </c>
      <c r="E489" t="s">
        <v>182</v>
      </c>
    </row>
    <row r="490" spans="1:5">
      <c r="A490" t="s">
        <v>260</v>
      </c>
      <c r="B490" t="s">
        <v>62</v>
      </c>
      <c r="C490">
        <v>2060</v>
      </c>
      <c r="D490">
        <v>2.999999932944775E-2</v>
      </c>
      <c r="E490" t="s">
        <v>182</v>
      </c>
    </row>
    <row r="491" spans="1:5">
      <c r="A491" t="s">
        <v>260</v>
      </c>
      <c r="B491" t="s">
        <v>62</v>
      </c>
      <c r="C491">
        <v>2070</v>
      </c>
      <c r="D491">
        <v>2.999999932944775E-2</v>
      </c>
      <c r="E491" t="s">
        <v>182</v>
      </c>
    </row>
    <row r="492" spans="1:5">
      <c r="A492" t="s">
        <v>260</v>
      </c>
      <c r="B492" t="s">
        <v>62</v>
      </c>
      <c r="C492">
        <v>2025</v>
      </c>
      <c r="D492">
        <v>2.999999932944775E-2</v>
      </c>
      <c r="E492" t="s">
        <v>182</v>
      </c>
    </row>
    <row r="493" spans="1:5">
      <c r="A493" t="s">
        <v>260</v>
      </c>
      <c r="B493" t="s">
        <v>62</v>
      </c>
      <c r="C493">
        <v>2035</v>
      </c>
      <c r="D493">
        <v>2.999999932944775E-2</v>
      </c>
      <c r="E493" t="s">
        <v>182</v>
      </c>
    </row>
    <row r="494" spans="1:5">
      <c r="A494" t="s">
        <v>260</v>
      </c>
      <c r="B494" t="s">
        <v>62</v>
      </c>
      <c r="C494">
        <v>2045</v>
      </c>
      <c r="D494">
        <v>2.999999932944775E-2</v>
      </c>
      <c r="E494" t="s">
        <v>182</v>
      </c>
    </row>
    <row r="495" spans="1:5">
      <c r="A495" t="s">
        <v>260</v>
      </c>
      <c r="B495" t="s">
        <v>62</v>
      </c>
      <c r="C495">
        <v>2055</v>
      </c>
      <c r="D495">
        <v>2.999999932944775E-2</v>
      </c>
      <c r="E495" t="s">
        <v>182</v>
      </c>
    </row>
    <row r="496" spans="1:5">
      <c r="A496" t="s">
        <v>260</v>
      </c>
      <c r="B496" t="s">
        <v>62</v>
      </c>
      <c r="C496">
        <v>2065</v>
      </c>
      <c r="D496">
        <v>2.999999932944775E-2</v>
      </c>
      <c r="E496" t="s">
        <v>182</v>
      </c>
    </row>
    <row r="497" spans="1:5">
      <c r="A497" t="s">
        <v>260</v>
      </c>
      <c r="B497" t="s">
        <v>63</v>
      </c>
      <c r="C497">
        <v>2020</v>
      </c>
      <c r="D497">
        <v>5.000000074505806E-2</v>
      </c>
      <c r="E497" t="s">
        <v>182</v>
      </c>
    </row>
    <row r="498" spans="1:5">
      <c r="A498" t="s">
        <v>260</v>
      </c>
      <c r="B498" t="s">
        <v>63</v>
      </c>
      <c r="C498">
        <v>2030</v>
      </c>
      <c r="D498">
        <v>5.000000074505806E-2</v>
      </c>
      <c r="E498" t="s">
        <v>182</v>
      </c>
    </row>
    <row r="499" spans="1:5">
      <c r="A499" t="s">
        <v>260</v>
      </c>
      <c r="B499" t="s">
        <v>63</v>
      </c>
      <c r="C499">
        <v>2040</v>
      </c>
      <c r="D499">
        <v>5.000000074505806E-2</v>
      </c>
      <c r="E499" t="s">
        <v>182</v>
      </c>
    </row>
    <row r="500" spans="1:5">
      <c r="A500" t="s">
        <v>260</v>
      </c>
      <c r="B500" t="s">
        <v>63</v>
      </c>
      <c r="C500">
        <v>2050</v>
      </c>
      <c r="D500">
        <v>5.000000074505806E-2</v>
      </c>
      <c r="E500" t="s">
        <v>182</v>
      </c>
    </row>
    <row r="501" spans="1:5">
      <c r="A501" t="s">
        <v>260</v>
      </c>
      <c r="B501" t="s">
        <v>63</v>
      </c>
      <c r="C501">
        <v>2060</v>
      </c>
      <c r="D501">
        <v>5.000000074505806E-2</v>
      </c>
      <c r="E501" t="s">
        <v>182</v>
      </c>
    </row>
    <row r="502" spans="1:5">
      <c r="A502" t="s">
        <v>260</v>
      </c>
      <c r="B502" t="s">
        <v>63</v>
      </c>
      <c r="C502">
        <v>2070</v>
      </c>
      <c r="D502">
        <v>5.000000074505806E-2</v>
      </c>
      <c r="E502" t="s">
        <v>182</v>
      </c>
    </row>
    <row r="503" spans="1:5">
      <c r="A503" t="s">
        <v>260</v>
      </c>
      <c r="B503" t="s">
        <v>63</v>
      </c>
      <c r="C503">
        <v>2025</v>
      </c>
      <c r="D503">
        <v>5.000000074505806E-2</v>
      </c>
      <c r="E503" t="s">
        <v>182</v>
      </c>
    </row>
    <row r="504" spans="1:5">
      <c r="A504" t="s">
        <v>260</v>
      </c>
      <c r="B504" t="s">
        <v>63</v>
      </c>
      <c r="C504">
        <v>2035</v>
      </c>
      <c r="D504">
        <v>5.000000074505806E-2</v>
      </c>
      <c r="E504" t="s">
        <v>182</v>
      </c>
    </row>
    <row r="505" spans="1:5">
      <c r="A505" t="s">
        <v>260</v>
      </c>
      <c r="B505" t="s">
        <v>63</v>
      </c>
      <c r="C505">
        <v>2045</v>
      </c>
      <c r="D505">
        <v>5.000000074505806E-2</v>
      </c>
      <c r="E505" t="s">
        <v>182</v>
      </c>
    </row>
    <row r="506" spans="1:5">
      <c r="A506" t="s">
        <v>260</v>
      </c>
      <c r="B506" t="s">
        <v>63</v>
      </c>
      <c r="C506">
        <v>2055</v>
      </c>
      <c r="D506">
        <v>5.000000074505806E-2</v>
      </c>
      <c r="E506" t="s">
        <v>182</v>
      </c>
    </row>
    <row r="507" spans="1:5">
      <c r="A507" t="s">
        <v>260</v>
      </c>
      <c r="B507" t="s">
        <v>63</v>
      </c>
      <c r="C507">
        <v>2065</v>
      </c>
      <c r="D507">
        <v>5.000000074505806E-2</v>
      </c>
      <c r="E507" t="s">
        <v>182</v>
      </c>
    </row>
    <row r="508" spans="1:5">
      <c r="A508" t="s">
        <v>260</v>
      </c>
      <c r="B508" t="s">
        <v>69</v>
      </c>
      <c r="C508">
        <v>2020</v>
      </c>
      <c r="D508">
        <v>5.000000074505806E-2</v>
      </c>
      <c r="E508" t="s">
        <v>182</v>
      </c>
    </row>
    <row r="509" spans="1:5">
      <c r="A509" t="s">
        <v>260</v>
      </c>
      <c r="B509" t="s">
        <v>69</v>
      </c>
      <c r="C509">
        <v>2030</v>
      </c>
      <c r="D509">
        <v>5.000000074505806E-2</v>
      </c>
      <c r="E509" t="s">
        <v>182</v>
      </c>
    </row>
    <row r="510" spans="1:5">
      <c r="A510" t="s">
        <v>260</v>
      </c>
      <c r="B510" t="s">
        <v>69</v>
      </c>
      <c r="C510">
        <v>2040</v>
      </c>
      <c r="D510">
        <v>5.000000074505806E-2</v>
      </c>
      <c r="E510" t="s">
        <v>182</v>
      </c>
    </row>
    <row r="511" spans="1:5">
      <c r="A511" t="s">
        <v>260</v>
      </c>
      <c r="B511" t="s">
        <v>69</v>
      </c>
      <c r="C511">
        <v>2050</v>
      </c>
      <c r="D511">
        <v>5.000000074505806E-2</v>
      </c>
      <c r="E511" t="s">
        <v>182</v>
      </c>
    </row>
    <row r="512" spans="1:5">
      <c r="A512" t="s">
        <v>260</v>
      </c>
      <c r="B512" t="s">
        <v>69</v>
      </c>
      <c r="C512">
        <v>2060</v>
      </c>
      <c r="D512">
        <v>5.000000074505806E-2</v>
      </c>
      <c r="E512" t="s">
        <v>182</v>
      </c>
    </row>
    <row r="513" spans="1:5">
      <c r="A513" t="s">
        <v>260</v>
      </c>
      <c r="B513" t="s">
        <v>69</v>
      </c>
      <c r="C513">
        <v>2070</v>
      </c>
      <c r="D513">
        <v>5.000000074505806E-2</v>
      </c>
      <c r="E513" t="s">
        <v>182</v>
      </c>
    </row>
    <row r="514" spans="1:5">
      <c r="A514" t="s">
        <v>260</v>
      </c>
      <c r="B514" t="s">
        <v>69</v>
      </c>
      <c r="C514">
        <v>2025</v>
      </c>
      <c r="D514">
        <v>5.000000074505806E-2</v>
      </c>
      <c r="E514" t="s">
        <v>182</v>
      </c>
    </row>
    <row r="515" spans="1:5">
      <c r="A515" t="s">
        <v>260</v>
      </c>
      <c r="B515" t="s">
        <v>69</v>
      </c>
      <c r="C515">
        <v>2035</v>
      </c>
      <c r="D515">
        <v>5.000000074505806E-2</v>
      </c>
      <c r="E515" t="s">
        <v>182</v>
      </c>
    </row>
    <row r="516" spans="1:5">
      <c r="A516" t="s">
        <v>260</v>
      </c>
      <c r="B516" t="s">
        <v>69</v>
      </c>
      <c r="C516">
        <v>2045</v>
      </c>
      <c r="D516">
        <v>5.000000074505806E-2</v>
      </c>
      <c r="E516" t="s">
        <v>182</v>
      </c>
    </row>
    <row r="517" spans="1:5">
      <c r="A517" t="s">
        <v>260</v>
      </c>
      <c r="B517" t="s">
        <v>69</v>
      </c>
      <c r="C517">
        <v>2055</v>
      </c>
      <c r="D517">
        <v>5.000000074505806E-2</v>
      </c>
      <c r="E517" t="s">
        <v>182</v>
      </c>
    </row>
    <row r="518" spans="1:5">
      <c r="A518" t="s">
        <v>260</v>
      </c>
      <c r="B518" t="s">
        <v>69</v>
      </c>
      <c r="C518">
        <v>2065</v>
      </c>
      <c r="D518">
        <v>5.000000074505806E-2</v>
      </c>
      <c r="E518" t="s">
        <v>182</v>
      </c>
    </row>
    <row r="519" spans="1:5">
      <c r="A519" t="s">
        <v>260</v>
      </c>
      <c r="B519" t="s">
        <v>70</v>
      </c>
      <c r="C519">
        <v>2020</v>
      </c>
      <c r="D519">
        <v>5.000000074505806E-2</v>
      </c>
      <c r="E519" t="s">
        <v>182</v>
      </c>
    </row>
    <row r="520" spans="1:5">
      <c r="A520" t="s">
        <v>260</v>
      </c>
      <c r="B520" t="s">
        <v>70</v>
      </c>
      <c r="C520">
        <v>2030</v>
      </c>
      <c r="D520">
        <v>5.000000074505806E-2</v>
      </c>
      <c r="E520" t="s">
        <v>182</v>
      </c>
    </row>
    <row r="521" spans="1:5">
      <c r="A521" t="s">
        <v>260</v>
      </c>
      <c r="B521" t="s">
        <v>70</v>
      </c>
      <c r="C521">
        <v>2040</v>
      </c>
      <c r="D521">
        <v>5.000000074505806E-2</v>
      </c>
      <c r="E521" t="s">
        <v>182</v>
      </c>
    </row>
    <row r="522" spans="1:5">
      <c r="A522" t="s">
        <v>260</v>
      </c>
      <c r="B522" t="s">
        <v>70</v>
      </c>
      <c r="C522">
        <v>2050</v>
      </c>
      <c r="D522">
        <v>5.000000074505806E-2</v>
      </c>
      <c r="E522" t="s">
        <v>182</v>
      </c>
    </row>
    <row r="523" spans="1:5">
      <c r="A523" t="s">
        <v>260</v>
      </c>
      <c r="B523" t="s">
        <v>70</v>
      </c>
      <c r="C523">
        <v>2060</v>
      </c>
      <c r="D523">
        <v>5.000000074505806E-2</v>
      </c>
      <c r="E523" t="s">
        <v>182</v>
      </c>
    </row>
    <row r="524" spans="1:5">
      <c r="A524" t="s">
        <v>260</v>
      </c>
      <c r="B524" t="s">
        <v>70</v>
      </c>
      <c r="C524">
        <v>2070</v>
      </c>
      <c r="D524">
        <v>5.000000074505806E-2</v>
      </c>
      <c r="E524" t="s">
        <v>182</v>
      </c>
    </row>
    <row r="525" spans="1:5">
      <c r="A525" t="s">
        <v>260</v>
      </c>
      <c r="B525" t="s">
        <v>70</v>
      </c>
      <c r="C525">
        <v>2025</v>
      </c>
      <c r="D525">
        <v>5.000000074505806E-2</v>
      </c>
      <c r="E525" t="s">
        <v>182</v>
      </c>
    </row>
    <row r="526" spans="1:5">
      <c r="A526" t="s">
        <v>260</v>
      </c>
      <c r="B526" t="s">
        <v>70</v>
      </c>
      <c r="C526">
        <v>2035</v>
      </c>
      <c r="D526">
        <v>5.000000074505806E-2</v>
      </c>
      <c r="E526" t="s">
        <v>182</v>
      </c>
    </row>
    <row r="527" spans="1:5">
      <c r="A527" t="s">
        <v>260</v>
      </c>
      <c r="B527" t="s">
        <v>70</v>
      </c>
      <c r="C527">
        <v>2045</v>
      </c>
      <c r="D527">
        <v>5.000000074505806E-2</v>
      </c>
      <c r="E527" t="s">
        <v>182</v>
      </c>
    </row>
    <row r="528" spans="1:5">
      <c r="A528" t="s">
        <v>260</v>
      </c>
      <c r="B528" t="s">
        <v>70</v>
      </c>
      <c r="C528">
        <v>2055</v>
      </c>
      <c r="D528">
        <v>5.000000074505806E-2</v>
      </c>
      <c r="E528" t="s">
        <v>182</v>
      </c>
    </row>
    <row r="529" spans="1:5">
      <c r="A529" t="s">
        <v>260</v>
      </c>
      <c r="B529" t="s">
        <v>70</v>
      </c>
      <c r="C529">
        <v>2065</v>
      </c>
      <c r="D529">
        <v>5.000000074505806E-2</v>
      </c>
      <c r="E529" t="s">
        <v>182</v>
      </c>
    </row>
    <row r="530" spans="1:5">
      <c r="A530" t="s">
        <v>260</v>
      </c>
      <c r="B530" t="s">
        <v>74</v>
      </c>
      <c r="C530">
        <v>2020</v>
      </c>
      <c r="D530">
        <v>5.000000074505806E-2</v>
      </c>
      <c r="E530" t="s">
        <v>182</v>
      </c>
    </row>
    <row r="531" spans="1:5">
      <c r="A531" t="s">
        <v>260</v>
      </c>
      <c r="B531" t="s">
        <v>74</v>
      </c>
      <c r="C531">
        <v>2030</v>
      </c>
      <c r="D531">
        <v>5.000000074505806E-2</v>
      </c>
      <c r="E531" t="s">
        <v>182</v>
      </c>
    </row>
    <row r="532" spans="1:5">
      <c r="A532" t="s">
        <v>260</v>
      </c>
      <c r="B532" t="s">
        <v>74</v>
      </c>
      <c r="C532">
        <v>2040</v>
      </c>
      <c r="D532">
        <v>5.000000074505806E-2</v>
      </c>
      <c r="E532" t="s">
        <v>182</v>
      </c>
    </row>
    <row r="533" spans="1:5">
      <c r="A533" t="s">
        <v>260</v>
      </c>
      <c r="B533" t="s">
        <v>74</v>
      </c>
      <c r="C533">
        <v>2050</v>
      </c>
      <c r="D533">
        <v>5.000000074505806E-2</v>
      </c>
      <c r="E533" t="s">
        <v>182</v>
      </c>
    </row>
    <row r="534" spans="1:5">
      <c r="A534" t="s">
        <v>260</v>
      </c>
      <c r="B534" t="s">
        <v>74</v>
      </c>
      <c r="C534">
        <v>2060</v>
      </c>
      <c r="D534">
        <v>5.000000074505806E-2</v>
      </c>
      <c r="E534" t="s">
        <v>182</v>
      </c>
    </row>
    <row r="535" spans="1:5">
      <c r="A535" t="s">
        <v>260</v>
      </c>
      <c r="B535" t="s">
        <v>74</v>
      </c>
      <c r="C535">
        <v>2070</v>
      </c>
      <c r="D535">
        <v>5.000000074505806E-2</v>
      </c>
      <c r="E535" t="s">
        <v>182</v>
      </c>
    </row>
    <row r="536" spans="1:5">
      <c r="A536" t="s">
        <v>260</v>
      </c>
      <c r="B536" t="s">
        <v>74</v>
      </c>
      <c r="C536">
        <v>2025</v>
      </c>
      <c r="D536">
        <v>5.000000074505806E-2</v>
      </c>
      <c r="E536" t="s">
        <v>182</v>
      </c>
    </row>
    <row r="537" spans="1:5">
      <c r="A537" t="s">
        <v>260</v>
      </c>
      <c r="B537" t="s">
        <v>74</v>
      </c>
      <c r="C537">
        <v>2035</v>
      </c>
      <c r="D537">
        <v>5.000000074505806E-2</v>
      </c>
      <c r="E537" t="s">
        <v>182</v>
      </c>
    </row>
    <row r="538" spans="1:5">
      <c r="A538" t="s">
        <v>260</v>
      </c>
      <c r="B538" t="s">
        <v>74</v>
      </c>
      <c r="C538">
        <v>2045</v>
      </c>
      <c r="D538">
        <v>5.000000074505806E-2</v>
      </c>
      <c r="E538" t="s">
        <v>182</v>
      </c>
    </row>
    <row r="539" spans="1:5">
      <c r="A539" t="s">
        <v>260</v>
      </c>
      <c r="B539" t="s">
        <v>74</v>
      </c>
      <c r="C539">
        <v>2055</v>
      </c>
      <c r="D539">
        <v>5.000000074505806E-2</v>
      </c>
      <c r="E539" t="s">
        <v>182</v>
      </c>
    </row>
    <row r="540" spans="1:5">
      <c r="A540" t="s">
        <v>260</v>
      </c>
      <c r="B540" t="s">
        <v>74</v>
      </c>
      <c r="C540">
        <v>2065</v>
      </c>
      <c r="D540">
        <v>5.000000074505806E-2</v>
      </c>
      <c r="E540" t="s">
        <v>182</v>
      </c>
    </row>
    <row r="541" spans="1:5">
      <c r="A541" t="s">
        <v>260</v>
      </c>
      <c r="B541" t="s">
        <v>75</v>
      </c>
      <c r="C541">
        <v>2020</v>
      </c>
      <c r="D541">
        <v>5.000000074505806E-2</v>
      </c>
      <c r="E541" t="s">
        <v>182</v>
      </c>
    </row>
    <row r="542" spans="1:5">
      <c r="A542" t="s">
        <v>260</v>
      </c>
      <c r="B542" t="s">
        <v>75</v>
      </c>
      <c r="C542">
        <v>2030</v>
      </c>
      <c r="D542">
        <v>5.000000074505806E-2</v>
      </c>
      <c r="E542" t="s">
        <v>182</v>
      </c>
    </row>
    <row r="543" spans="1:5">
      <c r="A543" t="s">
        <v>260</v>
      </c>
      <c r="B543" t="s">
        <v>75</v>
      </c>
      <c r="C543">
        <v>2040</v>
      </c>
      <c r="D543">
        <v>5.000000074505806E-2</v>
      </c>
      <c r="E543" t="s">
        <v>182</v>
      </c>
    </row>
    <row r="544" spans="1:5">
      <c r="A544" t="s">
        <v>260</v>
      </c>
      <c r="B544" t="s">
        <v>75</v>
      </c>
      <c r="C544">
        <v>2050</v>
      </c>
      <c r="D544">
        <v>5.000000074505806E-2</v>
      </c>
      <c r="E544" t="s">
        <v>182</v>
      </c>
    </row>
    <row r="545" spans="1:5">
      <c r="A545" t="s">
        <v>260</v>
      </c>
      <c r="B545" t="s">
        <v>75</v>
      </c>
      <c r="C545">
        <v>2060</v>
      </c>
      <c r="D545">
        <v>5.000000074505806E-2</v>
      </c>
      <c r="E545" t="s">
        <v>182</v>
      </c>
    </row>
    <row r="546" spans="1:5">
      <c r="A546" t="s">
        <v>260</v>
      </c>
      <c r="B546" t="s">
        <v>75</v>
      </c>
      <c r="C546">
        <v>2070</v>
      </c>
      <c r="D546">
        <v>5.000000074505806E-2</v>
      </c>
      <c r="E546" t="s">
        <v>182</v>
      </c>
    </row>
    <row r="547" spans="1:5">
      <c r="A547" t="s">
        <v>260</v>
      </c>
      <c r="B547" t="s">
        <v>75</v>
      </c>
      <c r="C547">
        <v>2025</v>
      </c>
      <c r="D547">
        <v>5.000000074505806E-2</v>
      </c>
      <c r="E547" t="s">
        <v>182</v>
      </c>
    </row>
    <row r="548" spans="1:5">
      <c r="A548" t="s">
        <v>260</v>
      </c>
      <c r="B548" t="s">
        <v>75</v>
      </c>
      <c r="C548">
        <v>2035</v>
      </c>
      <c r="D548">
        <v>5.000000074505806E-2</v>
      </c>
      <c r="E548" t="s">
        <v>182</v>
      </c>
    </row>
    <row r="549" spans="1:5">
      <c r="A549" t="s">
        <v>260</v>
      </c>
      <c r="B549" t="s">
        <v>75</v>
      </c>
      <c r="C549">
        <v>2045</v>
      </c>
      <c r="D549">
        <v>5.000000074505806E-2</v>
      </c>
      <c r="E549" t="s">
        <v>182</v>
      </c>
    </row>
    <row r="550" spans="1:5">
      <c r="A550" t="s">
        <v>260</v>
      </c>
      <c r="B550" t="s">
        <v>75</v>
      </c>
      <c r="C550">
        <v>2055</v>
      </c>
      <c r="D550">
        <v>5.000000074505806E-2</v>
      </c>
      <c r="E550" t="s">
        <v>182</v>
      </c>
    </row>
    <row r="551" spans="1:5">
      <c r="A551" t="s">
        <v>260</v>
      </c>
      <c r="B551" t="s">
        <v>75</v>
      </c>
      <c r="C551">
        <v>2065</v>
      </c>
      <c r="D551">
        <v>5.000000074505806E-2</v>
      </c>
      <c r="E551" t="s">
        <v>182</v>
      </c>
    </row>
    <row r="552" spans="1:5">
      <c r="A552" t="s">
        <v>260</v>
      </c>
      <c r="B552" t="s">
        <v>79</v>
      </c>
      <c r="C552">
        <v>2020</v>
      </c>
      <c r="D552">
        <v>9.0000003576278687E-2</v>
      </c>
      <c r="E552" t="s">
        <v>182</v>
      </c>
    </row>
    <row r="553" spans="1:5">
      <c r="A553" t="s">
        <v>260</v>
      </c>
      <c r="B553" t="s">
        <v>79</v>
      </c>
      <c r="C553">
        <v>2030</v>
      </c>
      <c r="D553">
        <v>9.0000003576278687E-2</v>
      </c>
      <c r="E553" t="s">
        <v>182</v>
      </c>
    </row>
    <row r="554" spans="1:5">
      <c r="A554" t="s">
        <v>260</v>
      </c>
      <c r="B554" t="s">
        <v>79</v>
      </c>
      <c r="C554">
        <v>2040</v>
      </c>
      <c r="D554">
        <v>9.0000003576278687E-2</v>
      </c>
      <c r="E554" t="s">
        <v>182</v>
      </c>
    </row>
    <row r="555" spans="1:5">
      <c r="A555" t="s">
        <v>260</v>
      </c>
      <c r="B555" t="s">
        <v>79</v>
      </c>
      <c r="C555">
        <v>2050</v>
      </c>
      <c r="D555">
        <v>9.0000003576278687E-2</v>
      </c>
      <c r="E555" t="s">
        <v>182</v>
      </c>
    </row>
    <row r="556" spans="1:5">
      <c r="A556" t="s">
        <v>260</v>
      </c>
      <c r="B556" t="s">
        <v>79</v>
      </c>
      <c r="C556">
        <v>2060</v>
      </c>
      <c r="D556">
        <v>9.0000003576278687E-2</v>
      </c>
      <c r="E556" t="s">
        <v>182</v>
      </c>
    </row>
    <row r="557" spans="1:5">
      <c r="A557" t="s">
        <v>260</v>
      </c>
      <c r="B557" t="s">
        <v>79</v>
      </c>
      <c r="C557">
        <v>2070</v>
      </c>
      <c r="D557">
        <v>9.0000003576278687E-2</v>
      </c>
      <c r="E557" t="s">
        <v>182</v>
      </c>
    </row>
    <row r="558" spans="1:5">
      <c r="A558" t="s">
        <v>260</v>
      </c>
      <c r="B558" t="s">
        <v>79</v>
      </c>
      <c r="C558">
        <v>2025</v>
      </c>
      <c r="D558">
        <v>9.0000003576278687E-2</v>
      </c>
      <c r="E558" t="s">
        <v>182</v>
      </c>
    </row>
    <row r="559" spans="1:5">
      <c r="A559" t="s">
        <v>260</v>
      </c>
      <c r="B559" t="s">
        <v>79</v>
      </c>
      <c r="C559">
        <v>2035</v>
      </c>
      <c r="D559">
        <v>9.0000003576278687E-2</v>
      </c>
      <c r="E559" t="s">
        <v>182</v>
      </c>
    </row>
    <row r="560" spans="1:5">
      <c r="A560" t="s">
        <v>260</v>
      </c>
      <c r="B560" t="s">
        <v>79</v>
      </c>
      <c r="C560">
        <v>2045</v>
      </c>
      <c r="D560">
        <v>9.0000003576278687E-2</v>
      </c>
      <c r="E560" t="s">
        <v>182</v>
      </c>
    </row>
    <row r="561" spans="1:5">
      <c r="A561" t="s">
        <v>260</v>
      </c>
      <c r="B561" t="s">
        <v>79</v>
      </c>
      <c r="C561">
        <v>2055</v>
      </c>
      <c r="D561">
        <v>9.0000003576278687E-2</v>
      </c>
      <c r="E561" t="s">
        <v>182</v>
      </c>
    </row>
    <row r="562" spans="1:5">
      <c r="A562" t="s">
        <v>260</v>
      </c>
      <c r="B562" t="s">
        <v>79</v>
      </c>
      <c r="C562">
        <v>2065</v>
      </c>
      <c r="D562">
        <v>9.0000003576278687E-2</v>
      </c>
      <c r="E562" t="s">
        <v>182</v>
      </c>
    </row>
    <row r="563" spans="1:5">
      <c r="A563" t="s">
        <v>260</v>
      </c>
      <c r="B563" t="s">
        <v>89</v>
      </c>
      <c r="C563">
        <v>2020</v>
      </c>
      <c r="D563">
        <v>5.000000074505806E-2</v>
      </c>
      <c r="E563" t="s">
        <v>182</v>
      </c>
    </row>
    <row r="564" spans="1:5">
      <c r="A564" t="s">
        <v>260</v>
      </c>
      <c r="B564" t="s">
        <v>89</v>
      </c>
      <c r="C564">
        <v>2030</v>
      </c>
      <c r="D564">
        <v>5.000000074505806E-2</v>
      </c>
      <c r="E564" t="s">
        <v>182</v>
      </c>
    </row>
    <row r="565" spans="1:5">
      <c r="A565" t="s">
        <v>260</v>
      </c>
      <c r="B565" t="s">
        <v>89</v>
      </c>
      <c r="C565">
        <v>2040</v>
      </c>
      <c r="D565">
        <v>5.000000074505806E-2</v>
      </c>
      <c r="E565" t="s">
        <v>182</v>
      </c>
    </row>
    <row r="566" spans="1:5">
      <c r="A566" t="s">
        <v>260</v>
      </c>
      <c r="B566" t="s">
        <v>89</v>
      </c>
      <c r="C566">
        <v>2050</v>
      </c>
      <c r="D566">
        <v>5.000000074505806E-2</v>
      </c>
      <c r="E566" t="s">
        <v>182</v>
      </c>
    </row>
    <row r="567" spans="1:5">
      <c r="A567" t="s">
        <v>260</v>
      </c>
      <c r="B567" t="s">
        <v>89</v>
      </c>
      <c r="C567">
        <v>2060</v>
      </c>
      <c r="D567">
        <v>5.000000074505806E-2</v>
      </c>
      <c r="E567" t="s">
        <v>182</v>
      </c>
    </row>
    <row r="568" spans="1:5">
      <c r="A568" t="s">
        <v>260</v>
      </c>
      <c r="B568" t="s">
        <v>89</v>
      </c>
      <c r="C568">
        <v>2070</v>
      </c>
      <c r="D568">
        <v>5.000000074505806E-2</v>
      </c>
      <c r="E568" t="s">
        <v>182</v>
      </c>
    </row>
    <row r="569" spans="1:5">
      <c r="A569" t="s">
        <v>260</v>
      </c>
      <c r="B569" t="s">
        <v>89</v>
      </c>
      <c r="C569">
        <v>2025</v>
      </c>
      <c r="D569">
        <v>5.000000074505806E-2</v>
      </c>
      <c r="E569" t="s">
        <v>182</v>
      </c>
    </row>
    <row r="570" spans="1:5">
      <c r="A570" t="s">
        <v>260</v>
      </c>
      <c r="B570" t="s">
        <v>89</v>
      </c>
      <c r="C570">
        <v>2035</v>
      </c>
      <c r="D570">
        <v>5.000000074505806E-2</v>
      </c>
      <c r="E570" t="s">
        <v>182</v>
      </c>
    </row>
    <row r="571" spans="1:5">
      <c r="A571" t="s">
        <v>260</v>
      </c>
      <c r="B571" t="s">
        <v>89</v>
      </c>
      <c r="C571">
        <v>2045</v>
      </c>
      <c r="D571">
        <v>5.000000074505806E-2</v>
      </c>
      <c r="E571" t="s">
        <v>182</v>
      </c>
    </row>
    <row r="572" spans="1:5">
      <c r="A572" t="s">
        <v>260</v>
      </c>
      <c r="B572" t="s">
        <v>89</v>
      </c>
      <c r="C572">
        <v>2055</v>
      </c>
      <c r="D572">
        <v>5.000000074505806E-2</v>
      </c>
      <c r="E572" t="s">
        <v>182</v>
      </c>
    </row>
    <row r="573" spans="1:5">
      <c r="A573" t="s">
        <v>260</v>
      </c>
      <c r="B573" t="s">
        <v>89</v>
      </c>
      <c r="C573">
        <v>2065</v>
      </c>
      <c r="D573">
        <v>5.000000074505806E-2</v>
      </c>
      <c r="E573" t="s">
        <v>182</v>
      </c>
    </row>
    <row r="574" spans="1:5">
      <c r="A574" t="s">
        <v>260</v>
      </c>
      <c r="B574" t="s">
        <v>90</v>
      </c>
      <c r="C574">
        <v>2020</v>
      </c>
      <c r="D574">
        <v>0.10000000149011611</v>
      </c>
      <c r="E574" t="s">
        <v>182</v>
      </c>
    </row>
    <row r="575" spans="1:5">
      <c r="A575" t="s">
        <v>260</v>
      </c>
      <c r="B575" t="s">
        <v>90</v>
      </c>
      <c r="C575">
        <v>2030</v>
      </c>
      <c r="D575">
        <v>0.10000000149011611</v>
      </c>
      <c r="E575" t="s">
        <v>182</v>
      </c>
    </row>
    <row r="576" spans="1:5">
      <c r="A576" t="s">
        <v>260</v>
      </c>
      <c r="B576" t="s">
        <v>90</v>
      </c>
      <c r="C576">
        <v>2040</v>
      </c>
      <c r="D576">
        <v>0.10000000149011611</v>
      </c>
      <c r="E576" t="s">
        <v>182</v>
      </c>
    </row>
    <row r="577" spans="1:5">
      <c r="A577" t="s">
        <v>260</v>
      </c>
      <c r="B577" t="s">
        <v>90</v>
      </c>
      <c r="C577">
        <v>2050</v>
      </c>
      <c r="D577">
        <v>0.10000000149011611</v>
      </c>
      <c r="E577" t="s">
        <v>182</v>
      </c>
    </row>
    <row r="578" spans="1:5">
      <c r="A578" t="s">
        <v>260</v>
      </c>
      <c r="B578" t="s">
        <v>90</v>
      </c>
      <c r="C578">
        <v>2060</v>
      </c>
      <c r="D578">
        <v>0.10000000149011611</v>
      </c>
      <c r="E578" t="s">
        <v>182</v>
      </c>
    </row>
    <row r="579" spans="1:5">
      <c r="A579" t="s">
        <v>260</v>
      </c>
      <c r="B579" t="s">
        <v>90</v>
      </c>
      <c r="C579">
        <v>2070</v>
      </c>
      <c r="D579">
        <v>0.10000000149011611</v>
      </c>
      <c r="E579" t="s">
        <v>182</v>
      </c>
    </row>
    <row r="580" spans="1:5">
      <c r="A580" t="s">
        <v>260</v>
      </c>
      <c r="B580" t="s">
        <v>90</v>
      </c>
      <c r="C580">
        <v>2025</v>
      </c>
      <c r="D580">
        <v>0.10000000149011611</v>
      </c>
      <c r="E580" t="s">
        <v>182</v>
      </c>
    </row>
    <row r="581" spans="1:5">
      <c r="A581" t="s">
        <v>260</v>
      </c>
      <c r="B581" t="s">
        <v>90</v>
      </c>
      <c r="C581">
        <v>2035</v>
      </c>
      <c r="D581">
        <v>0.10000000149011611</v>
      </c>
      <c r="E581" t="s">
        <v>182</v>
      </c>
    </row>
    <row r="582" spans="1:5">
      <c r="A582" t="s">
        <v>260</v>
      </c>
      <c r="B582" t="s">
        <v>90</v>
      </c>
      <c r="C582">
        <v>2045</v>
      </c>
      <c r="D582">
        <v>0.10000000149011611</v>
      </c>
      <c r="E582" t="s">
        <v>182</v>
      </c>
    </row>
    <row r="583" spans="1:5">
      <c r="A583" t="s">
        <v>260</v>
      </c>
      <c r="B583" t="s">
        <v>90</v>
      </c>
      <c r="C583">
        <v>2055</v>
      </c>
      <c r="D583">
        <v>0.10000000149011611</v>
      </c>
      <c r="E583" t="s">
        <v>182</v>
      </c>
    </row>
    <row r="584" spans="1:5">
      <c r="A584" t="s">
        <v>260</v>
      </c>
      <c r="B584" t="s">
        <v>90</v>
      </c>
      <c r="C584">
        <v>2065</v>
      </c>
      <c r="D584">
        <v>0.10000000149011611</v>
      </c>
      <c r="E584" t="s">
        <v>182</v>
      </c>
    </row>
    <row r="585" spans="1:5">
      <c r="A585" t="s">
        <v>260</v>
      </c>
      <c r="B585" t="s">
        <v>92</v>
      </c>
      <c r="C585">
        <v>2020</v>
      </c>
      <c r="D585">
        <v>5.000000074505806E-2</v>
      </c>
      <c r="E585" t="s">
        <v>182</v>
      </c>
    </row>
    <row r="586" spans="1:5">
      <c r="A586" t="s">
        <v>260</v>
      </c>
      <c r="B586" t="s">
        <v>92</v>
      </c>
      <c r="C586">
        <v>2030</v>
      </c>
      <c r="D586">
        <v>5.000000074505806E-2</v>
      </c>
      <c r="E586" t="s">
        <v>182</v>
      </c>
    </row>
    <row r="587" spans="1:5">
      <c r="A587" t="s">
        <v>260</v>
      </c>
      <c r="B587" t="s">
        <v>92</v>
      </c>
      <c r="C587">
        <v>2040</v>
      </c>
      <c r="D587">
        <v>5.000000074505806E-2</v>
      </c>
      <c r="E587" t="s">
        <v>182</v>
      </c>
    </row>
    <row r="588" spans="1:5">
      <c r="A588" t="s">
        <v>260</v>
      </c>
      <c r="B588" t="s">
        <v>92</v>
      </c>
      <c r="C588">
        <v>2050</v>
      </c>
      <c r="D588">
        <v>5.000000074505806E-2</v>
      </c>
      <c r="E588" t="s">
        <v>182</v>
      </c>
    </row>
    <row r="589" spans="1:5">
      <c r="A589" t="s">
        <v>260</v>
      </c>
      <c r="B589" t="s">
        <v>92</v>
      </c>
      <c r="C589">
        <v>2060</v>
      </c>
      <c r="D589">
        <v>5.000000074505806E-2</v>
      </c>
      <c r="E589" t="s">
        <v>182</v>
      </c>
    </row>
    <row r="590" spans="1:5">
      <c r="A590" t="s">
        <v>260</v>
      </c>
      <c r="B590" t="s">
        <v>92</v>
      </c>
      <c r="C590">
        <v>2070</v>
      </c>
      <c r="D590">
        <v>5.000000074505806E-2</v>
      </c>
      <c r="E590" t="s">
        <v>182</v>
      </c>
    </row>
    <row r="591" spans="1:5">
      <c r="A591" t="s">
        <v>260</v>
      </c>
      <c r="B591" t="s">
        <v>92</v>
      </c>
      <c r="C591">
        <v>2025</v>
      </c>
      <c r="D591">
        <v>5.000000074505806E-2</v>
      </c>
      <c r="E591" t="s">
        <v>182</v>
      </c>
    </row>
    <row r="592" spans="1:5">
      <c r="A592" t="s">
        <v>260</v>
      </c>
      <c r="B592" t="s">
        <v>92</v>
      </c>
      <c r="C592">
        <v>2035</v>
      </c>
      <c r="D592">
        <v>5.000000074505806E-2</v>
      </c>
      <c r="E592" t="s">
        <v>182</v>
      </c>
    </row>
    <row r="593" spans="1:5">
      <c r="A593" t="s">
        <v>260</v>
      </c>
      <c r="B593" t="s">
        <v>92</v>
      </c>
      <c r="C593">
        <v>2045</v>
      </c>
      <c r="D593">
        <v>5.000000074505806E-2</v>
      </c>
      <c r="E593" t="s">
        <v>182</v>
      </c>
    </row>
    <row r="594" spans="1:5">
      <c r="A594" t="s">
        <v>260</v>
      </c>
      <c r="B594" t="s">
        <v>92</v>
      </c>
      <c r="C594">
        <v>2055</v>
      </c>
      <c r="D594">
        <v>5.000000074505806E-2</v>
      </c>
      <c r="E594" t="s">
        <v>182</v>
      </c>
    </row>
    <row r="595" spans="1:5">
      <c r="A595" t="s">
        <v>260</v>
      </c>
      <c r="B595" t="s">
        <v>92</v>
      </c>
      <c r="C595">
        <v>2065</v>
      </c>
      <c r="D595">
        <v>5.000000074505806E-2</v>
      </c>
      <c r="E595" t="s">
        <v>182</v>
      </c>
    </row>
    <row r="596" spans="1:5">
      <c r="A596" t="s">
        <v>260</v>
      </c>
      <c r="B596" t="s">
        <v>76</v>
      </c>
      <c r="C596">
        <v>2020</v>
      </c>
      <c r="D596">
        <v>5.000000074505806E-2</v>
      </c>
      <c r="E596" t="s">
        <v>182</v>
      </c>
    </row>
    <row r="597" spans="1:5">
      <c r="A597" t="s">
        <v>260</v>
      </c>
      <c r="B597" t="s">
        <v>76</v>
      </c>
      <c r="C597">
        <v>2030</v>
      </c>
      <c r="D597">
        <v>5.000000074505806E-2</v>
      </c>
      <c r="E597" t="s">
        <v>182</v>
      </c>
    </row>
    <row r="598" spans="1:5">
      <c r="A598" t="s">
        <v>260</v>
      </c>
      <c r="B598" t="s">
        <v>76</v>
      </c>
      <c r="C598">
        <v>2040</v>
      </c>
      <c r="D598">
        <v>5.000000074505806E-2</v>
      </c>
      <c r="E598" t="s">
        <v>182</v>
      </c>
    </row>
    <row r="599" spans="1:5">
      <c r="A599" t="s">
        <v>260</v>
      </c>
      <c r="B599" t="s">
        <v>76</v>
      </c>
      <c r="C599">
        <v>2050</v>
      </c>
      <c r="D599">
        <v>5.000000074505806E-2</v>
      </c>
      <c r="E599" t="s">
        <v>182</v>
      </c>
    </row>
    <row r="600" spans="1:5">
      <c r="A600" t="s">
        <v>260</v>
      </c>
      <c r="B600" t="s">
        <v>76</v>
      </c>
      <c r="C600">
        <v>2060</v>
      </c>
      <c r="D600">
        <v>5.000000074505806E-2</v>
      </c>
      <c r="E600" t="s">
        <v>182</v>
      </c>
    </row>
    <row r="601" spans="1:5">
      <c r="A601" t="s">
        <v>260</v>
      </c>
      <c r="B601" t="s">
        <v>76</v>
      </c>
      <c r="C601">
        <v>2070</v>
      </c>
      <c r="D601">
        <v>5.000000074505806E-2</v>
      </c>
      <c r="E601" t="s">
        <v>182</v>
      </c>
    </row>
    <row r="602" spans="1:5">
      <c r="A602" t="s">
        <v>260</v>
      </c>
      <c r="B602" t="s">
        <v>76</v>
      </c>
      <c r="C602">
        <v>2025</v>
      </c>
      <c r="D602">
        <v>5.000000074505806E-2</v>
      </c>
      <c r="E602" t="s">
        <v>182</v>
      </c>
    </row>
    <row r="603" spans="1:5">
      <c r="A603" t="s">
        <v>260</v>
      </c>
      <c r="B603" t="s">
        <v>76</v>
      </c>
      <c r="C603">
        <v>2035</v>
      </c>
      <c r="D603">
        <v>5.000000074505806E-2</v>
      </c>
      <c r="E603" t="s">
        <v>182</v>
      </c>
    </row>
    <row r="604" spans="1:5">
      <c r="A604" t="s">
        <v>260</v>
      </c>
      <c r="B604" t="s">
        <v>76</v>
      </c>
      <c r="C604">
        <v>2045</v>
      </c>
      <c r="D604">
        <v>5.000000074505806E-2</v>
      </c>
      <c r="E604" t="s">
        <v>182</v>
      </c>
    </row>
    <row r="605" spans="1:5">
      <c r="A605" t="s">
        <v>260</v>
      </c>
      <c r="B605" t="s">
        <v>76</v>
      </c>
      <c r="C605">
        <v>2055</v>
      </c>
      <c r="D605">
        <v>5.000000074505806E-2</v>
      </c>
      <c r="E605" t="s">
        <v>182</v>
      </c>
    </row>
    <row r="606" spans="1:5">
      <c r="A606" t="s">
        <v>260</v>
      </c>
      <c r="B606" t="s">
        <v>76</v>
      </c>
      <c r="C606">
        <v>2065</v>
      </c>
      <c r="D606">
        <v>5.000000074505806E-2</v>
      </c>
      <c r="E606" t="s">
        <v>182</v>
      </c>
    </row>
    <row r="607" spans="1:5">
      <c r="A607" t="s">
        <v>260</v>
      </c>
      <c r="B607" t="s">
        <v>104</v>
      </c>
      <c r="C607">
        <v>2020</v>
      </c>
      <c r="D607">
        <v>0.10000000149011611</v>
      </c>
      <c r="E607" t="s">
        <v>182</v>
      </c>
    </row>
    <row r="608" spans="1:5">
      <c r="A608" t="s">
        <v>260</v>
      </c>
      <c r="B608" t="s">
        <v>104</v>
      </c>
      <c r="C608">
        <v>2030</v>
      </c>
      <c r="D608">
        <v>0.10000000149011611</v>
      </c>
      <c r="E608" t="s">
        <v>182</v>
      </c>
    </row>
    <row r="609" spans="1:5">
      <c r="A609" t="s">
        <v>260</v>
      </c>
      <c r="B609" t="s">
        <v>104</v>
      </c>
      <c r="C609">
        <v>2040</v>
      </c>
      <c r="D609">
        <v>0.10000000149011611</v>
      </c>
      <c r="E609" t="s">
        <v>182</v>
      </c>
    </row>
    <row r="610" spans="1:5">
      <c r="A610" t="s">
        <v>260</v>
      </c>
      <c r="B610" t="s">
        <v>104</v>
      </c>
      <c r="C610">
        <v>2050</v>
      </c>
      <c r="D610">
        <v>0.10000000149011611</v>
      </c>
      <c r="E610" t="s">
        <v>182</v>
      </c>
    </row>
    <row r="611" spans="1:5">
      <c r="A611" t="s">
        <v>260</v>
      </c>
      <c r="B611" t="s">
        <v>104</v>
      </c>
      <c r="C611">
        <v>2060</v>
      </c>
      <c r="D611">
        <v>0.10000000149011611</v>
      </c>
      <c r="E611" t="s">
        <v>182</v>
      </c>
    </row>
    <row r="612" spans="1:5">
      <c r="A612" t="s">
        <v>260</v>
      </c>
      <c r="B612" t="s">
        <v>104</v>
      </c>
      <c r="C612">
        <v>2070</v>
      </c>
      <c r="D612">
        <v>0.10000000149011611</v>
      </c>
      <c r="E612" t="s">
        <v>182</v>
      </c>
    </row>
    <row r="613" spans="1:5">
      <c r="A613" t="s">
        <v>260</v>
      </c>
      <c r="B613" t="s">
        <v>104</v>
      </c>
      <c r="C613">
        <v>2025</v>
      </c>
      <c r="D613">
        <v>0.10000000149011611</v>
      </c>
      <c r="E613" t="s">
        <v>182</v>
      </c>
    </row>
    <row r="614" spans="1:5">
      <c r="A614" t="s">
        <v>260</v>
      </c>
      <c r="B614" t="s">
        <v>104</v>
      </c>
      <c r="C614">
        <v>2035</v>
      </c>
      <c r="D614">
        <v>0.10000000149011611</v>
      </c>
      <c r="E614" t="s">
        <v>182</v>
      </c>
    </row>
    <row r="615" spans="1:5">
      <c r="A615" t="s">
        <v>260</v>
      </c>
      <c r="B615" t="s">
        <v>104</v>
      </c>
      <c r="C615">
        <v>2045</v>
      </c>
      <c r="D615">
        <v>0.10000000149011611</v>
      </c>
      <c r="E615" t="s">
        <v>182</v>
      </c>
    </row>
    <row r="616" spans="1:5">
      <c r="A616" t="s">
        <v>260</v>
      </c>
      <c r="B616" t="s">
        <v>104</v>
      </c>
      <c r="C616">
        <v>2055</v>
      </c>
      <c r="D616">
        <v>0.10000000149011611</v>
      </c>
      <c r="E616" t="s">
        <v>182</v>
      </c>
    </row>
    <row r="617" spans="1:5">
      <c r="A617" t="s">
        <v>260</v>
      </c>
      <c r="B617" t="s">
        <v>104</v>
      </c>
      <c r="C617">
        <v>2065</v>
      </c>
      <c r="D617">
        <v>0.10000000149011611</v>
      </c>
      <c r="E617" t="s">
        <v>182</v>
      </c>
    </row>
    <row r="618" spans="1:5">
      <c r="A618" t="s">
        <v>260</v>
      </c>
      <c r="B618" t="s">
        <v>82</v>
      </c>
      <c r="C618">
        <v>2020</v>
      </c>
      <c r="D618">
        <v>5.000000074505806E-2</v>
      </c>
      <c r="E618" t="s">
        <v>182</v>
      </c>
    </row>
    <row r="619" spans="1:5">
      <c r="A619" t="s">
        <v>260</v>
      </c>
      <c r="B619" t="s">
        <v>82</v>
      </c>
      <c r="C619">
        <v>2030</v>
      </c>
      <c r="D619">
        <v>5.000000074505806E-2</v>
      </c>
      <c r="E619" t="s">
        <v>182</v>
      </c>
    </row>
    <row r="620" spans="1:5">
      <c r="A620" t="s">
        <v>260</v>
      </c>
      <c r="B620" t="s">
        <v>82</v>
      </c>
      <c r="C620">
        <v>2040</v>
      </c>
      <c r="D620">
        <v>5.000000074505806E-2</v>
      </c>
      <c r="E620" t="s">
        <v>182</v>
      </c>
    </row>
    <row r="621" spans="1:5">
      <c r="A621" t="s">
        <v>260</v>
      </c>
      <c r="B621" t="s">
        <v>82</v>
      </c>
      <c r="C621">
        <v>2050</v>
      </c>
      <c r="D621">
        <v>5.000000074505806E-2</v>
      </c>
      <c r="E621" t="s">
        <v>182</v>
      </c>
    </row>
    <row r="622" spans="1:5">
      <c r="A622" t="s">
        <v>260</v>
      </c>
      <c r="B622" t="s">
        <v>82</v>
      </c>
      <c r="C622">
        <v>2060</v>
      </c>
      <c r="D622">
        <v>5.000000074505806E-2</v>
      </c>
      <c r="E622" t="s">
        <v>182</v>
      </c>
    </row>
    <row r="623" spans="1:5">
      <c r="A623" t="s">
        <v>260</v>
      </c>
      <c r="B623" t="s">
        <v>82</v>
      </c>
      <c r="C623">
        <v>2070</v>
      </c>
      <c r="D623">
        <v>5.000000074505806E-2</v>
      </c>
      <c r="E623" t="s">
        <v>182</v>
      </c>
    </row>
    <row r="624" spans="1:5">
      <c r="A624" t="s">
        <v>260</v>
      </c>
      <c r="B624" t="s">
        <v>82</v>
      </c>
      <c r="C624">
        <v>2025</v>
      </c>
      <c r="D624">
        <v>5.000000074505806E-2</v>
      </c>
      <c r="E624" t="s">
        <v>182</v>
      </c>
    </row>
    <row r="625" spans="1:5">
      <c r="A625" t="s">
        <v>260</v>
      </c>
      <c r="B625" t="s">
        <v>82</v>
      </c>
      <c r="C625">
        <v>2035</v>
      </c>
      <c r="D625">
        <v>5.000000074505806E-2</v>
      </c>
      <c r="E625" t="s">
        <v>182</v>
      </c>
    </row>
    <row r="626" spans="1:5">
      <c r="A626" t="s">
        <v>260</v>
      </c>
      <c r="B626" t="s">
        <v>82</v>
      </c>
      <c r="C626">
        <v>2045</v>
      </c>
      <c r="D626">
        <v>5.000000074505806E-2</v>
      </c>
      <c r="E626" t="s">
        <v>182</v>
      </c>
    </row>
    <row r="627" spans="1:5">
      <c r="A627" t="s">
        <v>260</v>
      </c>
      <c r="B627" t="s">
        <v>82</v>
      </c>
      <c r="C627">
        <v>2055</v>
      </c>
      <c r="D627">
        <v>5.000000074505806E-2</v>
      </c>
      <c r="E627" t="s">
        <v>182</v>
      </c>
    </row>
    <row r="628" spans="1:5">
      <c r="A628" t="s">
        <v>260</v>
      </c>
      <c r="B628" t="s">
        <v>82</v>
      </c>
      <c r="C628">
        <v>2065</v>
      </c>
      <c r="D628">
        <v>5.000000074505806E-2</v>
      </c>
      <c r="E628" t="s">
        <v>182</v>
      </c>
    </row>
    <row r="629" spans="1:5">
      <c r="A629" t="s">
        <v>260</v>
      </c>
      <c r="B629" t="s">
        <v>96</v>
      </c>
      <c r="C629">
        <v>2020</v>
      </c>
      <c r="D629">
        <v>9.0000003576278687E-2</v>
      </c>
      <c r="E629" t="s">
        <v>182</v>
      </c>
    </row>
    <row r="630" spans="1:5">
      <c r="A630" t="s">
        <v>260</v>
      </c>
      <c r="B630" t="s">
        <v>96</v>
      </c>
      <c r="C630">
        <v>2030</v>
      </c>
      <c r="D630">
        <v>9.0000003576278687E-2</v>
      </c>
      <c r="E630" t="s">
        <v>182</v>
      </c>
    </row>
    <row r="631" spans="1:5">
      <c r="A631" t="s">
        <v>260</v>
      </c>
      <c r="B631" t="s">
        <v>96</v>
      </c>
      <c r="C631">
        <v>2040</v>
      </c>
      <c r="D631">
        <v>9.0000003576278687E-2</v>
      </c>
      <c r="E631" t="s">
        <v>182</v>
      </c>
    </row>
    <row r="632" spans="1:5">
      <c r="A632" t="s">
        <v>260</v>
      </c>
      <c r="B632" t="s">
        <v>96</v>
      </c>
      <c r="C632">
        <v>2050</v>
      </c>
      <c r="D632">
        <v>9.0000003576278687E-2</v>
      </c>
      <c r="E632" t="s">
        <v>182</v>
      </c>
    </row>
    <row r="633" spans="1:5">
      <c r="A633" t="s">
        <v>260</v>
      </c>
      <c r="B633" t="s">
        <v>96</v>
      </c>
      <c r="C633">
        <v>2060</v>
      </c>
      <c r="D633">
        <v>9.0000003576278687E-2</v>
      </c>
      <c r="E633" t="s">
        <v>182</v>
      </c>
    </row>
    <row r="634" spans="1:5">
      <c r="A634" t="s">
        <v>260</v>
      </c>
      <c r="B634" t="s">
        <v>96</v>
      </c>
      <c r="C634">
        <v>2070</v>
      </c>
      <c r="D634">
        <v>9.0000003576278687E-2</v>
      </c>
      <c r="E634" t="s">
        <v>182</v>
      </c>
    </row>
    <row r="635" spans="1:5">
      <c r="A635" t="s">
        <v>260</v>
      </c>
      <c r="B635" t="s">
        <v>96</v>
      </c>
      <c r="C635">
        <v>2025</v>
      </c>
      <c r="D635">
        <v>9.0000003576278687E-2</v>
      </c>
      <c r="E635" t="s">
        <v>182</v>
      </c>
    </row>
    <row r="636" spans="1:5">
      <c r="A636" t="s">
        <v>260</v>
      </c>
      <c r="B636" t="s">
        <v>96</v>
      </c>
      <c r="C636">
        <v>2035</v>
      </c>
      <c r="D636">
        <v>9.0000003576278687E-2</v>
      </c>
      <c r="E636" t="s">
        <v>182</v>
      </c>
    </row>
    <row r="637" spans="1:5">
      <c r="A637" t="s">
        <v>260</v>
      </c>
      <c r="B637" t="s">
        <v>96</v>
      </c>
      <c r="C637">
        <v>2045</v>
      </c>
      <c r="D637">
        <v>9.0000003576278687E-2</v>
      </c>
      <c r="E637" t="s">
        <v>182</v>
      </c>
    </row>
    <row r="638" spans="1:5">
      <c r="A638" t="s">
        <v>260</v>
      </c>
      <c r="B638" t="s">
        <v>96</v>
      </c>
      <c r="C638">
        <v>2055</v>
      </c>
      <c r="D638">
        <v>9.0000003576278687E-2</v>
      </c>
      <c r="E638" t="s">
        <v>182</v>
      </c>
    </row>
    <row r="639" spans="1:5">
      <c r="A639" t="s">
        <v>260</v>
      </c>
      <c r="B639" t="s">
        <v>96</v>
      </c>
      <c r="C639">
        <v>2065</v>
      </c>
      <c r="D639">
        <v>9.0000003576278687E-2</v>
      </c>
      <c r="E639" t="s">
        <v>182</v>
      </c>
    </row>
    <row r="640" spans="1:5">
      <c r="A640" t="s">
        <v>260</v>
      </c>
      <c r="B640" t="s">
        <v>86</v>
      </c>
      <c r="C640">
        <v>2020</v>
      </c>
      <c r="D640">
        <v>2.999999932944775E-2</v>
      </c>
      <c r="E640" t="s">
        <v>182</v>
      </c>
    </row>
    <row r="641" spans="1:5">
      <c r="A641" t="s">
        <v>260</v>
      </c>
      <c r="B641" t="s">
        <v>86</v>
      </c>
      <c r="C641">
        <v>2030</v>
      </c>
      <c r="D641">
        <v>2.999999932944775E-2</v>
      </c>
      <c r="E641" t="s">
        <v>182</v>
      </c>
    </row>
    <row r="642" spans="1:5">
      <c r="A642" t="s">
        <v>260</v>
      </c>
      <c r="B642" t="s">
        <v>86</v>
      </c>
      <c r="C642">
        <v>2040</v>
      </c>
      <c r="D642">
        <v>2.999999932944775E-2</v>
      </c>
      <c r="E642" t="s">
        <v>182</v>
      </c>
    </row>
    <row r="643" spans="1:5">
      <c r="A643" t="s">
        <v>260</v>
      </c>
      <c r="B643" t="s">
        <v>86</v>
      </c>
      <c r="C643">
        <v>2050</v>
      </c>
      <c r="D643">
        <v>2.999999932944775E-2</v>
      </c>
      <c r="E643" t="s">
        <v>182</v>
      </c>
    </row>
    <row r="644" spans="1:5">
      <c r="A644" t="s">
        <v>260</v>
      </c>
      <c r="B644" t="s">
        <v>86</v>
      </c>
      <c r="C644">
        <v>2060</v>
      </c>
      <c r="D644">
        <v>2.999999932944775E-2</v>
      </c>
      <c r="E644" t="s">
        <v>182</v>
      </c>
    </row>
    <row r="645" spans="1:5">
      <c r="A645" t="s">
        <v>260</v>
      </c>
      <c r="B645" t="s">
        <v>86</v>
      </c>
      <c r="C645">
        <v>2070</v>
      </c>
      <c r="D645">
        <v>2.999999932944775E-2</v>
      </c>
      <c r="E645" t="s">
        <v>182</v>
      </c>
    </row>
    <row r="646" spans="1:5">
      <c r="A646" t="s">
        <v>260</v>
      </c>
      <c r="B646" t="s">
        <v>86</v>
      </c>
      <c r="C646">
        <v>2025</v>
      </c>
      <c r="D646">
        <v>2.999999932944775E-2</v>
      </c>
      <c r="E646" t="s">
        <v>182</v>
      </c>
    </row>
    <row r="647" spans="1:5">
      <c r="A647" t="s">
        <v>260</v>
      </c>
      <c r="B647" t="s">
        <v>86</v>
      </c>
      <c r="C647">
        <v>2035</v>
      </c>
      <c r="D647">
        <v>2.999999932944775E-2</v>
      </c>
      <c r="E647" t="s">
        <v>182</v>
      </c>
    </row>
    <row r="648" spans="1:5">
      <c r="A648" t="s">
        <v>260</v>
      </c>
      <c r="B648" t="s">
        <v>86</v>
      </c>
      <c r="C648">
        <v>2045</v>
      </c>
      <c r="D648">
        <v>2.999999932944775E-2</v>
      </c>
      <c r="E648" t="s">
        <v>182</v>
      </c>
    </row>
    <row r="649" spans="1:5">
      <c r="A649" t="s">
        <v>260</v>
      </c>
      <c r="B649" t="s">
        <v>86</v>
      </c>
      <c r="C649">
        <v>2055</v>
      </c>
      <c r="D649">
        <v>2.999999932944775E-2</v>
      </c>
      <c r="E649" t="s">
        <v>182</v>
      </c>
    </row>
    <row r="650" spans="1:5">
      <c r="A650" t="s">
        <v>260</v>
      </c>
      <c r="B650" t="s">
        <v>86</v>
      </c>
      <c r="C650">
        <v>2065</v>
      </c>
      <c r="D650">
        <v>2.999999932944775E-2</v>
      </c>
      <c r="E650" t="s">
        <v>182</v>
      </c>
    </row>
    <row r="651" spans="1:5">
      <c r="A651" t="s">
        <v>260</v>
      </c>
      <c r="B651" t="s">
        <v>103</v>
      </c>
      <c r="C651">
        <v>2020</v>
      </c>
      <c r="D651">
        <v>9.0000003576278687E-2</v>
      </c>
      <c r="E651" t="s">
        <v>182</v>
      </c>
    </row>
    <row r="652" spans="1:5">
      <c r="A652" t="s">
        <v>260</v>
      </c>
      <c r="B652" t="s">
        <v>103</v>
      </c>
      <c r="C652">
        <v>2030</v>
      </c>
      <c r="D652">
        <v>9.0000003576278687E-2</v>
      </c>
      <c r="E652" t="s">
        <v>182</v>
      </c>
    </row>
    <row r="653" spans="1:5">
      <c r="A653" t="s">
        <v>260</v>
      </c>
      <c r="B653" t="s">
        <v>103</v>
      </c>
      <c r="C653">
        <v>2040</v>
      </c>
      <c r="D653">
        <v>9.0000003576278687E-2</v>
      </c>
      <c r="E653" t="s">
        <v>182</v>
      </c>
    </row>
    <row r="654" spans="1:5">
      <c r="A654" t="s">
        <v>260</v>
      </c>
      <c r="B654" t="s">
        <v>103</v>
      </c>
      <c r="C654">
        <v>2050</v>
      </c>
      <c r="D654">
        <v>9.0000003576278687E-2</v>
      </c>
      <c r="E654" t="s">
        <v>182</v>
      </c>
    </row>
    <row r="655" spans="1:5">
      <c r="A655" t="s">
        <v>260</v>
      </c>
      <c r="B655" t="s">
        <v>103</v>
      </c>
      <c r="C655">
        <v>2060</v>
      </c>
      <c r="D655">
        <v>9.0000003576278687E-2</v>
      </c>
      <c r="E655" t="s">
        <v>182</v>
      </c>
    </row>
    <row r="656" spans="1:5">
      <c r="A656" t="s">
        <v>260</v>
      </c>
      <c r="B656" t="s">
        <v>103</v>
      </c>
      <c r="C656">
        <v>2070</v>
      </c>
      <c r="D656">
        <v>9.0000003576278687E-2</v>
      </c>
      <c r="E656" t="s">
        <v>182</v>
      </c>
    </row>
    <row r="657" spans="1:5">
      <c r="A657" t="s">
        <v>260</v>
      </c>
      <c r="B657" t="s">
        <v>103</v>
      </c>
      <c r="C657">
        <v>2025</v>
      </c>
      <c r="D657">
        <v>9.0000003576278687E-2</v>
      </c>
      <c r="E657" t="s">
        <v>182</v>
      </c>
    </row>
    <row r="658" spans="1:5">
      <c r="A658" t="s">
        <v>260</v>
      </c>
      <c r="B658" t="s">
        <v>103</v>
      </c>
      <c r="C658">
        <v>2035</v>
      </c>
      <c r="D658">
        <v>9.0000003576278687E-2</v>
      </c>
      <c r="E658" t="s">
        <v>182</v>
      </c>
    </row>
    <row r="659" spans="1:5">
      <c r="A659" t="s">
        <v>260</v>
      </c>
      <c r="B659" t="s">
        <v>103</v>
      </c>
      <c r="C659">
        <v>2045</v>
      </c>
      <c r="D659">
        <v>9.0000003576278687E-2</v>
      </c>
      <c r="E659" t="s">
        <v>182</v>
      </c>
    </row>
    <row r="660" spans="1:5">
      <c r="A660" t="s">
        <v>260</v>
      </c>
      <c r="B660" t="s">
        <v>103</v>
      </c>
      <c r="C660">
        <v>2055</v>
      </c>
      <c r="D660">
        <v>9.0000003576278687E-2</v>
      </c>
      <c r="E660" t="s">
        <v>182</v>
      </c>
    </row>
    <row r="661" spans="1:5">
      <c r="A661" t="s">
        <v>260</v>
      </c>
      <c r="B661" t="s">
        <v>103</v>
      </c>
      <c r="C661">
        <v>2065</v>
      </c>
      <c r="D661">
        <v>9.0000003576278687E-2</v>
      </c>
      <c r="E661" t="s">
        <v>182</v>
      </c>
    </row>
    <row r="662" spans="1:5">
      <c r="A662" t="s">
        <v>260</v>
      </c>
      <c r="B662" t="s">
        <v>77</v>
      </c>
      <c r="C662">
        <v>2020</v>
      </c>
      <c r="D662">
        <v>0.5</v>
      </c>
      <c r="E662" t="s">
        <v>182</v>
      </c>
    </row>
    <row r="663" spans="1:5">
      <c r="A663" t="s">
        <v>260</v>
      </c>
      <c r="B663" t="s">
        <v>77</v>
      </c>
      <c r="C663">
        <v>2030</v>
      </c>
      <c r="D663">
        <v>0.5</v>
      </c>
      <c r="E663" t="s">
        <v>182</v>
      </c>
    </row>
    <row r="664" spans="1:5">
      <c r="A664" t="s">
        <v>260</v>
      </c>
      <c r="B664" t="s">
        <v>77</v>
      </c>
      <c r="C664">
        <v>2040</v>
      </c>
      <c r="D664">
        <v>0.5</v>
      </c>
      <c r="E664" t="s">
        <v>182</v>
      </c>
    </row>
    <row r="665" spans="1:5">
      <c r="A665" t="s">
        <v>260</v>
      </c>
      <c r="B665" t="s">
        <v>77</v>
      </c>
      <c r="C665">
        <v>2050</v>
      </c>
      <c r="D665">
        <v>0.5</v>
      </c>
      <c r="E665" t="s">
        <v>182</v>
      </c>
    </row>
    <row r="666" spans="1:5">
      <c r="A666" t="s">
        <v>260</v>
      </c>
      <c r="B666" t="s">
        <v>77</v>
      </c>
      <c r="C666">
        <v>2060</v>
      </c>
      <c r="D666">
        <v>0.5</v>
      </c>
      <c r="E666" t="s">
        <v>182</v>
      </c>
    </row>
    <row r="667" spans="1:5">
      <c r="A667" t="s">
        <v>260</v>
      </c>
      <c r="B667" t="s">
        <v>77</v>
      </c>
      <c r="C667">
        <v>2070</v>
      </c>
      <c r="D667">
        <v>0.5</v>
      </c>
      <c r="E667" t="s">
        <v>182</v>
      </c>
    </row>
    <row r="668" spans="1:5">
      <c r="A668" t="s">
        <v>260</v>
      </c>
      <c r="B668" t="s">
        <v>77</v>
      </c>
      <c r="C668">
        <v>2025</v>
      </c>
      <c r="D668">
        <v>0.5</v>
      </c>
      <c r="E668" t="s">
        <v>182</v>
      </c>
    </row>
    <row r="669" spans="1:5">
      <c r="A669" t="s">
        <v>260</v>
      </c>
      <c r="B669" t="s">
        <v>77</v>
      </c>
      <c r="C669">
        <v>2035</v>
      </c>
      <c r="D669">
        <v>0.5</v>
      </c>
      <c r="E669" t="s">
        <v>182</v>
      </c>
    </row>
    <row r="670" spans="1:5">
      <c r="A670" t="s">
        <v>260</v>
      </c>
      <c r="B670" t="s">
        <v>77</v>
      </c>
      <c r="C670">
        <v>2045</v>
      </c>
      <c r="D670">
        <v>0.5</v>
      </c>
      <c r="E670" t="s">
        <v>182</v>
      </c>
    </row>
    <row r="671" spans="1:5">
      <c r="A671" t="s">
        <v>260</v>
      </c>
      <c r="B671" t="s">
        <v>77</v>
      </c>
      <c r="C671">
        <v>2055</v>
      </c>
      <c r="D671">
        <v>0.5</v>
      </c>
      <c r="E671" t="s">
        <v>182</v>
      </c>
    </row>
    <row r="672" spans="1:5">
      <c r="A672" t="s">
        <v>260</v>
      </c>
      <c r="B672" t="s">
        <v>77</v>
      </c>
      <c r="C672">
        <v>2065</v>
      </c>
      <c r="D672">
        <v>0.5</v>
      </c>
      <c r="E672" t="s">
        <v>182</v>
      </c>
    </row>
    <row r="673" spans="1:5">
      <c r="A673" t="s">
        <v>260</v>
      </c>
      <c r="B673" t="s">
        <v>78</v>
      </c>
      <c r="C673">
        <v>2020</v>
      </c>
      <c r="D673">
        <v>0.5</v>
      </c>
      <c r="E673" t="s">
        <v>182</v>
      </c>
    </row>
    <row r="674" spans="1:5">
      <c r="A674" t="s">
        <v>260</v>
      </c>
      <c r="B674" t="s">
        <v>78</v>
      </c>
      <c r="C674">
        <v>2030</v>
      </c>
      <c r="D674">
        <v>0.5</v>
      </c>
      <c r="E674" t="s">
        <v>182</v>
      </c>
    </row>
    <row r="675" spans="1:5">
      <c r="A675" t="s">
        <v>260</v>
      </c>
      <c r="B675" t="s">
        <v>78</v>
      </c>
      <c r="C675">
        <v>2040</v>
      </c>
      <c r="D675">
        <v>0.5</v>
      </c>
      <c r="E675" t="s">
        <v>182</v>
      </c>
    </row>
    <row r="676" spans="1:5">
      <c r="A676" t="s">
        <v>260</v>
      </c>
      <c r="B676" t="s">
        <v>78</v>
      </c>
      <c r="C676">
        <v>2050</v>
      </c>
      <c r="D676">
        <v>0.5</v>
      </c>
      <c r="E676" t="s">
        <v>182</v>
      </c>
    </row>
    <row r="677" spans="1:5">
      <c r="A677" t="s">
        <v>260</v>
      </c>
      <c r="B677" t="s">
        <v>78</v>
      </c>
      <c r="C677">
        <v>2060</v>
      </c>
      <c r="D677">
        <v>0.5</v>
      </c>
      <c r="E677" t="s">
        <v>182</v>
      </c>
    </row>
    <row r="678" spans="1:5">
      <c r="A678" t="s">
        <v>260</v>
      </c>
      <c r="B678" t="s">
        <v>78</v>
      </c>
      <c r="C678">
        <v>2070</v>
      </c>
      <c r="D678">
        <v>0.5</v>
      </c>
      <c r="E678" t="s">
        <v>182</v>
      </c>
    </row>
    <row r="679" spans="1:5">
      <c r="A679" t="s">
        <v>260</v>
      </c>
      <c r="B679" t="s">
        <v>78</v>
      </c>
      <c r="C679">
        <v>2025</v>
      </c>
      <c r="D679">
        <v>0.5</v>
      </c>
      <c r="E679" t="s">
        <v>182</v>
      </c>
    </row>
    <row r="680" spans="1:5">
      <c r="A680" t="s">
        <v>260</v>
      </c>
      <c r="B680" t="s">
        <v>78</v>
      </c>
      <c r="C680">
        <v>2035</v>
      </c>
      <c r="D680">
        <v>0.5</v>
      </c>
      <c r="E680" t="s">
        <v>182</v>
      </c>
    </row>
    <row r="681" spans="1:5">
      <c r="A681" t="s">
        <v>260</v>
      </c>
      <c r="B681" t="s">
        <v>78</v>
      </c>
      <c r="C681">
        <v>2045</v>
      </c>
      <c r="D681">
        <v>0.5</v>
      </c>
      <c r="E681" t="s">
        <v>182</v>
      </c>
    </row>
    <row r="682" spans="1:5">
      <c r="A682" t="s">
        <v>260</v>
      </c>
      <c r="B682" t="s">
        <v>78</v>
      </c>
      <c r="C682">
        <v>2055</v>
      </c>
      <c r="D682">
        <v>0.5</v>
      </c>
      <c r="E682" t="s">
        <v>182</v>
      </c>
    </row>
    <row r="683" spans="1:5">
      <c r="A683" t="s">
        <v>260</v>
      </c>
      <c r="B683" t="s">
        <v>78</v>
      </c>
      <c r="C683">
        <v>2065</v>
      </c>
      <c r="D683">
        <v>0.5</v>
      </c>
      <c r="E683" t="s">
        <v>182</v>
      </c>
    </row>
    <row r="684" spans="1:5">
      <c r="A684" t="s">
        <v>260</v>
      </c>
      <c r="B684" t="s">
        <v>71</v>
      </c>
      <c r="C684">
        <v>2020</v>
      </c>
      <c r="D684">
        <v>5.000000074505806E-2</v>
      </c>
      <c r="E684" t="s">
        <v>182</v>
      </c>
    </row>
    <row r="685" spans="1:5">
      <c r="A685" t="s">
        <v>260</v>
      </c>
      <c r="B685" t="s">
        <v>71</v>
      </c>
      <c r="C685">
        <v>2030</v>
      </c>
      <c r="D685">
        <v>5.000000074505806E-2</v>
      </c>
      <c r="E685" t="s">
        <v>182</v>
      </c>
    </row>
    <row r="686" spans="1:5">
      <c r="A686" t="s">
        <v>260</v>
      </c>
      <c r="B686" t="s">
        <v>71</v>
      </c>
      <c r="C686">
        <v>2040</v>
      </c>
      <c r="D686">
        <v>5.000000074505806E-2</v>
      </c>
      <c r="E686" t="s">
        <v>182</v>
      </c>
    </row>
    <row r="687" spans="1:5">
      <c r="A687" t="s">
        <v>260</v>
      </c>
      <c r="B687" t="s">
        <v>71</v>
      </c>
      <c r="C687">
        <v>2050</v>
      </c>
      <c r="D687">
        <v>5.000000074505806E-2</v>
      </c>
      <c r="E687" t="s">
        <v>182</v>
      </c>
    </row>
    <row r="688" spans="1:5">
      <c r="A688" t="s">
        <v>260</v>
      </c>
      <c r="B688" t="s">
        <v>71</v>
      </c>
      <c r="C688">
        <v>2060</v>
      </c>
      <c r="D688">
        <v>5.000000074505806E-2</v>
      </c>
      <c r="E688" t="s">
        <v>182</v>
      </c>
    </row>
    <row r="689" spans="1:5">
      <c r="A689" t="s">
        <v>260</v>
      </c>
      <c r="B689" t="s">
        <v>71</v>
      </c>
      <c r="C689">
        <v>2070</v>
      </c>
      <c r="D689">
        <v>5.000000074505806E-2</v>
      </c>
      <c r="E689" t="s">
        <v>182</v>
      </c>
    </row>
    <row r="690" spans="1:5">
      <c r="A690" t="s">
        <v>260</v>
      </c>
      <c r="B690" t="s">
        <v>71</v>
      </c>
      <c r="C690">
        <v>2025</v>
      </c>
      <c r="D690">
        <v>5.000000074505806E-2</v>
      </c>
      <c r="E690" t="s">
        <v>182</v>
      </c>
    </row>
    <row r="691" spans="1:5">
      <c r="A691" t="s">
        <v>260</v>
      </c>
      <c r="B691" t="s">
        <v>71</v>
      </c>
      <c r="C691">
        <v>2035</v>
      </c>
      <c r="D691">
        <v>5.000000074505806E-2</v>
      </c>
      <c r="E691" t="s">
        <v>182</v>
      </c>
    </row>
    <row r="692" spans="1:5">
      <c r="A692" t="s">
        <v>260</v>
      </c>
      <c r="B692" t="s">
        <v>71</v>
      </c>
      <c r="C692">
        <v>2045</v>
      </c>
      <c r="D692">
        <v>5.000000074505806E-2</v>
      </c>
      <c r="E692" t="s">
        <v>182</v>
      </c>
    </row>
    <row r="693" spans="1:5">
      <c r="A693" t="s">
        <v>260</v>
      </c>
      <c r="B693" t="s">
        <v>71</v>
      </c>
      <c r="C693">
        <v>2055</v>
      </c>
      <c r="D693">
        <v>5.000000074505806E-2</v>
      </c>
      <c r="E693" t="s">
        <v>182</v>
      </c>
    </row>
    <row r="694" spans="1:5">
      <c r="A694" t="s">
        <v>260</v>
      </c>
      <c r="B694" t="s">
        <v>71</v>
      </c>
      <c r="C694">
        <v>2065</v>
      </c>
      <c r="D694">
        <v>5.000000074505806E-2</v>
      </c>
      <c r="E694" t="s">
        <v>182</v>
      </c>
    </row>
    <row r="695" spans="1:5">
      <c r="A695" t="s">
        <v>260</v>
      </c>
      <c r="B695" t="s">
        <v>72</v>
      </c>
      <c r="C695">
        <v>2020</v>
      </c>
      <c r="D695">
        <v>5.000000074505806E-2</v>
      </c>
      <c r="E695" t="s">
        <v>182</v>
      </c>
    </row>
    <row r="696" spans="1:5">
      <c r="A696" t="s">
        <v>260</v>
      </c>
      <c r="B696" t="s">
        <v>72</v>
      </c>
      <c r="C696">
        <v>2030</v>
      </c>
      <c r="D696">
        <v>5.000000074505806E-2</v>
      </c>
      <c r="E696" t="s">
        <v>182</v>
      </c>
    </row>
    <row r="697" spans="1:5">
      <c r="A697" t="s">
        <v>260</v>
      </c>
      <c r="B697" t="s">
        <v>72</v>
      </c>
      <c r="C697">
        <v>2040</v>
      </c>
      <c r="D697">
        <v>5.000000074505806E-2</v>
      </c>
      <c r="E697" t="s">
        <v>182</v>
      </c>
    </row>
    <row r="698" spans="1:5">
      <c r="A698" t="s">
        <v>260</v>
      </c>
      <c r="B698" t="s">
        <v>72</v>
      </c>
      <c r="C698">
        <v>2050</v>
      </c>
      <c r="D698">
        <v>5.000000074505806E-2</v>
      </c>
      <c r="E698" t="s">
        <v>182</v>
      </c>
    </row>
    <row r="699" spans="1:5">
      <c r="A699" t="s">
        <v>260</v>
      </c>
      <c r="B699" t="s">
        <v>72</v>
      </c>
      <c r="C699">
        <v>2060</v>
      </c>
      <c r="D699">
        <v>5.000000074505806E-2</v>
      </c>
      <c r="E699" t="s">
        <v>182</v>
      </c>
    </row>
    <row r="700" spans="1:5">
      <c r="A700" t="s">
        <v>260</v>
      </c>
      <c r="B700" t="s">
        <v>72</v>
      </c>
      <c r="C700">
        <v>2070</v>
      </c>
      <c r="D700">
        <v>5.000000074505806E-2</v>
      </c>
      <c r="E700" t="s">
        <v>182</v>
      </c>
    </row>
    <row r="701" spans="1:5">
      <c r="A701" t="s">
        <v>260</v>
      </c>
      <c r="B701" t="s">
        <v>72</v>
      </c>
      <c r="C701">
        <v>2025</v>
      </c>
      <c r="D701">
        <v>5.000000074505806E-2</v>
      </c>
      <c r="E701" t="s">
        <v>182</v>
      </c>
    </row>
    <row r="702" spans="1:5">
      <c r="A702" t="s">
        <v>260</v>
      </c>
      <c r="B702" t="s">
        <v>72</v>
      </c>
      <c r="C702">
        <v>2035</v>
      </c>
      <c r="D702">
        <v>5.000000074505806E-2</v>
      </c>
      <c r="E702" t="s">
        <v>182</v>
      </c>
    </row>
    <row r="703" spans="1:5">
      <c r="A703" t="s">
        <v>260</v>
      </c>
      <c r="B703" t="s">
        <v>72</v>
      </c>
      <c r="C703">
        <v>2045</v>
      </c>
      <c r="D703">
        <v>5.000000074505806E-2</v>
      </c>
      <c r="E703" t="s">
        <v>182</v>
      </c>
    </row>
    <row r="704" spans="1:5">
      <c r="A704" t="s">
        <v>260</v>
      </c>
      <c r="B704" t="s">
        <v>72</v>
      </c>
      <c r="C704">
        <v>2055</v>
      </c>
      <c r="D704">
        <v>5.000000074505806E-2</v>
      </c>
      <c r="E704" t="s">
        <v>182</v>
      </c>
    </row>
    <row r="705" spans="1:5">
      <c r="A705" t="s">
        <v>260</v>
      </c>
      <c r="B705" t="s">
        <v>72</v>
      </c>
      <c r="C705">
        <v>2065</v>
      </c>
      <c r="D705">
        <v>5.000000074505806E-2</v>
      </c>
      <c r="E705" t="s">
        <v>182</v>
      </c>
    </row>
    <row r="706" spans="1:5">
      <c r="A706" t="s">
        <v>260</v>
      </c>
      <c r="B706" t="s">
        <v>87</v>
      </c>
      <c r="C706">
        <v>2020</v>
      </c>
      <c r="D706">
        <v>9.0000003576278687E-2</v>
      </c>
      <c r="E706" t="s">
        <v>182</v>
      </c>
    </row>
    <row r="707" spans="1:5">
      <c r="A707" t="s">
        <v>260</v>
      </c>
      <c r="B707" t="s">
        <v>87</v>
      </c>
      <c r="C707">
        <v>2030</v>
      </c>
      <c r="D707">
        <v>9.0000003576278687E-2</v>
      </c>
      <c r="E707" t="s">
        <v>182</v>
      </c>
    </row>
    <row r="708" spans="1:5">
      <c r="A708" t="s">
        <v>260</v>
      </c>
      <c r="B708" t="s">
        <v>87</v>
      </c>
      <c r="C708">
        <v>2040</v>
      </c>
      <c r="D708">
        <v>9.0000003576278687E-2</v>
      </c>
      <c r="E708" t="s">
        <v>182</v>
      </c>
    </row>
    <row r="709" spans="1:5">
      <c r="A709" t="s">
        <v>260</v>
      </c>
      <c r="B709" t="s">
        <v>87</v>
      </c>
      <c r="C709">
        <v>2050</v>
      </c>
      <c r="D709">
        <v>9.0000003576278687E-2</v>
      </c>
      <c r="E709" t="s">
        <v>182</v>
      </c>
    </row>
    <row r="710" spans="1:5">
      <c r="A710" t="s">
        <v>260</v>
      </c>
      <c r="B710" t="s">
        <v>87</v>
      </c>
      <c r="C710">
        <v>2060</v>
      </c>
      <c r="D710">
        <v>9.0000003576278687E-2</v>
      </c>
      <c r="E710" t="s">
        <v>182</v>
      </c>
    </row>
    <row r="711" spans="1:5">
      <c r="A711" t="s">
        <v>260</v>
      </c>
      <c r="B711" t="s">
        <v>87</v>
      </c>
      <c r="C711">
        <v>2070</v>
      </c>
      <c r="D711">
        <v>9.0000003576278687E-2</v>
      </c>
      <c r="E711" t="s">
        <v>182</v>
      </c>
    </row>
    <row r="712" spans="1:5">
      <c r="A712" t="s">
        <v>260</v>
      </c>
      <c r="B712" t="s">
        <v>87</v>
      </c>
      <c r="C712">
        <v>2025</v>
      </c>
      <c r="D712">
        <v>9.0000003576278687E-2</v>
      </c>
      <c r="E712" t="s">
        <v>182</v>
      </c>
    </row>
    <row r="713" spans="1:5">
      <c r="A713" t="s">
        <v>260</v>
      </c>
      <c r="B713" t="s">
        <v>87</v>
      </c>
      <c r="C713">
        <v>2035</v>
      </c>
      <c r="D713">
        <v>9.0000003576278687E-2</v>
      </c>
      <c r="E713" t="s">
        <v>182</v>
      </c>
    </row>
    <row r="714" spans="1:5">
      <c r="A714" t="s">
        <v>260</v>
      </c>
      <c r="B714" t="s">
        <v>87</v>
      </c>
      <c r="C714">
        <v>2045</v>
      </c>
      <c r="D714">
        <v>9.0000003576278687E-2</v>
      </c>
      <c r="E714" t="s">
        <v>182</v>
      </c>
    </row>
    <row r="715" spans="1:5">
      <c r="A715" t="s">
        <v>260</v>
      </c>
      <c r="B715" t="s">
        <v>87</v>
      </c>
      <c r="C715">
        <v>2055</v>
      </c>
      <c r="D715">
        <v>9.0000003576278687E-2</v>
      </c>
      <c r="E715" t="s">
        <v>182</v>
      </c>
    </row>
    <row r="716" spans="1:5">
      <c r="A716" t="s">
        <v>260</v>
      </c>
      <c r="B716" t="s">
        <v>87</v>
      </c>
      <c r="C716">
        <v>2065</v>
      </c>
      <c r="D716">
        <v>9.0000003576278687E-2</v>
      </c>
      <c r="E716" t="s">
        <v>182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-0.30000001192092901</v>
      </c>
      <c r="E2" t="s">
        <v>182</v>
      </c>
    </row>
    <row r="3" spans="1:5">
      <c r="A3" t="s">
        <v>260</v>
      </c>
      <c r="B3" t="s">
        <v>84</v>
      </c>
      <c r="C3">
        <v>2030</v>
      </c>
      <c r="D3">
        <v>-0.30000001192092901</v>
      </c>
      <c r="E3" t="s">
        <v>182</v>
      </c>
    </row>
    <row r="4" spans="1:5">
      <c r="A4" t="s">
        <v>260</v>
      </c>
      <c r="B4" t="s">
        <v>84</v>
      </c>
      <c r="C4">
        <v>2040</v>
      </c>
      <c r="D4">
        <v>-0.30000001192092901</v>
      </c>
      <c r="E4" t="s">
        <v>182</v>
      </c>
    </row>
    <row r="5" spans="1:5">
      <c r="A5" t="s">
        <v>260</v>
      </c>
      <c r="B5" t="s">
        <v>84</v>
      </c>
      <c r="C5">
        <v>2050</v>
      </c>
      <c r="D5">
        <v>-0.30000001192092901</v>
      </c>
      <c r="E5" t="s">
        <v>182</v>
      </c>
    </row>
    <row r="6" spans="1:5">
      <c r="A6" t="s">
        <v>260</v>
      </c>
      <c r="B6" t="s">
        <v>84</v>
      </c>
      <c r="C6">
        <v>2060</v>
      </c>
      <c r="D6">
        <v>-0.30000001192092901</v>
      </c>
      <c r="E6" t="s">
        <v>182</v>
      </c>
    </row>
    <row r="7" spans="1:5">
      <c r="A7" t="s">
        <v>260</v>
      </c>
      <c r="B7" t="s">
        <v>84</v>
      </c>
      <c r="C7">
        <v>2070</v>
      </c>
      <c r="D7">
        <v>-0.30000001192092901</v>
      </c>
      <c r="E7" t="s">
        <v>182</v>
      </c>
    </row>
    <row r="8" spans="1:5">
      <c r="A8" t="s">
        <v>260</v>
      </c>
      <c r="B8" t="s">
        <v>84</v>
      </c>
      <c r="C8">
        <v>2025</v>
      </c>
      <c r="D8">
        <v>-0.30000001192092901</v>
      </c>
      <c r="E8" t="s">
        <v>182</v>
      </c>
    </row>
    <row r="9" spans="1:5">
      <c r="A9" t="s">
        <v>260</v>
      </c>
      <c r="B9" t="s">
        <v>84</v>
      </c>
      <c r="C9">
        <v>2035</v>
      </c>
      <c r="D9">
        <v>-0.30000001192092901</v>
      </c>
      <c r="E9" t="s">
        <v>182</v>
      </c>
    </row>
    <row r="10" spans="1:5">
      <c r="A10" t="s">
        <v>260</v>
      </c>
      <c r="B10" t="s">
        <v>84</v>
      </c>
      <c r="C10">
        <v>2045</v>
      </c>
      <c r="D10">
        <v>-0.30000001192092901</v>
      </c>
      <c r="E10" t="s">
        <v>182</v>
      </c>
    </row>
    <row r="11" spans="1:5">
      <c r="A11" t="s">
        <v>260</v>
      </c>
      <c r="B11" t="s">
        <v>84</v>
      </c>
      <c r="C11">
        <v>2055</v>
      </c>
      <c r="D11">
        <v>-0.30000001192092901</v>
      </c>
      <c r="E11" t="s">
        <v>182</v>
      </c>
    </row>
    <row r="12" spans="1:5">
      <c r="A12" t="s">
        <v>260</v>
      </c>
      <c r="B12" t="s">
        <v>84</v>
      </c>
      <c r="C12">
        <v>2065</v>
      </c>
      <c r="D12">
        <v>-0.30000001192092901</v>
      </c>
      <c r="E12" t="s">
        <v>182</v>
      </c>
    </row>
    <row r="13" spans="1:5">
      <c r="A13" t="s">
        <v>260</v>
      </c>
      <c r="B13" t="s">
        <v>25</v>
      </c>
      <c r="C13">
        <v>2020</v>
      </c>
      <c r="D13">
        <v>-0.10000000149011611</v>
      </c>
      <c r="E13" t="s">
        <v>182</v>
      </c>
    </row>
    <row r="14" spans="1:5">
      <c r="A14" t="s">
        <v>260</v>
      </c>
      <c r="B14" t="s">
        <v>25</v>
      </c>
      <c r="C14">
        <v>2030</v>
      </c>
      <c r="D14">
        <v>-0.10000000149011611</v>
      </c>
      <c r="E14" t="s">
        <v>182</v>
      </c>
    </row>
    <row r="15" spans="1:5">
      <c r="A15" t="s">
        <v>260</v>
      </c>
      <c r="B15" t="s">
        <v>25</v>
      </c>
      <c r="C15">
        <v>2040</v>
      </c>
      <c r="D15">
        <v>-0.10000000149011611</v>
      </c>
      <c r="E15" t="s">
        <v>182</v>
      </c>
    </row>
    <row r="16" spans="1:5">
      <c r="A16" t="s">
        <v>260</v>
      </c>
      <c r="B16" t="s">
        <v>25</v>
      </c>
      <c r="C16">
        <v>2050</v>
      </c>
      <c r="D16">
        <v>-0.10000000149011611</v>
      </c>
      <c r="E16" t="s">
        <v>182</v>
      </c>
    </row>
    <row r="17" spans="1:5">
      <c r="A17" t="s">
        <v>260</v>
      </c>
      <c r="B17" t="s">
        <v>25</v>
      </c>
      <c r="C17">
        <v>2060</v>
      </c>
      <c r="D17">
        <v>-0.10000000149011611</v>
      </c>
      <c r="E17" t="s">
        <v>182</v>
      </c>
    </row>
    <row r="18" spans="1:5">
      <c r="A18" t="s">
        <v>260</v>
      </c>
      <c r="B18" t="s">
        <v>25</v>
      </c>
      <c r="C18">
        <v>2070</v>
      </c>
      <c r="D18">
        <v>-0.10000000149011611</v>
      </c>
      <c r="E18" t="s">
        <v>182</v>
      </c>
    </row>
    <row r="19" spans="1:5">
      <c r="A19" t="s">
        <v>260</v>
      </c>
      <c r="B19" t="s">
        <v>25</v>
      </c>
      <c r="C19">
        <v>2025</v>
      </c>
      <c r="D19">
        <v>-0.10000000149011611</v>
      </c>
      <c r="E19" t="s">
        <v>182</v>
      </c>
    </row>
    <row r="20" spans="1:5">
      <c r="A20" t="s">
        <v>260</v>
      </c>
      <c r="B20" t="s">
        <v>25</v>
      </c>
      <c r="C20">
        <v>2035</v>
      </c>
      <c r="D20">
        <v>-0.10000000149011611</v>
      </c>
      <c r="E20" t="s">
        <v>182</v>
      </c>
    </row>
    <row r="21" spans="1:5">
      <c r="A21" t="s">
        <v>260</v>
      </c>
      <c r="B21" t="s">
        <v>25</v>
      </c>
      <c r="C21">
        <v>2045</v>
      </c>
      <c r="D21">
        <v>-0.10000000149011611</v>
      </c>
      <c r="E21" t="s">
        <v>182</v>
      </c>
    </row>
    <row r="22" spans="1:5">
      <c r="A22" t="s">
        <v>260</v>
      </c>
      <c r="B22" t="s">
        <v>25</v>
      </c>
      <c r="C22">
        <v>2055</v>
      </c>
      <c r="D22">
        <v>-0.10000000149011611</v>
      </c>
      <c r="E22" t="s">
        <v>182</v>
      </c>
    </row>
    <row r="23" spans="1:5">
      <c r="A23" t="s">
        <v>260</v>
      </c>
      <c r="B23" t="s">
        <v>25</v>
      </c>
      <c r="C23">
        <v>2065</v>
      </c>
      <c r="D23">
        <v>-0.10000000149011611</v>
      </c>
      <c r="E23" t="s">
        <v>182</v>
      </c>
    </row>
    <row r="24" spans="1:5">
      <c r="A24" t="s">
        <v>260</v>
      </c>
      <c r="B24" t="s">
        <v>27</v>
      </c>
      <c r="C24">
        <v>2020</v>
      </c>
      <c r="D24">
        <v>-5.000000074505806E-2</v>
      </c>
      <c r="E24" t="s">
        <v>182</v>
      </c>
    </row>
    <row r="25" spans="1:5">
      <c r="A25" t="s">
        <v>260</v>
      </c>
      <c r="B25" t="s">
        <v>27</v>
      </c>
      <c r="C25">
        <v>2030</v>
      </c>
      <c r="D25">
        <v>-5.000000074505806E-2</v>
      </c>
      <c r="E25" t="s">
        <v>182</v>
      </c>
    </row>
    <row r="26" spans="1:5">
      <c r="A26" t="s">
        <v>260</v>
      </c>
      <c r="B26" t="s">
        <v>27</v>
      </c>
      <c r="C26">
        <v>2040</v>
      </c>
      <c r="D26">
        <v>-5.000000074505806E-2</v>
      </c>
      <c r="E26" t="s">
        <v>182</v>
      </c>
    </row>
    <row r="27" spans="1:5">
      <c r="A27" t="s">
        <v>260</v>
      </c>
      <c r="B27" t="s">
        <v>27</v>
      </c>
      <c r="C27">
        <v>2050</v>
      </c>
      <c r="D27">
        <v>-5.000000074505806E-2</v>
      </c>
      <c r="E27" t="s">
        <v>182</v>
      </c>
    </row>
    <row r="28" spans="1:5">
      <c r="A28" t="s">
        <v>260</v>
      </c>
      <c r="B28" t="s">
        <v>27</v>
      </c>
      <c r="C28">
        <v>2060</v>
      </c>
      <c r="D28">
        <v>-5.000000074505806E-2</v>
      </c>
      <c r="E28" t="s">
        <v>182</v>
      </c>
    </row>
    <row r="29" spans="1:5">
      <c r="A29" t="s">
        <v>260</v>
      </c>
      <c r="B29" t="s">
        <v>27</v>
      </c>
      <c r="C29">
        <v>2070</v>
      </c>
      <c r="D29">
        <v>-5.000000074505806E-2</v>
      </c>
      <c r="E29" t="s">
        <v>182</v>
      </c>
    </row>
    <row r="30" spans="1:5">
      <c r="A30" t="s">
        <v>260</v>
      </c>
      <c r="B30" t="s">
        <v>27</v>
      </c>
      <c r="C30">
        <v>2025</v>
      </c>
      <c r="D30">
        <v>-5.000000074505806E-2</v>
      </c>
      <c r="E30" t="s">
        <v>182</v>
      </c>
    </row>
    <row r="31" spans="1:5">
      <c r="A31" t="s">
        <v>260</v>
      </c>
      <c r="B31" t="s">
        <v>27</v>
      </c>
      <c r="C31">
        <v>2035</v>
      </c>
      <c r="D31">
        <v>-5.000000074505806E-2</v>
      </c>
      <c r="E31" t="s">
        <v>182</v>
      </c>
    </row>
    <row r="32" spans="1:5">
      <c r="A32" t="s">
        <v>260</v>
      </c>
      <c r="B32" t="s">
        <v>27</v>
      </c>
      <c r="C32">
        <v>2045</v>
      </c>
      <c r="D32">
        <v>-5.000000074505806E-2</v>
      </c>
      <c r="E32" t="s">
        <v>182</v>
      </c>
    </row>
    <row r="33" spans="1:5">
      <c r="A33" t="s">
        <v>260</v>
      </c>
      <c r="B33" t="s">
        <v>27</v>
      </c>
      <c r="C33">
        <v>2055</v>
      </c>
      <c r="D33">
        <v>-5.000000074505806E-2</v>
      </c>
      <c r="E33" t="s">
        <v>182</v>
      </c>
    </row>
    <row r="34" spans="1:5">
      <c r="A34" t="s">
        <v>260</v>
      </c>
      <c r="B34" t="s">
        <v>27</v>
      </c>
      <c r="C34">
        <v>2065</v>
      </c>
      <c r="D34">
        <v>-5.000000074505806E-2</v>
      </c>
      <c r="E34" t="s">
        <v>182</v>
      </c>
    </row>
    <row r="35" spans="1:5">
      <c r="A35" t="s">
        <v>260</v>
      </c>
      <c r="B35" t="s">
        <v>28</v>
      </c>
      <c r="C35">
        <v>2020</v>
      </c>
      <c r="D35">
        <v>-0.10000000149011611</v>
      </c>
      <c r="E35" t="s">
        <v>182</v>
      </c>
    </row>
    <row r="36" spans="1:5">
      <c r="A36" t="s">
        <v>260</v>
      </c>
      <c r="B36" t="s">
        <v>28</v>
      </c>
      <c r="C36">
        <v>2030</v>
      </c>
      <c r="D36">
        <v>-0.10000000149011611</v>
      </c>
      <c r="E36" t="s">
        <v>182</v>
      </c>
    </row>
    <row r="37" spans="1:5">
      <c r="A37" t="s">
        <v>260</v>
      </c>
      <c r="B37" t="s">
        <v>28</v>
      </c>
      <c r="C37">
        <v>2040</v>
      </c>
      <c r="D37">
        <v>-0.10000000149011611</v>
      </c>
      <c r="E37" t="s">
        <v>182</v>
      </c>
    </row>
    <row r="38" spans="1:5">
      <c r="A38" t="s">
        <v>260</v>
      </c>
      <c r="B38" t="s">
        <v>28</v>
      </c>
      <c r="C38">
        <v>2050</v>
      </c>
      <c r="D38">
        <v>-0.10000000149011611</v>
      </c>
      <c r="E38" t="s">
        <v>182</v>
      </c>
    </row>
    <row r="39" spans="1:5">
      <c r="A39" t="s">
        <v>260</v>
      </c>
      <c r="B39" t="s">
        <v>28</v>
      </c>
      <c r="C39">
        <v>2060</v>
      </c>
      <c r="D39">
        <v>-0.10000000149011611</v>
      </c>
      <c r="E39" t="s">
        <v>182</v>
      </c>
    </row>
    <row r="40" spans="1:5">
      <c r="A40" t="s">
        <v>260</v>
      </c>
      <c r="B40" t="s">
        <v>28</v>
      </c>
      <c r="C40">
        <v>2070</v>
      </c>
      <c r="D40">
        <v>-0.10000000149011611</v>
      </c>
      <c r="E40" t="s">
        <v>182</v>
      </c>
    </row>
    <row r="41" spans="1:5">
      <c r="A41" t="s">
        <v>260</v>
      </c>
      <c r="B41" t="s">
        <v>28</v>
      </c>
      <c r="C41">
        <v>2025</v>
      </c>
      <c r="D41">
        <v>-0.10000000149011611</v>
      </c>
      <c r="E41" t="s">
        <v>182</v>
      </c>
    </row>
    <row r="42" spans="1:5">
      <c r="A42" t="s">
        <v>260</v>
      </c>
      <c r="B42" t="s">
        <v>28</v>
      </c>
      <c r="C42">
        <v>2035</v>
      </c>
      <c r="D42">
        <v>-0.10000000149011611</v>
      </c>
      <c r="E42" t="s">
        <v>182</v>
      </c>
    </row>
    <row r="43" spans="1:5">
      <c r="A43" t="s">
        <v>260</v>
      </c>
      <c r="B43" t="s">
        <v>28</v>
      </c>
      <c r="C43">
        <v>2045</v>
      </c>
      <c r="D43">
        <v>-0.10000000149011611</v>
      </c>
      <c r="E43" t="s">
        <v>182</v>
      </c>
    </row>
    <row r="44" spans="1:5">
      <c r="A44" t="s">
        <v>260</v>
      </c>
      <c r="B44" t="s">
        <v>28</v>
      </c>
      <c r="C44">
        <v>2055</v>
      </c>
      <c r="D44">
        <v>-0.10000000149011611</v>
      </c>
      <c r="E44" t="s">
        <v>182</v>
      </c>
    </row>
    <row r="45" spans="1:5">
      <c r="A45" t="s">
        <v>260</v>
      </c>
      <c r="B45" t="s">
        <v>28</v>
      </c>
      <c r="C45">
        <v>2065</v>
      </c>
      <c r="D45">
        <v>-0.10000000149011611</v>
      </c>
      <c r="E45" t="s">
        <v>182</v>
      </c>
    </row>
    <row r="46" spans="1:5">
      <c r="A46" t="s">
        <v>260</v>
      </c>
      <c r="B46" t="s">
        <v>32</v>
      </c>
      <c r="C46">
        <v>2020</v>
      </c>
      <c r="D46">
        <v>-0.10000000149011611</v>
      </c>
      <c r="E46" t="s">
        <v>182</v>
      </c>
    </row>
    <row r="47" spans="1:5">
      <c r="A47" t="s">
        <v>260</v>
      </c>
      <c r="B47" t="s">
        <v>32</v>
      </c>
      <c r="C47">
        <v>2030</v>
      </c>
      <c r="D47">
        <v>-0.10000000149011611</v>
      </c>
      <c r="E47" t="s">
        <v>182</v>
      </c>
    </row>
    <row r="48" spans="1:5">
      <c r="A48" t="s">
        <v>260</v>
      </c>
      <c r="B48" t="s">
        <v>32</v>
      </c>
      <c r="C48">
        <v>2040</v>
      </c>
      <c r="D48">
        <v>-0.10000000149011611</v>
      </c>
      <c r="E48" t="s">
        <v>182</v>
      </c>
    </row>
    <row r="49" spans="1:5">
      <c r="A49" t="s">
        <v>260</v>
      </c>
      <c r="B49" t="s">
        <v>32</v>
      </c>
      <c r="C49">
        <v>2050</v>
      </c>
      <c r="D49">
        <v>-0.10000000149011611</v>
      </c>
      <c r="E49" t="s">
        <v>182</v>
      </c>
    </row>
    <row r="50" spans="1:5">
      <c r="A50" t="s">
        <v>260</v>
      </c>
      <c r="B50" t="s">
        <v>32</v>
      </c>
      <c r="C50">
        <v>2060</v>
      </c>
      <c r="D50">
        <v>-0.10000000149011611</v>
      </c>
      <c r="E50" t="s">
        <v>182</v>
      </c>
    </row>
    <row r="51" spans="1:5">
      <c r="A51" t="s">
        <v>260</v>
      </c>
      <c r="B51" t="s">
        <v>32</v>
      </c>
      <c r="C51">
        <v>2070</v>
      </c>
      <c r="D51">
        <v>-0.10000000149011611</v>
      </c>
      <c r="E51" t="s">
        <v>182</v>
      </c>
    </row>
    <row r="52" spans="1:5">
      <c r="A52" t="s">
        <v>260</v>
      </c>
      <c r="B52" t="s">
        <v>32</v>
      </c>
      <c r="C52">
        <v>2025</v>
      </c>
      <c r="D52">
        <v>-0.10000000149011611</v>
      </c>
      <c r="E52" t="s">
        <v>182</v>
      </c>
    </row>
    <row r="53" spans="1:5">
      <c r="A53" t="s">
        <v>260</v>
      </c>
      <c r="B53" t="s">
        <v>32</v>
      </c>
      <c r="C53">
        <v>2035</v>
      </c>
      <c r="D53">
        <v>-0.10000000149011611</v>
      </c>
      <c r="E53" t="s">
        <v>182</v>
      </c>
    </row>
    <row r="54" spans="1:5">
      <c r="A54" t="s">
        <v>260</v>
      </c>
      <c r="B54" t="s">
        <v>32</v>
      </c>
      <c r="C54">
        <v>2045</v>
      </c>
      <c r="D54">
        <v>-0.10000000149011611</v>
      </c>
      <c r="E54" t="s">
        <v>182</v>
      </c>
    </row>
    <row r="55" spans="1:5">
      <c r="A55" t="s">
        <v>260</v>
      </c>
      <c r="B55" t="s">
        <v>32</v>
      </c>
      <c r="C55">
        <v>2055</v>
      </c>
      <c r="D55">
        <v>-0.10000000149011611</v>
      </c>
      <c r="E55" t="s">
        <v>182</v>
      </c>
    </row>
    <row r="56" spans="1:5">
      <c r="A56" t="s">
        <v>260</v>
      </c>
      <c r="B56" t="s">
        <v>32</v>
      </c>
      <c r="C56">
        <v>2065</v>
      </c>
      <c r="D56">
        <v>-0.10000000149011611</v>
      </c>
      <c r="E56" t="s">
        <v>182</v>
      </c>
    </row>
    <row r="57" spans="1:5">
      <c r="A57" t="s">
        <v>260</v>
      </c>
      <c r="B57" t="s">
        <v>33</v>
      </c>
      <c r="C57">
        <v>2020</v>
      </c>
      <c r="D57">
        <v>-0.10000000149011611</v>
      </c>
      <c r="E57" t="s">
        <v>182</v>
      </c>
    </row>
    <row r="58" spans="1:5">
      <c r="A58" t="s">
        <v>260</v>
      </c>
      <c r="B58" t="s">
        <v>33</v>
      </c>
      <c r="C58">
        <v>2030</v>
      </c>
      <c r="D58">
        <v>-0.10000000149011611</v>
      </c>
      <c r="E58" t="s">
        <v>182</v>
      </c>
    </row>
    <row r="59" spans="1:5">
      <c r="A59" t="s">
        <v>260</v>
      </c>
      <c r="B59" t="s">
        <v>33</v>
      </c>
      <c r="C59">
        <v>2040</v>
      </c>
      <c r="D59">
        <v>-0.10000000149011611</v>
      </c>
      <c r="E59" t="s">
        <v>182</v>
      </c>
    </row>
    <row r="60" spans="1:5">
      <c r="A60" t="s">
        <v>260</v>
      </c>
      <c r="B60" t="s">
        <v>33</v>
      </c>
      <c r="C60">
        <v>2050</v>
      </c>
      <c r="D60">
        <v>-0.10000000149011611</v>
      </c>
      <c r="E60" t="s">
        <v>182</v>
      </c>
    </row>
    <row r="61" spans="1:5">
      <c r="A61" t="s">
        <v>260</v>
      </c>
      <c r="B61" t="s">
        <v>33</v>
      </c>
      <c r="C61">
        <v>2060</v>
      </c>
      <c r="D61">
        <v>-0.10000000149011611</v>
      </c>
      <c r="E61" t="s">
        <v>182</v>
      </c>
    </row>
    <row r="62" spans="1:5">
      <c r="A62" t="s">
        <v>260</v>
      </c>
      <c r="B62" t="s">
        <v>33</v>
      </c>
      <c r="C62">
        <v>2070</v>
      </c>
      <c r="D62">
        <v>-0.10000000149011611</v>
      </c>
      <c r="E62" t="s">
        <v>182</v>
      </c>
    </row>
    <row r="63" spans="1:5">
      <c r="A63" t="s">
        <v>260</v>
      </c>
      <c r="B63" t="s">
        <v>33</v>
      </c>
      <c r="C63">
        <v>2025</v>
      </c>
      <c r="D63">
        <v>-0.10000000149011611</v>
      </c>
      <c r="E63" t="s">
        <v>182</v>
      </c>
    </row>
    <row r="64" spans="1:5">
      <c r="A64" t="s">
        <v>260</v>
      </c>
      <c r="B64" t="s">
        <v>33</v>
      </c>
      <c r="C64">
        <v>2035</v>
      </c>
      <c r="D64">
        <v>-0.10000000149011611</v>
      </c>
      <c r="E64" t="s">
        <v>182</v>
      </c>
    </row>
    <row r="65" spans="1:5">
      <c r="A65" t="s">
        <v>260</v>
      </c>
      <c r="B65" t="s">
        <v>33</v>
      </c>
      <c r="C65">
        <v>2045</v>
      </c>
      <c r="D65">
        <v>-0.10000000149011611</v>
      </c>
      <c r="E65" t="s">
        <v>182</v>
      </c>
    </row>
    <row r="66" spans="1:5">
      <c r="A66" t="s">
        <v>260</v>
      </c>
      <c r="B66" t="s">
        <v>33</v>
      </c>
      <c r="C66">
        <v>2055</v>
      </c>
      <c r="D66">
        <v>-0.10000000149011611</v>
      </c>
      <c r="E66" t="s">
        <v>182</v>
      </c>
    </row>
    <row r="67" spans="1:5">
      <c r="A67" t="s">
        <v>260</v>
      </c>
      <c r="B67" t="s">
        <v>33</v>
      </c>
      <c r="C67">
        <v>2065</v>
      </c>
      <c r="D67">
        <v>-0.10000000149011611</v>
      </c>
      <c r="E67" t="s">
        <v>182</v>
      </c>
    </row>
    <row r="68" spans="1:5">
      <c r="A68" t="s">
        <v>260</v>
      </c>
      <c r="B68" t="s">
        <v>81</v>
      </c>
      <c r="C68">
        <v>2020</v>
      </c>
      <c r="D68">
        <v>-1.9999999552965161E-2</v>
      </c>
      <c r="E68" t="s">
        <v>182</v>
      </c>
    </row>
    <row r="69" spans="1:5">
      <c r="A69" t="s">
        <v>260</v>
      </c>
      <c r="B69" t="s">
        <v>81</v>
      </c>
      <c r="C69">
        <v>2030</v>
      </c>
      <c r="D69">
        <v>-1.9999999552965161E-2</v>
      </c>
      <c r="E69" t="s">
        <v>182</v>
      </c>
    </row>
    <row r="70" spans="1:5">
      <c r="A70" t="s">
        <v>260</v>
      </c>
      <c r="B70" t="s">
        <v>81</v>
      </c>
      <c r="C70">
        <v>2040</v>
      </c>
      <c r="D70">
        <v>-1.9999999552965161E-2</v>
      </c>
      <c r="E70" t="s">
        <v>182</v>
      </c>
    </row>
    <row r="71" spans="1:5">
      <c r="A71" t="s">
        <v>260</v>
      </c>
      <c r="B71" t="s">
        <v>81</v>
      </c>
      <c r="C71">
        <v>2050</v>
      </c>
      <c r="D71">
        <v>-1.9999999552965161E-2</v>
      </c>
      <c r="E71" t="s">
        <v>182</v>
      </c>
    </row>
    <row r="72" spans="1:5">
      <c r="A72" t="s">
        <v>260</v>
      </c>
      <c r="B72" t="s">
        <v>81</v>
      </c>
      <c r="C72">
        <v>2060</v>
      </c>
      <c r="D72">
        <v>-1.9999999552965161E-2</v>
      </c>
      <c r="E72" t="s">
        <v>182</v>
      </c>
    </row>
    <row r="73" spans="1:5">
      <c r="A73" t="s">
        <v>260</v>
      </c>
      <c r="B73" t="s">
        <v>81</v>
      </c>
      <c r="C73">
        <v>2070</v>
      </c>
      <c r="D73">
        <v>-1.9999999552965161E-2</v>
      </c>
      <c r="E73" t="s">
        <v>182</v>
      </c>
    </row>
    <row r="74" spans="1:5">
      <c r="A74" t="s">
        <v>260</v>
      </c>
      <c r="B74" t="s">
        <v>81</v>
      </c>
      <c r="C74">
        <v>2025</v>
      </c>
      <c r="D74">
        <v>-1.9999999552965161E-2</v>
      </c>
      <c r="E74" t="s">
        <v>182</v>
      </c>
    </row>
    <row r="75" spans="1:5">
      <c r="A75" t="s">
        <v>260</v>
      </c>
      <c r="B75" t="s">
        <v>81</v>
      </c>
      <c r="C75">
        <v>2035</v>
      </c>
      <c r="D75">
        <v>-1.9999999552965161E-2</v>
      </c>
      <c r="E75" t="s">
        <v>182</v>
      </c>
    </row>
    <row r="76" spans="1:5">
      <c r="A76" t="s">
        <v>260</v>
      </c>
      <c r="B76" t="s">
        <v>81</v>
      </c>
      <c r="C76">
        <v>2045</v>
      </c>
      <c r="D76">
        <v>-1.9999999552965161E-2</v>
      </c>
      <c r="E76" t="s">
        <v>182</v>
      </c>
    </row>
    <row r="77" spans="1:5">
      <c r="A77" t="s">
        <v>260</v>
      </c>
      <c r="B77" t="s">
        <v>81</v>
      </c>
      <c r="C77">
        <v>2055</v>
      </c>
      <c r="D77">
        <v>-1.9999999552965161E-2</v>
      </c>
      <c r="E77" t="s">
        <v>182</v>
      </c>
    </row>
    <row r="78" spans="1:5">
      <c r="A78" t="s">
        <v>260</v>
      </c>
      <c r="B78" t="s">
        <v>81</v>
      </c>
      <c r="C78">
        <v>2065</v>
      </c>
      <c r="D78">
        <v>-1.9999999552965161E-2</v>
      </c>
      <c r="E78" t="s">
        <v>182</v>
      </c>
    </row>
    <row r="79" spans="1:5">
      <c r="A79" t="s">
        <v>260</v>
      </c>
      <c r="B79" t="s">
        <v>30</v>
      </c>
      <c r="C79">
        <v>2020</v>
      </c>
      <c r="D79">
        <v>-0.30000001192092901</v>
      </c>
      <c r="E79" t="s">
        <v>182</v>
      </c>
    </row>
    <row r="80" spans="1:5">
      <c r="A80" t="s">
        <v>260</v>
      </c>
      <c r="B80" t="s">
        <v>30</v>
      </c>
      <c r="C80">
        <v>2030</v>
      </c>
      <c r="D80">
        <v>-0.30000001192092901</v>
      </c>
      <c r="E80" t="s">
        <v>182</v>
      </c>
    </row>
    <row r="81" spans="1:5">
      <c r="A81" t="s">
        <v>260</v>
      </c>
      <c r="B81" t="s">
        <v>30</v>
      </c>
      <c r="C81">
        <v>2040</v>
      </c>
      <c r="D81">
        <v>-0.30000001192092901</v>
      </c>
      <c r="E81" t="s">
        <v>182</v>
      </c>
    </row>
    <row r="82" spans="1:5">
      <c r="A82" t="s">
        <v>260</v>
      </c>
      <c r="B82" t="s">
        <v>30</v>
      </c>
      <c r="C82">
        <v>2050</v>
      </c>
      <c r="D82">
        <v>-0.30000001192092901</v>
      </c>
      <c r="E82" t="s">
        <v>182</v>
      </c>
    </row>
    <row r="83" spans="1:5">
      <c r="A83" t="s">
        <v>260</v>
      </c>
      <c r="B83" t="s">
        <v>30</v>
      </c>
      <c r="C83">
        <v>2060</v>
      </c>
      <c r="D83">
        <v>-0.30000001192092901</v>
      </c>
      <c r="E83" t="s">
        <v>182</v>
      </c>
    </row>
    <row r="84" spans="1:5">
      <c r="A84" t="s">
        <v>260</v>
      </c>
      <c r="B84" t="s">
        <v>30</v>
      </c>
      <c r="C84">
        <v>2070</v>
      </c>
      <c r="D84">
        <v>-0.30000001192092901</v>
      </c>
      <c r="E84" t="s">
        <v>182</v>
      </c>
    </row>
    <row r="85" spans="1:5">
      <c r="A85" t="s">
        <v>260</v>
      </c>
      <c r="B85" t="s">
        <v>30</v>
      </c>
      <c r="C85">
        <v>2025</v>
      </c>
      <c r="D85">
        <v>-0.30000001192092901</v>
      </c>
      <c r="E85" t="s">
        <v>182</v>
      </c>
    </row>
    <row r="86" spans="1:5">
      <c r="A86" t="s">
        <v>260</v>
      </c>
      <c r="B86" t="s">
        <v>30</v>
      </c>
      <c r="C86">
        <v>2035</v>
      </c>
      <c r="D86">
        <v>-0.30000001192092901</v>
      </c>
      <c r="E86" t="s">
        <v>182</v>
      </c>
    </row>
    <row r="87" spans="1:5">
      <c r="A87" t="s">
        <v>260</v>
      </c>
      <c r="B87" t="s">
        <v>30</v>
      </c>
      <c r="C87">
        <v>2045</v>
      </c>
      <c r="D87">
        <v>-0.30000001192092901</v>
      </c>
      <c r="E87" t="s">
        <v>182</v>
      </c>
    </row>
    <row r="88" spans="1:5">
      <c r="A88" t="s">
        <v>260</v>
      </c>
      <c r="B88" t="s">
        <v>30</v>
      </c>
      <c r="C88">
        <v>2055</v>
      </c>
      <c r="D88">
        <v>-0.30000001192092901</v>
      </c>
      <c r="E88" t="s">
        <v>182</v>
      </c>
    </row>
    <row r="89" spans="1:5">
      <c r="A89" t="s">
        <v>260</v>
      </c>
      <c r="B89" t="s">
        <v>30</v>
      </c>
      <c r="C89">
        <v>2065</v>
      </c>
      <c r="D89">
        <v>-0.30000001192092901</v>
      </c>
      <c r="E89" t="s">
        <v>182</v>
      </c>
    </row>
    <row r="90" spans="1:5">
      <c r="A90" t="s">
        <v>260</v>
      </c>
      <c r="B90" t="s">
        <v>38</v>
      </c>
      <c r="C90">
        <v>2020</v>
      </c>
      <c r="D90">
        <v>-5.000000074505806E-2</v>
      </c>
      <c r="E90" t="s">
        <v>182</v>
      </c>
    </row>
    <row r="91" spans="1:5">
      <c r="A91" t="s">
        <v>260</v>
      </c>
      <c r="B91" t="s">
        <v>38</v>
      </c>
      <c r="C91">
        <v>2030</v>
      </c>
      <c r="D91">
        <v>-5.000000074505806E-2</v>
      </c>
      <c r="E91" t="s">
        <v>182</v>
      </c>
    </row>
    <row r="92" spans="1:5">
      <c r="A92" t="s">
        <v>260</v>
      </c>
      <c r="B92" t="s">
        <v>38</v>
      </c>
      <c r="C92">
        <v>2040</v>
      </c>
      <c r="D92">
        <v>-5.000000074505806E-2</v>
      </c>
      <c r="E92" t="s">
        <v>182</v>
      </c>
    </row>
    <row r="93" spans="1:5">
      <c r="A93" t="s">
        <v>260</v>
      </c>
      <c r="B93" t="s">
        <v>38</v>
      </c>
      <c r="C93">
        <v>2050</v>
      </c>
      <c r="D93">
        <v>-5.000000074505806E-2</v>
      </c>
      <c r="E93" t="s">
        <v>182</v>
      </c>
    </row>
    <row r="94" spans="1:5">
      <c r="A94" t="s">
        <v>260</v>
      </c>
      <c r="B94" t="s">
        <v>38</v>
      </c>
      <c r="C94">
        <v>2060</v>
      </c>
      <c r="D94">
        <v>-5.000000074505806E-2</v>
      </c>
      <c r="E94" t="s">
        <v>182</v>
      </c>
    </row>
    <row r="95" spans="1:5">
      <c r="A95" t="s">
        <v>260</v>
      </c>
      <c r="B95" t="s">
        <v>38</v>
      </c>
      <c r="C95">
        <v>2070</v>
      </c>
      <c r="D95">
        <v>-5.000000074505806E-2</v>
      </c>
      <c r="E95" t="s">
        <v>182</v>
      </c>
    </row>
    <row r="96" spans="1:5">
      <c r="A96" t="s">
        <v>260</v>
      </c>
      <c r="B96" t="s">
        <v>38</v>
      </c>
      <c r="C96">
        <v>2025</v>
      </c>
      <c r="D96">
        <v>-5.000000074505806E-2</v>
      </c>
      <c r="E96" t="s">
        <v>182</v>
      </c>
    </row>
    <row r="97" spans="1:5">
      <c r="A97" t="s">
        <v>260</v>
      </c>
      <c r="B97" t="s">
        <v>38</v>
      </c>
      <c r="C97">
        <v>2035</v>
      </c>
      <c r="D97">
        <v>-5.000000074505806E-2</v>
      </c>
      <c r="E97" t="s">
        <v>182</v>
      </c>
    </row>
    <row r="98" spans="1:5">
      <c r="A98" t="s">
        <v>260</v>
      </c>
      <c r="B98" t="s">
        <v>38</v>
      </c>
      <c r="C98">
        <v>2045</v>
      </c>
      <c r="D98">
        <v>-5.000000074505806E-2</v>
      </c>
      <c r="E98" t="s">
        <v>182</v>
      </c>
    </row>
    <row r="99" spans="1:5">
      <c r="A99" t="s">
        <v>260</v>
      </c>
      <c r="B99" t="s">
        <v>38</v>
      </c>
      <c r="C99">
        <v>2055</v>
      </c>
      <c r="D99">
        <v>-5.000000074505806E-2</v>
      </c>
      <c r="E99" t="s">
        <v>182</v>
      </c>
    </row>
    <row r="100" spans="1:5">
      <c r="A100" t="s">
        <v>260</v>
      </c>
      <c r="B100" t="s">
        <v>38</v>
      </c>
      <c r="C100">
        <v>2065</v>
      </c>
      <c r="D100">
        <v>-5.000000074505806E-2</v>
      </c>
      <c r="E100" t="s">
        <v>182</v>
      </c>
    </row>
    <row r="101" spans="1:5">
      <c r="A101" t="s">
        <v>260</v>
      </c>
      <c r="B101" t="s">
        <v>68</v>
      </c>
      <c r="C101">
        <v>2020</v>
      </c>
      <c r="D101">
        <v>-5.000000074505806E-2</v>
      </c>
      <c r="E101" t="s">
        <v>182</v>
      </c>
    </row>
    <row r="102" spans="1:5">
      <c r="A102" t="s">
        <v>260</v>
      </c>
      <c r="B102" t="s">
        <v>68</v>
      </c>
      <c r="C102">
        <v>2030</v>
      </c>
      <c r="D102">
        <v>-5.000000074505806E-2</v>
      </c>
      <c r="E102" t="s">
        <v>182</v>
      </c>
    </row>
    <row r="103" spans="1:5">
      <c r="A103" t="s">
        <v>260</v>
      </c>
      <c r="B103" t="s">
        <v>68</v>
      </c>
      <c r="C103">
        <v>2040</v>
      </c>
      <c r="D103">
        <v>-5.000000074505806E-2</v>
      </c>
      <c r="E103" t="s">
        <v>182</v>
      </c>
    </row>
    <row r="104" spans="1:5">
      <c r="A104" t="s">
        <v>260</v>
      </c>
      <c r="B104" t="s">
        <v>68</v>
      </c>
      <c r="C104">
        <v>2050</v>
      </c>
      <c r="D104">
        <v>-5.000000074505806E-2</v>
      </c>
      <c r="E104" t="s">
        <v>182</v>
      </c>
    </row>
    <row r="105" spans="1:5">
      <c r="A105" t="s">
        <v>260</v>
      </c>
      <c r="B105" t="s">
        <v>68</v>
      </c>
      <c r="C105">
        <v>2060</v>
      </c>
      <c r="D105">
        <v>-5.000000074505806E-2</v>
      </c>
      <c r="E105" t="s">
        <v>182</v>
      </c>
    </row>
    <row r="106" spans="1:5">
      <c r="A106" t="s">
        <v>260</v>
      </c>
      <c r="B106" t="s">
        <v>68</v>
      </c>
      <c r="C106">
        <v>2070</v>
      </c>
      <c r="D106">
        <v>-5.000000074505806E-2</v>
      </c>
      <c r="E106" t="s">
        <v>182</v>
      </c>
    </row>
    <row r="107" spans="1:5">
      <c r="A107" t="s">
        <v>260</v>
      </c>
      <c r="B107" t="s">
        <v>68</v>
      </c>
      <c r="C107">
        <v>2025</v>
      </c>
      <c r="D107">
        <v>-5.000000074505806E-2</v>
      </c>
      <c r="E107" t="s">
        <v>182</v>
      </c>
    </row>
    <row r="108" spans="1:5">
      <c r="A108" t="s">
        <v>260</v>
      </c>
      <c r="B108" t="s">
        <v>68</v>
      </c>
      <c r="C108">
        <v>2035</v>
      </c>
      <c r="D108">
        <v>-5.000000074505806E-2</v>
      </c>
      <c r="E108" t="s">
        <v>182</v>
      </c>
    </row>
    <row r="109" spans="1:5">
      <c r="A109" t="s">
        <v>260</v>
      </c>
      <c r="B109" t="s">
        <v>68</v>
      </c>
      <c r="C109">
        <v>2045</v>
      </c>
      <c r="D109">
        <v>-5.000000074505806E-2</v>
      </c>
      <c r="E109" t="s">
        <v>182</v>
      </c>
    </row>
    <row r="110" spans="1:5">
      <c r="A110" t="s">
        <v>260</v>
      </c>
      <c r="B110" t="s">
        <v>68</v>
      </c>
      <c r="C110">
        <v>2055</v>
      </c>
      <c r="D110">
        <v>-5.000000074505806E-2</v>
      </c>
      <c r="E110" t="s">
        <v>182</v>
      </c>
    </row>
    <row r="111" spans="1:5">
      <c r="A111" t="s">
        <v>260</v>
      </c>
      <c r="B111" t="s">
        <v>68</v>
      </c>
      <c r="C111">
        <v>2065</v>
      </c>
      <c r="D111">
        <v>-5.000000074505806E-2</v>
      </c>
      <c r="E111" t="s">
        <v>182</v>
      </c>
    </row>
    <row r="112" spans="1:5">
      <c r="A112" t="s">
        <v>260</v>
      </c>
      <c r="B112" t="s">
        <v>39</v>
      </c>
      <c r="C112">
        <v>2020</v>
      </c>
      <c r="D112">
        <v>-5.000000074505806E-2</v>
      </c>
      <c r="E112" t="s">
        <v>182</v>
      </c>
    </row>
    <row r="113" spans="1:5">
      <c r="A113" t="s">
        <v>260</v>
      </c>
      <c r="B113" t="s">
        <v>39</v>
      </c>
      <c r="C113">
        <v>2030</v>
      </c>
      <c r="D113">
        <v>-5.000000074505806E-2</v>
      </c>
      <c r="E113" t="s">
        <v>182</v>
      </c>
    </row>
    <row r="114" spans="1:5">
      <c r="A114" t="s">
        <v>260</v>
      </c>
      <c r="B114" t="s">
        <v>39</v>
      </c>
      <c r="C114">
        <v>2040</v>
      </c>
      <c r="D114">
        <v>-5.000000074505806E-2</v>
      </c>
      <c r="E114" t="s">
        <v>182</v>
      </c>
    </row>
    <row r="115" spans="1:5">
      <c r="A115" t="s">
        <v>260</v>
      </c>
      <c r="B115" t="s">
        <v>39</v>
      </c>
      <c r="C115">
        <v>2050</v>
      </c>
      <c r="D115">
        <v>-5.000000074505806E-2</v>
      </c>
      <c r="E115" t="s">
        <v>182</v>
      </c>
    </row>
    <row r="116" spans="1:5">
      <c r="A116" t="s">
        <v>260</v>
      </c>
      <c r="B116" t="s">
        <v>39</v>
      </c>
      <c r="C116">
        <v>2060</v>
      </c>
      <c r="D116">
        <v>-5.000000074505806E-2</v>
      </c>
      <c r="E116" t="s">
        <v>182</v>
      </c>
    </row>
    <row r="117" spans="1:5">
      <c r="A117" t="s">
        <v>260</v>
      </c>
      <c r="B117" t="s">
        <v>39</v>
      </c>
      <c r="C117">
        <v>2070</v>
      </c>
      <c r="D117">
        <v>-5.000000074505806E-2</v>
      </c>
      <c r="E117" t="s">
        <v>182</v>
      </c>
    </row>
    <row r="118" spans="1:5">
      <c r="A118" t="s">
        <v>260</v>
      </c>
      <c r="B118" t="s">
        <v>39</v>
      </c>
      <c r="C118">
        <v>2025</v>
      </c>
      <c r="D118">
        <v>-5.000000074505806E-2</v>
      </c>
      <c r="E118" t="s">
        <v>182</v>
      </c>
    </row>
    <row r="119" spans="1:5">
      <c r="A119" t="s">
        <v>260</v>
      </c>
      <c r="B119" t="s">
        <v>39</v>
      </c>
      <c r="C119">
        <v>2035</v>
      </c>
      <c r="D119">
        <v>-5.000000074505806E-2</v>
      </c>
      <c r="E119" t="s">
        <v>182</v>
      </c>
    </row>
    <row r="120" spans="1:5">
      <c r="A120" t="s">
        <v>260</v>
      </c>
      <c r="B120" t="s">
        <v>39</v>
      </c>
      <c r="C120">
        <v>2045</v>
      </c>
      <c r="D120">
        <v>-5.000000074505806E-2</v>
      </c>
      <c r="E120" t="s">
        <v>182</v>
      </c>
    </row>
    <row r="121" spans="1:5">
      <c r="A121" t="s">
        <v>260</v>
      </c>
      <c r="B121" t="s">
        <v>39</v>
      </c>
      <c r="C121">
        <v>2055</v>
      </c>
      <c r="D121">
        <v>-5.000000074505806E-2</v>
      </c>
      <c r="E121" t="s">
        <v>182</v>
      </c>
    </row>
    <row r="122" spans="1:5">
      <c r="A122" t="s">
        <v>260</v>
      </c>
      <c r="B122" t="s">
        <v>39</v>
      </c>
      <c r="C122">
        <v>2065</v>
      </c>
      <c r="D122">
        <v>-5.000000074505806E-2</v>
      </c>
      <c r="E122" t="s">
        <v>182</v>
      </c>
    </row>
    <row r="123" spans="1:5">
      <c r="A123" t="s">
        <v>260</v>
      </c>
      <c r="B123" t="s">
        <v>99</v>
      </c>
      <c r="C123">
        <v>2020</v>
      </c>
      <c r="D123">
        <v>-1.9999999552965161E-2</v>
      </c>
      <c r="E123" t="s">
        <v>182</v>
      </c>
    </row>
    <row r="124" spans="1:5">
      <c r="A124" t="s">
        <v>260</v>
      </c>
      <c r="B124" t="s">
        <v>99</v>
      </c>
      <c r="C124">
        <v>2030</v>
      </c>
      <c r="D124">
        <v>-1.9999999552965161E-2</v>
      </c>
      <c r="E124" t="s">
        <v>182</v>
      </c>
    </row>
    <row r="125" spans="1:5">
      <c r="A125" t="s">
        <v>260</v>
      </c>
      <c r="B125" t="s">
        <v>99</v>
      </c>
      <c r="C125">
        <v>2040</v>
      </c>
      <c r="D125">
        <v>-1.9999999552965161E-2</v>
      </c>
      <c r="E125" t="s">
        <v>182</v>
      </c>
    </row>
    <row r="126" spans="1:5">
      <c r="A126" t="s">
        <v>260</v>
      </c>
      <c r="B126" t="s">
        <v>99</v>
      </c>
      <c r="C126">
        <v>2050</v>
      </c>
      <c r="D126">
        <v>-1.9999999552965161E-2</v>
      </c>
      <c r="E126" t="s">
        <v>182</v>
      </c>
    </row>
    <row r="127" spans="1:5">
      <c r="A127" t="s">
        <v>260</v>
      </c>
      <c r="B127" t="s">
        <v>99</v>
      </c>
      <c r="C127">
        <v>2060</v>
      </c>
      <c r="D127">
        <v>-1.9999999552965161E-2</v>
      </c>
      <c r="E127" t="s">
        <v>182</v>
      </c>
    </row>
    <row r="128" spans="1:5">
      <c r="A128" t="s">
        <v>260</v>
      </c>
      <c r="B128" t="s">
        <v>99</v>
      </c>
      <c r="C128">
        <v>2070</v>
      </c>
      <c r="D128">
        <v>-1.9999999552965161E-2</v>
      </c>
      <c r="E128" t="s">
        <v>182</v>
      </c>
    </row>
    <row r="129" spans="1:5">
      <c r="A129" t="s">
        <v>260</v>
      </c>
      <c r="B129" t="s">
        <v>99</v>
      </c>
      <c r="C129">
        <v>2025</v>
      </c>
      <c r="D129">
        <v>-1.9999999552965161E-2</v>
      </c>
      <c r="E129" t="s">
        <v>182</v>
      </c>
    </row>
    <row r="130" spans="1:5">
      <c r="A130" t="s">
        <v>260</v>
      </c>
      <c r="B130" t="s">
        <v>99</v>
      </c>
      <c r="C130">
        <v>2035</v>
      </c>
      <c r="D130">
        <v>-1.9999999552965161E-2</v>
      </c>
      <c r="E130" t="s">
        <v>182</v>
      </c>
    </row>
    <row r="131" spans="1:5">
      <c r="A131" t="s">
        <v>260</v>
      </c>
      <c r="B131" t="s">
        <v>99</v>
      </c>
      <c r="C131">
        <v>2045</v>
      </c>
      <c r="D131">
        <v>-1.9999999552965161E-2</v>
      </c>
      <c r="E131" t="s">
        <v>182</v>
      </c>
    </row>
    <row r="132" spans="1:5">
      <c r="A132" t="s">
        <v>260</v>
      </c>
      <c r="B132" t="s">
        <v>99</v>
      </c>
      <c r="C132">
        <v>2055</v>
      </c>
      <c r="D132">
        <v>-1.9999999552965161E-2</v>
      </c>
      <c r="E132" t="s">
        <v>182</v>
      </c>
    </row>
    <row r="133" spans="1:5">
      <c r="A133" t="s">
        <v>260</v>
      </c>
      <c r="B133" t="s">
        <v>99</v>
      </c>
      <c r="C133">
        <v>2065</v>
      </c>
      <c r="D133">
        <v>-1.9999999552965161E-2</v>
      </c>
      <c r="E133" t="s">
        <v>182</v>
      </c>
    </row>
    <row r="134" spans="1:5">
      <c r="A134" t="s">
        <v>260</v>
      </c>
      <c r="B134" t="s">
        <v>34</v>
      </c>
      <c r="C134">
        <v>2020</v>
      </c>
      <c r="D134">
        <v>-0.10000000149011611</v>
      </c>
      <c r="E134" t="s">
        <v>182</v>
      </c>
    </row>
    <row r="135" spans="1:5">
      <c r="A135" t="s">
        <v>260</v>
      </c>
      <c r="B135" t="s">
        <v>34</v>
      </c>
      <c r="C135">
        <v>2030</v>
      </c>
      <c r="D135">
        <v>-0.10000000149011611</v>
      </c>
      <c r="E135" t="s">
        <v>182</v>
      </c>
    </row>
    <row r="136" spans="1:5">
      <c r="A136" t="s">
        <v>260</v>
      </c>
      <c r="B136" t="s">
        <v>34</v>
      </c>
      <c r="C136">
        <v>2040</v>
      </c>
      <c r="D136">
        <v>-0.10000000149011611</v>
      </c>
      <c r="E136" t="s">
        <v>182</v>
      </c>
    </row>
    <row r="137" spans="1:5">
      <c r="A137" t="s">
        <v>260</v>
      </c>
      <c r="B137" t="s">
        <v>34</v>
      </c>
      <c r="C137">
        <v>2050</v>
      </c>
      <c r="D137">
        <v>-0.10000000149011611</v>
      </c>
      <c r="E137" t="s">
        <v>182</v>
      </c>
    </row>
    <row r="138" spans="1:5">
      <c r="A138" t="s">
        <v>260</v>
      </c>
      <c r="B138" t="s">
        <v>34</v>
      </c>
      <c r="C138">
        <v>2060</v>
      </c>
      <c r="D138">
        <v>-0.10000000149011611</v>
      </c>
      <c r="E138" t="s">
        <v>182</v>
      </c>
    </row>
    <row r="139" spans="1:5">
      <c r="A139" t="s">
        <v>260</v>
      </c>
      <c r="B139" t="s">
        <v>34</v>
      </c>
      <c r="C139">
        <v>2070</v>
      </c>
      <c r="D139">
        <v>-0.10000000149011611</v>
      </c>
      <c r="E139" t="s">
        <v>182</v>
      </c>
    </row>
    <row r="140" spans="1:5">
      <c r="A140" t="s">
        <v>260</v>
      </c>
      <c r="B140" t="s">
        <v>34</v>
      </c>
      <c r="C140">
        <v>2025</v>
      </c>
      <c r="D140">
        <v>-0.10000000149011611</v>
      </c>
      <c r="E140" t="s">
        <v>182</v>
      </c>
    </row>
    <row r="141" spans="1:5">
      <c r="A141" t="s">
        <v>260</v>
      </c>
      <c r="B141" t="s">
        <v>34</v>
      </c>
      <c r="C141">
        <v>2035</v>
      </c>
      <c r="D141">
        <v>-0.10000000149011611</v>
      </c>
      <c r="E141" t="s">
        <v>182</v>
      </c>
    </row>
    <row r="142" spans="1:5">
      <c r="A142" t="s">
        <v>260</v>
      </c>
      <c r="B142" t="s">
        <v>34</v>
      </c>
      <c r="C142">
        <v>2045</v>
      </c>
      <c r="D142">
        <v>-0.10000000149011611</v>
      </c>
      <c r="E142" t="s">
        <v>182</v>
      </c>
    </row>
    <row r="143" spans="1:5">
      <c r="A143" t="s">
        <v>260</v>
      </c>
      <c r="B143" t="s">
        <v>34</v>
      </c>
      <c r="C143">
        <v>2055</v>
      </c>
      <c r="D143">
        <v>-0.10000000149011611</v>
      </c>
      <c r="E143" t="s">
        <v>182</v>
      </c>
    </row>
    <row r="144" spans="1:5">
      <c r="A144" t="s">
        <v>260</v>
      </c>
      <c r="B144" t="s">
        <v>34</v>
      </c>
      <c r="C144">
        <v>2065</v>
      </c>
      <c r="D144">
        <v>-0.10000000149011611</v>
      </c>
      <c r="E144" t="s">
        <v>182</v>
      </c>
    </row>
    <row r="145" spans="1:5">
      <c r="A145" t="s">
        <v>260</v>
      </c>
      <c r="B145" t="s">
        <v>40</v>
      </c>
      <c r="C145">
        <v>2020</v>
      </c>
      <c r="D145">
        <v>-0.10000000149011611</v>
      </c>
      <c r="E145" t="s">
        <v>182</v>
      </c>
    </row>
    <row r="146" spans="1:5">
      <c r="A146" t="s">
        <v>260</v>
      </c>
      <c r="B146" t="s">
        <v>40</v>
      </c>
      <c r="C146">
        <v>2030</v>
      </c>
      <c r="D146">
        <v>-0.10000000149011611</v>
      </c>
      <c r="E146" t="s">
        <v>182</v>
      </c>
    </row>
    <row r="147" spans="1:5">
      <c r="A147" t="s">
        <v>260</v>
      </c>
      <c r="B147" t="s">
        <v>40</v>
      </c>
      <c r="C147">
        <v>2040</v>
      </c>
      <c r="D147">
        <v>-0.10000000149011611</v>
      </c>
      <c r="E147" t="s">
        <v>182</v>
      </c>
    </row>
    <row r="148" spans="1:5">
      <c r="A148" t="s">
        <v>260</v>
      </c>
      <c r="B148" t="s">
        <v>40</v>
      </c>
      <c r="C148">
        <v>2050</v>
      </c>
      <c r="D148">
        <v>-0.10000000149011611</v>
      </c>
      <c r="E148" t="s">
        <v>182</v>
      </c>
    </row>
    <row r="149" spans="1:5">
      <c r="A149" t="s">
        <v>260</v>
      </c>
      <c r="B149" t="s">
        <v>40</v>
      </c>
      <c r="C149">
        <v>2060</v>
      </c>
      <c r="D149">
        <v>-0.10000000149011611</v>
      </c>
      <c r="E149" t="s">
        <v>182</v>
      </c>
    </row>
    <row r="150" spans="1:5">
      <c r="A150" t="s">
        <v>260</v>
      </c>
      <c r="B150" t="s">
        <v>40</v>
      </c>
      <c r="C150">
        <v>2070</v>
      </c>
      <c r="D150">
        <v>-0.10000000149011611</v>
      </c>
      <c r="E150" t="s">
        <v>182</v>
      </c>
    </row>
    <row r="151" spans="1:5">
      <c r="A151" t="s">
        <v>260</v>
      </c>
      <c r="B151" t="s">
        <v>40</v>
      </c>
      <c r="C151">
        <v>2025</v>
      </c>
      <c r="D151">
        <v>-0.10000000149011611</v>
      </c>
      <c r="E151" t="s">
        <v>182</v>
      </c>
    </row>
    <row r="152" spans="1:5">
      <c r="A152" t="s">
        <v>260</v>
      </c>
      <c r="B152" t="s">
        <v>40</v>
      </c>
      <c r="C152">
        <v>2035</v>
      </c>
      <c r="D152">
        <v>-0.10000000149011611</v>
      </c>
      <c r="E152" t="s">
        <v>182</v>
      </c>
    </row>
    <row r="153" spans="1:5">
      <c r="A153" t="s">
        <v>260</v>
      </c>
      <c r="B153" t="s">
        <v>40</v>
      </c>
      <c r="C153">
        <v>2045</v>
      </c>
      <c r="D153">
        <v>-0.10000000149011611</v>
      </c>
      <c r="E153" t="s">
        <v>182</v>
      </c>
    </row>
    <row r="154" spans="1:5">
      <c r="A154" t="s">
        <v>260</v>
      </c>
      <c r="B154" t="s">
        <v>40</v>
      </c>
      <c r="C154">
        <v>2055</v>
      </c>
      <c r="D154">
        <v>-0.10000000149011611</v>
      </c>
      <c r="E154" t="s">
        <v>182</v>
      </c>
    </row>
    <row r="155" spans="1:5">
      <c r="A155" t="s">
        <v>260</v>
      </c>
      <c r="B155" t="s">
        <v>40</v>
      </c>
      <c r="C155">
        <v>2065</v>
      </c>
      <c r="D155">
        <v>-0.10000000149011611</v>
      </c>
      <c r="E155" t="s">
        <v>182</v>
      </c>
    </row>
    <row r="156" spans="1:5">
      <c r="A156" t="s">
        <v>260</v>
      </c>
      <c r="B156" t="s">
        <v>102</v>
      </c>
      <c r="C156">
        <v>2020</v>
      </c>
      <c r="D156">
        <v>-5.000000074505806E-2</v>
      </c>
      <c r="E156" t="s">
        <v>182</v>
      </c>
    </row>
    <row r="157" spans="1:5">
      <c r="A157" t="s">
        <v>260</v>
      </c>
      <c r="B157" t="s">
        <v>102</v>
      </c>
      <c r="C157">
        <v>2030</v>
      </c>
      <c r="D157">
        <v>-5.000000074505806E-2</v>
      </c>
      <c r="E157" t="s">
        <v>182</v>
      </c>
    </row>
    <row r="158" spans="1:5">
      <c r="A158" t="s">
        <v>260</v>
      </c>
      <c r="B158" t="s">
        <v>102</v>
      </c>
      <c r="C158">
        <v>2040</v>
      </c>
      <c r="D158">
        <v>-5.000000074505806E-2</v>
      </c>
      <c r="E158" t="s">
        <v>182</v>
      </c>
    </row>
    <row r="159" spans="1:5">
      <c r="A159" t="s">
        <v>260</v>
      </c>
      <c r="B159" t="s">
        <v>102</v>
      </c>
      <c r="C159">
        <v>2050</v>
      </c>
      <c r="D159">
        <v>-5.000000074505806E-2</v>
      </c>
      <c r="E159" t="s">
        <v>182</v>
      </c>
    </row>
    <row r="160" spans="1:5">
      <c r="A160" t="s">
        <v>260</v>
      </c>
      <c r="B160" t="s">
        <v>102</v>
      </c>
      <c r="C160">
        <v>2060</v>
      </c>
      <c r="D160">
        <v>-5.000000074505806E-2</v>
      </c>
      <c r="E160" t="s">
        <v>182</v>
      </c>
    </row>
    <row r="161" spans="1:5">
      <c r="A161" t="s">
        <v>260</v>
      </c>
      <c r="B161" t="s">
        <v>102</v>
      </c>
      <c r="C161">
        <v>2070</v>
      </c>
      <c r="D161">
        <v>-5.000000074505806E-2</v>
      </c>
      <c r="E161" t="s">
        <v>182</v>
      </c>
    </row>
    <row r="162" spans="1:5">
      <c r="A162" t="s">
        <v>260</v>
      </c>
      <c r="B162" t="s">
        <v>102</v>
      </c>
      <c r="C162">
        <v>2025</v>
      </c>
      <c r="D162">
        <v>-5.000000074505806E-2</v>
      </c>
      <c r="E162" t="s">
        <v>182</v>
      </c>
    </row>
    <row r="163" spans="1:5">
      <c r="A163" t="s">
        <v>260</v>
      </c>
      <c r="B163" t="s">
        <v>102</v>
      </c>
      <c r="C163">
        <v>2035</v>
      </c>
      <c r="D163">
        <v>-5.000000074505806E-2</v>
      </c>
      <c r="E163" t="s">
        <v>182</v>
      </c>
    </row>
    <row r="164" spans="1:5">
      <c r="A164" t="s">
        <v>260</v>
      </c>
      <c r="B164" t="s">
        <v>102</v>
      </c>
      <c r="C164">
        <v>2045</v>
      </c>
      <c r="D164">
        <v>-5.000000074505806E-2</v>
      </c>
      <c r="E164" t="s">
        <v>182</v>
      </c>
    </row>
    <row r="165" spans="1:5">
      <c r="A165" t="s">
        <v>260</v>
      </c>
      <c r="B165" t="s">
        <v>102</v>
      </c>
      <c r="C165">
        <v>2055</v>
      </c>
      <c r="D165">
        <v>-5.000000074505806E-2</v>
      </c>
      <c r="E165" t="s">
        <v>182</v>
      </c>
    </row>
    <row r="166" spans="1:5">
      <c r="A166" t="s">
        <v>260</v>
      </c>
      <c r="B166" t="s">
        <v>102</v>
      </c>
      <c r="C166">
        <v>2065</v>
      </c>
      <c r="D166">
        <v>-5.000000074505806E-2</v>
      </c>
      <c r="E166" t="s">
        <v>182</v>
      </c>
    </row>
    <row r="167" spans="1:5">
      <c r="A167" t="s">
        <v>260</v>
      </c>
      <c r="B167" t="s">
        <v>65</v>
      </c>
      <c r="C167">
        <v>2020</v>
      </c>
      <c r="D167">
        <v>-5.000000074505806E-2</v>
      </c>
      <c r="E167" t="s">
        <v>182</v>
      </c>
    </row>
    <row r="168" spans="1:5">
      <c r="A168" t="s">
        <v>260</v>
      </c>
      <c r="B168" t="s">
        <v>65</v>
      </c>
      <c r="C168">
        <v>2030</v>
      </c>
      <c r="D168">
        <v>-5.000000074505806E-2</v>
      </c>
      <c r="E168" t="s">
        <v>182</v>
      </c>
    </row>
    <row r="169" spans="1:5">
      <c r="A169" t="s">
        <v>260</v>
      </c>
      <c r="B169" t="s">
        <v>65</v>
      </c>
      <c r="C169">
        <v>2040</v>
      </c>
      <c r="D169">
        <v>-5.000000074505806E-2</v>
      </c>
      <c r="E169" t="s">
        <v>182</v>
      </c>
    </row>
    <row r="170" spans="1:5">
      <c r="A170" t="s">
        <v>260</v>
      </c>
      <c r="B170" t="s">
        <v>65</v>
      </c>
      <c r="C170">
        <v>2050</v>
      </c>
      <c r="D170">
        <v>-5.000000074505806E-2</v>
      </c>
      <c r="E170" t="s">
        <v>182</v>
      </c>
    </row>
    <row r="171" spans="1:5">
      <c r="A171" t="s">
        <v>260</v>
      </c>
      <c r="B171" t="s">
        <v>65</v>
      </c>
      <c r="C171">
        <v>2060</v>
      </c>
      <c r="D171">
        <v>-5.000000074505806E-2</v>
      </c>
      <c r="E171" t="s">
        <v>182</v>
      </c>
    </row>
    <row r="172" spans="1:5">
      <c r="A172" t="s">
        <v>260</v>
      </c>
      <c r="B172" t="s">
        <v>65</v>
      </c>
      <c r="C172">
        <v>2070</v>
      </c>
      <c r="D172">
        <v>-5.000000074505806E-2</v>
      </c>
      <c r="E172" t="s">
        <v>182</v>
      </c>
    </row>
    <row r="173" spans="1:5">
      <c r="A173" t="s">
        <v>260</v>
      </c>
      <c r="B173" t="s">
        <v>65</v>
      </c>
      <c r="C173">
        <v>2025</v>
      </c>
      <c r="D173">
        <v>-5.000000074505806E-2</v>
      </c>
      <c r="E173" t="s">
        <v>182</v>
      </c>
    </row>
    <row r="174" spans="1:5">
      <c r="A174" t="s">
        <v>260</v>
      </c>
      <c r="B174" t="s">
        <v>65</v>
      </c>
      <c r="C174">
        <v>2035</v>
      </c>
      <c r="D174">
        <v>-5.000000074505806E-2</v>
      </c>
      <c r="E174" t="s">
        <v>182</v>
      </c>
    </row>
    <row r="175" spans="1:5">
      <c r="A175" t="s">
        <v>260</v>
      </c>
      <c r="B175" t="s">
        <v>65</v>
      </c>
      <c r="C175">
        <v>2045</v>
      </c>
      <c r="D175">
        <v>-5.000000074505806E-2</v>
      </c>
      <c r="E175" t="s">
        <v>182</v>
      </c>
    </row>
    <row r="176" spans="1:5">
      <c r="A176" t="s">
        <v>260</v>
      </c>
      <c r="B176" t="s">
        <v>65</v>
      </c>
      <c r="C176">
        <v>2055</v>
      </c>
      <c r="D176">
        <v>-5.000000074505806E-2</v>
      </c>
      <c r="E176" t="s">
        <v>182</v>
      </c>
    </row>
    <row r="177" spans="1:5">
      <c r="A177" t="s">
        <v>260</v>
      </c>
      <c r="B177" t="s">
        <v>65</v>
      </c>
      <c r="C177">
        <v>2065</v>
      </c>
      <c r="D177">
        <v>-5.000000074505806E-2</v>
      </c>
      <c r="E177" t="s">
        <v>182</v>
      </c>
    </row>
    <row r="178" spans="1:5">
      <c r="A178" t="s">
        <v>260</v>
      </c>
      <c r="B178" t="s">
        <v>97</v>
      </c>
      <c r="C178">
        <v>2020</v>
      </c>
      <c r="D178">
        <v>-5.000000074505806E-2</v>
      </c>
      <c r="E178" t="s">
        <v>182</v>
      </c>
    </row>
    <row r="179" spans="1:5">
      <c r="A179" t="s">
        <v>260</v>
      </c>
      <c r="B179" t="s">
        <v>97</v>
      </c>
      <c r="C179">
        <v>2030</v>
      </c>
      <c r="D179">
        <v>-5.000000074505806E-2</v>
      </c>
      <c r="E179" t="s">
        <v>182</v>
      </c>
    </row>
    <row r="180" spans="1:5">
      <c r="A180" t="s">
        <v>260</v>
      </c>
      <c r="B180" t="s">
        <v>97</v>
      </c>
      <c r="C180">
        <v>2040</v>
      </c>
      <c r="D180">
        <v>-5.000000074505806E-2</v>
      </c>
      <c r="E180" t="s">
        <v>182</v>
      </c>
    </row>
    <row r="181" spans="1:5">
      <c r="A181" t="s">
        <v>260</v>
      </c>
      <c r="B181" t="s">
        <v>97</v>
      </c>
      <c r="C181">
        <v>2050</v>
      </c>
      <c r="D181">
        <v>-5.000000074505806E-2</v>
      </c>
      <c r="E181" t="s">
        <v>182</v>
      </c>
    </row>
    <row r="182" spans="1:5">
      <c r="A182" t="s">
        <v>260</v>
      </c>
      <c r="B182" t="s">
        <v>97</v>
      </c>
      <c r="C182">
        <v>2060</v>
      </c>
      <c r="D182">
        <v>-5.000000074505806E-2</v>
      </c>
      <c r="E182" t="s">
        <v>182</v>
      </c>
    </row>
    <row r="183" spans="1:5">
      <c r="A183" t="s">
        <v>260</v>
      </c>
      <c r="B183" t="s">
        <v>97</v>
      </c>
      <c r="C183">
        <v>2070</v>
      </c>
      <c r="D183">
        <v>-5.000000074505806E-2</v>
      </c>
      <c r="E183" t="s">
        <v>182</v>
      </c>
    </row>
    <row r="184" spans="1:5">
      <c r="A184" t="s">
        <v>260</v>
      </c>
      <c r="B184" t="s">
        <v>97</v>
      </c>
      <c r="C184">
        <v>2025</v>
      </c>
      <c r="D184">
        <v>-5.000000074505806E-2</v>
      </c>
      <c r="E184" t="s">
        <v>182</v>
      </c>
    </row>
    <row r="185" spans="1:5">
      <c r="A185" t="s">
        <v>260</v>
      </c>
      <c r="B185" t="s">
        <v>97</v>
      </c>
      <c r="C185">
        <v>2035</v>
      </c>
      <c r="D185">
        <v>-5.000000074505806E-2</v>
      </c>
      <c r="E185" t="s">
        <v>182</v>
      </c>
    </row>
    <row r="186" spans="1:5">
      <c r="A186" t="s">
        <v>260</v>
      </c>
      <c r="B186" t="s">
        <v>97</v>
      </c>
      <c r="C186">
        <v>2045</v>
      </c>
      <c r="D186">
        <v>-5.000000074505806E-2</v>
      </c>
      <c r="E186" t="s">
        <v>182</v>
      </c>
    </row>
    <row r="187" spans="1:5">
      <c r="A187" t="s">
        <v>260</v>
      </c>
      <c r="B187" t="s">
        <v>97</v>
      </c>
      <c r="C187">
        <v>2055</v>
      </c>
      <c r="D187">
        <v>-5.000000074505806E-2</v>
      </c>
      <c r="E187" t="s">
        <v>182</v>
      </c>
    </row>
    <row r="188" spans="1:5">
      <c r="A188" t="s">
        <v>260</v>
      </c>
      <c r="B188" t="s">
        <v>97</v>
      </c>
      <c r="C188">
        <v>2065</v>
      </c>
      <c r="D188">
        <v>-5.000000074505806E-2</v>
      </c>
      <c r="E188" t="s">
        <v>182</v>
      </c>
    </row>
    <row r="189" spans="1:5">
      <c r="A189" t="s">
        <v>260</v>
      </c>
      <c r="B189" t="s">
        <v>67</v>
      </c>
      <c r="C189">
        <v>2020</v>
      </c>
      <c r="D189">
        <v>-0.10000000149011611</v>
      </c>
      <c r="E189" t="s">
        <v>182</v>
      </c>
    </row>
    <row r="190" spans="1:5">
      <c r="A190" t="s">
        <v>260</v>
      </c>
      <c r="B190" t="s">
        <v>67</v>
      </c>
      <c r="C190">
        <v>2030</v>
      </c>
      <c r="D190">
        <v>-0.10000000149011611</v>
      </c>
      <c r="E190" t="s">
        <v>182</v>
      </c>
    </row>
    <row r="191" spans="1:5">
      <c r="A191" t="s">
        <v>260</v>
      </c>
      <c r="B191" t="s">
        <v>67</v>
      </c>
      <c r="C191">
        <v>2040</v>
      </c>
      <c r="D191">
        <v>-0.10000000149011611</v>
      </c>
      <c r="E191" t="s">
        <v>182</v>
      </c>
    </row>
    <row r="192" spans="1:5">
      <c r="A192" t="s">
        <v>260</v>
      </c>
      <c r="B192" t="s">
        <v>67</v>
      </c>
      <c r="C192">
        <v>2050</v>
      </c>
      <c r="D192">
        <v>-0.10000000149011611</v>
      </c>
      <c r="E192" t="s">
        <v>182</v>
      </c>
    </row>
    <row r="193" spans="1:5">
      <c r="A193" t="s">
        <v>260</v>
      </c>
      <c r="B193" t="s">
        <v>67</v>
      </c>
      <c r="C193">
        <v>2060</v>
      </c>
      <c r="D193">
        <v>-0.10000000149011611</v>
      </c>
      <c r="E193" t="s">
        <v>182</v>
      </c>
    </row>
    <row r="194" spans="1:5">
      <c r="A194" t="s">
        <v>260</v>
      </c>
      <c r="B194" t="s">
        <v>67</v>
      </c>
      <c r="C194">
        <v>2070</v>
      </c>
      <c r="D194">
        <v>-0.10000000149011611</v>
      </c>
      <c r="E194" t="s">
        <v>182</v>
      </c>
    </row>
    <row r="195" spans="1:5">
      <c r="A195" t="s">
        <v>260</v>
      </c>
      <c r="B195" t="s">
        <v>67</v>
      </c>
      <c r="C195">
        <v>2025</v>
      </c>
      <c r="D195">
        <v>-0.10000000149011611</v>
      </c>
      <c r="E195" t="s">
        <v>182</v>
      </c>
    </row>
    <row r="196" spans="1:5">
      <c r="A196" t="s">
        <v>260</v>
      </c>
      <c r="B196" t="s">
        <v>67</v>
      </c>
      <c r="C196">
        <v>2035</v>
      </c>
      <c r="D196">
        <v>-0.10000000149011611</v>
      </c>
      <c r="E196" t="s">
        <v>182</v>
      </c>
    </row>
    <row r="197" spans="1:5">
      <c r="A197" t="s">
        <v>260</v>
      </c>
      <c r="B197" t="s">
        <v>67</v>
      </c>
      <c r="C197">
        <v>2045</v>
      </c>
      <c r="D197">
        <v>-0.10000000149011611</v>
      </c>
      <c r="E197" t="s">
        <v>182</v>
      </c>
    </row>
    <row r="198" spans="1:5">
      <c r="A198" t="s">
        <v>260</v>
      </c>
      <c r="B198" t="s">
        <v>67</v>
      </c>
      <c r="C198">
        <v>2055</v>
      </c>
      <c r="D198">
        <v>-0.10000000149011611</v>
      </c>
      <c r="E198" t="s">
        <v>182</v>
      </c>
    </row>
    <row r="199" spans="1:5">
      <c r="A199" t="s">
        <v>260</v>
      </c>
      <c r="B199" t="s">
        <v>67</v>
      </c>
      <c r="C199">
        <v>2065</v>
      </c>
      <c r="D199">
        <v>-0.10000000149011611</v>
      </c>
      <c r="E199" t="s">
        <v>182</v>
      </c>
    </row>
    <row r="200" spans="1:5">
      <c r="A200" t="s">
        <v>260</v>
      </c>
      <c r="B200" t="s">
        <v>66</v>
      </c>
      <c r="C200">
        <v>2020</v>
      </c>
      <c r="D200">
        <v>-5.000000074505806E-2</v>
      </c>
      <c r="E200" t="s">
        <v>182</v>
      </c>
    </row>
    <row r="201" spans="1:5">
      <c r="A201" t="s">
        <v>260</v>
      </c>
      <c r="B201" t="s">
        <v>66</v>
      </c>
      <c r="C201">
        <v>2030</v>
      </c>
      <c r="D201">
        <v>-5.000000074505806E-2</v>
      </c>
      <c r="E201" t="s">
        <v>182</v>
      </c>
    </row>
    <row r="202" spans="1:5">
      <c r="A202" t="s">
        <v>260</v>
      </c>
      <c r="B202" t="s">
        <v>66</v>
      </c>
      <c r="C202">
        <v>2040</v>
      </c>
      <c r="D202">
        <v>-5.000000074505806E-2</v>
      </c>
      <c r="E202" t="s">
        <v>182</v>
      </c>
    </row>
    <row r="203" spans="1:5">
      <c r="A203" t="s">
        <v>260</v>
      </c>
      <c r="B203" t="s">
        <v>66</v>
      </c>
      <c r="C203">
        <v>2050</v>
      </c>
      <c r="D203">
        <v>-5.000000074505806E-2</v>
      </c>
      <c r="E203" t="s">
        <v>182</v>
      </c>
    </row>
    <row r="204" spans="1:5">
      <c r="A204" t="s">
        <v>260</v>
      </c>
      <c r="B204" t="s">
        <v>66</v>
      </c>
      <c r="C204">
        <v>2060</v>
      </c>
      <c r="D204">
        <v>-5.000000074505806E-2</v>
      </c>
      <c r="E204" t="s">
        <v>182</v>
      </c>
    </row>
    <row r="205" spans="1:5">
      <c r="A205" t="s">
        <v>260</v>
      </c>
      <c r="B205" t="s">
        <v>66</v>
      </c>
      <c r="C205">
        <v>2070</v>
      </c>
      <c r="D205">
        <v>-5.000000074505806E-2</v>
      </c>
      <c r="E205" t="s">
        <v>182</v>
      </c>
    </row>
    <row r="206" spans="1:5">
      <c r="A206" t="s">
        <v>260</v>
      </c>
      <c r="B206" t="s">
        <v>66</v>
      </c>
      <c r="C206">
        <v>2025</v>
      </c>
      <c r="D206">
        <v>-5.000000074505806E-2</v>
      </c>
      <c r="E206" t="s">
        <v>182</v>
      </c>
    </row>
    <row r="207" spans="1:5">
      <c r="A207" t="s">
        <v>260</v>
      </c>
      <c r="B207" t="s">
        <v>66</v>
      </c>
      <c r="C207">
        <v>2035</v>
      </c>
      <c r="D207">
        <v>-5.000000074505806E-2</v>
      </c>
      <c r="E207" t="s">
        <v>182</v>
      </c>
    </row>
    <row r="208" spans="1:5">
      <c r="A208" t="s">
        <v>260</v>
      </c>
      <c r="B208" t="s">
        <v>66</v>
      </c>
      <c r="C208">
        <v>2045</v>
      </c>
      <c r="D208">
        <v>-5.000000074505806E-2</v>
      </c>
      <c r="E208" t="s">
        <v>182</v>
      </c>
    </row>
    <row r="209" spans="1:5">
      <c r="A209" t="s">
        <v>260</v>
      </c>
      <c r="B209" t="s">
        <v>66</v>
      </c>
      <c r="C209">
        <v>2055</v>
      </c>
      <c r="D209">
        <v>-5.000000074505806E-2</v>
      </c>
      <c r="E209" t="s">
        <v>182</v>
      </c>
    </row>
    <row r="210" spans="1:5">
      <c r="A210" t="s">
        <v>260</v>
      </c>
      <c r="B210" t="s">
        <v>66</v>
      </c>
      <c r="C210">
        <v>2065</v>
      </c>
      <c r="D210">
        <v>-5.000000074505806E-2</v>
      </c>
      <c r="E210" t="s">
        <v>182</v>
      </c>
    </row>
    <row r="211" spans="1:5">
      <c r="A211" t="s">
        <v>260</v>
      </c>
      <c r="B211" t="s">
        <v>54</v>
      </c>
      <c r="C211">
        <v>2020</v>
      </c>
      <c r="D211">
        <v>-5.000000074505806E-2</v>
      </c>
      <c r="E211" t="s">
        <v>182</v>
      </c>
    </row>
    <row r="212" spans="1:5">
      <c r="A212" t="s">
        <v>260</v>
      </c>
      <c r="B212" t="s">
        <v>54</v>
      </c>
      <c r="C212">
        <v>2030</v>
      </c>
      <c r="D212">
        <v>-5.000000074505806E-2</v>
      </c>
      <c r="E212" t="s">
        <v>182</v>
      </c>
    </row>
    <row r="213" spans="1:5">
      <c r="A213" t="s">
        <v>260</v>
      </c>
      <c r="B213" t="s">
        <v>54</v>
      </c>
      <c r="C213">
        <v>2040</v>
      </c>
      <c r="D213">
        <v>-5.000000074505806E-2</v>
      </c>
      <c r="E213" t="s">
        <v>182</v>
      </c>
    </row>
    <row r="214" spans="1:5">
      <c r="A214" t="s">
        <v>260</v>
      </c>
      <c r="B214" t="s">
        <v>54</v>
      </c>
      <c r="C214">
        <v>2050</v>
      </c>
      <c r="D214">
        <v>-5.000000074505806E-2</v>
      </c>
      <c r="E214" t="s">
        <v>182</v>
      </c>
    </row>
    <row r="215" spans="1:5">
      <c r="A215" t="s">
        <v>260</v>
      </c>
      <c r="B215" t="s">
        <v>54</v>
      </c>
      <c r="C215">
        <v>2060</v>
      </c>
      <c r="D215">
        <v>-5.000000074505806E-2</v>
      </c>
      <c r="E215" t="s">
        <v>182</v>
      </c>
    </row>
    <row r="216" spans="1:5">
      <c r="A216" t="s">
        <v>260</v>
      </c>
      <c r="B216" t="s">
        <v>54</v>
      </c>
      <c r="C216">
        <v>2070</v>
      </c>
      <c r="D216">
        <v>-5.000000074505806E-2</v>
      </c>
      <c r="E216" t="s">
        <v>182</v>
      </c>
    </row>
    <row r="217" spans="1:5">
      <c r="A217" t="s">
        <v>260</v>
      </c>
      <c r="B217" t="s">
        <v>54</v>
      </c>
      <c r="C217">
        <v>2025</v>
      </c>
      <c r="D217">
        <v>-5.000000074505806E-2</v>
      </c>
      <c r="E217" t="s">
        <v>182</v>
      </c>
    </row>
    <row r="218" spans="1:5">
      <c r="A218" t="s">
        <v>260</v>
      </c>
      <c r="B218" t="s">
        <v>54</v>
      </c>
      <c r="C218">
        <v>2035</v>
      </c>
      <c r="D218">
        <v>-5.000000074505806E-2</v>
      </c>
      <c r="E218" t="s">
        <v>182</v>
      </c>
    </row>
    <row r="219" spans="1:5">
      <c r="A219" t="s">
        <v>260</v>
      </c>
      <c r="B219" t="s">
        <v>54</v>
      </c>
      <c r="C219">
        <v>2045</v>
      </c>
      <c r="D219">
        <v>-5.000000074505806E-2</v>
      </c>
      <c r="E219" t="s">
        <v>182</v>
      </c>
    </row>
    <row r="220" spans="1:5">
      <c r="A220" t="s">
        <v>260</v>
      </c>
      <c r="B220" t="s">
        <v>54</v>
      </c>
      <c r="C220">
        <v>2055</v>
      </c>
      <c r="D220">
        <v>-5.000000074505806E-2</v>
      </c>
      <c r="E220" t="s">
        <v>182</v>
      </c>
    </row>
    <row r="221" spans="1:5">
      <c r="A221" t="s">
        <v>260</v>
      </c>
      <c r="B221" t="s">
        <v>54</v>
      </c>
      <c r="C221">
        <v>2065</v>
      </c>
      <c r="D221">
        <v>-5.000000074505806E-2</v>
      </c>
      <c r="E221" t="s">
        <v>182</v>
      </c>
    </row>
    <row r="222" spans="1:5">
      <c r="A222" t="s">
        <v>260</v>
      </c>
      <c r="B222" t="s">
        <v>55</v>
      </c>
      <c r="C222">
        <v>2020</v>
      </c>
      <c r="D222">
        <v>-5.000000074505806E-2</v>
      </c>
      <c r="E222" t="s">
        <v>182</v>
      </c>
    </row>
    <row r="223" spans="1:5">
      <c r="A223" t="s">
        <v>260</v>
      </c>
      <c r="B223" t="s">
        <v>55</v>
      </c>
      <c r="C223">
        <v>2030</v>
      </c>
      <c r="D223">
        <v>-5.000000074505806E-2</v>
      </c>
      <c r="E223" t="s">
        <v>182</v>
      </c>
    </row>
    <row r="224" spans="1:5">
      <c r="A224" t="s">
        <v>260</v>
      </c>
      <c r="B224" t="s">
        <v>55</v>
      </c>
      <c r="C224">
        <v>2040</v>
      </c>
      <c r="D224">
        <v>-5.000000074505806E-2</v>
      </c>
      <c r="E224" t="s">
        <v>182</v>
      </c>
    </row>
    <row r="225" spans="1:5">
      <c r="A225" t="s">
        <v>260</v>
      </c>
      <c r="B225" t="s">
        <v>55</v>
      </c>
      <c r="C225">
        <v>2050</v>
      </c>
      <c r="D225">
        <v>-5.000000074505806E-2</v>
      </c>
      <c r="E225" t="s">
        <v>182</v>
      </c>
    </row>
    <row r="226" spans="1:5">
      <c r="A226" t="s">
        <v>260</v>
      </c>
      <c r="B226" t="s">
        <v>55</v>
      </c>
      <c r="C226">
        <v>2060</v>
      </c>
      <c r="D226">
        <v>-5.000000074505806E-2</v>
      </c>
      <c r="E226" t="s">
        <v>182</v>
      </c>
    </row>
    <row r="227" spans="1:5">
      <c r="A227" t="s">
        <v>260</v>
      </c>
      <c r="B227" t="s">
        <v>55</v>
      </c>
      <c r="C227">
        <v>2070</v>
      </c>
      <c r="D227">
        <v>-5.000000074505806E-2</v>
      </c>
      <c r="E227" t="s">
        <v>182</v>
      </c>
    </row>
    <row r="228" spans="1:5">
      <c r="A228" t="s">
        <v>260</v>
      </c>
      <c r="B228" t="s">
        <v>55</v>
      </c>
      <c r="C228">
        <v>2025</v>
      </c>
      <c r="D228">
        <v>-5.000000074505806E-2</v>
      </c>
      <c r="E228" t="s">
        <v>182</v>
      </c>
    </row>
    <row r="229" spans="1:5">
      <c r="A229" t="s">
        <v>260</v>
      </c>
      <c r="B229" t="s">
        <v>55</v>
      </c>
      <c r="C229">
        <v>2035</v>
      </c>
      <c r="D229">
        <v>-5.000000074505806E-2</v>
      </c>
      <c r="E229" t="s">
        <v>182</v>
      </c>
    </row>
    <row r="230" spans="1:5">
      <c r="A230" t="s">
        <v>260</v>
      </c>
      <c r="B230" t="s">
        <v>55</v>
      </c>
      <c r="C230">
        <v>2045</v>
      </c>
      <c r="D230">
        <v>-5.000000074505806E-2</v>
      </c>
      <c r="E230" t="s">
        <v>182</v>
      </c>
    </row>
    <row r="231" spans="1:5">
      <c r="A231" t="s">
        <v>260</v>
      </c>
      <c r="B231" t="s">
        <v>55</v>
      </c>
      <c r="C231">
        <v>2055</v>
      </c>
      <c r="D231">
        <v>-5.000000074505806E-2</v>
      </c>
      <c r="E231" t="s">
        <v>182</v>
      </c>
    </row>
    <row r="232" spans="1:5">
      <c r="A232" t="s">
        <v>260</v>
      </c>
      <c r="B232" t="s">
        <v>55</v>
      </c>
      <c r="C232">
        <v>2065</v>
      </c>
      <c r="D232">
        <v>-5.000000074505806E-2</v>
      </c>
      <c r="E232" t="s">
        <v>182</v>
      </c>
    </row>
    <row r="233" spans="1:5">
      <c r="A233" t="s">
        <v>260</v>
      </c>
      <c r="B233" t="s">
        <v>52</v>
      </c>
      <c r="C233">
        <v>2020</v>
      </c>
      <c r="D233">
        <v>-0.20000000298023221</v>
      </c>
      <c r="E233" t="s">
        <v>182</v>
      </c>
    </row>
    <row r="234" spans="1:5">
      <c r="A234" t="s">
        <v>260</v>
      </c>
      <c r="B234" t="s">
        <v>52</v>
      </c>
      <c r="C234">
        <v>2030</v>
      </c>
      <c r="D234">
        <v>-0.10000000149011611</v>
      </c>
      <c r="E234" t="s">
        <v>182</v>
      </c>
    </row>
    <row r="235" spans="1:5">
      <c r="A235" t="s">
        <v>260</v>
      </c>
      <c r="B235" t="s">
        <v>52</v>
      </c>
      <c r="C235">
        <v>2040</v>
      </c>
      <c r="D235">
        <v>-0.10000000149011611</v>
      </c>
      <c r="E235" t="s">
        <v>182</v>
      </c>
    </row>
    <row r="236" spans="1:5">
      <c r="A236" t="s">
        <v>260</v>
      </c>
      <c r="B236" t="s">
        <v>52</v>
      </c>
      <c r="C236">
        <v>2050</v>
      </c>
      <c r="D236">
        <v>-0.10000000149011611</v>
      </c>
      <c r="E236" t="s">
        <v>182</v>
      </c>
    </row>
    <row r="237" spans="1:5">
      <c r="A237" t="s">
        <v>260</v>
      </c>
      <c r="B237" t="s">
        <v>52</v>
      </c>
      <c r="C237">
        <v>2060</v>
      </c>
      <c r="D237">
        <v>-0.10000000149011611</v>
      </c>
      <c r="E237" t="s">
        <v>182</v>
      </c>
    </row>
    <row r="238" spans="1:5">
      <c r="A238" t="s">
        <v>260</v>
      </c>
      <c r="B238" t="s">
        <v>52</v>
      </c>
      <c r="C238">
        <v>2070</v>
      </c>
      <c r="D238">
        <v>-0.10000000149011611</v>
      </c>
      <c r="E238" t="s">
        <v>182</v>
      </c>
    </row>
    <row r="239" spans="1:5">
      <c r="A239" t="s">
        <v>260</v>
      </c>
      <c r="B239" t="s">
        <v>52</v>
      </c>
      <c r="C239">
        <v>2025</v>
      </c>
      <c r="D239">
        <v>-0.15000000596046451</v>
      </c>
      <c r="E239" t="s">
        <v>182</v>
      </c>
    </row>
    <row r="240" spans="1:5">
      <c r="A240" t="s">
        <v>260</v>
      </c>
      <c r="B240" t="s">
        <v>52</v>
      </c>
      <c r="C240">
        <v>2035</v>
      </c>
      <c r="D240">
        <v>-0.10000000149011611</v>
      </c>
      <c r="E240" t="s">
        <v>182</v>
      </c>
    </row>
    <row r="241" spans="1:5">
      <c r="A241" t="s">
        <v>260</v>
      </c>
      <c r="B241" t="s">
        <v>52</v>
      </c>
      <c r="C241">
        <v>2045</v>
      </c>
      <c r="D241">
        <v>-0.10000000149011611</v>
      </c>
      <c r="E241" t="s">
        <v>182</v>
      </c>
    </row>
    <row r="242" spans="1:5">
      <c r="A242" t="s">
        <v>260</v>
      </c>
      <c r="B242" t="s">
        <v>52</v>
      </c>
      <c r="C242">
        <v>2055</v>
      </c>
      <c r="D242">
        <v>-0.10000000149011611</v>
      </c>
      <c r="E242" t="s">
        <v>182</v>
      </c>
    </row>
    <row r="243" spans="1:5">
      <c r="A243" t="s">
        <v>260</v>
      </c>
      <c r="B243" t="s">
        <v>52</v>
      </c>
      <c r="C243">
        <v>2065</v>
      </c>
      <c r="D243">
        <v>-0.10000000149011611</v>
      </c>
      <c r="E243" t="s">
        <v>182</v>
      </c>
    </row>
    <row r="244" spans="1:5">
      <c r="A244" t="s">
        <v>260</v>
      </c>
      <c r="B244" t="s">
        <v>56</v>
      </c>
      <c r="C244">
        <v>2020</v>
      </c>
      <c r="D244">
        <v>-0.10000000149011611</v>
      </c>
      <c r="E244" t="s">
        <v>182</v>
      </c>
    </row>
    <row r="245" spans="1:5">
      <c r="A245" t="s">
        <v>260</v>
      </c>
      <c r="B245" t="s">
        <v>56</v>
      </c>
      <c r="C245">
        <v>2030</v>
      </c>
      <c r="D245">
        <v>-0.10000000149011611</v>
      </c>
      <c r="E245" t="s">
        <v>182</v>
      </c>
    </row>
    <row r="246" spans="1:5">
      <c r="A246" t="s">
        <v>260</v>
      </c>
      <c r="B246" t="s">
        <v>56</v>
      </c>
      <c r="C246">
        <v>2040</v>
      </c>
      <c r="D246">
        <v>-0.10000000149011611</v>
      </c>
      <c r="E246" t="s">
        <v>182</v>
      </c>
    </row>
    <row r="247" spans="1:5">
      <c r="A247" t="s">
        <v>260</v>
      </c>
      <c r="B247" t="s">
        <v>56</v>
      </c>
      <c r="C247">
        <v>2050</v>
      </c>
      <c r="D247">
        <v>-0.10000000149011611</v>
      </c>
      <c r="E247" t="s">
        <v>182</v>
      </c>
    </row>
    <row r="248" spans="1:5">
      <c r="A248" t="s">
        <v>260</v>
      </c>
      <c r="B248" t="s">
        <v>56</v>
      </c>
      <c r="C248">
        <v>2060</v>
      </c>
      <c r="D248">
        <v>-0.10000000149011611</v>
      </c>
      <c r="E248" t="s">
        <v>182</v>
      </c>
    </row>
    <row r="249" spans="1:5">
      <c r="A249" t="s">
        <v>260</v>
      </c>
      <c r="B249" t="s">
        <v>56</v>
      </c>
      <c r="C249">
        <v>2070</v>
      </c>
      <c r="D249">
        <v>-0.10000000149011611</v>
      </c>
      <c r="E249" t="s">
        <v>182</v>
      </c>
    </row>
    <row r="250" spans="1:5">
      <c r="A250" t="s">
        <v>260</v>
      </c>
      <c r="B250" t="s">
        <v>56</v>
      </c>
      <c r="C250">
        <v>2025</v>
      </c>
      <c r="D250">
        <v>-0.10000000149011611</v>
      </c>
      <c r="E250" t="s">
        <v>182</v>
      </c>
    </row>
    <row r="251" spans="1:5">
      <c r="A251" t="s">
        <v>260</v>
      </c>
      <c r="B251" t="s">
        <v>56</v>
      </c>
      <c r="C251">
        <v>2035</v>
      </c>
      <c r="D251">
        <v>-0.10000000149011611</v>
      </c>
      <c r="E251" t="s">
        <v>182</v>
      </c>
    </row>
    <row r="252" spans="1:5">
      <c r="A252" t="s">
        <v>260</v>
      </c>
      <c r="B252" t="s">
        <v>56</v>
      </c>
      <c r="C252">
        <v>2045</v>
      </c>
      <c r="D252">
        <v>-0.10000000149011611</v>
      </c>
      <c r="E252" t="s">
        <v>182</v>
      </c>
    </row>
    <row r="253" spans="1:5">
      <c r="A253" t="s">
        <v>260</v>
      </c>
      <c r="B253" t="s">
        <v>56</v>
      </c>
      <c r="C253">
        <v>2055</v>
      </c>
      <c r="D253">
        <v>-0.10000000149011611</v>
      </c>
      <c r="E253" t="s">
        <v>182</v>
      </c>
    </row>
    <row r="254" spans="1:5">
      <c r="A254" t="s">
        <v>260</v>
      </c>
      <c r="B254" t="s">
        <v>56</v>
      </c>
      <c r="C254">
        <v>2065</v>
      </c>
      <c r="D254">
        <v>-0.10000000149011611</v>
      </c>
      <c r="E254" t="s">
        <v>182</v>
      </c>
    </row>
    <row r="255" spans="1:5">
      <c r="A255" t="s">
        <v>260</v>
      </c>
      <c r="B255" t="s">
        <v>57</v>
      </c>
      <c r="C255">
        <v>2020</v>
      </c>
      <c r="D255">
        <v>-5.000000074505806E-2</v>
      </c>
      <c r="E255" t="s">
        <v>182</v>
      </c>
    </row>
    <row r="256" spans="1:5">
      <c r="A256" t="s">
        <v>260</v>
      </c>
      <c r="B256" t="s">
        <v>57</v>
      </c>
      <c r="C256">
        <v>2030</v>
      </c>
      <c r="D256">
        <v>-5.000000074505806E-2</v>
      </c>
      <c r="E256" t="s">
        <v>182</v>
      </c>
    </row>
    <row r="257" spans="1:5">
      <c r="A257" t="s">
        <v>260</v>
      </c>
      <c r="B257" t="s">
        <v>57</v>
      </c>
      <c r="C257">
        <v>2040</v>
      </c>
      <c r="D257">
        <v>-5.000000074505806E-2</v>
      </c>
      <c r="E257" t="s">
        <v>182</v>
      </c>
    </row>
    <row r="258" spans="1:5">
      <c r="A258" t="s">
        <v>260</v>
      </c>
      <c r="B258" t="s">
        <v>57</v>
      </c>
      <c r="C258">
        <v>2050</v>
      </c>
      <c r="D258">
        <v>-5.000000074505806E-2</v>
      </c>
      <c r="E258" t="s">
        <v>182</v>
      </c>
    </row>
    <row r="259" spans="1:5">
      <c r="A259" t="s">
        <v>260</v>
      </c>
      <c r="B259" t="s">
        <v>57</v>
      </c>
      <c r="C259">
        <v>2060</v>
      </c>
      <c r="D259">
        <v>-5.000000074505806E-2</v>
      </c>
      <c r="E259" t="s">
        <v>182</v>
      </c>
    </row>
    <row r="260" spans="1:5">
      <c r="A260" t="s">
        <v>260</v>
      </c>
      <c r="B260" t="s">
        <v>57</v>
      </c>
      <c r="C260">
        <v>2070</v>
      </c>
      <c r="D260">
        <v>-5.000000074505806E-2</v>
      </c>
      <c r="E260" t="s">
        <v>182</v>
      </c>
    </row>
    <row r="261" spans="1:5">
      <c r="A261" t="s">
        <v>260</v>
      </c>
      <c r="B261" t="s">
        <v>57</v>
      </c>
      <c r="C261">
        <v>2025</v>
      </c>
      <c r="D261">
        <v>-5.000000074505806E-2</v>
      </c>
      <c r="E261" t="s">
        <v>182</v>
      </c>
    </row>
    <row r="262" spans="1:5">
      <c r="A262" t="s">
        <v>260</v>
      </c>
      <c r="B262" t="s">
        <v>57</v>
      </c>
      <c r="C262">
        <v>2035</v>
      </c>
      <c r="D262">
        <v>-5.000000074505806E-2</v>
      </c>
      <c r="E262" t="s">
        <v>182</v>
      </c>
    </row>
    <row r="263" spans="1:5">
      <c r="A263" t="s">
        <v>260</v>
      </c>
      <c r="B263" t="s">
        <v>57</v>
      </c>
      <c r="C263">
        <v>2045</v>
      </c>
      <c r="D263">
        <v>-5.000000074505806E-2</v>
      </c>
      <c r="E263" t="s">
        <v>182</v>
      </c>
    </row>
    <row r="264" spans="1:5">
      <c r="A264" t="s">
        <v>260</v>
      </c>
      <c r="B264" t="s">
        <v>57</v>
      </c>
      <c r="C264">
        <v>2055</v>
      </c>
      <c r="D264">
        <v>-5.000000074505806E-2</v>
      </c>
      <c r="E264" t="s">
        <v>182</v>
      </c>
    </row>
    <row r="265" spans="1:5">
      <c r="A265" t="s">
        <v>260</v>
      </c>
      <c r="B265" t="s">
        <v>57</v>
      </c>
      <c r="C265">
        <v>2065</v>
      </c>
      <c r="D265">
        <v>-5.000000074505806E-2</v>
      </c>
      <c r="E265" t="s">
        <v>182</v>
      </c>
    </row>
    <row r="266" spans="1:5">
      <c r="A266" t="s">
        <v>260</v>
      </c>
      <c r="B266" t="s">
        <v>73</v>
      </c>
      <c r="C266">
        <v>2020</v>
      </c>
      <c r="D266">
        <v>-5.000000074505806E-2</v>
      </c>
      <c r="E266" t="s">
        <v>182</v>
      </c>
    </row>
    <row r="267" spans="1:5">
      <c r="A267" t="s">
        <v>260</v>
      </c>
      <c r="B267" t="s">
        <v>73</v>
      </c>
      <c r="C267">
        <v>2030</v>
      </c>
      <c r="D267">
        <v>-5.000000074505806E-2</v>
      </c>
      <c r="E267" t="s">
        <v>182</v>
      </c>
    </row>
    <row r="268" spans="1:5">
      <c r="A268" t="s">
        <v>260</v>
      </c>
      <c r="B268" t="s">
        <v>73</v>
      </c>
      <c r="C268">
        <v>2040</v>
      </c>
      <c r="D268">
        <v>-5.000000074505806E-2</v>
      </c>
      <c r="E268" t="s">
        <v>182</v>
      </c>
    </row>
    <row r="269" spans="1:5">
      <c r="A269" t="s">
        <v>260</v>
      </c>
      <c r="B269" t="s">
        <v>73</v>
      </c>
      <c r="C269">
        <v>2050</v>
      </c>
      <c r="D269">
        <v>-5.000000074505806E-2</v>
      </c>
      <c r="E269" t="s">
        <v>182</v>
      </c>
    </row>
    <row r="270" spans="1:5">
      <c r="A270" t="s">
        <v>260</v>
      </c>
      <c r="B270" t="s">
        <v>73</v>
      </c>
      <c r="C270">
        <v>2060</v>
      </c>
      <c r="D270">
        <v>-5.000000074505806E-2</v>
      </c>
      <c r="E270" t="s">
        <v>182</v>
      </c>
    </row>
    <row r="271" spans="1:5">
      <c r="A271" t="s">
        <v>260</v>
      </c>
      <c r="B271" t="s">
        <v>73</v>
      </c>
      <c r="C271">
        <v>2070</v>
      </c>
      <c r="D271">
        <v>-5.000000074505806E-2</v>
      </c>
      <c r="E271" t="s">
        <v>182</v>
      </c>
    </row>
    <row r="272" spans="1:5">
      <c r="A272" t="s">
        <v>260</v>
      </c>
      <c r="B272" t="s">
        <v>73</v>
      </c>
      <c r="C272">
        <v>2025</v>
      </c>
      <c r="D272">
        <v>-5.000000074505806E-2</v>
      </c>
      <c r="E272" t="s">
        <v>182</v>
      </c>
    </row>
    <row r="273" spans="1:5">
      <c r="A273" t="s">
        <v>260</v>
      </c>
      <c r="B273" t="s">
        <v>73</v>
      </c>
      <c r="C273">
        <v>2035</v>
      </c>
      <c r="D273">
        <v>-5.000000074505806E-2</v>
      </c>
      <c r="E273" t="s">
        <v>182</v>
      </c>
    </row>
    <row r="274" spans="1:5">
      <c r="A274" t="s">
        <v>260</v>
      </c>
      <c r="B274" t="s">
        <v>73</v>
      </c>
      <c r="C274">
        <v>2045</v>
      </c>
      <c r="D274">
        <v>-5.000000074505806E-2</v>
      </c>
      <c r="E274" t="s">
        <v>182</v>
      </c>
    </row>
    <row r="275" spans="1:5">
      <c r="A275" t="s">
        <v>260</v>
      </c>
      <c r="B275" t="s">
        <v>73</v>
      </c>
      <c r="C275">
        <v>2055</v>
      </c>
      <c r="D275">
        <v>-5.000000074505806E-2</v>
      </c>
      <c r="E275" t="s">
        <v>182</v>
      </c>
    </row>
    <row r="276" spans="1:5">
      <c r="A276" t="s">
        <v>260</v>
      </c>
      <c r="B276" t="s">
        <v>73</v>
      </c>
      <c r="C276">
        <v>2065</v>
      </c>
      <c r="D276">
        <v>-5.000000074505806E-2</v>
      </c>
      <c r="E276" t="s">
        <v>182</v>
      </c>
    </row>
    <row r="277" spans="1:5">
      <c r="A277" t="s">
        <v>260</v>
      </c>
      <c r="B277" t="s">
        <v>42</v>
      </c>
      <c r="C277">
        <v>2020</v>
      </c>
      <c r="D277">
        <v>-0.10000000149011611</v>
      </c>
      <c r="E277" t="s">
        <v>182</v>
      </c>
    </row>
    <row r="278" spans="1:5">
      <c r="A278" t="s">
        <v>260</v>
      </c>
      <c r="B278" t="s">
        <v>42</v>
      </c>
      <c r="C278">
        <v>2030</v>
      </c>
      <c r="D278">
        <v>-0.10000000149011611</v>
      </c>
      <c r="E278" t="s">
        <v>182</v>
      </c>
    </row>
    <row r="279" spans="1:5">
      <c r="A279" t="s">
        <v>260</v>
      </c>
      <c r="B279" t="s">
        <v>42</v>
      </c>
      <c r="C279">
        <v>2040</v>
      </c>
      <c r="D279">
        <v>-0.10000000149011611</v>
      </c>
      <c r="E279" t="s">
        <v>182</v>
      </c>
    </row>
    <row r="280" spans="1:5">
      <c r="A280" t="s">
        <v>260</v>
      </c>
      <c r="B280" t="s">
        <v>42</v>
      </c>
      <c r="C280">
        <v>2050</v>
      </c>
      <c r="D280">
        <v>-0.10000000149011611</v>
      </c>
      <c r="E280" t="s">
        <v>182</v>
      </c>
    </row>
    <row r="281" spans="1:5">
      <c r="A281" t="s">
        <v>260</v>
      </c>
      <c r="B281" t="s">
        <v>42</v>
      </c>
      <c r="C281">
        <v>2060</v>
      </c>
      <c r="D281">
        <v>-0.10000000149011611</v>
      </c>
      <c r="E281" t="s">
        <v>182</v>
      </c>
    </row>
    <row r="282" spans="1:5">
      <c r="A282" t="s">
        <v>260</v>
      </c>
      <c r="B282" t="s">
        <v>42</v>
      </c>
      <c r="C282">
        <v>2070</v>
      </c>
      <c r="D282">
        <v>-0.10000000149011611</v>
      </c>
      <c r="E282" t="s">
        <v>182</v>
      </c>
    </row>
    <row r="283" spans="1:5">
      <c r="A283" t="s">
        <v>260</v>
      </c>
      <c r="B283" t="s">
        <v>42</v>
      </c>
      <c r="C283">
        <v>2025</v>
      </c>
      <c r="D283">
        <v>-0.10000000149011611</v>
      </c>
      <c r="E283" t="s">
        <v>182</v>
      </c>
    </row>
    <row r="284" spans="1:5">
      <c r="A284" t="s">
        <v>260</v>
      </c>
      <c r="B284" t="s">
        <v>42</v>
      </c>
      <c r="C284">
        <v>2035</v>
      </c>
      <c r="D284">
        <v>-0.10000000149011611</v>
      </c>
      <c r="E284" t="s">
        <v>182</v>
      </c>
    </row>
    <row r="285" spans="1:5">
      <c r="A285" t="s">
        <v>260</v>
      </c>
      <c r="B285" t="s">
        <v>42</v>
      </c>
      <c r="C285">
        <v>2045</v>
      </c>
      <c r="D285">
        <v>-0.10000000149011611</v>
      </c>
      <c r="E285" t="s">
        <v>182</v>
      </c>
    </row>
    <row r="286" spans="1:5">
      <c r="A286" t="s">
        <v>260</v>
      </c>
      <c r="B286" t="s">
        <v>42</v>
      </c>
      <c r="C286">
        <v>2055</v>
      </c>
      <c r="D286">
        <v>-0.10000000149011611</v>
      </c>
      <c r="E286" t="s">
        <v>182</v>
      </c>
    </row>
    <row r="287" spans="1:5">
      <c r="A287" t="s">
        <v>260</v>
      </c>
      <c r="B287" t="s">
        <v>42</v>
      </c>
      <c r="C287">
        <v>2065</v>
      </c>
      <c r="D287">
        <v>-0.10000000149011611</v>
      </c>
      <c r="E287" t="s">
        <v>182</v>
      </c>
    </row>
    <row r="288" spans="1:5">
      <c r="A288" t="s">
        <v>260</v>
      </c>
      <c r="B288" t="s">
        <v>43</v>
      </c>
      <c r="C288">
        <v>2020</v>
      </c>
      <c r="D288">
        <v>-0.10000000149011611</v>
      </c>
      <c r="E288" t="s">
        <v>182</v>
      </c>
    </row>
    <row r="289" spans="1:5">
      <c r="A289" t="s">
        <v>260</v>
      </c>
      <c r="B289" t="s">
        <v>43</v>
      </c>
      <c r="C289">
        <v>2030</v>
      </c>
      <c r="D289">
        <v>-0.10000000149011611</v>
      </c>
      <c r="E289" t="s">
        <v>182</v>
      </c>
    </row>
    <row r="290" spans="1:5">
      <c r="A290" t="s">
        <v>260</v>
      </c>
      <c r="B290" t="s">
        <v>43</v>
      </c>
      <c r="C290">
        <v>2040</v>
      </c>
      <c r="D290">
        <v>-0.10000000149011611</v>
      </c>
      <c r="E290" t="s">
        <v>182</v>
      </c>
    </row>
    <row r="291" spans="1:5">
      <c r="A291" t="s">
        <v>260</v>
      </c>
      <c r="B291" t="s">
        <v>43</v>
      </c>
      <c r="C291">
        <v>2050</v>
      </c>
      <c r="D291">
        <v>-0.10000000149011611</v>
      </c>
      <c r="E291" t="s">
        <v>182</v>
      </c>
    </row>
    <row r="292" spans="1:5">
      <c r="A292" t="s">
        <v>260</v>
      </c>
      <c r="B292" t="s">
        <v>43</v>
      </c>
      <c r="C292">
        <v>2060</v>
      </c>
      <c r="D292">
        <v>-0.10000000149011611</v>
      </c>
      <c r="E292" t="s">
        <v>182</v>
      </c>
    </row>
    <row r="293" spans="1:5">
      <c r="A293" t="s">
        <v>260</v>
      </c>
      <c r="B293" t="s">
        <v>43</v>
      </c>
      <c r="C293">
        <v>2070</v>
      </c>
      <c r="D293">
        <v>-0.10000000149011611</v>
      </c>
      <c r="E293" t="s">
        <v>182</v>
      </c>
    </row>
    <row r="294" spans="1:5">
      <c r="A294" t="s">
        <v>260</v>
      </c>
      <c r="B294" t="s">
        <v>43</v>
      </c>
      <c r="C294">
        <v>2025</v>
      </c>
      <c r="D294">
        <v>-0.10000000149011611</v>
      </c>
      <c r="E294" t="s">
        <v>182</v>
      </c>
    </row>
    <row r="295" spans="1:5">
      <c r="A295" t="s">
        <v>260</v>
      </c>
      <c r="B295" t="s">
        <v>43</v>
      </c>
      <c r="C295">
        <v>2035</v>
      </c>
      <c r="D295">
        <v>-0.10000000149011611</v>
      </c>
      <c r="E295" t="s">
        <v>182</v>
      </c>
    </row>
    <row r="296" spans="1:5">
      <c r="A296" t="s">
        <v>260</v>
      </c>
      <c r="B296" t="s">
        <v>43</v>
      </c>
      <c r="C296">
        <v>2045</v>
      </c>
      <c r="D296">
        <v>-0.10000000149011611</v>
      </c>
      <c r="E296" t="s">
        <v>182</v>
      </c>
    </row>
    <row r="297" spans="1:5">
      <c r="A297" t="s">
        <v>260</v>
      </c>
      <c r="B297" t="s">
        <v>43</v>
      </c>
      <c r="C297">
        <v>2055</v>
      </c>
      <c r="D297">
        <v>-0.10000000149011611</v>
      </c>
      <c r="E297" t="s">
        <v>182</v>
      </c>
    </row>
    <row r="298" spans="1:5">
      <c r="A298" t="s">
        <v>260</v>
      </c>
      <c r="B298" t="s">
        <v>43</v>
      </c>
      <c r="C298">
        <v>2065</v>
      </c>
      <c r="D298">
        <v>-0.10000000149011611</v>
      </c>
      <c r="E298" t="s">
        <v>182</v>
      </c>
    </row>
    <row r="299" spans="1:5">
      <c r="A299" t="s">
        <v>260</v>
      </c>
      <c r="B299" t="s">
        <v>44</v>
      </c>
      <c r="C299">
        <v>2020</v>
      </c>
      <c r="D299">
        <v>-0.10000000149011611</v>
      </c>
      <c r="E299" t="s">
        <v>182</v>
      </c>
    </row>
    <row r="300" spans="1:5">
      <c r="A300" t="s">
        <v>260</v>
      </c>
      <c r="B300" t="s">
        <v>44</v>
      </c>
      <c r="C300">
        <v>2030</v>
      </c>
      <c r="D300">
        <v>-0.10000000149011611</v>
      </c>
      <c r="E300" t="s">
        <v>182</v>
      </c>
    </row>
    <row r="301" spans="1:5">
      <c r="A301" t="s">
        <v>260</v>
      </c>
      <c r="B301" t="s">
        <v>44</v>
      </c>
      <c r="C301">
        <v>2040</v>
      </c>
      <c r="D301">
        <v>-0.10000000149011611</v>
      </c>
      <c r="E301" t="s">
        <v>182</v>
      </c>
    </row>
    <row r="302" spans="1:5">
      <c r="A302" t="s">
        <v>260</v>
      </c>
      <c r="B302" t="s">
        <v>44</v>
      </c>
      <c r="C302">
        <v>2050</v>
      </c>
      <c r="D302">
        <v>-0.10000000149011611</v>
      </c>
      <c r="E302" t="s">
        <v>182</v>
      </c>
    </row>
    <row r="303" spans="1:5">
      <c r="A303" t="s">
        <v>260</v>
      </c>
      <c r="B303" t="s">
        <v>44</v>
      </c>
      <c r="C303">
        <v>2060</v>
      </c>
      <c r="D303">
        <v>-0.10000000149011611</v>
      </c>
      <c r="E303" t="s">
        <v>182</v>
      </c>
    </row>
    <row r="304" spans="1:5">
      <c r="A304" t="s">
        <v>260</v>
      </c>
      <c r="B304" t="s">
        <v>44</v>
      </c>
      <c r="C304">
        <v>2070</v>
      </c>
      <c r="D304">
        <v>-0.10000000149011611</v>
      </c>
      <c r="E304" t="s">
        <v>182</v>
      </c>
    </row>
    <row r="305" spans="1:5">
      <c r="A305" t="s">
        <v>260</v>
      </c>
      <c r="B305" t="s">
        <v>44</v>
      </c>
      <c r="C305">
        <v>2025</v>
      </c>
      <c r="D305">
        <v>-0.10000000149011611</v>
      </c>
      <c r="E305" t="s">
        <v>182</v>
      </c>
    </row>
    <row r="306" spans="1:5">
      <c r="A306" t="s">
        <v>260</v>
      </c>
      <c r="B306" t="s">
        <v>44</v>
      </c>
      <c r="C306">
        <v>2035</v>
      </c>
      <c r="D306">
        <v>-0.10000000149011611</v>
      </c>
      <c r="E306" t="s">
        <v>182</v>
      </c>
    </row>
    <row r="307" spans="1:5">
      <c r="A307" t="s">
        <v>260</v>
      </c>
      <c r="B307" t="s">
        <v>44</v>
      </c>
      <c r="C307">
        <v>2045</v>
      </c>
      <c r="D307">
        <v>-0.10000000149011611</v>
      </c>
      <c r="E307" t="s">
        <v>182</v>
      </c>
    </row>
    <row r="308" spans="1:5">
      <c r="A308" t="s">
        <v>260</v>
      </c>
      <c r="B308" t="s">
        <v>44</v>
      </c>
      <c r="C308">
        <v>2055</v>
      </c>
      <c r="D308">
        <v>-0.10000000149011611</v>
      </c>
      <c r="E308" t="s">
        <v>182</v>
      </c>
    </row>
    <row r="309" spans="1:5">
      <c r="A309" t="s">
        <v>260</v>
      </c>
      <c r="B309" t="s">
        <v>44</v>
      </c>
      <c r="C309">
        <v>2065</v>
      </c>
      <c r="D309">
        <v>-0.10000000149011611</v>
      </c>
      <c r="E309" t="s">
        <v>182</v>
      </c>
    </row>
    <row r="310" spans="1:5">
      <c r="A310" t="s">
        <v>260</v>
      </c>
      <c r="B310" t="s">
        <v>91</v>
      </c>
      <c r="C310">
        <v>2020</v>
      </c>
      <c r="D310">
        <v>-5.000000074505806E-2</v>
      </c>
      <c r="E310" t="s">
        <v>182</v>
      </c>
    </row>
    <row r="311" spans="1:5">
      <c r="A311" t="s">
        <v>260</v>
      </c>
      <c r="B311" t="s">
        <v>91</v>
      </c>
      <c r="C311">
        <v>2030</v>
      </c>
      <c r="D311">
        <v>-5.000000074505806E-2</v>
      </c>
      <c r="E311" t="s">
        <v>182</v>
      </c>
    </row>
    <row r="312" spans="1:5">
      <c r="A312" t="s">
        <v>260</v>
      </c>
      <c r="B312" t="s">
        <v>91</v>
      </c>
      <c r="C312">
        <v>2040</v>
      </c>
      <c r="D312">
        <v>-5.000000074505806E-2</v>
      </c>
      <c r="E312" t="s">
        <v>182</v>
      </c>
    </row>
    <row r="313" spans="1:5">
      <c r="A313" t="s">
        <v>260</v>
      </c>
      <c r="B313" t="s">
        <v>91</v>
      </c>
      <c r="C313">
        <v>2050</v>
      </c>
      <c r="D313">
        <v>-5.000000074505806E-2</v>
      </c>
      <c r="E313" t="s">
        <v>182</v>
      </c>
    </row>
    <row r="314" spans="1:5">
      <c r="A314" t="s">
        <v>260</v>
      </c>
      <c r="B314" t="s">
        <v>91</v>
      </c>
      <c r="C314">
        <v>2060</v>
      </c>
      <c r="D314">
        <v>-5.000000074505806E-2</v>
      </c>
      <c r="E314" t="s">
        <v>182</v>
      </c>
    </row>
    <row r="315" spans="1:5">
      <c r="A315" t="s">
        <v>260</v>
      </c>
      <c r="B315" t="s">
        <v>91</v>
      </c>
      <c r="C315">
        <v>2070</v>
      </c>
      <c r="D315">
        <v>-5.000000074505806E-2</v>
      </c>
      <c r="E315" t="s">
        <v>182</v>
      </c>
    </row>
    <row r="316" spans="1:5">
      <c r="A316" t="s">
        <v>260</v>
      </c>
      <c r="B316" t="s">
        <v>91</v>
      </c>
      <c r="C316">
        <v>2025</v>
      </c>
      <c r="D316">
        <v>-5.000000074505806E-2</v>
      </c>
      <c r="E316" t="s">
        <v>182</v>
      </c>
    </row>
    <row r="317" spans="1:5">
      <c r="A317" t="s">
        <v>260</v>
      </c>
      <c r="B317" t="s">
        <v>91</v>
      </c>
      <c r="C317">
        <v>2035</v>
      </c>
      <c r="D317">
        <v>-5.000000074505806E-2</v>
      </c>
      <c r="E317" t="s">
        <v>182</v>
      </c>
    </row>
    <row r="318" spans="1:5">
      <c r="A318" t="s">
        <v>260</v>
      </c>
      <c r="B318" t="s">
        <v>91</v>
      </c>
      <c r="C318">
        <v>2045</v>
      </c>
      <c r="D318">
        <v>-5.000000074505806E-2</v>
      </c>
      <c r="E318" t="s">
        <v>182</v>
      </c>
    </row>
    <row r="319" spans="1:5">
      <c r="A319" t="s">
        <v>260</v>
      </c>
      <c r="B319" t="s">
        <v>91</v>
      </c>
      <c r="C319">
        <v>2055</v>
      </c>
      <c r="D319">
        <v>-5.000000074505806E-2</v>
      </c>
      <c r="E319" t="s">
        <v>182</v>
      </c>
    </row>
    <row r="320" spans="1:5">
      <c r="A320" t="s">
        <v>260</v>
      </c>
      <c r="B320" t="s">
        <v>91</v>
      </c>
      <c r="C320">
        <v>2065</v>
      </c>
      <c r="D320">
        <v>-5.000000074505806E-2</v>
      </c>
      <c r="E320" t="s">
        <v>182</v>
      </c>
    </row>
    <row r="321" spans="1:5">
      <c r="A321" t="s">
        <v>260</v>
      </c>
      <c r="B321" t="s">
        <v>83</v>
      </c>
      <c r="C321">
        <v>2020</v>
      </c>
      <c r="D321">
        <v>-1</v>
      </c>
      <c r="E321" t="s">
        <v>182</v>
      </c>
    </row>
    <row r="322" spans="1:5">
      <c r="A322" t="s">
        <v>260</v>
      </c>
      <c r="B322" t="s">
        <v>83</v>
      </c>
      <c r="C322">
        <v>2030</v>
      </c>
      <c r="D322">
        <v>-1</v>
      </c>
      <c r="E322" t="s">
        <v>182</v>
      </c>
    </row>
    <row r="323" spans="1:5">
      <c r="A323" t="s">
        <v>260</v>
      </c>
      <c r="B323" t="s">
        <v>83</v>
      </c>
      <c r="C323">
        <v>2040</v>
      </c>
      <c r="D323">
        <v>-1</v>
      </c>
      <c r="E323" t="s">
        <v>182</v>
      </c>
    </row>
    <row r="324" spans="1:5">
      <c r="A324" t="s">
        <v>260</v>
      </c>
      <c r="B324" t="s">
        <v>83</v>
      </c>
      <c r="C324">
        <v>2050</v>
      </c>
      <c r="D324">
        <v>-1</v>
      </c>
      <c r="E324" t="s">
        <v>182</v>
      </c>
    </row>
    <row r="325" spans="1:5">
      <c r="A325" t="s">
        <v>260</v>
      </c>
      <c r="B325" t="s">
        <v>83</v>
      </c>
      <c r="C325">
        <v>2060</v>
      </c>
      <c r="D325">
        <v>-1</v>
      </c>
      <c r="E325" t="s">
        <v>182</v>
      </c>
    </row>
    <row r="326" spans="1:5">
      <c r="A326" t="s">
        <v>260</v>
      </c>
      <c r="B326" t="s">
        <v>83</v>
      </c>
      <c r="C326">
        <v>2070</v>
      </c>
      <c r="D326">
        <v>-1</v>
      </c>
      <c r="E326" t="s">
        <v>182</v>
      </c>
    </row>
    <row r="327" spans="1:5">
      <c r="A327" t="s">
        <v>260</v>
      </c>
      <c r="B327" t="s">
        <v>83</v>
      </c>
      <c r="C327">
        <v>2025</v>
      </c>
      <c r="D327">
        <v>-1</v>
      </c>
      <c r="E327" t="s">
        <v>182</v>
      </c>
    </row>
    <row r="328" spans="1:5">
      <c r="A328" t="s">
        <v>260</v>
      </c>
      <c r="B328" t="s">
        <v>83</v>
      </c>
      <c r="C328">
        <v>2035</v>
      </c>
      <c r="D328">
        <v>-1</v>
      </c>
      <c r="E328" t="s">
        <v>182</v>
      </c>
    </row>
    <row r="329" spans="1:5">
      <c r="A329" t="s">
        <v>260</v>
      </c>
      <c r="B329" t="s">
        <v>83</v>
      </c>
      <c r="C329">
        <v>2045</v>
      </c>
      <c r="D329">
        <v>-1</v>
      </c>
      <c r="E329" t="s">
        <v>182</v>
      </c>
    </row>
    <row r="330" spans="1:5">
      <c r="A330" t="s">
        <v>260</v>
      </c>
      <c r="B330" t="s">
        <v>83</v>
      </c>
      <c r="C330">
        <v>2055</v>
      </c>
      <c r="D330">
        <v>-1</v>
      </c>
      <c r="E330" t="s">
        <v>182</v>
      </c>
    </row>
    <row r="331" spans="1:5">
      <c r="A331" t="s">
        <v>260</v>
      </c>
      <c r="B331" t="s">
        <v>83</v>
      </c>
      <c r="C331">
        <v>2065</v>
      </c>
      <c r="D331">
        <v>-1</v>
      </c>
      <c r="E331" t="s">
        <v>182</v>
      </c>
    </row>
    <row r="332" spans="1:5">
      <c r="A332" t="s">
        <v>260</v>
      </c>
      <c r="B332" t="s">
        <v>47</v>
      </c>
      <c r="C332">
        <v>2020</v>
      </c>
      <c r="D332">
        <v>-5.000000074505806E-2</v>
      </c>
      <c r="E332" t="s">
        <v>182</v>
      </c>
    </row>
    <row r="333" spans="1:5">
      <c r="A333" t="s">
        <v>260</v>
      </c>
      <c r="B333" t="s">
        <v>47</v>
      </c>
      <c r="C333">
        <v>2030</v>
      </c>
      <c r="D333">
        <v>-5.000000074505806E-2</v>
      </c>
      <c r="E333" t="s">
        <v>182</v>
      </c>
    </row>
    <row r="334" spans="1:5">
      <c r="A334" t="s">
        <v>260</v>
      </c>
      <c r="B334" t="s">
        <v>47</v>
      </c>
      <c r="C334">
        <v>2040</v>
      </c>
      <c r="D334">
        <v>-5.000000074505806E-2</v>
      </c>
      <c r="E334" t="s">
        <v>182</v>
      </c>
    </row>
    <row r="335" spans="1:5">
      <c r="A335" t="s">
        <v>260</v>
      </c>
      <c r="B335" t="s">
        <v>47</v>
      </c>
      <c r="C335">
        <v>2050</v>
      </c>
      <c r="D335">
        <v>-5.000000074505806E-2</v>
      </c>
      <c r="E335" t="s">
        <v>182</v>
      </c>
    </row>
    <row r="336" spans="1:5">
      <c r="A336" t="s">
        <v>260</v>
      </c>
      <c r="B336" t="s">
        <v>47</v>
      </c>
      <c r="C336">
        <v>2060</v>
      </c>
      <c r="D336">
        <v>-5.000000074505806E-2</v>
      </c>
      <c r="E336" t="s">
        <v>182</v>
      </c>
    </row>
    <row r="337" spans="1:5">
      <c r="A337" t="s">
        <v>260</v>
      </c>
      <c r="B337" t="s">
        <v>47</v>
      </c>
      <c r="C337">
        <v>2070</v>
      </c>
      <c r="D337">
        <v>-5.000000074505806E-2</v>
      </c>
      <c r="E337" t="s">
        <v>182</v>
      </c>
    </row>
    <row r="338" spans="1:5">
      <c r="A338" t="s">
        <v>260</v>
      </c>
      <c r="B338" t="s">
        <v>47</v>
      </c>
      <c r="C338">
        <v>2025</v>
      </c>
      <c r="D338">
        <v>-5.000000074505806E-2</v>
      </c>
      <c r="E338" t="s">
        <v>182</v>
      </c>
    </row>
    <row r="339" spans="1:5">
      <c r="A339" t="s">
        <v>260</v>
      </c>
      <c r="B339" t="s">
        <v>47</v>
      </c>
      <c r="C339">
        <v>2035</v>
      </c>
      <c r="D339">
        <v>-5.000000074505806E-2</v>
      </c>
      <c r="E339" t="s">
        <v>182</v>
      </c>
    </row>
    <row r="340" spans="1:5">
      <c r="A340" t="s">
        <v>260</v>
      </c>
      <c r="B340" t="s">
        <v>47</v>
      </c>
      <c r="C340">
        <v>2045</v>
      </c>
      <c r="D340">
        <v>-5.000000074505806E-2</v>
      </c>
      <c r="E340" t="s">
        <v>182</v>
      </c>
    </row>
    <row r="341" spans="1:5">
      <c r="A341" t="s">
        <v>260</v>
      </c>
      <c r="B341" t="s">
        <v>47</v>
      </c>
      <c r="C341">
        <v>2055</v>
      </c>
      <c r="D341">
        <v>-5.000000074505806E-2</v>
      </c>
      <c r="E341" t="s">
        <v>182</v>
      </c>
    </row>
    <row r="342" spans="1:5">
      <c r="A342" t="s">
        <v>260</v>
      </c>
      <c r="B342" t="s">
        <v>47</v>
      </c>
      <c r="C342">
        <v>2065</v>
      </c>
      <c r="D342">
        <v>-5.000000074505806E-2</v>
      </c>
      <c r="E342" t="s">
        <v>182</v>
      </c>
    </row>
    <row r="343" spans="1:5">
      <c r="A343" t="s">
        <v>260</v>
      </c>
      <c r="B343" t="s">
        <v>48</v>
      </c>
      <c r="C343">
        <v>2020</v>
      </c>
      <c r="D343">
        <v>-5.000000074505806E-2</v>
      </c>
      <c r="E343" t="s">
        <v>182</v>
      </c>
    </row>
    <row r="344" spans="1:5">
      <c r="A344" t="s">
        <v>260</v>
      </c>
      <c r="B344" t="s">
        <v>48</v>
      </c>
      <c r="C344">
        <v>2030</v>
      </c>
      <c r="D344">
        <v>-5.000000074505806E-2</v>
      </c>
      <c r="E344" t="s">
        <v>182</v>
      </c>
    </row>
    <row r="345" spans="1:5">
      <c r="A345" t="s">
        <v>260</v>
      </c>
      <c r="B345" t="s">
        <v>48</v>
      </c>
      <c r="C345">
        <v>2040</v>
      </c>
      <c r="D345">
        <v>-5.000000074505806E-2</v>
      </c>
      <c r="E345" t="s">
        <v>182</v>
      </c>
    </row>
    <row r="346" spans="1:5">
      <c r="A346" t="s">
        <v>260</v>
      </c>
      <c r="B346" t="s">
        <v>48</v>
      </c>
      <c r="C346">
        <v>2050</v>
      </c>
      <c r="D346">
        <v>-5.000000074505806E-2</v>
      </c>
      <c r="E346" t="s">
        <v>182</v>
      </c>
    </row>
    <row r="347" spans="1:5">
      <c r="A347" t="s">
        <v>260</v>
      </c>
      <c r="B347" t="s">
        <v>48</v>
      </c>
      <c r="C347">
        <v>2060</v>
      </c>
      <c r="D347">
        <v>-5.000000074505806E-2</v>
      </c>
      <c r="E347" t="s">
        <v>182</v>
      </c>
    </row>
    <row r="348" spans="1:5">
      <c r="A348" t="s">
        <v>260</v>
      </c>
      <c r="B348" t="s">
        <v>48</v>
      </c>
      <c r="C348">
        <v>2070</v>
      </c>
      <c r="D348">
        <v>-5.000000074505806E-2</v>
      </c>
      <c r="E348" t="s">
        <v>182</v>
      </c>
    </row>
    <row r="349" spans="1:5">
      <c r="A349" t="s">
        <v>260</v>
      </c>
      <c r="B349" t="s">
        <v>48</v>
      </c>
      <c r="C349">
        <v>2025</v>
      </c>
      <c r="D349">
        <v>-5.000000074505806E-2</v>
      </c>
      <c r="E349" t="s">
        <v>182</v>
      </c>
    </row>
    <row r="350" spans="1:5">
      <c r="A350" t="s">
        <v>260</v>
      </c>
      <c r="B350" t="s">
        <v>48</v>
      </c>
      <c r="C350">
        <v>2035</v>
      </c>
      <c r="D350">
        <v>-5.000000074505806E-2</v>
      </c>
      <c r="E350" t="s">
        <v>182</v>
      </c>
    </row>
    <row r="351" spans="1:5">
      <c r="A351" t="s">
        <v>260</v>
      </c>
      <c r="B351" t="s">
        <v>48</v>
      </c>
      <c r="C351">
        <v>2045</v>
      </c>
      <c r="D351">
        <v>-5.000000074505806E-2</v>
      </c>
      <c r="E351" t="s">
        <v>182</v>
      </c>
    </row>
    <row r="352" spans="1:5">
      <c r="A352" t="s">
        <v>260</v>
      </c>
      <c r="B352" t="s">
        <v>48</v>
      </c>
      <c r="C352">
        <v>2055</v>
      </c>
      <c r="D352">
        <v>-5.000000074505806E-2</v>
      </c>
      <c r="E352" t="s">
        <v>182</v>
      </c>
    </row>
    <row r="353" spans="1:5">
      <c r="A353" t="s">
        <v>260</v>
      </c>
      <c r="B353" t="s">
        <v>48</v>
      </c>
      <c r="C353">
        <v>2065</v>
      </c>
      <c r="D353">
        <v>-5.000000074505806E-2</v>
      </c>
      <c r="E353" t="s">
        <v>182</v>
      </c>
    </row>
    <row r="354" spans="1:5">
      <c r="A354" t="s">
        <v>260</v>
      </c>
      <c r="B354" t="s">
        <v>85</v>
      </c>
      <c r="C354">
        <v>2020</v>
      </c>
      <c r="D354">
        <v>-5.000000074505806E-2</v>
      </c>
      <c r="E354" t="s">
        <v>182</v>
      </c>
    </row>
    <row r="355" spans="1:5">
      <c r="A355" t="s">
        <v>260</v>
      </c>
      <c r="B355" t="s">
        <v>85</v>
      </c>
      <c r="C355">
        <v>2030</v>
      </c>
      <c r="D355">
        <v>-5.000000074505806E-2</v>
      </c>
      <c r="E355" t="s">
        <v>182</v>
      </c>
    </row>
    <row r="356" spans="1:5">
      <c r="A356" t="s">
        <v>260</v>
      </c>
      <c r="B356" t="s">
        <v>85</v>
      </c>
      <c r="C356">
        <v>2040</v>
      </c>
      <c r="D356">
        <v>-5.000000074505806E-2</v>
      </c>
      <c r="E356" t="s">
        <v>182</v>
      </c>
    </row>
    <row r="357" spans="1:5">
      <c r="A357" t="s">
        <v>260</v>
      </c>
      <c r="B357" t="s">
        <v>85</v>
      </c>
      <c r="C357">
        <v>2050</v>
      </c>
      <c r="D357">
        <v>-5.000000074505806E-2</v>
      </c>
      <c r="E357" t="s">
        <v>182</v>
      </c>
    </row>
    <row r="358" spans="1:5">
      <c r="A358" t="s">
        <v>260</v>
      </c>
      <c r="B358" t="s">
        <v>85</v>
      </c>
      <c r="C358">
        <v>2060</v>
      </c>
      <c r="D358">
        <v>-5.000000074505806E-2</v>
      </c>
      <c r="E358" t="s">
        <v>182</v>
      </c>
    </row>
    <row r="359" spans="1:5">
      <c r="A359" t="s">
        <v>260</v>
      </c>
      <c r="B359" t="s">
        <v>85</v>
      </c>
      <c r="C359">
        <v>2070</v>
      </c>
      <c r="D359">
        <v>-5.000000074505806E-2</v>
      </c>
      <c r="E359" t="s">
        <v>182</v>
      </c>
    </row>
    <row r="360" spans="1:5">
      <c r="A360" t="s">
        <v>260</v>
      </c>
      <c r="B360" t="s">
        <v>85</v>
      </c>
      <c r="C360">
        <v>2025</v>
      </c>
      <c r="D360">
        <v>-5.000000074505806E-2</v>
      </c>
      <c r="E360" t="s">
        <v>182</v>
      </c>
    </row>
    <row r="361" spans="1:5">
      <c r="A361" t="s">
        <v>260</v>
      </c>
      <c r="B361" t="s">
        <v>85</v>
      </c>
      <c r="C361">
        <v>2035</v>
      </c>
      <c r="D361">
        <v>-5.000000074505806E-2</v>
      </c>
      <c r="E361" t="s">
        <v>182</v>
      </c>
    </row>
    <row r="362" spans="1:5">
      <c r="A362" t="s">
        <v>260</v>
      </c>
      <c r="B362" t="s">
        <v>85</v>
      </c>
      <c r="C362">
        <v>2045</v>
      </c>
      <c r="D362">
        <v>-5.000000074505806E-2</v>
      </c>
      <c r="E362" t="s">
        <v>182</v>
      </c>
    </row>
    <row r="363" spans="1:5">
      <c r="A363" t="s">
        <v>260</v>
      </c>
      <c r="B363" t="s">
        <v>85</v>
      </c>
      <c r="C363">
        <v>2055</v>
      </c>
      <c r="D363">
        <v>-5.000000074505806E-2</v>
      </c>
      <c r="E363" t="s">
        <v>182</v>
      </c>
    </row>
    <row r="364" spans="1:5">
      <c r="A364" t="s">
        <v>260</v>
      </c>
      <c r="B364" t="s">
        <v>85</v>
      </c>
      <c r="C364">
        <v>2065</v>
      </c>
      <c r="D364">
        <v>-5.000000074505806E-2</v>
      </c>
      <c r="E364" t="s">
        <v>182</v>
      </c>
    </row>
    <row r="365" spans="1:5">
      <c r="A365" t="s">
        <v>260</v>
      </c>
      <c r="B365" t="s">
        <v>45</v>
      </c>
      <c r="C365">
        <v>2020</v>
      </c>
      <c r="D365">
        <v>-0.10000000149011611</v>
      </c>
      <c r="E365" t="s">
        <v>182</v>
      </c>
    </row>
    <row r="366" spans="1:5">
      <c r="A366" t="s">
        <v>260</v>
      </c>
      <c r="B366" t="s">
        <v>45</v>
      </c>
      <c r="C366">
        <v>2030</v>
      </c>
      <c r="D366">
        <v>-0.10000000149011611</v>
      </c>
      <c r="E366" t="s">
        <v>182</v>
      </c>
    </row>
    <row r="367" spans="1:5">
      <c r="A367" t="s">
        <v>260</v>
      </c>
      <c r="B367" t="s">
        <v>45</v>
      </c>
      <c r="C367">
        <v>2040</v>
      </c>
      <c r="D367">
        <v>-0.10000000149011611</v>
      </c>
      <c r="E367" t="s">
        <v>182</v>
      </c>
    </row>
    <row r="368" spans="1:5">
      <c r="A368" t="s">
        <v>260</v>
      </c>
      <c r="B368" t="s">
        <v>45</v>
      </c>
      <c r="C368">
        <v>2050</v>
      </c>
      <c r="D368">
        <v>-0.10000000149011611</v>
      </c>
      <c r="E368" t="s">
        <v>182</v>
      </c>
    </row>
    <row r="369" spans="1:5">
      <c r="A369" t="s">
        <v>260</v>
      </c>
      <c r="B369" t="s">
        <v>45</v>
      </c>
      <c r="C369">
        <v>2060</v>
      </c>
      <c r="D369">
        <v>-0.10000000149011611</v>
      </c>
      <c r="E369" t="s">
        <v>182</v>
      </c>
    </row>
    <row r="370" spans="1:5">
      <c r="A370" t="s">
        <v>260</v>
      </c>
      <c r="B370" t="s">
        <v>45</v>
      </c>
      <c r="C370">
        <v>2070</v>
      </c>
      <c r="D370">
        <v>-0.10000000149011611</v>
      </c>
      <c r="E370" t="s">
        <v>182</v>
      </c>
    </row>
    <row r="371" spans="1:5">
      <c r="A371" t="s">
        <v>260</v>
      </c>
      <c r="B371" t="s">
        <v>45</v>
      </c>
      <c r="C371">
        <v>2025</v>
      </c>
      <c r="D371">
        <v>-0.10000000149011611</v>
      </c>
      <c r="E371" t="s">
        <v>182</v>
      </c>
    </row>
    <row r="372" spans="1:5">
      <c r="A372" t="s">
        <v>260</v>
      </c>
      <c r="B372" t="s">
        <v>45</v>
      </c>
      <c r="C372">
        <v>2035</v>
      </c>
      <c r="D372">
        <v>-0.10000000149011611</v>
      </c>
      <c r="E372" t="s">
        <v>182</v>
      </c>
    </row>
    <row r="373" spans="1:5">
      <c r="A373" t="s">
        <v>260</v>
      </c>
      <c r="B373" t="s">
        <v>45</v>
      </c>
      <c r="C373">
        <v>2045</v>
      </c>
      <c r="D373">
        <v>-0.10000000149011611</v>
      </c>
      <c r="E373" t="s">
        <v>182</v>
      </c>
    </row>
    <row r="374" spans="1:5">
      <c r="A374" t="s">
        <v>260</v>
      </c>
      <c r="B374" t="s">
        <v>45</v>
      </c>
      <c r="C374">
        <v>2055</v>
      </c>
      <c r="D374">
        <v>-0.10000000149011611</v>
      </c>
      <c r="E374" t="s">
        <v>182</v>
      </c>
    </row>
    <row r="375" spans="1:5">
      <c r="A375" t="s">
        <v>260</v>
      </c>
      <c r="B375" t="s">
        <v>45</v>
      </c>
      <c r="C375">
        <v>2065</v>
      </c>
      <c r="D375">
        <v>-0.10000000149011611</v>
      </c>
      <c r="E375" t="s">
        <v>182</v>
      </c>
    </row>
    <row r="376" spans="1:5">
      <c r="A376" t="s">
        <v>260</v>
      </c>
      <c r="B376" t="s">
        <v>49</v>
      </c>
      <c r="C376">
        <v>2020</v>
      </c>
      <c r="D376">
        <v>-0.10000000149011611</v>
      </c>
      <c r="E376" t="s">
        <v>182</v>
      </c>
    </row>
    <row r="377" spans="1:5">
      <c r="A377" t="s">
        <v>260</v>
      </c>
      <c r="B377" t="s">
        <v>49</v>
      </c>
      <c r="C377">
        <v>2030</v>
      </c>
      <c r="D377">
        <v>-0.10000000149011611</v>
      </c>
      <c r="E377" t="s">
        <v>182</v>
      </c>
    </row>
    <row r="378" spans="1:5">
      <c r="A378" t="s">
        <v>260</v>
      </c>
      <c r="B378" t="s">
        <v>49</v>
      </c>
      <c r="C378">
        <v>2040</v>
      </c>
      <c r="D378">
        <v>-0.10000000149011611</v>
      </c>
      <c r="E378" t="s">
        <v>182</v>
      </c>
    </row>
    <row r="379" spans="1:5">
      <c r="A379" t="s">
        <v>260</v>
      </c>
      <c r="B379" t="s">
        <v>49</v>
      </c>
      <c r="C379">
        <v>2050</v>
      </c>
      <c r="D379">
        <v>-0.10000000149011611</v>
      </c>
      <c r="E379" t="s">
        <v>182</v>
      </c>
    </row>
    <row r="380" spans="1:5">
      <c r="A380" t="s">
        <v>260</v>
      </c>
      <c r="B380" t="s">
        <v>49</v>
      </c>
      <c r="C380">
        <v>2060</v>
      </c>
      <c r="D380">
        <v>-0.10000000149011611</v>
      </c>
      <c r="E380" t="s">
        <v>182</v>
      </c>
    </row>
    <row r="381" spans="1:5">
      <c r="A381" t="s">
        <v>260</v>
      </c>
      <c r="B381" t="s">
        <v>49</v>
      </c>
      <c r="C381">
        <v>2070</v>
      </c>
      <c r="D381">
        <v>-0.10000000149011611</v>
      </c>
      <c r="E381" t="s">
        <v>182</v>
      </c>
    </row>
    <row r="382" spans="1:5">
      <c r="A382" t="s">
        <v>260</v>
      </c>
      <c r="B382" t="s">
        <v>49</v>
      </c>
      <c r="C382">
        <v>2025</v>
      </c>
      <c r="D382">
        <v>-0.10000000149011611</v>
      </c>
      <c r="E382" t="s">
        <v>182</v>
      </c>
    </row>
    <row r="383" spans="1:5">
      <c r="A383" t="s">
        <v>260</v>
      </c>
      <c r="B383" t="s">
        <v>49</v>
      </c>
      <c r="C383">
        <v>2035</v>
      </c>
      <c r="D383">
        <v>-0.10000000149011611</v>
      </c>
      <c r="E383" t="s">
        <v>182</v>
      </c>
    </row>
    <row r="384" spans="1:5">
      <c r="A384" t="s">
        <v>260</v>
      </c>
      <c r="B384" t="s">
        <v>49</v>
      </c>
      <c r="C384">
        <v>2045</v>
      </c>
      <c r="D384">
        <v>-0.10000000149011611</v>
      </c>
      <c r="E384" t="s">
        <v>182</v>
      </c>
    </row>
    <row r="385" spans="1:5">
      <c r="A385" t="s">
        <v>260</v>
      </c>
      <c r="B385" t="s">
        <v>49</v>
      </c>
      <c r="C385">
        <v>2055</v>
      </c>
      <c r="D385">
        <v>-0.10000000149011611</v>
      </c>
      <c r="E385" t="s">
        <v>182</v>
      </c>
    </row>
    <row r="386" spans="1:5">
      <c r="A386" t="s">
        <v>260</v>
      </c>
      <c r="B386" t="s">
        <v>49</v>
      </c>
      <c r="C386">
        <v>2065</v>
      </c>
      <c r="D386">
        <v>-0.10000000149011611</v>
      </c>
      <c r="E386" t="s">
        <v>182</v>
      </c>
    </row>
    <row r="387" spans="1:5">
      <c r="A387" t="s">
        <v>260</v>
      </c>
      <c r="B387" t="s">
        <v>50</v>
      </c>
      <c r="C387">
        <v>2020</v>
      </c>
      <c r="D387">
        <v>-5.000000074505806E-2</v>
      </c>
      <c r="E387" t="s">
        <v>182</v>
      </c>
    </row>
    <row r="388" spans="1:5">
      <c r="A388" t="s">
        <v>260</v>
      </c>
      <c r="B388" t="s">
        <v>50</v>
      </c>
      <c r="C388">
        <v>2030</v>
      </c>
      <c r="D388">
        <v>-5.000000074505806E-2</v>
      </c>
      <c r="E388" t="s">
        <v>182</v>
      </c>
    </row>
    <row r="389" spans="1:5">
      <c r="A389" t="s">
        <v>260</v>
      </c>
      <c r="B389" t="s">
        <v>50</v>
      </c>
      <c r="C389">
        <v>2040</v>
      </c>
      <c r="D389">
        <v>-5.000000074505806E-2</v>
      </c>
      <c r="E389" t="s">
        <v>182</v>
      </c>
    </row>
    <row r="390" spans="1:5">
      <c r="A390" t="s">
        <v>260</v>
      </c>
      <c r="B390" t="s">
        <v>50</v>
      </c>
      <c r="C390">
        <v>2050</v>
      </c>
      <c r="D390">
        <v>-5.000000074505806E-2</v>
      </c>
      <c r="E390" t="s">
        <v>182</v>
      </c>
    </row>
    <row r="391" spans="1:5">
      <c r="A391" t="s">
        <v>260</v>
      </c>
      <c r="B391" t="s">
        <v>50</v>
      </c>
      <c r="C391">
        <v>2060</v>
      </c>
      <c r="D391">
        <v>-5.000000074505806E-2</v>
      </c>
      <c r="E391" t="s">
        <v>182</v>
      </c>
    </row>
    <row r="392" spans="1:5">
      <c r="A392" t="s">
        <v>260</v>
      </c>
      <c r="B392" t="s">
        <v>50</v>
      </c>
      <c r="C392">
        <v>2070</v>
      </c>
      <c r="D392">
        <v>-5.000000074505806E-2</v>
      </c>
      <c r="E392" t="s">
        <v>182</v>
      </c>
    </row>
    <row r="393" spans="1:5">
      <c r="A393" t="s">
        <v>260</v>
      </c>
      <c r="B393" t="s">
        <v>50</v>
      </c>
      <c r="C393">
        <v>2025</v>
      </c>
      <c r="D393">
        <v>-5.000000074505806E-2</v>
      </c>
      <c r="E393" t="s">
        <v>182</v>
      </c>
    </row>
    <row r="394" spans="1:5">
      <c r="A394" t="s">
        <v>260</v>
      </c>
      <c r="B394" t="s">
        <v>50</v>
      </c>
      <c r="C394">
        <v>2035</v>
      </c>
      <c r="D394">
        <v>-5.000000074505806E-2</v>
      </c>
      <c r="E394" t="s">
        <v>182</v>
      </c>
    </row>
    <row r="395" spans="1:5">
      <c r="A395" t="s">
        <v>260</v>
      </c>
      <c r="B395" t="s">
        <v>50</v>
      </c>
      <c r="C395">
        <v>2045</v>
      </c>
      <c r="D395">
        <v>-5.000000074505806E-2</v>
      </c>
      <c r="E395" t="s">
        <v>182</v>
      </c>
    </row>
    <row r="396" spans="1:5">
      <c r="A396" t="s">
        <v>260</v>
      </c>
      <c r="B396" t="s">
        <v>50</v>
      </c>
      <c r="C396">
        <v>2055</v>
      </c>
      <c r="D396">
        <v>-5.000000074505806E-2</v>
      </c>
      <c r="E396" t="s">
        <v>182</v>
      </c>
    </row>
    <row r="397" spans="1:5">
      <c r="A397" t="s">
        <v>260</v>
      </c>
      <c r="B397" t="s">
        <v>50</v>
      </c>
      <c r="C397">
        <v>2065</v>
      </c>
      <c r="D397">
        <v>-5.000000074505806E-2</v>
      </c>
      <c r="E397" t="s">
        <v>182</v>
      </c>
    </row>
    <row r="398" spans="1:5">
      <c r="A398" t="s">
        <v>260</v>
      </c>
      <c r="B398" t="s">
        <v>101</v>
      </c>
      <c r="C398">
        <v>2020</v>
      </c>
      <c r="D398">
        <v>-0.10000000149011611</v>
      </c>
      <c r="E398" t="s">
        <v>182</v>
      </c>
    </row>
    <row r="399" spans="1:5">
      <c r="A399" t="s">
        <v>260</v>
      </c>
      <c r="B399" t="s">
        <v>101</v>
      </c>
      <c r="C399">
        <v>2030</v>
      </c>
      <c r="D399">
        <v>-0.10000000149011611</v>
      </c>
      <c r="E399" t="s">
        <v>182</v>
      </c>
    </row>
    <row r="400" spans="1:5">
      <c r="A400" t="s">
        <v>260</v>
      </c>
      <c r="B400" t="s">
        <v>101</v>
      </c>
      <c r="C400">
        <v>2040</v>
      </c>
      <c r="D400">
        <v>-0.10000000149011611</v>
      </c>
      <c r="E400" t="s">
        <v>182</v>
      </c>
    </row>
    <row r="401" spans="1:5">
      <c r="A401" t="s">
        <v>260</v>
      </c>
      <c r="B401" t="s">
        <v>101</v>
      </c>
      <c r="C401">
        <v>2050</v>
      </c>
      <c r="D401">
        <v>-0.10000000149011611</v>
      </c>
      <c r="E401" t="s">
        <v>182</v>
      </c>
    </row>
    <row r="402" spans="1:5">
      <c r="A402" t="s">
        <v>260</v>
      </c>
      <c r="B402" t="s">
        <v>101</v>
      </c>
      <c r="C402">
        <v>2060</v>
      </c>
      <c r="D402">
        <v>-0.10000000149011611</v>
      </c>
      <c r="E402" t="s">
        <v>182</v>
      </c>
    </row>
    <row r="403" spans="1:5">
      <c r="A403" t="s">
        <v>260</v>
      </c>
      <c r="B403" t="s">
        <v>101</v>
      </c>
      <c r="C403">
        <v>2070</v>
      </c>
      <c r="D403">
        <v>-0.10000000149011611</v>
      </c>
      <c r="E403" t="s">
        <v>182</v>
      </c>
    </row>
    <row r="404" spans="1:5">
      <c r="A404" t="s">
        <v>260</v>
      </c>
      <c r="B404" t="s">
        <v>101</v>
      </c>
      <c r="C404">
        <v>2025</v>
      </c>
      <c r="D404">
        <v>-0.10000000149011611</v>
      </c>
      <c r="E404" t="s">
        <v>182</v>
      </c>
    </row>
    <row r="405" spans="1:5">
      <c r="A405" t="s">
        <v>260</v>
      </c>
      <c r="B405" t="s">
        <v>101</v>
      </c>
      <c r="C405">
        <v>2035</v>
      </c>
      <c r="D405">
        <v>-0.10000000149011611</v>
      </c>
      <c r="E405" t="s">
        <v>182</v>
      </c>
    </row>
    <row r="406" spans="1:5">
      <c r="A406" t="s">
        <v>260</v>
      </c>
      <c r="B406" t="s">
        <v>101</v>
      </c>
      <c r="C406">
        <v>2045</v>
      </c>
      <c r="D406">
        <v>-0.10000000149011611</v>
      </c>
      <c r="E406" t="s">
        <v>182</v>
      </c>
    </row>
    <row r="407" spans="1:5">
      <c r="A407" t="s">
        <v>260</v>
      </c>
      <c r="B407" t="s">
        <v>101</v>
      </c>
      <c r="C407">
        <v>2055</v>
      </c>
      <c r="D407">
        <v>-0.10000000149011611</v>
      </c>
      <c r="E407" t="s">
        <v>182</v>
      </c>
    </row>
    <row r="408" spans="1:5">
      <c r="A408" t="s">
        <v>260</v>
      </c>
      <c r="B408" t="s">
        <v>101</v>
      </c>
      <c r="C408">
        <v>2065</v>
      </c>
      <c r="D408">
        <v>-0.10000000149011611</v>
      </c>
      <c r="E408" t="s">
        <v>182</v>
      </c>
    </row>
    <row r="409" spans="1:5">
      <c r="A409" t="s">
        <v>260</v>
      </c>
      <c r="B409" t="s">
        <v>35</v>
      </c>
      <c r="C409">
        <v>2020</v>
      </c>
      <c r="D409">
        <v>-0.10000000149011611</v>
      </c>
      <c r="E409" t="s">
        <v>182</v>
      </c>
    </row>
    <row r="410" spans="1:5">
      <c r="A410" t="s">
        <v>260</v>
      </c>
      <c r="B410" t="s">
        <v>35</v>
      </c>
      <c r="C410">
        <v>2030</v>
      </c>
      <c r="D410">
        <v>-0.10000000149011611</v>
      </c>
      <c r="E410" t="s">
        <v>182</v>
      </c>
    </row>
    <row r="411" spans="1:5">
      <c r="A411" t="s">
        <v>260</v>
      </c>
      <c r="B411" t="s">
        <v>35</v>
      </c>
      <c r="C411">
        <v>2040</v>
      </c>
      <c r="D411">
        <v>-0.10000000149011611</v>
      </c>
      <c r="E411" t="s">
        <v>182</v>
      </c>
    </row>
    <row r="412" spans="1:5">
      <c r="A412" t="s">
        <v>260</v>
      </c>
      <c r="B412" t="s">
        <v>35</v>
      </c>
      <c r="C412">
        <v>2050</v>
      </c>
      <c r="D412">
        <v>-0.10000000149011611</v>
      </c>
      <c r="E412" t="s">
        <v>182</v>
      </c>
    </row>
    <row r="413" spans="1:5">
      <c r="A413" t="s">
        <v>260</v>
      </c>
      <c r="B413" t="s">
        <v>35</v>
      </c>
      <c r="C413">
        <v>2060</v>
      </c>
      <c r="D413">
        <v>-0.10000000149011611</v>
      </c>
      <c r="E413" t="s">
        <v>182</v>
      </c>
    </row>
    <row r="414" spans="1:5">
      <c r="A414" t="s">
        <v>260</v>
      </c>
      <c r="B414" t="s">
        <v>35</v>
      </c>
      <c r="C414">
        <v>2070</v>
      </c>
      <c r="D414">
        <v>-0.10000000149011611</v>
      </c>
      <c r="E414" t="s">
        <v>182</v>
      </c>
    </row>
    <row r="415" spans="1:5">
      <c r="A415" t="s">
        <v>260</v>
      </c>
      <c r="B415" t="s">
        <v>35</v>
      </c>
      <c r="C415">
        <v>2025</v>
      </c>
      <c r="D415">
        <v>-0.10000000149011611</v>
      </c>
      <c r="E415" t="s">
        <v>182</v>
      </c>
    </row>
    <row r="416" spans="1:5">
      <c r="A416" t="s">
        <v>260</v>
      </c>
      <c r="B416" t="s">
        <v>35</v>
      </c>
      <c r="C416">
        <v>2035</v>
      </c>
      <c r="D416">
        <v>-0.10000000149011611</v>
      </c>
      <c r="E416" t="s">
        <v>182</v>
      </c>
    </row>
    <row r="417" spans="1:5">
      <c r="A417" t="s">
        <v>260</v>
      </c>
      <c r="B417" t="s">
        <v>35</v>
      </c>
      <c r="C417">
        <v>2045</v>
      </c>
      <c r="D417">
        <v>-0.10000000149011611</v>
      </c>
      <c r="E417" t="s">
        <v>182</v>
      </c>
    </row>
    <row r="418" spans="1:5">
      <c r="A418" t="s">
        <v>260</v>
      </c>
      <c r="B418" t="s">
        <v>35</v>
      </c>
      <c r="C418">
        <v>2055</v>
      </c>
      <c r="D418">
        <v>-0.10000000149011611</v>
      </c>
      <c r="E418" t="s">
        <v>182</v>
      </c>
    </row>
    <row r="419" spans="1:5">
      <c r="A419" t="s">
        <v>260</v>
      </c>
      <c r="B419" t="s">
        <v>35</v>
      </c>
      <c r="C419">
        <v>2065</v>
      </c>
      <c r="D419">
        <v>-0.10000000149011611</v>
      </c>
      <c r="E419" t="s">
        <v>182</v>
      </c>
    </row>
    <row r="420" spans="1:5">
      <c r="A420" t="s">
        <v>260</v>
      </c>
      <c r="B420" t="s">
        <v>36</v>
      </c>
      <c r="C420">
        <v>2020</v>
      </c>
      <c r="D420">
        <v>-0.10000000149011611</v>
      </c>
      <c r="E420" t="s">
        <v>182</v>
      </c>
    </row>
    <row r="421" spans="1:5">
      <c r="A421" t="s">
        <v>260</v>
      </c>
      <c r="B421" t="s">
        <v>36</v>
      </c>
      <c r="C421">
        <v>2030</v>
      </c>
      <c r="D421">
        <v>-0.10000000149011611</v>
      </c>
      <c r="E421" t="s">
        <v>182</v>
      </c>
    </row>
    <row r="422" spans="1:5">
      <c r="A422" t="s">
        <v>260</v>
      </c>
      <c r="B422" t="s">
        <v>36</v>
      </c>
      <c r="C422">
        <v>2040</v>
      </c>
      <c r="D422">
        <v>-0.10000000149011611</v>
      </c>
      <c r="E422" t="s">
        <v>182</v>
      </c>
    </row>
    <row r="423" spans="1:5">
      <c r="A423" t="s">
        <v>260</v>
      </c>
      <c r="B423" t="s">
        <v>36</v>
      </c>
      <c r="C423">
        <v>2050</v>
      </c>
      <c r="D423">
        <v>-0.10000000149011611</v>
      </c>
      <c r="E423" t="s">
        <v>182</v>
      </c>
    </row>
    <row r="424" spans="1:5">
      <c r="A424" t="s">
        <v>260</v>
      </c>
      <c r="B424" t="s">
        <v>36</v>
      </c>
      <c r="C424">
        <v>2060</v>
      </c>
      <c r="D424">
        <v>-0.10000000149011611</v>
      </c>
      <c r="E424" t="s">
        <v>182</v>
      </c>
    </row>
    <row r="425" spans="1:5">
      <c r="A425" t="s">
        <v>260</v>
      </c>
      <c r="B425" t="s">
        <v>36</v>
      </c>
      <c r="C425">
        <v>2070</v>
      </c>
      <c r="D425">
        <v>-0.10000000149011611</v>
      </c>
      <c r="E425" t="s">
        <v>182</v>
      </c>
    </row>
    <row r="426" spans="1:5">
      <c r="A426" t="s">
        <v>260</v>
      </c>
      <c r="B426" t="s">
        <v>36</v>
      </c>
      <c r="C426">
        <v>2025</v>
      </c>
      <c r="D426">
        <v>-0.10000000149011611</v>
      </c>
      <c r="E426" t="s">
        <v>182</v>
      </c>
    </row>
    <row r="427" spans="1:5">
      <c r="A427" t="s">
        <v>260</v>
      </c>
      <c r="B427" t="s">
        <v>36</v>
      </c>
      <c r="C427">
        <v>2035</v>
      </c>
      <c r="D427">
        <v>-0.10000000149011611</v>
      </c>
      <c r="E427" t="s">
        <v>182</v>
      </c>
    </row>
    <row r="428" spans="1:5">
      <c r="A428" t="s">
        <v>260</v>
      </c>
      <c r="B428" t="s">
        <v>36</v>
      </c>
      <c r="C428">
        <v>2045</v>
      </c>
      <c r="D428">
        <v>-0.10000000149011611</v>
      </c>
      <c r="E428" t="s">
        <v>182</v>
      </c>
    </row>
    <row r="429" spans="1:5">
      <c r="A429" t="s">
        <v>260</v>
      </c>
      <c r="B429" t="s">
        <v>36</v>
      </c>
      <c r="C429">
        <v>2055</v>
      </c>
      <c r="D429">
        <v>-0.10000000149011611</v>
      </c>
      <c r="E429" t="s">
        <v>182</v>
      </c>
    </row>
    <row r="430" spans="1:5">
      <c r="A430" t="s">
        <v>260</v>
      </c>
      <c r="B430" t="s">
        <v>36</v>
      </c>
      <c r="C430">
        <v>2065</v>
      </c>
      <c r="D430">
        <v>-0.10000000149011611</v>
      </c>
      <c r="E430" t="s">
        <v>182</v>
      </c>
    </row>
    <row r="431" spans="1:5">
      <c r="A431" t="s">
        <v>260</v>
      </c>
      <c r="B431" t="s">
        <v>94</v>
      </c>
      <c r="C431">
        <v>2020</v>
      </c>
      <c r="D431">
        <v>-5.000000074505806E-2</v>
      </c>
      <c r="E431" t="s">
        <v>182</v>
      </c>
    </row>
    <row r="432" spans="1:5">
      <c r="A432" t="s">
        <v>260</v>
      </c>
      <c r="B432" t="s">
        <v>94</v>
      </c>
      <c r="C432">
        <v>2030</v>
      </c>
      <c r="D432">
        <v>-5.000000074505806E-2</v>
      </c>
      <c r="E432" t="s">
        <v>182</v>
      </c>
    </row>
    <row r="433" spans="1:5">
      <c r="A433" t="s">
        <v>260</v>
      </c>
      <c r="B433" t="s">
        <v>94</v>
      </c>
      <c r="C433">
        <v>2040</v>
      </c>
      <c r="D433">
        <v>-5.000000074505806E-2</v>
      </c>
      <c r="E433" t="s">
        <v>182</v>
      </c>
    </row>
    <row r="434" spans="1:5">
      <c r="A434" t="s">
        <v>260</v>
      </c>
      <c r="B434" t="s">
        <v>94</v>
      </c>
      <c r="C434">
        <v>2050</v>
      </c>
      <c r="D434">
        <v>-5.000000074505806E-2</v>
      </c>
      <c r="E434" t="s">
        <v>182</v>
      </c>
    </row>
    <row r="435" spans="1:5">
      <c r="A435" t="s">
        <v>260</v>
      </c>
      <c r="B435" t="s">
        <v>94</v>
      </c>
      <c r="C435">
        <v>2060</v>
      </c>
      <c r="D435">
        <v>-5.000000074505806E-2</v>
      </c>
      <c r="E435" t="s">
        <v>182</v>
      </c>
    </row>
    <row r="436" spans="1:5">
      <c r="A436" t="s">
        <v>260</v>
      </c>
      <c r="B436" t="s">
        <v>94</v>
      </c>
      <c r="C436">
        <v>2070</v>
      </c>
      <c r="D436">
        <v>-5.000000074505806E-2</v>
      </c>
      <c r="E436" t="s">
        <v>182</v>
      </c>
    </row>
    <row r="437" spans="1:5">
      <c r="A437" t="s">
        <v>260</v>
      </c>
      <c r="B437" t="s">
        <v>94</v>
      </c>
      <c r="C437">
        <v>2025</v>
      </c>
      <c r="D437">
        <v>-5.000000074505806E-2</v>
      </c>
      <c r="E437" t="s">
        <v>182</v>
      </c>
    </row>
    <row r="438" spans="1:5">
      <c r="A438" t="s">
        <v>260</v>
      </c>
      <c r="B438" t="s">
        <v>94</v>
      </c>
      <c r="C438">
        <v>2035</v>
      </c>
      <c r="D438">
        <v>-5.000000074505806E-2</v>
      </c>
      <c r="E438" t="s">
        <v>182</v>
      </c>
    </row>
    <row r="439" spans="1:5">
      <c r="A439" t="s">
        <v>260</v>
      </c>
      <c r="B439" t="s">
        <v>94</v>
      </c>
      <c r="C439">
        <v>2045</v>
      </c>
      <c r="D439">
        <v>-5.000000074505806E-2</v>
      </c>
      <c r="E439" t="s">
        <v>182</v>
      </c>
    </row>
    <row r="440" spans="1:5">
      <c r="A440" t="s">
        <v>260</v>
      </c>
      <c r="B440" t="s">
        <v>94</v>
      </c>
      <c r="C440">
        <v>2055</v>
      </c>
      <c r="D440">
        <v>-5.000000074505806E-2</v>
      </c>
      <c r="E440" t="s">
        <v>182</v>
      </c>
    </row>
    <row r="441" spans="1:5">
      <c r="A441" t="s">
        <v>260</v>
      </c>
      <c r="B441" t="s">
        <v>94</v>
      </c>
      <c r="C441">
        <v>2065</v>
      </c>
      <c r="D441">
        <v>-5.000000074505806E-2</v>
      </c>
      <c r="E441" t="s">
        <v>182</v>
      </c>
    </row>
    <row r="442" spans="1:5">
      <c r="A442" t="s">
        <v>260</v>
      </c>
      <c r="B442" t="s">
        <v>60</v>
      </c>
      <c r="C442">
        <v>2020</v>
      </c>
      <c r="D442">
        <v>-5.000000074505806E-2</v>
      </c>
      <c r="E442" t="s">
        <v>182</v>
      </c>
    </row>
    <row r="443" spans="1:5">
      <c r="A443" t="s">
        <v>260</v>
      </c>
      <c r="B443" t="s">
        <v>60</v>
      </c>
      <c r="C443">
        <v>2030</v>
      </c>
      <c r="D443">
        <v>-5.000000074505806E-2</v>
      </c>
      <c r="E443" t="s">
        <v>182</v>
      </c>
    </row>
    <row r="444" spans="1:5">
      <c r="A444" t="s">
        <v>260</v>
      </c>
      <c r="B444" t="s">
        <v>60</v>
      </c>
      <c r="C444">
        <v>2040</v>
      </c>
      <c r="D444">
        <v>-5.000000074505806E-2</v>
      </c>
      <c r="E444" t="s">
        <v>182</v>
      </c>
    </row>
    <row r="445" spans="1:5">
      <c r="A445" t="s">
        <v>260</v>
      </c>
      <c r="B445" t="s">
        <v>60</v>
      </c>
      <c r="C445">
        <v>2050</v>
      </c>
      <c r="D445">
        <v>-5.000000074505806E-2</v>
      </c>
      <c r="E445" t="s">
        <v>182</v>
      </c>
    </row>
    <row r="446" spans="1:5">
      <c r="A446" t="s">
        <v>260</v>
      </c>
      <c r="B446" t="s">
        <v>60</v>
      </c>
      <c r="C446">
        <v>2060</v>
      </c>
      <c r="D446">
        <v>-5.000000074505806E-2</v>
      </c>
      <c r="E446" t="s">
        <v>182</v>
      </c>
    </row>
    <row r="447" spans="1:5">
      <c r="A447" t="s">
        <v>260</v>
      </c>
      <c r="B447" t="s">
        <v>60</v>
      </c>
      <c r="C447">
        <v>2070</v>
      </c>
      <c r="D447">
        <v>-5.000000074505806E-2</v>
      </c>
      <c r="E447" t="s">
        <v>182</v>
      </c>
    </row>
    <row r="448" spans="1:5">
      <c r="A448" t="s">
        <v>260</v>
      </c>
      <c r="B448" t="s">
        <v>60</v>
      </c>
      <c r="C448">
        <v>2025</v>
      </c>
      <c r="D448">
        <v>-5.000000074505806E-2</v>
      </c>
      <c r="E448" t="s">
        <v>182</v>
      </c>
    </row>
    <row r="449" spans="1:5">
      <c r="A449" t="s">
        <v>260</v>
      </c>
      <c r="B449" t="s">
        <v>60</v>
      </c>
      <c r="C449">
        <v>2035</v>
      </c>
      <c r="D449">
        <v>-5.000000074505806E-2</v>
      </c>
      <c r="E449" t="s">
        <v>182</v>
      </c>
    </row>
    <row r="450" spans="1:5">
      <c r="A450" t="s">
        <v>260</v>
      </c>
      <c r="B450" t="s">
        <v>60</v>
      </c>
      <c r="C450">
        <v>2045</v>
      </c>
      <c r="D450">
        <v>-5.000000074505806E-2</v>
      </c>
      <c r="E450" t="s">
        <v>182</v>
      </c>
    </row>
    <row r="451" spans="1:5">
      <c r="A451" t="s">
        <v>260</v>
      </c>
      <c r="B451" t="s">
        <v>60</v>
      </c>
      <c r="C451">
        <v>2055</v>
      </c>
      <c r="D451">
        <v>-5.000000074505806E-2</v>
      </c>
      <c r="E451" t="s">
        <v>182</v>
      </c>
    </row>
    <row r="452" spans="1:5">
      <c r="A452" t="s">
        <v>260</v>
      </c>
      <c r="B452" t="s">
        <v>60</v>
      </c>
      <c r="C452">
        <v>2065</v>
      </c>
      <c r="D452">
        <v>-5.000000074505806E-2</v>
      </c>
      <c r="E452" t="s">
        <v>182</v>
      </c>
    </row>
    <row r="453" spans="1:5">
      <c r="A453" t="s">
        <v>260</v>
      </c>
      <c r="B453" t="s">
        <v>61</v>
      </c>
      <c r="C453">
        <v>2020</v>
      </c>
      <c r="D453">
        <v>-5.000000074505806E-2</v>
      </c>
      <c r="E453" t="s">
        <v>182</v>
      </c>
    </row>
    <row r="454" spans="1:5">
      <c r="A454" t="s">
        <v>260</v>
      </c>
      <c r="B454" t="s">
        <v>61</v>
      </c>
      <c r="C454">
        <v>2030</v>
      </c>
      <c r="D454">
        <v>-5.000000074505806E-2</v>
      </c>
      <c r="E454" t="s">
        <v>182</v>
      </c>
    </row>
    <row r="455" spans="1:5">
      <c r="A455" t="s">
        <v>260</v>
      </c>
      <c r="B455" t="s">
        <v>61</v>
      </c>
      <c r="C455">
        <v>2040</v>
      </c>
      <c r="D455">
        <v>-5.000000074505806E-2</v>
      </c>
      <c r="E455" t="s">
        <v>182</v>
      </c>
    </row>
    <row r="456" spans="1:5">
      <c r="A456" t="s">
        <v>260</v>
      </c>
      <c r="B456" t="s">
        <v>61</v>
      </c>
      <c r="C456">
        <v>2050</v>
      </c>
      <c r="D456">
        <v>-5.000000074505806E-2</v>
      </c>
      <c r="E456" t="s">
        <v>182</v>
      </c>
    </row>
    <row r="457" spans="1:5">
      <c r="A457" t="s">
        <v>260</v>
      </c>
      <c r="B457" t="s">
        <v>61</v>
      </c>
      <c r="C457">
        <v>2060</v>
      </c>
      <c r="D457">
        <v>-5.000000074505806E-2</v>
      </c>
      <c r="E457" t="s">
        <v>182</v>
      </c>
    </row>
    <row r="458" spans="1:5">
      <c r="A458" t="s">
        <v>260</v>
      </c>
      <c r="B458" t="s">
        <v>61</v>
      </c>
      <c r="C458">
        <v>2070</v>
      </c>
      <c r="D458">
        <v>-5.000000074505806E-2</v>
      </c>
      <c r="E458" t="s">
        <v>182</v>
      </c>
    </row>
    <row r="459" spans="1:5">
      <c r="A459" t="s">
        <v>260</v>
      </c>
      <c r="B459" t="s">
        <v>61</v>
      </c>
      <c r="C459">
        <v>2025</v>
      </c>
      <c r="D459">
        <v>-5.000000074505806E-2</v>
      </c>
      <c r="E459" t="s">
        <v>182</v>
      </c>
    </row>
    <row r="460" spans="1:5">
      <c r="A460" t="s">
        <v>260</v>
      </c>
      <c r="B460" t="s">
        <v>61</v>
      </c>
      <c r="C460">
        <v>2035</v>
      </c>
      <c r="D460">
        <v>-5.000000074505806E-2</v>
      </c>
      <c r="E460" t="s">
        <v>182</v>
      </c>
    </row>
    <row r="461" spans="1:5">
      <c r="A461" t="s">
        <v>260</v>
      </c>
      <c r="B461" t="s">
        <v>61</v>
      </c>
      <c r="C461">
        <v>2045</v>
      </c>
      <c r="D461">
        <v>-5.000000074505806E-2</v>
      </c>
      <c r="E461" t="s">
        <v>182</v>
      </c>
    </row>
    <row r="462" spans="1:5">
      <c r="A462" t="s">
        <v>260</v>
      </c>
      <c r="B462" t="s">
        <v>61</v>
      </c>
      <c r="C462">
        <v>2055</v>
      </c>
      <c r="D462">
        <v>-5.000000074505806E-2</v>
      </c>
      <c r="E462" t="s">
        <v>182</v>
      </c>
    </row>
    <row r="463" spans="1:5">
      <c r="A463" t="s">
        <v>260</v>
      </c>
      <c r="B463" t="s">
        <v>61</v>
      </c>
      <c r="C463">
        <v>2065</v>
      </c>
      <c r="D463">
        <v>-5.000000074505806E-2</v>
      </c>
      <c r="E463" t="s">
        <v>182</v>
      </c>
    </row>
    <row r="464" spans="1:5">
      <c r="A464" t="s">
        <v>260</v>
      </c>
      <c r="B464" t="s">
        <v>93</v>
      </c>
      <c r="C464">
        <v>2020</v>
      </c>
      <c r="D464">
        <v>-5.000000074505806E-2</v>
      </c>
      <c r="E464" t="s">
        <v>182</v>
      </c>
    </row>
    <row r="465" spans="1:5">
      <c r="A465" t="s">
        <v>260</v>
      </c>
      <c r="B465" t="s">
        <v>93</v>
      </c>
      <c r="C465">
        <v>2030</v>
      </c>
      <c r="D465">
        <v>-5.000000074505806E-2</v>
      </c>
      <c r="E465" t="s">
        <v>182</v>
      </c>
    </row>
    <row r="466" spans="1:5">
      <c r="A466" t="s">
        <v>260</v>
      </c>
      <c r="B466" t="s">
        <v>93</v>
      </c>
      <c r="C466">
        <v>2040</v>
      </c>
      <c r="D466">
        <v>-5.000000074505806E-2</v>
      </c>
      <c r="E466" t="s">
        <v>182</v>
      </c>
    </row>
    <row r="467" spans="1:5">
      <c r="A467" t="s">
        <v>260</v>
      </c>
      <c r="B467" t="s">
        <v>93</v>
      </c>
      <c r="C467">
        <v>2050</v>
      </c>
      <c r="D467">
        <v>-5.000000074505806E-2</v>
      </c>
      <c r="E467" t="s">
        <v>182</v>
      </c>
    </row>
    <row r="468" spans="1:5">
      <c r="A468" t="s">
        <v>260</v>
      </c>
      <c r="B468" t="s">
        <v>93</v>
      </c>
      <c r="C468">
        <v>2060</v>
      </c>
      <c r="D468">
        <v>-5.000000074505806E-2</v>
      </c>
      <c r="E468" t="s">
        <v>182</v>
      </c>
    </row>
    <row r="469" spans="1:5">
      <c r="A469" t="s">
        <v>260</v>
      </c>
      <c r="B469" t="s">
        <v>93</v>
      </c>
      <c r="C469">
        <v>2070</v>
      </c>
      <c r="D469">
        <v>-5.000000074505806E-2</v>
      </c>
      <c r="E469" t="s">
        <v>182</v>
      </c>
    </row>
    <row r="470" spans="1:5">
      <c r="A470" t="s">
        <v>260</v>
      </c>
      <c r="B470" t="s">
        <v>93</v>
      </c>
      <c r="C470">
        <v>2025</v>
      </c>
      <c r="D470">
        <v>-5.000000074505806E-2</v>
      </c>
      <c r="E470" t="s">
        <v>182</v>
      </c>
    </row>
    <row r="471" spans="1:5">
      <c r="A471" t="s">
        <v>260</v>
      </c>
      <c r="B471" t="s">
        <v>93</v>
      </c>
      <c r="C471">
        <v>2035</v>
      </c>
      <c r="D471">
        <v>-5.000000074505806E-2</v>
      </c>
      <c r="E471" t="s">
        <v>182</v>
      </c>
    </row>
    <row r="472" spans="1:5">
      <c r="A472" t="s">
        <v>260</v>
      </c>
      <c r="B472" t="s">
        <v>93</v>
      </c>
      <c r="C472">
        <v>2045</v>
      </c>
      <c r="D472">
        <v>-5.000000074505806E-2</v>
      </c>
      <c r="E472" t="s">
        <v>182</v>
      </c>
    </row>
    <row r="473" spans="1:5">
      <c r="A473" t="s">
        <v>260</v>
      </c>
      <c r="B473" t="s">
        <v>93</v>
      </c>
      <c r="C473">
        <v>2055</v>
      </c>
      <c r="D473">
        <v>-5.000000074505806E-2</v>
      </c>
      <c r="E473" t="s">
        <v>182</v>
      </c>
    </row>
    <row r="474" spans="1:5">
      <c r="A474" t="s">
        <v>260</v>
      </c>
      <c r="B474" t="s">
        <v>93</v>
      </c>
      <c r="C474">
        <v>2065</v>
      </c>
      <c r="D474">
        <v>-5.000000074505806E-2</v>
      </c>
      <c r="E474" t="s">
        <v>182</v>
      </c>
    </row>
    <row r="475" spans="1:5">
      <c r="A475" t="s">
        <v>260</v>
      </c>
      <c r="B475" t="s">
        <v>58</v>
      </c>
      <c r="C475">
        <v>2020</v>
      </c>
      <c r="D475">
        <v>-0.10000000149011611</v>
      </c>
      <c r="E475" t="s">
        <v>182</v>
      </c>
    </row>
    <row r="476" spans="1:5">
      <c r="A476" t="s">
        <v>260</v>
      </c>
      <c r="B476" t="s">
        <v>58</v>
      </c>
      <c r="C476">
        <v>2030</v>
      </c>
      <c r="D476">
        <v>-0.10000000149011611</v>
      </c>
      <c r="E476" t="s">
        <v>182</v>
      </c>
    </row>
    <row r="477" spans="1:5">
      <c r="A477" t="s">
        <v>260</v>
      </c>
      <c r="B477" t="s">
        <v>58</v>
      </c>
      <c r="C477">
        <v>2040</v>
      </c>
      <c r="D477">
        <v>-0.10000000149011611</v>
      </c>
      <c r="E477" t="s">
        <v>182</v>
      </c>
    </row>
    <row r="478" spans="1:5">
      <c r="A478" t="s">
        <v>260</v>
      </c>
      <c r="B478" t="s">
        <v>58</v>
      </c>
      <c r="C478">
        <v>2050</v>
      </c>
      <c r="D478">
        <v>-0.10000000149011611</v>
      </c>
      <c r="E478" t="s">
        <v>182</v>
      </c>
    </row>
    <row r="479" spans="1:5">
      <c r="A479" t="s">
        <v>260</v>
      </c>
      <c r="B479" t="s">
        <v>58</v>
      </c>
      <c r="C479">
        <v>2060</v>
      </c>
      <c r="D479">
        <v>-0.10000000149011611</v>
      </c>
      <c r="E479" t="s">
        <v>182</v>
      </c>
    </row>
    <row r="480" spans="1:5">
      <c r="A480" t="s">
        <v>260</v>
      </c>
      <c r="B480" t="s">
        <v>58</v>
      </c>
      <c r="C480">
        <v>2070</v>
      </c>
      <c r="D480">
        <v>-0.10000000149011611</v>
      </c>
      <c r="E480" t="s">
        <v>182</v>
      </c>
    </row>
    <row r="481" spans="1:5">
      <c r="A481" t="s">
        <v>260</v>
      </c>
      <c r="B481" t="s">
        <v>58</v>
      </c>
      <c r="C481">
        <v>2025</v>
      </c>
      <c r="D481">
        <v>-0.10000000149011611</v>
      </c>
      <c r="E481" t="s">
        <v>182</v>
      </c>
    </row>
    <row r="482" spans="1:5">
      <c r="A482" t="s">
        <v>260</v>
      </c>
      <c r="B482" t="s">
        <v>58</v>
      </c>
      <c r="C482">
        <v>2035</v>
      </c>
      <c r="D482">
        <v>-0.10000000149011611</v>
      </c>
      <c r="E482" t="s">
        <v>182</v>
      </c>
    </row>
    <row r="483" spans="1:5">
      <c r="A483" t="s">
        <v>260</v>
      </c>
      <c r="B483" t="s">
        <v>58</v>
      </c>
      <c r="C483">
        <v>2045</v>
      </c>
      <c r="D483">
        <v>-0.10000000149011611</v>
      </c>
      <c r="E483" t="s">
        <v>182</v>
      </c>
    </row>
    <row r="484" spans="1:5">
      <c r="A484" t="s">
        <v>260</v>
      </c>
      <c r="B484" t="s">
        <v>58</v>
      </c>
      <c r="C484">
        <v>2055</v>
      </c>
      <c r="D484">
        <v>-0.10000000149011611</v>
      </c>
      <c r="E484" t="s">
        <v>182</v>
      </c>
    </row>
    <row r="485" spans="1:5">
      <c r="A485" t="s">
        <v>260</v>
      </c>
      <c r="B485" t="s">
        <v>58</v>
      </c>
      <c r="C485">
        <v>2065</v>
      </c>
      <c r="D485">
        <v>-0.10000000149011611</v>
      </c>
      <c r="E485" t="s">
        <v>182</v>
      </c>
    </row>
    <row r="486" spans="1:5">
      <c r="A486" t="s">
        <v>260</v>
      </c>
      <c r="B486" t="s">
        <v>62</v>
      </c>
      <c r="C486">
        <v>2020</v>
      </c>
      <c r="D486">
        <v>-0.10000000149011611</v>
      </c>
      <c r="E486" t="s">
        <v>182</v>
      </c>
    </row>
    <row r="487" spans="1:5">
      <c r="A487" t="s">
        <v>260</v>
      </c>
      <c r="B487" t="s">
        <v>62</v>
      </c>
      <c r="C487">
        <v>2030</v>
      </c>
      <c r="D487">
        <v>-0.10000000149011611</v>
      </c>
      <c r="E487" t="s">
        <v>182</v>
      </c>
    </row>
    <row r="488" spans="1:5">
      <c r="A488" t="s">
        <v>260</v>
      </c>
      <c r="B488" t="s">
        <v>62</v>
      </c>
      <c r="C488">
        <v>2040</v>
      </c>
      <c r="D488">
        <v>-0.10000000149011611</v>
      </c>
      <c r="E488" t="s">
        <v>182</v>
      </c>
    </row>
    <row r="489" spans="1:5">
      <c r="A489" t="s">
        <v>260</v>
      </c>
      <c r="B489" t="s">
        <v>62</v>
      </c>
      <c r="C489">
        <v>2050</v>
      </c>
      <c r="D489">
        <v>-0.10000000149011611</v>
      </c>
      <c r="E489" t="s">
        <v>182</v>
      </c>
    </row>
    <row r="490" spans="1:5">
      <c r="A490" t="s">
        <v>260</v>
      </c>
      <c r="B490" t="s">
        <v>62</v>
      </c>
      <c r="C490">
        <v>2060</v>
      </c>
      <c r="D490">
        <v>-0.10000000149011611</v>
      </c>
      <c r="E490" t="s">
        <v>182</v>
      </c>
    </row>
    <row r="491" spans="1:5">
      <c r="A491" t="s">
        <v>260</v>
      </c>
      <c r="B491" t="s">
        <v>62</v>
      </c>
      <c r="C491">
        <v>2070</v>
      </c>
      <c r="D491">
        <v>-0.10000000149011611</v>
      </c>
      <c r="E491" t="s">
        <v>182</v>
      </c>
    </row>
    <row r="492" spans="1:5">
      <c r="A492" t="s">
        <v>260</v>
      </c>
      <c r="B492" t="s">
        <v>62</v>
      </c>
      <c r="C492">
        <v>2025</v>
      </c>
      <c r="D492">
        <v>-0.10000000149011611</v>
      </c>
      <c r="E492" t="s">
        <v>182</v>
      </c>
    </row>
    <row r="493" spans="1:5">
      <c r="A493" t="s">
        <v>260</v>
      </c>
      <c r="B493" t="s">
        <v>62</v>
      </c>
      <c r="C493">
        <v>2035</v>
      </c>
      <c r="D493">
        <v>-0.10000000149011611</v>
      </c>
      <c r="E493" t="s">
        <v>182</v>
      </c>
    </row>
    <row r="494" spans="1:5">
      <c r="A494" t="s">
        <v>260</v>
      </c>
      <c r="B494" t="s">
        <v>62</v>
      </c>
      <c r="C494">
        <v>2045</v>
      </c>
      <c r="D494">
        <v>-0.10000000149011611</v>
      </c>
      <c r="E494" t="s">
        <v>182</v>
      </c>
    </row>
    <row r="495" spans="1:5">
      <c r="A495" t="s">
        <v>260</v>
      </c>
      <c r="B495" t="s">
        <v>62</v>
      </c>
      <c r="C495">
        <v>2055</v>
      </c>
      <c r="D495">
        <v>-0.10000000149011611</v>
      </c>
      <c r="E495" t="s">
        <v>182</v>
      </c>
    </row>
    <row r="496" spans="1:5">
      <c r="A496" t="s">
        <v>260</v>
      </c>
      <c r="B496" t="s">
        <v>62</v>
      </c>
      <c r="C496">
        <v>2065</v>
      </c>
      <c r="D496">
        <v>-0.10000000149011611</v>
      </c>
      <c r="E496" t="s">
        <v>182</v>
      </c>
    </row>
    <row r="497" spans="1:5">
      <c r="A497" t="s">
        <v>260</v>
      </c>
      <c r="B497" t="s">
        <v>63</v>
      </c>
      <c r="C497">
        <v>2020</v>
      </c>
      <c r="D497">
        <v>-5.000000074505806E-2</v>
      </c>
      <c r="E497" t="s">
        <v>182</v>
      </c>
    </row>
    <row r="498" spans="1:5">
      <c r="A498" t="s">
        <v>260</v>
      </c>
      <c r="B498" t="s">
        <v>63</v>
      </c>
      <c r="C498">
        <v>2030</v>
      </c>
      <c r="D498">
        <v>-5.000000074505806E-2</v>
      </c>
      <c r="E498" t="s">
        <v>182</v>
      </c>
    </row>
    <row r="499" spans="1:5">
      <c r="A499" t="s">
        <v>260</v>
      </c>
      <c r="B499" t="s">
        <v>63</v>
      </c>
      <c r="C499">
        <v>2040</v>
      </c>
      <c r="D499">
        <v>-5.000000074505806E-2</v>
      </c>
      <c r="E499" t="s">
        <v>182</v>
      </c>
    </row>
    <row r="500" spans="1:5">
      <c r="A500" t="s">
        <v>260</v>
      </c>
      <c r="B500" t="s">
        <v>63</v>
      </c>
      <c r="C500">
        <v>2050</v>
      </c>
      <c r="D500">
        <v>-5.000000074505806E-2</v>
      </c>
      <c r="E500" t="s">
        <v>182</v>
      </c>
    </row>
    <row r="501" spans="1:5">
      <c r="A501" t="s">
        <v>260</v>
      </c>
      <c r="B501" t="s">
        <v>63</v>
      </c>
      <c r="C501">
        <v>2060</v>
      </c>
      <c r="D501">
        <v>-5.000000074505806E-2</v>
      </c>
      <c r="E501" t="s">
        <v>182</v>
      </c>
    </row>
    <row r="502" spans="1:5">
      <c r="A502" t="s">
        <v>260</v>
      </c>
      <c r="B502" t="s">
        <v>63</v>
      </c>
      <c r="C502">
        <v>2070</v>
      </c>
      <c r="D502">
        <v>-5.000000074505806E-2</v>
      </c>
      <c r="E502" t="s">
        <v>182</v>
      </c>
    </row>
    <row r="503" spans="1:5">
      <c r="A503" t="s">
        <v>260</v>
      </c>
      <c r="B503" t="s">
        <v>63</v>
      </c>
      <c r="C503">
        <v>2025</v>
      </c>
      <c r="D503">
        <v>-5.000000074505806E-2</v>
      </c>
      <c r="E503" t="s">
        <v>182</v>
      </c>
    </row>
    <row r="504" spans="1:5">
      <c r="A504" t="s">
        <v>260</v>
      </c>
      <c r="B504" t="s">
        <v>63</v>
      </c>
      <c r="C504">
        <v>2035</v>
      </c>
      <c r="D504">
        <v>-5.000000074505806E-2</v>
      </c>
      <c r="E504" t="s">
        <v>182</v>
      </c>
    </row>
    <row r="505" spans="1:5">
      <c r="A505" t="s">
        <v>260</v>
      </c>
      <c r="B505" t="s">
        <v>63</v>
      </c>
      <c r="C505">
        <v>2045</v>
      </c>
      <c r="D505">
        <v>-5.000000074505806E-2</v>
      </c>
      <c r="E505" t="s">
        <v>182</v>
      </c>
    </row>
    <row r="506" spans="1:5">
      <c r="A506" t="s">
        <v>260</v>
      </c>
      <c r="B506" t="s">
        <v>63</v>
      </c>
      <c r="C506">
        <v>2055</v>
      </c>
      <c r="D506">
        <v>-5.000000074505806E-2</v>
      </c>
      <c r="E506" t="s">
        <v>182</v>
      </c>
    </row>
    <row r="507" spans="1:5">
      <c r="A507" t="s">
        <v>260</v>
      </c>
      <c r="B507" t="s">
        <v>63</v>
      </c>
      <c r="C507">
        <v>2065</v>
      </c>
      <c r="D507">
        <v>-5.000000074505806E-2</v>
      </c>
      <c r="E507" t="s">
        <v>182</v>
      </c>
    </row>
    <row r="508" spans="1:5">
      <c r="A508" t="s">
        <v>260</v>
      </c>
      <c r="B508" t="s">
        <v>69</v>
      </c>
      <c r="C508">
        <v>2020</v>
      </c>
      <c r="D508">
        <v>-5.000000074505806E-2</v>
      </c>
      <c r="E508" t="s">
        <v>182</v>
      </c>
    </row>
    <row r="509" spans="1:5">
      <c r="A509" t="s">
        <v>260</v>
      </c>
      <c r="B509" t="s">
        <v>69</v>
      </c>
      <c r="C509">
        <v>2030</v>
      </c>
      <c r="D509">
        <v>-5.000000074505806E-2</v>
      </c>
      <c r="E509" t="s">
        <v>182</v>
      </c>
    </row>
    <row r="510" spans="1:5">
      <c r="A510" t="s">
        <v>260</v>
      </c>
      <c r="B510" t="s">
        <v>69</v>
      </c>
      <c r="C510">
        <v>2040</v>
      </c>
      <c r="D510">
        <v>-5.000000074505806E-2</v>
      </c>
      <c r="E510" t="s">
        <v>182</v>
      </c>
    </row>
    <row r="511" spans="1:5">
      <c r="A511" t="s">
        <v>260</v>
      </c>
      <c r="B511" t="s">
        <v>69</v>
      </c>
      <c r="C511">
        <v>2050</v>
      </c>
      <c r="D511">
        <v>-5.000000074505806E-2</v>
      </c>
      <c r="E511" t="s">
        <v>182</v>
      </c>
    </row>
    <row r="512" spans="1:5">
      <c r="A512" t="s">
        <v>260</v>
      </c>
      <c r="B512" t="s">
        <v>69</v>
      </c>
      <c r="C512">
        <v>2060</v>
      </c>
      <c r="D512">
        <v>-5.000000074505806E-2</v>
      </c>
      <c r="E512" t="s">
        <v>182</v>
      </c>
    </row>
    <row r="513" spans="1:5">
      <c r="A513" t="s">
        <v>260</v>
      </c>
      <c r="B513" t="s">
        <v>69</v>
      </c>
      <c r="C513">
        <v>2070</v>
      </c>
      <c r="D513">
        <v>-5.000000074505806E-2</v>
      </c>
      <c r="E513" t="s">
        <v>182</v>
      </c>
    </row>
    <row r="514" spans="1:5">
      <c r="A514" t="s">
        <v>260</v>
      </c>
      <c r="B514" t="s">
        <v>69</v>
      </c>
      <c r="C514">
        <v>2025</v>
      </c>
      <c r="D514">
        <v>-5.000000074505806E-2</v>
      </c>
      <c r="E514" t="s">
        <v>182</v>
      </c>
    </row>
    <row r="515" spans="1:5">
      <c r="A515" t="s">
        <v>260</v>
      </c>
      <c r="B515" t="s">
        <v>69</v>
      </c>
      <c r="C515">
        <v>2035</v>
      </c>
      <c r="D515">
        <v>-5.000000074505806E-2</v>
      </c>
      <c r="E515" t="s">
        <v>182</v>
      </c>
    </row>
    <row r="516" spans="1:5">
      <c r="A516" t="s">
        <v>260</v>
      </c>
      <c r="B516" t="s">
        <v>69</v>
      </c>
      <c r="C516">
        <v>2045</v>
      </c>
      <c r="D516">
        <v>-5.000000074505806E-2</v>
      </c>
      <c r="E516" t="s">
        <v>182</v>
      </c>
    </row>
    <row r="517" spans="1:5">
      <c r="A517" t="s">
        <v>260</v>
      </c>
      <c r="B517" t="s">
        <v>69</v>
      </c>
      <c r="C517">
        <v>2055</v>
      </c>
      <c r="D517">
        <v>-5.000000074505806E-2</v>
      </c>
      <c r="E517" t="s">
        <v>182</v>
      </c>
    </row>
    <row r="518" spans="1:5">
      <c r="A518" t="s">
        <v>260</v>
      </c>
      <c r="B518" t="s">
        <v>69</v>
      </c>
      <c r="C518">
        <v>2065</v>
      </c>
      <c r="D518">
        <v>-5.000000074505806E-2</v>
      </c>
      <c r="E518" t="s">
        <v>182</v>
      </c>
    </row>
    <row r="519" spans="1:5">
      <c r="A519" t="s">
        <v>260</v>
      </c>
      <c r="B519" t="s">
        <v>70</v>
      </c>
      <c r="C519">
        <v>2020</v>
      </c>
      <c r="D519">
        <v>-5.000000074505806E-2</v>
      </c>
      <c r="E519" t="s">
        <v>182</v>
      </c>
    </row>
    <row r="520" spans="1:5">
      <c r="A520" t="s">
        <v>260</v>
      </c>
      <c r="B520" t="s">
        <v>70</v>
      </c>
      <c r="C520">
        <v>2030</v>
      </c>
      <c r="D520">
        <v>-5.000000074505806E-2</v>
      </c>
      <c r="E520" t="s">
        <v>182</v>
      </c>
    </row>
    <row r="521" spans="1:5">
      <c r="A521" t="s">
        <v>260</v>
      </c>
      <c r="B521" t="s">
        <v>70</v>
      </c>
      <c r="C521">
        <v>2040</v>
      </c>
      <c r="D521">
        <v>-5.000000074505806E-2</v>
      </c>
      <c r="E521" t="s">
        <v>182</v>
      </c>
    </row>
    <row r="522" spans="1:5">
      <c r="A522" t="s">
        <v>260</v>
      </c>
      <c r="B522" t="s">
        <v>70</v>
      </c>
      <c r="C522">
        <v>2050</v>
      </c>
      <c r="D522">
        <v>-5.000000074505806E-2</v>
      </c>
      <c r="E522" t="s">
        <v>182</v>
      </c>
    </row>
    <row r="523" spans="1:5">
      <c r="A523" t="s">
        <v>260</v>
      </c>
      <c r="B523" t="s">
        <v>70</v>
      </c>
      <c r="C523">
        <v>2060</v>
      </c>
      <c r="D523">
        <v>-5.000000074505806E-2</v>
      </c>
      <c r="E523" t="s">
        <v>182</v>
      </c>
    </row>
    <row r="524" spans="1:5">
      <c r="A524" t="s">
        <v>260</v>
      </c>
      <c r="B524" t="s">
        <v>70</v>
      </c>
      <c r="C524">
        <v>2070</v>
      </c>
      <c r="D524">
        <v>-5.000000074505806E-2</v>
      </c>
      <c r="E524" t="s">
        <v>182</v>
      </c>
    </row>
    <row r="525" spans="1:5">
      <c r="A525" t="s">
        <v>260</v>
      </c>
      <c r="B525" t="s">
        <v>70</v>
      </c>
      <c r="C525">
        <v>2025</v>
      </c>
      <c r="D525">
        <v>-5.000000074505806E-2</v>
      </c>
      <c r="E525" t="s">
        <v>182</v>
      </c>
    </row>
    <row r="526" spans="1:5">
      <c r="A526" t="s">
        <v>260</v>
      </c>
      <c r="B526" t="s">
        <v>70</v>
      </c>
      <c r="C526">
        <v>2035</v>
      </c>
      <c r="D526">
        <v>-5.000000074505806E-2</v>
      </c>
      <c r="E526" t="s">
        <v>182</v>
      </c>
    </row>
    <row r="527" spans="1:5">
      <c r="A527" t="s">
        <v>260</v>
      </c>
      <c r="B527" t="s">
        <v>70</v>
      </c>
      <c r="C527">
        <v>2045</v>
      </c>
      <c r="D527">
        <v>-5.000000074505806E-2</v>
      </c>
      <c r="E527" t="s">
        <v>182</v>
      </c>
    </row>
    <row r="528" spans="1:5">
      <c r="A528" t="s">
        <v>260</v>
      </c>
      <c r="B528" t="s">
        <v>70</v>
      </c>
      <c r="C528">
        <v>2055</v>
      </c>
      <c r="D528">
        <v>-5.000000074505806E-2</v>
      </c>
      <c r="E528" t="s">
        <v>182</v>
      </c>
    </row>
    <row r="529" spans="1:5">
      <c r="A529" t="s">
        <v>260</v>
      </c>
      <c r="B529" t="s">
        <v>70</v>
      </c>
      <c r="C529">
        <v>2065</v>
      </c>
      <c r="D529">
        <v>-5.000000074505806E-2</v>
      </c>
      <c r="E529" t="s">
        <v>182</v>
      </c>
    </row>
    <row r="530" spans="1:5">
      <c r="A530" t="s">
        <v>260</v>
      </c>
      <c r="B530" t="s">
        <v>74</v>
      </c>
      <c r="C530">
        <v>2020</v>
      </c>
      <c r="D530">
        <v>-5.000000074505806E-2</v>
      </c>
      <c r="E530" t="s">
        <v>182</v>
      </c>
    </row>
    <row r="531" spans="1:5">
      <c r="A531" t="s">
        <v>260</v>
      </c>
      <c r="B531" t="s">
        <v>74</v>
      </c>
      <c r="C531">
        <v>2030</v>
      </c>
      <c r="D531">
        <v>-5.000000074505806E-2</v>
      </c>
      <c r="E531" t="s">
        <v>182</v>
      </c>
    </row>
    <row r="532" spans="1:5">
      <c r="A532" t="s">
        <v>260</v>
      </c>
      <c r="B532" t="s">
        <v>74</v>
      </c>
      <c r="C532">
        <v>2040</v>
      </c>
      <c r="D532">
        <v>-5.000000074505806E-2</v>
      </c>
      <c r="E532" t="s">
        <v>182</v>
      </c>
    </row>
    <row r="533" spans="1:5">
      <c r="A533" t="s">
        <v>260</v>
      </c>
      <c r="B533" t="s">
        <v>74</v>
      </c>
      <c r="C533">
        <v>2050</v>
      </c>
      <c r="D533">
        <v>-5.000000074505806E-2</v>
      </c>
      <c r="E533" t="s">
        <v>182</v>
      </c>
    </row>
    <row r="534" spans="1:5">
      <c r="A534" t="s">
        <v>260</v>
      </c>
      <c r="B534" t="s">
        <v>74</v>
      </c>
      <c r="C534">
        <v>2060</v>
      </c>
      <c r="D534">
        <v>-5.000000074505806E-2</v>
      </c>
      <c r="E534" t="s">
        <v>182</v>
      </c>
    </row>
    <row r="535" spans="1:5">
      <c r="A535" t="s">
        <v>260</v>
      </c>
      <c r="B535" t="s">
        <v>74</v>
      </c>
      <c r="C535">
        <v>2070</v>
      </c>
      <c r="D535">
        <v>-5.000000074505806E-2</v>
      </c>
      <c r="E535" t="s">
        <v>182</v>
      </c>
    </row>
    <row r="536" spans="1:5">
      <c r="A536" t="s">
        <v>260</v>
      </c>
      <c r="B536" t="s">
        <v>74</v>
      </c>
      <c r="C536">
        <v>2025</v>
      </c>
      <c r="D536">
        <v>-5.000000074505806E-2</v>
      </c>
      <c r="E536" t="s">
        <v>182</v>
      </c>
    </row>
    <row r="537" spans="1:5">
      <c r="A537" t="s">
        <v>260</v>
      </c>
      <c r="B537" t="s">
        <v>74</v>
      </c>
      <c r="C537">
        <v>2035</v>
      </c>
      <c r="D537">
        <v>-5.000000074505806E-2</v>
      </c>
      <c r="E537" t="s">
        <v>182</v>
      </c>
    </row>
    <row r="538" spans="1:5">
      <c r="A538" t="s">
        <v>260</v>
      </c>
      <c r="B538" t="s">
        <v>74</v>
      </c>
      <c r="C538">
        <v>2045</v>
      </c>
      <c r="D538">
        <v>-5.000000074505806E-2</v>
      </c>
      <c r="E538" t="s">
        <v>182</v>
      </c>
    </row>
    <row r="539" spans="1:5">
      <c r="A539" t="s">
        <v>260</v>
      </c>
      <c r="B539" t="s">
        <v>74</v>
      </c>
      <c r="C539">
        <v>2055</v>
      </c>
      <c r="D539">
        <v>-5.000000074505806E-2</v>
      </c>
      <c r="E539" t="s">
        <v>182</v>
      </c>
    </row>
    <row r="540" spans="1:5">
      <c r="A540" t="s">
        <v>260</v>
      </c>
      <c r="B540" t="s">
        <v>74</v>
      </c>
      <c r="C540">
        <v>2065</v>
      </c>
      <c r="D540">
        <v>-5.000000074505806E-2</v>
      </c>
      <c r="E540" t="s">
        <v>182</v>
      </c>
    </row>
    <row r="541" spans="1:5">
      <c r="A541" t="s">
        <v>260</v>
      </c>
      <c r="B541" t="s">
        <v>75</v>
      </c>
      <c r="C541">
        <v>2020</v>
      </c>
      <c r="D541">
        <v>-5.000000074505806E-2</v>
      </c>
      <c r="E541" t="s">
        <v>182</v>
      </c>
    </row>
    <row r="542" spans="1:5">
      <c r="A542" t="s">
        <v>260</v>
      </c>
      <c r="B542" t="s">
        <v>75</v>
      </c>
      <c r="C542">
        <v>2030</v>
      </c>
      <c r="D542">
        <v>-5.000000074505806E-2</v>
      </c>
      <c r="E542" t="s">
        <v>182</v>
      </c>
    </row>
    <row r="543" spans="1:5">
      <c r="A543" t="s">
        <v>260</v>
      </c>
      <c r="B543" t="s">
        <v>75</v>
      </c>
      <c r="C543">
        <v>2040</v>
      </c>
      <c r="D543">
        <v>-5.000000074505806E-2</v>
      </c>
      <c r="E543" t="s">
        <v>182</v>
      </c>
    </row>
    <row r="544" spans="1:5">
      <c r="A544" t="s">
        <v>260</v>
      </c>
      <c r="B544" t="s">
        <v>75</v>
      </c>
      <c r="C544">
        <v>2050</v>
      </c>
      <c r="D544">
        <v>-5.000000074505806E-2</v>
      </c>
      <c r="E544" t="s">
        <v>182</v>
      </c>
    </row>
    <row r="545" spans="1:5">
      <c r="A545" t="s">
        <v>260</v>
      </c>
      <c r="B545" t="s">
        <v>75</v>
      </c>
      <c r="C545">
        <v>2060</v>
      </c>
      <c r="D545">
        <v>-5.000000074505806E-2</v>
      </c>
      <c r="E545" t="s">
        <v>182</v>
      </c>
    </row>
    <row r="546" spans="1:5">
      <c r="A546" t="s">
        <v>260</v>
      </c>
      <c r="B546" t="s">
        <v>75</v>
      </c>
      <c r="C546">
        <v>2070</v>
      </c>
      <c r="D546">
        <v>-5.000000074505806E-2</v>
      </c>
      <c r="E546" t="s">
        <v>182</v>
      </c>
    </row>
    <row r="547" spans="1:5">
      <c r="A547" t="s">
        <v>260</v>
      </c>
      <c r="B547" t="s">
        <v>75</v>
      </c>
      <c r="C547">
        <v>2025</v>
      </c>
      <c r="D547">
        <v>-5.000000074505806E-2</v>
      </c>
      <c r="E547" t="s">
        <v>182</v>
      </c>
    </row>
    <row r="548" spans="1:5">
      <c r="A548" t="s">
        <v>260</v>
      </c>
      <c r="B548" t="s">
        <v>75</v>
      </c>
      <c r="C548">
        <v>2035</v>
      </c>
      <c r="D548">
        <v>-5.000000074505806E-2</v>
      </c>
      <c r="E548" t="s">
        <v>182</v>
      </c>
    </row>
    <row r="549" spans="1:5">
      <c r="A549" t="s">
        <v>260</v>
      </c>
      <c r="B549" t="s">
        <v>75</v>
      </c>
      <c r="C549">
        <v>2045</v>
      </c>
      <c r="D549">
        <v>-5.000000074505806E-2</v>
      </c>
      <c r="E549" t="s">
        <v>182</v>
      </c>
    </row>
    <row r="550" spans="1:5">
      <c r="A550" t="s">
        <v>260</v>
      </c>
      <c r="B550" t="s">
        <v>75</v>
      </c>
      <c r="C550">
        <v>2055</v>
      </c>
      <c r="D550">
        <v>-5.000000074505806E-2</v>
      </c>
      <c r="E550" t="s">
        <v>182</v>
      </c>
    </row>
    <row r="551" spans="1:5">
      <c r="A551" t="s">
        <v>260</v>
      </c>
      <c r="B551" t="s">
        <v>75</v>
      </c>
      <c r="C551">
        <v>2065</v>
      </c>
      <c r="D551">
        <v>-5.000000074505806E-2</v>
      </c>
      <c r="E551" t="s">
        <v>182</v>
      </c>
    </row>
    <row r="552" spans="1:5">
      <c r="A552" t="s">
        <v>260</v>
      </c>
      <c r="B552" t="s">
        <v>79</v>
      </c>
      <c r="C552">
        <v>2020</v>
      </c>
      <c r="D552">
        <v>-0.10000000149011611</v>
      </c>
      <c r="E552" t="s">
        <v>182</v>
      </c>
    </row>
    <row r="553" spans="1:5">
      <c r="A553" t="s">
        <v>260</v>
      </c>
      <c r="B553" t="s">
        <v>79</v>
      </c>
      <c r="C553">
        <v>2030</v>
      </c>
      <c r="D553">
        <v>-0.10000000149011611</v>
      </c>
      <c r="E553" t="s">
        <v>182</v>
      </c>
    </row>
    <row r="554" spans="1:5">
      <c r="A554" t="s">
        <v>260</v>
      </c>
      <c r="B554" t="s">
        <v>79</v>
      </c>
      <c r="C554">
        <v>2040</v>
      </c>
      <c r="D554">
        <v>-0.10000000149011611</v>
      </c>
      <c r="E554" t="s">
        <v>182</v>
      </c>
    </row>
    <row r="555" spans="1:5">
      <c r="A555" t="s">
        <v>260</v>
      </c>
      <c r="B555" t="s">
        <v>79</v>
      </c>
      <c r="C555">
        <v>2050</v>
      </c>
      <c r="D555">
        <v>-0.10000000149011611</v>
      </c>
      <c r="E555" t="s">
        <v>182</v>
      </c>
    </row>
    <row r="556" spans="1:5">
      <c r="A556" t="s">
        <v>260</v>
      </c>
      <c r="B556" t="s">
        <v>79</v>
      </c>
      <c r="C556">
        <v>2060</v>
      </c>
      <c r="D556">
        <v>-0.10000000149011611</v>
      </c>
      <c r="E556" t="s">
        <v>182</v>
      </c>
    </row>
    <row r="557" spans="1:5">
      <c r="A557" t="s">
        <v>260</v>
      </c>
      <c r="B557" t="s">
        <v>79</v>
      </c>
      <c r="C557">
        <v>2070</v>
      </c>
      <c r="D557">
        <v>-0.10000000149011611</v>
      </c>
      <c r="E557" t="s">
        <v>182</v>
      </c>
    </row>
    <row r="558" spans="1:5">
      <c r="A558" t="s">
        <v>260</v>
      </c>
      <c r="B558" t="s">
        <v>79</v>
      </c>
      <c r="C558">
        <v>2025</v>
      </c>
      <c r="D558">
        <v>-0.10000000149011611</v>
      </c>
      <c r="E558" t="s">
        <v>182</v>
      </c>
    </row>
    <row r="559" spans="1:5">
      <c r="A559" t="s">
        <v>260</v>
      </c>
      <c r="B559" t="s">
        <v>79</v>
      </c>
      <c r="C559">
        <v>2035</v>
      </c>
      <c r="D559">
        <v>-0.10000000149011611</v>
      </c>
      <c r="E559" t="s">
        <v>182</v>
      </c>
    </row>
    <row r="560" spans="1:5">
      <c r="A560" t="s">
        <v>260</v>
      </c>
      <c r="B560" t="s">
        <v>79</v>
      </c>
      <c r="C560">
        <v>2045</v>
      </c>
      <c r="D560">
        <v>-0.10000000149011611</v>
      </c>
      <c r="E560" t="s">
        <v>182</v>
      </c>
    </row>
    <row r="561" spans="1:5">
      <c r="A561" t="s">
        <v>260</v>
      </c>
      <c r="B561" t="s">
        <v>79</v>
      </c>
      <c r="C561">
        <v>2055</v>
      </c>
      <c r="D561">
        <v>-0.10000000149011611</v>
      </c>
      <c r="E561" t="s">
        <v>182</v>
      </c>
    </row>
    <row r="562" spans="1:5">
      <c r="A562" t="s">
        <v>260</v>
      </c>
      <c r="B562" t="s">
        <v>79</v>
      </c>
      <c r="C562">
        <v>2065</v>
      </c>
      <c r="D562">
        <v>-0.10000000149011611</v>
      </c>
      <c r="E562" t="s">
        <v>182</v>
      </c>
    </row>
    <row r="563" spans="1:5">
      <c r="A563" t="s">
        <v>260</v>
      </c>
      <c r="B563" t="s">
        <v>89</v>
      </c>
      <c r="C563">
        <v>2020</v>
      </c>
      <c r="D563">
        <v>-5.000000074505806E-2</v>
      </c>
      <c r="E563" t="s">
        <v>182</v>
      </c>
    </row>
    <row r="564" spans="1:5">
      <c r="A564" t="s">
        <v>260</v>
      </c>
      <c r="B564" t="s">
        <v>89</v>
      </c>
      <c r="C564">
        <v>2030</v>
      </c>
      <c r="D564">
        <v>-5.000000074505806E-2</v>
      </c>
      <c r="E564" t="s">
        <v>182</v>
      </c>
    </row>
    <row r="565" spans="1:5">
      <c r="A565" t="s">
        <v>260</v>
      </c>
      <c r="B565" t="s">
        <v>89</v>
      </c>
      <c r="C565">
        <v>2040</v>
      </c>
      <c r="D565">
        <v>-5.000000074505806E-2</v>
      </c>
      <c r="E565" t="s">
        <v>182</v>
      </c>
    </row>
    <row r="566" spans="1:5">
      <c r="A566" t="s">
        <v>260</v>
      </c>
      <c r="B566" t="s">
        <v>89</v>
      </c>
      <c r="C566">
        <v>2050</v>
      </c>
      <c r="D566">
        <v>-5.000000074505806E-2</v>
      </c>
      <c r="E566" t="s">
        <v>182</v>
      </c>
    </row>
    <row r="567" spans="1:5">
      <c r="A567" t="s">
        <v>260</v>
      </c>
      <c r="B567" t="s">
        <v>89</v>
      </c>
      <c r="C567">
        <v>2060</v>
      </c>
      <c r="D567">
        <v>-5.000000074505806E-2</v>
      </c>
      <c r="E567" t="s">
        <v>182</v>
      </c>
    </row>
    <row r="568" spans="1:5">
      <c r="A568" t="s">
        <v>260</v>
      </c>
      <c r="B568" t="s">
        <v>89</v>
      </c>
      <c r="C568">
        <v>2070</v>
      </c>
      <c r="D568">
        <v>-5.000000074505806E-2</v>
      </c>
      <c r="E568" t="s">
        <v>182</v>
      </c>
    </row>
    <row r="569" spans="1:5">
      <c r="A569" t="s">
        <v>260</v>
      </c>
      <c r="B569" t="s">
        <v>89</v>
      </c>
      <c r="C569">
        <v>2025</v>
      </c>
      <c r="D569">
        <v>-5.000000074505806E-2</v>
      </c>
      <c r="E569" t="s">
        <v>182</v>
      </c>
    </row>
    <row r="570" spans="1:5">
      <c r="A570" t="s">
        <v>260</v>
      </c>
      <c r="B570" t="s">
        <v>89</v>
      </c>
      <c r="C570">
        <v>2035</v>
      </c>
      <c r="D570">
        <v>-5.000000074505806E-2</v>
      </c>
      <c r="E570" t="s">
        <v>182</v>
      </c>
    </row>
    <row r="571" spans="1:5">
      <c r="A571" t="s">
        <v>260</v>
      </c>
      <c r="B571" t="s">
        <v>89</v>
      </c>
      <c r="C571">
        <v>2045</v>
      </c>
      <c r="D571">
        <v>-5.000000074505806E-2</v>
      </c>
      <c r="E571" t="s">
        <v>182</v>
      </c>
    </row>
    <row r="572" spans="1:5">
      <c r="A572" t="s">
        <v>260</v>
      </c>
      <c r="B572" t="s">
        <v>89</v>
      </c>
      <c r="C572">
        <v>2055</v>
      </c>
      <c r="D572">
        <v>-5.000000074505806E-2</v>
      </c>
      <c r="E572" t="s">
        <v>182</v>
      </c>
    </row>
    <row r="573" spans="1:5">
      <c r="A573" t="s">
        <v>260</v>
      </c>
      <c r="B573" t="s">
        <v>89</v>
      </c>
      <c r="C573">
        <v>2065</v>
      </c>
      <c r="D573">
        <v>-5.000000074505806E-2</v>
      </c>
      <c r="E573" t="s">
        <v>182</v>
      </c>
    </row>
    <row r="574" spans="1:5">
      <c r="A574" t="s">
        <v>260</v>
      </c>
      <c r="B574" t="s">
        <v>90</v>
      </c>
      <c r="C574">
        <v>2020</v>
      </c>
      <c r="D574">
        <v>-1</v>
      </c>
      <c r="E574" t="s">
        <v>182</v>
      </c>
    </row>
    <row r="575" spans="1:5">
      <c r="A575" t="s">
        <v>260</v>
      </c>
      <c r="B575" t="s">
        <v>90</v>
      </c>
      <c r="C575">
        <v>2030</v>
      </c>
      <c r="D575">
        <v>-1</v>
      </c>
      <c r="E575" t="s">
        <v>182</v>
      </c>
    </row>
    <row r="576" spans="1:5">
      <c r="A576" t="s">
        <v>260</v>
      </c>
      <c r="B576" t="s">
        <v>90</v>
      </c>
      <c r="C576">
        <v>2040</v>
      </c>
      <c r="D576">
        <v>-1</v>
      </c>
      <c r="E576" t="s">
        <v>182</v>
      </c>
    </row>
    <row r="577" spans="1:5">
      <c r="A577" t="s">
        <v>260</v>
      </c>
      <c r="B577" t="s">
        <v>90</v>
      </c>
      <c r="C577">
        <v>2050</v>
      </c>
      <c r="D577">
        <v>-1</v>
      </c>
      <c r="E577" t="s">
        <v>182</v>
      </c>
    </row>
    <row r="578" spans="1:5">
      <c r="A578" t="s">
        <v>260</v>
      </c>
      <c r="B578" t="s">
        <v>90</v>
      </c>
      <c r="C578">
        <v>2060</v>
      </c>
      <c r="D578">
        <v>-1</v>
      </c>
      <c r="E578" t="s">
        <v>182</v>
      </c>
    </row>
    <row r="579" spans="1:5">
      <c r="A579" t="s">
        <v>260</v>
      </c>
      <c r="B579" t="s">
        <v>90</v>
      </c>
      <c r="C579">
        <v>2070</v>
      </c>
      <c r="D579">
        <v>-1</v>
      </c>
      <c r="E579" t="s">
        <v>182</v>
      </c>
    </row>
    <row r="580" spans="1:5">
      <c r="A580" t="s">
        <v>260</v>
      </c>
      <c r="B580" t="s">
        <v>90</v>
      </c>
      <c r="C580">
        <v>2025</v>
      </c>
      <c r="D580">
        <v>-1</v>
      </c>
      <c r="E580" t="s">
        <v>182</v>
      </c>
    </row>
    <row r="581" spans="1:5">
      <c r="A581" t="s">
        <v>260</v>
      </c>
      <c r="B581" t="s">
        <v>90</v>
      </c>
      <c r="C581">
        <v>2035</v>
      </c>
      <c r="D581">
        <v>-1</v>
      </c>
      <c r="E581" t="s">
        <v>182</v>
      </c>
    </row>
    <row r="582" spans="1:5">
      <c r="A582" t="s">
        <v>260</v>
      </c>
      <c r="B582" t="s">
        <v>90</v>
      </c>
      <c r="C582">
        <v>2045</v>
      </c>
      <c r="D582">
        <v>-1</v>
      </c>
      <c r="E582" t="s">
        <v>182</v>
      </c>
    </row>
    <row r="583" spans="1:5">
      <c r="A583" t="s">
        <v>260</v>
      </c>
      <c r="B583" t="s">
        <v>90</v>
      </c>
      <c r="C583">
        <v>2055</v>
      </c>
      <c r="D583">
        <v>-1</v>
      </c>
      <c r="E583" t="s">
        <v>182</v>
      </c>
    </row>
    <row r="584" spans="1:5">
      <c r="A584" t="s">
        <v>260</v>
      </c>
      <c r="B584" t="s">
        <v>90</v>
      </c>
      <c r="C584">
        <v>2065</v>
      </c>
      <c r="D584">
        <v>-1</v>
      </c>
      <c r="E584" t="s">
        <v>182</v>
      </c>
    </row>
    <row r="585" spans="1:5">
      <c r="A585" t="s">
        <v>260</v>
      </c>
      <c r="B585" t="s">
        <v>92</v>
      </c>
      <c r="C585">
        <v>2020</v>
      </c>
      <c r="D585">
        <v>-5.000000074505806E-2</v>
      </c>
      <c r="E585" t="s">
        <v>182</v>
      </c>
    </row>
    <row r="586" spans="1:5">
      <c r="A586" t="s">
        <v>260</v>
      </c>
      <c r="B586" t="s">
        <v>92</v>
      </c>
      <c r="C586">
        <v>2030</v>
      </c>
      <c r="D586">
        <v>-5.000000074505806E-2</v>
      </c>
      <c r="E586" t="s">
        <v>182</v>
      </c>
    </row>
    <row r="587" spans="1:5">
      <c r="A587" t="s">
        <v>260</v>
      </c>
      <c r="B587" t="s">
        <v>92</v>
      </c>
      <c r="C587">
        <v>2040</v>
      </c>
      <c r="D587">
        <v>-5.000000074505806E-2</v>
      </c>
      <c r="E587" t="s">
        <v>182</v>
      </c>
    </row>
    <row r="588" spans="1:5">
      <c r="A588" t="s">
        <v>260</v>
      </c>
      <c r="B588" t="s">
        <v>92</v>
      </c>
      <c r="C588">
        <v>2050</v>
      </c>
      <c r="D588">
        <v>-5.000000074505806E-2</v>
      </c>
      <c r="E588" t="s">
        <v>182</v>
      </c>
    </row>
    <row r="589" spans="1:5">
      <c r="A589" t="s">
        <v>260</v>
      </c>
      <c r="B589" t="s">
        <v>92</v>
      </c>
      <c r="C589">
        <v>2060</v>
      </c>
      <c r="D589">
        <v>-5.000000074505806E-2</v>
      </c>
      <c r="E589" t="s">
        <v>182</v>
      </c>
    </row>
    <row r="590" spans="1:5">
      <c r="A590" t="s">
        <v>260</v>
      </c>
      <c r="B590" t="s">
        <v>92</v>
      </c>
      <c r="C590">
        <v>2070</v>
      </c>
      <c r="D590">
        <v>-5.000000074505806E-2</v>
      </c>
      <c r="E590" t="s">
        <v>182</v>
      </c>
    </row>
    <row r="591" spans="1:5">
      <c r="A591" t="s">
        <v>260</v>
      </c>
      <c r="B591" t="s">
        <v>92</v>
      </c>
      <c r="C591">
        <v>2025</v>
      </c>
      <c r="D591">
        <v>-5.000000074505806E-2</v>
      </c>
      <c r="E591" t="s">
        <v>182</v>
      </c>
    </row>
    <row r="592" spans="1:5">
      <c r="A592" t="s">
        <v>260</v>
      </c>
      <c r="B592" t="s">
        <v>92</v>
      </c>
      <c r="C592">
        <v>2035</v>
      </c>
      <c r="D592">
        <v>-5.000000074505806E-2</v>
      </c>
      <c r="E592" t="s">
        <v>182</v>
      </c>
    </row>
    <row r="593" spans="1:5">
      <c r="A593" t="s">
        <v>260</v>
      </c>
      <c r="B593" t="s">
        <v>92</v>
      </c>
      <c r="C593">
        <v>2045</v>
      </c>
      <c r="D593">
        <v>-5.000000074505806E-2</v>
      </c>
      <c r="E593" t="s">
        <v>182</v>
      </c>
    </row>
    <row r="594" spans="1:5">
      <c r="A594" t="s">
        <v>260</v>
      </c>
      <c r="B594" t="s">
        <v>92</v>
      </c>
      <c r="C594">
        <v>2055</v>
      </c>
      <c r="D594">
        <v>-5.000000074505806E-2</v>
      </c>
      <c r="E594" t="s">
        <v>182</v>
      </c>
    </row>
    <row r="595" spans="1:5">
      <c r="A595" t="s">
        <v>260</v>
      </c>
      <c r="B595" t="s">
        <v>92</v>
      </c>
      <c r="C595">
        <v>2065</v>
      </c>
      <c r="D595">
        <v>-5.000000074505806E-2</v>
      </c>
      <c r="E595" t="s">
        <v>182</v>
      </c>
    </row>
    <row r="596" spans="1:5">
      <c r="A596" t="s">
        <v>260</v>
      </c>
      <c r="B596" t="s">
        <v>76</v>
      </c>
      <c r="C596">
        <v>2020</v>
      </c>
      <c r="D596">
        <v>-5.000000074505806E-2</v>
      </c>
      <c r="E596" t="s">
        <v>182</v>
      </c>
    </row>
    <row r="597" spans="1:5">
      <c r="A597" t="s">
        <v>260</v>
      </c>
      <c r="B597" t="s">
        <v>76</v>
      </c>
      <c r="C597">
        <v>2030</v>
      </c>
      <c r="D597">
        <v>-5.000000074505806E-2</v>
      </c>
      <c r="E597" t="s">
        <v>182</v>
      </c>
    </row>
    <row r="598" spans="1:5">
      <c r="A598" t="s">
        <v>260</v>
      </c>
      <c r="B598" t="s">
        <v>76</v>
      </c>
      <c r="C598">
        <v>2040</v>
      </c>
      <c r="D598">
        <v>-5.000000074505806E-2</v>
      </c>
      <c r="E598" t="s">
        <v>182</v>
      </c>
    </row>
    <row r="599" spans="1:5">
      <c r="A599" t="s">
        <v>260</v>
      </c>
      <c r="B599" t="s">
        <v>76</v>
      </c>
      <c r="C599">
        <v>2050</v>
      </c>
      <c r="D599">
        <v>-5.000000074505806E-2</v>
      </c>
      <c r="E599" t="s">
        <v>182</v>
      </c>
    </row>
    <row r="600" spans="1:5">
      <c r="A600" t="s">
        <v>260</v>
      </c>
      <c r="B600" t="s">
        <v>76</v>
      </c>
      <c r="C600">
        <v>2060</v>
      </c>
      <c r="D600">
        <v>-5.000000074505806E-2</v>
      </c>
      <c r="E600" t="s">
        <v>182</v>
      </c>
    </row>
    <row r="601" spans="1:5">
      <c r="A601" t="s">
        <v>260</v>
      </c>
      <c r="B601" t="s">
        <v>76</v>
      </c>
      <c r="C601">
        <v>2070</v>
      </c>
      <c r="D601">
        <v>-5.000000074505806E-2</v>
      </c>
      <c r="E601" t="s">
        <v>182</v>
      </c>
    </row>
    <row r="602" spans="1:5">
      <c r="A602" t="s">
        <v>260</v>
      </c>
      <c r="B602" t="s">
        <v>76</v>
      </c>
      <c r="C602">
        <v>2025</v>
      </c>
      <c r="D602">
        <v>-5.000000074505806E-2</v>
      </c>
      <c r="E602" t="s">
        <v>182</v>
      </c>
    </row>
    <row r="603" spans="1:5">
      <c r="A603" t="s">
        <v>260</v>
      </c>
      <c r="B603" t="s">
        <v>76</v>
      </c>
      <c r="C603">
        <v>2035</v>
      </c>
      <c r="D603">
        <v>-5.000000074505806E-2</v>
      </c>
      <c r="E603" t="s">
        <v>182</v>
      </c>
    </row>
    <row r="604" spans="1:5">
      <c r="A604" t="s">
        <v>260</v>
      </c>
      <c r="B604" t="s">
        <v>76</v>
      </c>
      <c r="C604">
        <v>2045</v>
      </c>
      <c r="D604">
        <v>-5.000000074505806E-2</v>
      </c>
      <c r="E604" t="s">
        <v>182</v>
      </c>
    </row>
    <row r="605" spans="1:5">
      <c r="A605" t="s">
        <v>260</v>
      </c>
      <c r="B605" t="s">
        <v>76</v>
      </c>
      <c r="C605">
        <v>2055</v>
      </c>
      <c r="D605">
        <v>-5.000000074505806E-2</v>
      </c>
      <c r="E605" t="s">
        <v>182</v>
      </c>
    </row>
    <row r="606" spans="1:5">
      <c r="A606" t="s">
        <v>260</v>
      </c>
      <c r="B606" t="s">
        <v>76</v>
      </c>
      <c r="C606">
        <v>2065</v>
      </c>
      <c r="D606">
        <v>-5.000000074505806E-2</v>
      </c>
      <c r="E606" t="s">
        <v>182</v>
      </c>
    </row>
    <row r="607" spans="1:5">
      <c r="A607" t="s">
        <v>260</v>
      </c>
      <c r="B607" t="s">
        <v>104</v>
      </c>
      <c r="C607">
        <v>2020</v>
      </c>
      <c r="D607">
        <v>-0.30000001192092901</v>
      </c>
      <c r="E607" t="s">
        <v>182</v>
      </c>
    </row>
    <row r="608" spans="1:5">
      <c r="A608" t="s">
        <v>260</v>
      </c>
      <c r="B608" t="s">
        <v>104</v>
      </c>
      <c r="C608">
        <v>2030</v>
      </c>
      <c r="D608">
        <v>-0.30000001192092901</v>
      </c>
      <c r="E608" t="s">
        <v>182</v>
      </c>
    </row>
    <row r="609" spans="1:5">
      <c r="A609" t="s">
        <v>260</v>
      </c>
      <c r="B609" t="s">
        <v>104</v>
      </c>
      <c r="C609">
        <v>2040</v>
      </c>
      <c r="D609">
        <v>-0.30000001192092901</v>
      </c>
      <c r="E609" t="s">
        <v>182</v>
      </c>
    </row>
    <row r="610" spans="1:5">
      <c r="A610" t="s">
        <v>260</v>
      </c>
      <c r="B610" t="s">
        <v>104</v>
      </c>
      <c r="C610">
        <v>2050</v>
      </c>
      <c r="D610">
        <v>-0.30000001192092901</v>
      </c>
      <c r="E610" t="s">
        <v>182</v>
      </c>
    </row>
    <row r="611" spans="1:5">
      <c r="A611" t="s">
        <v>260</v>
      </c>
      <c r="B611" t="s">
        <v>104</v>
      </c>
      <c r="C611">
        <v>2060</v>
      </c>
      <c r="D611">
        <v>-0.30000001192092901</v>
      </c>
      <c r="E611" t="s">
        <v>182</v>
      </c>
    </row>
    <row r="612" spans="1:5">
      <c r="A612" t="s">
        <v>260</v>
      </c>
      <c r="B612" t="s">
        <v>104</v>
      </c>
      <c r="C612">
        <v>2070</v>
      </c>
      <c r="D612">
        <v>-0.30000001192092901</v>
      </c>
      <c r="E612" t="s">
        <v>182</v>
      </c>
    </row>
    <row r="613" spans="1:5">
      <c r="A613" t="s">
        <v>260</v>
      </c>
      <c r="B613" t="s">
        <v>104</v>
      </c>
      <c r="C613">
        <v>2025</v>
      </c>
      <c r="D613">
        <v>-0.30000001192092901</v>
      </c>
      <c r="E613" t="s">
        <v>182</v>
      </c>
    </row>
    <row r="614" spans="1:5">
      <c r="A614" t="s">
        <v>260</v>
      </c>
      <c r="B614" t="s">
        <v>104</v>
      </c>
      <c r="C614">
        <v>2035</v>
      </c>
      <c r="D614">
        <v>-0.30000001192092901</v>
      </c>
      <c r="E614" t="s">
        <v>182</v>
      </c>
    </row>
    <row r="615" spans="1:5">
      <c r="A615" t="s">
        <v>260</v>
      </c>
      <c r="B615" t="s">
        <v>104</v>
      </c>
      <c r="C615">
        <v>2045</v>
      </c>
      <c r="D615">
        <v>-0.30000001192092901</v>
      </c>
      <c r="E615" t="s">
        <v>182</v>
      </c>
    </row>
    <row r="616" spans="1:5">
      <c r="A616" t="s">
        <v>260</v>
      </c>
      <c r="B616" t="s">
        <v>104</v>
      </c>
      <c r="C616">
        <v>2055</v>
      </c>
      <c r="D616">
        <v>-0.30000001192092901</v>
      </c>
      <c r="E616" t="s">
        <v>182</v>
      </c>
    </row>
    <row r="617" spans="1:5">
      <c r="A617" t="s">
        <v>260</v>
      </c>
      <c r="B617" t="s">
        <v>104</v>
      </c>
      <c r="C617">
        <v>2065</v>
      </c>
      <c r="D617">
        <v>-0.30000001192092901</v>
      </c>
      <c r="E617" t="s">
        <v>182</v>
      </c>
    </row>
    <row r="618" spans="1:5">
      <c r="A618" t="s">
        <v>260</v>
      </c>
      <c r="B618" t="s">
        <v>82</v>
      </c>
      <c r="C618">
        <v>2020</v>
      </c>
      <c r="D618">
        <v>-5.000000074505806E-2</v>
      </c>
      <c r="E618" t="s">
        <v>182</v>
      </c>
    </row>
    <row r="619" spans="1:5">
      <c r="A619" t="s">
        <v>260</v>
      </c>
      <c r="B619" t="s">
        <v>82</v>
      </c>
      <c r="C619">
        <v>2030</v>
      </c>
      <c r="D619">
        <v>-5.000000074505806E-2</v>
      </c>
      <c r="E619" t="s">
        <v>182</v>
      </c>
    </row>
    <row r="620" spans="1:5">
      <c r="A620" t="s">
        <v>260</v>
      </c>
      <c r="B620" t="s">
        <v>82</v>
      </c>
      <c r="C620">
        <v>2040</v>
      </c>
      <c r="D620">
        <v>-5.000000074505806E-2</v>
      </c>
      <c r="E620" t="s">
        <v>182</v>
      </c>
    </row>
    <row r="621" spans="1:5">
      <c r="A621" t="s">
        <v>260</v>
      </c>
      <c r="B621" t="s">
        <v>82</v>
      </c>
      <c r="C621">
        <v>2050</v>
      </c>
      <c r="D621">
        <v>-5.000000074505806E-2</v>
      </c>
      <c r="E621" t="s">
        <v>182</v>
      </c>
    </row>
    <row r="622" spans="1:5">
      <c r="A622" t="s">
        <v>260</v>
      </c>
      <c r="B622" t="s">
        <v>82</v>
      </c>
      <c r="C622">
        <v>2060</v>
      </c>
      <c r="D622">
        <v>-5.000000074505806E-2</v>
      </c>
      <c r="E622" t="s">
        <v>182</v>
      </c>
    </row>
    <row r="623" spans="1:5">
      <c r="A623" t="s">
        <v>260</v>
      </c>
      <c r="B623" t="s">
        <v>82</v>
      </c>
      <c r="C623">
        <v>2070</v>
      </c>
      <c r="D623">
        <v>-5.000000074505806E-2</v>
      </c>
      <c r="E623" t="s">
        <v>182</v>
      </c>
    </row>
    <row r="624" spans="1:5">
      <c r="A624" t="s">
        <v>260</v>
      </c>
      <c r="B624" t="s">
        <v>82</v>
      </c>
      <c r="C624">
        <v>2025</v>
      </c>
      <c r="D624">
        <v>-5.000000074505806E-2</v>
      </c>
      <c r="E624" t="s">
        <v>182</v>
      </c>
    </row>
    <row r="625" spans="1:5">
      <c r="A625" t="s">
        <v>260</v>
      </c>
      <c r="B625" t="s">
        <v>82</v>
      </c>
      <c r="C625">
        <v>2035</v>
      </c>
      <c r="D625">
        <v>-5.000000074505806E-2</v>
      </c>
      <c r="E625" t="s">
        <v>182</v>
      </c>
    </row>
    <row r="626" spans="1:5">
      <c r="A626" t="s">
        <v>260</v>
      </c>
      <c r="B626" t="s">
        <v>82</v>
      </c>
      <c r="C626">
        <v>2045</v>
      </c>
      <c r="D626">
        <v>-5.000000074505806E-2</v>
      </c>
      <c r="E626" t="s">
        <v>182</v>
      </c>
    </row>
    <row r="627" spans="1:5">
      <c r="A627" t="s">
        <v>260</v>
      </c>
      <c r="B627" t="s">
        <v>82</v>
      </c>
      <c r="C627">
        <v>2055</v>
      </c>
      <c r="D627">
        <v>-5.000000074505806E-2</v>
      </c>
      <c r="E627" t="s">
        <v>182</v>
      </c>
    </row>
    <row r="628" spans="1:5">
      <c r="A628" t="s">
        <v>260</v>
      </c>
      <c r="B628" t="s">
        <v>82</v>
      </c>
      <c r="C628">
        <v>2065</v>
      </c>
      <c r="D628">
        <v>-5.000000074505806E-2</v>
      </c>
      <c r="E628" t="s">
        <v>182</v>
      </c>
    </row>
    <row r="629" spans="1:5">
      <c r="A629" t="s">
        <v>260</v>
      </c>
      <c r="B629" t="s">
        <v>96</v>
      </c>
      <c r="C629">
        <v>2020</v>
      </c>
      <c r="D629">
        <v>-0.10000000149011611</v>
      </c>
      <c r="E629" t="s">
        <v>182</v>
      </c>
    </row>
    <row r="630" spans="1:5">
      <c r="A630" t="s">
        <v>260</v>
      </c>
      <c r="B630" t="s">
        <v>96</v>
      </c>
      <c r="C630">
        <v>2030</v>
      </c>
      <c r="D630">
        <v>-0.10000000149011611</v>
      </c>
      <c r="E630" t="s">
        <v>182</v>
      </c>
    </row>
    <row r="631" spans="1:5">
      <c r="A631" t="s">
        <v>260</v>
      </c>
      <c r="B631" t="s">
        <v>96</v>
      </c>
      <c r="C631">
        <v>2040</v>
      </c>
      <c r="D631">
        <v>-0.10000000149011611</v>
      </c>
      <c r="E631" t="s">
        <v>182</v>
      </c>
    </row>
    <row r="632" spans="1:5">
      <c r="A632" t="s">
        <v>260</v>
      </c>
      <c r="B632" t="s">
        <v>96</v>
      </c>
      <c r="C632">
        <v>2050</v>
      </c>
      <c r="D632">
        <v>-0.10000000149011611</v>
      </c>
      <c r="E632" t="s">
        <v>182</v>
      </c>
    </row>
    <row r="633" spans="1:5">
      <c r="A633" t="s">
        <v>260</v>
      </c>
      <c r="B633" t="s">
        <v>96</v>
      </c>
      <c r="C633">
        <v>2060</v>
      </c>
      <c r="D633">
        <v>-0.10000000149011611</v>
      </c>
      <c r="E633" t="s">
        <v>182</v>
      </c>
    </row>
    <row r="634" spans="1:5">
      <c r="A634" t="s">
        <v>260</v>
      </c>
      <c r="B634" t="s">
        <v>96</v>
      </c>
      <c r="C634">
        <v>2070</v>
      </c>
      <c r="D634">
        <v>-0.10000000149011611</v>
      </c>
      <c r="E634" t="s">
        <v>182</v>
      </c>
    </row>
    <row r="635" spans="1:5">
      <c r="A635" t="s">
        <v>260</v>
      </c>
      <c r="B635" t="s">
        <v>96</v>
      </c>
      <c r="C635">
        <v>2025</v>
      </c>
      <c r="D635">
        <v>-0.10000000149011611</v>
      </c>
      <c r="E635" t="s">
        <v>182</v>
      </c>
    </row>
    <row r="636" spans="1:5">
      <c r="A636" t="s">
        <v>260</v>
      </c>
      <c r="B636" t="s">
        <v>96</v>
      </c>
      <c r="C636">
        <v>2035</v>
      </c>
      <c r="D636">
        <v>-0.10000000149011611</v>
      </c>
      <c r="E636" t="s">
        <v>182</v>
      </c>
    </row>
    <row r="637" spans="1:5">
      <c r="A637" t="s">
        <v>260</v>
      </c>
      <c r="B637" t="s">
        <v>96</v>
      </c>
      <c r="C637">
        <v>2045</v>
      </c>
      <c r="D637">
        <v>-0.10000000149011611</v>
      </c>
      <c r="E637" t="s">
        <v>182</v>
      </c>
    </row>
    <row r="638" spans="1:5">
      <c r="A638" t="s">
        <v>260</v>
      </c>
      <c r="B638" t="s">
        <v>96</v>
      </c>
      <c r="C638">
        <v>2055</v>
      </c>
      <c r="D638">
        <v>-0.10000000149011611</v>
      </c>
      <c r="E638" t="s">
        <v>182</v>
      </c>
    </row>
    <row r="639" spans="1:5">
      <c r="A639" t="s">
        <v>260</v>
      </c>
      <c r="B639" t="s">
        <v>96</v>
      </c>
      <c r="C639">
        <v>2065</v>
      </c>
      <c r="D639">
        <v>-0.10000000149011611</v>
      </c>
      <c r="E639" t="s">
        <v>182</v>
      </c>
    </row>
    <row r="640" spans="1:5">
      <c r="A640" t="s">
        <v>260</v>
      </c>
      <c r="B640" t="s">
        <v>86</v>
      </c>
      <c r="C640">
        <v>2020</v>
      </c>
      <c r="D640">
        <v>-0.10000000149011611</v>
      </c>
      <c r="E640" t="s">
        <v>182</v>
      </c>
    </row>
    <row r="641" spans="1:5">
      <c r="A641" t="s">
        <v>260</v>
      </c>
      <c r="B641" t="s">
        <v>86</v>
      </c>
      <c r="C641">
        <v>2030</v>
      </c>
      <c r="D641">
        <v>-0.10000000149011611</v>
      </c>
      <c r="E641" t="s">
        <v>182</v>
      </c>
    </row>
    <row r="642" spans="1:5">
      <c r="A642" t="s">
        <v>260</v>
      </c>
      <c r="B642" t="s">
        <v>86</v>
      </c>
      <c r="C642">
        <v>2040</v>
      </c>
      <c r="D642">
        <v>-0.10000000149011611</v>
      </c>
      <c r="E642" t="s">
        <v>182</v>
      </c>
    </row>
    <row r="643" spans="1:5">
      <c r="A643" t="s">
        <v>260</v>
      </c>
      <c r="B643" t="s">
        <v>86</v>
      </c>
      <c r="C643">
        <v>2050</v>
      </c>
      <c r="D643">
        <v>-0.10000000149011611</v>
      </c>
      <c r="E643" t="s">
        <v>182</v>
      </c>
    </row>
    <row r="644" spans="1:5">
      <c r="A644" t="s">
        <v>260</v>
      </c>
      <c r="B644" t="s">
        <v>86</v>
      </c>
      <c r="C644">
        <v>2060</v>
      </c>
      <c r="D644">
        <v>-0.10000000149011611</v>
      </c>
      <c r="E644" t="s">
        <v>182</v>
      </c>
    </row>
    <row r="645" spans="1:5">
      <c r="A645" t="s">
        <v>260</v>
      </c>
      <c r="B645" t="s">
        <v>86</v>
      </c>
      <c r="C645">
        <v>2070</v>
      </c>
      <c r="D645">
        <v>-0.10000000149011611</v>
      </c>
      <c r="E645" t="s">
        <v>182</v>
      </c>
    </row>
    <row r="646" spans="1:5">
      <c r="A646" t="s">
        <v>260</v>
      </c>
      <c r="B646" t="s">
        <v>86</v>
      </c>
      <c r="C646">
        <v>2025</v>
      </c>
      <c r="D646">
        <v>-0.10000000149011611</v>
      </c>
      <c r="E646" t="s">
        <v>182</v>
      </c>
    </row>
    <row r="647" spans="1:5">
      <c r="A647" t="s">
        <v>260</v>
      </c>
      <c r="B647" t="s">
        <v>86</v>
      </c>
      <c r="C647">
        <v>2035</v>
      </c>
      <c r="D647">
        <v>-0.10000000149011611</v>
      </c>
      <c r="E647" t="s">
        <v>182</v>
      </c>
    </row>
    <row r="648" spans="1:5">
      <c r="A648" t="s">
        <v>260</v>
      </c>
      <c r="B648" t="s">
        <v>86</v>
      </c>
      <c r="C648">
        <v>2045</v>
      </c>
      <c r="D648">
        <v>-0.10000000149011611</v>
      </c>
      <c r="E648" t="s">
        <v>182</v>
      </c>
    </row>
    <row r="649" spans="1:5">
      <c r="A649" t="s">
        <v>260</v>
      </c>
      <c r="B649" t="s">
        <v>86</v>
      </c>
      <c r="C649">
        <v>2055</v>
      </c>
      <c r="D649">
        <v>-0.10000000149011611</v>
      </c>
      <c r="E649" t="s">
        <v>182</v>
      </c>
    </row>
    <row r="650" spans="1:5">
      <c r="A650" t="s">
        <v>260</v>
      </c>
      <c r="B650" t="s">
        <v>86</v>
      </c>
      <c r="C650">
        <v>2065</v>
      </c>
      <c r="D650">
        <v>-0.10000000149011611</v>
      </c>
      <c r="E650" t="s">
        <v>182</v>
      </c>
    </row>
    <row r="651" spans="1:5">
      <c r="A651" t="s">
        <v>260</v>
      </c>
      <c r="B651" t="s">
        <v>103</v>
      </c>
      <c r="C651">
        <v>2020</v>
      </c>
      <c r="D651">
        <v>-0.10000000149011611</v>
      </c>
      <c r="E651" t="s">
        <v>182</v>
      </c>
    </row>
    <row r="652" spans="1:5">
      <c r="A652" t="s">
        <v>260</v>
      </c>
      <c r="B652" t="s">
        <v>103</v>
      </c>
      <c r="C652">
        <v>2030</v>
      </c>
      <c r="D652">
        <v>-0.10000000149011611</v>
      </c>
      <c r="E652" t="s">
        <v>182</v>
      </c>
    </row>
    <row r="653" spans="1:5">
      <c r="A653" t="s">
        <v>260</v>
      </c>
      <c r="B653" t="s">
        <v>103</v>
      </c>
      <c r="C653">
        <v>2040</v>
      </c>
      <c r="D653">
        <v>-0.10000000149011611</v>
      </c>
      <c r="E653" t="s">
        <v>182</v>
      </c>
    </row>
    <row r="654" spans="1:5">
      <c r="A654" t="s">
        <v>260</v>
      </c>
      <c r="B654" t="s">
        <v>103</v>
      </c>
      <c r="C654">
        <v>2050</v>
      </c>
      <c r="D654">
        <v>-0.10000000149011611</v>
      </c>
      <c r="E654" t="s">
        <v>182</v>
      </c>
    </row>
    <row r="655" spans="1:5">
      <c r="A655" t="s">
        <v>260</v>
      </c>
      <c r="B655" t="s">
        <v>103</v>
      </c>
      <c r="C655">
        <v>2060</v>
      </c>
      <c r="D655">
        <v>-0.10000000149011611</v>
      </c>
      <c r="E655" t="s">
        <v>182</v>
      </c>
    </row>
    <row r="656" spans="1:5">
      <c r="A656" t="s">
        <v>260</v>
      </c>
      <c r="B656" t="s">
        <v>103</v>
      </c>
      <c r="C656">
        <v>2070</v>
      </c>
      <c r="D656">
        <v>-0.10000000149011611</v>
      </c>
      <c r="E656" t="s">
        <v>182</v>
      </c>
    </row>
    <row r="657" spans="1:5">
      <c r="A657" t="s">
        <v>260</v>
      </c>
      <c r="B657" t="s">
        <v>103</v>
      </c>
      <c r="C657">
        <v>2025</v>
      </c>
      <c r="D657">
        <v>-0.10000000149011611</v>
      </c>
      <c r="E657" t="s">
        <v>182</v>
      </c>
    </row>
    <row r="658" spans="1:5">
      <c r="A658" t="s">
        <v>260</v>
      </c>
      <c r="B658" t="s">
        <v>103</v>
      </c>
      <c r="C658">
        <v>2035</v>
      </c>
      <c r="D658">
        <v>-0.10000000149011611</v>
      </c>
      <c r="E658" t="s">
        <v>182</v>
      </c>
    </row>
    <row r="659" spans="1:5">
      <c r="A659" t="s">
        <v>260</v>
      </c>
      <c r="B659" t="s">
        <v>103</v>
      </c>
      <c r="C659">
        <v>2045</v>
      </c>
      <c r="D659">
        <v>-0.10000000149011611</v>
      </c>
      <c r="E659" t="s">
        <v>182</v>
      </c>
    </row>
    <row r="660" spans="1:5">
      <c r="A660" t="s">
        <v>260</v>
      </c>
      <c r="B660" t="s">
        <v>103</v>
      </c>
      <c r="C660">
        <v>2055</v>
      </c>
      <c r="D660">
        <v>-0.10000000149011611</v>
      </c>
      <c r="E660" t="s">
        <v>182</v>
      </c>
    </row>
    <row r="661" spans="1:5">
      <c r="A661" t="s">
        <v>260</v>
      </c>
      <c r="B661" t="s">
        <v>103</v>
      </c>
      <c r="C661">
        <v>2065</v>
      </c>
      <c r="D661">
        <v>-0.10000000149011611</v>
      </c>
      <c r="E661" t="s">
        <v>182</v>
      </c>
    </row>
    <row r="662" spans="1:5">
      <c r="A662" t="s">
        <v>260</v>
      </c>
      <c r="B662" t="s">
        <v>77</v>
      </c>
      <c r="C662">
        <v>2020</v>
      </c>
      <c r="D662">
        <v>-5.000000074505806E-2</v>
      </c>
      <c r="E662" t="s">
        <v>182</v>
      </c>
    </row>
    <row r="663" spans="1:5">
      <c r="A663" t="s">
        <v>260</v>
      </c>
      <c r="B663" t="s">
        <v>77</v>
      </c>
      <c r="C663">
        <v>2030</v>
      </c>
      <c r="D663">
        <v>-5.000000074505806E-2</v>
      </c>
      <c r="E663" t="s">
        <v>182</v>
      </c>
    </row>
    <row r="664" spans="1:5">
      <c r="A664" t="s">
        <v>260</v>
      </c>
      <c r="B664" t="s">
        <v>77</v>
      </c>
      <c r="C664">
        <v>2040</v>
      </c>
      <c r="D664">
        <v>-5.000000074505806E-2</v>
      </c>
      <c r="E664" t="s">
        <v>182</v>
      </c>
    </row>
    <row r="665" spans="1:5">
      <c r="A665" t="s">
        <v>260</v>
      </c>
      <c r="B665" t="s">
        <v>77</v>
      </c>
      <c r="C665">
        <v>2050</v>
      </c>
      <c r="D665">
        <v>-5.000000074505806E-2</v>
      </c>
      <c r="E665" t="s">
        <v>182</v>
      </c>
    </row>
    <row r="666" spans="1:5">
      <c r="A666" t="s">
        <v>260</v>
      </c>
      <c r="B666" t="s">
        <v>77</v>
      </c>
      <c r="C666">
        <v>2060</v>
      </c>
      <c r="D666">
        <v>-5.000000074505806E-2</v>
      </c>
      <c r="E666" t="s">
        <v>182</v>
      </c>
    </row>
    <row r="667" spans="1:5">
      <c r="A667" t="s">
        <v>260</v>
      </c>
      <c r="B667" t="s">
        <v>77</v>
      </c>
      <c r="C667">
        <v>2070</v>
      </c>
      <c r="D667">
        <v>-5.000000074505806E-2</v>
      </c>
      <c r="E667" t="s">
        <v>182</v>
      </c>
    </row>
    <row r="668" spans="1:5">
      <c r="A668" t="s">
        <v>260</v>
      </c>
      <c r="B668" t="s">
        <v>77</v>
      </c>
      <c r="C668">
        <v>2025</v>
      </c>
      <c r="D668">
        <v>-5.000000074505806E-2</v>
      </c>
      <c r="E668" t="s">
        <v>182</v>
      </c>
    </row>
    <row r="669" spans="1:5">
      <c r="A669" t="s">
        <v>260</v>
      </c>
      <c r="B669" t="s">
        <v>77</v>
      </c>
      <c r="C669">
        <v>2035</v>
      </c>
      <c r="D669">
        <v>-5.000000074505806E-2</v>
      </c>
      <c r="E669" t="s">
        <v>182</v>
      </c>
    </row>
    <row r="670" spans="1:5">
      <c r="A670" t="s">
        <v>260</v>
      </c>
      <c r="B670" t="s">
        <v>77</v>
      </c>
      <c r="C670">
        <v>2045</v>
      </c>
      <c r="D670">
        <v>-5.000000074505806E-2</v>
      </c>
      <c r="E670" t="s">
        <v>182</v>
      </c>
    </row>
    <row r="671" spans="1:5">
      <c r="A671" t="s">
        <v>260</v>
      </c>
      <c r="B671" t="s">
        <v>77</v>
      </c>
      <c r="C671">
        <v>2055</v>
      </c>
      <c r="D671">
        <v>-5.000000074505806E-2</v>
      </c>
      <c r="E671" t="s">
        <v>182</v>
      </c>
    </row>
    <row r="672" spans="1:5">
      <c r="A672" t="s">
        <v>260</v>
      </c>
      <c r="B672" t="s">
        <v>77</v>
      </c>
      <c r="C672">
        <v>2065</v>
      </c>
      <c r="D672">
        <v>-5.000000074505806E-2</v>
      </c>
      <c r="E672" t="s">
        <v>182</v>
      </c>
    </row>
    <row r="673" spans="1:5">
      <c r="A673" t="s">
        <v>260</v>
      </c>
      <c r="B673" t="s">
        <v>78</v>
      </c>
      <c r="C673">
        <v>2020</v>
      </c>
      <c r="D673">
        <v>-5.000000074505806E-2</v>
      </c>
      <c r="E673" t="s">
        <v>182</v>
      </c>
    </row>
    <row r="674" spans="1:5">
      <c r="A674" t="s">
        <v>260</v>
      </c>
      <c r="B674" t="s">
        <v>78</v>
      </c>
      <c r="C674">
        <v>2030</v>
      </c>
      <c r="D674">
        <v>-5.000000074505806E-2</v>
      </c>
      <c r="E674" t="s">
        <v>182</v>
      </c>
    </row>
    <row r="675" spans="1:5">
      <c r="A675" t="s">
        <v>260</v>
      </c>
      <c r="B675" t="s">
        <v>78</v>
      </c>
      <c r="C675">
        <v>2040</v>
      </c>
      <c r="D675">
        <v>-5.000000074505806E-2</v>
      </c>
      <c r="E675" t="s">
        <v>182</v>
      </c>
    </row>
    <row r="676" spans="1:5">
      <c r="A676" t="s">
        <v>260</v>
      </c>
      <c r="B676" t="s">
        <v>78</v>
      </c>
      <c r="C676">
        <v>2050</v>
      </c>
      <c r="D676">
        <v>-5.000000074505806E-2</v>
      </c>
      <c r="E676" t="s">
        <v>182</v>
      </c>
    </row>
    <row r="677" spans="1:5">
      <c r="A677" t="s">
        <v>260</v>
      </c>
      <c r="B677" t="s">
        <v>78</v>
      </c>
      <c r="C677">
        <v>2060</v>
      </c>
      <c r="D677">
        <v>-5.000000074505806E-2</v>
      </c>
      <c r="E677" t="s">
        <v>182</v>
      </c>
    </row>
    <row r="678" spans="1:5">
      <c r="A678" t="s">
        <v>260</v>
      </c>
      <c r="B678" t="s">
        <v>78</v>
      </c>
      <c r="C678">
        <v>2070</v>
      </c>
      <c r="D678">
        <v>-5.000000074505806E-2</v>
      </c>
      <c r="E678" t="s">
        <v>182</v>
      </c>
    </row>
    <row r="679" spans="1:5">
      <c r="A679" t="s">
        <v>260</v>
      </c>
      <c r="B679" t="s">
        <v>78</v>
      </c>
      <c r="C679">
        <v>2025</v>
      </c>
      <c r="D679">
        <v>-5.000000074505806E-2</v>
      </c>
      <c r="E679" t="s">
        <v>182</v>
      </c>
    </row>
    <row r="680" spans="1:5">
      <c r="A680" t="s">
        <v>260</v>
      </c>
      <c r="B680" t="s">
        <v>78</v>
      </c>
      <c r="C680">
        <v>2035</v>
      </c>
      <c r="D680">
        <v>-5.000000074505806E-2</v>
      </c>
      <c r="E680" t="s">
        <v>182</v>
      </c>
    </row>
    <row r="681" spans="1:5">
      <c r="A681" t="s">
        <v>260</v>
      </c>
      <c r="B681" t="s">
        <v>78</v>
      </c>
      <c r="C681">
        <v>2045</v>
      </c>
      <c r="D681">
        <v>-5.000000074505806E-2</v>
      </c>
      <c r="E681" t="s">
        <v>182</v>
      </c>
    </row>
    <row r="682" spans="1:5">
      <c r="A682" t="s">
        <v>260</v>
      </c>
      <c r="B682" t="s">
        <v>78</v>
      </c>
      <c r="C682">
        <v>2055</v>
      </c>
      <c r="D682">
        <v>-5.000000074505806E-2</v>
      </c>
      <c r="E682" t="s">
        <v>182</v>
      </c>
    </row>
    <row r="683" spans="1:5">
      <c r="A683" t="s">
        <v>260</v>
      </c>
      <c r="B683" t="s">
        <v>78</v>
      </c>
      <c r="C683">
        <v>2065</v>
      </c>
      <c r="D683">
        <v>-5.000000074505806E-2</v>
      </c>
      <c r="E683" t="s">
        <v>182</v>
      </c>
    </row>
    <row r="684" spans="1:5">
      <c r="A684" t="s">
        <v>260</v>
      </c>
      <c r="B684" t="s">
        <v>71</v>
      </c>
      <c r="C684">
        <v>2020</v>
      </c>
      <c r="D684">
        <v>-5.000000074505806E-2</v>
      </c>
      <c r="E684" t="s">
        <v>182</v>
      </c>
    </row>
    <row r="685" spans="1:5">
      <c r="A685" t="s">
        <v>260</v>
      </c>
      <c r="B685" t="s">
        <v>71</v>
      </c>
      <c r="C685">
        <v>2030</v>
      </c>
      <c r="D685">
        <v>-5.000000074505806E-2</v>
      </c>
      <c r="E685" t="s">
        <v>182</v>
      </c>
    </row>
    <row r="686" spans="1:5">
      <c r="A686" t="s">
        <v>260</v>
      </c>
      <c r="B686" t="s">
        <v>71</v>
      </c>
      <c r="C686">
        <v>2040</v>
      </c>
      <c r="D686">
        <v>-5.000000074505806E-2</v>
      </c>
      <c r="E686" t="s">
        <v>182</v>
      </c>
    </row>
    <row r="687" spans="1:5">
      <c r="A687" t="s">
        <v>260</v>
      </c>
      <c r="B687" t="s">
        <v>71</v>
      </c>
      <c r="C687">
        <v>2050</v>
      </c>
      <c r="D687">
        <v>-5.000000074505806E-2</v>
      </c>
      <c r="E687" t="s">
        <v>182</v>
      </c>
    </row>
    <row r="688" spans="1:5">
      <c r="A688" t="s">
        <v>260</v>
      </c>
      <c r="B688" t="s">
        <v>71</v>
      </c>
      <c r="C688">
        <v>2060</v>
      </c>
      <c r="D688">
        <v>-5.000000074505806E-2</v>
      </c>
      <c r="E688" t="s">
        <v>182</v>
      </c>
    </row>
    <row r="689" spans="1:5">
      <c r="A689" t="s">
        <v>260</v>
      </c>
      <c r="B689" t="s">
        <v>71</v>
      </c>
      <c r="C689">
        <v>2070</v>
      </c>
      <c r="D689">
        <v>-5.000000074505806E-2</v>
      </c>
      <c r="E689" t="s">
        <v>182</v>
      </c>
    </row>
    <row r="690" spans="1:5">
      <c r="A690" t="s">
        <v>260</v>
      </c>
      <c r="B690" t="s">
        <v>71</v>
      </c>
      <c r="C690">
        <v>2025</v>
      </c>
      <c r="D690">
        <v>-5.000000074505806E-2</v>
      </c>
      <c r="E690" t="s">
        <v>182</v>
      </c>
    </row>
    <row r="691" spans="1:5">
      <c r="A691" t="s">
        <v>260</v>
      </c>
      <c r="B691" t="s">
        <v>71</v>
      </c>
      <c r="C691">
        <v>2035</v>
      </c>
      <c r="D691">
        <v>-5.000000074505806E-2</v>
      </c>
      <c r="E691" t="s">
        <v>182</v>
      </c>
    </row>
    <row r="692" spans="1:5">
      <c r="A692" t="s">
        <v>260</v>
      </c>
      <c r="B692" t="s">
        <v>71</v>
      </c>
      <c r="C692">
        <v>2045</v>
      </c>
      <c r="D692">
        <v>-5.000000074505806E-2</v>
      </c>
      <c r="E692" t="s">
        <v>182</v>
      </c>
    </row>
    <row r="693" spans="1:5">
      <c r="A693" t="s">
        <v>260</v>
      </c>
      <c r="B693" t="s">
        <v>71</v>
      </c>
      <c r="C693">
        <v>2055</v>
      </c>
      <c r="D693">
        <v>-5.000000074505806E-2</v>
      </c>
      <c r="E693" t="s">
        <v>182</v>
      </c>
    </row>
    <row r="694" spans="1:5">
      <c r="A694" t="s">
        <v>260</v>
      </c>
      <c r="B694" t="s">
        <v>71</v>
      </c>
      <c r="C694">
        <v>2065</v>
      </c>
      <c r="D694">
        <v>-5.000000074505806E-2</v>
      </c>
      <c r="E694" t="s">
        <v>182</v>
      </c>
    </row>
    <row r="695" spans="1:5">
      <c r="A695" t="s">
        <v>260</v>
      </c>
      <c r="B695" t="s">
        <v>72</v>
      </c>
      <c r="C695">
        <v>2020</v>
      </c>
      <c r="D695">
        <v>-5.000000074505806E-2</v>
      </c>
      <c r="E695" t="s">
        <v>182</v>
      </c>
    </row>
    <row r="696" spans="1:5">
      <c r="A696" t="s">
        <v>260</v>
      </c>
      <c r="B696" t="s">
        <v>72</v>
      </c>
      <c r="C696">
        <v>2030</v>
      </c>
      <c r="D696">
        <v>-5.000000074505806E-2</v>
      </c>
      <c r="E696" t="s">
        <v>182</v>
      </c>
    </row>
    <row r="697" spans="1:5">
      <c r="A697" t="s">
        <v>260</v>
      </c>
      <c r="B697" t="s">
        <v>72</v>
      </c>
      <c r="C697">
        <v>2040</v>
      </c>
      <c r="D697">
        <v>-5.000000074505806E-2</v>
      </c>
      <c r="E697" t="s">
        <v>182</v>
      </c>
    </row>
    <row r="698" spans="1:5">
      <c r="A698" t="s">
        <v>260</v>
      </c>
      <c r="B698" t="s">
        <v>72</v>
      </c>
      <c r="C698">
        <v>2050</v>
      </c>
      <c r="D698">
        <v>-5.000000074505806E-2</v>
      </c>
      <c r="E698" t="s">
        <v>182</v>
      </c>
    </row>
    <row r="699" spans="1:5">
      <c r="A699" t="s">
        <v>260</v>
      </c>
      <c r="B699" t="s">
        <v>72</v>
      </c>
      <c r="C699">
        <v>2060</v>
      </c>
      <c r="D699">
        <v>-5.000000074505806E-2</v>
      </c>
      <c r="E699" t="s">
        <v>182</v>
      </c>
    </row>
    <row r="700" spans="1:5">
      <c r="A700" t="s">
        <v>260</v>
      </c>
      <c r="B700" t="s">
        <v>72</v>
      </c>
      <c r="C700">
        <v>2070</v>
      </c>
      <c r="D700">
        <v>-5.000000074505806E-2</v>
      </c>
      <c r="E700" t="s">
        <v>182</v>
      </c>
    </row>
    <row r="701" spans="1:5">
      <c r="A701" t="s">
        <v>260</v>
      </c>
      <c r="B701" t="s">
        <v>72</v>
      </c>
      <c r="C701">
        <v>2025</v>
      </c>
      <c r="D701">
        <v>-5.000000074505806E-2</v>
      </c>
      <c r="E701" t="s">
        <v>182</v>
      </c>
    </row>
    <row r="702" spans="1:5">
      <c r="A702" t="s">
        <v>260</v>
      </c>
      <c r="B702" t="s">
        <v>72</v>
      </c>
      <c r="C702">
        <v>2035</v>
      </c>
      <c r="D702">
        <v>-5.000000074505806E-2</v>
      </c>
      <c r="E702" t="s">
        <v>182</v>
      </c>
    </row>
    <row r="703" spans="1:5">
      <c r="A703" t="s">
        <v>260</v>
      </c>
      <c r="B703" t="s">
        <v>72</v>
      </c>
      <c r="C703">
        <v>2045</v>
      </c>
      <c r="D703">
        <v>-5.000000074505806E-2</v>
      </c>
      <c r="E703" t="s">
        <v>182</v>
      </c>
    </row>
    <row r="704" spans="1:5">
      <c r="A704" t="s">
        <v>260</v>
      </c>
      <c r="B704" t="s">
        <v>72</v>
      </c>
      <c r="C704">
        <v>2055</v>
      </c>
      <c r="D704">
        <v>-5.000000074505806E-2</v>
      </c>
      <c r="E704" t="s">
        <v>182</v>
      </c>
    </row>
    <row r="705" spans="1:5">
      <c r="A705" t="s">
        <v>260</v>
      </c>
      <c r="B705" t="s">
        <v>72</v>
      </c>
      <c r="C705">
        <v>2065</v>
      </c>
      <c r="D705">
        <v>-5.000000074505806E-2</v>
      </c>
      <c r="E705" t="s">
        <v>182</v>
      </c>
    </row>
    <row r="706" spans="1:5">
      <c r="A706" t="s">
        <v>260</v>
      </c>
      <c r="B706" t="s">
        <v>87</v>
      </c>
      <c r="C706">
        <v>2020</v>
      </c>
      <c r="D706">
        <v>-0.10000000149011611</v>
      </c>
      <c r="E706" t="s">
        <v>182</v>
      </c>
    </row>
    <row r="707" spans="1:5">
      <c r="A707" t="s">
        <v>260</v>
      </c>
      <c r="B707" t="s">
        <v>87</v>
      </c>
      <c r="C707">
        <v>2030</v>
      </c>
      <c r="D707">
        <v>-0.10000000149011611</v>
      </c>
      <c r="E707" t="s">
        <v>182</v>
      </c>
    </row>
    <row r="708" spans="1:5">
      <c r="A708" t="s">
        <v>260</v>
      </c>
      <c r="B708" t="s">
        <v>87</v>
      </c>
      <c r="C708">
        <v>2040</v>
      </c>
      <c r="D708">
        <v>-0.10000000149011611</v>
      </c>
      <c r="E708" t="s">
        <v>182</v>
      </c>
    </row>
    <row r="709" spans="1:5">
      <c r="A709" t="s">
        <v>260</v>
      </c>
      <c r="B709" t="s">
        <v>87</v>
      </c>
      <c r="C709">
        <v>2050</v>
      </c>
      <c r="D709">
        <v>-0.10000000149011611</v>
      </c>
      <c r="E709" t="s">
        <v>182</v>
      </c>
    </row>
    <row r="710" spans="1:5">
      <c r="A710" t="s">
        <v>260</v>
      </c>
      <c r="B710" t="s">
        <v>87</v>
      </c>
      <c r="C710">
        <v>2060</v>
      </c>
      <c r="D710">
        <v>-0.10000000149011611</v>
      </c>
      <c r="E710" t="s">
        <v>182</v>
      </c>
    </row>
    <row r="711" spans="1:5">
      <c r="A711" t="s">
        <v>260</v>
      </c>
      <c r="B711" t="s">
        <v>87</v>
      </c>
      <c r="C711">
        <v>2070</v>
      </c>
      <c r="D711">
        <v>-0.10000000149011611</v>
      </c>
      <c r="E711" t="s">
        <v>182</v>
      </c>
    </row>
    <row r="712" spans="1:5">
      <c r="A712" t="s">
        <v>260</v>
      </c>
      <c r="B712" t="s">
        <v>87</v>
      </c>
      <c r="C712">
        <v>2025</v>
      </c>
      <c r="D712">
        <v>-0.10000000149011611</v>
      </c>
      <c r="E712" t="s">
        <v>182</v>
      </c>
    </row>
    <row r="713" spans="1:5">
      <c r="A713" t="s">
        <v>260</v>
      </c>
      <c r="B713" t="s">
        <v>87</v>
      </c>
      <c r="C713">
        <v>2035</v>
      </c>
      <c r="D713">
        <v>-0.10000000149011611</v>
      </c>
      <c r="E713" t="s">
        <v>182</v>
      </c>
    </row>
    <row r="714" spans="1:5">
      <c r="A714" t="s">
        <v>260</v>
      </c>
      <c r="B714" t="s">
        <v>87</v>
      </c>
      <c r="C714">
        <v>2045</v>
      </c>
      <c r="D714">
        <v>-0.10000000149011611</v>
      </c>
      <c r="E714" t="s">
        <v>182</v>
      </c>
    </row>
    <row r="715" spans="1:5">
      <c r="A715" t="s">
        <v>260</v>
      </c>
      <c r="B715" t="s">
        <v>87</v>
      </c>
      <c r="C715">
        <v>2055</v>
      </c>
      <c r="D715">
        <v>-0.10000000149011611</v>
      </c>
      <c r="E715" t="s">
        <v>182</v>
      </c>
    </row>
    <row r="716" spans="1:5">
      <c r="A716" t="s">
        <v>260</v>
      </c>
      <c r="B716" t="s">
        <v>87</v>
      </c>
      <c r="C716">
        <v>2065</v>
      </c>
      <c r="D716">
        <v>-0.10000000149011611</v>
      </c>
      <c r="E716" t="s">
        <v>182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10</v>
      </c>
      <c r="F2" t="s">
        <v>176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10</v>
      </c>
      <c r="F3" t="s">
        <v>176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10</v>
      </c>
      <c r="F4" t="s">
        <v>176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10</v>
      </c>
      <c r="F5" t="s">
        <v>176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10</v>
      </c>
      <c r="F6" t="s">
        <v>176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10</v>
      </c>
      <c r="F7" t="s">
        <v>176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10</v>
      </c>
      <c r="F8" t="s">
        <v>176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10</v>
      </c>
      <c r="F9" t="s">
        <v>176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10</v>
      </c>
      <c r="F10" t="s">
        <v>176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10</v>
      </c>
      <c r="F11" t="s">
        <v>176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10</v>
      </c>
      <c r="F12" t="s">
        <v>176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0.20000000298023221</v>
      </c>
      <c r="F13" t="s">
        <v>176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0.20000000298023221</v>
      </c>
      <c r="F14" t="s">
        <v>176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0.20000000298023221</v>
      </c>
      <c r="F15" t="s">
        <v>176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0.20000000298023221</v>
      </c>
      <c r="F16" t="s">
        <v>176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0.20000000298023221</v>
      </c>
      <c r="F17" t="s">
        <v>176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0.20000000298023221</v>
      </c>
      <c r="F18" t="s">
        <v>176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0.20000000298023221</v>
      </c>
      <c r="F19" t="s">
        <v>176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0.20000000298023221</v>
      </c>
      <c r="F20" t="s">
        <v>176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0.20000000298023221</v>
      </c>
      <c r="F21" t="s">
        <v>176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0.20000000298023221</v>
      </c>
      <c r="F22" t="s">
        <v>176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0.20000000298023221</v>
      </c>
      <c r="F23" t="s">
        <v>176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5.000000074505806E-2</v>
      </c>
      <c r="F24" t="s">
        <v>176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5.000000074505806E-2</v>
      </c>
      <c r="F25" t="s">
        <v>176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5.000000074505806E-2</v>
      </c>
      <c r="F26" t="s">
        <v>176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5.000000074505806E-2</v>
      </c>
      <c r="F27" t="s">
        <v>176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5.000000074505806E-2</v>
      </c>
      <c r="F28" t="s">
        <v>176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5.000000074505806E-2</v>
      </c>
      <c r="F29" t="s">
        <v>176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5.000000074505806E-2</v>
      </c>
      <c r="F30" t="s">
        <v>176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5.000000074505806E-2</v>
      </c>
      <c r="F31" t="s">
        <v>176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5.000000074505806E-2</v>
      </c>
      <c r="F32" t="s">
        <v>176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5.000000074505806E-2</v>
      </c>
      <c r="F33" t="s">
        <v>176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5.000000074505806E-2</v>
      </c>
      <c r="F34" t="s">
        <v>176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2.999999932944775E-2</v>
      </c>
      <c r="F35" t="s">
        <v>176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2.999999932944775E-2</v>
      </c>
      <c r="F36" t="s">
        <v>176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2.999999932944775E-2</v>
      </c>
      <c r="F37" t="s">
        <v>176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2.999999932944775E-2</v>
      </c>
      <c r="F38" t="s">
        <v>176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2.999999932944775E-2</v>
      </c>
      <c r="F39" t="s">
        <v>176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2.999999932944775E-2</v>
      </c>
      <c r="F40" t="s">
        <v>176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2.999999932944775E-2</v>
      </c>
      <c r="F41" t="s">
        <v>176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2.999999932944775E-2</v>
      </c>
      <c r="F42" t="s">
        <v>176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2.999999932944775E-2</v>
      </c>
      <c r="F43" t="s">
        <v>176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2.999999932944775E-2</v>
      </c>
      <c r="F44" t="s">
        <v>176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2.999999932944775E-2</v>
      </c>
      <c r="F45" t="s">
        <v>176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0.20000000298023221</v>
      </c>
      <c r="F46" t="s">
        <v>176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0.20000000298023221</v>
      </c>
      <c r="F47" t="s">
        <v>176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0.20000000298023221</v>
      </c>
      <c r="F48" t="s">
        <v>176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0.20000000298023221</v>
      </c>
      <c r="F49" t="s">
        <v>176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0.20000000298023221</v>
      </c>
      <c r="F50" t="s">
        <v>176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0.20000000298023221</v>
      </c>
      <c r="F51" t="s">
        <v>176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0.20000000298023221</v>
      </c>
      <c r="F52" t="s">
        <v>176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0.20000000298023221</v>
      </c>
      <c r="F53" t="s">
        <v>176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0.20000000298023221</v>
      </c>
      <c r="F54" t="s">
        <v>176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0.20000000298023221</v>
      </c>
      <c r="F55" t="s">
        <v>176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0.20000000298023221</v>
      </c>
      <c r="F56" t="s">
        <v>176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0.20000000298023221</v>
      </c>
      <c r="F57" t="s">
        <v>176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0.20000000298023221</v>
      </c>
      <c r="F58" t="s">
        <v>176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0.20000000298023221</v>
      </c>
      <c r="F59" t="s">
        <v>176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0.20000000298023221</v>
      </c>
      <c r="F60" t="s">
        <v>176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0.20000000298023221</v>
      </c>
      <c r="F61" t="s">
        <v>176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0.20000000298023221</v>
      </c>
      <c r="F62" t="s">
        <v>176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0.20000000298023221</v>
      </c>
      <c r="F63" t="s">
        <v>176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0.20000000298023221</v>
      </c>
      <c r="F64" t="s">
        <v>176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0.20000000298023221</v>
      </c>
      <c r="F65" t="s">
        <v>176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0.20000000298023221</v>
      </c>
      <c r="F66" t="s">
        <v>176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0.20000000298023221</v>
      </c>
      <c r="F67" t="s">
        <v>176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10</v>
      </c>
      <c r="F68" t="s">
        <v>176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10</v>
      </c>
      <c r="F69" t="s">
        <v>176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10</v>
      </c>
      <c r="F70" t="s">
        <v>176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10</v>
      </c>
      <c r="F71" t="s">
        <v>176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10</v>
      </c>
      <c r="F72" t="s">
        <v>176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10</v>
      </c>
      <c r="F73" t="s">
        <v>176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10</v>
      </c>
      <c r="F74" t="s">
        <v>176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10</v>
      </c>
      <c r="F75" t="s">
        <v>176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10</v>
      </c>
      <c r="F76" t="s">
        <v>176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10</v>
      </c>
      <c r="F77" t="s">
        <v>176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10</v>
      </c>
      <c r="F78" t="s">
        <v>176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10</v>
      </c>
      <c r="F79" t="s">
        <v>176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10</v>
      </c>
      <c r="F80" t="s">
        <v>176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10</v>
      </c>
      <c r="F81" t="s">
        <v>176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10</v>
      </c>
      <c r="F82" t="s">
        <v>176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10</v>
      </c>
      <c r="F83" t="s">
        <v>176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10</v>
      </c>
      <c r="F84" t="s">
        <v>176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10</v>
      </c>
      <c r="F85" t="s">
        <v>176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10</v>
      </c>
      <c r="F86" t="s">
        <v>176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10</v>
      </c>
      <c r="F87" t="s">
        <v>176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10</v>
      </c>
      <c r="F88" t="s">
        <v>176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10</v>
      </c>
      <c r="F89" t="s">
        <v>176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5.000000074505806E-2</v>
      </c>
      <c r="F90" t="s">
        <v>176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5.000000074505806E-2</v>
      </c>
      <c r="F91" t="s">
        <v>176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5.000000074505806E-2</v>
      </c>
      <c r="F92" t="s">
        <v>176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5.000000074505806E-2</v>
      </c>
      <c r="F93" t="s">
        <v>176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5.000000074505806E-2</v>
      </c>
      <c r="F94" t="s">
        <v>176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5.000000074505806E-2</v>
      </c>
      <c r="F95" t="s">
        <v>176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5.000000074505806E-2</v>
      </c>
      <c r="F96" t="s">
        <v>176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5.000000074505806E-2</v>
      </c>
      <c r="F97" t="s">
        <v>176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5.000000074505806E-2</v>
      </c>
      <c r="F98" t="s">
        <v>176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5.000000074505806E-2</v>
      </c>
      <c r="F99" t="s">
        <v>176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5.000000074505806E-2</v>
      </c>
      <c r="F100" t="s">
        <v>176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0.10000000149011611</v>
      </c>
      <c r="F101" t="s">
        <v>176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0.10000000149011611</v>
      </c>
      <c r="F102" t="s">
        <v>176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0.10000000149011611</v>
      </c>
      <c r="F103" t="s">
        <v>176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0.10000000149011611</v>
      </c>
      <c r="F104" t="s">
        <v>176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0.10000000149011611</v>
      </c>
      <c r="F105" t="s">
        <v>176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0.10000000149011611</v>
      </c>
      <c r="F106" t="s">
        <v>176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0.10000000149011611</v>
      </c>
      <c r="F107" t="s">
        <v>176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0.10000000149011611</v>
      </c>
      <c r="F108" t="s">
        <v>176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0.10000000149011611</v>
      </c>
      <c r="F109" t="s">
        <v>176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0.10000000149011611</v>
      </c>
      <c r="F110" t="s">
        <v>176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0.10000000149011611</v>
      </c>
      <c r="F111" t="s">
        <v>176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5.000000074505806E-2</v>
      </c>
      <c r="F112" t="s">
        <v>176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5.000000074505806E-2</v>
      </c>
      <c r="F113" t="s">
        <v>176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5.000000074505806E-2</v>
      </c>
      <c r="F114" t="s">
        <v>176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5.000000074505806E-2</v>
      </c>
      <c r="F115" t="s">
        <v>176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5.000000074505806E-2</v>
      </c>
      <c r="F116" t="s">
        <v>176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5.000000074505806E-2</v>
      </c>
      <c r="F117" t="s">
        <v>176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5.000000074505806E-2</v>
      </c>
      <c r="F118" t="s">
        <v>176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5.000000074505806E-2</v>
      </c>
      <c r="F119" t="s">
        <v>176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5.000000074505806E-2</v>
      </c>
      <c r="F120" t="s">
        <v>176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5.000000074505806E-2</v>
      </c>
      <c r="F121" t="s">
        <v>176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5.000000074505806E-2</v>
      </c>
      <c r="F122" t="s">
        <v>176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10</v>
      </c>
      <c r="F123" t="s">
        <v>176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10</v>
      </c>
      <c r="F124" t="s">
        <v>176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10</v>
      </c>
      <c r="F125" t="s">
        <v>176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10</v>
      </c>
      <c r="F126" t="s">
        <v>176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10</v>
      </c>
      <c r="F127" t="s">
        <v>176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10</v>
      </c>
      <c r="F128" t="s">
        <v>176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10</v>
      </c>
      <c r="F129" t="s">
        <v>176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10</v>
      </c>
      <c r="F130" t="s">
        <v>176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10</v>
      </c>
      <c r="F131" t="s">
        <v>176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10</v>
      </c>
      <c r="F132" t="s">
        <v>176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10</v>
      </c>
      <c r="F133" t="s">
        <v>176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0.20000000298023221</v>
      </c>
      <c r="F134" t="s">
        <v>176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0.20000000298023221</v>
      </c>
      <c r="F135" t="s">
        <v>176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0.20000000298023221</v>
      </c>
      <c r="F136" t="s">
        <v>176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0.20000000298023221</v>
      </c>
      <c r="F137" t="s">
        <v>176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0.20000000298023221</v>
      </c>
      <c r="F138" t="s">
        <v>176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0.20000000298023221</v>
      </c>
      <c r="F139" t="s">
        <v>176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0.20000000298023221</v>
      </c>
      <c r="F140" t="s">
        <v>176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0.20000000298023221</v>
      </c>
      <c r="F141" t="s">
        <v>176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0.20000000298023221</v>
      </c>
      <c r="F142" t="s">
        <v>176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0.20000000298023221</v>
      </c>
      <c r="F143" t="s">
        <v>176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0.20000000298023221</v>
      </c>
      <c r="F144" t="s">
        <v>176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2.999999932944775E-2</v>
      </c>
      <c r="F145" t="s">
        <v>176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2.999999932944775E-2</v>
      </c>
      <c r="F146" t="s">
        <v>176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2.999999932944775E-2</v>
      </c>
      <c r="F147" t="s">
        <v>176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2.999999932944775E-2</v>
      </c>
      <c r="F148" t="s">
        <v>176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2.999999932944775E-2</v>
      </c>
      <c r="F149" t="s">
        <v>176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2.999999932944775E-2</v>
      </c>
      <c r="F150" t="s">
        <v>176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2.999999932944775E-2</v>
      </c>
      <c r="F151" t="s">
        <v>176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2.999999932944775E-2</v>
      </c>
      <c r="F152" t="s">
        <v>176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2.999999932944775E-2</v>
      </c>
      <c r="F153" t="s">
        <v>176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2.999999932944775E-2</v>
      </c>
      <c r="F154" t="s">
        <v>176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2.999999932944775E-2</v>
      </c>
      <c r="F155" t="s">
        <v>176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5.9999998658895493E-2</v>
      </c>
      <c r="F156" t="s">
        <v>176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5.9999998658895493E-2</v>
      </c>
      <c r="F157" t="s">
        <v>176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5.9999998658895493E-2</v>
      </c>
      <c r="F158" t="s">
        <v>176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5.9999998658895493E-2</v>
      </c>
      <c r="F159" t="s">
        <v>176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5.9999998658895493E-2</v>
      </c>
      <c r="F160" t="s">
        <v>176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5.9999998658895493E-2</v>
      </c>
      <c r="F161" t="s">
        <v>176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5.9999998658895493E-2</v>
      </c>
      <c r="F162" t="s">
        <v>176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5.9999998658895493E-2</v>
      </c>
      <c r="F163" t="s">
        <v>176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5.9999998658895493E-2</v>
      </c>
      <c r="F164" t="s">
        <v>176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5.9999998658895493E-2</v>
      </c>
      <c r="F165" t="s">
        <v>176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5.9999998658895493E-2</v>
      </c>
      <c r="F166" t="s">
        <v>176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5.000000074505806E-2</v>
      </c>
      <c r="F167" t="s">
        <v>176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5.000000074505806E-2</v>
      </c>
      <c r="F168" t="s">
        <v>176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5.000000074505806E-2</v>
      </c>
      <c r="F169" t="s">
        <v>176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5.000000074505806E-2</v>
      </c>
      <c r="F170" t="s">
        <v>176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5.000000074505806E-2</v>
      </c>
      <c r="F171" t="s">
        <v>176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5.000000074505806E-2</v>
      </c>
      <c r="F172" t="s">
        <v>176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5.000000074505806E-2</v>
      </c>
      <c r="F173" t="s">
        <v>176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5.000000074505806E-2</v>
      </c>
      <c r="F174" t="s">
        <v>176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5.000000074505806E-2</v>
      </c>
      <c r="F175" t="s">
        <v>176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5.000000074505806E-2</v>
      </c>
      <c r="F176" t="s">
        <v>176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5.000000074505806E-2</v>
      </c>
      <c r="F177" t="s">
        <v>176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5.9999998658895493E-2</v>
      </c>
      <c r="F178" t="s">
        <v>176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5.9999998658895493E-2</v>
      </c>
      <c r="F179" t="s">
        <v>176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5.9999998658895493E-2</v>
      </c>
      <c r="F180" t="s">
        <v>176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5.9999998658895493E-2</v>
      </c>
      <c r="F181" t="s">
        <v>176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5.9999998658895493E-2</v>
      </c>
      <c r="F182" t="s">
        <v>176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5.9999998658895493E-2</v>
      </c>
      <c r="F183" t="s">
        <v>176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5.9999998658895493E-2</v>
      </c>
      <c r="F184" t="s">
        <v>176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5.9999998658895493E-2</v>
      </c>
      <c r="F185" t="s">
        <v>176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5.9999998658895493E-2</v>
      </c>
      <c r="F186" t="s">
        <v>176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5.9999998658895493E-2</v>
      </c>
      <c r="F187" t="s">
        <v>176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5.9999998658895493E-2</v>
      </c>
      <c r="F188" t="s">
        <v>176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2.999999932944775E-2</v>
      </c>
      <c r="F189" t="s">
        <v>176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2.999999932944775E-2</v>
      </c>
      <c r="F190" t="s">
        <v>176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2.999999932944775E-2</v>
      </c>
      <c r="F191" t="s">
        <v>176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2.999999932944775E-2</v>
      </c>
      <c r="F192" t="s">
        <v>176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2.999999932944775E-2</v>
      </c>
      <c r="F193" t="s">
        <v>176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2.999999932944775E-2</v>
      </c>
      <c r="F194" t="s">
        <v>176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2.999999932944775E-2</v>
      </c>
      <c r="F195" t="s">
        <v>176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2.999999932944775E-2</v>
      </c>
      <c r="F196" t="s">
        <v>176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2.999999932944775E-2</v>
      </c>
      <c r="F197" t="s">
        <v>176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2.999999932944775E-2</v>
      </c>
      <c r="F198" t="s">
        <v>176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2.999999932944775E-2</v>
      </c>
      <c r="F199" t="s">
        <v>176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5.000000074505806E-2</v>
      </c>
      <c r="F200" t="s">
        <v>176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5.000000074505806E-2</v>
      </c>
      <c r="F201" t="s">
        <v>176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5.000000074505806E-2</v>
      </c>
      <c r="F202" t="s">
        <v>176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5.000000074505806E-2</v>
      </c>
      <c r="F203" t="s">
        <v>176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5.000000074505806E-2</v>
      </c>
      <c r="F204" t="s">
        <v>176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5.000000074505806E-2</v>
      </c>
      <c r="F205" t="s">
        <v>176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5.000000074505806E-2</v>
      </c>
      <c r="F206" t="s">
        <v>176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5.000000074505806E-2</v>
      </c>
      <c r="F207" t="s">
        <v>176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5.000000074505806E-2</v>
      </c>
      <c r="F208" t="s">
        <v>176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5.000000074505806E-2</v>
      </c>
      <c r="F209" t="s">
        <v>176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5.000000074505806E-2</v>
      </c>
      <c r="F210" t="s">
        <v>176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5.000000074505806E-2</v>
      </c>
      <c r="F211" t="s">
        <v>176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5.000000074505806E-2</v>
      </c>
      <c r="F212" t="s">
        <v>176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5.000000074505806E-2</v>
      </c>
      <c r="F213" t="s">
        <v>176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5.000000074505806E-2</v>
      </c>
      <c r="F214" t="s">
        <v>176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5.000000074505806E-2</v>
      </c>
      <c r="F215" t="s">
        <v>176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5.000000074505806E-2</v>
      </c>
      <c r="F216" t="s">
        <v>176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5.000000074505806E-2</v>
      </c>
      <c r="F217" t="s">
        <v>176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5.000000074505806E-2</v>
      </c>
      <c r="F218" t="s">
        <v>176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5.000000074505806E-2</v>
      </c>
      <c r="F219" t="s">
        <v>176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5.000000074505806E-2</v>
      </c>
      <c r="F220" t="s">
        <v>176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5.000000074505806E-2</v>
      </c>
      <c r="F221" t="s">
        <v>176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5.000000074505806E-2</v>
      </c>
      <c r="F222" t="s">
        <v>176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5.000000074505806E-2</v>
      </c>
      <c r="F223" t="s">
        <v>176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5.000000074505806E-2</v>
      </c>
      <c r="F224" t="s">
        <v>176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5.000000074505806E-2</v>
      </c>
      <c r="F225" t="s">
        <v>176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5.000000074505806E-2</v>
      </c>
      <c r="F226" t="s">
        <v>176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5.000000074505806E-2</v>
      </c>
      <c r="F227" t="s">
        <v>176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5.000000074505806E-2</v>
      </c>
      <c r="F228" t="s">
        <v>176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5.000000074505806E-2</v>
      </c>
      <c r="F229" t="s">
        <v>176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5.000000074505806E-2</v>
      </c>
      <c r="F230" t="s">
        <v>176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5.000000074505806E-2</v>
      </c>
      <c r="F231" t="s">
        <v>176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5.000000074505806E-2</v>
      </c>
      <c r="F232" t="s">
        <v>176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0.20000000298023221</v>
      </c>
      <c r="F233" t="s">
        <v>176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0.20000000298023221</v>
      </c>
      <c r="F234" t="s">
        <v>176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0.20000000298023221</v>
      </c>
      <c r="F235" t="s">
        <v>176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0.20000000298023221</v>
      </c>
      <c r="F236" t="s">
        <v>176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0.20000000298023221</v>
      </c>
      <c r="F237" t="s">
        <v>176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0.20000000298023221</v>
      </c>
      <c r="F238" t="s">
        <v>176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0.20000000298023221</v>
      </c>
      <c r="F239" t="s">
        <v>176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0.20000000298023221</v>
      </c>
      <c r="F240" t="s">
        <v>176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0.20000000298023221</v>
      </c>
      <c r="F241" t="s">
        <v>176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0.20000000298023221</v>
      </c>
      <c r="F242" t="s">
        <v>176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0.20000000298023221</v>
      </c>
      <c r="F243" t="s">
        <v>176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2.999999932944775E-2</v>
      </c>
      <c r="F244" t="s">
        <v>176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2.999999932944775E-2</v>
      </c>
      <c r="F245" t="s">
        <v>176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2.999999932944775E-2</v>
      </c>
      <c r="F246" t="s">
        <v>176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2.999999932944775E-2</v>
      </c>
      <c r="F247" t="s">
        <v>176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2.999999932944775E-2</v>
      </c>
      <c r="F248" t="s">
        <v>176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2.999999932944775E-2</v>
      </c>
      <c r="F249" t="s">
        <v>176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2.999999932944775E-2</v>
      </c>
      <c r="F250" t="s">
        <v>176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2.999999932944775E-2</v>
      </c>
      <c r="F251" t="s">
        <v>176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2.999999932944775E-2</v>
      </c>
      <c r="F252" t="s">
        <v>176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2.999999932944775E-2</v>
      </c>
      <c r="F253" t="s">
        <v>176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2.999999932944775E-2</v>
      </c>
      <c r="F254" t="s">
        <v>176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5.000000074505806E-2</v>
      </c>
      <c r="F255" t="s">
        <v>176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5.000000074505806E-2</v>
      </c>
      <c r="F256" t="s">
        <v>176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5.000000074505806E-2</v>
      </c>
      <c r="F257" t="s">
        <v>176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5.000000074505806E-2</v>
      </c>
      <c r="F258" t="s">
        <v>176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5.000000074505806E-2</v>
      </c>
      <c r="F259" t="s">
        <v>176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5.000000074505806E-2</v>
      </c>
      <c r="F260" t="s">
        <v>176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5.000000074505806E-2</v>
      </c>
      <c r="F261" t="s">
        <v>176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5.000000074505806E-2</v>
      </c>
      <c r="F262" t="s">
        <v>176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5.000000074505806E-2</v>
      </c>
      <c r="F263" t="s">
        <v>176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5.000000074505806E-2</v>
      </c>
      <c r="F264" t="s">
        <v>176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5.000000074505806E-2</v>
      </c>
      <c r="F265" t="s">
        <v>176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0.10000000149011611</v>
      </c>
      <c r="F266" t="s">
        <v>176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0.10000000149011611</v>
      </c>
      <c r="F267" t="s">
        <v>176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0.10000000149011611</v>
      </c>
      <c r="F268" t="s">
        <v>176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0.10000000149011611</v>
      </c>
      <c r="F269" t="s">
        <v>176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0.10000000149011611</v>
      </c>
      <c r="F270" t="s">
        <v>176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0.10000000149011611</v>
      </c>
      <c r="F271" t="s">
        <v>176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0.10000000149011611</v>
      </c>
      <c r="F272" t="s">
        <v>176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0.10000000149011611</v>
      </c>
      <c r="F273" t="s">
        <v>176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0.10000000149011611</v>
      </c>
      <c r="F274" t="s">
        <v>176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0.10000000149011611</v>
      </c>
      <c r="F275" t="s">
        <v>176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0.10000000149011611</v>
      </c>
      <c r="F276" t="s">
        <v>176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0.20000000298023221</v>
      </c>
      <c r="F277" t="s">
        <v>176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0.20000000298023221</v>
      </c>
      <c r="F278" t="s">
        <v>176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0.20000000298023221</v>
      </c>
      <c r="F279" t="s">
        <v>176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0.20000000298023221</v>
      </c>
      <c r="F280" t="s">
        <v>176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0.20000000298023221</v>
      </c>
      <c r="F281" t="s">
        <v>176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0.20000000298023221</v>
      </c>
      <c r="F282" t="s">
        <v>176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0.20000000298023221</v>
      </c>
      <c r="F283" t="s">
        <v>176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0.20000000298023221</v>
      </c>
      <c r="F284" t="s">
        <v>176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0.20000000298023221</v>
      </c>
      <c r="F285" t="s">
        <v>176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0.20000000298023221</v>
      </c>
      <c r="F286" t="s">
        <v>176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0.20000000298023221</v>
      </c>
      <c r="F287" t="s">
        <v>176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0.20000000298023221</v>
      </c>
      <c r="F288" t="s">
        <v>176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0.20000000298023221</v>
      </c>
      <c r="F289" t="s">
        <v>176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0.20000000298023221</v>
      </c>
      <c r="F290" t="s">
        <v>176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0.20000000298023221</v>
      </c>
      <c r="F291" t="s">
        <v>176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0.20000000298023221</v>
      </c>
      <c r="F292" t="s">
        <v>176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0.20000000298023221</v>
      </c>
      <c r="F293" t="s">
        <v>176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0.20000000298023221</v>
      </c>
      <c r="F294" t="s">
        <v>176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0.20000000298023221</v>
      </c>
      <c r="F295" t="s">
        <v>176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0.20000000298023221</v>
      </c>
      <c r="F296" t="s">
        <v>176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0.20000000298023221</v>
      </c>
      <c r="F297" t="s">
        <v>176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0.20000000298023221</v>
      </c>
      <c r="F298" t="s">
        <v>176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0.20000000298023221</v>
      </c>
      <c r="F299" t="s">
        <v>176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0.20000000298023221</v>
      </c>
      <c r="F300" t="s">
        <v>176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0.20000000298023221</v>
      </c>
      <c r="F301" t="s">
        <v>176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0.20000000298023221</v>
      </c>
      <c r="F302" t="s">
        <v>176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0.20000000298023221</v>
      </c>
      <c r="F303" t="s">
        <v>176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0.20000000298023221</v>
      </c>
      <c r="F304" t="s">
        <v>176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0.20000000298023221</v>
      </c>
      <c r="F305" t="s">
        <v>176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0.20000000298023221</v>
      </c>
      <c r="F306" t="s">
        <v>176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0.20000000298023221</v>
      </c>
      <c r="F307" t="s">
        <v>176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0.20000000298023221</v>
      </c>
      <c r="F308" t="s">
        <v>176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0.20000000298023221</v>
      </c>
      <c r="F309" t="s">
        <v>176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5.9999998658895493E-2</v>
      </c>
      <c r="F310" t="s">
        <v>176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5.9999998658895493E-2</v>
      </c>
      <c r="F311" t="s">
        <v>176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5.9999998658895493E-2</v>
      </c>
      <c r="F312" t="s">
        <v>176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5.9999998658895493E-2</v>
      </c>
      <c r="F313" t="s">
        <v>176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5.9999998658895493E-2</v>
      </c>
      <c r="F314" t="s">
        <v>176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5.9999998658895493E-2</v>
      </c>
      <c r="F315" t="s">
        <v>176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5.9999998658895493E-2</v>
      </c>
      <c r="F316" t="s">
        <v>176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5.9999998658895493E-2</v>
      </c>
      <c r="F317" t="s">
        <v>176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5.9999998658895493E-2</v>
      </c>
      <c r="F318" t="s">
        <v>176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5.9999998658895493E-2</v>
      </c>
      <c r="F319" t="s">
        <v>176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5.9999998658895493E-2</v>
      </c>
      <c r="F320" t="s">
        <v>176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10</v>
      </c>
      <c r="F321" t="s">
        <v>176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10</v>
      </c>
      <c r="F322" t="s">
        <v>176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10</v>
      </c>
      <c r="F323" t="s">
        <v>176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10</v>
      </c>
      <c r="F324" t="s">
        <v>176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10</v>
      </c>
      <c r="F325" t="s">
        <v>176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10</v>
      </c>
      <c r="F326" t="s">
        <v>176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10</v>
      </c>
      <c r="F327" t="s">
        <v>176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10</v>
      </c>
      <c r="F328" t="s">
        <v>176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10</v>
      </c>
      <c r="F329" t="s">
        <v>176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10</v>
      </c>
      <c r="F330" t="s">
        <v>176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10</v>
      </c>
      <c r="F331" t="s">
        <v>176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5.000000074505806E-2</v>
      </c>
      <c r="F332" t="s">
        <v>176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5.000000074505806E-2</v>
      </c>
      <c r="F333" t="s">
        <v>176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5.000000074505806E-2</v>
      </c>
      <c r="F334" t="s">
        <v>176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5.000000074505806E-2</v>
      </c>
      <c r="F335" t="s">
        <v>176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5.000000074505806E-2</v>
      </c>
      <c r="F336" t="s">
        <v>176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5.000000074505806E-2</v>
      </c>
      <c r="F337" t="s">
        <v>176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5.000000074505806E-2</v>
      </c>
      <c r="F338" t="s">
        <v>176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5.000000074505806E-2</v>
      </c>
      <c r="F339" t="s">
        <v>176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5.000000074505806E-2</v>
      </c>
      <c r="F340" t="s">
        <v>176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5.000000074505806E-2</v>
      </c>
      <c r="F341" t="s">
        <v>176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5.000000074505806E-2</v>
      </c>
      <c r="F342" t="s">
        <v>176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5.000000074505806E-2</v>
      </c>
      <c r="F343" t="s">
        <v>176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5.000000074505806E-2</v>
      </c>
      <c r="F344" t="s">
        <v>176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5.000000074505806E-2</v>
      </c>
      <c r="F345" t="s">
        <v>176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5.000000074505806E-2</v>
      </c>
      <c r="F346" t="s">
        <v>176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5.000000074505806E-2</v>
      </c>
      <c r="F347" t="s">
        <v>176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5.000000074505806E-2</v>
      </c>
      <c r="F348" t="s">
        <v>176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5.000000074505806E-2</v>
      </c>
      <c r="F349" t="s">
        <v>176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5.000000074505806E-2</v>
      </c>
      <c r="F350" t="s">
        <v>176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5.000000074505806E-2</v>
      </c>
      <c r="F351" t="s">
        <v>176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5.000000074505806E-2</v>
      </c>
      <c r="F352" t="s">
        <v>176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5.000000074505806E-2</v>
      </c>
      <c r="F353" t="s">
        <v>176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5.9999998658895493E-2</v>
      </c>
      <c r="F354" t="s">
        <v>176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5.9999998658895493E-2</v>
      </c>
      <c r="F355" t="s">
        <v>176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5.9999998658895493E-2</v>
      </c>
      <c r="F356" t="s">
        <v>176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5.9999998658895493E-2</v>
      </c>
      <c r="F357" t="s">
        <v>176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5.9999998658895493E-2</v>
      </c>
      <c r="F358" t="s">
        <v>176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5.9999998658895493E-2</v>
      </c>
      <c r="F359" t="s">
        <v>176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5.9999998658895493E-2</v>
      </c>
      <c r="F360" t="s">
        <v>176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5.9999998658895493E-2</v>
      </c>
      <c r="F361" t="s">
        <v>176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5.9999998658895493E-2</v>
      </c>
      <c r="F362" t="s">
        <v>176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5.9999998658895493E-2</v>
      </c>
      <c r="F363" t="s">
        <v>176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5.9999998658895493E-2</v>
      </c>
      <c r="F364" t="s">
        <v>176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0.20000000298023221</v>
      </c>
      <c r="F365" t="s">
        <v>176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0.20000000298023221</v>
      </c>
      <c r="F366" t="s">
        <v>176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0.20000000298023221</v>
      </c>
      <c r="F367" t="s">
        <v>176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0.20000000298023221</v>
      </c>
      <c r="F368" t="s">
        <v>176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0.20000000298023221</v>
      </c>
      <c r="F369" t="s">
        <v>176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0.20000000298023221</v>
      </c>
      <c r="F370" t="s">
        <v>176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0.20000000298023221</v>
      </c>
      <c r="F371" t="s">
        <v>176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0.20000000298023221</v>
      </c>
      <c r="F372" t="s">
        <v>176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0.20000000298023221</v>
      </c>
      <c r="F373" t="s">
        <v>176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0.20000000298023221</v>
      </c>
      <c r="F374" t="s">
        <v>176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0.20000000298023221</v>
      </c>
      <c r="F375" t="s">
        <v>176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2.999999932944775E-2</v>
      </c>
      <c r="F376" t="s">
        <v>176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2.999999932944775E-2</v>
      </c>
      <c r="F377" t="s">
        <v>176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2.999999932944775E-2</v>
      </c>
      <c r="F378" t="s">
        <v>176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2.999999932944775E-2</v>
      </c>
      <c r="F379" t="s">
        <v>176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2.999999932944775E-2</v>
      </c>
      <c r="F380" t="s">
        <v>176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2.999999932944775E-2</v>
      </c>
      <c r="F381" t="s">
        <v>176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2.999999932944775E-2</v>
      </c>
      <c r="F382" t="s">
        <v>176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2.999999932944775E-2</v>
      </c>
      <c r="F383" t="s">
        <v>176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2.999999932944775E-2</v>
      </c>
      <c r="F384" t="s">
        <v>176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2.999999932944775E-2</v>
      </c>
      <c r="F385" t="s">
        <v>176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2.999999932944775E-2</v>
      </c>
      <c r="F386" t="s">
        <v>176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5.000000074505806E-2</v>
      </c>
      <c r="F387" t="s">
        <v>176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5.000000074505806E-2</v>
      </c>
      <c r="F388" t="s">
        <v>176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5.000000074505806E-2</v>
      </c>
      <c r="F389" t="s">
        <v>176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5.000000074505806E-2</v>
      </c>
      <c r="F390" t="s">
        <v>176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5.000000074505806E-2</v>
      </c>
      <c r="F391" t="s">
        <v>176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5.000000074505806E-2</v>
      </c>
      <c r="F392" t="s">
        <v>176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5.000000074505806E-2</v>
      </c>
      <c r="F393" t="s">
        <v>176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5.000000074505806E-2</v>
      </c>
      <c r="F394" t="s">
        <v>176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5.000000074505806E-2</v>
      </c>
      <c r="F395" t="s">
        <v>176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5.000000074505806E-2</v>
      </c>
      <c r="F396" t="s">
        <v>176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5.000000074505806E-2</v>
      </c>
      <c r="F397" t="s">
        <v>176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0.20000000298023221</v>
      </c>
      <c r="F398" t="s">
        <v>176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0.20000000298023221</v>
      </c>
      <c r="F399" t="s">
        <v>176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0.20000000298023221</v>
      </c>
      <c r="F400" t="s">
        <v>176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0.20000000298023221</v>
      </c>
      <c r="F401" t="s">
        <v>176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0.20000000298023221</v>
      </c>
      <c r="F402" t="s">
        <v>176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0.20000000298023221</v>
      </c>
      <c r="F403" t="s">
        <v>176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0.20000000298023221</v>
      </c>
      <c r="F404" t="s">
        <v>176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0.20000000298023221</v>
      </c>
      <c r="F405" t="s">
        <v>176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0.20000000298023221</v>
      </c>
      <c r="F406" t="s">
        <v>176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0.20000000298023221</v>
      </c>
      <c r="F407" t="s">
        <v>176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0.20000000298023221</v>
      </c>
      <c r="F408" t="s">
        <v>176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0.20000000298023221</v>
      </c>
      <c r="F409" t="s">
        <v>176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0.20000000298023221</v>
      </c>
      <c r="F410" t="s">
        <v>176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0.20000000298023221</v>
      </c>
      <c r="F411" t="s">
        <v>176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0.20000000298023221</v>
      </c>
      <c r="F412" t="s">
        <v>176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0.20000000298023221</v>
      </c>
      <c r="F413" t="s">
        <v>176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0.20000000298023221</v>
      </c>
      <c r="F414" t="s">
        <v>176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0.20000000298023221</v>
      </c>
      <c r="F415" t="s">
        <v>176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0.20000000298023221</v>
      </c>
      <c r="F416" t="s">
        <v>176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0.20000000298023221</v>
      </c>
      <c r="F417" t="s">
        <v>176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0.20000000298023221</v>
      </c>
      <c r="F418" t="s">
        <v>176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0.20000000298023221</v>
      </c>
      <c r="F419" t="s">
        <v>176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0.20000000298023221</v>
      </c>
      <c r="F420" t="s">
        <v>176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0.20000000298023221</v>
      </c>
      <c r="F421" t="s">
        <v>176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0.20000000298023221</v>
      </c>
      <c r="F422" t="s">
        <v>176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0.20000000298023221</v>
      </c>
      <c r="F423" t="s">
        <v>176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0.20000000298023221</v>
      </c>
      <c r="F424" t="s">
        <v>176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0.20000000298023221</v>
      </c>
      <c r="F425" t="s">
        <v>176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0.20000000298023221</v>
      </c>
      <c r="F426" t="s">
        <v>176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0.20000000298023221</v>
      </c>
      <c r="F427" t="s">
        <v>176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0.20000000298023221</v>
      </c>
      <c r="F428" t="s">
        <v>176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0.20000000298023221</v>
      </c>
      <c r="F429" t="s">
        <v>176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0.20000000298023221</v>
      </c>
      <c r="F430" t="s">
        <v>176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0.20000000298023221</v>
      </c>
      <c r="F431" t="s">
        <v>176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5.9999998658895493E-2</v>
      </c>
      <c r="F432" t="s">
        <v>176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5.9999998658895493E-2</v>
      </c>
      <c r="F433" t="s">
        <v>176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5.9999998658895493E-2</v>
      </c>
      <c r="F434" t="s">
        <v>176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5.9999998658895493E-2</v>
      </c>
      <c r="F435" t="s">
        <v>176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5.9999998658895493E-2</v>
      </c>
      <c r="F436" t="s">
        <v>176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0.12999999523162839</v>
      </c>
      <c r="F437" t="s">
        <v>176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5.9999998658895493E-2</v>
      </c>
      <c r="F438" t="s">
        <v>176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5.9999998658895493E-2</v>
      </c>
      <c r="F439" t="s">
        <v>176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5.9999998658895493E-2</v>
      </c>
      <c r="F440" t="s">
        <v>176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5.9999998658895493E-2</v>
      </c>
      <c r="F441" t="s">
        <v>176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5.000000074505806E-2</v>
      </c>
      <c r="F442" t="s">
        <v>176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5.000000074505806E-2</v>
      </c>
      <c r="F443" t="s">
        <v>176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5.000000074505806E-2</v>
      </c>
      <c r="F444" t="s">
        <v>176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5.000000074505806E-2</v>
      </c>
      <c r="F445" t="s">
        <v>176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5.000000074505806E-2</v>
      </c>
      <c r="F446" t="s">
        <v>176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5.000000074505806E-2</v>
      </c>
      <c r="F447" t="s">
        <v>176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5.000000074505806E-2</v>
      </c>
      <c r="F448" t="s">
        <v>176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5.000000074505806E-2</v>
      </c>
      <c r="F449" t="s">
        <v>176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5.000000074505806E-2</v>
      </c>
      <c r="F450" t="s">
        <v>176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5.000000074505806E-2</v>
      </c>
      <c r="F451" t="s">
        <v>176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5.000000074505806E-2</v>
      </c>
      <c r="F452" t="s">
        <v>176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5.000000074505806E-2</v>
      </c>
      <c r="F453" t="s">
        <v>176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5.000000074505806E-2</v>
      </c>
      <c r="F454" t="s">
        <v>176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5.000000074505806E-2</v>
      </c>
      <c r="F455" t="s">
        <v>176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5.000000074505806E-2</v>
      </c>
      <c r="F456" t="s">
        <v>176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5.000000074505806E-2</v>
      </c>
      <c r="F457" t="s">
        <v>176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5.000000074505806E-2</v>
      </c>
      <c r="F458" t="s">
        <v>176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5.000000074505806E-2</v>
      </c>
      <c r="F459" t="s">
        <v>176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5.000000074505806E-2</v>
      </c>
      <c r="F460" t="s">
        <v>176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5.000000074505806E-2</v>
      </c>
      <c r="F461" t="s">
        <v>176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5.000000074505806E-2</v>
      </c>
      <c r="F462" t="s">
        <v>176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5.000000074505806E-2</v>
      </c>
      <c r="F463" t="s">
        <v>176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5.9999998658895493E-2</v>
      </c>
      <c r="F464" t="s">
        <v>176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5.9999998658895493E-2</v>
      </c>
      <c r="F465" t="s">
        <v>176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5.9999998658895493E-2</v>
      </c>
      <c r="F466" t="s">
        <v>176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5.9999998658895493E-2</v>
      </c>
      <c r="F467" t="s">
        <v>176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5.9999998658895493E-2</v>
      </c>
      <c r="F468" t="s">
        <v>176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5.9999998658895493E-2</v>
      </c>
      <c r="F469" t="s">
        <v>176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5.9999998658895493E-2</v>
      </c>
      <c r="F470" t="s">
        <v>176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5.9999998658895493E-2</v>
      </c>
      <c r="F471" t="s">
        <v>176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5.9999998658895493E-2</v>
      </c>
      <c r="F472" t="s">
        <v>176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5.9999998658895493E-2</v>
      </c>
      <c r="F473" t="s">
        <v>176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5.9999998658895493E-2</v>
      </c>
      <c r="F474" t="s">
        <v>176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0.20000000298023221</v>
      </c>
      <c r="F475" t="s">
        <v>176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0.20000000298023221</v>
      </c>
      <c r="F476" t="s">
        <v>176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0.20000000298023221</v>
      </c>
      <c r="F477" t="s">
        <v>176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0.20000000298023221</v>
      </c>
      <c r="F478" t="s">
        <v>176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0.20000000298023221</v>
      </c>
      <c r="F479" t="s">
        <v>176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0.20000000298023221</v>
      </c>
      <c r="F480" t="s">
        <v>176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0.20000000298023221</v>
      </c>
      <c r="F481" t="s">
        <v>176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0.20000000298023221</v>
      </c>
      <c r="F482" t="s">
        <v>176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0.20000000298023221</v>
      </c>
      <c r="F483" t="s">
        <v>176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0.20000000298023221</v>
      </c>
      <c r="F484" t="s">
        <v>176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0.20000000298023221</v>
      </c>
      <c r="F485" t="s">
        <v>176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2.999999932944775E-2</v>
      </c>
      <c r="F486" t="s">
        <v>176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2.999999932944775E-2</v>
      </c>
      <c r="F487" t="s">
        <v>176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2.999999932944775E-2</v>
      </c>
      <c r="F488" t="s">
        <v>176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2.999999932944775E-2</v>
      </c>
      <c r="F489" t="s">
        <v>176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2.999999932944775E-2</v>
      </c>
      <c r="F490" t="s">
        <v>176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2.999999932944775E-2</v>
      </c>
      <c r="F491" t="s">
        <v>176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2.999999932944775E-2</v>
      </c>
      <c r="F492" t="s">
        <v>176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2.999999932944775E-2</v>
      </c>
      <c r="F493" t="s">
        <v>176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2.999999932944775E-2</v>
      </c>
      <c r="F494" t="s">
        <v>176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2.999999932944775E-2</v>
      </c>
      <c r="F495" t="s">
        <v>176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2.999999932944775E-2</v>
      </c>
      <c r="F496" t="s">
        <v>176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5.000000074505806E-2</v>
      </c>
      <c r="F497" t="s">
        <v>176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5.000000074505806E-2</v>
      </c>
      <c r="F498" t="s">
        <v>176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5.000000074505806E-2</v>
      </c>
      <c r="F499" t="s">
        <v>176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5.000000074505806E-2</v>
      </c>
      <c r="F500" t="s">
        <v>176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5.000000074505806E-2</v>
      </c>
      <c r="F501" t="s">
        <v>176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5.000000074505806E-2</v>
      </c>
      <c r="F502" t="s">
        <v>176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5.000000074505806E-2</v>
      </c>
      <c r="F503" t="s">
        <v>176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5.000000074505806E-2</v>
      </c>
      <c r="F504" t="s">
        <v>176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5.000000074505806E-2</v>
      </c>
      <c r="F505" t="s">
        <v>176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5.000000074505806E-2</v>
      </c>
      <c r="F506" t="s">
        <v>176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5.000000074505806E-2</v>
      </c>
      <c r="F507" t="s">
        <v>176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0.10000000149011611</v>
      </c>
      <c r="F508" t="s">
        <v>176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0.10000000149011611</v>
      </c>
      <c r="F509" t="s">
        <v>176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0.10000000149011611</v>
      </c>
      <c r="F510" t="s">
        <v>176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0.10000000149011611</v>
      </c>
      <c r="F511" t="s">
        <v>176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0.10000000149011611</v>
      </c>
      <c r="F512" t="s">
        <v>176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0.10000000149011611</v>
      </c>
      <c r="F513" t="s">
        <v>176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0.10000000149011611</v>
      </c>
      <c r="F514" t="s">
        <v>176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0.10000000149011611</v>
      </c>
      <c r="F515" t="s">
        <v>176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0.10000000149011611</v>
      </c>
      <c r="F516" t="s">
        <v>176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0.10000000149011611</v>
      </c>
      <c r="F517" t="s">
        <v>176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0.10000000149011611</v>
      </c>
      <c r="F518" t="s">
        <v>176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0.10000000149011611</v>
      </c>
      <c r="F519" t="s">
        <v>176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0.10000000149011611</v>
      </c>
      <c r="F520" t="s">
        <v>176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0.10000000149011611</v>
      </c>
      <c r="F521" t="s">
        <v>176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0.10000000149011611</v>
      </c>
      <c r="F522" t="s">
        <v>176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0.10000000149011611</v>
      </c>
      <c r="F523" t="s">
        <v>176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0.10000000149011611</v>
      </c>
      <c r="F524" t="s">
        <v>176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0.10000000149011611</v>
      </c>
      <c r="F525" t="s">
        <v>176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0.10000000149011611</v>
      </c>
      <c r="F526" t="s">
        <v>176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0.10000000149011611</v>
      </c>
      <c r="F527" t="s">
        <v>176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0.10000000149011611</v>
      </c>
      <c r="F528" t="s">
        <v>176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0.10000000149011611</v>
      </c>
      <c r="F529" t="s">
        <v>176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0.10000000149011611</v>
      </c>
      <c r="F530" t="s">
        <v>176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0.10000000149011611</v>
      </c>
      <c r="F531" t="s">
        <v>176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0.10000000149011611</v>
      </c>
      <c r="F532" t="s">
        <v>176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0.10000000149011611</v>
      </c>
      <c r="F533" t="s">
        <v>176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0.10000000149011611</v>
      </c>
      <c r="F534" t="s">
        <v>176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0.10000000149011611</v>
      </c>
      <c r="F535" t="s">
        <v>176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0.10000000149011611</v>
      </c>
      <c r="F536" t="s">
        <v>176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0.10000000149011611</v>
      </c>
      <c r="F537" t="s">
        <v>176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0.10000000149011611</v>
      </c>
      <c r="F538" t="s">
        <v>176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0.10000000149011611</v>
      </c>
      <c r="F539" t="s">
        <v>176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0.10000000149011611</v>
      </c>
      <c r="F540" t="s">
        <v>176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0.10000000149011611</v>
      </c>
      <c r="F541" t="s">
        <v>176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0.10000000149011611</v>
      </c>
      <c r="F542" t="s">
        <v>176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0.10000000149011611</v>
      </c>
      <c r="F543" t="s">
        <v>176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0.10000000149011611</v>
      </c>
      <c r="F544" t="s">
        <v>176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0.10000000149011611</v>
      </c>
      <c r="F545" t="s">
        <v>176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0.10000000149011611</v>
      </c>
      <c r="F546" t="s">
        <v>176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0.10000000149011611</v>
      </c>
      <c r="F547" t="s">
        <v>176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0.10000000149011611</v>
      </c>
      <c r="F548" t="s">
        <v>176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0.10000000149011611</v>
      </c>
      <c r="F549" t="s">
        <v>176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0.10000000149011611</v>
      </c>
      <c r="F550" t="s">
        <v>176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0.10000000149011611</v>
      </c>
      <c r="F551" t="s">
        <v>176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0.20000000298023221</v>
      </c>
      <c r="F552" t="s">
        <v>176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0.20000000298023221</v>
      </c>
      <c r="F553" t="s">
        <v>176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0.20000000298023221</v>
      </c>
      <c r="F554" t="s">
        <v>176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0.20000000298023221</v>
      </c>
      <c r="F555" t="s">
        <v>176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0.20000000298023221</v>
      </c>
      <c r="F556" t="s">
        <v>176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0.20000000298023221</v>
      </c>
      <c r="F557" t="s">
        <v>176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0.20000000298023221</v>
      </c>
      <c r="F558" t="s">
        <v>176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0.20000000298023221</v>
      </c>
      <c r="F559" t="s">
        <v>176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0.20000000298023221</v>
      </c>
      <c r="F560" t="s">
        <v>176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0.20000000298023221</v>
      </c>
      <c r="F561" t="s">
        <v>176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0.20000000298023221</v>
      </c>
      <c r="F562" t="s">
        <v>176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5.9999998658895493E-2</v>
      </c>
      <c r="F563" t="s">
        <v>176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5.9999998658895493E-2</v>
      </c>
      <c r="F564" t="s">
        <v>176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5.9999998658895493E-2</v>
      </c>
      <c r="F565" t="s">
        <v>176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5.9999998658895493E-2</v>
      </c>
      <c r="F566" t="s">
        <v>176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5.9999998658895493E-2</v>
      </c>
      <c r="F567" t="s">
        <v>176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5.9999998658895493E-2</v>
      </c>
      <c r="F568" t="s">
        <v>176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5.9999998658895493E-2</v>
      </c>
      <c r="F569" t="s">
        <v>176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5.9999998658895493E-2</v>
      </c>
      <c r="F570" t="s">
        <v>176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5.9999998658895493E-2</v>
      </c>
      <c r="F571" t="s">
        <v>176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5.9999998658895493E-2</v>
      </c>
      <c r="F572" t="s">
        <v>176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5.9999998658895493E-2</v>
      </c>
      <c r="F573" t="s">
        <v>176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10</v>
      </c>
      <c r="F574" t="s">
        <v>176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10</v>
      </c>
      <c r="F575" t="s">
        <v>176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10</v>
      </c>
      <c r="F576" t="s">
        <v>176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10</v>
      </c>
      <c r="F577" t="s">
        <v>176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10</v>
      </c>
      <c r="F578" t="s">
        <v>176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10</v>
      </c>
      <c r="F579" t="s">
        <v>176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10</v>
      </c>
      <c r="F580" t="s">
        <v>176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10</v>
      </c>
      <c r="F581" t="s">
        <v>176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10</v>
      </c>
      <c r="F582" t="s">
        <v>176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10</v>
      </c>
      <c r="F583" t="s">
        <v>176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10</v>
      </c>
      <c r="F584" t="s">
        <v>176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5.9999998658895493E-2</v>
      </c>
      <c r="F585" t="s">
        <v>176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5.9999998658895493E-2</v>
      </c>
      <c r="F586" t="s">
        <v>176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5.9999998658895493E-2</v>
      </c>
      <c r="F587" t="s">
        <v>176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5.9999998658895493E-2</v>
      </c>
      <c r="F588" t="s">
        <v>176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5.9999998658895493E-2</v>
      </c>
      <c r="F589" t="s">
        <v>176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5.9999998658895493E-2</v>
      </c>
      <c r="F590" t="s">
        <v>176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5.9999998658895493E-2</v>
      </c>
      <c r="F591" t="s">
        <v>176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5.9999998658895493E-2</v>
      </c>
      <c r="F592" t="s">
        <v>176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5.9999998658895493E-2</v>
      </c>
      <c r="F593" t="s">
        <v>176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5.9999998658895493E-2</v>
      </c>
      <c r="F594" t="s">
        <v>176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5.9999998658895493E-2</v>
      </c>
      <c r="F595" t="s">
        <v>176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0.40000000596046448</v>
      </c>
      <c r="F596" t="s">
        <v>176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0.10000000149011611</v>
      </c>
      <c r="F597" t="s">
        <v>176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0.10000000149011611</v>
      </c>
      <c r="F598" t="s">
        <v>176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0.10000000149011611</v>
      </c>
      <c r="F599" t="s">
        <v>176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0.10000000149011611</v>
      </c>
      <c r="F600" t="s">
        <v>176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0.10000000149011611</v>
      </c>
      <c r="F601" t="s">
        <v>176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0.25</v>
      </c>
      <c r="F602" t="s">
        <v>176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0.10000000149011611</v>
      </c>
      <c r="F603" t="s">
        <v>176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0.10000000149011611</v>
      </c>
      <c r="F604" t="s">
        <v>176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0.10000000149011611</v>
      </c>
      <c r="F605" t="s">
        <v>176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0.10000000149011611</v>
      </c>
      <c r="F606" t="s">
        <v>176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10</v>
      </c>
      <c r="F607" t="s">
        <v>176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10</v>
      </c>
      <c r="F608" t="s">
        <v>176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10</v>
      </c>
      <c r="F609" t="s">
        <v>176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10</v>
      </c>
      <c r="F610" t="s">
        <v>176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10</v>
      </c>
      <c r="F611" t="s">
        <v>176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10</v>
      </c>
      <c r="F612" t="s">
        <v>176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10</v>
      </c>
      <c r="F613" t="s">
        <v>176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10</v>
      </c>
      <c r="F614" t="s">
        <v>176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10</v>
      </c>
      <c r="F615" t="s">
        <v>176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10</v>
      </c>
      <c r="F616" t="s">
        <v>176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10</v>
      </c>
      <c r="F617" t="s">
        <v>176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5.000000074505806E-2</v>
      </c>
      <c r="F618" t="s">
        <v>176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5.000000074505806E-2</v>
      </c>
      <c r="F619" t="s">
        <v>176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5.000000074505806E-2</v>
      </c>
      <c r="F620" t="s">
        <v>176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5.000000074505806E-2</v>
      </c>
      <c r="F621" t="s">
        <v>176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5.000000074505806E-2</v>
      </c>
      <c r="F622" t="s">
        <v>176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5.000000074505806E-2</v>
      </c>
      <c r="F623" t="s">
        <v>176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5.000000074505806E-2</v>
      </c>
      <c r="F624" t="s">
        <v>176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5.000000074505806E-2</v>
      </c>
      <c r="F625" t="s">
        <v>176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5.000000074505806E-2</v>
      </c>
      <c r="F626" t="s">
        <v>176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5.000000074505806E-2</v>
      </c>
      <c r="F627" t="s">
        <v>176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5.000000074505806E-2</v>
      </c>
      <c r="F628" t="s">
        <v>176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0.20000000298023221</v>
      </c>
      <c r="F629" t="s">
        <v>176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0.20000000298023221</v>
      </c>
      <c r="F630" t="s">
        <v>176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0.20000000298023221</v>
      </c>
      <c r="F631" t="s">
        <v>176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0.20000000298023221</v>
      </c>
      <c r="F632" t="s">
        <v>176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0.20000000298023221</v>
      </c>
      <c r="F633" t="s">
        <v>176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0.20000000298023221</v>
      </c>
      <c r="F634" t="s">
        <v>176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0.20000000298023221</v>
      </c>
      <c r="F635" t="s">
        <v>176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0.20000000298023221</v>
      </c>
      <c r="F636" t="s">
        <v>176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0.20000000298023221</v>
      </c>
      <c r="F637" t="s">
        <v>176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0.20000000298023221</v>
      </c>
      <c r="F638" t="s">
        <v>176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0.20000000298023221</v>
      </c>
      <c r="F639" t="s">
        <v>176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2.999999932944775E-2</v>
      </c>
      <c r="F640" t="s">
        <v>176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2.999999932944775E-2</v>
      </c>
      <c r="F641" t="s">
        <v>176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2.999999932944775E-2</v>
      </c>
      <c r="F642" t="s">
        <v>176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2.999999932944775E-2</v>
      </c>
      <c r="F643" t="s">
        <v>176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2.999999932944775E-2</v>
      </c>
      <c r="F644" t="s">
        <v>176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2.999999932944775E-2</v>
      </c>
      <c r="F645" t="s">
        <v>176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2.999999932944775E-2</v>
      </c>
      <c r="F646" t="s">
        <v>176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2.999999932944775E-2</v>
      </c>
      <c r="F647" t="s">
        <v>176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2.999999932944775E-2</v>
      </c>
      <c r="F648" t="s">
        <v>176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2.999999932944775E-2</v>
      </c>
      <c r="F649" t="s">
        <v>176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2.999999932944775E-2</v>
      </c>
      <c r="F650" t="s">
        <v>176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0.20000000298023221</v>
      </c>
      <c r="F651" t="s">
        <v>176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0.20000000298023221</v>
      </c>
      <c r="F652" t="s">
        <v>176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0.20000000298023221</v>
      </c>
      <c r="F653" t="s">
        <v>176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0.20000000298023221</v>
      </c>
      <c r="F654" t="s">
        <v>176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0.20000000298023221</v>
      </c>
      <c r="F655" t="s">
        <v>176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0.20000000298023221</v>
      </c>
      <c r="F656" t="s">
        <v>176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0.20000000298023221</v>
      </c>
      <c r="F657" t="s">
        <v>176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0.20000000298023221</v>
      </c>
      <c r="F658" t="s">
        <v>176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0.20000000298023221</v>
      </c>
      <c r="F659" t="s">
        <v>176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0.20000000298023221</v>
      </c>
      <c r="F660" t="s">
        <v>176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0.20000000298023221</v>
      </c>
      <c r="F661" t="s">
        <v>176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176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176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176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176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176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176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176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176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176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176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176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176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176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176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176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176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176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176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176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176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176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176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0.10000000149011611</v>
      </c>
      <c r="F684" t="s">
        <v>176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0.10000000149011611</v>
      </c>
      <c r="F685" t="s">
        <v>176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0.10000000149011611</v>
      </c>
      <c r="F686" t="s">
        <v>176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0.10000000149011611</v>
      </c>
      <c r="F687" t="s">
        <v>176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0.10000000149011611</v>
      </c>
      <c r="F688" t="s">
        <v>176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0.10000000149011611</v>
      </c>
      <c r="F689" t="s">
        <v>176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0.10000000149011611</v>
      </c>
      <c r="F690" t="s">
        <v>176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0.10000000149011611</v>
      </c>
      <c r="F691" t="s">
        <v>176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0.10000000149011611</v>
      </c>
      <c r="F692" t="s">
        <v>176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0.10000000149011611</v>
      </c>
      <c r="F693" t="s">
        <v>176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0.10000000149011611</v>
      </c>
      <c r="F694" t="s">
        <v>176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0.10000000149011611</v>
      </c>
      <c r="F695" t="s">
        <v>176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0.10000000149011611</v>
      </c>
      <c r="F696" t="s">
        <v>176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0.10000000149011611</v>
      </c>
      <c r="F697" t="s">
        <v>176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0.10000000149011611</v>
      </c>
      <c r="F698" t="s">
        <v>176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0.10000000149011611</v>
      </c>
      <c r="F699" t="s">
        <v>176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0.10000000149011611</v>
      </c>
      <c r="F700" t="s">
        <v>176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0.10000000149011611</v>
      </c>
      <c r="F701" t="s">
        <v>176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0.10000000149011611</v>
      </c>
      <c r="F702" t="s">
        <v>176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0.10000000149011611</v>
      </c>
      <c r="F703" t="s">
        <v>176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0.10000000149011611</v>
      </c>
      <c r="F704" t="s">
        <v>176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0.10000000149011611</v>
      </c>
      <c r="F705" t="s">
        <v>176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0.20000000298023221</v>
      </c>
      <c r="F706" t="s">
        <v>176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0.20000000298023221</v>
      </c>
      <c r="F707" t="s">
        <v>176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0.20000000298023221</v>
      </c>
      <c r="F708" t="s">
        <v>176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0.20000000298023221</v>
      </c>
      <c r="F709" t="s">
        <v>176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0.20000000298023221</v>
      </c>
      <c r="F710" t="s">
        <v>176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0.20000000298023221</v>
      </c>
      <c r="F711" t="s">
        <v>176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0.20000000298023221</v>
      </c>
      <c r="F712" t="s">
        <v>176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0.20000000298023221</v>
      </c>
      <c r="F713" t="s">
        <v>176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0.20000000298023221</v>
      </c>
      <c r="F714" t="s">
        <v>176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0.20000000298023221</v>
      </c>
      <c r="F715" t="s">
        <v>176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0.20000000298023221</v>
      </c>
      <c r="F716" t="s">
        <v>176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sqref="A1:F1048576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0.10000000149011611</v>
      </c>
      <c r="F2" t="s">
        <v>176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0.10000000149011611</v>
      </c>
      <c r="F3" t="s">
        <v>176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0.10000000149011611</v>
      </c>
      <c r="F4" t="s">
        <v>176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0.10000000149011611</v>
      </c>
      <c r="F5" t="s">
        <v>176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0.10000000149011611</v>
      </c>
      <c r="F6" t="s">
        <v>176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0.10000000149011611</v>
      </c>
      <c r="F7" t="s">
        <v>176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0.10000000149011611</v>
      </c>
      <c r="F8" t="s">
        <v>176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0.10000000149011611</v>
      </c>
      <c r="F9" t="s">
        <v>176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0.10000000149011611</v>
      </c>
      <c r="F10" t="s">
        <v>176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0.10000000149011611</v>
      </c>
      <c r="F11" t="s">
        <v>176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0.10000000149011611</v>
      </c>
      <c r="F12" t="s">
        <v>176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9.0000003576278687E-2</v>
      </c>
      <c r="F13" t="s">
        <v>176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9.0000003576278687E-2</v>
      </c>
      <c r="F14" t="s">
        <v>176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9.0000003576278687E-2</v>
      </c>
      <c r="F15" t="s">
        <v>176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9.0000003576278687E-2</v>
      </c>
      <c r="F16" t="s">
        <v>176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9.0000003576278687E-2</v>
      </c>
      <c r="F17" t="s">
        <v>176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9.0000003576278687E-2</v>
      </c>
      <c r="F18" t="s">
        <v>176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9.0000003576278687E-2</v>
      </c>
      <c r="F19" t="s">
        <v>176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9.0000003576278687E-2</v>
      </c>
      <c r="F20" t="s">
        <v>176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9.0000003576278687E-2</v>
      </c>
      <c r="F21" t="s">
        <v>176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9.0000003576278687E-2</v>
      </c>
      <c r="F22" t="s">
        <v>176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9.0000003576278687E-2</v>
      </c>
      <c r="F23" t="s">
        <v>176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5.000000074505806E-2</v>
      </c>
      <c r="F24" t="s">
        <v>176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5.000000074505806E-2</v>
      </c>
      <c r="F25" t="s">
        <v>176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5.000000074505806E-2</v>
      </c>
      <c r="F26" t="s">
        <v>176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5.000000074505806E-2</v>
      </c>
      <c r="F27" t="s">
        <v>176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5.000000074505806E-2</v>
      </c>
      <c r="F28" t="s">
        <v>176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5.000000074505806E-2</v>
      </c>
      <c r="F29" t="s">
        <v>176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5.000000074505806E-2</v>
      </c>
      <c r="F30" t="s">
        <v>176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5.000000074505806E-2</v>
      </c>
      <c r="F31" t="s">
        <v>176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5.000000074505806E-2</v>
      </c>
      <c r="F32" t="s">
        <v>176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5.000000074505806E-2</v>
      </c>
      <c r="F33" t="s">
        <v>176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5.000000074505806E-2</v>
      </c>
      <c r="F34" t="s">
        <v>176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2.999999932944775E-2</v>
      </c>
      <c r="F35" t="s">
        <v>176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2.999999932944775E-2</v>
      </c>
      <c r="F36" t="s">
        <v>176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2.999999932944775E-2</v>
      </c>
      <c r="F37" t="s">
        <v>176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2.999999932944775E-2</v>
      </c>
      <c r="F38" t="s">
        <v>176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2.999999932944775E-2</v>
      </c>
      <c r="F39" t="s">
        <v>176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2.999999932944775E-2</v>
      </c>
      <c r="F40" t="s">
        <v>176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2.999999932944775E-2</v>
      </c>
      <c r="F41" t="s">
        <v>176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2.999999932944775E-2</v>
      </c>
      <c r="F42" t="s">
        <v>176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2.999999932944775E-2</v>
      </c>
      <c r="F43" t="s">
        <v>176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2.999999932944775E-2</v>
      </c>
      <c r="F44" t="s">
        <v>176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2.999999932944775E-2</v>
      </c>
      <c r="F45" t="s">
        <v>176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9.0000003576278687E-2</v>
      </c>
      <c r="F46" t="s">
        <v>176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9.0000003576278687E-2</v>
      </c>
      <c r="F47" t="s">
        <v>176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9.0000003576278687E-2</v>
      </c>
      <c r="F48" t="s">
        <v>176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9.0000003576278687E-2</v>
      </c>
      <c r="F49" t="s">
        <v>176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9.0000003576278687E-2</v>
      </c>
      <c r="F50" t="s">
        <v>176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9.0000003576278687E-2</v>
      </c>
      <c r="F51" t="s">
        <v>176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9.0000003576278687E-2</v>
      </c>
      <c r="F52" t="s">
        <v>176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9.0000003576278687E-2</v>
      </c>
      <c r="F53" t="s">
        <v>176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9.0000003576278687E-2</v>
      </c>
      <c r="F54" t="s">
        <v>176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9.0000003576278687E-2</v>
      </c>
      <c r="F55" t="s">
        <v>176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9.0000003576278687E-2</v>
      </c>
      <c r="F56" t="s">
        <v>176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9.0000003576278687E-2</v>
      </c>
      <c r="F57" t="s">
        <v>176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9.0000003576278687E-2</v>
      </c>
      <c r="F58" t="s">
        <v>176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9.0000003576278687E-2</v>
      </c>
      <c r="F59" t="s">
        <v>176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9.0000003576278687E-2</v>
      </c>
      <c r="F60" t="s">
        <v>176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9.0000003576278687E-2</v>
      </c>
      <c r="F61" t="s">
        <v>176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9.0000003576278687E-2</v>
      </c>
      <c r="F62" t="s">
        <v>176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9.0000003576278687E-2</v>
      </c>
      <c r="F63" t="s">
        <v>176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9.0000003576278687E-2</v>
      </c>
      <c r="F64" t="s">
        <v>176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9.0000003576278687E-2</v>
      </c>
      <c r="F65" t="s">
        <v>176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9.0000003576278687E-2</v>
      </c>
      <c r="F66" t="s">
        <v>176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9.0000003576278687E-2</v>
      </c>
      <c r="F67" t="s">
        <v>176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1.9999999552965161E-2</v>
      </c>
      <c r="F68" t="s">
        <v>176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1.9999999552965161E-2</v>
      </c>
      <c r="F69" t="s">
        <v>176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1.9999999552965161E-2</v>
      </c>
      <c r="F70" t="s">
        <v>176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1.9999999552965161E-2</v>
      </c>
      <c r="F71" t="s">
        <v>176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1.9999999552965161E-2</v>
      </c>
      <c r="F72" t="s">
        <v>176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1.9999999552965161E-2</v>
      </c>
      <c r="F73" t="s">
        <v>176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1.9999999552965161E-2</v>
      </c>
      <c r="F74" t="s">
        <v>176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1.9999999552965161E-2</v>
      </c>
      <c r="F75" t="s">
        <v>176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1.9999999552965161E-2</v>
      </c>
      <c r="F76" t="s">
        <v>176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1.9999999552965161E-2</v>
      </c>
      <c r="F77" t="s">
        <v>176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1.9999999552965161E-2</v>
      </c>
      <c r="F78" t="s">
        <v>176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0.10000000149011611</v>
      </c>
      <c r="F79" t="s">
        <v>176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0.10000000149011611</v>
      </c>
      <c r="F80" t="s">
        <v>176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0.10000000149011611</v>
      </c>
      <c r="F81" t="s">
        <v>176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0.10000000149011611</v>
      </c>
      <c r="F82" t="s">
        <v>176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0.10000000149011611</v>
      </c>
      <c r="F83" t="s">
        <v>176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0.10000000149011611</v>
      </c>
      <c r="F84" t="s">
        <v>176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0.10000000149011611</v>
      </c>
      <c r="F85" t="s">
        <v>176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0.10000000149011611</v>
      </c>
      <c r="F86" t="s">
        <v>176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0.10000000149011611</v>
      </c>
      <c r="F87" t="s">
        <v>176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0.10000000149011611</v>
      </c>
      <c r="F88" t="s">
        <v>176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0.10000000149011611</v>
      </c>
      <c r="F89" t="s">
        <v>176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5.000000074505806E-2</v>
      </c>
      <c r="F90" t="s">
        <v>176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5.000000074505806E-2</v>
      </c>
      <c r="F91" t="s">
        <v>176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5.000000074505806E-2</v>
      </c>
      <c r="F92" t="s">
        <v>176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5.000000074505806E-2</v>
      </c>
      <c r="F93" t="s">
        <v>176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5.000000074505806E-2</v>
      </c>
      <c r="F94" t="s">
        <v>176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5.000000074505806E-2</v>
      </c>
      <c r="F95" t="s">
        <v>176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5.000000074505806E-2</v>
      </c>
      <c r="F96" t="s">
        <v>176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5.000000074505806E-2</v>
      </c>
      <c r="F97" t="s">
        <v>176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5.000000074505806E-2</v>
      </c>
      <c r="F98" t="s">
        <v>176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5.000000074505806E-2</v>
      </c>
      <c r="F99" t="s">
        <v>176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5.000000074505806E-2</v>
      </c>
      <c r="F100" t="s">
        <v>176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5.000000074505806E-2</v>
      </c>
      <c r="F101" t="s">
        <v>176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5.000000074505806E-2</v>
      </c>
      <c r="F102" t="s">
        <v>176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5.000000074505806E-2</v>
      </c>
      <c r="F103" t="s">
        <v>176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5.000000074505806E-2</v>
      </c>
      <c r="F104" t="s">
        <v>176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5.000000074505806E-2</v>
      </c>
      <c r="F105" t="s">
        <v>176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5.000000074505806E-2</v>
      </c>
      <c r="F106" t="s">
        <v>176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5.000000074505806E-2</v>
      </c>
      <c r="F107" t="s">
        <v>176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5.000000074505806E-2</v>
      </c>
      <c r="F108" t="s">
        <v>176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5.000000074505806E-2</v>
      </c>
      <c r="F109" t="s">
        <v>176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5.000000074505806E-2</v>
      </c>
      <c r="F110" t="s">
        <v>176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5.000000074505806E-2</v>
      </c>
      <c r="F111" t="s">
        <v>176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5.000000074505806E-2</v>
      </c>
      <c r="F112" t="s">
        <v>176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5.000000074505806E-2</v>
      </c>
      <c r="F113" t="s">
        <v>176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5.000000074505806E-2</v>
      </c>
      <c r="F114" t="s">
        <v>176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5.000000074505806E-2</v>
      </c>
      <c r="F115" t="s">
        <v>176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5.000000074505806E-2</v>
      </c>
      <c r="F116" t="s">
        <v>176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5.000000074505806E-2</v>
      </c>
      <c r="F117" t="s">
        <v>176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5.000000074505806E-2</v>
      </c>
      <c r="F118" t="s">
        <v>176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5.000000074505806E-2</v>
      </c>
      <c r="F119" t="s">
        <v>176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5.000000074505806E-2</v>
      </c>
      <c r="F120" t="s">
        <v>176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5.000000074505806E-2</v>
      </c>
      <c r="F121" t="s">
        <v>176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5.000000074505806E-2</v>
      </c>
      <c r="F122" t="s">
        <v>176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-0.10000000149011611</v>
      </c>
      <c r="F123" t="s">
        <v>176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1.9999999552965161E-2</v>
      </c>
      <c r="F124" t="s">
        <v>176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1.9999999552965161E-2</v>
      </c>
      <c r="F125" t="s">
        <v>176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1.9999999552965161E-2</v>
      </c>
      <c r="F126" t="s">
        <v>176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1.9999999552965161E-2</v>
      </c>
      <c r="F127" t="s">
        <v>176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1.9999999552965161E-2</v>
      </c>
      <c r="F128" t="s">
        <v>176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-3.9999999105930328E-2</v>
      </c>
      <c r="F129" t="s">
        <v>176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1.9999999552965161E-2</v>
      </c>
      <c r="F130" t="s">
        <v>176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1.9999999552965161E-2</v>
      </c>
      <c r="F131" t="s">
        <v>176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1.9999999552965161E-2</v>
      </c>
      <c r="F132" t="s">
        <v>176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1.9999999552965161E-2</v>
      </c>
      <c r="F133" t="s">
        <v>176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9.0000003576278687E-2</v>
      </c>
      <c r="F134" t="s">
        <v>176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9.0000003576278687E-2</v>
      </c>
      <c r="F135" t="s">
        <v>176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9.0000003576278687E-2</v>
      </c>
      <c r="F136" t="s">
        <v>176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9.0000003576278687E-2</v>
      </c>
      <c r="F137" t="s">
        <v>176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9.0000003576278687E-2</v>
      </c>
      <c r="F138" t="s">
        <v>176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9.0000003576278687E-2</v>
      </c>
      <c r="F139" t="s">
        <v>176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9.0000003576278687E-2</v>
      </c>
      <c r="F140" t="s">
        <v>176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9.0000003576278687E-2</v>
      </c>
      <c r="F141" t="s">
        <v>176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9.0000003576278687E-2</v>
      </c>
      <c r="F142" t="s">
        <v>176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9.0000003576278687E-2</v>
      </c>
      <c r="F143" t="s">
        <v>176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9.0000003576278687E-2</v>
      </c>
      <c r="F144" t="s">
        <v>176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2.999999932944775E-2</v>
      </c>
      <c r="F145" t="s">
        <v>176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2.999999932944775E-2</v>
      </c>
      <c r="F146" t="s">
        <v>176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2.999999932944775E-2</v>
      </c>
      <c r="F147" t="s">
        <v>176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2.999999932944775E-2</v>
      </c>
      <c r="F148" t="s">
        <v>176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2.999999932944775E-2</v>
      </c>
      <c r="F149" t="s">
        <v>176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2.999999932944775E-2</v>
      </c>
      <c r="F150" t="s">
        <v>176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2.999999932944775E-2</v>
      </c>
      <c r="F151" t="s">
        <v>176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2.999999932944775E-2</v>
      </c>
      <c r="F152" t="s">
        <v>176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2.999999932944775E-2</v>
      </c>
      <c r="F153" t="s">
        <v>176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2.999999932944775E-2</v>
      </c>
      <c r="F154" t="s">
        <v>176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2.999999932944775E-2</v>
      </c>
      <c r="F155" t="s">
        <v>176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5.000000074505806E-2</v>
      </c>
      <c r="F156" t="s">
        <v>176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5.000000074505806E-2</v>
      </c>
      <c r="F157" t="s">
        <v>176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5.000000074505806E-2</v>
      </c>
      <c r="F158" t="s">
        <v>176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5.000000074505806E-2</v>
      </c>
      <c r="F159" t="s">
        <v>176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5.000000074505806E-2</v>
      </c>
      <c r="F160" t="s">
        <v>176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5.000000074505806E-2</v>
      </c>
      <c r="F161" t="s">
        <v>176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5.000000074505806E-2</v>
      </c>
      <c r="F162" t="s">
        <v>176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5.000000074505806E-2</v>
      </c>
      <c r="F163" t="s">
        <v>176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5.000000074505806E-2</v>
      </c>
      <c r="F164" t="s">
        <v>176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5.000000074505806E-2</v>
      </c>
      <c r="F165" t="s">
        <v>176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5.000000074505806E-2</v>
      </c>
      <c r="F166" t="s">
        <v>176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5.000000074505806E-2</v>
      </c>
      <c r="F167" t="s">
        <v>176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5.000000074505806E-2</v>
      </c>
      <c r="F168" t="s">
        <v>176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5.000000074505806E-2</v>
      </c>
      <c r="F169" t="s">
        <v>176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5.000000074505806E-2</v>
      </c>
      <c r="F170" t="s">
        <v>176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5.000000074505806E-2</v>
      </c>
      <c r="F171" t="s">
        <v>176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5.000000074505806E-2</v>
      </c>
      <c r="F172" t="s">
        <v>176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5.000000074505806E-2</v>
      </c>
      <c r="F173" t="s">
        <v>176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5.000000074505806E-2</v>
      </c>
      <c r="F174" t="s">
        <v>176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5.000000074505806E-2</v>
      </c>
      <c r="F175" t="s">
        <v>176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5.000000074505806E-2</v>
      </c>
      <c r="F176" t="s">
        <v>176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5.000000074505806E-2</v>
      </c>
      <c r="F177" t="s">
        <v>176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5.000000074505806E-2</v>
      </c>
      <c r="F178" t="s">
        <v>176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5.000000074505806E-2</v>
      </c>
      <c r="F179" t="s">
        <v>176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5.000000074505806E-2</v>
      </c>
      <c r="F180" t="s">
        <v>176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5.000000074505806E-2</v>
      </c>
      <c r="F181" t="s">
        <v>176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5.000000074505806E-2</v>
      </c>
      <c r="F182" t="s">
        <v>176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5.000000074505806E-2</v>
      </c>
      <c r="F183" t="s">
        <v>176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5.000000074505806E-2</v>
      </c>
      <c r="F184" t="s">
        <v>176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5.000000074505806E-2</v>
      </c>
      <c r="F185" t="s">
        <v>176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5.000000074505806E-2</v>
      </c>
      <c r="F186" t="s">
        <v>176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5.000000074505806E-2</v>
      </c>
      <c r="F187" t="s">
        <v>176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5.000000074505806E-2</v>
      </c>
      <c r="F188" t="s">
        <v>176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2.999999932944775E-2</v>
      </c>
      <c r="F189" t="s">
        <v>176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2.999999932944775E-2</v>
      </c>
      <c r="F190" t="s">
        <v>176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2.999999932944775E-2</v>
      </c>
      <c r="F191" t="s">
        <v>176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2.999999932944775E-2</v>
      </c>
      <c r="F192" t="s">
        <v>176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2.999999932944775E-2</v>
      </c>
      <c r="F193" t="s">
        <v>176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2.999999932944775E-2</v>
      </c>
      <c r="F194" t="s">
        <v>176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2.999999932944775E-2</v>
      </c>
      <c r="F195" t="s">
        <v>176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2.999999932944775E-2</v>
      </c>
      <c r="F196" t="s">
        <v>176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2.999999932944775E-2</v>
      </c>
      <c r="F197" t="s">
        <v>176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2.999999932944775E-2</v>
      </c>
      <c r="F198" t="s">
        <v>176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2.999999932944775E-2</v>
      </c>
      <c r="F199" t="s">
        <v>176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5.000000074505806E-2</v>
      </c>
      <c r="F200" t="s">
        <v>176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5.000000074505806E-2</v>
      </c>
      <c r="F201" t="s">
        <v>176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5.000000074505806E-2</v>
      </c>
      <c r="F202" t="s">
        <v>176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5.000000074505806E-2</v>
      </c>
      <c r="F203" t="s">
        <v>176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5.000000074505806E-2</v>
      </c>
      <c r="F204" t="s">
        <v>176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5.000000074505806E-2</v>
      </c>
      <c r="F205" t="s">
        <v>176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5.000000074505806E-2</v>
      </c>
      <c r="F206" t="s">
        <v>176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5.000000074505806E-2</v>
      </c>
      <c r="F207" t="s">
        <v>176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5.000000074505806E-2</v>
      </c>
      <c r="F208" t="s">
        <v>176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5.000000074505806E-2</v>
      </c>
      <c r="F209" t="s">
        <v>176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5.000000074505806E-2</v>
      </c>
      <c r="F210" t="s">
        <v>176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5.000000074505806E-2</v>
      </c>
      <c r="F211" t="s">
        <v>176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5.000000074505806E-2</v>
      </c>
      <c r="F212" t="s">
        <v>176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5.000000074505806E-2</v>
      </c>
      <c r="F213" t="s">
        <v>176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5.000000074505806E-2</v>
      </c>
      <c r="F214" t="s">
        <v>176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5.000000074505806E-2</v>
      </c>
      <c r="F215" t="s">
        <v>176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5.000000074505806E-2</v>
      </c>
      <c r="F216" t="s">
        <v>176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5.000000074505806E-2</v>
      </c>
      <c r="F217" t="s">
        <v>176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5.000000074505806E-2</v>
      </c>
      <c r="F218" t="s">
        <v>176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5.000000074505806E-2</v>
      </c>
      <c r="F219" t="s">
        <v>176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5.000000074505806E-2</v>
      </c>
      <c r="F220" t="s">
        <v>176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5.000000074505806E-2</v>
      </c>
      <c r="F221" t="s">
        <v>176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5.000000074505806E-2</v>
      </c>
      <c r="F222" t="s">
        <v>176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5.000000074505806E-2</v>
      </c>
      <c r="F223" t="s">
        <v>176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5.000000074505806E-2</v>
      </c>
      <c r="F224" t="s">
        <v>176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5.000000074505806E-2</v>
      </c>
      <c r="F225" t="s">
        <v>176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5.000000074505806E-2</v>
      </c>
      <c r="F226" t="s">
        <v>176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5.000000074505806E-2</v>
      </c>
      <c r="F227" t="s">
        <v>176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5.000000074505806E-2</v>
      </c>
      <c r="F228" t="s">
        <v>176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5.000000074505806E-2</v>
      </c>
      <c r="F229" t="s">
        <v>176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5.000000074505806E-2</v>
      </c>
      <c r="F230" t="s">
        <v>176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5.000000074505806E-2</v>
      </c>
      <c r="F231" t="s">
        <v>176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5.000000074505806E-2</v>
      </c>
      <c r="F232" t="s">
        <v>176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9.0000003576278687E-2</v>
      </c>
      <c r="F233" t="s">
        <v>176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9.0000003576278687E-2</v>
      </c>
      <c r="F234" t="s">
        <v>176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9.0000003576278687E-2</v>
      </c>
      <c r="F235" t="s">
        <v>176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9.0000003576278687E-2</v>
      </c>
      <c r="F236" t="s">
        <v>176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9.0000003576278687E-2</v>
      </c>
      <c r="F237" t="s">
        <v>176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9.0000003576278687E-2</v>
      </c>
      <c r="F238" t="s">
        <v>176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9.0000003576278687E-2</v>
      </c>
      <c r="F239" t="s">
        <v>176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9.0000003576278687E-2</v>
      </c>
      <c r="F240" t="s">
        <v>176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9.0000003576278687E-2</v>
      </c>
      <c r="F241" t="s">
        <v>176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9.0000003576278687E-2</v>
      </c>
      <c r="F242" t="s">
        <v>176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9.0000003576278687E-2</v>
      </c>
      <c r="F243" t="s">
        <v>176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2.999999932944775E-2</v>
      </c>
      <c r="F244" t="s">
        <v>176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2.999999932944775E-2</v>
      </c>
      <c r="F245" t="s">
        <v>176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2.999999932944775E-2</v>
      </c>
      <c r="F246" t="s">
        <v>176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2.999999932944775E-2</v>
      </c>
      <c r="F247" t="s">
        <v>176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2.999999932944775E-2</v>
      </c>
      <c r="F248" t="s">
        <v>176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2.999999932944775E-2</v>
      </c>
      <c r="F249" t="s">
        <v>176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2.999999932944775E-2</v>
      </c>
      <c r="F250" t="s">
        <v>176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2.999999932944775E-2</v>
      </c>
      <c r="F251" t="s">
        <v>176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2.999999932944775E-2</v>
      </c>
      <c r="F252" t="s">
        <v>176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2.999999932944775E-2</v>
      </c>
      <c r="F253" t="s">
        <v>176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2.999999932944775E-2</v>
      </c>
      <c r="F254" t="s">
        <v>176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5.000000074505806E-2</v>
      </c>
      <c r="F255" t="s">
        <v>176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5.000000074505806E-2</v>
      </c>
      <c r="F256" t="s">
        <v>176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5.000000074505806E-2</v>
      </c>
      <c r="F257" t="s">
        <v>176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5.000000074505806E-2</v>
      </c>
      <c r="F258" t="s">
        <v>176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5.000000074505806E-2</v>
      </c>
      <c r="F259" t="s">
        <v>176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5.000000074505806E-2</v>
      </c>
      <c r="F260" t="s">
        <v>176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5.000000074505806E-2</v>
      </c>
      <c r="F261" t="s">
        <v>176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5.000000074505806E-2</v>
      </c>
      <c r="F262" t="s">
        <v>176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5.000000074505806E-2</v>
      </c>
      <c r="F263" t="s">
        <v>176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5.000000074505806E-2</v>
      </c>
      <c r="F264" t="s">
        <v>176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5.000000074505806E-2</v>
      </c>
      <c r="F265" t="s">
        <v>176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5.000000074505806E-2</v>
      </c>
      <c r="F266" t="s">
        <v>176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5.000000074505806E-2</v>
      </c>
      <c r="F267" t="s">
        <v>176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5.000000074505806E-2</v>
      </c>
      <c r="F268" t="s">
        <v>176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5.000000074505806E-2</v>
      </c>
      <c r="F269" t="s">
        <v>176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5.000000074505806E-2</v>
      </c>
      <c r="F270" t="s">
        <v>176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5.000000074505806E-2</v>
      </c>
      <c r="F271" t="s">
        <v>176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5.000000074505806E-2</v>
      </c>
      <c r="F272" t="s">
        <v>176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5.000000074505806E-2</v>
      </c>
      <c r="F273" t="s">
        <v>176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5.000000074505806E-2</v>
      </c>
      <c r="F274" t="s">
        <v>176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5.000000074505806E-2</v>
      </c>
      <c r="F275" t="s">
        <v>176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5.000000074505806E-2</v>
      </c>
      <c r="F276" t="s">
        <v>176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9.0000003576278687E-2</v>
      </c>
      <c r="F277" t="s">
        <v>176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9.0000003576278687E-2</v>
      </c>
      <c r="F278" t="s">
        <v>176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9.0000003576278687E-2</v>
      </c>
      <c r="F279" t="s">
        <v>176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9.0000003576278687E-2</v>
      </c>
      <c r="F280" t="s">
        <v>176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9.0000003576278687E-2</v>
      </c>
      <c r="F281" t="s">
        <v>176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9.0000003576278687E-2</v>
      </c>
      <c r="F282" t="s">
        <v>176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9.0000003576278687E-2</v>
      </c>
      <c r="F283" t="s">
        <v>176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9.0000003576278687E-2</v>
      </c>
      <c r="F284" t="s">
        <v>176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9.0000003576278687E-2</v>
      </c>
      <c r="F285" t="s">
        <v>176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9.0000003576278687E-2</v>
      </c>
      <c r="F286" t="s">
        <v>176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9.0000003576278687E-2</v>
      </c>
      <c r="F287" t="s">
        <v>176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9.0000003576278687E-2</v>
      </c>
      <c r="F288" t="s">
        <v>176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9.0000003576278687E-2</v>
      </c>
      <c r="F289" t="s">
        <v>176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9.0000003576278687E-2</v>
      </c>
      <c r="F290" t="s">
        <v>176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9.0000003576278687E-2</v>
      </c>
      <c r="F291" t="s">
        <v>176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9.0000003576278687E-2</v>
      </c>
      <c r="F292" t="s">
        <v>176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9.0000003576278687E-2</v>
      </c>
      <c r="F293" t="s">
        <v>176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9.0000003576278687E-2</v>
      </c>
      <c r="F294" t="s">
        <v>176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9.0000003576278687E-2</v>
      </c>
      <c r="F295" t="s">
        <v>176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9.0000003576278687E-2</v>
      </c>
      <c r="F296" t="s">
        <v>176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9.0000003576278687E-2</v>
      </c>
      <c r="F297" t="s">
        <v>176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9.0000003576278687E-2</v>
      </c>
      <c r="F298" t="s">
        <v>176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9.0000003576278687E-2</v>
      </c>
      <c r="F299" t="s">
        <v>176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9.0000003576278687E-2</v>
      </c>
      <c r="F300" t="s">
        <v>176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9.0000003576278687E-2</v>
      </c>
      <c r="F301" t="s">
        <v>176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9.0000003576278687E-2</v>
      </c>
      <c r="F302" t="s">
        <v>176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9.0000003576278687E-2</v>
      </c>
      <c r="F303" t="s">
        <v>176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9.0000003576278687E-2</v>
      </c>
      <c r="F304" t="s">
        <v>176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9.0000003576278687E-2</v>
      </c>
      <c r="F305" t="s">
        <v>176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9.0000003576278687E-2</v>
      </c>
      <c r="F306" t="s">
        <v>176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9.0000003576278687E-2</v>
      </c>
      <c r="F307" t="s">
        <v>176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9.0000003576278687E-2</v>
      </c>
      <c r="F308" t="s">
        <v>176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9.0000003576278687E-2</v>
      </c>
      <c r="F309" t="s">
        <v>176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5.000000074505806E-2</v>
      </c>
      <c r="F310" t="s">
        <v>176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5.000000074505806E-2</v>
      </c>
      <c r="F311" t="s">
        <v>176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5.000000074505806E-2</v>
      </c>
      <c r="F312" t="s">
        <v>176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5.000000074505806E-2</v>
      </c>
      <c r="F313" t="s">
        <v>176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5.000000074505806E-2</v>
      </c>
      <c r="F314" t="s">
        <v>176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5.000000074505806E-2</v>
      </c>
      <c r="F315" t="s">
        <v>176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5.000000074505806E-2</v>
      </c>
      <c r="F316" t="s">
        <v>176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5.000000074505806E-2</v>
      </c>
      <c r="F317" t="s">
        <v>176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5.000000074505806E-2</v>
      </c>
      <c r="F318" t="s">
        <v>176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5.000000074505806E-2</v>
      </c>
      <c r="F319" t="s">
        <v>176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5.000000074505806E-2</v>
      </c>
      <c r="F320" t="s">
        <v>176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0.10000000149011611</v>
      </c>
      <c r="F321" t="s">
        <v>176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0.10000000149011611</v>
      </c>
      <c r="F322" t="s">
        <v>176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0.10000000149011611</v>
      </c>
      <c r="F323" t="s">
        <v>176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0.10000000149011611</v>
      </c>
      <c r="F324" t="s">
        <v>176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0.10000000149011611</v>
      </c>
      <c r="F325" t="s">
        <v>176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0.10000000149011611</v>
      </c>
      <c r="F326" t="s">
        <v>176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0.10000000149011611</v>
      </c>
      <c r="F327" t="s">
        <v>176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0.10000000149011611</v>
      </c>
      <c r="F328" t="s">
        <v>176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0.10000000149011611</v>
      </c>
      <c r="F329" t="s">
        <v>176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0.10000000149011611</v>
      </c>
      <c r="F330" t="s">
        <v>176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0.10000000149011611</v>
      </c>
      <c r="F331" t="s">
        <v>176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5.000000074505806E-2</v>
      </c>
      <c r="F332" t="s">
        <v>176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5.000000074505806E-2</v>
      </c>
      <c r="F333" t="s">
        <v>176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5.000000074505806E-2</v>
      </c>
      <c r="F334" t="s">
        <v>176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5.000000074505806E-2</v>
      </c>
      <c r="F335" t="s">
        <v>176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5.000000074505806E-2</v>
      </c>
      <c r="F336" t="s">
        <v>176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5.000000074505806E-2</v>
      </c>
      <c r="F337" t="s">
        <v>176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5.000000074505806E-2</v>
      </c>
      <c r="F338" t="s">
        <v>176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5.000000074505806E-2</v>
      </c>
      <c r="F339" t="s">
        <v>176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5.000000074505806E-2</v>
      </c>
      <c r="F340" t="s">
        <v>176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5.000000074505806E-2</v>
      </c>
      <c r="F341" t="s">
        <v>176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5.000000074505806E-2</v>
      </c>
      <c r="F342" t="s">
        <v>176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5.000000074505806E-2</v>
      </c>
      <c r="F343" t="s">
        <v>176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5.000000074505806E-2</v>
      </c>
      <c r="F344" t="s">
        <v>176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5.000000074505806E-2</v>
      </c>
      <c r="F345" t="s">
        <v>176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5.000000074505806E-2</v>
      </c>
      <c r="F346" t="s">
        <v>176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5.000000074505806E-2</v>
      </c>
      <c r="F347" t="s">
        <v>176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5.000000074505806E-2</v>
      </c>
      <c r="F348" t="s">
        <v>176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5.000000074505806E-2</v>
      </c>
      <c r="F349" t="s">
        <v>176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5.000000074505806E-2</v>
      </c>
      <c r="F350" t="s">
        <v>176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5.000000074505806E-2</v>
      </c>
      <c r="F351" t="s">
        <v>176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5.000000074505806E-2</v>
      </c>
      <c r="F352" t="s">
        <v>176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5.000000074505806E-2</v>
      </c>
      <c r="F353" t="s">
        <v>176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5.000000074505806E-2</v>
      </c>
      <c r="F354" t="s">
        <v>176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5.000000074505806E-2</v>
      </c>
      <c r="F355" t="s">
        <v>176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5.000000074505806E-2</v>
      </c>
      <c r="F356" t="s">
        <v>176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5.000000074505806E-2</v>
      </c>
      <c r="F357" t="s">
        <v>176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5.000000074505806E-2</v>
      </c>
      <c r="F358" t="s">
        <v>176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5.000000074505806E-2</v>
      </c>
      <c r="F359" t="s">
        <v>176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5.000000074505806E-2</v>
      </c>
      <c r="F360" t="s">
        <v>176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5.000000074505806E-2</v>
      </c>
      <c r="F361" t="s">
        <v>176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5.000000074505806E-2</v>
      </c>
      <c r="F362" t="s">
        <v>176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5.000000074505806E-2</v>
      </c>
      <c r="F363" t="s">
        <v>176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5.000000074505806E-2</v>
      </c>
      <c r="F364" t="s">
        <v>176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9.0000003576278687E-2</v>
      </c>
      <c r="F365" t="s">
        <v>176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9.0000003576278687E-2</v>
      </c>
      <c r="F366" t="s">
        <v>176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9.0000003576278687E-2</v>
      </c>
      <c r="F367" t="s">
        <v>176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9.0000003576278687E-2</v>
      </c>
      <c r="F368" t="s">
        <v>176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9.0000003576278687E-2</v>
      </c>
      <c r="F369" t="s">
        <v>176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9.0000003576278687E-2</v>
      </c>
      <c r="F370" t="s">
        <v>176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9.0000003576278687E-2</v>
      </c>
      <c r="F371" t="s">
        <v>176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9.0000003576278687E-2</v>
      </c>
      <c r="F372" t="s">
        <v>176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9.0000003576278687E-2</v>
      </c>
      <c r="F373" t="s">
        <v>176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9.0000003576278687E-2</v>
      </c>
      <c r="F374" t="s">
        <v>176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9.0000003576278687E-2</v>
      </c>
      <c r="F375" t="s">
        <v>176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2.999999932944775E-2</v>
      </c>
      <c r="F376" t="s">
        <v>176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2.999999932944775E-2</v>
      </c>
      <c r="F377" t="s">
        <v>176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2.999999932944775E-2</v>
      </c>
      <c r="F378" t="s">
        <v>176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2.999999932944775E-2</v>
      </c>
      <c r="F379" t="s">
        <v>176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2.999999932944775E-2</v>
      </c>
      <c r="F380" t="s">
        <v>176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2.999999932944775E-2</v>
      </c>
      <c r="F381" t="s">
        <v>176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2.999999932944775E-2</v>
      </c>
      <c r="F382" t="s">
        <v>176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2.999999932944775E-2</v>
      </c>
      <c r="F383" t="s">
        <v>176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2.999999932944775E-2</v>
      </c>
      <c r="F384" t="s">
        <v>176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2.999999932944775E-2</v>
      </c>
      <c r="F385" t="s">
        <v>176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2.999999932944775E-2</v>
      </c>
      <c r="F386" t="s">
        <v>176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5.000000074505806E-2</v>
      </c>
      <c r="F387" t="s">
        <v>176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5.000000074505806E-2</v>
      </c>
      <c r="F388" t="s">
        <v>176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5.000000074505806E-2</v>
      </c>
      <c r="F389" t="s">
        <v>176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5.000000074505806E-2</v>
      </c>
      <c r="F390" t="s">
        <v>176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5.000000074505806E-2</v>
      </c>
      <c r="F391" t="s">
        <v>176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5.000000074505806E-2</v>
      </c>
      <c r="F392" t="s">
        <v>176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5.000000074505806E-2</v>
      </c>
      <c r="F393" t="s">
        <v>176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5.000000074505806E-2</v>
      </c>
      <c r="F394" t="s">
        <v>176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5.000000074505806E-2</v>
      </c>
      <c r="F395" t="s">
        <v>176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5.000000074505806E-2</v>
      </c>
      <c r="F396" t="s">
        <v>176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5.000000074505806E-2</v>
      </c>
      <c r="F397" t="s">
        <v>176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9.0000003576278687E-2</v>
      </c>
      <c r="F398" t="s">
        <v>176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9.0000003576278687E-2</v>
      </c>
      <c r="F399" t="s">
        <v>176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9.0000003576278687E-2</v>
      </c>
      <c r="F400" t="s">
        <v>176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9.0000003576278687E-2</v>
      </c>
      <c r="F401" t="s">
        <v>176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9.0000003576278687E-2</v>
      </c>
      <c r="F402" t="s">
        <v>176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9.0000003576278687E-2</v>
      </c>
      <c r="F403" t="s">
        <v>176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9.0000003576278687E-2</v>
      </c>
      <c r="F404" t="s">
        <v>176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9.0000003576278687E-2</v>
      </c>
      <c r="F405" t="s">
        <v>176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9.0000003576278687E-2</v>
      </c>
      <c r="F406" t="s">
        <v>176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9.0000003576278687E-2</v>
      </c>
      <c r="F407" t="s">
        <v>176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9.0000003576278687E-2</v>
      </c>
      <c r="F408" t="s">
        <v>176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9.0000003576278687E-2</v>
      </c>
      <c r="F409" t="s">
        <v>176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9.0000003576278687E-2</v>
      </c>
      <c r="F410" t="s">
        <v>176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9.0000003576278687E-2</v>
      </c>
      <c r="F411" t="s">
        <v>176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9.0000003576278687E-2</v>
      </c>
      <c r="F412" t="s">
        <v>176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9.0000003576278687E-2</v>
      </c>
      <c r="F413" t="s">
        <v>176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9.0000003576278687E-2</v>
      </c>
      <c r="F414" t="s">
        <v>176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9.0000003576278687E-2</v>
      </c>
      <c r="F415" t="s">
        <v>176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9.0000003576278687E-2</v>
      </c>
      <c r="F416" t="s">
        <v>176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9.0000003576278687E-2</v>
      </c>
      <c r="F417" t="s">
        <v>176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9.0000003576278687E-2</v>
      </c>
      <c r="F418" t="s">
        <v>176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9.0000003576278687E-2</v>
      </c>
      <c r="F419" t="s">
        <v>176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9.0000003576278687E-2</v>
      </c>
      <c r="F420" t="s">
        <v>176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9.0000003576278687E-2</v>
      </c>
      <c r="F421" t="s">
        <v>176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9.0000003576278687E-2</v>
      </c>
      <c r="F422" t="s">
        <v>176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9.0000003576278687E-2</v>
      </c>
      <c r="F423" t="s">
        <v>176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9.0000003576278687E-2</v>
      </c>
      <c r="F424" t="s">
        <v>176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9.0000003576278687E-2</v>
      </c>
      <c r="F425" t="s">
        <v>176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9.0000003576278687E-2</v>
      </c>
      <c r="F426" t="s">
        <v>176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9.0000003576278687E-2</v>
      </c>
      <c r="F427" t="s">
        <v>176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9.0000003576278687E-2</v>
      </c>
      <c r="F428" t="s">
        <v>176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9.0000003576278687E-2</v>
      </c>
      <c r="F429" t="s">
        <v>176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9.0000003576278687E-2</v>
      </c>
      <c r="F430" t="s">
        <v>176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5.000000074505806E-2</v>
      </c>
      <c r="F431" t="s">
        <v>176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5.000000074505806E-2</v>
      </c>
      <c r="F432" t="s">
        <v>176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5.000000074505806E-2</v>
      </c>
      <c r="F433" t="s">
        <v>176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5.000000074505806E-2</v>
      </c>
      <c r="F434" t="s">
        <v>176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5.000000074505806E-2</v>
      </c>
      <c r="F435" t="s">
        <v>176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5.000000074505806E-2</v>
      </c>
      <c r="F436" t="s">
        <v>176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5.000000074505806E-2</v>
      </c>
      <c r="F437" t="s">
        <v>176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5.000000074505806E-2</v>
      </c>
      <c r="F438" t="s">
        <v>176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5.000000074505806E-2</v>
      </c>
      <c r="F439" t="s">
        <v>176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5.000000074505806E-2</v>
      </c>
      <c r="F440" t="s">
        <v>176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5.000000074505806E-2</v>
      </c>
      <c r="F441" t="s">
        <v>176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5.000000074505806E-2</v>
      </c>
      <c r="F442" t="s">
        <v>176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5.000000074505806E-2</v>
      </c>
      <c r="F443" t="s">
        <v>176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5.000000074505806E-2</v>
      </c>
      <c r="F444" t="s">
        <v>176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5.000000074505806E-2</v>
      </c>
      <c r="F445" t="s">
        <v>176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5.000000074505806E-2</v>
      </c>
      <c r="F446" t="s">
        <v>176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5.000000074505806E-2</v>
      </c>
      <c r="F447" t="s">
        <v>176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5.000000074505806E-2</v>
      </c>
      <c r="F448" t="s">
        <v>176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5.000000074505806E-2</v>
      </c>
      <c r="F449" t="s">
        <v>176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5.000000074505806E-2</v>
      </c>
      <c r="F450" t="s">
        <v>176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5.000000074505806E-2</v>
      </c>
      <c r="F451" t="s">
        <v>176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5.000000074505806E-2</v>
      </c>
      <c r="F452" t="s">
        <v>176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5.000000074505806E-2</v>
      </c>
      <c r="F453" t="s">
        <v>176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5.000000074505806E-2</v>
      </c>
      <c r="F454" t="s">
        <v>176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5.000000074505806E-2</v>
      </c>
      <c r="F455" t="s">
        <v>176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5.000000074505806E-2</v>
      </c>
      <c r="F456" t="s">
        <v>176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5.000000074505806E-2</v>
      </c>
      <c r="F457" t="s">
        <v>176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5.000000074505806E-2</v>
      </c>
      <c r="F458" t="s">
        <v>176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5.000000074505806E-2</v>
      </c>
      <c r="F459" t="s">
        <v>176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5.000000074505806E-2</v>
      </c>
      <c r="F460" t="s">
        <v>176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5.000000074505806E-2</v>
      </c>
      <c r="F461" t="s">
        <v>176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5.000000074505806E-2</v>
      </c>
      <c r="F462" t="s">
        <v>176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5.000000074505806E-2</v>
      </c>
      <c r="F463" t="s">
        <v>176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5.000000074505806E-2</v>
      </c>
      <c r="F464" t="s">
        <v>176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5.000000074505806E-2</v>
      </c>
      <c r="F465" t="s">
        <v>176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5.000000074505806E-2</v>
      </c>
      <c r="F466" t="s">
        <v>176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5.000000074505806E-2</v>
      </c>
      <c r="F467" t="s">
        <v>176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5.000000074505806E-2</v>
      </c>
      <c r="F468" t="s">
        <v>176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5.000000074505806E-2</v>
      </c>
      <c r="F469" t="s">
        <v>176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5.000000074505806E-2</v>
      </c>
      <c r="F470" t="s">
        <v>176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5.000000074505806E-2</v>
      </c>
      <c r="F471" t="s">
        <v>176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5.000000074505806E-2</v>
      </c>
      <c r="F472" t="s">
        <v>176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5.000000074505806E-2</v>
      </c>
      <c r="F473" t="s">
        <v>176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5.000000074505806E-2</v>
      </c>
      <c r="F474" t="s">
        <v>176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9.0000003576278687E-2</v>
      </c>
      <c r="F475" t="s">
        <v>176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9.0000003576278687E-2</v>
      </c>
      <c r="F476" t="s">
        <v>176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9.0000003576278687E-2</v>
      </c>
      <c r="F477" t="s">
        <v>176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9.0000003576278687E-2</v>
      </c>
      <c r="F478" t="s">
        <v>176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9.0000003576278687E-2</v>
      </c>
      <c r="F479" t="s">
        <v>176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9.0000003576278687E-2</v>
      </c>
      <c r="F480" t="s">
        <v>176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9.0000003576278687E-2</v>
      </c>
      <c r="F481" t="s">
        <v>176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9.0000003576278687E-2</v>
      </c>
      <c r="F482" t="s">
        <v>176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9.0000003576278687E-2</v>
      </c>
      <c r="F483" t="s">
        <v>176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9.0000003576278687E-2</v>
      </c>
      <c r="F484" t="s">
        <v>176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9.0000003576278687E-2</v>
      </c>
      <c r="F485" t="s">
        <v>176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2.999999932944775E-2</v>
      </c>
      <c r="F486" t="s">
        <v>176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2.999999932944775E-2</v>
      </c>
      <c r="F487" t="s">
        <v>176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2.999999932944775E-2</v>
      </c>
      <c r="F488" t="s">
        <v>176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2.999999932944775E-2</v>
      </c>
      <c r="F489" t="s">
        <v>176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2.999999932944775E-2</v>
      </c>
      <c r="F490" t="s">
        <v>176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2.999999932944775E-2</v>
      </c>
      <c r="F491" t="s">
        <v>176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2.999999932944775E-2</v>
      </c>
      <c r="F492" t="s">
        <v>176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2.999999932944775E-2</v>
      </c>
      <c r="F493" t="s">
        <v>176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2.999999932944775E-2</v>
      </c>
      <c r="F494" t="s">
        <v>176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2.999999932944775E-2</v>
      </c>
      <c r="F495" t="s">
        <v>176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2.999999932944775E-2</v>
      </c>
      <c r="F496" t="s">
        <v>176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5.000000074505806E-2</v>
      </c>
      <c r="F497" t="s">
        <v>176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5.000000074505806E-2</v>
      </c>
      <c r="F498" t="s">
        <v>176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5.000000074505806E-2</v>
      </c>
      <c r="F499" t="s">
        <v>176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5.000000074505806E-2</v>
      </c>
      <c r="F500" t="s">
        <v>176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5.000000074505806E-2</v>
      </c>
      <c r="F501" t="s">
        <v>176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5.000000074505806E-2</v>
      </c>
      <c r="F502" t="s">
        <v>176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5.000000074505806E-2</v>
      </c>
      <c r="F503" t="s">
        <v>176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5.000000074505806E-2</v>
      </c>
      <c r="F504" t="s">
        <v>176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5.000000074505806E-2</v>
      </c>
      <c r="F505" t="s">
        <v>176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5.000000074505806E-2</v>
      </c>
      <c r="F506" t="s">
        <v>176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5.000000074505806E-2</v>
      </c>
      <c r="F507" t="s">
        <v>176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5.000000074505806E-2</v>
      </c>
      <c r="F508" t="s">
        <v>176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5.000000074505806E-2</v>
      </c>
      <c r="F509" t="s">
        <v>176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5.000000074505806E-2</v>
      </c>
      <c r="F510" t="s">
        <v>176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5.000000074505806E-2</v>
      </c>
      <c r="F511" t="s">
        <v>176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5.000000074505806E-2</v>
      </c>
      <c r="F512" t="s">
        <v>176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5.000000074505806E-2</v>
      </c>
      <c r="F513" t="s">
        <v>176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5.000000074505806E-2</v>
      </c>
      <c r="F514" t="s">
        <v>176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5.000000074505806E-2</v>
      </c>
      <c r="F515" t="s">
        <v>176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5.000000074505806E-2</v>
      </c>
      <c r="F516" t="s">
        <v>176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5.000000074505806E-2</v>
      </c>
      <c r="F517" t="s">
        <v>176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5.000000074505806E-2</v>
      </c>
      <c r="F518" t="s">
        <v>176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5.000000074505806E-2</v>
      </c>
      <c r="F519" t="s">
        <v>176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5.000000074505806E-2</v>
      </c>
      <c r="F520" t="s">
        <v>176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5.000000074505806E-2</v>
      </c>
      <c r="F521" t="s">
        <v>176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5.000000074505806E-2</v>
      </c>
      <c r="F522" t="s">
        <v>176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5.000000074505806E-2</v>
      </c>
      <c r="F523" t="s">
        <v>176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5.000000074505806E-2</v>
      </c>
      <c r="F524" t="s">
        <v>176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5.000000074505806E-2</v>
      </c>
      <c r="F525" t="s">
        <v>176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5.000000074505806E-2</v>
      </c>
      <c r="F526" t="s">
        <v>176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5.000000074505806E-2</v>
      </c>
      <c r="F527" t="s">
        <v>176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5.000000074505806E-2</v>
      </c>
      <c r="F528" t="s">
        <v>176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5.000000074505806E-2</v>
      </c>
      <c r="F529" t="s">
        <v>176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5.000000074505806E-2</v>
      </c>
      <c r="F530" t="s">
        <v>176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5.000000074505806E-2</v>
      </c>
      <c r="F531" t="s">
        <v>176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5.000000074505806E-2</v>
      </c>
      <c r="F532" t="s">
        <v>176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5.000000074505806E-2</v>
      </c>
      <c r="F533" t="s">
        <v>176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5.000000074505806E-2</v>
      </c>
      <c r="F534" t="s">
        <v>176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5.000000074505806E-2</v>
      </c>
      <c r="F535" t="s">
        <v>176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5.000000074505806E-2</v>
      </c>
      <c r="F536" t="s">
        <v>176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5.000000074505806E-2</v>
      </c>
      <c r="F537" t="s">
        <v>176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5.000000074505806E-2</v>
      </c>
      <c r="F538" t="s">
        <v>176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5.000000074505806E-2</v>
      </c>
      <c r="F539" t="s">
        <v>176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5.000000074505806E-2</v>
      </c>
      <c r="F540" t="s">
        <v>176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5.000000074505806E-2</v>
      </c>
      <c r="F541" t="s">
        <v>176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5.000000074505806E-2</v>
      </c>
      <c r="F542" t="s">
        <v>176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5.000000074505806E-2</v>
      </c>
      <c r="F543" t="s">
        <v>176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5.000000074505806E-2</v>
      </c>
      <c r="F544" t="s">
        <v>176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5.000000074505806E-2</v>
      </c>
      <c r="F545" t="s">
        <v>176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5.000000074505806E-2</v>
      </c>
      <c r="F546" t="s">
        <v>176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5.000000074505806E-2</v>
      </c>
      <c r="F547" t="s">
        <v>176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5.000000074505806E-2</v>
      </c>
      <c r="F548" t="s">
        <v>176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5.000000074505806E-2</v>
      </c>
      <c r="F549" t="s">
        <v>176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5.000000074505806E-2</v>
      </c>
      <c r="F550" t="s">
        <v>176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5.000000074505806E-2</v>
      </c>
      <c r="F551" t="s">
        <v>176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9.0000003576278687E-2</v>
      </c>
      <c r="F552" t="s">
        <v>176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9.0000003576278687E-2</v>
      </c>
      <c r="F553" t="s">
        <v>176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9.0000003576278687E-2</v>
      </c>
      <c r="F554" t="s">
        <v>176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9.0000003576278687E-2</v>
      </c>
      <c r="F555" t="s">
        <v>176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9.0000003576278687E-2</v>
      </c>
      <c r="F556" t="s">
        <v>176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9.0000003576278687E-2</v>
      </c>
      <c r="F557" t="s">
        <v>176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9.0000003576278687E-2</v>
      </c>
      <c r="F558" t="s">
        <v>176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9.0000003576278687E-2</v>
      </c>
      <c r="F559" t="s">
        <v>176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9.0000003576278687E-2</v>
      </c>
      <c r="F560" t="s">
        <v>176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9.0000003576278687E-2</v>
      </c>
      <c r="F561" t="s">
        <v>176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9.0000003576278687E-2</v>
      </c>
      <c r="F562" t="s">
        <v>176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5.000000074505806E-2</v>
      </c>
      <c r="F563" t="s">
        <v>176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5.000000074505806E-2</v>
      </c>
      <c r="F564" t="s">
        <v>176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5.000000074505806E-2</v>
      </c>
      <c r="F565" t="s">
        <v>176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5.000000074505806E-2</v>
      </c>
      <c r="F566" t="s">
        <v>176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5.000000074505806E-2</v>
      </c>
      <c r="F567" t="s">
        <v>176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5.000000074505806E-2</v>
      </c>
      <c r="F568" t="s">
        <v>176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5.000000074505806E-2</v>
      </c>
      <c r="F569" t="s">
        <v>176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5.000000074505806E-2</v>
      </c>
      <c r="F570" t="s">
        <v>176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5.000000074505806E-2</v>
      </c>
      <c r="F571" t="s">
        <v>176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5.000000074505806E-2</v>
      </c>
      <c r="F572" t="s">
        <v>176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5.000000074505806E-2</v>
      </c>
      <c r="F573" t="s">
        <v>176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0.10000000149011611</v>
      </c>
      <c r="F574" t="s">
        <v>176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0.10000000149011611</v>
      </c>
      <c r="F575" t="s">
        <v>176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0.10000000149011611</v>
      </c>
      <c r="F576" t="s">
        <v>176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0.10000000149011611</v>
      </c>
      <c r="F577" t="s">
        <v>176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0.10000000149011611</v>
      </c>
      <c r="F578" t="s">
        <v>176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0.10000000149011611</v>
      </c>
      <c r="F579" t="s">
        <v>176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0.10000000149011611</v>
      </c>
      <c r="F580" t="s">
        <v>176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0.10000000149011611</v>
      </c>
      <c r="F581" t="s">
        <v>176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0.10000000149011611</v>
      </c>
      <c r="F582" t="s">
        <v>176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0.10000000149011611</v>
      </c>
      <c r="F583" t="s">
        <v>176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0.10000000149011611</v>
      </c>
      <c r="F584" t="s">
        <v>176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5.000000074505806E-2</v>
      </c>
      <c r="F585" t="s">
        <v>176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5.000000074505806E-2</v>
      </c>
      <c r="F586" t="s">
        <v>176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5.000000074505806E-2</v>
      </c>
      <c r="F587" t="s">
        <v>176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5.000000074505806E-2</v>
      </c>
      <c r="F588" t="s">
        <v>176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5.000000074505806E-2</v>
      </c>
      <c r="F589" t="s">
        <v>176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5.000000074505806E-2</v>
      </c>
      <c r="F590" t="s">
        <v>176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5.000000074505806E-2</v>
      </c>
      <c r="F591" t="s">
        <v>176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5.000000074505806E-2</v>
      </c>
      <c r="F592" t="s">
        <v>176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5.000000074505806E-2</v>
      </c>
      <c r="F593" t="s">
        <v>176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5.000000074505806E-2</v>
      </c>
      <c r="F594" t="s">
        <v>176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5.000000074505806E-2</v>
      </c>
      <c r="F595" t="s">
        <v>176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5.000000074505806E-2</v>
      </c>
      <c r="F596" t="s">
        <v>176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5.000000074505806E-2</v>
      </c>
      <c r="F597" t="s">
        <v>176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5.000000074505806E-2</v>
      </c>
      <c r="F598" t="s">
        <v>176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5.000000074505806E-2</v>
      </c>
      <c r="F599" t="s">
        <v>176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5.000000074505806E-2</v>
      </c>
      <c r="F600" t="s">
        <v>176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5.000000074505806E-2</v>
      </c>
      <c r="F601" t="s">
        <v>176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5.000000074505806E-2</v>
      </c>
      <c r="F602" t="s">
        <v>176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5.000000074505806E-2</v>
      </c>
      <c r="F603" t="s">
        <v>176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5.000000074505806E-2</v>
      </c>
      <c r="F604" t="s">
        <v>176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5.000000074505806E-2</v>
      </c>
      <c r="F605" t="s">
        <v>176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5.000000074505806E-2</v>
      </c>
      <c r="F606" t="s">
        <v>176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0.10000000149011611</v>
      </c>
      <c r="F607" t="s">
        <v>176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0.10000000149011611</v>
      </c>
      <c r="F608" t="s">
        <v>176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0.10000000149011611</v>
      </c>
      <c r="F609" t="s">
        <v>176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0.10000000149011611</v>
      </c>
      <c r="F610" t="s">
        <v>176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0.10000000149011611</v>
      </c>
      <c r="F611" t="s">
        <v>176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0.10000000149011611</v>
      </c>
      <c r="F612" t="s">
        <v>176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0.10000000149011611</v>
      </c>
      <c r="F613" t="s">
        <v>176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0.10000000149011611</v>
      </c>
      <c r="F614" t="s">
        <v>176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0.10000000149011611</v>
      </c>
      <c r="F615" t="s">
        <v>176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0.10000000149011611</v>
      </c>
      <c r="F616" t="s">
        <v>176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0.10000000149011611</v>
      </c>
      <c r="F617" t="s">
        <v>176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5.000000074505806E-2</v>
      </c>
      <c r="F618" t="s">
        <v>176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5.000000074505806E-2</v>
      </c>
      <c r="F619" t="s">
        <v>176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5.000000074505806E-2</v>
      </c>
      <c r="F620" t="s">
        <v>176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5.000000074505806E-2</v>
      </c>
      <c r="F621" t="s">
        <v>176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5.000000074505806E-2</v>
      </c>
      <c r="F622" t="s">
        <v>176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5.000000074505806E-2</v>
      </c>
      <c r="F623" t="s">
        <v>176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5.000000074505806E-2</v>
      </c>
      <c r="F624" t="s">
        <v>176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5.000000074505806E-2</v>
      </c>
      <c r="F625" t="s">
        <v>176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5.000000074505806E-2</v>
      </c>
      <c r="F626" t="s">
        <v>176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5.000000074505806E-2</v>
      </c>
      <c r="F627" t="s">
        <v>176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5.000000074505806E-2</v>
      </c>
      <c r="F628" t="s">
        <v>176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9.0000003576278687E-2</v>
      </c>
      <c r="F629" t="s">
        <v>176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9.0000003576278687E-2</v>
      </c>
      <c r="F630" t="s">
        <v>176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9.0000003576278687E-2</v>
      </c>
      <c r="F631" t="s">
        <v>176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9.0000003576278687E-2</v>
      </c>
      <c r="F632" t="s">
        <v>176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9.0000003576278687E-2</v>
      </c>
      <c r="F633" t="s">
        <v>176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9.0000003576278687E-2</v>
      </c>
      <c r="F634" t="s">
        <v>176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9.0000003576278687E-2</v>
      </c>
      <c r="F635" t="s">
        <v>176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9.0000003576278687E-2</v>
      </c>
      <c r="F636" t="s">
        <v>176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9.0000003576278687E-2</v>
      </c>
      <c r="F637" t="s">
        <v>176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9.0000003576278687E-2</v>
      </c>
      <c r="F638" t="s">
        <v>176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9.0000003576278687E-2</v>
      </c>
      <c r="F639" t="s">
        <v>176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2.999999932944775E-2</v>
      </c>
      <c r="F640" t="s">
        <v>176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2.999999932944775E-2</v>
      </c>
      <c r="F641" t="s">
        <v>176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2.999999932944775E-2</v>
      </c>
      <c r="F642" t="s">
        <v>176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2.999999932944775E-2</v>
      </c>
      <c r="F643" t="s">
        <v>176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2.999999932944775E-2</v>
      </c>
      <c r="F644" t="s">
        <v>176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2.999999932944775E-2</v>
      </c>
      <c r="F645" t="s">
        <v>176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2.999999932944775E-2</v>
      </c>
      <c r="F646" t="s">
        <v>176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2.999999932944775E-2</v>
      </c>
      <c r="F647" t="s">
        <v>176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2.999999932944775E-2</v>
      </c>
      <c r="F648" t="s">
        <v>176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2.999999932944775E-2</v>
      </c>
      <c r="F649" t="s">
        <v>176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2.999999932944775E-2</v>
      </c>
      <c r="F650" t="s">
        <v>176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9.0000003576278687E-2</v>
      </c>
      <c r="F651" t="s">
        <v>176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9.0000003576278687E-2</v>
      </c>
      <c r="F652" t="s">
        <v>176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9.0000003576278687E-2</v>
      </c>
      <c r="F653" t="s">
        <v>176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9.0000003576278687E-2</v>
      </c>
      <c r="F654" t="s">
        <v>176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9.0000003576278687E-2</v>
      </c>
      <c r="F655" t="s">
        <v>176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9.0000003576278687E-2</v>
      </c>
      <c r="F656" t="s">
        <v>176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9.0000003576278687E-2</v>
      </c>
      <c r="F657" t="s">
        <v>176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9.0000003576278687E-2</v>
      </c>
      <c r="F658" t="s">
        <v>176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9.0000003576278687E-2</v>
      </c>
      <c r="F659" t="s">
        <v>176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9.0000003576278687E-2</v>
      </c>
      <c r="F660" t="s">
        <v>176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9.0000003576278687E-2</v>
      </c>
      <c r="F661" t="s">
        <v>176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176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176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176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176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176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176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176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176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176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176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176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176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176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176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176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176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176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176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176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176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176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176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5.000000074505806E-2</v>
      </c>
      <c r="F684" t="s">
        <v>176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5.000000074505806E-2</v>
      </c>
      <c r="F685" t="s">
        <v>176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5.000000074505806E-2</v>
      </c>
      <c r="F686" t="s">
        <v>176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5.000000074505806E-2</v>
      </c>
      <c r="F687" t="s">
        <v>176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5.000000074505806E-2</v>
      </c>
      <c r="F688" t="s">
        <v>176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5.000000074505806E-2</v>
      </c>
      <c r="F689" t="s">
        <v>176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5.000000074505806E-2</v>
      </c>
      <c r="F690" t="s">
        <v>176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5.000000074505806E-2</v>
      </c>
      <c r="F691" t="s">
        <v>176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5.000000074505806E-2</v>
      </c>
      <c r="F692" t="s">
        <v>176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5.000000074505806E-2</v>
      </c>
      <c r="F693" t="s">
        <v>176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5.000000074505806E-2</v>
      </c>
      <c r="F694" t="s">
        <v>176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5.000000074505806E-2</v>
      </c>
      <c r="F695" t="s">
        <v>176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5.000000074505806E-2</v>
      </c>
      <c r="F696" t="s">
        <v>176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5.000000074505806E-2</v>
      </c>
      <c r="F697" t="s">
        <v>176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5.000000074505806E-2</v>
      </c>
      <c r="F698" t="s">
        <v>176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5.000000074505806E-2</v>
      </c>
      <c r="F699" t="s">
        <v>176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5.000000074505806E-2</v>
      </c>
      <c r="F700" t="s">
        <v>176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5.000000074505806E-2</v>
      </c>
      <c r="F701" t="s">
        <v>176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5.000000074505806E-2</v>
      </c>
      <c r="F702" t="s">
        <v>176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5.000000074505806E-2</v>
      </c>
      <c r="F703" t="s">
        <v>176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5.000000074505806E-2</v>
      </c>
      <c r="F704" t="s">
        <v>176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5.000000074505806E-2</v>
      </c>
      <c r="F705" t="s">
        <v>176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9.0000003576278687E-2</v>
      </c>
      <c r="F706" t="s">
        <v>176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9.0000003576278687E-2</v>
      </c>
      <c r="F707" t="s">
        <v>176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9.0000003576278687E-2</v>
      </c>
      <c r="F708" t="s">
        <v>176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9.0000003576278687E-2</v>
      </c>
      <c r="F709" t="s">
        <v>176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9.0000003576278687E-2</v>
      </c>
      <c r="F710" t="s">
        <v>176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9.0000003576278687E-2</v>
      </c>
      <c r="F711" t="s">
        <v>176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9.0000003576278687E-2</v>
      </c>
      <c r="F712" t="s">
        <v>176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9.0000003576278687E-2</v>
      </c>
      <c r="F713" t="s">
        <v>176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9.0000003576278687E-2</v>
      </c>
      <c r="F714" t="s">
        <v>176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9.0000003576278687E-2</v>
      </c>
      <c r="F715" t="s">
        <v>176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9.0000003576278687E-2</v>
      </c>
      <c r="F716" t="s">
        <v>176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-0.30000001192092901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-0.30000001192092901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-0.30000001192092901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-0.30000001192092901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-0.30000001192092901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-0.30000001192092901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-0.30000001192092901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-0.30000001192092901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-0.30000001192092901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-0.30000001192092901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-0.30000001192092901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-0.10000000149011611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-0.10000000149011611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-0.10000000149011611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-0.10000000149011611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-0.10000000149011611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-0.10000000149011611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-0.10000000149011611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-0.10000000149011611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-0.10000000149011611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-0.10000000149011611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-0.10000000149011611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-5.000000074505806E-2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-5.000000074505806E-2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-5.000000074505806E-2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-5.000000074505806E-2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-5.000000074505806E-2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-5.000000074505806E-2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-5.000000074505806E-2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-5.000000074505806E-2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-5.000000074505806E-2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-5.000000074505806E-2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-5.000000074505806E-2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-0.10000000149011611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-0.10000000149011611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-0.10000000149011611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-0.10000000149011611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-0.10000000149011611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-0.10000000149011611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-0.10000000149011611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-0.10000000149011611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-0.10000000149011611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-0.10000000149011611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-0.10000000149011611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-0.10000000149011611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-0.10000000149011611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-0.10000000149011611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-0.10000000149011611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-0.10000000149011611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-0.10000000149011611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-0.10000000149011611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-0.10000000149011611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-0.10000000149011611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-0.10000000149011611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-0.10000000149011611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-0.10000000149011611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-0.10000000149011611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-0.10000000149011611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-0.10000000149011611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-0.10000000149011611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-0.10000000149011611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-0.10000000149011611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-0.10000000149011611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-0.10000000149011611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-0.10000000149011611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-0.10000000149011611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-1.9999999552965161E-2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-1.9999999552965161E-2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-1.9999999552965161E-2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-1.9999999552965161E-2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-1.9999999552965161E-2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-1.9999999552965161E-2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-1.9999999552965161E-2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-1.9999999552965161E-2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-1.9999999552965161E-2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-1.9999999552965161E-2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-1.9999999552965161E-2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-0.30000001192092901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-0.30000001192092901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-0.30000001192092901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-0.30000001192092901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-0.30000001192092901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-0.30000001192092901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-0.30000001192092901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-0.30000001192092901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-0.30000001192092901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-0.30000001192092901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-0.30000001192092901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-5.000000074505806E-2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-5.000000074505806E-2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-5.000000074505806E-2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-5.000000074505806E-2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-5.000000074505806E-2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-5.000000074505806E-2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-5.000000074505806E-2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-5.000000074505806E-2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-5.000000074505806E-2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-5.000000074505806E-2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-5.000000074505806E-2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-5.000000074505806E-2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-5.000000074505806E-2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-5.000000074505806E-2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-5.000000074505806E-2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-5.000000074505806E-2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-5.000000074505806E-2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-5.000000074505806E-2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-5.000000074505806E-2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-5.000000074505806E-2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-5.000000074505806E-2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-5.000000074505806E-2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-5.000000074505806E-2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-5.000000074505806E-2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-5.000000074505806E-2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-5.000000074505806E-2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-5.000000074505806E-2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-5.000000074505806E-2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-5.000000074505806E-2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-5.000000074505806E-2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-5.000000074505806E-2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-5.000000074505806E-2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-5.000000074505806E-2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-1.9999999552965161E-2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-1.9999999552965161E-2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-1.9999999552965161E-2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-1.9999999552965161E-2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-1.9999999552965161E-2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-1.9999999552965161E-2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-1.9999999552965161E-2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-1.9999999552965161E-2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-1.9999999552965161E-2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-1.9999999552965161E-2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-1.9999999552965161E-2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-0.10000000149011611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-0.10000000149011611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-0.10000000149011611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-0.10000000149011611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-0.10000000149011611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-0.10000000149011611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-0.10000000149011611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-0.10000000149011611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-0.10000000149011611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-0.10000000149011611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-0.10000000149011611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-0.10000000149011611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-0.10000000149011611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-0.10000000149011611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-0.10000000149011611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-0.10000000149011611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-0.10000000149011611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-0.10000000149011611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-0.10000000149011611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-0.10000000149011611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-0.10000000149011611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-0.10000000149011611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-5.000000074505806E-2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-5.000000074505806E-2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-5.000000074505806E-2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-5.000000074505806E-2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-5.000000074505806E-2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-5.000000074505806E-2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-5.000000074505806E-2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-5.000000074505806E-2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-5.000000074505806E-2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-5.000000074505806E-2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-5.000000074505806E-2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-5.000000074505806E-2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-5.000000074505806E-2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-5.000000074505806E-2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-5.000000074505806E-2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-5.000000074505806E-2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-5.000000074505806E-2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-5.000000074505806E-2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-5.000000074505806E-2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-5.000000074505806E-2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-5.000000074505806E-2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-5.000000074505806E-2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-5.000000074505806E-2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-5.000000074505806E-2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-5.000000074505806E-2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-5.000000074505806E-2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-5.000000074505806E-2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-5.000000074505806E-2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-5.000000074505806E-2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-5.000000074505806E-2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-5.000000074505806E-2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-5.000000074505806E-2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-5.000000074505806E-2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-0.10000000149011611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-0.10000000149011611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-0.10000000149011611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-0.10000000149011611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-0.10000000149011611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-0.10000000149011611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-0.10000000149011611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-0.10000000149011611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-0.10000000149011611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-0.10000000149011611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-0.10000000149011611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-5.000000074505806E-2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-5.000000074505806E-2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-5.000000074505806E-2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-5.000000074505806E-2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-5.000000074505806E-2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-5.000000074505806E-2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-5.000000074505806E-2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-5.000000074505806E-2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-5.000000074505806E-2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-5.000000074505806E-2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-5.000000074505806E-2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-5.000000074505806E-2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-5.000000074505806E-2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-5.000000074505806E-2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-5.000000074505806E-2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-5.000000074505806E-2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-5.000000074505806E-2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-5.000000074505806E-2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-5.000000074505806E-2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-5.000000074505806E-2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-5.000000074505806E-2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-5.000000074505806E-2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-5.000000074505806E-2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-5.000000074505806E-2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-5.000000074505806E-2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-5.000000074505806E-2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-5.000000074505806E-2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-5.000000074505806E-2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-5.000000074505806E-2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-5.000000074505806E-2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-5.000000074505806E-2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-5.000000074505806E-2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-5.000000074505806E-2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-1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-0.10000000149011611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-0.10000000149011611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-0.10000000149011611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-0.10000000149011611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-0.10000000149011611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-0.55000001192092896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-0.10000000149011611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-0.10000000149011611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-0.10000000149011611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-0.10000000149011611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-1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-0.10000000149011611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-0.10000000149011611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-0.10000000149011611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-0.10000000149011611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-0.10000000149011611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-0.55000001192092896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-0.10000000149011611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-0.10000000149011611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-0.10000000149011611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-0.10000000149011611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-5.000000074505806E-2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-5.000000074505806E-2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-5.000000074505806E-2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-5.000000074505806E-2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-5.000000074505806E-2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-5.000000074505806E-2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-5.000000074505806E-2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-5.000000074505806E-2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-5.000000074505806E-2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-5.000000074505806E-2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-5.000000074505806E-2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-5.000000074505806E-2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-5.000000074505806E-2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-5.000000074505806E-2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-5.000000074505806E-2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-5.000000074505806E-2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-5.000000074505806E-2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-5.000000074505806E-2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-5.000000074505806E-2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-5.000000074505806E-2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-5.000000074505806E-2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-5.000000074505806E-2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-0.10000000149011611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-0.10000000149011611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-0.10000000149011611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-0.10000000149011611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-0.10000000149011611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-0.10000000149011611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-0.10000000149011611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-0.10000000149011611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-0.10000000149011611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-0.10000000149011611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-0.10000000149011611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-0.10000000149011611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-0.10000000149011611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-0.10000000149011611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-0.10000000149011611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-0.10000000149011611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-0.10000000149011611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-0.10000000149011611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-0.10000000149011611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-0.10000000149011611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-0.10000000149011611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-0.10000000149011611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-0.10000000149011611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-0.10000000149011611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-0.10000000149011611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-0.10000000149011611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-0.10000000149011611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-0.10000000149011611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-0.10000000149011611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-0.10000000149011611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-0.10000000149011611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-0.10000000149011611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-0.10000000149011611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-5.000000074505806E-2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-5.000000074505806E-2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-5.000000074505806E-2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-5.000000074505806E-2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-5.000000074505806E-2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-5.000000074505806E-2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-5.000000074505806E-2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-5.000000074505806E-2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-5.000000074505806E-2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-5.000000074505806E-2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-5.000000074505806E-2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-1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-1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-1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-1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-1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-1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-1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-1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-1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-1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-1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-5.000000074505806E-2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-5.000000074505806E-2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-5.000000074505806E-2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-5.000000074505806E-2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-5.000000074505806E-2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-5.000000074505806E-2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-5.000000074505806E-2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-5.000000074505806E-2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-5.000000074505806E-2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-5.000000074505806E-2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-5.000000074505806E-2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-5.000000074505806E-2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-5.000000074505806E-2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-5.000000074505806E-2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-5.000000074505806E-2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-5.000000074505806E-2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-5.000000074505806E-2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-5.000000074505806E-2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-5.000000074505806E-2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-5.000000074505806E-2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-5.000000074505806E-2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-5.000000074505806E-2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-5.000000074505806E-2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-5.000000074505806E-2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-5.000000074505806E-2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-5.000000074505806E-2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-5.000000074505806E-2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-5.000000074505806E-2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-5.000000074505806E-2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-5.000000074505806E-2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-5.000000074505806E-2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-5.000000074505806E-2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-5.000000074505806E-2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-0.10000000149011611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-0.10000000149011611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-0.10000000149011611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-0.10000000149011611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-0.10000000149011611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-0.10000000149011611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-0.10000000149011611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-0.10000000149011611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-0.10000000149011611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-0.10000000149011611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-0.10000000149011611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-0.10000000149011611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-0.10000000149011611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-0.10000000149011611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-0.10000000149011611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-0.10000000149011611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-0.10000000149011611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-0.10000000149011611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-0.10000000149011611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-0.10000000149011611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-0.10000000149011611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-0.10000000149011611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-5.000000074505806E-2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-5.000000074505806E-2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-5.000000074505806E-2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-5.000000074505806E-2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-5.000000074505806E-2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-5.000000074505806E-2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-5.000000074505806E-2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-5.000000074505806E-2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-5.000000074505806E-2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-5.000000074505806E-2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-5.000000074505806E-2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-0.10000000149011611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-0.10000000149011611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-0.10000000149011611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-0.10000000149011611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-0.10000000149011611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-0.10000000149011611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-0.10000000149011611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-0.10000000149011611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-0.10000000149011611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-0.10000000149011611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-0.10000000149011611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-0.10000000149011611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-0.10000000149011611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-0.10000000149011611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-0.10000000149011611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-0.10000000149011611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-0.10000000149011611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-0.10000000149011611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-0.10000000149011611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-0.10000000149011611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-0.10000000149011611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-0.10000000149011611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-0.10000000149011611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-0.10000000149011611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-0.10000000149011611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-0.10000000149011611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-0.10000000149011611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-0.10000000149011611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-0.10000000149011611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-0.10000000149011611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-0.10000000149011611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-0.10000000149011611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-0.10000000149011611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-5.000000074505806E-2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-5.000000074505806E-2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-5.000000074505806E-2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-5.000000074505806E-2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-5.000000074505806E-2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-5.000000074505806E-2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-5.000000074505806E-2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-5.000000074505806E-2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-5.000000074505806E-2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-5.000000074505806E-2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-5.000000074505806E-2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-5.000000074505806E-2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-5.000000074505806E-2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-5.000000074505806E-2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-5.000000074505806E-2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-5.000000074505806E-2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-5.000000074505806E-2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-5.000000074505806E-2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-5.000000074505806E-2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-5.000000074505806E-2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-5.000000074505806E-2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-5.000000074505806E-2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-5.000000074505806E-2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-5.000000074505806E-2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-5.000000074505806E-2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-5.000000074505806E-2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-5.000000074505806E-2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-5.000000074505806E-2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-5.000000074505806E-2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-5.000000074505806E-2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-5.000000074505806E-2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-5.000000074505806E-2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-5.000000074505806E-2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-5.000000074505806E-2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-5.000000074505806E-2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-5.000000074505806E-2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-5.000000074505806E-2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-5.000000074505806E-2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-5.000000074505806E-2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-5.000000074505806E-2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-5.000000074505806E-2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-5.000000074505806E-2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-5.000000074505806E-2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-5.000000074505806E-2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-0.10000000149011611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-0.10000000149011611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-0.10000000149011611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-0.10000000149011611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-0.10000000149011611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-0.10000000149011611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-0.10000000149011611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-0.10000000149011611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-0.10000000149011611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-0.10000000149011611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-0.10000000149011611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-0.10000000149011611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-0.10000000149011611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-0.10000000149011611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-0.10000000149011611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-0.10000000149011611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-0.10000000149011611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-0.10000000149011611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-0.10000000149011611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-0.10000000149011611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-0.10000000149011611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-0.10000000149011611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-5.000000074505806E-2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-5.000000074505806E-2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-5.000000074505806E-2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-5.000000074505806E-2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-5.000000074505806E-2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-5.000000074505806E-2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-5.000000074505806E-2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-5.000000074505806E-2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-5.000000074505806E-2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-5.000000074505806E-2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-5.000000074505806E-2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-5.000000074505806E-2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-5.000000074505806E-2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-5.000000074505806E-2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-5.000000074505806E-2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-5.000000074505806E-2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-5.000000074505806E-2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-5.000000074505806E-2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-5.000000074505806E-2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-5.000000074505806E-2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-5.000000074505806E-2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-5.000000074505806E-2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-5.000000074505806E-2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-5.000000074505806E-2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-5.000000074505806E-2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-5.000000074505806E-2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-5.000000074505806E-2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-5.000000074505806E-2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-5.000000074505806E-2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-5.000000074505806E-2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-5.000000074505806E-2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-5.000000074505806E-2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-5.000000074505806E-2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-5.000000074505806E-2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-5.000000074505806E-2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-5.000000074505806E-2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-5.000000074505806E-2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-5.000000074505806E-2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-5.000000074505806E-2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-5.000000074505806E-2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-5.000000074505806E-2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-5.000000074505806E-2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-5.000000074505806E-2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-5.000000074505806E-2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-5.000000074505806E-2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-5.000000074505806E-2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-5.000000074505806E-2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-5.000000074505806E-2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-5.000000074505806E-2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-5.000000074505806E-2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-5.000000074505806E-2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-5.000000074505806E-2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-5.000000074505806E-2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-5.000000074505806E-2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-5.000000074505806E-2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-0.10000000149011611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-0.10000000149011611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-0.10000000149011611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-0.10000000149011611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-0.10000000149011611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-0.10000000149011611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-0.10000000149011611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-0.10000000149011611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-0.10000000149011611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-0.10000000149011611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-0.10000000149011611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-5.000000074505806E-2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-5.000000074505806E-2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-5.000000074505806E-2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-5.000000074505806E-2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-5.000000074505806E-2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-5.000000074505806E-2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-5.000000074505806E-2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-5.000000074505806E-2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-5.000000074505806E-2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-5.000000074505806E-2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-5.000000074505806E-2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-1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-1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-1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-1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-1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-1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-1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-1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-1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-1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-1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-5.000000074505806E-2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-5.000000074505806E-2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-5.000000074505806E-2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-5.000000074505806E-2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-5.000000074505806E-2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-5.000000074505806E-2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-5.000000074505806E-2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-5.000000074505806E-2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-5.000000074505806E-2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-5.000000074505806E-2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-5.000000074505806E-2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-5.000000074505806E-2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-5.000000074505806E-2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-5.000000074505806E-2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-5.000000074505806E-2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-5.000000074505806E-2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-5.000000074505806E-2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-5.000000074505806E-2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-5.000000074505806E-2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-5.000000074505806E-2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-5.000000074505806E-2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-5.000000074505806E-2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-0.30000001192092901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-0.30000001192092901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-0.30000001192092901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-0.30000001192092901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-0.30000001192092901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-0.30000001192092901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-0.30000001192092901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-0.30000001192092901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-0.30000001192092901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-0.30000001192092901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-0.30000001192092901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-5.000000074505806E-2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-5.000000074505806E-2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-5.000000074505806E-2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-5.000000074505806E-2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-5.000000074505806E-2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-5.000000074505806E-2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-5.000000074505806E-2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-5.000000074505806E-2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-5.000000074505806E-2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-5.000000074505806E-2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-5.000000074505806E-2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-0.10000000149011611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-0.10000000149011611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-0.10000000149011611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-0.10000000149011611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-0.10000000149011611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-0.10000000149011611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-0.10000000149011611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-0.10000000149011611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-0.10000000149011611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-0.10000000149011611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-0.10000000149011611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-0.10000000149011611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-0.10000000149011611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-0.10000000149011611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-0.10000000149011611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-0.10000000149011611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-0.10000000149011611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-0.10000000149011611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-0.10000000149011611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-0.10000000149011611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-0.10000000149011611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-0.10000000149011611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-0.10000000149011611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-0.10000000149011611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-0.10000000149011611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-0.10000000149011611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-0.10000000149011611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-0.10000000149011611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-0.10000000149011611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-0.10000000149011611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-0.10000000149011611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-0.10000000149011611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-0.10000000149011611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-5.000000074505806E-2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-5.000000074505806E-2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-5.000000074505806E-2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-5.000000074505806E-2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-5.000000074505806E-2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-5.000000074505806E-2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-5.000000074505806E-2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-5.000000074505806E-2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-5.000000074505806E-2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-5.000000074505806E-2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-5.000000074505806E-2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-5.000000074505806E-2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-5.000000074505806E-2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-5.000000074505806E-2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-5.000000074505806E-2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-5.000000074505806E-2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-5.000000074505806E-2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-5.000000074505806E-2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-5.000000074505806E-2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-5.000000074505806E-2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-5.000000074505806E-2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-5.000000074505806E-2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-5.000000074505806E-2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-5.000000074505806E-2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-5.000000074505806E-2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-5.000000074505806E-2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-5.000000074505806E-2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-5.000000074505806E-2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-5.000000074505806E-2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-5.000000074505806E-2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-5.000000074505806E-2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-5.000000074505806E-2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-5.000000074505806E-2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-5.000000074505806E-2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-5.000000074505806E-2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-5.000000074505806E-2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-5.000000074505806E-2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-5.000000074505806E-2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-5.000000074505806E-2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-5.000000074505806E-2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-5.000000074505806E-2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-5.000000074505806E-2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-5.000000074505806E-2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-5.000000074505806E-2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-0.10000000149011611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-0.10000000149011611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-0.10000000149011611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-0.10000000149011611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-0.10000000149011611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-0.10000000149011611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-0.10000000149011611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-0.10000000149011611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-0.10000000149011611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-0.10000000149011611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-0.10000000149011611</v>
      </c>
      <c r="F716" t="s">
        <v>182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5"/>
  <sheetViews>
    <sheetView workbookViewId="0">
      <selection activeCell="G1" sqref="G1"/>
    </sheetView>
  </sheetViews>
  <sheetFormatPr defaultColWidth="8.85546875" defaultRowHeight="15"/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171</v>
      </c>
      <c r="G1" s="1" t="s">
        <v>174</v>
      </c>
      <c r="H1" s="1" t="s">
        <v>175</v>
      </c>
    </row>
    <row r="2" spans="1:8">
      <c r="A2" t="s">
        <v>260</v>
      </c>
      <c r="B2" t="s">
        <v>33</v>
      </c>
      <c r="C2">
        <v>2020</v>
      </c>
      <c r="D2">
        <v>2020</v>
      </c>
      <c r="E2" t="s">
        <v>119</v>
      </c>
      <c r="F2" t="s">
        <v>107</v>
      </c>
      <c r="G2">
        <v>-7.9686970710754386</v>
      </c>
      <c r="H2" t="s">
        <v>192</v>
      </c>
    </row>
    <row r="3" spans="1:8">
      <c r="A3" t="s">
        <v>260</v>
      </c>
      <c r="B3" t="s">
        <v>33</v>
      </c>
      <c r="C3">
        <v>2020</v>
      </c>
      <c r="D3">
        <v>2025</v>
      </c>
      <c r="E3" t="s">
        <v>119</v>
      </c>
      <c r="F3" t="s">
        <v>107</v>
      </c>
      <c r="G3">
        <v>-7.9686970710754386</v>
      </c>
      <c r="H3" t="s">
        <v>192</v>
      </c>
    </row>
    <row r="4" spans="1:8">
      <c r="A4" t="s">
        <v>260</v>
      </c>
      <c r="B4" t="s">
        <v>33</v>
      </c>
      <c r="C4">
        <v>2020</v>
      </c>
      <c r="D4">
        <v>2030</v>
      </c>
      <c r="E4" t="s">
        <v>119</v>
      </c>
      <c r="F4" t="s">
        <v>107</v>
      </c>
      <c r="G4">
        <v>-7.9686970710754386</v>
      </c>
      <c r="H4" t="s">
        <v>192</v>
      </c>
    </row>
    <row r="5" spans="1:8">
      <c r="A5" t="s">
        <v>260</v>
      </c>
      <c r="B5" t="s">
        <v>33</v>
      </c>
      <c r="C5">
        <v>2020</v>
      </c>
      <c r="D5">
        <v>2035</v>
      </c>
      <c r="E5" t="s">
        <v>119</v>
      </c>
      <c r="F5" t="s">
        <v>107</v>
      </c>
      <c r="G5">
        <v>-7.9686970710754386</v>
      </c>
      <c r="H5" t="s">
        <v>192</v>
      </c>
    </row>
    <row r="6" spans="1:8">
      <c r="A6" t="s">
        <v>260</v>
      </c>
      <c r="B6" t="s">
        <v>33</v>
      </c>
      <c r="C6">
        <v>2020</v>
      </c>
      <c r="D6">
        <v>2040</v>
      </c>
      <c r="E6" t="s">
        <v>119</v>
      </c>
      <c r="F6" t="s">
        <v>107</v>
      </c>
      <c r="G6">
        <v>-7.9686970710754386</v>
      </c>
      <c r="H6" t="s">
        <v>192</v>
      </c>
    </row>
    <row r="7" spans="1:8">
      <c r="A7" t="s">
        <v>260</v>
      </c>
      <c r="B7" t="s">
        <v>33</v>
      </c>
      <c r="C7">
        <v>2020</v>
      </c>
      <c r="D7">
        <v>2045</v>
      </c>
      <c r="E7" t="s">
        <v>119</v>
      </c>
      <c r="F7" t="s">
        <v>107</v>
      </c>
      <c r="G7">
        <v>-7.9686970710754386</v>
      </c>
      <c r="H7" t="s">
        <v>192</v>
      </c>
    </row>
    <row r="8" spans="1:8">
      <c r="A8" t="s">
        <v>260</v>
      </c>
      <c r="B8" t="s">
        <v>33</v>
      </c>
      <c r="C8">
        <v>2025</v>
      </c>
      <c r="D8">
        <v>2025</v>
      </c>
      <c r="E8" t="s">
        <v>119</v>
      </c>
      <c r="F8" t="s">
        <v>107</v>
      </c>
      <c r="G8">
        <v>-7.9686970710754386</v>
      </c>
      <c r="H8" t="s">
        <v>192</v>
      </c>
    </row>
    <row r="9" spans="1:8">
      <c r="A9" t="s">
        <v>260</v>
      </c>
      <c r="B9" t="s">
        <v>33</v>
      </c>
      <c r="C9">
        <v>2025</v>
      </c>
      <c r="D9">
        <v>2030</v>
      </c>
      <c r="E9" t="s">
        <v>119</v>
      </c>
      <c r="F9" t="s">
        <v>107</v>
      </c>
      <c r="G9">
        <v>-7.9686970710754386</v>
      </c>
      <c r="H9" t="s">
        <v>192</v>
      </c>
    </row>
    <row r="10" spans="1:8">
      <c r="A10" t="s">
        <v>260</v>
      </c>
      <c r="B10" t="s">
        <v>33</v>
      </c>
      <c r="C10">
        <v>2025</v>
      </c>
      <c r="D10">
        <v>2035</v>
      </c>
      <c r="E10" t="s">
        <v>119</v>
      </c>
      <c r="F10" t="s">
        <v>107</v>
      </c>
      <c r="G10">
        <v>-7.9686970710754386</v>
      </c>
      <c r="H10" t="s">
        <v>192</v>
      </c>
    </row>
    <row r="11" spans="1:8">
      <c r="A11" t="s">
        <v>260</v>
      </c>
      <c r="B11" t="s">
        <v>33</v>
      </c>
      <c r="C11">
        <v>2025</v>
      </c>
      <c r="D11">
        <v>2040</v>
      </c>
      <c r="E11" t="s">
        <v>119</v>
      </c>
      <c r="F11" t="s">
        <v>107</v>
      </c>
      <c r="G11">
        <v>-7.9686970710754386</v>
      </c>
      <c r="H11" t="s">
        <v>192</v>
      </c>
    </row>
    <row r="12" spans="1:8">
      <c r="A12" t="s">
        <v>260</v>
      </c>
      <c r="B12" t="s">
        <v>33</v>
      </c>
      <c r="C12">
        <v>2025</v>
      </c>
      <c r="D12">
        <v>2045</v>
      </c>
      <c r="E12" t="s">
        <v>119</v>
      </c>
      <c r="F12" t="s">
        <v>107</v>
      </c>
      <c r="G12">
        <v>-7.9686970710754386</v>
      </c>
      <c r="H12" t="s">
        <v>192</v>
      </c>
    </row>
    <row r="13" spans="1:8">
      <c r="A13" t="s">
        <v>260</v>
      </c>
      <c r="B13" t="s">
        <v>33</v>
      </c>
      <c r="C13">
        <v>2025</v>
      </c>
      <c r="D13">
        <v>2050</v>
      </c>
      <c r="E13" t="s">
        <v>119</v>
      </c>
      <c r="F13" t="s">
        <v>107</v>
      </c>
      <c r="G13">
        <v>-7.9686970710754386</v>
      </c>
      <c r="H13" t="s">
        <v>192</v>
      </c>
    </row>
    <row r="14" spans="1:8">
      <c r="A14" t="s">
        <v>260</v>
      </c>
      <c r="B14" t="s">
        <v>33</v>
      </c>
      <c r="C14">
        <v>2030</v>
      </c>
      <c r="D14">
        <v>2030</v>
      </c>
      <c r="E14" t="s">
        <v>119</v>
      </c>
      <c r="F14" t="s">
        <v>107</v>
      </c>
      <c r="G14">
        <v>-7.9686970710754386</v>
      </c>
      <c r="H14" t="s">
        <v>192</v>
      </c>
    </row>
    <row r="15" spans="1:8">
      <c r="A15" t="s">
        <v>260</v>
      </c>
      <c r="B15" t="s">
        <v>33</v>
      </c>
      <c r="C15">
        <v>2030</v>
      </c>
      <c r="D15">
        <v>2035</v>
      </c>
      <c r="E15" t="s">
        <v>119</v>
      </c>
      <c r="F15" t="s">
        <v>107</v>
      </c>
      <c r="G15">
        <v>-7.9686970710754386</v>
      </c>
      <c r="H15" t="s">
        <v>192</v>
      </c>
    </row>
    <row r="16" spans="1:8">
      <c r="A16" t="s">
        <v>260</v>
      </c>
      <c r="B16" t="s">
        <v>33</v>
      </c>
      <c r="C16">
        <v>2030</v>
      </c>
      <c r="D16">
        <v>2040</v>
      </c>
      <c r="E16" t="s">
        <v>119</v>
      </c>
      <c r="F16" t="s">
        <v>107</v>
      </c>
      <c r="G16">
        <v>-7.9686970710754386</v>
      </c>
      <c r="H16" t="s">
        <v>192</v>
      </c>
    </row>
    <row r="17" spans="1:8">
      <c r="A17" t="s">
        <v>260</v>
      </c>
      <c r="B17" t="s">
        <v>33</v>
      </c>
      <c r="C17">
        <v>2030</v>
      </c>
      <c r="D17">
        <v>2045</v>
      </c>
      <c r="E17" t="s">
        <v>119</v>
      </c>
      <c r="F17" t="s">
        <v>107</v>
      </c>
      <c r="G17">
        <v>-7.9686970710754386</v>
      </c>
      <c r="H17" t="s">
        <v>192</v>
      </c>
    </row>
    <row r="18" spans="1:8">
      <c r="A18" t="s">
        <v>260</v>
      </c>
      <c r="B18" t="s">
        <v>33</v>
      </c>
      <c r="C18">
        <v>2030</v>
      </c>
      <c r="D18">
        <v>2050</v>
      </c>
      <c r="E18" t="s">
        <v>119</v>
      </c>
      <c r="F18" t="s">
        <v>107</v>
      </c>
      <c r="G18">
        <v>-7.9686970710754386</v>
      </c>
      <c r="H18" t="s">
        <v>192</v>
      </c>
    </row>
    <row r="19" spans="1:8">
      <c r="A19" t="s">
        <v>260</v>
      </c>
      <c r="B19" t="s">
        <v>33</v>
      </c>
      <c r="C19">
        <v>2030</v>
      </c>
      <c r="D19">
        <v>2055</v>
      </c>
      <c r="E19" t="s">
        <v>119</v>
      </c>
      <c r="F19" t="s">
        <v>107</v>
      </c>
      <c r="G19">
        <v>-7.9686970710754386</v>
      </c>
      <c r="H19" t="s">
        <v>192</v>
      </c>
    </row>
    <row r="20" spans="1:8">
      <c r="A20" t="s">
        <v>260</v>
      </c>
      <c r="B20" t="s">
        <v>33</v>
      </c>
      <c r="C20">
        <v>2035</v>
      </c>
      <c r="D20">
        <v>2035</v>
      </c>
      <c r="E20" t="s">
        <v>119</v>
      </c>
      <c r="F20" t="s">
        <v>107</v>
      </c>
      <c r="G20">
        <v>-7.9686970710754386</v>
      </c>
      <c r="H20" t="s">
        <v>192</v>
      </c>
    </row>
    <row r="21" spans="1:8">
      <c r="A21" t="s">
        <v>260</v>
      </c>
      <c r="B21" t="s">
        <v>33</v>
      </c>
      <c r="C21">
        <v>2035</v>
      </c>
      <c r="D21">
        <v>2040</v>
      </c>
      <c r="E21" t="s">
        <v>119</v>
      </c>
      <c r="F21" t="s">
        <v>107</v>
      </c>
      <c r="G21">
        <v>-7.9686970710754386</v>
      </c>
      <c r="H21" t="s">
        <v>192</v>
      </c>
    </row>
    <row r="22" spans="1:8">
      <c r="A22" t="s">
        <v>260</v>
      </c>
      <c r="B22" t="s">
        <v>33</v>
      </c>
      <c r="C22">
        <v>2035</v>
      </c>
      <c r="D22">
        <v>2045</v>
      </c>
      <c r="E22" t="s">
        <v>119</v>
      </c>
      <c r="F22" t="s">
        <v>107</v>
      </c>
      <c r="G22">
        <v>-7.9686970710754386</v>
      </c>
      <c r="H22" t="s">
        <v>192</v>
      </c>
    </row>
    <row r="23" spans="1:8">
      <c r="A23" t="s">
        <v>260</v>
      </c>
      <c r="B23" t="s">
        <v>33</v>
      </c>
      <c r="C23">
        <v>2035</v>
      </c>
      <c r="D23">
        <v>2050</v>
      </c>
      <c r="E23" t="s">
        <v>119</v>
      </c>
      <c r="F23" t="s">
        <v>107</v>
      </c>
      <c r="G23">
        <v>-7.9686970710754386</v>
      </c>
      <c r="H23" t="s">
        <v>192</v>
      </c>
    </row>
    <row r="24" spans="1:8">
      <c r="A24" t="s">
        <v>260</v>
      </c>
      <c r="B24" t="s">
        <v>33</v>
      </c>
      <c r="C24">
        <v>2035</v>
      </c>
      <c r="D24">
        <v>2055</v>
      </c>
      <c r="E24" t="s">
        <v>119</v>
      </c>
      <c r="F24" t="s">
        <v>107</v>
      </c>
      <c r="G24">
        <v>-7.9686970710754386</v>
      </c>
      <c r="H24" t="s">
        <v>192</v>
      </c>
    </row>
    <row r="25" spans="1:8">
      <c r="A25" t="s">
        <v>260</v>
      </c>
      <c r="B25" t="s">
        <v>33</v>
      </c>
      <c r="C25">
        <v>2035</v>
      </c>
      <c r="D25">
        <v>2060</v>
      </c>
      <c r="E25" t="s">
        <v>119</v>
      </c>
      <c r="F25" t="s">
        <v>107</v>
      </c>
      <c r="G25">
        <v>-7.9686970710754386</v>
      </c>
      <c r="H25" t="s">
        <v>192</v>
      </c>
    </row>
    <row r="26" spans="1:8">
      <c r="A26" t="s">
        <v>260</v>
      </c>
      <c r="B26" t="s">
        <v>33</v>
      </c>
      <c r="C26">
        <v>2040</v>
      </c>
      <c r="D26">
        <v>2040</v>
      </c>
      <c r="E26" t="s">
        <v>119</v>
      </c>
      <c r="F26" t="s">
        <v>107</v>
      </c>
      <c r="G26">
        <v>-7.9686970710754386</v>
      </c>
      <c r="H26" t="s">
        <v>192</v>
      </c>
    </row>
    <row r="27" spans="1:8">
      <c r="A27" t="s">
        <v>260</v>
      </c>
      <c r="B27" t="s">
        <v>33</v>
      </c>
      <c r="C27">
        <v>2040</v>
      </c>
      <c r="D27">
        <v>2045</v>
      </c>
      <c r="E27" t="s">
        <v>119</v>
      </c>
      <c r="F27" t="s">
        <v>107</v>
      </c>
      <c r="G27">
        <v>-7.9686970710754386</v>
      </c>
      <c r="H27" t="s">
        <v>192</v>
      </c>
    </row>
    <row r="28" spans="1:8">
      <c r="A28" t="s">
        <v>260</v>
      </c>
      <c r="B28" t="s">
        <v>33</v>
      </c>
      <c r="C28">
        <v>2040</v>
      </c>
      <c r="D28">
        <v>2050</v>
      </c>
      <c r="E28" t="s">
        <v>119</v>
      </c>
      <c r="F28" t="s">
        <v>107</v>
      </c>
      <c r="G28">
        <v>-7.9686970710754386</v>
      </c>
      <c r="H28" t="s">
        <v>192</v>
      </c>
    </row>
    <row r="29" spans="1:8">
      <c r="A29" t="s">
        <v>260</v>
      </c>
      <c r="B29" t="s">
        <v>33</v>
      </c>
      <c r="C29">
        <v>2040</v>
      </c>
      <c r="D29">
        <v>2055</v>
      </c>
      <c r="E29" t="s">
        <v>119</v>
      </c>
      <c r="F29" t="s">
        <v>107</v>
      </c>
      <c r="G29">
        <v>-7.9686970710754386</v>
      </c>
      <c r="H29" t="s">
        <v>192</v>
      </c>
    </row>
    <row r="30" spans="1:8">
      <c r="A30" t="s">
        <v>260</v>
      </c>
      <c r="B30" t="s">
        <v>33</v>
      </c>
      <c r="C30">
        <v>2040</v>
      </c>
      <c r="D30">
        <v>2060</v>
      </c>
      <c r="E30" t="s">
        <v>119</v>
      </c>
      <c r="F30" t="s">
        <v>107</v>
      </c>
      <c r="G30">
        <v>-7.9686970710754386</v>
      </c>
      <c r="H30" t="s">
        <v>192</v>
      </c>
    </row>
    <row r="31" spans="1:8">
      <c r="A31" t="s">
        <v>260</v>
      </c>
      <c r="B31" t="s">
        <v>33</v>
      </c>
      <c r="C31">
        <v>2040</v>
      </c>
      <c r="D31">
        <v>2065</v>
      </c>
      <c r="E31" t="s">
        <v>119</v>
      </c>
      <c r="F31" t="s">
        <v>107</v>
      </c>
      <c r="G31">
        <v>-7.9686970710754386</v>
      </c>
      <c r="H31" t="s">
        <v>192</v>
      </c>
    </row>
    <row r="32" spans="1:8">
      <c r="A32" t="s">
        <v>260</v>
      </c>
      <c r="B32" t="s">
        <v>33</v>
      </c>
      <c r="C32">
        <v>2045</v>
      </c>
      <c r="D32">
        <v>2045</v>
      </c>
      <c r="E32" t="s">
        <v>119</v>
      </c>
      <c r="F32" t="s">
        <v>107</v>
      </c>
      <c r="G32">
        <v>-7.9686970710754386</v>
      </c>
      <c r="H32" t="s">
        <v>192</v>
      </c>
    </row>
    <row r="33" spans="1:8">
      <c r="A33" t="s">
        <v>260</v>
      </c>
      <c r="B33" t="s">
        <v>33</v>
      </c>
      <c r="C33">
        <v>2045</v>
      </c>
      <c r="D33">
        <v>2050</v>
      </c>
      <c r="E33" t="s">
        <v>119</v>
      </c>
      <c r="F33" t="s">
        <v>107</v>
      </c>
      <c r="G33">
        <v>-7.9686970710754386</v>
      </c>
      <c r="H33" t="s">
        <v>192</v>
      </c>
    </row>
    <row r="34" spans="1:8">
      <c r="A34" t="s">
        <v>260</v>
      </c>
      <c r="B34" t="s">
        <v>33</v>
      </c>
      <c r="C34">
        <v>2045</v>
      </c>
      <c r="D34">
        <v>2055</v>
      </c>
      <c r="E34" t="s">
        <v>119</v>
      </c>
      <c r="F34" t="s">
        <v>107</v>
      </c>
      <c r="G34">
        <v>-7.9686970710754386</v>
      </c>
      <c r="H34" t="s">
        <v>192</v>
      </c>
    </row>
    <row r="35" spans="1:8">
      <c r="A35" t="s">
        <v>260</v>
      </c>
      <c r="B35" t="s">
        <v>33</v>
      </c>
      <c r="C35">
        <v>2045</v>
      </c>
      <c r="D35">
        <v>2060</v>
      </c>
      <c r="E35" t="s">
        <v>119</v>
      </c>
      <c r="F35" t="s">
        <v>107</v>
      </c>
      <c r="G35">
        <v>-7.9686970710754386</v>
      </c>
      <c r="H35" t="s">
        <v>192</v>
      </c>
    </row>
    <row r="36" spans="1:8">
      <c r="A36" t="s">
        <v>260</v>
      </c>
      <c r="B36" t="s">
        <v>33</v>
      </c>
      <c r="C36">
        <v>2045</v>
      </c>
      <c r="D36">
        <v>2065</v>
      </c>
      <c r="E36" t="s">
        <v>119</v>
      </c>
      <c r="F36" t="s">
        <v>107</v>
      </c>
      <c r="G36">
        <v>-7.9686970710754386</v>
      </c>
      <c r="H36" t="s">
        <v>192</v>
      </c>
    </row>
    <row r="37" spans="1:8">
      <c r="A37" t="s">
        <v>260</v>
      </c>
      <c r="B37" t="s">
        <v>33</v>
      </c>
      <c r="C37">
        <v>2045</v>
      </c>
      <c r="D37">
        <v>2070</v>
      </c>
      <c r="E37" t="s">
        <v>119</v>
      </c>
      <c r="F37" t="s">
        <v>107</v>
      </c>
      <c r="G37">
        <v>-7.9686970710754386</v>
      </c>
      <c r="H37" t="s">
        <v>192</v>
      </c>
    </row>
    <row r="38" spans="1:8">
      <c r="A38" t="s">
        <v>260</v>
      </c>
      <c r="B38" t="s">
        <v>33</v>
      </c>
      <c r="C38">
        <v>2050</v>
      </c>
      <c r="D38">
        <v>2050</v>
      </c>
      <c r="E38" t="s">
        <v>119</v>
      </c>
      <c r="F38" t="s">
        <v>107</v>
      </c>
      <c r="G38">
        <v>-7.9686970710754386</v>
      </c>
      <c r="H38" t="s">
        <v>192</v>
      </c>
    </row>
    <row r="39" spans="1:8">
      <c r="A39" t="s">
        <v>260</v>
      </c>
      <c r="B39" t="s">
        <v>33</v>
      </c>
      <c r="C39">
        <v>2050</v>
      </c>
      <c r="D39">
        <v>2055</v>
      </c>
      <c r="E39" t="s">
        <v>119</v>
      </c>
      <c r="F39" t="s">
        <v>107</v>
      </c>
      <c r="G39">
        <v>-7.9686970710754386</v>
      </c>
      <c r="H39" t="s">
        <v>192</v>
      </c>
    </row>
    <row r="40" spans="1:8">
      <c r="A40" t="s">
        <v>260</v>
      </c>
      <c r="B40" t="s">
        <v>33</v>
      </c>
      <c r="C40">
        <v>2050</v>
      </c>
      <c r="D40">
        <v>2060</v>
      </c>
      <c r="E40" t="s">
        <v>119</v>
      </c>
      <c r="F40" t="s">
        <v>107</v>
      </c>
      <c r="G40">
        <v>-7.9686970710754386</v>
      </c>
      <c r="H40" t="s">
        <v>192</v>
      </c>
    </row>
    <row r="41" spans="1:8">
      <c r="A41" t="s">
        <v>260</v>
      </c>
      <c r="B41" t="s">
        <v>33</v>
      </c>
      <c r="C41">
        <v>2050</v>
      </c>
      <c r="D41">
        <v>2065</v>
      </c>
      <c r="E41" t="s">
        <v>119</v>
      </c>
      <c r="F41" t="s">
        <v>107</v>
      </c>
      <c r="G41">
        <v>-7.9686970710754386</v>
      </c>
      <c r="H41" t="s">
        <v>192</v>
      </c>
    </row>
    <row r="42" spans="1:8">
      <c r="A42" t="s">
        <v>260</v>
      </c>
      <c r="B42" t="s">
        <v>33</v>
      </c>
      <c r="C42">
        <v>2050</v>
      </c>
      <c r="D42">
        <v>2070</v>
      </c>
      <c r="E42" t="s">
        <v>119</v>
      </c>
      <c r="F42" t="s">
        <v>107</v>
      </c>
      <c r="G42">
        <v>-7.9686970710754386</v>
      </c>
      <c r="H42" t="s">
        <v>192</v>
      </c>
    </row>
    <row r="43" spans="1:8">
      <c r="A43" t="s">
        <v>260</v>
      </c>
      <c r="B43" t="s">
        <v>33</v>
      </c>
      <c r="C43">
        <v>2055</v>
      </c>
      <c r="D43">
        <v>2055</v>
      </c>
      <c r="E43" t="s">
        <v>119</v>
      </c>
      <c r="F43" t="s">
        <v>107</v>
      </c>
      <c r="G43">
        <v>-7.9686970710754386</v>
      </c>
      <c r="H43" t="s">
        <v>192</v>
      </c>
    </row>
    <row r="44" spans="1:8">
      <c r="A44" t="s">
        <v>260</v>
      </c>
      <c r="B44" t="s">
        <v>33</v>
      </c>
      <c r="C44">
        <v>2055</v>
      </c>
      <c r="D44">
        <v>2060</v>
      </c>
      <c r="E44" t="s">
        <v>119</v>
      </c>
      <c r="F44" t="s">
        <v>107</v>
      </c>
      <c r="G44">
        <v>-7.9686970710754386</v>
      </c>
      <c r="H44" t="s">
        <v>192</v>
      </c>
    </row>
    <row r="45" spans="1:8">
      <c r="A45" t="s">
        <v>260</v>
      </c>
      <c r="B45" t="s">
        <v>33</v>
      </c>
      <c r="C45">
        <v>2055</v>
      </c>
      <c r="D45">
        <v>2065</v>
      </c>
      <c r="E45" t="s">
        <v>119</v>
      </c>
      <c r="F45" t="s">
        <v>107</v>
      </c>
      <c r="G45">
        <v>-7.9686970710754386</v>
      </c>
      <c r="H45" t="s">
        <v>192</v>
      </c>
    </row>
    <row r="46" spans="1:8">
      <c r="A46" t="s">
        <v>260</v>
      </c>
      <c r="B46" t="s">
        <v>33</v>
      </c>
      <c r="C46">
        <v>2055</v>
      </c>
      <c r="D46">
        <v>2070</v>
      </c>
      <c r="E46" t="s">
        <v>119</v>
      </c>
      <c r="F46" t="s">
        <v>107</v>
      </c>
      <c r="G46">
        <v>-7.9686970710754386</v>
      </c>
      <c r="H46" t="s">
        <v>192</v>
      </c>
    </row>
    <row r="47" spans="1:8">
      <c r="A47" t="s">
        <v>260</v>
      </c>
      <c r="B47" t="s">
        <v>33</v>
      </c>
      <c r="C47">
        <v>2060</v>
      </c>
      <c r="D47">
        <v>2060</v>
      </c>
      <c r="E47" t="s">
        <v>119</v>
      </c>
      <c r="F47" t="s">
        <v>107</v>
      </c>
      <c r="G47">
        <v>-7.9686970710754386</v>
      </c>
      <c r="H47" t="s">
        <v>192</v>
      </c>
    </row>
    <row r="48" spans="1:8">
      <c r="A48" t="s">
        <v>260</v>
      </c>
      <c r="B48" t="s">
        <v>33</v>
      </c>
      <c r="C48">
        <v>2060</v>
      </c>
      <c r="D48">
        <v>2065</v>
      </c>
      <c r="E48" t="s">
        <v>119</v>
      </c>
      <c r="F48" t="s">
        <v>107</v>
      </c>
      <c r="G48">
        <v>-7.9686970710754386</v>
      </c>
      <c r="H48" t="s">
        <v>192</v>
      </c>
    </row>
    <row r="49" spans="1:8">
      <c r="A49" t="s">
        <v>260</v>
      </c>
      <c r="B49" t="s">
        <v>33</v>
      </c>
      <c r="C49">
        <v>2060</v>
      </c>
      <c r="D49">
        <v>2070</v>
      </c>
      <c r="E49" t="s">
        <v>119</v>
      </c>
      <c r="F49" t="s">
        <v>107</v>
      </c>
      <c r="G49">
        <v>-7.9686970710754386</v>
      </c>
      <c r="H49" t="s">
        <v>192</v>
      </c>
    </row>
    <row r="50" spans="1:8">
      <c r="A50" t="s">
        <v>260</v>
      </c>
      <c r="B50" t="s">
        <v>33</v>
      </c>
      <c r="C50">
        <v>2065</v>
      </c>
      <c r="D50">
        <v>2065</v>
      </c>
      <c r="E50" t="s">
        <v>119</v>
      </c>
      <c r="F50" t="s">
        <v>107</v>
      </c>
      <c r="G50">
        <v>-7.9686970710754386</v>
      </c>
      <c r="H50" t="s">
        <v>192</v>
      </c>
    </row>
    <row r="51" spans="1:8">
      <c r="A51" t="s">
        <v>260</v>
      </c>
      <c r="B51" t="s">
        <v>33</v>
      </c>
      <c r="C51">
        <v>2065</v>
      </c>
      <c r="D51">
        <v>2070</v>
      </c>
      <c r="E51" t="s">
        <v>119</v>
      </c>
      <c r="F51" t="s">
        <v>107</v>
      </c>
      <c r="G51">
        <v>-7.9686970710754386</v>
      </c>
      <c r="H51" t="s">
        <v>192</v>
      </c>
    </row>
    <row r="52" spans="1:8">
      <c r="A52" t="s">
        <v>260</v>
      </c>
      <c r="B52" t="s">
        <v>33</v>
      </c>
      <c r="C52">
        <v>2070</v>
      </c>
      <c r="D52">
        <v>2070</v>
      </c>
      <c r="E52" t="s">
        <v>119</v>
      </c>
      <c r="F52" t="s">
        <v>107</v>
      </c>
      <c r="G52">
        <v>-7.9686970710754386</v>
      </c>
      <c r="H52" t="s">
        <v>192</v>
      </c>
    </row>
    <row r="53" spans="1:8">
      <c r="A53" t="s">
        <v>260</v>
      </c>
      <c r="B53" t="s">
        <v>81</v>
      </c>
      <c r="C53">
        <v>2010</v>
      </c>
      <c r="D53">
        <v>2010</v>
      </c>
      <c r="E53" t="s">
        <v>119</v>
      </c>
      <c r="F53" t="s">
        <v>107</v>
      </c>
      <c r="G53">
        <v>-3.0989375114440918</v>
      </c>
      <c r="H53" t="s">
        <v>192</v>
      </c>
    </row>
    <row r="54" spans="1:8">
      <c r="A54" t="s">
        <v>260</v>
      </c>
      <c r="B54" t="s">
        <v>81</v>
      </c>
      <c r="C54">
        <v>2015</v>
      </c>
      <c r="D54">
        <v>2015</v>
      </c>
      <c r="E54" t="s">
        <v>119</v>
      </c>
      <c r="F54" t="s">
        <v>107</v>
      </c>
      <c r="G54">
        <v>-3.0989375114440918</v>
      </c>
      <c r="H54" t="s">
        <v>192</v>
      </c>
    </row>
    <row r="55" spans="1:8">
      <c r="A55" t="s">
        <v>260</v>
      </c>
      <c r="B55" t="s">
        <v>81</v>
      </c>
      <c r="C55">
        <v>2020</v>
      </c>
      <c r="D55">
        <v>2020</v>
      </c>
      <c r="E55" t="s">
        <v>119</v>
      </c>
      <c r="F55" t="s">
        <v>107</v>
      </c>
      <c r="G55">
        <v>-3.0989375114440918</v>
      </c>
      <c r="H55" t="s">
        <v>192</v>
      </c>
    </row>
    <row r="56" spans="1:8">
      <c r="A56" t="s">
        <v>260</v>
      </c>
      <c r="B56" t="s">
        <v>81</v>
      </c>
      <c r="C56">
        <v>2025</v>
      </c>
      <c r="D56">
        <v>2025</v>
      </c>
      <c r="E56" t="s">
        <v>119</v>
      </c>
      <c r="F56" t="s">
        <v>107</v>
      </c>
      <c r="G56">
        <v>-3.0989375114440918</v>
      </c>
      <c r="H56" t="s">
        <v>192</v>
      </c>
    </row>
    <row r="57" spans="1:8">
      <c r="A57" t="s">
        <v>260</v>
      </c>
      <c r="B57" t="s">
        <v>81</v>
      </c>
      <c r="C57">
        <v>2030</v>
      </c>
      <c r="D57">
        <v>2030</v>
      </c>
      <c r="E57" t="s">
        <v>119</v>
      </c>
      <c r="F57" t="s">
        <v>107</v>
      </c>
      <c r="G57">
        <v>-3.0989375114440918</v>
      </c>
      <c r="H57" t="s">
        <v>192</v>
      </c>
    </row>
    <row r="58" spans="1:8">
      <c r="A58" t="s">
        <v>260</v>
      </c>
      <c r="B58" t="s">
        <v>81</v>
      </c>
      <c r="C58">
        <v>2035</v>
      </c>
      <c r="D58">
        <v>2035</v>
      </c>
      <c r="E58" t="s">
        <v>119</v>
      </c>
      <c r="F58" t="s">
        <v>107</v>
      </c>
      <c r="G58">
        <v>-3.0989375114440918</v>
      </c>
      <c r="H58" t="s">
        <v>192</v>
      </c>
    </row>
    <row r="59" spans="1:8">
      <c r="A59" t="s">
        <v>260</v>
      </c>
      <c r="B59" t="s">
        <v>81</v>
      </c>
      <c r="C59">
        <v>2040</v>
      </c>
      <c r="D59">
        <v>2040</v>
      </c>
      <c r="E59" t="s">
        <v>119</v>
      </c>
      <c r="F59" t="s">
        <v>107</v>
      </c>
      <c r="G59">
        <v>-3.0989375114440918</v>
      </c>
      <c r="H59" t="s">
        <v>192</v>
      </c>
    </row>
    <row r="60" spans="1:8">
      <c r="A60" t="s">
        <v>260</v>
      </c>
      <c r="B60" t="s">
        <v>81</v>
      </c>
      <c r="C60">
        <v>2045</v>
      </c>
      <c r="D60">
        <v>2045</v>
      </c>
      <c r="E60" t="s">
        <v>119</v>
      </c>
      <c r="F60" t="s">
        <v>107</v>
      </c>
      <c r="G60">
        <v>-3.0989375114440918</v>
      </c>
      <c r="H60" t="s">
        <v>192</v>
      </c>
    </row>
    <row r="61" spans="1:8">
      <c r="A61" t="s">
        <v>260</v>
      </c>
      <c r="B61" t="s">
        <v>81</v>
      </c>
      <c r="C61">
        <v>2050</v>
      </c>
      <c r="D61">
        <v>2050</v>
      </c>
      <c r="E61" t="s">
        <v>119</v>
      </c>
      <c r="F61" t="s">
        <v>107</v>
      </c>
      <c r="G61">
        <v>-3.0989375114440918</v>
      </c>
      <c r="H61" t="s">
        <v>192</v>
      </c>
    </row>
    <row r="62" spans="1:8">
      <c r="A62" t="s">
        <v>260</v>
      </c>
      <c r="B62" t="s">
        <v>81</v>
      </c>
      <c r="C62">
        <v>2055</v>
      </c>
      <c r="D62">
        <v>2055</v>
      </c>
      <c r="E62" t="s">
        <v>119</v>
      </c>
      <c r="F62" t="s">
        <v>107</v>
      </c>
      <c r="G62">
        <v>-3.0989375114440918</v>
      </c>
      <c r="H62" t="s">
        <v>192</v>
      </c>
    </row>
    <row r="63" spans="1:8">
      <c r="A63" t="s">
        <v>260</v>
      </c>
      <c r="B63" t="s">
        <v>81</v>
      </c>
      <c r="C63">
        <v>2060</v>
      </c>
      <c r="D63">
        <v>2060</v>
      </c>
      <c r="E63" t="s">
        <v>119</v>
      </c>
      <c r="F63" t="s">
        <v>107</v>
      </c>
      <c r="G63">
        <v>-3.0989375114440918</v>
      </c>
      <c r="H63" t="s">
        <v>192</v>
      </c>
    </row>
    <row r="64" spans="1:8">
      <c r="A64" t="s">
        <v>260</v>
      </c>
      <c r="B64" t="s">
        <v>81</v>
      </c>
      <c r="C64">
        <v>2065</v>
      </c>
      <c r="D64">
        <v>2065</v>
      </c>
      <c r="E64" t="s">
        <v>119</v>
      </c>
      <c r="F64" t="s">
        <v>107</v>
      </c>
      <c r="G64">
        <v>-3.0989375114440918</v>
      </c>
      <c r="H64" t="s">
        <v>192</v>
      </c>
    </row>
    <row r="65" spans="1:8">
      <c r="A65" t="s">
        <v>260</v>
      </c>
      <c r="B65" t="s">
        <v>81</v>
      </c>
      <c r="C65">
        <v>2070</v>
      </c>
      <c r="D65">
        <v>2070</v>
      </c>
      <c r="E65" t="s">
        <v>119</v>
      </c>
      <c r="F65" t="s">
        <v>107</v>
      </c>
      <c r="G65">
        <v>-3.0989375114440918</v>
      </c>
      <c r="H65" t="s">
        <v>192</v>
      </c>
    </row>
    <row r="66" spans="1:8">
      <c r="A66" t="s">
        <v>260</v>
      </c>
      <c r="B66" t="s">
        <v>30</v>
      </c>
      <c r="C66">
        <v>2010</v>
      </c>
      <c r="D66">
        <v>2010</v>
      </c>
      <c r="E66" t="s">
        <v>119</v>
      </c>
      <c r="F66" t="s">
        <v>108</v>
      </c>
      <c r="G66">
        <v>6.8623051047325134E-2</v>
      </c>
      <c r="H66" t="s">
        <v>192</v>
      </c>
    </row>
    <row r="67" spans="1:8">
      <c r="A67" t="s">
        <v>260</v>
      </c>
      <c r="B67" t="s">
        <v>30</v>
      </c>
      <c r="C67">
        <v>2010</v>
      </c>
      <c r="D67">
        <v>2010</v>
      </c>
      <c r="E67" t="s">
        <v>119</v>
      </c>
      <c r="F67" t="s">
        <v>107</v>
      </c>
      <c r="G67">
        <v>3.0989375114440918</v>
      </c>
      <c r="H67" t="s">
        <v>192</v>
      </c>
    </row>
    <row r="68" spans="1:8">
      <c r="A68" t="s">
        <v>260</v>
      </c>
      <c r="B68" t="s">
        <v>30</v>
      </c>
      <c r="C68">
        <v>2010</v>
      </c>
      <c r="D68">
        <v>2015</v>
      </c>
      <c r="E68" t="s">
        <v>119</v>
      </c>
      <c r="F68" t="s">
        <v>107</v>
      </c>
      <c r="G68">
        <v>1.5837802886962891</v>
      </c>
      <c r="H68" t="s">
        <v>192</v>
      </c>
    </row>
    <row r="69" spans="1:8">
      <c r="A69" t="s">
        <v>260</v>
      </c>
      <c r="B69" t="s">
        <v>30</v>
      </c>
      <c r="C69">
        <v>2015</v>
      </c>
      <c r="D69">
        <v>2015</v>
      </c>
      <c r="E69" t="s">
        <v>119</v>
      </c>
      <c r="F69" t="s">
        <v>108</v>
      </c>
      <c r="G69">
        <v>6.8623051047325134E-2</v>
      </c>
      <c r="H69" t="s">
        <v>192</v>
      </c>
    </row>
    <row r="70" spans="1:8">
      <c r="A70" t="s">
        <v>260</v>
      </c>
      <c r="B70" t="s">
        <v>30</v>
      </c>
      <c r="C70">
        <v>2015</v>
      </c>
      <c r="D70">
        <v>2015</v>
      </c>
      <c r="E70" t="s">
        <v>119</v>
      </c>
      <c r="F70" t="s">
        <v>107</v>
      </c>
      <c r="G70">
        <v>1.5837802886962891</v>
      </c>
      <c r="H70" t="s">
        <v>192</v>
      </c>
    </row>
    <row r="71" spans="1:8">
      <c r="A71" t="s">
        <v>260</v>
      </c>
      <c r="B71" t="s">
        <v>30</v>
      </c>
      <c r="C71">
        <v>2015</v>
      </c>
      <c r="D71">
        <v>2020</v>
      </c>
      <c r="E71" t="s">
        <v>119</v>
      </c>
      <c r="F71" t="s">
        <v>107</v>
      </c>
      <c r="G71">
        <v>3.0989375114440918</v>
      </c>
      <c r="H71" t="s">
        <v>192</v>
      </c>
    </row>
    <row r="72" spans="1:8">
      <c r="A72" t="s">
        <v>260</v>
      </c>
      <c r="B72" t="s">
        <v>30</v>
      </c>
      <c r="C72">
        <v>2020</v>
      </c>
      <c r="D72">
        <v>2020</v>
      </c>
      <c r="E72" t="s">
        <v>119</v>
      </c>
      <c r="F72" t="s">
        <v>108</v>
      </c>
      <c r="G72">
        <v>6.8623051047325134E-2</v>
      </c>
      <c r="H72" t="s">
        <v>192</v>
      </c>
    </row>
    <row r="73" spans="1:8">
      <c r="A73" t="s">
        <v>260</v>
      </c>
      <c r="B73" t="s">
        <v>30</v>
      </c>
      <c r="C73">
        <v>2020</v>
      </c>
      <c r="D73">
        <v>2020</v>
      </c>
      <c r="E73" t="s">
        <v>119</v>
      </c>
      <c r="F73" t="s">
        <v>107</v>
      </c>
      <c r="G73">
        <v>3.0989375114440918</v>
      </c>
      <c r="H73" t="s">
        <v>192</v>
      </c>
    </row>
    <row r="74" spans="1:8">
      <c r="A74" t="s">
        <v>260</v>
      </c>
      <c r="B74" t="s">
        <v>30</v>
      </c>
      <c r="C74">
        <v>2020</v>
      </c>
      <c r="D74">
        <v>2025</v>
      </c>
      <c r="E74" t="s">
        <v>119</v>
      </c>
      <c r="F74" t="s">
        <v>107</v>
      </c>
      <c r="G74">
        <v>1.5837802886962891</v>
      </c>
      <c r="H74" t="s">
        <v>192</v>
      </c>
    </row>
    <row r="75" spans="1:8">
      <c r="A75" t="s">
        <v>260</v>
      </c>
      <c r="B75" t="s">
        <v>30</v>
      </c>
      <c r="C75">
        <v>2025</v>
      </c>
      <c r="D75">
        <v>2025</v>
      </c>
      <c r="E75" t="s">
        <v>119</v>
      </c>
      <c r="F75" t="s">
        <v>108</v>
      </c>
      <c r="G75">
        <v>6.8623051047325134E-2</v>
      </c>
      <c r="H75" t="s">
        <v>192</v>
      </c>
    </row>
    <row r="76" spans="1:8">
      <c r="A76" t="s">
        <v>260</v>
      </c>
      <c r="B76" t="s">
        <v>30</v>
      </c>
      <c r="C76">
        <v>2025</v>
      </c>
      <c r="D76">
        <v>2025</v>
      </c>
      <c r="E76" t="s">
        <v>119</v>
      </c>
      <c r="F76" t="s">
        <v>107</v>
      </c>
      <c r="G76">
        <v>1.5837802886962891</v>
      </c>
      <c r="H76" t="s">
        <v>192</v>
      </c>
    </row>
    <row r="77" spans="1:8">
      <c r="A77" t="s">
        <v>260</v>
      </c>
      <c r="B77" t="s">
        <v>30</v>
      </c>
      <c r="C77">
        <v>2025</v>
      </c>
      <c r="D77">
        <v>2030</v>
      </c>
      <c r="E77" t="s">
        <v>119</v>
      </c>
      <c r="F77" t="s">
        <v>107</v>
      </c>
      <c r="G77">
        <v>3.0989375114440918</v>
      </c>
      <c r="H77" t="s">
        <v>192</v>
      </c>
    </row>
    <row r="78" spans="1:8">
      <c r="A78" t="s">
        <v>260</v>
      </c>
      <c r="B78" t="s">
        <v>30</v>
      </c>
      <c r="C78">
        <v>2030</v>
      </c>
      <c r="D78">
        <v>2030</v>
      </c>
      <c r="E78" t="s">
        <v>119</v>
      </c>
      <c r="F78" t="s">
        <v>108</v>
      </c>
      <c r="G78">
        <v>6.8623051047325134E-2</v>
      </c>
      <c r="H78" t="s">
        <v>192</v>
      </c>
    </row>
    <row r="79" spans="1:8">
      <c r="A79" t="s">
        <v>260</v>
      </c>
      <c r="B79" t="s">
        <v>30</v>
      </c>
      <c r="C79">
        <v>2030</v>
      </c>
      <c r="D79">
        <v>2030</v>
      </c>
      <c r="E79" t="s">
        <v>119</v>
      </c>
      <c r="F79" t="s">
        <v>107</v>
      </c>
      <c r="G79">
        <v>3.0989375114440918</v>
      </c>
      <c r="H79" t="s">
        <v>192</v>
      </c>
    </row>
    <row r="80" spans="1:8">
      <c r="A80" t="s">
        <v>260</v>
      </c>
      <c r="B80" t="s">
        <v>30</v>
      </c>
      <c r="C80">
        <v>2030</v>
      </c>
      <c r="D80">
        <v>2035</v>
      </c>
      <c r="E80" t="s">
        <v>119</v>
      </c>
      <c r="F80" t="s">
        <v>107</v>
      </c>
      <c r="G80">
        <v>1.5837802886962891</v>
      </c>
      <c r="H80" t="s">
        <v>192</v>
      </c>
    </row>
    <row r="81" spans="1:8">
      <c r="A81" t="s">
        <v>260</v>
      </c>
      <c r="B81" t="s">
        <v>30</v>
      </c>
      <c r="C81">
        <v>2035</v>
      </c>
      <c r="D81">
        <v>2035</v>
      </c>
      <c r="E81" t="s">
        <v>119</v>
      </c>
      <c r="F81" t="s">
        <v>108</v>
      </c>
      <c r="G81">
        <v>6.8623051047325134E-2</v>
      </c>
      <c r="H81" t="s">
        <v>192</v>
      </c>
    </row>
    <row r="82" spans="1:8">
      <c r="A82" t="s">
        <v>260</v>
      </c>
      <c r="B82" t="s">
        <v>30</v>
      </c>
      <c r="C82">
        <v>2035</v>
      </c>
      <c r="D82">
        <v>2035</v>
      </c>
      <c r="E82" t="s">
        <v>119</v>
      </c>
      <c r="F82" t="s">
        <v>107</v>
      </c>
      <c r="G82">
        <v>1.5837802886962891</v>
      </c>
      <c r="H82" t="s">
        <v>192</v>
      </c>
    </row>
    <row r="83" spans="1:8">
      <c r="A83" t="s">
        <v>260</v>
      </c>
      <c r="B83" t="s">
        <v>30</v>
      </c>
      <c r="C83">
        <v>2035</v>
      </c>
      <c r="D83">
        <v>2040</v>
      </c>
      <c r="E83" t="s">
        <v>119</v>
      </c>
      <c r="F83" t="s">
        <v>107</v>
      </c>
      <c r="G83">
        <v>3.0989375114440918</v>
      </c>
      <c r="H83" t="s">
        <v>192</v>
      </c>
    </row>
    <row r="84" spans="1:8">
      <c r="A84" t="s">
        <v>260</v>
      </c>
      <c r="B84" t="s">
        <v>30</v>
      </c>
      <c r="C84">
        <v>2040</v>
      </c>
      <c r="D84">
        <v>2040</v>
      </c>
      <c r="E84" t="s">
        <v>119</v>
      </c>
      <c r="F84" t="s">
        <v>108</v>
      </c>
      <c r="G84">
        <v>6.8623051047325134E-2</v>
      </c>
      <c r="H84" t="s">
        <v>192</v>
      </c>
    </row>
    <row r="85" spans="1:8">
      <c r="A85" t="s">
        <v>260</v>
      </c>
      <c r="B85" t="s">
        <v>30</v>
      </c>
      <c r="C85">
        <v>2040</v>
      </c>
      <c r="D85">
        <v>2040</v>
      </c>
      <c r="E85" t="s">
        <v>119</v>
      </c>
      <c r="F85" t="s">
        <v>107</v>
      </c>
      <c r="G85">
        <v>3.0989375114440918</v>
      </c>
      <c r="H85" t="s">
        <v>192</v>
      </c>
    </row>
    <row r="86" spans="1:8">
      <c r="A86" t="s">
        <v>260</v>
      </c>
      <c r="B86" t="s">
        <v>30</v>
      </c>
      <c r="C86">
        <v>2040</v>
      </c>
      <c r="D86">
        <v>2045</v>
      </c>
      <c r="E86" t="s">
        <v>119</v>
      </c>
      <c r="F86" t="s">
        <v>107</v>
      </c>
      <c r="G86">
        <v>1.5837802886962891</v>
      </c>
      <c r="H86" t="s">
        <v>192</v>
      </c>
    </row>
    <row r="87" spans="1:8">
      <c r="A87" t="s">
        <v>260</v>
      </c>
      <c r="B87" t="s">
        <v>30</v>
      </c>
      <c r="C87">
        <v>2045</v>
      </c>
      <c r="D87">
        <v>2045</v>
      </c>
      <c r="E87" t="s">
        <v>119</v>
      </c>
      <c r="F87" t="s">
        <v>108</v>
      </c>
      <c r="G87">
        <v>6.8623051047325134E-2</v>
      </c>
      <c r="H87" t="s">
        <v>192</v>
      </c>
    </row>
    <row r="88" spans="1:8">
      <c r="A88" t="s">
        <v>260</v>
      </c>
      <c r="B88" t="s">
        <v>30</v>
      </c>
      <c r="C88">
        <v>2045</v>
      </c>
      <c r="D88">
        <v>2045</v>
      </c>
      <c r="E88" t="s">
        <v>119</v>
      </c>
      <c r="F88" t="s">
        <v>107</v>
      </c>
      <c r="G88">
        <v>1.5837802886962891</v>
      </c>
      <c r="H88" t="s">
        <v>192</v>
      </c>
    </row>
    <row r="89" spans="1:8">
      <c r="A89" t="s">
        <v>260</v>
      </c>
      <c r="B89" t="s">
        <v>30</v>
      </c>
      <c r="C89">
        <v>2045</v>
      </c>
      <c r="D89">
        <v>2050</v>
      </c>
      <c r="E89" t="s">
        <v>119</v>
      </c>
      <c r="F89" t="s">
        <v>107</v>
      </c>
      <c r="G89">
        <v>3.0989375114440918</v>
      </c>
      <c r="H89" t="s">
        <v>192</v>
      </c>
    </row>
    <row r="90" spans="1:8">
      <c r="A90" t="s">
        <v>260</v>
      </c>
      <c r="B90" t="s">
        <v>30</v>
      </c>
      <c r="C90">
        <v>2050</v>
      </c>
      <c r="D90">
        <v>2050</v>
      </c>
      <c r="E90" t="s">
        <v>119</v>
      </c>
      <c r="F90" t="s">
        <v>108</v>
      </c>
      <c r="G90">
        <v>6.8623051047325134E-2</v>
      </c>
      <c r="H90" t="s">
        <v>192</v>
      </c>
    </row>
    <row r="91" spans="1:8">
      <c r="A91" t="s">
        <v>260</v>
      </c>
      <c r="B91" t="s">
        <v>30</v>
      </c>
      <c r="C91">
        <v>2050</v>
      </c>
      <c r="D91">
        <v>2050</v>
      </c>
      <c r="E91" t="s">
        <v>119</v>
      </c>
      <c r="F91" t="s">
        <v>107</v>
      </c>
      <c r="G91">
        <v>3.0989375114440918</v>
      </c>
      <c r="H91" t="s">
        <v>192</v>
      </c>
    </row>
    <row r="92" spans="1:8">
      <c r="A92" t="s">
        <v>260</v>
      </c>
      <c r="B92" t="s">
        <v>30</v>
      </c>
      <c r="C92">
        <v>2050</v>
      </c>
      <c r="D92">
        <v>2055</v>
      </c>
      <c r="E92" t="s">
        <v>119</v>
      </c>
      <c r="F92" t="s">
        <v>107</v>
      </c>
      <c r="G92">
        <v>1.5837802886962891</v>
      </c>
      <c r="H92" t="s">
        <v>192</v>
      </c>
    </row>
    <row r="93" spans="1:8">
      <c r="A93" t="s">
        <v>260</v>
      </c>
      <c r="B93" t="s">
        <v>30</v>
      </c>
      <c r="C93">
        <v>2055</v>
      </c>
      <c r="D93">
        <v>2055</v>
      </c>
      <c r="E93" t="s">
        <v>119</v>
      </c>
      <c r="F93" t="s">
        <v>108</v>
      </c>
      <c r="G93">
        <v>6.8623051047325134E-2</v>
      </c>
      <c r="H93" t="s">
        <v>192</v>
      </c>
    </row>
    <row r="94" spans="1:8">
      <c r="A94" t="s">
        <v>260</v>
      </c>
      <c r="B94" t="s">
        <v>30</v>
      </c>
      <c r="C94">
        <v>2055</v>
      </c>
      <c r="D94">
        <v>2055</v>
      </c>
      <c r="E94" t="s">
        <v>119</v>
      </c>
      <c r="F94" t="s">
        <v>107</v>
      </c>
      <c r="G94">
        <v>1.5837802886962891</v>
      </c>
      <c r="H94" t="s">
        <v>192</v>
      </c>
    </row>
    <row r="95" spans="1:8">
      <c r="A95" t="s">
        <v>260</v>
      </c>
      <c r="B95" t="s">
        <v>30</v>
      </c>
      <c r="C95">
        <v>2055</v>
      </c>
      <c r="D95">
        <v>2060</v>
      </c>
      <c r="E95" t="s">
        <v>119</v>
      </c>
      <c r="F95" t="s">
        <v>107</v>
      </c>
      <c r="G95">
        <v>3.0989375114440918</v>
      </c>
      <c r="H95" t="s">
        <v>192</v>
      </c>
    </row>
    <row r="96" spans="1:8">
      <c r="A96" t="s">
        <v>260</v>
      </c>
      <c r="B96" t="s">
        <v>30</v>
      </c>
      <c r="C96">
        <v>2060</v>
      </c>
      <c r="D96">
        <v>2060</v>
      </c>
      <c r="E96" t="s">
        <v>119</v>
      </c>
      <c r="F96" t="s">
        <v>108</v>
      </c>
      <c r="G96">
        <v>6.8623051047325134E-2</v>
      </c>
      <c r="H96" t="s">
        <v>192</v>
      </c>
    </row>
    <row r="97" spans="1:8">
      <c r="A97" t="s">
        <v>260</v>
      </c>
      <c r="B97" t="s">
        <v>30</v>
      </c>
      <c r="C97">
        <v>2060</v>
      </c>
      <c r="D97">
        <v>2060</v>
      </c>
      <c r="E97" t="s">
        <v>119</v>
      </c>
      <c r="F97" t="s">
        <v>107</v>
      </c>
      <c r="G97">
        <v>3.0989375114440918</v>
      </c>
      <c r="H97" t="s">
        <v>192</v>
      </c>
    </row>
    <row r="98" spans="1:8">
      <c r="A98" t="s">
        <v>260</v>
      </c>
      <c r="B98" t="s">
        <v>30</v>
      </c>
      <c r="C98">
        <v>2060</v>
      </c>
      <c r="D98">
        <v>2065</v>
      </c>
      <c r="E98" t="s">
        <v>119</v>
      </c>
      <c r="F98" t="s">
        <v>107</v>
      </c>
      <c r="G98">
        <v>1.5837802886962891</v>
      </c>
      <c r="H98" t="s">
        <v>192</v>
      </c>
    </row>
    <row r="99" spans="1:8">
      <c r="A99" t="s">
        <v>260</v>
      </c>
      <c r="B99" t="s">
        <v>30</v>
      </c>
      <c r="C99">
        <v>2065</v>
      </c>
      <c r="D99">
        <v>2065</v>
      </c>
      <c r="E99" t="s">
        <v>119</v>
      </c>
      <c r="F99" t="s">
        <v>108</v>
      </c>
      <c r="G99">
        <v>6.8623051047325134E-2</v>
      </c>
      <c r="H99" t="s">
        <v>192</v>
      </c>
    </row>
    <row r="100" spans="1:8">
      <c r="A100" t="s">
        <v>260</v>
      </c>
      <c r="B100" t="s">
        <v>30</v>
      </c>
      <c r="C100">
        <v>2065</v>
      </c>
      <c r="D100">
        <v>2065</v>
      </c>
      <c r="E100" t="s">
        <v>119</v>
      </c>
      <c r="F100" t="s">
        <v>107</v>
      </c>
      <c r="G100">
        <v>1.5837802886962891</v>
      </c>
      <c r="H100" t="s">
        <v>192</v>
      </c>
    </row>
    <row r="101" spans="1:8">
      <c r="A101" t="s">
        <v>260</v>
      </c>
      <c r="B101" t="s">
        <v>30</v>
      </c>
      <c r="C101">
        <v>2065</v>
      </c>
      <c r="D101">
        <v>2070</v>
      </c>
      <c r="E101" t="s">
        <v>119</v>
      </c>
      <c r="F101" t="s">
        <v>107</v>
      </c>
      <c r="G101">
        <v>3.0989375114440918</v>
      </c>
      <c r="H101" t="s">
        <v>192</v>
      </c>
    </row>
    <row r="102" spans="1:8">
      <c r="A102" t="s">
        <v>260</v>
      </c>
      <c r="B102" t="s">
        <v>30</v>
      </c>
      <c r="C102">
        <v>2070</v>
      </c>
      <c r="D102">
        <v>2070</v>
      </c>
      <c r="E102" t="s">
        <v>119</v>
      </c>
      <c r="F102" t="s">
        <v>108</v>
      </c>
      <c r="G102">
        <v>6.8623051047325134E-2</v>
      </c>
      <c r="H102" t="s">
        <v>192</v>
      </c>
    </row>
    <row r="103" spans="1:8">
      <c r="A103" t="s">
        <v>260</v>
      </c>
      <c r="B103" t="s">
        <v>30</v>
      </c>
      <c r="C103">
        <v>2070</v>
      </c>
      <c r="D103">
        <v>2070</v>
      </c>
      <c r="E103" t="s">
        <v>119</v>
      </c>
      <c r="F103" t="s">
        <v>107</v>
      </c>
      <c r="G103">
        <v>3.0989375114440918</v>
      </c>
      <c r="H103" t="s">
        <v>192</v>
      </c>
    </row>
    <row r="104" spans="1:8">
      <c r="A104" t="s">
        <v>260</v>
      </c>
      <c r="B104" t="s">
        <v>99</v>
      </c>
      <c r="C104">
        <v>2010</v>
      </c>
      <c r="D104">
        <v>2010</v>
      </c>
      <c r="E104" t="s">
        <v>119</v>
      </c>
      <c r="F104" t="s">
        <v>107</v>
      </c>
      <c r="G104">
        <v>3.0989375114440918</v>
      </c>
      <c r="H104" t="s">
        <v>192</v>
      </c>
    </row>
    <row r="105" spans="1:8">
      <c r="A105" t="s">
        <v>260</v>
      </c>
      <c r="B105" t="s">
        <v>99</v>
      </c>
      <c r="C105">
        <v>2015</v>
      </c>
      <c r="D105">
        <v>2015</v>
      </c>
      <c r="E105" t="s">
        <v>119</v>
      </c>
      <c r="F105" t="s">
        <v>107</v>
      </c>
      <c r="G105">
        <v>3.0989375114440918</v>
      </c>
      <c r="H105" t="s">
        <v>192</v>
      </c>
    </row>
    <row r="106" spans="1:8">
      <c r="A106" t="s">
        <v>260</v>
      </c>
      <c r="B106" t="s">
        <v>99</v>
      </c>
      <c r="C106">
        <v>2020</v>
      </c>
      <c r="D106">
        <v>2020</v>
      </c>
      <c r="E106" t="s">
        <v>119</v>
      </c>
      <c r="F106" t="s">
        <v>107</v>
      </c>
      <c r="G106">
        <v>3.0989375114440918</v>
      </c>
      <c r="H106" t="s">
        <v>192</v>
      </c>
    </row>
    <row r="107" spans="1:8">
      <c r="A107" t="s">
        <v>260</v>
      </c>
      <c r="B107" t="s">
        <v>99</v>
      </c>
      <c r="C107">
        <v>2025</v>
      </c>
      <c r="D107">
        <v>2025</v>
      </c>
      <c r="E107" t="s">
        <v>119</v>
      </c>
      <c r="F107" t="s">
        <v>107</v>
      </c>
      <c r="G107">
        <v>3.0989375114440918</v>
      </c>
      <c r="H107" t="s">
        <v>192</v>
      </c>
    </row>
    <row r="108" spans="1:8">
      <c r="A108" t="s">
        <v>260</v>
      </c>
      <c r="B108" t="s">
        <v>99</v>
      </c>
      <c r="C108">
        <v>2030</v>
      </c>
      <c r="D108">
        <v>2030</v>
      </c>
      <c r="E108" t="s">
        <v>119</v>
      </c>
      <c r="F108" t="s">
        <v>107</v>
      </c>
      <c r="G108">
        <v>3.0989375114440918</v>
      </c>
      <c r="H108" t="s">
        <v>192</v>
      </c>
    </row>
    <row r="109" spans="1:8">
      <c r="A109" t="s">
        <v>260</v>
      </c>
      <c r="B109" t="s">
        <v>99</v>
      </c>
      <c r="C109">
        <v>2035</v>
      </c>
      <c r="D109">
        <v>2035</v>
      </c>
      <c r="E109" t="s">
        <v>119</v>
      </c>
      <c r="F109" t="s">
        <v>107</v>
      </c>
      <c r="G109">
        <v>3.0989375114440918</v>
      </c>
      <c r="H109" t="s">
        <v>192</v>
      </c>
    </row>
    <row r="110" spans="1:8">
      <c r="A110" t="s">
        <v>260</v>
      </c>
      <c r="B110" t="s">
        <v>99</v>
      </c>
      <c r="C110">
        <v>2040</v>
      </c>
      <c r="D110">
        <v>2040</v>
      </c>
      <c r="E110" t="s">
        <v>119</v>
      </c>
      <c r="F110" t="s">
        <v>107</v>
      </c>
      <c r="G110">
        <v>3.0989375114440918</v>
      </c>
      <c r="H110" t="s">
        <v>192</v>
      </c>
    </row>
    <row r="111" spans="1:8">
      <c r="A111" t="s">
        <v>260</v>
      </c>
      <c r="B111" t="s">
        <v>99</v>
      </c>
      <c r="C111">
        <v>2045</v>
      </c>
      <c r="D111">
        <v>2045</v>
      </c>
      <c r="E111" t="s">
        <v>119</v>
      </c>
      <c r="F111" t="s">
        <v>107</v>
      </c>
      <c r="G111">
        <v>3.0989375114440918</v>
      </c>
      <c r="H111" t="s">
        <v>192</v>
      </c>
    </row>
    <row r="112" spans="1:8">
      <c r="A112" t="s">
        <v>260</v>
      </c>
      <c r="B112" t="s">
        <v>99</v>
      </c>
      <c r="C112">
        <v>2050</v>
      </c>
      <c r="D112">
        <v>2050</v>
      </c>
      <c r="E112" t="s">
        <v>119</v>
      </c>
      <c r="F112" t="s">
        <v>107</v>
      </c>
      <c r="G112">
        <v>3.0989375114440918</v>
      </c>
      <c r="H112" t="s">
        <v>192</v>
      </c>
    </row>
    <row r="113" spans="1:8">
      <c r="A113" t="s">
        <v>260</v>
      </c>
      <c r="B113" t="s">
        <v>99</v>
      </c>
      <c r="C113">
        <v>2055</v>
      </c>
      <c r="D113">
        <v>2055</v>
      </c>
      <c r="E113" t="s">
        <v>119</v>
      </c>
      <c r="F113" t="s">
        <v>107</v>
      </c>
      <c r="G113">
        <v>3.0989375114440918</v>
      </c>
      <c r="H113" t="s">
        <v>192</v>
      </c>
    </row>
    <row r="114" spans="1:8">
      <c r="A114" t="s">
        <v>260</v>
      </c>
      <c r="B114" t="s">
        <v>99</v>
      </c>
      <c r="C114">
        <v>2060</v>
      </c>
      <c r="D114">
        <v>2060</v>
      </c>
      <c r="E114" t="s">
        <v>119</v>
      </c>
      <c r="F114" t="s">
        <v>107</v>
      </c>
      <c r="G114">
        <v>3.0989375114440918</v>
      </c>
      <c r="H114" t="s">
        <v>192</v>
      </c>
    </row>
    <row r="115" spans="1:8">
      <c r="A115" t="s">
        <v>260</v>
      </c>
      <c r="B115" t="s">
        <v>99</v>
      </c>
      <c r="C115">
        <v>2065</v>
      </c>
      <c r="D115">
        <v>2065</v>
      </c>
      <c r="E115" t="s">
        <v>119</v>
      </c>
      <c r="F115" t="s">
        <v>107</v>
      </c>
      <c r="G115">
        <v>3.0989375114440918</v>
      </c>
      <c r="H115" t="s">
        <v>192</v>
      </c>
    </row>
    <row r="116" spans="1:8">
      <c r="A116" t="s">
        <v>260</v>
      </c>
      <c r="B116" t="s">
        <v>99</v>
      </c>
      <c r="C116">
        <v>2070</v>
      </c>
      <c r="D116">
        <v>2070</v>
      </c>
      <c r="E116" t="s">
        <v>119</v>
      </c>
      <c r="F116" t="s">
        <v>107</v>
      </c>
      <c r="G116">
        <v>3.0989375114440918</v>
      </c>
      <c r="H116" t="s">
        <v>192</v>
      </c>
    </row>
    <row r="117" spans="1:8">
      <c r="A117" t="s">
        <v>260</v>
      </c>
      <c r="B117" t="s">
        <v>88</v>
      </c>
      <c r="C117">
        <v>2010</v>
      </c>
      <c r="D117">
        <v>2010</v>
      </c>
      <c r="E117" t="s">
        <v>119</v>
      </c>
      <c r="F117" t="s">
        <v>107</v>
      </c>
      <c r="G117">
        <v>-2.4398353099822998</v>
      </c>
      <c r="H117" t="s">
        <v>192</v>
      </c>
    </row>
    <row r="118" spans="1:8">
      <c r="A118" t="s">
        <v>260</v>
      </c>
      <c r="B118" t="s">
        <v>88</v>
      </c>
      <c r="C118">
        <v>2015</v>
      </c>
      <c r="D118">
        <v>2015</v>
      </c>
      <c r="E118" t="s">
        <v>119</v>
      </c>
      <c r="F118" t="s">
        <v>107</v>
      </c>
      <c r="G118">
        <v>-2.4398353099822998</v>
      </c>
      <c r="H118" t="s">
        <v>192</v>
      </c>
    </row>
    <row r="119" spans="1:8">
      <c r="A119" t="s">
        <v>260</v>
      </c>
      <c r="B119" t="s">
        <v>88</v>
      </c>
      <c r="C119">
        <v>2020</v>
      </c>
      <c r="D119">
        <v>2020</v>
      </c>
      <c r="E119" t="s">
        <v>119</v>
      </c>
      <c r="F119" t="s">
        <v>107</v>
      </c>
      <c r="G119">
        <v>-2.4398353099822998</v>
      </c>
      <c r="H119" t="s">
        <v>192</v>
      </c>
    </row>
    <row r="120" spans="1:8">
      <c r="A120" t="s">
        <v>260</v>
      </c>
      <c r="B120" t="s">
        <v>88</v>
      </c>
      <c r="C120">
        <v>2025</v>
      </c>
      <c r="D120">
        <v>2025</v>
      </c>
      <c r="E120" t="s">
        <v>119</v>
      </c>
      <c r="F120" t="s">
        <v>107</v>
      </c>
      <c r="G120">
        <v>-2.4398353099822998</v>
      </c>
      <c r="H120" t="s">
        <v>192</v>
      </c>
    </row>
    <row r="121" spans="1:8">
      <c r="A121" t="s">
        <v>260</v>
      </c>
      <c r="B121" t="s">
        <v>88</v>
      </c>
      <c r="C121">
        <v>2030</v>
      </c>
      <c r="D121">
        <v>2030</v>
      </c>
      <c r="E121" t="s">
        <v>119</v>
      </c>
      <c r="F121" t="s">
        <v>107</v>
      </c>
      <c r="G121">
        <v>-2.4398353099822998</v>
      </c>
      <c r="H121" t="s">
        <v>192</v>
      </c>
    </row>
    <row r="122" spans="1:8">
      <c r="A122" t="s">
        <v>260</v>
      </c>
      <c r="B122" t="s">
        <v>88</v>
      </c>
      <c r="C122">
        <v>2035</v>
      </c>
      <c r="D122">
        <v>2035</v>
      </c>
      <c r="E122" t="s">
        <v>119</v>
      </c>
      <c r="F122" t="s">
        <v>107</v>
      </c>
      <c r="G122">
        <v>-2.4398353099822998</v>
      </c>
      <c r="H122" t="s">
        <v>192</v>
      </c>
    </row>
    <row r="123" spans="1:8">
      <c r="A123" t="s">
        <v>260</v>
      </c>
      <c r="B123" t="s">
        <v>88</v>
      </c>
      <c r="C123">
        <v>2040</v>
      </c>
      <c r="D123">
        <v>2040</v>
      </c>
      <c r="E123" t="s">
        <v>119</v>
      </c>
      <c r="F123" t="s">
        <v>107</v>
      </c>
      <c r="G123">
        <v>-2.4398353099822998</v>
      </c>
      <c r="H123" t="s">
        <v>192</v>
      </c>
    </row>
    <row r="124" spans="1:8">
      <c r="A124" t="s">
        <v>260</v>
      </c>
      <c r="B124" t="s">
        <v>88</v>
      </c>
      <c r="C124">
        <v>2045</v>
      </c>
      <c r="D124">
        <v>2045</v>
      </c>
      <c r="E124" t="s">
        <v>119</v>
      </c>
      <c r="F124" t="s">
        <v>107</v>
      </c>
      <c r="G124">
        <v>-2.4398353099822998</v>
      </c>
      <c r="H124" t="s">
        <v>192</v>
      </c>
    </row>
    <row r="125" spans="1:8">
      <c r="A125" t="s">
        <v>260</v>
      </c>
      <c r="B125" t="s">
        <v>88</v>
      </c>
      <c r="C125">
        <v>2050</v>
      </c>
      <c r="D125">
        <v>2050</v>
      </c>
      <c r="E125" t="s">
        <v>119</v>
      </c>
      <c r="F125" t="s">
        <v>107</v>
      </c>
      <c r="G125">
        <v>-2.4398353099822998</v>
      </c>
      <c r="H125" t="s">
        <v>192</v>
      </c>
    </row>
    <row r="126" spans="1:8">
      <c r="A126" t="s">
        <v>260</v>
      </c>
      <c r="B126" t="s">
        <v>88</v>
      </c>
      <c r="C126">
        <v>2055</v>
      </c>
      <c r="D126">
        <v>2055</v>
      </c>
      <c r="E126" t="s">
        <v>119</v>
      </c>
      <c r="F126" t="s">
        <v>107</v>
      </c>
      <c r="G126">
        <v>-2.4398353099822998</v>
      </c>
      <c r="H126" t="s">
        <v>192</v>
      </c>
    </row>
    <row r="127" spans="1:8">
      <c r="A127" t="s">
        <v>260</v>
      </c>
      <c r="B127" t="s">
        <v>88</v>
      </c>
      <c r="C127">
        <v>2060</v>
      </c>
      <c r="D127">
        <v>2060</v>
      </c>
      <c r="E127" t="s">
        <v>119</v>
      </c>
      <c r="F127" t="s">
        <v>107</v>
      </c>
      <c r="G127">
        <v>-2.4398353099822998</v>
      </c>
      <c r="H127" t="s">
        <v>192</v>
      </c>
    </row>
    <row r="128" spans="1:8">
      <c r="A128" t="s">
        <v>260</v>
      </c>
      <c r="B128" t="s">
        <v>88</v>
      </c>
      <c r="C128">
        <v>2065</v>
      </c>
      <c r="D128">
        <v>2065</v>
      </c>
      <c r="E128" t="s">
        <v>119</v>
      </c>
      <c r="F128" t="s">
        <v>107</v>
      </c>
      <c r="G128">
        <v>-2.4398353099822998</v>
      </c>
      <c r="H128" t="s">
        <v>192</v>
      </c>
    </row>
    <row r="129" spans="1:8">
      <c r="A129" t="s">
        <v>260</v>
      </c>
      <c r="B129" t="s">
        <v>88</v>
      </c>
      <c r="C129">
        <v>2070</v>
      </c>
      <c r="D129">
        <v>2070</v>
      </c>
      <c r="E129" t="s">
        <v>119</v>
      </c>
      <c r="F129" t="s">
        <v>107</v>
      </c>
      <c r="G129">
        <v>-2.4398353099822998</v>
      </c>
      <c r="H129" t="s">
        <v>192</v>
      </c>
    </row>
    <row r="130" spans="1:8">
      <c r="A130" t="s">
        <v>260</v>
      </c>
      <c r="B130" t="s">
        <v>98</v>
      </c>
      <c r="C130">
        <v>2010</v>
      </c>
      <c r="D130">
        <v>2010</v>
      </c>
      <c r="E130" t="s">
        <v>119</v>
      </c>
      <c r="F130" t="s">
        <v>107</v>
      </c>
      <c r="G130">
        <v>2.4398353099822998</v>
      </c>
      <c r="H130" t="s">
        <v>192</v>
      </c>
    </row>
    <row r="131" spans="1:8">
      <c r="A131" t="s">
        <v>260</v>
      </c>
      <c r="B131" t="s">
        <v>98</v>
      </c>
      <c r="C131">
        <v>2015</v>
      </c>
      <c r="D131">
        <v>2015</v>
      </c>
      <c r="E131" t="s">
        <v>119</v>
      </c>
      <c r="F131" t="s">
        <v>107</v>
      </c>
      <c r="G131">
        <v>2.4398353099822998</v>
      </c>
      <c r="H131" t="s">
        <v>192</v>
      </c>
    </row>
    <row r="132" spans="1:8">
      <c r="A132" t="s">
        <v>260</v>
      </c>
      <c r="B132" t="s">
        <v>98</v>
      </c>
      <c r="C132">
        <v>2020</v>
      </c>
      <c r="D132">
        <v>2020</v>
      </c>
      <c r="E132" t="s">
        <v>119</v>
      </c>
      <c r="F132" t="s">
        <v>107</v>
      </c>
      <c r="G132">
        <v>2.4398353099822998</v>
      </c>
      <c r="H132" t="s">
        <v>192</v>
      </c>
    </row>
    <row r="133" spans="1:8">
      <c r="A133" t="s">
        <v>260</v>
      </c>
      <c r="B133" t="s">
        <v>98</v>
      </c>
      <c r="C133">
        <v>2025</v>
      </c>
      <c r="D133">
        <v>2025</v>
      </c>
      <c r="E133" t="s">
        <v>119</v>
      </c>
      <c r="F133" t="s">
        <v>107</v>
      </c>
      <c r="G133">
        <v>2.4398353099822998</v>
      </c>
      <c r="H133" t="s">
        <v>192</v>
      </c>
    </row>
    <row r="134" spans="1:8">
      <c r="A134" t="s">
        <v>260</v>
      </c>
      <c r="B134" t="s">
        <v>98</v>
      </c>
      <c r="C134">
        <v>2030</v>
      </c>
      <c r="D134">
        <v>2030</v>
      </c>
      <c r="E134" t="s">
        <v>119</v>
      </c>
      <c r="F134" t="s">
        <v>107</v>
      </c>
      <c r="G134">
        <v>2.4398353099822998</v>
      </c>
      <c r="H134" t="s">
        <v>192</v>
      </c>
    </row>
    <row r="135" spans="1:8">
      <c r="A135" t="s">
        <v>260</v>
      </c>
      <c r="B135" t="s">
        <v>98</v>
      </c>
      <c r="C135">
        <v>2035</v>
      </c>
      <c r="D135">
        <v>2035</v>
      </c>
      <c r="E135" t="s">
        <v>119</v>
      </c>
      <c r="F135" t="s">
        <v>107</v>
      </c>
      <c r="G135">
        <v>2.4398353099822998</v>
      </c>
      <c r="H135" t="s">
        <v>192</v>
      </c>
    </row>
    <row r="136" spans="1:8">
      <c r="A136" t="s">
        <v>260</v>
      </c>
      <c r="B136" t="s">
        <v>98</v>
      </c>
      <c r="C136">
        <v>2040</v>
      </c>
      <c r="D136">
        <v>2040</v>
      </c>
      <c r="E136" t="s">
        <v>119</v>
      </c>
      <c r="F136" t="s">
        <v>107</v>
      </c>
      <c r="G136">
        <v>2.4398353099822998</v>
      </c>
      <c r="H136" t="s">
        <v>192</v>
      </c>
    </row>
    <row r="137" spans="1:8">
      <c r="A137" t="s">
        <v>260</v>
      </c>
      <c r="B137" t="s">
        <v>98</v>
      </c>
      <c r="C137">
        <v>2045</v>
      </c>
      <c r="D137">
        <v>2045</v>
      </c>
      <c r="E137" t="s">
        <v>119</v>
      </c>
      <c r="F137" t="s">
        <v>107</v>
      </c>
      <c r="G137">
        <v>2.4398353099822998</v>
      </c>
      <c r="H137" t="s">
        <v>192</v>
      </c>
    </row>
    <row r="138" spans="1:8">
      <c r="A138" t="s">
        <v>260</v>
      </c>
      <c r="B138" t="s">
        <v>98</v>
      </c>
      <c r="C138">
        <v>2050</v>
      </c>
      <c r="D138">
        <v>2050</v>
      </c>
      <c r="E138" t="s">
        <v>119</v>
      </c>
      <c r="F138" t="s">
        <v>107</v>
      </c>
      <c r="G138">
        <v>2.4398353099822998</v>
      </c>
      <c r="H138" t="s">
        <v>192</v>
      </c>
    </row>
    <row r="139" spans="1:8">
      <c r="A139" t="s">
        <v>260</v>
      </c>
      <c r="B139" t="s">
        <v>98</v>
      </c>
      <c r="C139">
        <v>2055</v>
      </c>
      <c r="D139">
        <v>2055</v>
      </c>
      <c r="E139" t="s">
        <v>119</v>
      </c>
      <c r="F139" t="s">
        <v>107</v>
      </c>
      <c r="G139">
        <v>2.4398353099822998</v>
      </c>
      <c r="H139" t="s">
        <v>192</v>
      </c>
    </row>
    <row r="140" spans="1:8">
      <c r="A140" t="s">
        <v>260</v>
      </c>
      <c r="B140" t="s">
        <v>98</v>
      </c>
      <c r="C140">
        <v>2060</v>
      </c>
      <c r="D140">
        <v>2060</v>
      </c>
      <c r="E140" t="s">
        <v>119</v>
      </c>
      <c r="F140" t="s">
        <v>107</v>
      </c>
      <c r="G140">
        <v>2.4398353099822998</v>
      </c>
      <c r="H140" t="s">
        <v>192</v>
      </c>
    </row>
    <row r="141" spans="1:8">
      <c r="A141" t="s">
        <v>260</v>
      </c>
      <c r="B141" t="s">
        <v>98</v>
      </c>
      <c r="C141">
        <v>2065</v>
      </c>
      <c r="D141">
        <v>2065</v>
      </c>
      <c r="E141" t="s">
        <v>119</v>
      </c>
      <c r="F141" t="s">
        <v>107</v>
      </c>
      <c r="G141">
        <v>2.4398353099822998</v>
      </c>
      <c r="H141" t="s">
        <v>192</v>
      </c>
    </row>
    <row r="142" spans="1:8">
      <c r="A142" t="s">
        <v>260</v>
      </c>
      <c r="B142" t="s">
        <v>98</v>
      </c>
      <c r="C142">
        <v>2070</v>
      </c>
      <c r="D142">
        <v>2070</v>
      </c>
      <c r="E142" t="s">
        <v>119</v>
      </c>
      <c r="F142" t="s">
        <v>107</v>
      </c>
      <c r="G142">
        <v>2.4398353099822998</v>
      </c>
      <c r="H142" t="s">
        <v>192</v>
      </c>
    </row>
    <row r="143" spans="1:8">
      <c r="A143" t="s">
        <v>260</v>
      </c>
      <c r="B143" t="s">
        <v>43</v>
      </c>
      <c r="C143">
        <v>2020</v>
      </c>
      <c r="D143">
        <v>2020</v>
      </c>
      <c r="E143" t="s">
        <v>119</v>
      </c>
      <c r="F143" t="s">
        <v>107</v>
      </c>
      <c r="G143">
        <v>-3.2434771060943599</v>
      </c>
      <c r="H143" t="s">
        <v>192</v>
      </c>
    </row>
    <row r="144" spans="1:8">
      <c r="A144" t="s">
        <v>260</v>
      </c>
      <c r="B144" t="s">
        <v>43</v>
      </c>
      <c r="C144">
        <v>2020</v>
      </c>
      <c r="D144">
        <v>2025</v>
      </c>
      <c r="E144" t="s">
        <v>119</v>
      </c>
      <c r="F144" t="s">
        <v>107</v>
      </c>
      <c r="G144">
        <v>-3.2434771060943599</v>
      </c>
      <c r="H144" t="s">
        <v>192</v>
      </c>
    </row>
    <row r="145" spans="1:8">
      <c r="A145" t="s">
        <v>260</v>
      </c>
      <c r="B145" t="s">
        <v>43</v>
      </c>
      <c r="C145">
        <v>2020</v>
      </c>
      <c r="D145">
        <v>2030</v>
      </c>
      <c r="E145" t="s">
        <v>119</v>
      </c>
      <c r="F145" t="s">
        <v>107</v>
      </c>
      <c r="G145">
        <v>-3.2434771060943599</v>
      </c>
      <c r="H145" t="s">
        <v>192</v>
      </c>
    </row>
    <row r="146" spans="1:8">
      <c r="A146" t="s">
        <v>260</v>
      </c>
      <c r="B146" t="s">
        <v>43</v>
      </c>
      <c r="C146">
        <v>2020</v>
      </c>
      <c r="D146">
        <v>2035</v>
      </c>
      <c r="E146" t="s">
        <v>119</v>
      </c>
      <c r="F146" t="s">
        <v>107</v>
      </c>
      <c r="G146">
        <v>-3.2434771060943599</v>
      </c>
      <c r="H146" t="s">
        <v>192</v>
      </c>
    </row>
    <row r="147" spans="1:8">
      <c r="A147" t="s">
        <v>260</v>
      </c>
      <c r="B147" t="s">
        <v>43</v>
      </c>
      <c r="C147">
        <v>2020</v>
      </c>
      <c r="D147">
        <v>2040</v>
      </c>
      <c r="E147" t="s">
        <v>119</v>
      </c>
      <c r="F147" t="s">
        <v>107</v>
      </c>
      <c r="G147">
        <v>-3.2434771060943599</v>
      </c>
      <c r="H147" t="s">
        <v>192</v>
      </c>
    </row>
    <row r="148" spans="1:8">
      <c r="A148" t="s">
        <v>260</v>
      </c>
      <c r="B148" t="s">
        <v>43</v>
      </c>
      <c r="C148">
        <v>2020</v>
      </c>
      <c r="D148">
        <v>2045</v>
      </c>
      <c r="E148" t="s">
        <v>119</v>
      </c>
      <c r="F148" t="s">
        <v>107</v>
      </c>
      <c r="G148">
        <v>-3.2434771060943599</v>
      </c>
      <c r="H148" t="s">
        <v>192</v>
      </c>
    </row>
    <row r="149" spans="1:8">
      <c r="A149" t="s">
        <v>260</v>
      </c>
      <c r="B149" t="s">
        <v>43</v>
      </c>
      <c r="C149">
        <v>2025</v>
      </c>
      <c r="D149">
        <v>2025</v>
      </c>
      <c r="E149" t="s">
        <v>119</v>
      </c>
      <c r="F149" t="s">
        <v>107</v>
      </c>
      <c r="G149">
        <v>-3.2434771060943599</v>
      </c>
      <c r="H149" t="s">
        <v>192</v>
      </c>
    </row>
    <row r="150" spans="1:8">
      <c r="A150" t="s">
        <v>260</v>
      </c>
      <c r="B150" t="s">
        <v>43</v>
      </c>
      <c r="C150">
        <v>2025</v>
      </c>
      <c r="D150">
        <v>2030</v>
      </c>
      <c r="E150" t="s">
        <v>119</v>
      </c>
      <c r="F150" t="s">
        <v>107</v>
      </c>
      <c r="G150">
        <v>-3.2434771060943599</v>
      </c>
      <c r="H150" t="s">
        <v>192</v>
      </c>
    </row>
    <row r="151" spans="1:8">
      <c r="A151" t="s">
        <v>260</v>
      </c>
      <c r="B151" t="s">
        <v>43</v>
      </c>
      <c r="C151">
        <v>2025</v>
      </c>
      <c r="D151">
        <v>2035</v>
      </c>
      <c r="E151" t="s">
        <v>119</v>
      </c>
      <c r="F151" t="s">
        <v>107</v>
      </c>
      <c r="G151">
        <v>-3.2434771060943599</v>
      </c>
      <c r="H151" t="s">
        <v>192</v>
      </c>
    </row>
    <row r="152" spans="1:8">
      <c r="A152" t="s">
        <v>260</v>
      </c>
      <c r="B152" t="s">
        <v>43</v>
      </c>
      <c r="C152">
        <v>2025</v>
      </c>
      <c r="D152">
        <v>2040</v>
      </c>
      <c r="E152" t="s">
        <v>119</v>
      </c>
      <c r="F152" t="s">
        <v>107</v>
      </c>
      <c r="G152">
        <v>-3.2434771060943599</v>
      </c>
      <c r="H152" t="s">
        <v>192</v>
      </c>
    </row>
    <row r="153" spans="1:8">
      <c r="A153" t="s">
        <v>260</v>
      </c>
      <c r="B153" t="s">
        <v>43</v>
      </c>
      <c r="C153">
        <v>2025</v>
      </c>
      <c r="D153">
        <v>2045</v>
      </c>
      <c r="E153" t="s">
        <v>119</v>
      </c>
      <c r="F153" t="s">
        <v>107</v>
      </c>
      <c r="G153">
        <v>-3.2434771060943599</v>
      </c>
      <c r="H153" t="s">
        <v>192</v>
      </c>
    </row>
    <row r="154" spans="1:8">
      <c r="A154" t="s">
        <v>260</v>
      </c>
      <c r="B154" t="s">
        <v>43</v>
      </c>
      <c r="C154">
        <v>2025</v>
      </c>
      <c r="D154">
        <v>2050</v>
      </c>
      <c r="E154" t="s">
        <v>119</v>
      </c>
      <c r="F154" t="s">
        <v>107</v>
      </c>
      <c r="G154">
        <v>-3.2434771060943599</v>
      </c>
      <c r="H154" t="s">
        <v>192</v>
      </c>
    </row>
    <row r="155" spans="1:8">
      <c r="A155" t="s">
        <v>260</v>
      </c>
      <c r="B155" t="s">
        <v>43</v>
      </c>
      <c r="C155">
        <v>2030</v>
      </c>
      <c r="D155">
        <v>2030</v>
      </c>
      <c r="E155" t="s">
        <v>119</v>
      </c>
      <c r="F155" t="s">
        <v>107</v>
      </c>
      <c r="G155">
        <v>-3.2434771060943599</v>
      </c>
      <c r="H155" t="s">
        <v>192</v>
      </c>
    </row>
    <row r="156" spans="1:8">
      <c r="A156" t="s">
        <v>260</v>
      </c>
      <c r="B156" t="s">
        <v>43</v>
      </c>
      <c r="C156">
        <v>2030</v>
      </c>
      <c r="D156">
        <v>2035</v>
      </c>
      <c r="E156" t="s">
        <v>119</v>
      </c>
      <c r="F156" t="s">
        <v>107</v>
      </c>
      <c r="G156">
        <v>-3.2434771060943599</v>
      </c>
      <c r="H156" t="s">
        <v>192</v>
      </c>
    </row>
    <row r="157" spans="1:8">
      <c r="A157" t="s">
        <v>260</v>
      </c>
      <c r="B157" t="s">
        <v>43</v>
      </c>
      <c r="C157">
        <v>2030</v>
      </c>
      <c r="D157">
        <v>2040</v>
      </c>
      <c r="E157" t="s">
        <v>119</v>
      </c>
      <c r="F157" t="s">
        <v>107</v>
      </c>
      <c r="G157">
        <v>-3.2434771060943599</v>
      </c>
      <c r="H157" t="s">
        <v>192</v>
      </c>
    </row>
    <row r="158" spans="1:8">
      <c r="A158" t="s">
        <v>260</v>
      </c>
      <c r="B158" t="s">
        <v>43</v>
      </c>
      <c r="C158">
        <v>2030</v>
      </c>
      <c r="D158">
        <v>2045</v>
      </c>
      <c r="E158" t="s">
        <v>119</v>
      </c>
      <c r="F158" t="s">
        <v>107</v>
      </c>
      <c r="G158">
        <v>-3.2434771060943599</v>
      </c>
      <c r="H158" t="s">
        <v>192</v>
      </c>
    </row>
    <row r="159" spans="1:8">
      <c r="A159" t="s">
        <v>260</v>
      </c>
      <c r="B159" t="s">
        <v>43</v>
      </c>
      <c r="C159">
        <v>2030</v>
      </c>
      <c r="D159">
        <v>2050</v>
      </c>
      <c r="E159" t="s">
        <v>119</v>
      </c>
      <c r="F159" t="s">
        <v>107</v>
      </c>
      <c r="G159">
        <v>-3.2434771060943599</v>
      </c>
      <c r="H159" t="s">
        <v>192</v>
      </c>
    </row>
    <row r="160" spans="1:8">
      <c r="A160" t="s">
        <v>260</v>
      </c>
      <c r="B160" t="s">
        <v>43</v>
      </c>
      <c r="C160">
        <v>2030</v>
      </c>
      <c r="D160">
        <v>2055</v>
      </c>
      <c r="E160" t="s">
        <v>119</v>
      </c>
      <c r="F160" t="s">
        <v>107</v>
      </c>
      <c r="G160">
        <v>-3.2434771060943599</v>
      </c>
      <c r="H160" t="s">
        <v>192</v>
      </c>
    </row>
    <row r="161" spans="1:8">
      <c r="A161" t="s">
        <v>260</v>
      </c>
      <c r="B161" t="s">
        <v>43</v>
      </c>
      <c r="C161">
        <v>2035</v>
      </c>
      <c r="D161">
        <v>2035</v>
      </c>
      <c r="E161" t="s">
        <v>119</v>
      </c>
      <c r="F161" t="s">
        <v>107</v>
      </c>
      <c r="G161">
        <v>-3.2434771060943599</v>
      </c>
      <c r="H161" t="s">
        <v>192</v>
      </c>
    </row>
    <row r="162" spans="1:8">
      <c r="A162" t="s">
        <v>260</v>
      </c>
      <c r="B162" t="s">
        <v>43</v>
      </c>
      <c r="C162">
        <v>2035</v>
      </c>
      <c r="D162">
        <v>2040</v>
      </c>
      <c r="E162" t="s">
        <v>119</v>
      </c>
      <c r="F162" t="s">
        <v>107</v>
      </c>
      <c r="G162">
        <v>-3.2434771060943599</v>
      </c>
      <c r="H162" t="s">
        <v>192</v>
      </c>
    </row>
    <row r="163" spans="1:8">
      <c r="A163" t="s">
        <v>260</v>
      </c>
      <c r="B163" t="s">
        <v>43</v>
      </c>
      <c r="C163">
        <v>2035</v>
      </c>
      <c r="D163">
        <v>2045</v>
      </c>
      <c r="E163" t="s">
        <v>119</v>
      </c>
      <c r="F163" t="s">
        <v>107</v>
      </c>
      <c r="G163">
        <v>-3.2434771060943599</v>
      </c>
      <c r="H163" t="s">
        <v>192</v>
      </c>
    </row>
    <row r="164" spans="1:8">
      <c r="A164" t="s">
        <v>260</v>
      </c>
      <c r="B164" t="s">
        <v>43</v>
      </c>
      <c r="C164">
        <v>2035</v>
      </c>
      <c r="D164">
        <v>2050</v>
      </c>
      <c r="E164" t="s">
        <v>119</v>
      </c>
      <c r="F164" t="s">
        <v>107</v>
      </c>
      <c r="G164">
        <v>-3.2434771060943599</v>
      </c>
      <c r="H164" t="s">
        <v>192</v>
      </c>
    </row>
    <row r="165" spans="1:8">
      <c r="A165" t="s">
        <v>260</v>
      </c>
      <c r="B165" t="s">
        <v>43</v>
      </c>
      <c r="C165">
        <v>2035</v>
      </c>
      <c r="D165">
        <v>2055</v>
      </c>
      <c r="E165" t="s">
        <v>119</v>
      </c>
      <c r="F165" t="s">
        <v>107</v>
      </c>
      <c r="G165">
        <v>-3.2434771060943599</v>
      </c>
      <c r="H165" t="s">
        <v>192</v>
      </c>
    </row>
    <row r="166" spans="1:8">
      <c r="A166" t="s">
        <v>260</v>
      </c>
      <c r="B166" t="s">
        <v>43</v>
      </c>
      <c r="C166">
        <v>2035</v>
      </c>
      <c r="D166">
        <v>2060</v>
      </c>
      <c r="E166" t="s">
        <v>119</v>
      </c>
      <c r="F166" t="s">
        <v>107</v>
      </c>
      <c r="G166">
        <v>-3.2434771060943599</v>
      </c>
      <c r="H166" t="s">
        <v>192</v>
      </c>
    </row>
    <row r="167" spans="1:8">
      <c r="A167" t="s">
        <v>260</v>
      </c>
      <c r="B167" t="s">
        <v>43</v>
      </c>
      <c r="C167">
        <v>2040</v>
      </c>
      <c r="D167">
        <v>2040</v>
      </c>
      <c r="E167" t="s">
        <v>119</v>
      </c>
      <c r="F167" t="s">
        <v>107</v>
      </c>
      <c r="G167">
        <v>-3.2434771060943599</v>
      </c>
      <c r="H167" t="s">
        <v>192</v>
      </c>
    </row>
    <row r="168" spans="1:8">
      <c r="A168" t="s">
        <v>260</v>
      </c>
      <c r="B168" t="s">
        <v>43</v>
      </c>
      <c r="C168">
        <v>2040</v>
      </c>
      <c r="D168">
        <v>2045</v>
      </c>
      <c r="E168" t="s">
        <v>119</v>
      </c>
      <c r="F168" t="s">
        <v>107</v>
      </c>
      <c r="G168">
        <v>-3.2434771060943599</v>
      </c>
      <c r="H168" t="s">
        <v>192</v>
      </c>
    </row>
    <row r="169" spans="1:8">
      <c r="A169" t="s">
        <v>260</v>
      </c>
      <c r="B169" t="s">
        <v>43</v>
      </c>
      <c r="C169">
        <v>2040</v>
      </c>
      <c r="D169">
        <v>2050</v>
      </c>
      <c r="E169" t="s">
        <v>119</v>
      </c>
      <c r="F169" t="s">
        <v>107</v>
      </c>
      <c r="G169">
        <v>-3.2434771060943599</v>
      </c>
      <c r="H169" t="s">
        <v>192</v>
      </c>
    </row>
    <row r="170" spans="1:8">
      <c r="A170" t="s">
        <v>260</v>
      </c>
      <c r="B170" t="s">
        <v>43</v>
      </c>
      <c r="C170">
        <v>2040</v>
      </c>
      <c r="D170">
        <v>2055</v>
      </c>
      <c r="E170" t="s">
        <v>119</v>
      </c>
      <c r="F170" t="s">
        <v>107</v>
      </c>
      <c r="G170">
        <v>-3.2434771060943599</v>
      </c>
      <c r="H170" t="s">
        <v>192</v>
      </c>
    </row>
    <row r="171" spans="1:8">
      <c r="A171" t="s">
        <v>260</v>
      </c>
      <c r="B171" t="s">
        <v>43</v>
      </c>
      <c r="C171">
        <v>2040</v>
      </c>
      <c r="D171">
        <v>2060</v>
      </c>
      <c r="E171" t="s">
        <v>119</v>
      </c>
      <c r="F171" t="s">
        <v>107</v>
      </c>
      <c r="G171">
        <v>-3.2434771060943599</v>
      </c>
      <c r="H171" t="s">
        <v>192</v>
      </c>
    </row>
    <row r="172" spans="1:8">
      <c r="A172" t="s">
        <v>260</v>
      </c>
      <c r="B172" t="s">
        <v>43</v>
      </c>
      <c r="C172">
        <v>2040</v>
      </c>
      <c r="D172">
        <v>2065</v>
      </c>
      <c r="E172" t="s">
        <v>119</v>
      </c>
      <c r="F172" t="s">
        <v>107</v>
      </c>
      <c r="G172">
        <v>-3.2434771060943599</v>
      </c>
      <c r="H172" t="s">
        <v>192</v>
      </c>
    </row>
    <row r="173" spans="1:8">
      <c r="A173" t="s">
        <v>260</v>
      </c>
      <c r="B173" t="s">
        <v>43</v>
      </c>
      <c r="C173">
        <v>2045</v>
      </c>
      <c r="D173">
        <v>2045</v>
      </c>
      <c r="E173" t="s">
        <v>119</v>
      </c>
      <c r="F173" t="s">
        <v>107</v>
      </c>
      <c r="G173">
        <v>-3.2434771060943599</v>
      </c>
      <c r="H173" t="s">
        <v>192</v>
      </c>
    </row>
    <row r="174" spans="1:8">
      <c r="A174" t="s">
        <v>260</v>
      </c>
      <c r="B174" t="s">
        <v>43</v>
      </c>
      <c r="C174">
        <v>2045</v>
      </c>
      <c r="D174">
        <v>2050</v>
      </c>
      <c r="E174" t="s">
        <v>119</v>
      </c>
      <c r="F174" t="s">
        <v>107</v>
      </c>
      <c r="G174">
        <v>-3.2434771060943599</v>
      </c>
      <c r="H174" t="s">
        <v>192</v>
      </c>
    </row>
    <row r="175" spans="1:8">
      <c r="A175" t="s">
        <v>260</v>
      </c>
      <c r="B175" t="s">
        <v>43</v>
      </c>
      <c r="C175">
        <v>2045</v>
      </c>
      <c r="D175">
        <v>2055</v>
      </c>
      <c r="E175" t="s">
        <v>119</v>
      </c>
      <c r="F175" t="s">
        <v>107</v>
      </c>
      <c r="G175">
        <v>-3.2434771060943599</v>
      </c>
      <c r="H175" t="s">
        <v>192</v>
      </c>
    </row>
    <row r="176" spans="1:8">
      <c r="A176" t="s">
        <v>260</v>
      </c>
      <c r="B176" t="s">
        <v>43</v>
      </c>
      <c r="C176">
        <v>2045</v>
      </c>
      <c r="D176">
        <v>2060</v>
      </c>
      <c r="E176" t="s">
        <v>119</v>
      </c>
      <c r="F176" t="s">
        <v>107</v>
      </c>
      <c r="G176">
        <v>-3.2434771060943599</v>
      </c>
      <c r="H176" t="s">
        <v>192</v>
      </c>
    </row>
    <row r="177" spans="1:8">
      <c r="A177" t="s">
        <v>260</v>
      </c>
      <c r="B177" t="s">
        <v>43</v>
      </c>
      <c r="C177">
        <v>2045</v>
      </c>
      <c r="D177">
        <v>2065</v>
      </c>
      <c r="E177" t="s">
        <v>119</v>
      </c>
      <c r="F177" t="s">
        <v>107</v>
      </c>
      <c r="G177">
        <v>-3.2434771060943599</v>
      </c>
      <c r="H177" t="s">
        <v>192</v>
      </c>
    </row>
    <row r="178" spans="1:8">
      <c r="A178" t="s">
        <v>260</v>
      </c>
      <c r="B178" t="s">
        <v>43</v>
      </c>
      <c r="C178">
        <v>2045</v>
      </c>
      <c r="D178">
        <v>2070</v>
      </c>
      <c r="E178" t="s">
        <v>119</v>
      </c>
      <c r="F178" t="s">
        <v>107</v>
      </c>
      <c r="G178">
        <v>-3.2434771060943599</v>
      </c>
      <c r="H178" t="s">
        <v>192</v>
      </c>
    </row>
    <row r="179" spans="1:8">
      <c r="A179" t="s">
        <v>260</v>
      </c>
      <c r="B179" t="s">
        <v>43</v>
      </c>
      <c r="C179">
        <v>2050</v>
      </c>
      <c r="D179">
        <v>2050</v>
      </c>
      <c r="E179" t="s">
        <v>119</v>
      </c>
      <c r="F179" t="s">
        <v>107</v>
      </c>
      <c r="G179">
        <v>-3.2434771060943599</v>
      </c>
      <c r="H179" t="s">
        <v>192</v>
      </c>
    </row>
    <row r="180" spans="1:8">
      <c r="A180" t="s">
        <v>260</v>
      </c>
      <c r="B180" t="s">
        <v>43</v>
      </c>
      <c r="C180">
        <v>2050</v>
      </c>
      <c r="D180">
        <v>2055</v>
      </c>
      <c r="E180" t="s">
        <v>119</v>
      </c>
      <c r="F180" t="s">
        <v>107</v>
      </c>
      <c r="G180">
        <v>-3.2434771060943599</v>
      </c>
      <c r="H180" t="s">
        <v>192</v>
      </c>
    </row>
    <row r="181" spans="1:8">
      <c r="A181" t="s">
        <v>260</v>
      </c>
      <c r="B181" t="s">
        <v>43</v>
      </c>
      <c r="C181">
        <v>2050</v>
      </c>
      <c r="D181">
        <v>2060</v>
      </c>
      <c r="E181" t="s">
        <v>119</v>
      </c>
      <c r="F181" t="s">
        <v>107</v>
      </c>
      <c r="G181">
        <v>-3.2434771060943599</v>
      </c>
      <c r="H181" t="s">
        <v>192</v>
      </c>
    </row>
    <row r="182" spans="1:8">
      <c r="A182" t="s">
        <v>260</v>
      </c>
      <c r="B182" t="s">
        <v>43</v>
      </c>
      <c r="C182">
        <v>2050</v>
      </c>
      <c r="D182">
        <v>2065</v>
      </c>
      <c r="E182" t="s">
        <v>119</v>
      </c>
      <c r="F182" t="s">
        <v>107</v>
      </c>
      <c r="G182">
        <v>-3.2434771060943599</v>
      </c>
      <c r="H182" t="s">
        <v>192</v>
      </c>
    </row>
    <row r="183" spans="1:8">
      <c r="A183" t="s">
        <v>260</v>
      </c>
      <c r="B183" t="s">
        <v>43</v>
      </c>
      <c r="C183">
        <v>2050</v>
      </c>
      <c r="D183">
        <v>2070</v>
      </c>
      <c r="E183" t="s">
        <v>119</v>
      </c>
      <c r="F183" t="s">
        <v>107</v>
      </c>
      <c r="G183">
        <v>-3.2434771060943599</v>
      </c>
      <c r="H183" t="s">
        <v>192</v>
      </c>
    </row>
    <row r="184" spans="1:8">
      <c r="A184" t="s">
        <v>260</v>
      </c>
      <c r="B184" t="s">
        <v>43</v>
      </c>
      <c r="C184">
        <v>2055</v>
      </c>
      <c r="D184">
        <v>2055</v>
      </c>
      <c r="E184" t="s">
        <v>119</v>
      </c>
      <c r="F184" t="s">
        <v>107</v>
      </c>
      <c r="G184">
        <v>-3.2434771060943599</v>
      </c>
      <c r="H184" t="s">
        <v>192</v>
      </c>
    </row>
    <row r="185" spans="1:8">
      <c r="A185" t="s">
        <v>260</v>
      </c>
      <c r="B185" t="s">
        <v>43</v>
      </c>
      <c r="C185">
        <v>2055</v>
      </c>
      <c r="D185">
        <v>2060</v>
      </c>
      <c r="E185" t="s">
        <v>119</v>
      </c>
      <c r="F185" t="s">
        <v>107</v>
      </c>
      <c r="G185">
        <v>-3.2434771060943599</v>
      </c>
      <c r="H185" t="s">
        <v>192</v>
      </c>
    </row>
    <row r="186" spans="1:8">
      <c r="A186" t="s">
        <v>260</v>
      </c>
      <c r="B186" t="s">
        <v>43</v>
      </c>
      <c r="C186">
        <v>2055</v>
      </c>
      <c r="D186">
        <v>2065</v>
      </c>
      <c r="E186" t="s">
        <v>119</v>
      </c>
      <c r="F186" t="s">
        <v>107</v>
      </c>
      <c r="G186">
        <v>-3.2434771060943599</v>
      </c>
      <c r="H186" t="s">
        <v>192</v>
      </c>
    </row>
    <row r="187" spans="1:8">
      <c r="A187" t="s">
        <v>260</v>
      </c>
      <c r="B187" t="s">
        <v>43</v>
      </c>
      <c r="C187">
        <v>2055</v>
      </c>
      <c r="D187">
        <v>2070</v>
      </c>
      <c r="E187" t="s">
        <v>119</v>
      </c>
      <c r="F187" t="s">
        <v>107</v>
      </c>
      <c r="G187">
        <v>-3.2434771060943599</v>
      </c>
      <c r="H187" t="s">
        <v>192</v>
      </c>
    </row>
    <row r="188" spans="1:8">
      <c r="A188" t="s">
        <v>260</v>
      </c>
      <c r="B188" t="s">
        <v>43</v>
      </c>
      <c r="C188">
        <v>2060</v>
      </c>
      <c r="D188">
        <v>2060</v>
      </c>
      <c r="E188" t="s">
        <v>119</v>
      </c>
      <c r="F188" t="s">
        <v>107</v>
      </c>
      <c r="G188">
        <v>-3.2434771060943599</v>
      </c>
      <c r="H188" t="s">
        <v>192</v>
      </c>
    </row>
    <row r="189" spans="1:8">
      <c r="A189" t="s">
        <v>260</v>
      </c>
      <c r="B189" t="s">
        <v>43</v>
      </c>
      <c r="C189">
        <v>2060</v>
      </c>
      <c r="D189">
        <v>2065</v>
      </c>
      <c r="E189" t="s">
        <v>119</v>
      </c>
      <c r="F189" t="s">
        <v>107</v>
      </c>
      <c r="G189">
        <v>-3.2434771060943599</v>
      </c>
      <c r="H189" t="s">
        <v>192</v>
      </c>
    </row>
    <row r="190" spans="1:8">
      <c r="A190" t="s">
        <v>260</v>
      </c>
      <c r="B190" t="s">
        <v>43</v>
      </c>
      <c r="C190">
        <v>2060</v>
      </c>
      <c r="D190">
        <v>2070</v>
      </c>
      <c r="E190" t="s">
        <v>119</v>
      </c>
      <c r="F190" t="s">
        <v>107</v>
      </c>
      <c r="G190">
        <v>-3.2434771060943599</v>
      </c>
      <c r="H190" t="s">
        <v>192</v>
      </c>
    </row>
    <row r="191" spans="1:8">
      <c r="A191" t="s">
        <v>260</v>
      </c>
      <c r="B191" t="s">
        <v>43</v>
      </c>
      <c r="C191">
        <v>2065</v>
      </c>
      <c r="D191">
        <v>2065</v>
      </c>
      <c r="E191" t="s">
        <v>119</v>
      </c>
      <c r="F191" t="s">
        <v>107</v>
      </c>
      <c r="G191">
        <v>-3.2434771060943599</v>
      </c>
      <c r="H191" t="s">
        <v>192</v>
      </c>
    </row>
    <row r="192" spans="1:8">
      <c r="A192" t="s">
        <v>260</v>
      </c>
      <c r="B192" t="s">
        <v>43</v>
      </c>
      <c r="C192">
        <v>2065</v>
      </c>
      <c r="D192">
        <v>2070</v>
      </c>
      <c r="E192" t="s">
        <v>119</v>
      </c>
      <c r="F192" t="s">
        <v>107</v>
      </c>
      <c r="G192">
        <v>-3.2434771060943599</v>
      </c>
      <c r="H192" t="s">
        <v>192</v>
      </c>
    </row>
    <row r="193" spans="1:8">
      <c r="A193" t="s">
        <v>260</v>
      </c>
      <c r="B193" t="s">
        <v>43</v>
      </c>
      <c r="C193">
        <v>2070</v>
      </c>
      <c r="D193">
        <v>2070</v>
      </c>
      <c r="E193" t="s">
        <v>119</v>
      </c>
      <c r="F193" t="s">
        <v>107</v>
      </c>
      <c r="G193">
        <v>-3.2434771060943599</v>
      </c>
      <c r="H193" t="s">
        <v>192</v>
      </c>
    </row>
    <row r="194" spans="1:8">
      <c r="A194" t="s">
        <v>260</v>
      </c>
      <c r="B194" t="s">
        <v>91</v>
      </c>
      <c r="C194">
        <v>2010</v>
      </c>
      <c r="D194">
        <v>2010</v>
      </c>
      <c r="E194" t="s">
        <v>119</v>
      </c>
      <c r="F194" t="s">
        <v>107</v>
      </c>
      <c r="G194">
        <v>-1.7691695690155029</v>
      </c>
      <c r="H194" t="s">
        <v>192</v>
      </c>
    </row>
    <row r="195" spans="1:8">
      <c r="A195" t="s">
        <v>260</v>
      </c>
      <c r="B195" t="s">
        <v>91</v>
      </c>
      <c r="C195">
        <v>2015</v>
      </c>
      <c r="D195">
        <v>2015</v>
      </c>
      <c r="E195" t="s">
        <v>119</v>
      </c>
      <c r="F195" t="s">
        <v>107</v>
      </c>
      <c r="G195">
        <v>-1.7691695690155029</v>
      </c>
      <c r="H195" t="s">
        <v>192</v>
      </c>
    </row>
    <row r="196" spans="1:8">
      <c r="A196" t="s">
        <v>260</v>
      </c>
      <c r="B196" t="s">
        <v>91</v>
      </c>
      <c r="C196">
        <v>2020</v>
      </c>
      <c r="D196">
        <v>2020</v>
      </c>
      <c r="E196" t="s">
        <v>119</v>
      </c>
      <c r="F196" t="s">
        <v>107</v>
      </c>
      <c r="G196">
        <v>-1.7691695690155029</v>
      </c>
      <c r="H196" t="s">
        <v>192</v>
      </c>
    </row>
    <row r="197" spans="1:8">
      <c r="A197" t="s">
        <v>260</v>
      </c>
      <c r="B197" t="s">
        <v>91</v>
      </c>
      <c r="C197">
        <v>2025</v>
      </c>
      <c r="D197">
        <v>2025</v>
      </c>
      <c r="E197" t="s">
        <v>119</v>
      </c>
      <c r="F197" t="s">
        <v>107</v>
      </c>
      <c r="G197">
        <v>-1.7691695690155029</v>
      </c>
      <c r="H197" t="s">
        <v>192</v>
      </c>
    </row>
    <row r="198" spans="1:8">
      <c r="A198" t="s">
        <v>260</v>
      </c>
      <c r="B198" t="s">
        <v>91</v>
      </c>
      <c r="C198">
        <v>2030</v>
      </c>
      <c r="D198">
        <v>2030</v>
      </c>
      <c r="E198" t="s">
        <v>119</v>
      </c>
      <c r="F198" t="s">
        <v>107</v>
      </c>
      <c r="G198">
        <v>-1.7691695690155029</v>
      </c>
      <c r="H198" t="s">
        <v>192</v>
      </c>
    </row>
    <row r="199" spans="1:8">
      <c r="A199" t="s">
        <v>260</v>
      </c>
      <c r="B199" t="s">
        <v>91</v>
      </c>
      <c r="C199">
        <v>2035</v>
      </c>
      <c r="D199">
        <v>2035</v>
      </c>
      <c r="E199" t="s">
        <v>119</v>
      </c>
      <c r="F199" t="s">
        <v>107</v>
      </c>
      <c r="G199">
        <v>-1.7691695690155029</v>
      </c>
      <c r="H199" t="s">
        <v>192</v>
      </c>
    </row>
    <row r="200" spans="1:8">
      <c r="A200" t="s">
        <v>260</v>
      </c>
      <c r="B200" t="s">
        <v>91</v>
      </c>
      <c r="C200">
        <v>2040</v>
      </c>
      <c r="D200">
        <v>2040</v>
      </c>
      <c r="E200" t="s">
        <v>119</v>
      </c>
      <c r="F200" t="s">
        <v>107</v>
      </c>
      <c r="G200">
        <v>-1.7691695690155029</v>
      </c>
      <c r="H200" t="s">
        <v>192</v>
      </c>
    </row>
    <row r="201" spans="1:8">
      <c r="A201" t="s">
        <v>260</v>
      </c>
      <c r="B201" t="s">
        <v>91</v>
      </c>
      <c r="C201">
        <v>2045</v>
      </c>
      <c r="D201">
        <v>2045</v>
      </c>
      <c r="E201" t="s">
        <v>119</v>
      </c>
      <c r="F201" t="s">
        <v>107</v>
      </c>
      <c r="G201">
        <v>-1.7691695690155029</v>
      </c>
      <c r="H201" t="s">
        <v>192</v>
      </c>
    </row>
    <row r="202" spans="1:8">
      <c r="A202" t="s">
        <v>260</v>
      </c>
      <c r="B202" t="s">
        <v>91</v>
      </c>
      <c r="C202">
        <v>2050</v>
      </c>
      <c r="D202">
        <v>2050</v>
      </c>
      <c r="E202" t="s">
        <v>119</v>
      </c>
      <c r="F202" t="s">
        <v>107</v>
      </c>
      <c r="G202">
        <v>-1.7691695690155029</v>
      </c>
      <c r="H202" t="s">
        <v>192</v>
      </c>
    </row>
    <row r="203" spans="1:8">
      <c r="A203" t="s">
        <v>260</v>
      </c>
      <c r="B203" t="s">
        <v>91</v>
      </c>
      <c r="C203">
        <v>2055</v>
      </c>
      <c r="D203">
        <v>2055</v>
      </c>
      <c r="E203" t="s">
        <v>119</v>
      </c>
      <c r="F203" t="s">
        <v>107</v>
      </c>
      <c r="G203">
        <v>-1.7691695690155029</v>
      </c>
      <c r="H203" t="s">
        <v>192</v>
      </c>
    </row>
    <row r="204" spans="1:8">
      <c r="A204" t="s">
        <v>260</v>
      </c>
      <c r="B204" t="s">
        <v>91</v>
      </c>
      <c r="C204">
        <v>2060</v>
      </c>
      <c r="D204">
        <v>2060</v>
      </c>
      <c r="E204" t="s">
        <v>119</v>
      </c>
      <c r="F204" t="s">
        <v>107</v>
      </c>
      <c r="G204">
        <v>-1.7691695690155029</v>
      </c>
      <c r="H204" t="s">
        <v>192</v>
      </c>
    </row>
    <row r="205" spans="1:8">
      <c r="A205" t="s">
        <v>260</v>
      </c>
      <c r="B205" t="s">
        <v>91</v>
      </c>
      <c r="C205">
        <v>2065</v>
      </c>
      <c r="D205">
        <v>2065</v>
      </c>
      <c r="E205" t="s">
        <v>119</v>
      </c>
      <c r="F205" t="s">
        <v>107</v>
      </c>
      <c r="G205">
        <v>-1.7691695690155029</v>
      </c>
      <c r="H205" t="s">
        <v>192</v>
      </c>
    </row>
    <row r="206" spans="1:8">
      <c r="A206" t="s">
        <v>260</v>
      </c>
      <c r="B206" t="s">
        <v>91</v>
      </c>
      <c r="C206">
        <v>2070</v>
      </c>
      <c r="D206">
        <v>2070</v>
      </c>
      <c r="E206" t="s">
        <v>119</v>
      </c>
      <c r="F206" t="s">
        <v>107</v>
      </c>
      <c r="G206">
        <v>-1.7691695690155029</v>
      </c>
      <c r="H206" t="s">
        <v>192</v>
      </c>
    </row>
    <row r="207" spans="1:8">
      <c r="A207" t="s">
        <v>260</v>
      </c>
      <c r="B207" t="s">
        <v>83</v>
      </c>
      <c r="C207">
        <v>2010</v>
      </c>
      <c r="D207">
        <v>2010</v>
      </c>
      <c r="E207" t="s">
        <v>119</v>
      </c>
      <c r="F207" t="s">
        <v>108</v>
      </c>
      <c r="G207">
        <v>0.1038795858621597</v>
      </c>
      <c r="H207" t="s">
        <v>192</v>
      </c>
    </row>
    <row r="208" spans="1:8">
      <c r="A208" t="s">
        <v>260</v>
      </c>
      <c r="B208" t="s">
        <v>83</v>
      </c>
      <c r="C208">
        <v>2010</v>
      </c>
      <c r="D208">
        <v>2010</v>
      </c>
      <c r="E208" t="s">
        <v>119</v>
      </c>
      <c r="F208" t="s">
        <v>107</v>
      </c>
      <c r="G208">
        <v>1.7691695690155029</v>
      </c>
      <c r="H208" t="s">
        <v>192</v>
      </c>
    </row>
    <row r="209" spans="1:8">
      <c r="A209" t="s">
        <v>260</v>
      </c>
      <c r="B209" t="s">
        <v>83</v>
      </c>
      <c r="C209">
        <v>2010</v>
      </c>
      <c r="D209">
        <v>2015</v>
      </c>
      <c r="E209" t="s">
        <v>119</v>
      </c>
      <c r="F209" t="s">
        <v>107</v>
      </c>
      <c r="G209">
        <v>0.93652456998825073</v>
      </c>
      <c r="H209" t="s">
        <v>192</v>
      </c>
    </row>
    <row r="210" spans="1:8">
      <c r="A210" t="s">
        <v>260</v>
      </c>
      <c r="B210" t="s">
        <v>83</v>
      </c>
      <c r="C210">
        <v>2015</v>
      </c>
      <c r="D210">
        <v>2015</v>
      </c>
      <c r="E210" t="s">
        <v>119</v>
      </c>
      <c r="F210" t="s">
        <v>108</v>
      </c>
      <c r="G210">
        <v>0.1038795858621597</v>
      </c>
      <c r="H210" t="s">
        <v>192</v>
      </c>
    </row>
    <row r="211" spans="1:8">
      <c r="A211" t="s">
        <v>260</v>
      </c>
      <c r="B211" t="s">
        <v>83</v>
      </c>
      <c r="C211">
        <v>2015</v>
      </c>
      <c r="D211">
        <v>2015</v>
      </c>
      <c r="E211" t="s">
        <v>119</v>
      </c>
      <c r="F211" t="s">
        <v>107</v>
      </c>
      <c r="G211">
        <v>0.93652456998825073</v>
      </c>
      <c r="H211" t="s">
        <v>192</v>
      </c>
    </row>
    <row r="212" spans="1:8">
      <c r="A212" t="s">
        <v>260</v>
      </c>
      <c r="B212" t="s">
        <v>83</v>
      </c>
      <c r="C212">
        <v>2015</v>
      </c>
      <c r="D212">
        <v>2020</v>
      </c>
      <c r="E212" t="s">
        <v>119</v>
      </c>
      <c r="F212" t="s">
        <v>107</v>
      </c>
      <c r="G212">
        <v>1.7691695690155029</v>
      </c>
      <c r="H212" t="s">
        <v>192</v>
      </c>
    </row>
    <row r="213" spans="1:8">
      <c r="A213" t="s">
        <v>260</v>
      </c>
      <c r="B213" t="s">
        <v>83</v>
      </c>
      <c r="C213">
        <v>2020</v>
      </c>
      <c r="D213">
        <v>2020</v>
      </c>
      <c r="E213" t="s">
        <v>119</v>
      </c>
      <c r="F213" t="s">
        <v>108</v>
      </c>
      <c r="G213">
        <v>0.1038795858621597</v>
      </c>
      <c r="H213" t="s">
        <v>192</v>
      </c>
    </row>
    <row r="214" spans="1:8">
      <c r="A214" t="s">
        <v>260</v>
      </c>
      <c r="B214" t="s">
        <v>83</v>
      </c>
      <c r="C214">
        <v>2020</v>
      </c>
      <c r="D214">
        <v>2020</v>
      </c>
      <c r="E214" t="s">
        <v>119</v>
      </c>
      <c r="F214" t="s">
        <v>107</v>
      </c>
      <c r="G214">
        <v>1.7691695690155029</v>
      </c>
      <c r="H214" t="s">
        <v>192</v>
      </c>
    </row>
    <row r="215" spans="1:8">
      <c r="A215" t="s">
        <v>260</v>
      </c>
      <c r="B215" t="s">
        <v>83</v>
      </c>
      <c r="C215">
        <v>2020</v>
      </c>
      <c r="D215">
        <v>2025</v>
      </c>
      <c r="E215" t="s">
        <v>119</v>
      </c>
      <c r="F215" t="s">
        <v>107</v>
      </c>
      <c r="G215">
        <v>0.93652456998825073</v>
      </c>
      <c r="H215" t="s">
        <v>192</v>
      </c>
    </row>
    <row r="216" spans="1:8">
      <c r="A216" t="s">
        <v>260</v>
      </c>
      <c r="B216" t="s">
        <v>83</v>
      </c>
      <c r="C216">
        <v>2025</v>
      </c>
      <c r="D216">
        <v>2025</v>
      </c>
      <c r="E216" t="s">
        <v>119</v>
      </c>
      <c r="F216" t="s">
        <v>108</v>
      </c>
      <c r="G216">
        <v>0.1038795858621597</v>
      </c>
      <c r="H216" t="s">
        <v>192</v>
      </c>
    </row>
    <row r="217" spans="1:8">
      <c r="A217" t="s">
        <v>260</v>
      </c>
      <c r="B217" t="s">
        <v>83</v>
      </c>
      <c r="C217">
        <v>2025</v>
      </c>
      <c r="D217">
        <v>2025</v>
      </c>
      <c r="E217" t="s">
        <v>119</v>
      </c>
      <c r="F217" t="s">
        <v>107</v>
      </c>
      <c r="G217">
        <v>0.93652456998825073</v>
      </c>
      <c r="H217" t="s">
        <v>192</v>
      </c>
    </row>
    <row r="218" spans="1:8">
      <c r="A218" t="s">
        <v>260</v>
      </c>
      <c r="B218" t="s">
        <v>83</v>
      </c>
      <c r="C218">
        <v>2025</v>
      </c>
      <c r="D218">
        <v>2030</v>
      </c>
      <c r="E218" t="s">
        <v>119</v>
      </c>
      <c r="F218" t="s">
        <v>107</v>
      </c>
      <c r="G218">
        <v>1.7691695690155029</v>
      </c>
      <c r="H218" t="s">
        <v>192</v>
      </c>
    </row>
    <row r="219" spans="1:8">
      <c r="A219" t="s">
        <v>260</v>
      </c>
      <c r="B219" t="s">
        <v>83</v>
      </c>
      <c r="C219">
        <v>2030</v>
      </c>
      <c r="D219">
        <v>2030</v>
      </c>
      <c r="E219" t="s">
        <v>119</v>
      </c>
      <c r="F219" t="s">
        <v>108</v>
      </c>
      <c r="G219">
        <v>0.1038795858621597</v>
      </c>
      <c r="H219" t="s">
        <v>192</v>
      </c>
    </row>
    <row r="220" spans="1:8">
      <c r="A220" t="s">
        <v>260</v>
      </c>
      <c r="B220" t="s">
        <v>83</v>
      </c>
      <c r="C220">
        <v>2030</v>
      </c>
      <c r="D220">
        <v>2030</v>
      </c>
      <c r="E220" t="s">
        <v>119</v>
      </c>
      <c r="F220" t="s">
        <v>107</v>
      </c>
      <c r="G220">
        <v>1.7691695690155029</v>
      </c>
      <c r="H220" t="s">
        <v>192</v>
      </c>
    </row>
    <row r="221" spans="1:8">
      <c r="A221" t="s">
        <v>260</v>
      </c>
      <c r="B221" t="s">
        <v>83</v>
      </c>
      <c r="C221">
        <v>2030</v>
      </c>
      <c r="D221">
        <v>2035</v>
      </c>
      <c r="E221" t="s">
        <v>119</v>
      </c>
      <c r="F221" t="s">
        <v>107</v>
      </c>
      <c r="G221">
        <v>0.93652456998825073</v>
      </c>
      <c r="H221" t="s">
        <v>192</v>
      </c>
    </row>
    <row r="222" spans="1:8">
      <c r="A222" t="s">
        <v>260</v>
      </c>
      <c r="B222" t="s">
        <v>83</v>
      </c>
      <c r="C222">
        <v>2035</v>
      </c>
      <c r="D222">
        <v>2035</v>
      </c>
      <c r="E222" t="s">
        <v>119</v>
      </c>
      <c r="F222" t="s">
        <v>108</v>
      </c>
      <c r="G222">
        <v>0.1038795858621597</v>
      </c>
      <c r="H222" t="s">
        <v>192</v>
      </c>
    </row>
    <row r="223" spans="1:8">
      <c r="A223" t="s">
        <v>260</v>
      </c>
      <c r="B223" t="s">
        <v>83</v>
      </c>
      <c r="C223">
        <v>2035</v>
      </c>
      <c r="D223">
        <v>2035</v>
      </c>
      <c r="E223" t="s">
        <v>119</v>
      </c>
      <c r="F223" t="s">
        <v>107</v>
      </c>
      <c r="G223">
        <v>0.93652456998825073</v>
      </c>
      <c r="H223" t="s">
        <v>192</v>
      </c>
    </row>
    <row r="224" spans="1:8">
      <c r="A224" t="s">
        <v>260</v>
      </c>
      <c r="B224" t="s">
        <v>83</v>
      </c>
      <c r="C224">
        <v>2035</v>
      </c>
      <c r="D224">
        <v>2040</v>
      </c>
      <c r="E224" t="s">
        <v>119</v>
      </c>
      <c r="F224" t="s">
        <v>107</v>
      </c>
      <c r="G224">
        <v>1.7691695690155029</v>
      </c>
      <c r="H224" t="s">
        <v>192</v>
      </c>
    </row>
    <row r="225" spans="1:8">
      <c r="A225" t="s">
        <v>260</v>
      </c>
      <c r="B225" t="s">
        <v>83</v>
      </c>
      <c r="C225">
        <v>2040</v>
      </c>
      <c r="D225">
        <v>2040</v>
      </c>
      <c r="E225" t="s">
        <v>119</v>
      </c>
      <c r="F225" t="s">
        <v>108</v>
      </c>
      <c r="G225">
        <v>0.1038795858621597</v>
      </c>
      <c r="H225" t="s">
        <v>192</v>
      </c>
    </row>
    <row r="226" spans="1:8">
      <c r="A226" t="s">
        <v>260</v>
      </c>
      <c r="B226" t="s">
        <v>83</v>
      </c>
      <c r="C226">
        <v>2040</v>
      </c>
      <c r="D226">
        <v>2040</v>
      </c>
      <c r="E226" t="s">
        <v>119</v>
      </c>
      <c r="F226" t="s">
        <v>107</v>
      </c>
      <c r="G226">
        <v>1.7691695690155029</v>
      </c>
      <c r="H226" t="s">
        <v>192</v>
      </c>
    </row>
    <row r="227" spans="1:8">
      <c r="A227" t="s">
        <v>260</v>
      </c>
      <c r="B227" t="s">
        <v>83</v>
      </c>
      <c r="C227">
        <v>2040</v>
      </c>
      <c r="D227">
        <v>2045</v>
      </c>
      <c r="E227" t="s">
        <v>119</v>
      </c>
      <c r="F227" t="s">
        <v>107</v>
      </c>
      <c r="G227">
        <v>0.93652456998825073</v>
      </c>
      <c r="H227" t="s">
        <v>192</v>
      </c>
    </row>
    <row r="228" spans="1:8">
      <c r="A228" t="s">
        <v>260</v>
      </c>
      <c r="B228" t="s">
        <v>83</v>
      </c>
      <c r="C228">
        <v>2045</v>
      </c>
      <c r="D228">
        <v>2045</v>
      </c>
      <c r="E228" t="s">
        <v>119</v>
      </c>
      <c r="F228" t="s">
        <v>108</v>
      </c>
      <c r="G228">
        <v>0.1038795858621597</v>
      </c>
      <c r="H228" t="s">
        <v>192</v>
      </c>
    </row>
    <row r="229" spans="1:8">
      <c r="A229" t="s">
        <v>260</v>
      </c>
      <c r="B229" t="s">
        <v>83</v>
      </c>
      <c r="C229">
        <v>2045</v>
      </c>
      <c r="D229">
        <v>2045</v>
      </c>
      <c r="E229" t="s">
        <v>119</v>
      </c>
      <c r="F229" t="s">
        <v>107</v>
      </c>
      <c r="G229">
        <v>0.93652456998825073</v>
      </c>
      <c r="H229" t="s">
        <v>192</v>
      </c>
    </row>
    <row r="230" spans="1:8">
      <c r="A230" t="s">
        <v>260</v>
      </c>
      <c r="B230" t="s">
        <v>83</v>
      </c>
      <c r="C230">
        <v>2045</v>
      </c>
      <c r="D230">
        <v>2050</v>
      </c>
      <c r="E230" t="s">
        <v>119</v>
      </c>
      <c r="F230" t="s">
        <v>107</v>
      </c>
      <c r="G230">
        <v>1.7691695690155029</v>
      </c>
      <c r="H230" t="s">
        <v>192</v>
      </c>
    </row>
    <row r="231" spans="1:8">
      <c r="A231" t="s">
        <v>260</v>
      </c>
      <c r="B231" t="s">
        <v>83</v>
      </c>
      <c r="C231">
        <v>2050</v>
      </c>
      <c r="D231">
        <v>2050</v>
      </c>
      <c r="E231" t="s">
        <v>119</v>
      </c>
      <c r="F231" t="s">
        <v>108</v>
      </c>
      <c r="G231">
        <v>0.1038795858621597</v>
      </c>
      <c r="H231" t="s">
        <v>192</v>
      </c>
    </row>
    <row r="232" spans="1:8">
      <c r="A232" t="s">
        <v>260</v>
      </c>
      <c r="B232" t="s">
        <v>83</v>
      </c>
      <c r="C232">
        <v>2050</v>
      </c>
      <c r="D232">
        <v>2050</v>
      </c>
      <c r="E232" t="s">
        <v>119</v>
      </c>
      <c r="F232" t="s">
        <v>107</v>
      </c>
      <c r="G232">
        <v>1.7691695690155029</v>
      </c>
      <c r="H232" t="s">
        <v>192</v>
      </c>
    </row>
    <row r="233" spans="1:8">
      <c r="A233" t="s">
        <v>260</v>
      </c>
      <c r="B233" t="s">
        <v>83</v>
      </c>
      <c r="C233">
        <v>2050</v>
      </c>
      <c r="D233">
        <v>2055</v>
      </c>
      <c r="E233" t="s">
        <v>119</v>
      </c>
      <c r="F233" t="s">
        <v>107</v>
      </c>
      <c r="G233">
        <v>0.93652456998825073</v>
      </c>
      <c r="H233" t="s">
        <v>192</v>
      </c>
    </row>
    <row r="234" spans="1:8">
      <c r="A234" t="s">
        <v>260</v>
      </c>
      <c r="B234" t="s">
        <v>83</v>
      </c>
      <c r="C234">
        <v>2055</v>
      </c>
      <c r="D234">
        <v>2055</v>
      </c>
      <c r="E234" t="s">
        <v>119</v>
      </c>
      <c r="F234" t="s">
        <v>108</v>
      </c>
      <c r="G234">
        <v>0.1038795858621597</v>
      </c>
      <c r="H234" t="s">
        <v>192</v>
      </c>
    </row>
    <row r="235" spans="1:8">
      <c r="A235" t="s">
        <v>260</v>
      </c>
      <c r="B235" t="s">
        <v>83</v>
      </c>
      <c r="C235">
        <v>2055</v>
      </c>
      <c r="D235">
        <v>2055</v>
      </c>
      <c r="E235" t="s">
        <v>119</v>
      </c>
      <c r="F235" t="s">
        <v>107</v>
      </c>
      <c r="G235">
        <v>0.93652456998825073</v>
      </c>
      <c r="H235" t="s">
        <v>192</v>
      </c>
    </row>
    <row r="236" spans="1:8">
      <c r="A236" t="s">
        <v>260</v>
      </c>
      <c r="B236" t="s">
        <v>83</v>
      </c>
      <c r="C236">
        <v>2055</v>
      </c>
      <c r="D236">
        <v>2060</v>
      </c>
      <c r="E236" t="s">
        <v>119</v>
      </c>
      <c r="F236" t="s">
        <v>107</v>
      </c>
      <c r="G236">
        <v>1.7691695690155029</v>
      </c>
      <c r="H236" t="s">
        <v>192</v>
      </c>
    </row>
    <row r="237" spans="1:8">
      <c r="A237" t="s">
        <v>260</v>
      </c>
      <c r="B237" t="s">
        <v>83</v>
      </c>
      <c r="C237">
        <v>2060</v>
      </c>
      <c r="D237">
        <v>2060</v>
      </c>
      <c r="E237" t="s">
        <v>119</v>
      </c>
      <c r="F237" t="s">
        <v>108</v>
      </c>
      <c r="G237">
        <v>0.1038795858621597</v>
      </c>
      <c r="H237" t="s">
        <v>192</v>
      </c>
    </row>
    <row r="238" spans="1:8">
      <c r="A238" t="s">
        <v>260</v>
      </c>
      <c r="B238" t="s">
        <v>83</v>
      </c>
      <c r="C238">
        <v>2060</v>
      </c>
      <c r="D238">
        <v>2060</v>
      </c>
      <c r="E238" t="s">
        <v>119</v>
      </c>
      <c r="F238" t="s">
        <v>107</v>
      </c>
      <c r="G238">
        <v>1.7691695690155029</v>
      </c>
      <c r="H238" t="s">
        <v>192</v>
      </c>
    </row>
    <row r="239" spans="1:8">
      <c r="A239" t="s">
        <v>260</v>
      </c>
      <c r="B239" t="s">
        <v>83</v>
      </c>
      <c r="C239">
        <v>2060</v>
      </c>
      <c r="D239">
        <v>2065</v>
      </c>
      <c r="E239" t="s">
        <v>119</v>
      </c>
      <c r="F239" t="s">
        <v>107</v>
      </c>
      <c r="G239">
        <v>0.93652456998825073</v>
      </c>
      <c r="H239" t="s">
        <v>192</v>
      </c>
    </row>
    <row r="240" spans="1:8">
      <c r="A240" t="s">
        <v>260</v>
      </c>
      <c r="B240" t="s">
        <v>83</v>
      </c>
      <c r="C240">
        <v>2065</v>
      </c>
      <c r="D240">
        <v>2065</v>
      </c>
      <c r="E240" t="s">
        <v>119</v>
      </c>
      <c r="F240" t="s">
        <v>108</v>
      </c>
      <c r="G240">
        <v>0.1038795858621597</v>
      </c>
      <c r="H240" t="s">
        <v>192</v>
      </c>
    </row>
    <row r="241" spans="1:8">
      <c r="A241" t="s">
        <v>260</v>
      </c>
      <c r="B241" t="s">
        <v>83</v>
      </c>
      <c r="C241">
        <v>2065</v>
      </c>
      <c r="D241">
        <v>2065</v>
      </c>
      <c r="E241" t="s">
        <v>119</v>
      </c>
      <c r="F241" t="s">
        <v>107</v>
      </c>
      <c r="G241">
        <v>0.93652456998825073</v>
      </c>
      <c r="H241" t="s">
        <v>192</v>
      </c>
    </row>
    <row r="242" spans="1:8">
      <c r="A242" t="s">
        <v>260</v>
      </c>
      <c r="B242" t="s">
        <v>83</v>
      </c>
      <c r="C242">
        <v>2065</v>
      </c>
      <c r="D242">
        <v>2070</v>
      </c>
      <c r="E242" t="s">
        <v>119</v>
      </c>
      <c r="F242" t="s">
        <v>107</v>
      </c>
      <c r="G242">
        <v>1.7691695690155029</v>
      </c>
      <c r="H242" t="s">
        <v>192</v>
      </c>
    </row>
    <row r="243" spans="1:8">
      <c r="A243" t="s">
        <v>260</v>
      </c>
      <c r="B243" t="s">
        <v>83</v>
      </c>
      <c r="C243">
        <v>2070</v>
      </c>
      <c r="D243">
        <v>2070</v>
      </c>
      <c r="E243" t="s">
        <v>119</v>
      </c>
      <c r="F243" t="s">
        <v>108</v>
      </c>
      <c r="G243">
        <v>0.1038795858621597</v>
      </c>
      <c r="H243" t="s">
        <v>192</v>
      </c>
    </row>
    <row r="244" spans="1:8">
      <c r="A244" t="s">
        <v>260</v>
      </c>
      <c r="B244" t="s">
        <v>83</v>
      </c>
      <c r="C244">
        <v>2070</v>
      </c>
      <c r="D244">
        <v>2070</v>
      </c>
      <c r="E244" t="s">
        <v>119</v>
      </c>
      <c r="F244" t="s">
        <v>107</v>
      </c>
      <c r="G244">
        <v>1.7691695690155029</v>
      </c>
      <c r="H244" t="s">
        <v>192</v>
      </c>
    </row>
    <row r="245" spans="1:8">
      <c r="A245" t="s">
        <v>260</v>
      </c>
      <c r="B245" t="s">
        <v>85</v>
      </c>
      <c r="C245">
        <v>2010</v>
      </c>
      <c r="D245">
        <v>2010</v>
      </c>
      <c r="E245" t="s">
        <v>119</v>
      </c>
      <c r="F245" t="s">
        <v>107</v>
      </c>
      <c r="G245">
        <v>1.7691695690155029</v>
      </c>
      <c r="H245" t="s">
        <v>192</v>
      </c>
    </row>
    <row r="246" spans="1:8">
      <c r="A246" t="s">
        <v>260</v>
      </c>
      <c r="B246" t="s">
        <v>85</v>
      </c>
      <c r="C246">
        <v>2015</v>
      </c>
      <c r="D246">
        <v>2015</v>
      </c>
      <c r="E246" t="s">
        <v>119</v>
      </c>
      <c r="F246" t="s">
        <v>107</v>
      </c>
      <c r="G246">
        <v>1.7691695690155029</v>
      </c>
      <c r="H246" t="s">
        <v>192</v>
      </c>
    </row>
    <row r="247" spans="1:8">
      <c r="A247" t="s">
        <v>260</v>
      </c>
      <c r="B247" t="s">
        <v>85</v>
      </c>
      <c r="C247">
        <v>2020</v>
      </c>
      <c r="D247">
        <v>2020</v>
      </c>
      <c r="E247" t="s">
        <v>119</v>
      </c>
      <c r="F247" t="s">
        <v>107</v>
      </c>
      <c r="G247">
        <v>1.7691695690155029</v>
      </c>
      <c r="H247" t="s">
        <v>192</v>
      </c>
    </row>
    <row r="248" spans="1:8">
      <c r="A248" t="s">
        <v>260</v>
      </c>
      <c r="B248" t="s">
        <v>85</v>
      </c>
      <c r="C248">
        <v>2025</v>
      </c>
      <c r="D248">
        <v>2025</v>
      </c>
      <c r="E248" t="s">
        <v>119</v>
      </c>
      <c r="F248" t="s">
        <v>107</v>
      </c>
      <c r="G248">
        <v>1.7691695690155029</v>
      </c>
      <c r="H248" t="s">
        <v>192</v>
      </c>
    </row>
    <row r="249" spans="1:8">
      <c r="A249" t="s">
        <v>260</v>
      </c>
      <c r="B249" t="s">
        <v>85</v>
      </c>
      <c r="C249">
        <v>2030</v>
      </c>
      <c r="D249">
        <v>2030</v>
      </c>
      <c r="E249" t="s">
        <v>119</v>
      </c>
      <c r="F249" t="s">
        <v>107</v>
      </c>
      <c r="G249">
        <v>1.7691695690155029</v>
      </c>
      <c r="H249" t="s">
        <v>192</v>
      </c>
    </row>
    <row r="250" spans="1:8">
      <c r="A250" t="s">
        <v>260</v>
      </c>
      <c r="B250" t="s">
        <v>85</v>
      </c>
      <c r="C250">
        <v>2035</v>
      </c>
      <c r="D250">
        <v>2035</v>
      </c>
      <c r="E250" t="s">
        <v>119</v>
      </c>
      <c r="F250" t="s">
        <v>107</v>
      </c>
      <c r="G250">
        <v>1.7691695690155029</v>
      </c>
      <c r="H250" t="s">
        <v>192</v>
      </c>
    </row>
    <row r="251" spans="1:8">
      <c r="A251" t="s">
        <v>260</v>
      </c>
      <c r="B251" t="s">
        <v>85</v>
      </c>
      <c r="C251">
        <v>2040</v>
      </c>
      <c r="D251">
        <v>2040</v>
      </c>
      <c r="E251" t="s">
        <v>119</v>
      </c>
      <c r="F251" t="s">
        <v>107</v>
      </c>
      <c r="G251">
        <v>1.7691695690155029</v>
      </c>
      <c r="H251" t="s">
        <v>192</v>
      </c>
    </row>
    <row r="252" spans="1:8">
      <c r="A252" t="s">
        <v>260</v>
      </c>
      <c r="B252" t="s">
        <v>85</v>
      </c>
      <c r="C252">
        <v>2045</v>
      </c>
      <c r="D252">
        <v>2045</v>
      </c>
      <c r="E252" t="s">
        <v>119</v>
      </c>
      <c r="F252" t="s">
        <v>107</v>
      </c>
      <c r="G252">
        <v>1.7691695690155029</v>
      </c>
      <c r="H252" t="s">
        <v>192</v>
      </c>
    </row>
    <row r="253" spans="1:8">
      <c r="A253" t="s">
        <v>260</v>
      </c>
      <c r="B253" t="s">
        <v>85</v>
      </c>
      <c r="C253">
        <v>2050</v>
      </c>
      <c r="D253">
        <v>2050</v>
      </c>
      <c r="E253" t="s">
        <v>119</v>
      </c>
      <c r="F253" t="s">
        <v>107</v>
      </c>
      <c r="G253">
        <v>1.7691695690155029</v>
      </c>
      <c r="H253" t="s">
        <v>192</v>
      </c>
    </row>
    <row r="254" spans="1:8">
      <c r="A254" t="s">
        <v>260</v>
      </c>
      <c r="B254" t="s">
        <v>85</v>
      </c>
      <c r="C254">
        <v>2055</v>
      </c>
      <c r="D254">
        <v>2055</v>
      </c>
      <c r="E254" t="s">
        <v>119</v>
      </c>
      <c r="F254" t="s">
        <v>107</v>
      </c>
      <c r="G254">
        <v>1.7691695690155029</v>
      </c>
      <c r="H254" t="s">
        <v>192</v>
      </c>
    </row>
    <row r="255" spans="1:8">
      <c r="A255" t="s">
        <v>260</v>
      </c>
      <c r="B255" t="s">
        <v>85</v>
      </c>
      <c r="C255">
        <v>2060</v>
      </c>
      <c r="D255">
        <v>2060</v>
      </c>
      <c r="E255" t="s">
        <v>119</v>
      </c>
      <c r="F255" t="s">
        <v>107</v>
      </c>
      <c r="G255">
        <v>1.7691695690155029</v>
      </c>
      <c r="H255" t="s">
        <v>192</v>
      </c>
    </row>
    <row r="256" spans="1:8">
      <c r="A256" t="s">
        <v>260</v>
      </c>
      <c r="B256" t="s">
        <v>85</v>
      </c>
      <c r="C256">
        <v>2065</v>
      </c>
      <c r="D256">
        <v>2065</v>
      </c>
      <c r="E256" t="s">
        <v>119</v>
      </c>
      <c r="F256" t="s">
        <v>107</v>
      </c>
      <c r="G256">
        <v>1.7691695690155029</v>
      </c>
      <c r="H256" t="s">
        <v>192</v>
      </c>
    </row>
    <row r="257" spans="1:8">
      <c r="A257" t="s">
        <v>260</v>
      </c>
      <c r="B257" t="s">
        <v>85</v>
      </c>
      <c r="C257">
        <v>2070</v>
      </c>
      <c r="D257">
        <v>2070</v>
      </c>
      <c r="E257" t="s">
        <v>119</v>
      </c>
      <c r="F257" t="s">
        <v>107</v>
      </c>
      <c r="G257">
        <v>1.7691695690155029</v>
      </c>
      <c r="H257" t="s">
        <v>192</v>
      </c>
    </row>
    <row r="258" spans="1:8">
      <c r="A258" t="s">
        <v>260</v>
      </c>
      <c r="B258" t="s">
        <v>46</v>
      </c>
      <c r="C258">
        <v>2010</v>
      </c>
      <c r="D258">
        <v>2010</v>
      </c>
      <c r="E258" t="s">
        <v>119</v>
      </c>
      <c r="F258" t="s">
        <v>108</v>
      </c>
      <c r="G258">
        <v>4.0101721882820129E-2</v>
      </c>
      <c r="H258" t="s">
        <v>192</v>
      </c>
    </row>
    <row r="259" spans="1:8">
      <c r="A259" t="s">
        <v>260</v>
      </c>
      <c r="B259" t="s">
        <v>46</v>
      </c>
      <c r="C259">
        <v>2010</v>
      </c>
      <c r="D259">
        <v>2015</v>
      </c>
      <c r="E259" t="s">
        <v>119</v>
      </c>
      <c r="F259" t="s">
        <v>108</v>
      </c>
      <c r="G259">
        <v>4.0101721882820129E-2</v>
      </c>
      <c r="H259" t="s">
        <v>192</v>
      </c>
    </row>
    <row r="260" spans="1:8">
      <c r="A260" t="s">
        <v>260</v>
      </c>
      <c r="B260" t="s">
        <v>46</v>
      </c>
      <c r="C260">
        <v>2015</v>
      </c>
      <c r="D260">
        <v>2015</v>
      </c>
      <c r="E260" t="s">
        <v>119</v>
      </c>
      <c r="F260" t="s">
        <v>108</v>
      </c>
      <c r="G260">
        <v>4.0101721882820129E-2</v>
      </c>
      <c r="H260" t="s">
        <v>192</v>
      </c>
    </row>
    <row r="261" spans="1:8">
      <c r="A261" t="s">
        <v>260</v>
      </c>
      <c r="B261" t="s">
        <v>46</v>
      </c>
      <c r="C261">
        <v>2015</v>
      </c>
      <c r="D261">
        <v>2020</v>
      </c>
      <c r="E261" t="s">
        <v>119</v>
      </c>
      <c r="F261" t="s">
        <v>108</v>
      </c>
      <c r="G261">
        <v>4.0101721882820129E-2</v>
      </c>
      <c r="H261" t="s">
        <v>192</v>
      </c>
    </row>
    <row r="262" spans="1:8">
      <c r="A262" t="s">
        <v>260</v>
      </c>
      <c r="B262" t="s">
        <v>46</v>
      </c>
      <c r="C262">
        <v>2020</v>
      </c>
      <c r="D262">
        <v>2010</v>
      </c>
      <c r="E262" t="s">
        <v>119</v>
      </c>
      <c r="F262" t="s">
        <v>108</v>
      </c>
      <c r="G262">
        <v>4.0101721882820129E-2</v>
      </c>
      <c r="H262" t="s">
        <v>192</v>
      </c>
    </row>
    <row r="263" spans="1:8">
      <c r="A263" t="s">
        <v>260</v>
      </c>
      <c r="B263" t="s">
        <v>46</v>
      </c>
      <c r="C263">
        <v>2020</v>
      </c>
      <c r="D263">
        <v>2015</v>
      </c>
      <c r="E263" t="s">
        <v>119</v>
      </c>
      <c r="F263" t="s">
        <v>108</v>
      </c>
      <c r="G263">
        <v>4.0101721882820129E-2</v>
      </c>
      <c r="H263" t="s">
        <v>192</v>
      </c>
    </row>
    <row r="264" spans="1:8">
      <c r="A264" t="s">
        <v>260</v>
      </c>
      <c r="B264" t="s">
        <v>46</v>
      </c>
      <c r="C264">
        <v>2020</v>
      </c>
      <c r="D264">
        <v>2020</v>
      </c>
      <c r="E264" t="s">
        <v>119</v>
      </c>
      <c r="F264" t="s">
        <v>108</v>
      </c>
      <c r="G264">
        <v>4.0101721882820129E-2</v>
      </c>
      <c r="H264" t="s">
        <v>192</v>
      </c>
    </row>
    <row r="265" spans="1:8">
      <c r="A265" t="s">
        <v>260</v>
      </c>
      <c r="B265" t="s">
        <v>46</v>
      </c>
      <c r="C265">
        <v>2020</v>
      </c>
      <c r="D265">
        <v>2025</v>
      </c>
      <c r="E265" t="s">
        <v>119</v>
      </c>
      <c r="F265" t="s">
        <v>108</v>
      </c>
      <c r="G265">
        <v>4.0101721882820129E-2</v>
      </c>
      <c r="H265" t="s">
        <v>192</v>
      </c>
    </row>
    <row r="266" spans="1:8">
      <c r="A266" t="s">
        <v>260</v>
      </c>
      <c r="B266" t="s">
        <v>46</v>
      </c>
      <c r="C266">
        <v>2025</v>
      </c>
      <c r="D266">
        <v>2010</v>
      </c>
      <c r="E266" t="s">
        <v>119</v>
      </c>
      <c r="F266" t="s">
        <v>108</v>
      </c>
      <c r="G266">
        <v>4.0101721882820129E-2</v>
      </c>
      <c r="H266" t="s">
        <v>192</v>
      </c>
    </row>
    <row r="267" spans="1:8">
      <c r="A267" t="s">
        <v>260</v>
      </c>
      <c r="B267" t="s">
        <v>46</v>
      </c>
      <c r="C267">
        <v>2025</v>
      </c>
      <c r="D267">
        <v>2015</v>
      </c>
      <c r="E267" t="s">
        <v>119</v>
      </c>
      <c r="F267" t="s">
        <v>108</v>
      </c>
      <c r="G267">
        <v>4.0101721882820129E-2</v>
      </c>
      <c r="H267" t="s">
        <v>192</v>
      </c>
    </row>
    <row r="268" spans="1:8">
      <c r="A268" t="s">
        <v>260</v>
      </c>
      <c r="B268" t="s">
        <v>46</v>
      </c>
      <c r="C268">
        <v>2025</v>
      </c>
      <c r="D268">
        <v>2025</v>
      </c>
      <c r="E268" t="s">
        <v>119</v>
      </c>
      <c r="F268" t="s">
        <v>108</v>
      </c>
      <c r="G268">
        <v>4.0101721882820129E-2</v>
      </c>
      <c r="H268" t="s">
        <v>192</v>
      </c>
    </row>
    <row r="269" spans="1:8">
      <c r="A269" t="s">
        <v>260</v>
      </c>
      <c r="B269" t="s">
        <v>46</v>
      </c>
      <c r="C269">
        <v>2025</v>
      </c>
      <c r="D269">
        <v>2030</v>
      </c>
      <c r="E269" t="s">
        <v>119</v>
      </c>
      <c r="F269" t="s">
        <v>108</v>
      </c>
      <c r="G269">
        <v>4.0101721882820129E-2</v>
      </c>
      <c r="H269" t="s">
        <v>192</v>
      </c>
    </row>
    <row r="270" spans="1:8">
      <c r="A270" t="s">
        <v>260</v>
      </c>
      <c r="B270" t="s">
        <v>46</v>
      </c>
      <c r="C270">
        <v>2030</v>
      </c>
      <c r="D270">
        <v>2010</v>
      </c>
      <c r="E270" t="s">
        <v>119</v>
      </c>
      <c r="F270" t="s">
        <v>108</v>
      </c>
      <c r="G270">
        <v>4.0101721882820129E-2</v>
      </c>
      <c r="H270" t="s">
        <v>192</v>
      </c>
    </row>
    <row r="271" spans="1:8">
      <c r="A271" t="s">
        <v>260</v>
      </c>
      <c r="B271" t="s">
        <v>46</v>
      </c>
      <c r="C271">
        <v>2030</v>
      </c>
      <c r="D271">
        <v>2015</v>
      </c>
      <c r="E271" t="s">
        <v>119</v>
      </c>
      <c r="F271" t="s">
        <v>108</v>
      </c>
      <c r="G271">
        <v>4.0101721882820129E-2</v>
      </c>
      <c r="H271" t="s">
        <v>192</v>
      </c>
    </row>
    <row r="272" spans="1:8">
      <c r="A272" t="s">
        <v>260</v>
      </c>
      <c r="B272" t="s">
        <v>46</v>
      </c>
      <c r="C272">
        <v>2030</v>
      </c>
      <c r="D272">
        <v>2020</v>
      </c>
      <c r="E272" t="s">
        <v>119</v>
      </c>
      <c r="F272" t="s">
        <v>108</v>
      </c>
      <c r="G272">
        <v>4.0101721882820129E-2</v>
      </c>
      <c r="H272" t="s">
        <v>192</v>
      </c>
    </row>
    <row r="273" spans="1:8">
      <c r="A273" t="s">
        <v>260</v>
      </c>
      <c r="B273" t="s">
        <v>46</v>
      </c>
      <c r="C273">
        <v>2030</v>
      </c>
      <c r="D273">
        <v>2025</v>
      </c>
      <c r="E273" t="s">
        <v>119</v>
      </c>
      <c r="F273" t="s">
        <v>108</v>
      </c>
      <c r="G273">
        <v>4.0101721882820129E-2</v>
      </c>
      <c r="H273" t="s">
        <v>192</v>
      </c>
    </row>
    <row r="274" spans="1:8">
      <c r="A274" t="s">
        <v>260</v>
      </c>
      <c r="B274" t="s">
        <v>46</v>
      </c>
      <c r="C274">
        <v>2030</v>
      </c>
      <c r="D274">
        <v>2030</v>
      </c>
      <c r="E274" t="s">
        <v>119</v>
      </c>
      <c r="F274" t="s">
        <v>108</v>
      </c>
      <c r="G274">
        <v>4.0101721882820129E-2</v>
      </c>
      <c r="H274" t="s">
        <v>192</v>
      </c>
    </row>
    <row r="275" spans="1:8">
      <c r="A275" t="s">
        <v>260</v>
      </c>
      <c r="B275" t="s">
        <v>46</v>
      </c>
      <c r="C275">
        <v>2030</v>
      </c>
      <c r="D275">
        <v>2035</v>
      </c>
      <c r="E275" t="s">
        <v>119</v>
      </c>
      <c r="F275" t="s">
        <v>108</v>
      </c>
      <c r="G275">
        <v>4.0101721882820129E-2</v>
      </c>
      <c r="H275" t="s">
        <v>192</v>
      </c>
    </row>
    <row r="276" spans="1:8">
      <c r="A276" t="s">
        <v>260</v>
      </c>
      <c r="B276" t="s">
        <v>46</v>
      </c>
      <c r="C276">
        <v>2035</v>
      </c>
      <c r="D276">
        <v>2010</v>
      </c>
      <c r="E276" t="s">
        <v>119</v>
      </c>
      <c r="F276" t="s">
        <v>108</v>
      </c>
      <c r="G276">
        <v>4.0101721882820129E-2</v>
      </c>
      <c r="H276" t="s">
        <v>192</v>
      </c>
    </row>
    <row r="277" spans="1:8">
      <c r="A277" t="s">
        <v>260</v>
      </c>
      <c r="B277" t="s">
        <v>46</v>
      </c>
      <c r="C277">
        <v>2035</v>
      </c>
      <c r="D277">
        <v>2015</v>
      </c>
      <c r="E277" t="s">
        <v>119</v>
      </c>
      <c r="F277" t="s">
        <v>108</v>
      </c>
      <c r="G277">
        <v>4.0101721882820129E-2</v>
      </c>
      <c r="H277" t="s">
        <v>192</v>
      </c>
    </row>
    <row r="278" spans="1:8">
      <c r="A278" t="s">
        <v>260</v>
      </c>
      <c r="B278" t="s">
        <v>46</v>
      </c>
      <c r="C278">
        <v>2035</v>
      </c>
      <c r="D278">
        <v>2020</v>
      </c>
      <c r="E278" t="s">
        <v>119</v>
      </c>
      <c r="F278" t="s">
        <v>108</v>
      </c>
      <c r="G278">
        <v>4.0101721882820129E-2</v>
      </c>
      <c r="H278" t="s">
        <v>192</v>
      </c>
    </row>
    <row r="279" spans="1:8">
      <c r="A279" t="s">
        <v>260</v>
      </c>
      <c r="B279" t="s">
        <v>46</v>
      </c>
      <c r="C279">
        <v>2035</v>
      </c>
      <c r="D279">
        <v>2025</v>
      </c>
      <c r="E279" t="s">
        <v>119</v>
      </c>
      <c r="F279" t="s">
        <v>108</v>
      </c>
      <c r="G279">
        <v>4.0101721882820129E-2</v>
      </c>
      <c r="H279" t="s">
        <v>192</v>
      </c>
    </row>
    <row r="280" spans="1:8">
      <c r="A280" t="s">
        <v>260</v>
      </c>
      <c r="B280" t="s">
        <v>46</v>
      </c>
      <c r="C280">
        <v>2035</v>
      </c>
      <c r="D280">
        <v>2035</v>
      </c>
      <c r="E280" t="s">
        <v>119</v>
      </c>
      <c r="F280" t="s">
        <v>108</v>
      </c>
      <c r="G280">
        <v>4.0101721882820129E-2</v>
      </c>
      <c r="H280" t="s">
        <v>192</v>
      </c>
    </row>
    <row r="281" spans="1:8">
      <c r="A281" t="s">
        <v>260</v>
      </c>
      <c r="B281" t="s">
        <v>46</v>
      </c>
      <c r="C281">
        <v>2035</v>
      </c>
      <c r="D281">
        <v>2040</v>
      </c>
      <c r="E281" t="s">
        <v>119</v>
      </c>
      <c r="F281" t="s">
        <v>108</v>
      </c>
      <c r="G281">
        <v>4.0101721882820129E-2</v>
      </c>
      <c r="H281" t="s">
        <v>192</v>
      </c>
    </row>
    <row r="282" spans="1:8">
      <c r="A282" t="s">
        <v>260</v>
      </c>
      <c r="B282" t="s">
        <v>46</v>
      </c>
      <c r="C282">
        <v>2040</v>
      </c>
      <c r="D282">
        <v>2010</v>
      </c>
      <c r="E282" t="s">
        <v>119</v>
      </c>
      <c r="F282" t="s">
        <v>108</v>
      </c>
      <c r="G282">
        <v>4.0101721882820129E-2</v>
      </c>
      <c r="H282" t="s">
        <v>192</v>
      </c>
    </row>
    <row r="283" spans="1:8">
      <c r="A283" t="s">
        <v>260</v>
      </c>
      <c r="B283" t="s">
        <v>46</v>
      </c>
      <c r="C283">
        <v>2040</v>
      </c>
      <c r="D283">
        <v>2015</v>
      </c>
      <c r="E283" t="s">
        <v>119</v>
      </c>
      <c r="F283" t="s">
        <v>108</v>
      </c>
      <c r="G283">
        <v>4.0101721882820129E-2</v>
      </c>
      <c r="H283" t="s">
        <v>192</v>
      </c>
    </row>
    <row r="284" spans="1:8">
      <c r="A284" t="s">
        <v>260</v>
      </c>
      <c r="B284" t="s">
        <v>46</v>
      </c>
      <c r="C284">
        <v>2040</v>
      </c>
      <c r="D284">
        <v>2020</v>
      </c>
      <c r="E284" t="s">
        <v>119</v>
      </c>
      <c r="F284" t="s">
        <v>108</v>
      </c>
      <c r="G284">
        <v>4.0101721882820129E-2</v>
      </c>
      <c r="H284" t="s">
        <v>192</v>
      </c>
    </row>
    <row r="285" spans="1:8">
      <c r="A285" t="s">
        <v>260</v>
      </c>
      <c r="B285" t="s">
        <v>46</v>
      </c>
      <c r="C285">
        <v>2040</v>
      </c>
      <c r="D285">
        <v>2025</v>
      </c>
      <c r="E285" t="s">
        <v>119</v>
      </c>
      <c r="F285" t="s">
        <v>108</v>
      </c>
      <c r="G285">
        <v>4.0101721882820129E-2</v>
      </c>
      <c r="H285" t="s">
        <v>192</v>
      </c>
    </row>
    <row r="286" spans="1:8">
      <c r="A286" t="s">
        <v>260</v>
      </c>
      <c r="B286" t="s">
        <v>46</v>
      </c>
      <c r="C286">
        <v>2040</v>
      </c>
      <c r="D286">
        <v>2030</v>
      </c>
      <c r="E286" t="s">
        <v>119</v>
      </c>
      <c r="F286" t="s">
        <v>108</v>
      </c>
      <c r="G286">
        <v>4.0101721882820129E-2</v>
      </c>
      <c r="H286" t="s">
        <v>192</v>
      </c>
    </row>
    <row r="287" spans="1:8">
      <c r="A287" t="s">
        <v>260</v>
      </c>
      <c r="B287" t="s">
        <v>46</v>
      </c>
      <c r="C287">
        <v>2040</v>
      </c>
      <c r="D287">
        <v>2035</v>
      </c>
      <c r="E287" t="s">
        <v>119</v>
      </c>
      <c r="F287" t="s">
        <v>108</v>
      </c>
      <c r="G287">
        <v>4.0101721882820129E-2</v>
      </c>
      <c r="H287" t="s">
        <v>192</v>
      </c>
    </row>
    <row r="288" spans="1:8">
      <c r="A288" t="s">
        <v>260</v>
      </c>
      <c r="B288" t="s">
        <v>46</v>
      </c>
      <c r="C288">
        <v>2040</v>
      </c>
      <c r="D288">
        <v>2040</v>
      </c>
      <c r="E288" t="s">
        <v>119</v>
      </c>
      <c r="F288" t="s">
        <v>108</v>
      </c>
      <c r="G288">
        <v>4.0101721882820129E-2</v>
      </c>
      <c r="H288" t="s">
        <v>192</v>
      </c>
    </row>
    <row r="289" spans="1:8">
      <c r="A289" t="s">
        <v>260</v>
      </c>
      <c r="B289" t="s">
        <v>46</v>
      </c>
      <c r="C289">
        <v>2040</v>
      </c>
      <c r="D289">
        <v>2045</v>
      </c>
      <c r="E289" t="s">
        <v>119</v>
      </c>
      <c r="F289" t="s">
        <v>108</v>
      </c>
      <c r="G289">
        <v>4.0101721882820129E-2</v>
      </c>
      <c r="H289" t="s">
        <v>192</v>
      </c>
    </row>
    <row r="290" spans="1:8">
      <c r="A290" t="s">
        <v>260</v>
      </c>
      <c r="B290" t="s">
        <v>46</v>
      </c>
      <c r="C290">
        <v>2045</v>
      </c>
      <c r="D290">
        <v>2010</v>
      </c>
      <c r="E290" t="s">
        <v>119</v>
      </c>
      <c r="F290" t="s">
        <v>108</v>
      </c>
      <c r="G290">
        <v>4.0101721882820129E-2</v>
      </c>
      <c r="H290" t="s">
        <v>192</v>
      </c>
    </row>
    <row r="291" spans="1:8">
      <c r="A291" t="s">
        <v>260</v>
      </c>
      <c r="B291" t="s">
        <v>46</v>
      </c>
      <c r="C291">
        <v>2045</v>
      </c>
      <c r="D291">
        <v>2015</v>
      </c>
      <c r="E291" t="s">
        <v>119</v>
      </c>
      <c r="F291" t="s">
        <v>108</v>
      </c>
      <c r="G291">
        <v>4.0101721882820129E-2</v>
      </c>
      <c r="H291" t="s">
        <v>192</v>
      </c>
    </row>
    <row r="292" spans="1:8">
      <c r="A292" t="s">
        <v>260</v>
      </c>
      <c r="B292" t="s">
        <v>46</v>
      </c>
      <c r="C292">
        <v>2045</v>
      </c>
      <c r="D292">
        <v>2020</v>
      </c>
      <c r="E292" t="s">
        <v>119</v>
      </c>
      <c r="F292" t="s">
        <v>108</v>
      </c>
      <c r="G292">
        <v>4.0101721882820129E-2</v>
      </c>
      <c r="H292" t="s">
        <v>192</v>
      </c>
    </row>
    <row r="293" spans="1:8">
      <c r="A293" t="s">
        <v>260</v>
      </c>
      <c r="B293" t="s">
        <v>46</v>
      </c>
      <c r="C293">
        <v>2045</v>
      </c>
      <c r="D293">
        <v>2025</v>
      </c>
      <c r="E293" t="s">
        <v>119</v>
      </c>
      <c r="F293" t="s">
        <v>108</v>
      </c>
      <c r="G293">
        <v>4.0101721882820129E-2</v>
      </c>
      <c r="H293" t="s">
        <v>192</v>
      </c>
    </row>
    <row r="294" spans="1:8">
      <c r="A294" t="s">
        <v>260</v>
      </c>
      <c r="B294" t="s">
        <v>46</v>
      </c>
      <c r="C294">
        <v>2045</v>
      </c>
      <c r="D294">
        <v>2030</v>
      </c>
      <c r="E294" t="s">
        <v>119</v>
      </c>
      <c r="F294" t="s">
        <v>108</v>
      </c>
      <c r="G294">
        <v>4.0101721882820129E-2</v>
      </c>
      <c r="H294" t="s">
        <v>192</v>
      </c>
    </row>
    <row r="295" spans="1:8">
      <c r="A295" t="s">
        <v>260</v>
      </c>
      <c r="B295" t="s">
        <v>46</v>
      </c>
      <c r="C295">
        <v>2045</v>
      </c>
      <c r="D295">
        <v>2035</v>
      </c>
      <c r="E295" t="s">
        <v>119</v>
      </c>
      <c r="F295" t="s">
        <v>108</v>
      </c>
      <c r="G295">
        <v>4.0101721882820129E-2</v>
      </c>
      <c r="H295" t="s">
        <v>192</v>
      </c>
    </row>
    <row r="296" spans="1:8">
      <c r="A296" t="s">
        <v>260</v>
      </c>
      <c r="B296" t="s">
        <v>46</v>
      </c>
      <c r="C296">
        <v>2045</v>
      </c>
      <c r="D296">
        <v>2045</v>
      </c>
      <c r="E296" t="s">
        <v>119</v>
      </c>
      <c r="F296" t="s">
        <v>108</v>
      </c>
      <c r="G296">
        <v>4.0101721882820129E-2</v>
      </c>
      <c r="H296" t="s">
        <v>192</v>
      </c>
    </row>
    <row r="297" spans="1:8">
      <c r="A297" t="s">
        <v>260</v>
      </c>
      <c r="B297" t="s">
        <v>46</v>
      </c>
      <c r="C297">
        <v>2045</v>
      </c>
      <c r="D297">
        <v>2050</v>
      </c>
      <c r="E297" t="s">
        <v>119</v>
      </c>
      <c r="F297" t="s">
        <v>108</v>
      </c>
      <c r="G297">
        <v>4.0101721882820129E-2</v>
      </c>
      <c r="H297" t="s">
        <v>192</v>
      </c>
    </row>
    <row r="298" spans="1:8">
      <c r="A298" t="s">
        <v>260</v>
      </c>
      <c r="B298" t="s">
        <v>46</v>
      </c>
      <c r="C298">
        <v>2050</v>
      </c>
      <c r="D298">
        <v>2010</v>
      </c>
      <c r="E298" t="s">
        <v>119</v>
      </c>
      <c r="F298" t="s">
        <v>108</v>
      </c>
      <c r="G298">
        <v>4.0101721882820129E-2</v>
      </c>
      <c r="H298" t="s">
        <v>192</v>
      </c>
    </row>
    <row r="299" spans="1:8">
      <c r="A299" t="s">
        <v>260</v>
      </c>
      <c r="B299" t="s">
        <v>46</v>
      </c>
      <c r="C299">
        <v>2050</v>
      </c>
      <c r="D299">
        <v>2015</v>
      </c>
      <c r="E299" t="s">
        <v>119</v>
      </c>
      <c r="F299" t="s">
        <v>108</v>
      </c>
      <c r="G299">
        <v>4.0101721882820129E-2</v>
      </c>
      <c r="H299" t="s">
        <v>192</v>
      </c>
    </row>
    <row r="300" spans="1:8">
      <c r="A300" t="s">
        <v>260</v>
      </c>
      <c r="B300" t="s">
        <v>46</v>
      </c>
      <c r="C300">
        <v>2050</v>
      </c>
      <c r="D300">
        <v>2020</v>
      </c>
      <c r="E300" t="s">
        <v>119</v>
      </c>
      <c r="F300" t="s">
        <v>108</v>
      </c>
      <c r="G300">
        <v>4.0101721882820129E-2</v>
      </c>
      <c r="H300" t="s">
        <v>192</v>
      </c>
    </row>
    <row r="301" spans="1:8">
      <c r="A301" t="s">
        <v>260</v>
      </c>
      <c r="B301" t="s">
        <v>46</v>
      </c>
      <c r="C301">
        <v>2050</v>
      </c>
      <c r="D301">
        <v>2025</v>
      </c>
      <c r="E301" t="s">
        <v>119</v>
      </c>
      <c r="F301" t="s">
        <v>108</v>
      </c>
      <c r="G301">
        <v>4.0101721882820129E-2</v>
      </c>
      <c r="H301" t="s">
        <v>192</v>
      </c>
    </row>
    <row r="302" spans="1:8">
      <c r="A302" t="s">
        <v>260</v>
      </c>
      <c r="B302" t="s">
        <v>46</v>
      </c>
      <c r="C302">
        <v>2050</v>
      </c>
      <c r="D302">
        <v>2030</v>
      </c>
      <c r="E302" t="s">
        <v>119</v>
      </c>
      <c r="F302" t="s">
        <v>108</v>
      </c>
      <c r="G302">
        <v>4.0101721882820129E-2</v>
      </c>
      <c r="H302" t="s">
        <v>192</v>
      </c>
    </row>
    <row r="303" spans="1:8">
      <c r="A303" t="s">
        <v>260</v>
      </c>
      <c r="B303" t="s">
        <v>46</v>
      </c>
      <c r="C303">
        <v>2050</v>
      </c>
      <c r="D303">
        <v>2035</v>
      </c>
      <c r="E303" t="s">
        <v>119</v>
      </c>
      <c r="F303" t="s">
        <v>108</v>
      </c>
      <c r="G303">
        <v>4.0101721882820129E-2</v>
      </c>
      <c r="H303" t="s">
        <v>192</v>
      </c>
    </row>
    <row r="304" spans="1:8">
      <c r="A304" t="s">
        <v>260</v>
      </c>
      <c r="B304" t="s">
        <v>46</v>
      </c>
      <c r="C304">
        <v>2050</v>
      </c>
      <c r="D304">
        <v>2040</v>
      </c>
      <c r="E304" t="s">
        <v>119</v>
      </c>
      <c r="F304" t="s">
        <v>108</v>
      </c>
      <c r="G304">
        <v>4.0101721882820129E-2</v>
      </c>
      <c r="H304" t="s">
        <v>192</v>
      </c>
    </row>
    <row r="305" spans="1:8">
      <c r="A305" t="s">
        <v>260</v>
      </c>
      <c r="B305" t="s">
        <v>46</v>
      </c>
      <c r="C305">
        <v>2050</v>
      </c>
      <c r="D305">
        <v>2045</v>
      </c>
      <c r="E305" t="s">
        <v>119</v>
      </c>
      <c r="F305" t="s">
        <v>108</v>
      </c>
      <c r="G305">
        <v>4.0101721882820129E-2</v>
      </c>
      <c r="H305" t="s">
        <v>192</v>
      </c>
    </row>
    <row r="306" spans="1:8">
      <c r="A306" t="s">
        <v>260</v>
      </c>
      <c r="B306" t="s">
        <v>46</v>
      </c>
      <c r="C306">
        <v>2050</v>
      </c>
      <c r="D306">
        <v>2050</v>
      </c>
      <c r="E306" t="s">
        <v>119</v>
      </c>
      <c r="F306" t="s">
        <v>108</v>
      </c>
      <c r="G306">
        <v>4.0101721882820129E-2</v>
      </c>
      <c r="H306" t="s">
        <v>192</v>
      </c>
    </row>
    <row r="307" spans="1:8">
      <c r="A307" t="s">
        <v>260</v>
      </c>
      <c r="B307" t="s">
        <v>46</v>
      </c>
      <c r="C307">
        <v>2050</v>
      </c>
      <c r="D307">
        <v>2055</v>
      </c>
      <c r="E307" t="s">
        <v>119</v>
      </c>
      <c r="F307" t="s">
        <v>108</v>
      </c>
      <c r="G307">
        <v>4.0101721882820129E-2</v>
      </c>
      <c r="H307" t="s">
        <v>192</v>
      </c>
    </row>
    <row r="308" spans="1:8">
      <c r="A308" t="s">
        <v>260</v>
      </c>
      <c r="B308" t="s">
        <v>46</v>
      </c>
      <c r="C308">
        <v>2055</v>
      </c>
      <c r="D308">
        <v>2010</v>
      </c>
      <c r="E308" t="s">
        <v>119</v>
      </c>
      <c r="F308" t="s">
        <v>108</v>
      </c>
      <c r="G308">
        <v>4.0101721882820129E-2</v>
      </c>
      <c r="H308" t="s">
        <v>192</v>
      </c>
    </row>
    <row r="309" spans="1:8">
      <c r="A309" t="s">
        <v>260</v>
      </c>
      <c r="B309" t="s">
        <v>46</v>
      </c>
      <c r="C309">
        <v>2055</v>
      </c>
      <c r="D309">
        <v>2015</v>
      </c>
      <c r="E309" t="s">
        <v>119</v>
      </c>
      <c r="F309" t="s">
        <v>108</v>
      </c>
      <c r="G309">
        <v>4.0101721882820129E-2</v>
      </c>
      <c r="H309" t="s">
        <v>192</v>
      </c>
    </row>
    <row r="310" spans="1:8">
      <c r="A310" t="s">
        <v>260</v>
      </c>
      <c r="B310" t="s">
        <v>46</v>
      </c>
      <c r="C310">
        <v>2055</v>
      </c>
      <c r="D310">
        <v>2020</v>
      </c>
      <c r="E310" t="s">
        <v>119</v>
      </c>
      <c r="F310" t="s">
        <v>108</v>
      </c>
      <c r="G310">
        <v>4.0101721882820129E-2</v>
      </c>
      <c r="H310" t="s">
        <v>192</v>
      </c>
    </row>
    <row r="311" spans="1:8">
      <c r="A311" t="s">
        <v>260</v>
      </c>
      <c r="B311" t="s">
        <v>46</v>
      </c>
      <c r="C311">
        <v>2055</v>
      </c>
      <c r="D311">
        <v>2025</v>
      </c>
      <c r="E311" t="s">
        <v>119</v>
      </c>
      <c r="F311" t="s">
        <v>108</v>
      </c>
      <c r="G311">
        <v>4.0101721882820129E-2</v>
      </c>
      <c r="H311" t="s">
        <v>192</v>
      </c>
    </row>
    <row r="312" spans="1:8">
      <c r="A312" t="s">
        <v>260</v>
      </c>
      <c r="B312" t="s">
        <v>46</v>
      </c>
      <c r="C312">
        <v>2055</v>
      </c>
      <c r="D312">
        <v>2030</v>
      </c>
      <c r="E312" t="s">
        <v>119</v>
      </c>
      <c r="F312" t="s">
        <v>108</v>
      </c>
      <c r="G312">
        <v>4.0101721882820129E-2</v>
      </c>
      <c r="H312" t="s">
        <v>192</v>
      </c>
    </row>
    <row r="313" spans="1:8">
      <c r="A313" t="s">
        <v>260</v>
      </c>
      <c r="B313" t="s">
        <v>46</v>
      </c>
      <c r="C313">
        <v>2055</v>
      </c>
      <c r="D313">
        <v>2035</v>
      </c>
      <c r="E313" t="s">
        <v>119</v>
      </c>
      <c r="F313" t="s">
        <v>108</v>
      </c>
      <c r="G313">
        <v>4.0101721882820129E-2</v>
      </c>
      <c r="H313" t="s">
        <v>192</v>
      </c>
    </row>
    <row r="314" spans="1:8">
      <c r="A314" t="s">
        <v>260</v>
      </c>
      <c r="B314" t="s">
        <v>46</v>
      </c>
      <c r="C314">
        <v>2055</v>
      </c>
      <c r="D314">
        <v>2040</v>
      </c>
      <c r="E314" t="s">
        <v>119</v>
      </c>
      <c r="F314" t="s">
        <v>108</v>
      </c>
      <c r="G314">
        <v>4.0101721882820129E-2</v>
      </c>
      <c r="H314" t="s">
        <v>192</v>
      </c>
    </row>
    <row r="315" spans="1:8">
      <c r="A315" t="s">
        <v>260</v>
      </c>
      <c r="B315" t="s">
        <v>46</v>
      </c>
      <c r="C315">
        <v>2055</v>
      </c>
      <c r="D315">
        <v>2045</v>
      </c>
      <c r="E315" t="s">
        <v>119</v>
      </c>
      <c r="F315" t="s">
        <v>108</v>
      </c>
      <c r="G315">
        <v>4.0101721882820129E-2</v>
      </c>
      <c r="H315" t="s">
        <v>192</v>
      </c>
    </row>
    <row r="316" spans="1:8">
      <c r="A316" t="s">
        <v>260</v>
      </c>
      <c r="B316" t="s">
        <v>46</v>
      </c>
      <c r="C316">
        <v>2055</v>
      </c>
      <c r="D316">
        <v>2055</v>
      </c>
      <c r="E316" t="s">
        <v>119</v>
      </c>
      <c r="F316" t="s">
        <v>108</v>
      </c>
      <c r="G316">
        <v>4.0101721882820129E-2</v>
      </c>
      <c r="H316" t="s">
        <v>192</v>
      </c>
    </row>
    <row r="317" spans="1:8">
      <c r="A317" t="s">
        <v>260</v>
      </c>
      <c r="B317" t="s">
        <v>46</v>
      </c>
      <c r="C317">
        <v>2055</v>
      </c>
      <c r="D317">
        <v>2060</v>
      </c>
      <c r="E317" t="s">
        <v>119</v>
      </c>
      <c r="F317" t="s">
        <v>108</v>
      </c>
      <c r="G317">
        <v>4.0101721882820129E-2</v>
      </c>
      <c r="H317" t="s">
        <v>192</v>
      </c>
    </row>
    <row r="318" spans="1:8">
      <c r="A318" t="s">
        <v>260</v>
      </c>
      <c r="B318" t="s">
        <v>46</v>
      </c>
      <c r="C318">
        <v>2055</v>
      </c>
      <c r="D318">
        <v>2065</v>
      </c>
      <c r="E318" t="s">
        <v>119</v>
      </c>
      <c r="F318" t="s">
        <v>108</v>
      </c>
      <c r="G318">
        <v>4.0101721882820129E-2</v>
      </c>
      <c r="H318" t="s">
        <v>192</v>
      </c>
    </row>
    <row r="319" spans="1:8">
      <c r="A319" t="s">
        <v>260</v>
      </c>
      <c r="B319" t="s">
        <v>46</v>
      </c>
      <c r="C319">
        <v>2060</v>
      </c>
      <c r="D319">
        <v>2060</v>
      </c>
      <c r="E319" t="s">
        <v>119</v>
      </c>
      <c r="F319" t="s">
        <v>108</v>
      </c>
      <c r="G319">
        <v>4.0101721882820129E-2</v>
      </c>
      <c r="H319" t="s">
        <v>192</v>
      </c>
    </row>
    <row r="320" spans="1:8">
      <c r="A320" t="s">
        <v>260</v>
      </c>
      <c r="B320" t="s">
        <v>46</v>
      </c>
      <c r="C320">
        <v>2060</v>
      </c>
      <c r="D320">
        <v>2065</v>
      </c>
      <c r="E320" t="s">
        <v>119</v>
      </c>
      <c r="F320" t="s">
        <v>108</v>
      </c>
      <c r="G320">
        <v>4.0101721882820129E-2</v>
      </c>
      <c r="H320" t="s">
        <v>192</v>
      </c>
    </row>
    <row r="321" spans="1:8">
      <c r="A321" t="s">
        <v>260</v>
      </c>
      <c r="B321" t="s">
        <v>46</v>
      </c>
      <c r="C321">
        <v>2065</v>
      </c>
      <c r="D321">
        <v>2065</v>
      </c>
      <c r="E321" t="s">
        <v>119</v>
      </c>
      <c r="F321" t="s">
        <v>108</v>
      </c>
      <c r="G321">
        <v>4.0101721882820129E-2</v>
      </c>
      <c r="H321" t="s">
        <v>192</v>
      </c>
    </row>
    <row r="322" spans="1:8">
      <c r="A322" t="s">
        <v>260</v>
      </c>
      <c r="B322" t="s">
        <v>46</v>
      </c>
      <c r="C322">
        <v>2065</v>
      </c>
      <c r="D322">
        <v>2070</v>
      </c>
      <c r="E322" t="s">
        <v>119</v>
      </c>
      <c r="F322" t="s">
        <v>108</v>
      </c>
      <c r="G322">
        <v>4.0101721882820129E-2</v>
      </c>
      <c r="H322" t="s">
        <v>192</v>
      </c>
    </row>
    <row r="323" spans="1:8">
      <c r="A323" t="s">
        <v>260</v>
      </c>
      <c r="B323" t="s">
        <v>46</v>
      </c>
      <c r="C323">
        <v>2070</v>
      </c>
      <c r="D323">
        <v>2070</v>
      </c>
      <c r="E323" t="s">
        <v>119</v>
      </c>
      <c r="F323" t="s">
        <v>108</v>
      </c>
      <c r="G323">
        <v>4.0101721882820129E-2</v>
      </c>
      <c r="H323" t="s">
        <v>192</v>
      </c>
    </row>
    <row r="324" spans="1:8">
      <c r="A324" t="s">
        <v>260</v>
      </c>
      <c r="B324" t="s">
        <v>36</v>
      </c>
      <c r="C324">
        <v>2020</v>
      </c>
      <c r="D324">
        <v>2020</v>
      </c>
      <c r="E324" t="s">
        <v>119</v>
      </c>
      <c r="F324" t="s">
        <v>107</v>
      </c>
      <c r="G324">
        <v>-8.0207786560058594</v>
      </c>
      <c r="H324" t="s">
        <v>192</v>
      </c>
    </row>
    <row r="325" spans="1:8">
      <c r="A325" t="s">
        <v>260</v>
      </c>
      <c r="B325" t="s">
        <v>36</v>
      </c>
      <c r="C325">
        <v>2020</v>
      </c>
      <c r="D325">
        <v>2025</v>
      </c>
      <c r="E325" t="s">
        <v>119</v>
      </c>
      <c r="F325" t="s">
        <v>107</v>
      </c>
      <c r="G325">
        <v>-8.0207786560058594</v>
      </c>
      <c r="H325" t="s">
        <v>192</v>
      </c>
    </row>
    <row r="326" spans="1:8">
      <c r="A326" t="s">
        <v>260</v>
      </c>
      <c r="B326" t="s">
        <v>36</v>
      </c>
      <c r="C326">
        <v>2020</v>
      </c>
      <c r="D326">
        <v>2030</v>
      </c>
      <c r="E326" t="s">
        <v>119</v>
      </c>
      <c r="F326" t="s">
        <v>107</v>
      </c>
      <c r="G326">
        <v>-8.0207786560058594</v>
      </c>
      <c r="H326" t="s">
        <v>192</v>
      </c>
    </row>
    <row r="327" spans="1:8">
      <c r="A327" t="s">
        <v>260</v>
      </c>
      <c r="B327" t="s">
        <v>36</v>
      </c>
      <c r="C327">
        <v>2020</v>
      </c>
      <c r="D327">
        <v>2035</v>
      </c>
      <c r="E327" t="s">
        <v>119</v>
      </c>
      <c r="F327" t="s">
        <v>107</v>
      </c>
      <c r="G327">
        <v>-8.0207786560058594</v>
      </c>
      <c r="H327" t="s">
        <v>192</v>
      </c>
    </row>
    <row r="328" spans="1:8">
      <c r="A328" t="s">
        <v>260</v>
      </c>
      <c r="B328" t="s">
        <v>36</v>
      </c>
      <c r="C328">
        <v>2020</v>
      </c>
      <c r="D328">
        <v>2040</v>
      </c>
      <c r="E328" t="s">
        <v>119</v>
      </c>
      <c r="F328" t="s">
        <v>107</v>
      </c>
      <c r="G328">
        <v>-8.0207786560058594</v>
      </c>
      <c r="H328" t="s">
        <v>192</v>
      </c>
    </row>
    <row r="329" spans="1:8">
      <c r="A329" t="s">
        <v>260</v>
      </c>
      <c r="B329" t="s">
        <v>36</v>
      </c>
      <c r="C329">
        <v>2020</v>
      </c>
      <c r="D329">
        <v>2045</v>
      </c>
      <c r="E329" t="s">
        <v>119</v>
      </c>
      <c r="F329" t="s">
        <v>107</v>
      </c>
      <c r="G329">
        <v>-8.0207786560058594</v>
      </c>
      <c r="H329" t="s">
        <v>192</v>
      </c>
    </row>
    <row r="330" spans="1:8">
      <c r="A330" t="s">
        <v>260</v>
      </c>
      <c r="B330" t="s">
        <v>36</v>
      </c>
      <c r="C330">
        <v>2025</v>
      </c>
      <c r="D330">
        <v>2025</v>
      </c>
      <c r="E330" t="s">
        <v>119</v>
      </c>
      <c r="F330" t="s">
        <v>107</v>
      </c>
      <c r="G330">
        <v>-8.0207786560058594</v>
      </c>
      <c r="H330" t="s">
        <v>192</v>
      </c>
    </row>
    <row r="331" spans="1:8">
      <c r="A331" t="s">
        <v>260</v>
      </c>
      <c r="B331" t="s">
        <v>36</v>
      </c>
      <c r="C331">
        <v>2025</v>
      </c>
      <c r="D331">
        <v>2030</v>
      </c>
      <c r="E331" t="s">
        <v>119</v>
      </c>
      <c r="F331" t="s">
        <v>107</v>
      </c>
      <c r="G331">
        <v>-8.0207786560058594</v>
      </c>
      <c r="H331" t="s">
        <v>192</v>
      </c>
    </row>
    <row r="332" spans="1:8">
      <c r="A332" t="s">
        <v>260</v>
      </c>
      <c r="B332" t="s">
        <v>36</v>
      </c>
      <c r="C332">
        <v>2025</v>
      </c>
      <c r="D332">
        <v>2035</v>
      </c>
      <c r="E332" t="s">
        <v>119</v>
      </c>
      <c r="F332" t="s">
        <v>107</v>
      </c>
      <c r="G332">
        <v>-8.0207786560058594</v>
      </c>
      <c r="H332" t="s">
        <v>192</v>
      </c>
    </row>
    <row r="333" spans="1:8">
      <c r="A333" t="s">
        <v>260</v>
      </c>
      <c r="B333" t="s">
        <v>36</v>
      </c>
      <c r="C333">
        <v>2025</v>
      </c>
      <c r="D333">
        <v>2040</v>
      </c>
      <c r="E333" t="s">
        <v>119</v>
      </c>
      <c r="F333" t="s">
        <v>107</v>
      </c>
      <c r="G333">
        <v>-8.0207786560058594</v>
      </c>
      <c r="H333" t="s">
        <v>192</v>
      </c>
    </row>
    <row r="334" spans="1:8">
      <c r="A334" t="s">
        <v>260</v>
      </c>
      <c r="B334" t="s">
        <v>36</v>
      </c>
      <c r="C334">
        <v>2025</v>
      </c>
      <c r="D334">
        <v>2045</v>
      </c>
      <c r="E334" t="s">
        <v>119</v>
      </c>
      <c r="F334" t="s">
        <v>107</v>
      </c>
      <c r="G334">
        <v>-8.0207786560058594</v>
      </c>
      <c r="H334" t="s">
        <v>192</v>
      </c>
    </row>
    <row r="335" spans="1:8">
      <c r="A335" t="s">
        <v>260</v>
      </c>
      <c r="B335" t="s">
        <v>36</v>
      </c>
      <c r="C335">
        <v>2025</v>
      </c>
      <c r="D335">
        <v>2050</v>
      </c>
      <c r="E335" t="s">
        <v>119</v>
      </c>
      <c r="F335" t="s">
        <v>107</v>
      </c>
      <c r="G335">
        <v>-8.0207786560058594</v>
      </c>
      <c r="H335" t="s">
        <v>192</v>
      </c>
    </row>
    <row r="336" spans="1:8">
      <c r="A336" t="s">
        <v>260</v>
      </c>
      <c r="B336" t="s">
        <v>36</v>
      </c>
      <c r="C336">
        <v>2030</v>
      </c>
      <c r="D336">
        <v>2030</v>
      </c>
      <c r="E336" t="s">
        <v>119</v>
      </c>
      <c r="F336" t="s">
        <v>107</v>
      </c>
      <c r="G336">
        <v>-8.0207786560058594</v>
      </c>
      <c r="H336" t="s">
        <v>192</v>
      </c>
    </row>
    <row r="337" spans="1:8">
      <c r="A337" t="s">
        <v>260</v>
      </c>
      <c r="B337" t="s">
        <v>36</v>
      </c>
      <c r="C337">
        <v>2030</v>
      </c>
      <c r="D337">
        <v>2035</v>
      </c>
      <c r="E337" t="s">
        <v>119</v>
      </c>
      <c r="F337" t="s">
        <v>107</v>
      </c>
      <c r="G337">
        <v>-8.0207786560058594</v>
      </c>
      <c r="H337" t="s">
        <v>192</v>
      </c>
    </row>
    <row r="338" spans="1:8">
      <c r="A338" t="s">
        <v>260</v>
      </c>
      <c r="B338" t="s">
        <v>36</v>
      </c>
      <c r="C338">
        <v>2030</v>
      </c>
      <c r="D338">
        <v>2040</v>
      </c>
      <c r="E338" t="s">
        <v>119</v>
      </c>
      <c r="F338" t="s">
        <v>107</v>
      </c>
      <c r="G338">
        <v>-8.0207786560058594</v>
      </c>
      <c r="H338" t="s">
        <v>192</v>
      </c>
    </row>
    <row r="339" spans="1:8">
      <c r="A339" t="s">
        <v>260</v>
      </c>
      <c r="B339" t="s">
        <v>36</v>
      </c>
      <c r="C339">
        <v>2030</v>
      </c>
      <c r="D339">
        <v>2045</v>
      </c>
      <c r="E339" t="s">
        <v>119</v>
      </c>
      <c r="F339" t="s">
        <v>107</v>
      </c>
      <c r="G339">
        <v>-8.0207786560058594</v>
      </c>
      <c r="H339" t="s">
        <v>192</v>
      </c>
    </row>
    <row r="340" spans="1:8">
      <c r="A340" t="s">
        <v>260</v>
      </c>
      <c r="B340" t="s">
        <v>36</v>
      </c>
      <c r="C340">
        <v>2030</v>
      </c>
      <c r="D340">
        <v>2050</v>
      </c>
      <c r="E340" t="s">
        <v>119</v>
      </c>
      <c r="F340" t="s">
        <v>107</v>
      </c>
      <c r="G340">
        <v>-8.0207786560058594</v>
      </c>
      <c r="H340" t="s">
        <v>192</v>
      </c>
    </row>
    <row r="341" spans="1:8">
      <c r="A341" t="s">
        <v>260</v>
      </c>
      <c r="B341" t="s">
        <v>36</v>
      </c>
      <c r="C341">
        <v>2030</v>
      </c>
      <c r="D341">
        <v>2055</v>
      </c>
      <c r="E341" t="s">
        <v>119</v>
      </c>
      <c r="F341" t="s">
        <v>107</v>
      </c>
      <c r="G341">
        <v>-8.0207786560058594</v>
      </c>
      <c r="H341" t="s">
        <v>192</v>
      </c>
    </row>
    <row r="342" spans="1:8">
      <c r="A342" t="s">
        <v>260</v>
      </c>
      <c r="B342" t="s">
        <v>36</v>
      </c>
      <c r="C342">
        <v>2035</v>
      </c>
      <c r="D342">
        <v>2035</v>
      </c>
      <c r="E342" t="s">
        <v>119</v>
      </c>
      <c r="F342" t="s">
        <v>107</v>
      </c>
      <c r="G342">
        <v>-8.0207786560058594</v>
      </c>
      <c r="H342" t="s">
        <v>192</v>
      </c>
    </row>
    <row r="343" spans="1:8">
      <c r="A343" t="s">
        <v>260</v>
      </c>
      <c r="B343" t="s">
        <v>36</v>
      </c>
      <c r="C343">
        <v>2035</v>
      </c>
      <c r="D343">
        <v>2040</v>
      </c>
      <c r="E343" t="s">
        <v>119</v>
      </c>
      <c r="F343" t="s">
        <v>107</v>
      </c>
      <c r="G343">
        <v>-8.0207786560058594</v>
      </c>
      <c r="H343" t="s">
        <v>192</v>
      </c>
    </row>
    <row r="344" spans="1:8">
      <c r="A344" t="s">
        <v>260</v>
      </c>
      <c r="B344" t="s">
        <v>36</v>
      </c>
      <c r="C344">
        <v>2035</v>
      </c>
      <c r="D344">
        <v>2045</v>
      </c>
      <c r="E344" t="s">
        <v>119</v>
      </c>
      <c r="F344" t="s">
        <v>107</v>
      </c>
      <c r="G344">
        <v>-8.0207786560058594</v>
      </c>
      <c r="H344" t="s">
        <v>192</v>
      </c>
    </row>
    <row r="345" spans="1:8">
      <c r="A345" t="s">
        <v>260</v>
      </c>
      <c r="B345" t="s">
        <v>36</v>
      </c>
      <c r="C345">
        <v>2035</v>
      </c>
      <c r="D345">
        <v>2050</v>
      </c>
      <c r="E345" t="s">
        <v>119</v>
      </c>
      <c r="F345" t="s">
        <v>107</v>
      </c>
      <c r="G345">
        <v>-8.0207786560058594</v>
      </c>
      <c r="H345" t="s">
        <v>192</v>
      </c>
    </row>
    <row r="346" spans="1:8">
      <c r="A346" t="s">
        <v>260</v>
      </c>
      <c r="B346" t="s">
        <v>36</v>
      </c>
      <c r="C346">
        <v>2035</v>
      </c>
      <c r="D346">
        <v>2055</v>
      </c>
      <c r="E346" t="s">
        <v>119</v>
      </c>
      <c r="F346" t="s">
        <v>107</v>
      </c>
      <c r="G346">
        <v>-8.0207786560058594</v>
      </c>
      <c r="H346" t="s">
        <v>192</v>
      </c>
    </row>
    <row r="347" spans="1:8">
      <c r="A347" t="s">
        <v>260</v>
      </c>
      <c r="B347" t="s">
        <v>36</v>
      </c>
      <c r="C347">
        <v>2035</v>
      </c>
      <c r="D347">
        <v>2060</v>
      </c>
      <c r="E347" t="s">
        <v>119</v>
      </c>
      <c r="F347" t="s">
        <v>107</v>
      </c>
      <c r="G347">
        <v>-8.0207786560058594</v>
      </c>
      <c r="H347" t="s">
        <v>192</v>
      </c>
    </row>
    <row r="348" spans="1:8">
      <c r="A348" t="s">
        <v>260</v>
      </c>
      <c r="B348" t="s">
        <v>36</v>
      </c>
      <c r="C348">
        <v>2040</v>
      </c>
      <c r="D348">
        <v>2040</v>
      </c>
      <c r="E348" t="s">
        <v>119</v>
      </c>
      <c r="F348" t="s">
        <v>107</v>
      </c>
      <c r="G348">
        <v>-8.0207786560058594</v>
      </c>
      <c r="H348" t="s">
        <v>192</v>
      </c>
    </row>
    <row r="349" spans="1:8">
      <c r="A349" t="s">
        <v>260</v>
      </c>
      <c r="B349" t="s">
        <v>36</v>
      </c>
      <c r="C349">
        <v>2040</v>
      </c>
      <c r="D349">
        <v>2045</v>
      </c>
      <c r="E349" t="s">
        <v>119</v>
      </c>
      <c r="F349" t="s">
        <v>107</v>
      </c>
      <c r="G349">
        <v>-8.0207786560058594</v>
      </c>
      <c r="H349" t="s">
        <v>192</v>
      </c>
    </row>
    <row r="350" spans="1:8">
      <c r="A350" t="s">
        <v>260</v>
      </c>
      <c r="B350" t="s">
        <v>36</v>
      </c>
      <c r="C350">
        <v>2040</v>
      </c>
      <c r="D350">
        <v>2050</v>
      </c>
      <c r="E350" t="s">
        <v>119</v>
      </c>
      <c r="F350" t="s">
        <v>107</v>
      </c>
      <c r="G350">
        <v>-8.0207786560058594</v>
      </c>
      <c r="H350" t="s">
        <v>192</v>
      </c>
    </row>
    <row r="351" spans="1:8">
      <c r="A351" t="s">
        <v>260</v>
      </c>
      <c r="B351" t="s">
        <v>36</v>
      </c>
      <c r="C351">
        <v>2040</v>
      </c>
      <c r="D351">
        <v>2055</v>
      </c>
      <c r="E351" t="s">
        <v>119</v>
      </c>
      <c r="F351" t="s">
        <v>107</v>
      </c>
      <c r="G351">
        <v>-8.0207786560058594</v>
      </c>
      <c r="H351" t="s">
        <v>192</v>
      </c>
    </row>
    <row r="352" spans="1:8">
      <c r="A352" t="s">
        <v>260</v>
      </c>
      <c r="B352" t="s">
        <v>36</v>
      </c>
      <c r="C352">
        <v>2040</v>
      </c>
      <c r="D352">
        <v>2060</v>
      </c>
      <c r="E352" t="s">
        <v>119</v>
      </c>
      <c r="F352" t="s">
        <v>107</v>
      </c>
      <c r="G352">
        <v>-8.0207786560058594</v>
      </c>
      <c r="H352" t="s">
        <v>192</v>
      </c>
    </row>
    <row r="353" spans="1:8">
      <c r="A353" t="s">
        <v>260</v>
      </c>
      <c r="B353" t="s">
        <v>36</v>
      </c>
      <c r="C353">
        <v>2040</v>
      </c>
      <c r="D353">
        <v>2065</v>
      </c>
      <c r="E353" t="s">
        <v>119</v>
      </c>
      <c r="F353" t="s">
        <v>107</v>
      </c>
      <c r="G353">
        <v>-8.0207786560058594</v>
      </c>
      <c r="H353" t="s">
        <v>192</v>
      </c>
    </row>
    <row r="354" spans="1:8">
      <c r="A354" t="s">
        <v>260</v>
      </c>
      <c r="B354" t="s">
        <v>36</v>
      </c>
      <c r="C354">
        <v>2045</v>
      </c>
      <c r="D354">
        <v>2045</v>
      </c>
      <c r="E354" t="s">
        <v>119</v>
      </c>
      <c r="F354" t="s">
        <v>107</v>
      </c>
      <c r="G354">
        <v>-8.0207786560058594</v>
      </c>
      <c r="H354" t="s">
        <v>192</v>
      </c>
    </row>
    <row r="355" spans="1:8">
      <c r="A355" t="s">
        <v>260</v>
      </c>
      <c r="B355" t="s">
        <v>36</v>
      </c>
      <c r="C355">
        <v>2045</v>
      </c>
      <c r="D355">
        <v>2050</v>
      </c>
      <c r="E355" t="s">
        <v>119</v>
      </c>
      <c r="F355" t="s">
        <v>107</v>
      </c>
      <c r="G355">
        <v>-8.0207786560058594</v>
      </c>
      <c r="H355" t="s">
        <v>192</v>
      </c>
    </row>
    <row r="356" spans="1:8">
      <c r="A356" t="s">
        <v>260</v>
      </c>
      <c r="B356" t="s">
        <v>36</v>
      </c>
      <c r="C356">
        <v>2045</v>
      </c>
      <c r="D356">
        <v>2055</v>
      </c>
      <c r="E356" t="s">
        <v>119</v>
      </c>
      <c r="F356" t="s">
        <v>107</v>
      </c>
      <c r="G356">
        <v>-8.0207786560058594</v>
      </c>
      <c r="H356" t="s">
        <v>192</v>
      </c>
    </row>
    <row r="357" spans="1:8">
      <c r="A357" t="s">
        <v>260</v>
      </c>
      <c r="B357" t="s">
        <v>36</v>
      </c>
      <c r="C357">
        <v>2045</v>
      </c>
      <c r="D357">
        <v>2060</v>
      </c>
      <c r="E357" t="s">
        <v>119</v>
      </c>
      <c r="F357" t="s">
        <v>107</v>
      </c>
      <c r="G357">
        <v>-8.0207786560058594</v>
      </c>
      <c r="H357" t="s">
        <v>192</v>
      </c>
    </row>
    <row r="358" spans="1:8">
      <c r="A358" t="s">
        <v>260</v>
      </c>
      <c r="B358" t="s">
        <v>36</v>
      </c>
      <c r="C358">
        <v>2045</v>
      </c>
      <c r="D358">
        <v>2065</v>
      </c>
      <c r="E358" t="s">
        <v>119</v>
      </c>
      <c r="F358" t="s">
        <v>107</v>
      </c>
      <c r="G358">
        <v>-8.0207786560058594</v>
      </c>
      <c r="H358" t="s">
        <v>192</v>
      </c>
    </row>
    <row r="359" spans="1:8">
      <c r="A359" t="s">
        <v>260</v>
      </c>
      <c r="B359" t="s">
        <v>36</v>
      </c>
      <c r="C359">
        <v>2045</v>
      </c>
      <c r="D359">
        <v>2070</v>
      </c>
      <c r="E359" t="s">
        <v>119</v>
      </c>
      <c r="F359" t="s">
        <v>107</v>
      </c>
      <c r="G359">
        <v>-8.0207786560058594</v>
      </c>
      <c r="H359" t="s">
        <v>192</v>
      </c>
    </row>
    <row r="360" spans="1:8">
      <c r="A360" t="s">
        <v>260</v>
      </c>
      <c r="B360" t="s">
        <v>36</v>
      </c>
      <c r="C360">
        <v>2050</v>
      </c>
      <c r="D360">
        <v>2050</v>
      </c>
      <c r="E360" t="s">
        <v>119</v>
      </c>
      <c r="F360" t="s">
        <v>107</v>
      </c>
      <c r="G360">
        <v>-8.0207786560058594</v>
      </c>
      <c r="H360" t="s">
        <v>192</v>
      </c>
    </row>
    <row r="361" spans="1:8">
      <c r="A361" t="s">
        <v>260</v>
      </c>
      <c r="B361" t="s">
        <v>36</v>
      </c>
      <c r="C361">
        <v>2050</v>
      </c>
      <c r="D361">
        <v>2055</v>
      </c>
      <c r="E361" t="s">
        <v>119</v>
      </c>
      <c r="F361" t="s">
        <v>107</v>
      </c>
      <c r="G361">
        <v>-8.0207786560058594</v>
      </c>
      <c r="H361" t="s">
        <v>192</v>
      </c>
    </row>
    <row r="362" spans="1:8">
      <c r="A362" t="s">
        <v>260</v>
      </c>
      <c r="B362" t="s">
        <v>36</v>
      </c>
      <c r="C362">
        <v>2050</v>
      </c>
      <c r="D362">
        <v>2060</v>
      </c>
      <c r="E362" t="s">
        <v>119</v>
      </c>
      <c r="F362" t="s">
        <v>107</v>
      </c>
      <c r="G362">
        <v>-8.0207786560058594</v>
      </c>
      <c r="H362" t="s">
        <v>192</v>
      </c>
    </row>
    <row r="363" spans="1:8">
      <c r="A363" t="s">
        <v>260</v>
      </c>
      <c r="B363" t="s">
        <v>36</v>
      </c>
      <c r="C363">
        <v>2050</v>
      </c>
      <c r="D363">
        <v>2065</v>
      </c>
      <c r="E363" t="s">
        <v>119</v>
      </c>
      <c r="F363" t="s">
        <v>107</v>
      </c>
      <c r="G363">
        <v>-8.0207786560058594</v>
      </c>
      <c r="H363" t="s">
        <v>192</v>
      </c>
    </row>
    <row r="364" spans="1:8">
      <c r="A364" t="s">
        <v>260</v>
      </c>
      <c r="B364" t="s">
        <v>36</v>
      </c>
      <c r="C364">
        <v>2050</v>
      </c>
      <c r="D364">
        <v>2070</v>
      </c>
      <c r="E364" t="s">
        <v>119</v>
      </c>
      <c r="F364" t="s">
        <v>107</v>
      </c>
      <c r="G364">
        <v>-8.0207786560058594</v>
      </c>
      <c r="H364" t="s">
        <v>192</v>
      </c>
    </row>
    <row r="365" spans="1:8">
      <c r="A365" t="s">
        <v>260</v>
      </c>
      <c r="B365" t="s">
        <v>36</v>
      </c>
      <c r="C365">
        <v>2055</v>
      </c>
      <c r="D365">
        <v>2055</v>
      </c>
      <c r="E365" t="s">
        <v>119</v>
      </c>
      <c r="F365" t="s">
        <v>107</v>
      </c>
      <c r="G365">
        <v>-8.0207786560058594</v>
      </c>
      <c r="H365" t="s">
        <v>192</v>
      </c>
    </row>
    <row r="366" spans="1:8">
      <c r="A366" t="s">
        <v>260</v>
      </c>
      <c r="B366" t="s">
        <v>36</v>
      </c>
      <c r="C366">
        <v>2055</v>
      </c>
      <c r="D366">
        <v>2060</v>
      </c>
      <c r="E366" t="s">
        <v>119</v>
      </c>
      <c r="F366" t="s">
        <v>107</v>
      </c>
      <c r="G366">
        <v>-8.0207786560058594</v>
      </c>
      <c r="H366" t="s">
        <v>192</v>
      </c>
    </row>
    <row r="367" spans="1:8">
      <c r="A367" t="s">
        <v>260</v>
      </c>
      <c r="B367" t="s">
        <v>36</v>
      </c>
      <c r="C367">
        <v>2055</v>
      </c>
      <c r="D367">
        <v>2065</v>
      </c>
      <c r="E367" t="s">
        <v>119</v>
      </c>
      <c r="F367" t="s">
        <v>107</v>
      </c>
      <c r="G367">
        <v>-8.0207786560058594</v>
      </c>
      <c r="H367" t="s">
        <v>192</v>
      </c>
    </row>
    <row r="368" spans="1:8">
      <c r="A368" t="s">
        <v>260</v>
      </c>
      <c r="B368" t="s">
        <v>36</v>
      </c>
      <c r="C368">
        <v>2055</v>
      </c>
      <c r="D368">
        <v>2070</v>
      </c>
      <c r="E368" t="s">
        <v>119</v>
      </c>
      <c r="F368" t="s">
        <v>107</v>
      </c>
      <c r="G368">
        <v>-8.0207786560058594</v>
      </c>
      <c r="H368" t="s">
        <v>192</v>
      </c>
    </row>
    <row r="369" spans="1:8">
      <c r="A369" t="s">
        <v>260</v>
      </c>
      <c r="B369" t="s">
        <v>36</v>
      </c>
      <c r="C369">
        <v>2060</v>
      </c>
      <c r="D369">
        <v>2060</v>
      </c>
      <c r="E369" t="s">
        <v>119</v>
      </c>
      <c r="F369" t="s">
        <v>107</v>
      </c>
      <c r="G369">
        <v>-8.0207786560058594</v>
      </c>
      <c r="H369" t="s">
        <v>192</v>
      </c>
    </row>
    <row r="370" spans="1:8">
      <c r="A370" t="s">
        <v>260</v>
      </c>
      <c r="B370" t="s">
        <v>36</v>
      </c>
      <c r="C370">
        <v>2060</v>
      </c>
      <c r="D370">
        <v>2065</v>
      </c>
      <c r="E370" t="s">
        <v>119</v>
      </c>
      <c r="F370" t="s">
        <v>107</v>
      </c>
      <c r="G370">
        <v>-8.0207786560058594</v>
      </c>
      <c r="H370" t="s">
        <v>192</v>
      </c>
    </row>
    <row r="371" spans="1:8">
      <c r="A371" t="s">
        <v>260</v>
      </c>
      <c r="B371" t="s">
        <v>36</v>
      </c>
      <c r="C371">
        <v>2060</v>
      </c>
      <c r="D371">
        <v>2070</v>
      </c>
      <c r="E371" t="s">
        <v>119</v>
      </c>
      <c r="F371" t="s">
        <v>107</v>
      </c>
      <c r="G371">
        <v>-8.0207786560058594</v>
      </c>
      <c r="H371" t="s">
        <v>192</v>
      </c>
    </row>
    <row r="372" spans="1:8">
      <c r="A372" t="s">
        <v>260</v>
      </c>
      <c r="B372" t="s">
        <v>36</v>
      </c>
      <c r="C372">
        <v>2065</v>
      </c>
      <c r="D372">
        <v>2065</v>
      </c>
      <c r="E372" t="s">
        <v>119</v>
      </c>
      <c r="F372" t="s">
        <v>107</v>
      </c>
      <c r="G372">
        <v>-8.0207786560058594</v>
      </c>
      <c r="H372" t="s">
        <v>192</v>
      </c>
    </row>
    <row r="373" spans="1:8">
      <c r="A373" t="s">
        <v>260</v>
      </c>
      <c r="B373" t="s">
        <v>36</v>
      </c>
      <c r="C373">
        <v>2065</v>
      </c>
      <c r="D373">
        <v>2070</v>
      </c>
      <c r="E373" t="s">
        <v>119</v>
      </c>
      <c r="F373" t="s">
        <v>107</v>
      </c>
      <c r="G373">
        <v>-8.0207786560058594</v>
      </c>
      <c r="H373" t="s">
        <v>192</v>
      </c>
    </row>
    <row r="374" spans="1:8">
      <c r="A374" t="s">
        <v>260</v>
      </c>
      <c r="B374" t="s">
        <v>36</v>
      </c>
      <c r="C374">
        <v>2070</v>
      </c>
      <c r="D374">
        <v>2070</v>
      </c>
      <c r="E374" t="s">
        <v>119</v>
      </c>
      <c r="F374" t="s">
        <v>107</v>
      </c>
      <c r="G374">
        <v>-8.0207786560058594</v>
      </c>
      <c r="H374" t="s">
        <v>192</v>
      </c>
    </row>
    <row r="375" spans="1:8">
      <c r="A375" t="s">
        <v>260</v>
      </c>
      <c r="B375" t="s">
        <v>94</v>
      </c>
      <c r="C375">
        <v>2010</v>
      </c>
      <c r="D375">
        <v>2010</v>
      </c>
      <c r="E375" t="s">
        <v>119</v>
      </c>
      <c r="F375" t="s">
        <v>107</v>
      </c>
      <c r="G375">
        <v>-2.208571195602417</v>
      </c>
      <c r="H375" t="s">
        <v>192</v>
      </c>
    </row>
    <row r="376" spans="1:8">
      <c r="A376" t="s">
        <v>260</v>
      </c>
      <c r="B376" t="s">
        <v>94</v>
      </c>
      <c r="C376">
        <v>2015</v>
      </c>
      <c r="D376">
        <v>2015</v>
      </c>
      <c r="E376" t="s">
        <v>119</v>
      </c>
      <c r="F376" t="s">
        <v>107</v>
      </c>
      <c r="G376">
        <v>-2.208571195602417</v>
      </c>
      <c r="H376" t="s">
        <v>192</v>
      </c>
    </row>
    <row r="377" spans="1:8">
      <c r="A377" t="s">
        <v>260</v>
      </c>
      <c r="B377" t="s">
        <v>94</v>
      </c>
      <c r="C377">
        <v>2020</v>
      </c>
      <c r="D377">
        <v>2020</v>
      </c>
      <c r="E377" t="s">
        <v>119</v>
      </c>
      <c r="F377" t="s">
        <v>107</v>
      </c>
      <c r="G377">
        <v>-2.208571195602417</v>
      </c>
      <c r="H377" t="s">
        <v>192</v>
      </c>
    </row>
    <row r="378" spans="1:8">
      <c r="A378" t="s">
        <v>260</v>
      </c>
      <c r="B378" t="s">
        <v>94</v>
      </c>
      <c r="C378">
        <v>2025</v>
      </c>
      <c r="D378">
        <v>2025</v>
      </c>
      <c r="E378" t="s">
        <v>119</v>
      </c>
      <c r="F378" t="s">
        <v>107</v>
      </c>
      <c r="G378">
        <v>-2.208571195602417</v>
      </c>
      <c r="H378" t="s">
        <v>192</v>
      </c>
    </row>
    <row r="379" spans="1:8">
      <c r="A379" t="s">
        <v>260</v>
      </c>
      <c r="B379" t="s">
        <v>94</v>
      </c>
      <c r="C379">
        <v>2030</v>
      </c>
      <c r="D379">
        <v>2030</v>
      </c>
      <c r="E379" t="s">
        <v>119</v>
      </c>
      <c r="F379" t="s">
        <v>107</v>
      </c>
      <c r="G379">
        <v>-2.208571195602417</v>
      </c>
      <c r="H379" t="s">
        <v>192</v>
      </c>
    </row>
    <row r="380" spans="1:8">
      <c r="A380" t="s">
        <v>260</v>
      </c>
      <c r="B380" t="s">
        <v>94</v>
      </c>
      <c r="C380">
        <v>2035</v>
      </c>
      <c r="D380">
        <v>2035</v>
      </c>
      <c r="E380" t="s">
        <v>119</v>
      </c>
      <c r="F380" t="s">
        <v>107</v>
      </c>
      <c r="G380">
        <v>-2.208571195602417</v>
      </c>
      <c r="H380" t="s">
        <v>192</v>
      </c>
    </row>
    <row r="381" spans="1:8">
      <c r="A381" t="s">
        <v>260</v>
      </c>
      <c r="B381" t="s">
        <v>94</v>
      </c>
      <c r="C381">
        <v>2040</v>
      </c>
      <c r="D381">
        <v>2040</v>
      </c>
      <c r="E381" t="s">
        <v>119</v>
      </c>
      <c r="F381" t="s">
        <v>107</v>
      </c>
      <c r="G381">
        <v>-2.208571195602417</v>
      </c>
      <c r="H381" t="s">
        <v>192</v>
      </c>
    </row>
    <row r="382" spans="1:8">
      <c r="A382" t="s">
        <v>260</v>
      </c>
      <c r="B382" t="s">
        <v>94</v>
      </c>
      <c r="C382">
        <v>2045</v>
      </c>
      <c r="D382">
        <v>2045</v>
      </c>
      <c r="E382" t="s">
        <v>119</v>
      </c>
      <c r="F382" t="s">
        <v>107</v>
      </c>
      <c r="G382">
        <v>-2.208571195602417</v>
      </c>
      <c r="H382" t="s">
        <v>192</v>
      </c>
    </row>
    <row r="383" spans="1:8">
      <c r="A383" t="s">
        <v>260</v>
      </c>
      <c r="B383" t="s">
        <v>94</v>
      </c>
      <c r="C383">
        <v>2050</v>
      </c>
      <c r="D383">
        <v>2050</v>
      </c>
      <c r="E383" t="s">
        <v>119</v>
      </c>
      <c r="F383" t="s">
        <v>107</v>
      </c>
      <c r="G383">
        <v>-2.208571195602417</v>
      </c>
      <c r="H383" t="s">
        <v>192</v>
      </c>
    </row>
    <row r="384" spans="1:8">
      <c r="A384" t="s">
        <v>260</v>
      </c>
      <c r="B384" t="s">
        <v>94</v>
      </c>
      <c r="C384">
        <v>2055</v>
      </c>
      <c r="D384">
        <v>2055</v>
      </c>
      <c r="E384" t="s">
        <v>119</v>
      </c>
      <c r="F384" t="s">
        <v>107</v>
      </c>
      <c r="G384">
        <v>-2.208571195602417</v>
      </c>
      <c r="H384" t="s">
        <v>192</v>
      </c>
    </row>
    <row r="385" spans="1:8">
      <c r="A385" t="s">
        <v>260</v>
      </c>
      <c r="B385" t="s">
        <v>94</v>
      </c>
      <c r="C385">
        <v>2060</v>
      </c>
      <c r="D385">
        <v>2060</v>
      </c>
      <c r="E385" t="s">
        <v>119</v>
      </c>
      <c r="F385" t="s">
        <v>107</v>
      </c>
      <c r="G385">
        <v>-2.208571195602417</v>
      </c>
      <c r="H385" t="s">
        <v>192</v>
      </c>
    </row>
    <row r="386" spans="1:8">
      <c r="A386" t="s">
        <v>260</v>
      </c>
      <c r="B386" t="s">
        <v>94</v>
      </c>
      <c r="C386">
        <v>2065</v>
      </c>
      <c r="D386">
        <v>2065</v>
      </c>
      <c r="E386" t="s">
        <v>119</v>
      </c>
      <c r="F386" t="s">
        <v>107</v>
      </c>
      <c r="G386">
        <v>-2.208571195602417</v>
      </c>
      <c r="H386" t="s">
        <v>192</v>
      </c>
    </row>
    <row r="387" spans="1:8">
      <c r="A387" t="s">
        <v>260</v>
      </c>
      <c r="B387" t="s">
        <v>94</v>
      </c>
      <c r="C387">
        <v>2070</v>
      </c>
      <c r="D387">
        <v>2070</v>
      </c>
      <c r="E387" t="s">
        <v>119</v>
      </c>
      <c r="F387" t="s">
        <v>107</v>
      </c>
      <c r="G387">
        <v>-2.208571195602417</v>
      </c>
      <c r="H387" t="s">
        <v>192</v>
      </c>
    </row>
    <row r="388" spans="1:8">
      <c r="A388" t="s">
        <v>260</v>
      </c>
      <c r="B388" t="s">
        <v>93</v>
      </c>
      <c r="C388">
        <v>2010</v>
      </c>
      <c r="D388">
        <v>2010</v>
      </c>
      <c r="E388" t="s">
        <v>119</v>
      </c>
      <c r="F388" t="s">
        <v>107</v>
      </c>
      <c r="G388">
        <v>2.208571195602417</v>
      </c>
      <c r="H388" t="s">
        <v>192</v>
      </c>
    </row>
    <row r="389" spans="1:8">
      <c r="A389" t="s">
        <v>260</v>
      </c>
      <c r="B389" t="s">
        <v>93</v>
      </c>
      <c r="C389">
        <v>2015</v>
      </c>
      <c r="D389">
        <v>2015</v>
      </c>
      <c r="E389" t="s">
        <v>119</v>
      </c>
      <c r="F389" t="s">
        <v>107</v>
      </c>
      <c r="G389">
        <v>2.208571195602417</v>
      </c>
      <c r="H389" t="s">
        <v>192</v>
      </c>
    </row>
    <row r="390" spans="1:8">
      <c r="A390" t="s">
        <v>260</v>
      </c>
      <c r="B390" t="s">
        <v>93</v>
      </c>
      <c r="C390">
        <v>2020</v>
      </c>
      <c r="D390">
        <v>2020</v>
      </c>
      <c r="E390" t="s">
        <v>119</v>
      </c>
      <c r="F390" t="s">
        <v>107</v>
      </c>
      <c r="G390">
        <v>2.208571195602417</v>
      </c>
      <c r="H390" t="s">
        <v>192</v>
      </c>
    </row>
    <row r="391" spans="1:8">
      <c r="A391" t="s">
        <v>260</v>
      </c>
      <c r="B391" t="s">
        <v>93</v>
      </c>
      <c r="C391">
        <v>2025</v>
      </c>
      <c r="D391">
        <v>2025</v>
      </c>
      <c r="E391" t="s">
        <v>119</v>
      </c>
      <c r="F391" t="s">
        <v>107</v>
      </c>
      <c r="G391">
        <v>2.208571195602417</v>
      </c>
      <c r="H391" t="s">
        <v>192</v>
      </c>
    </row>
    <row r="392" spans="1:8">
      <c r="A392" t="s">
        <v>260</v>
      </c>
      <c r="B392" t="s">
        <v>93</v>
      </c>
      <c r="C392">
        <v>2030</v>
      </c>
      <c r="D392">
        <v>2030</v>
      </c>
      <c r="E392" t="s">
        <v>119</v>
      </c>
      <c r="F392" t="s">
        <v>107</v>
      </c>
      <c r="G392">
        <v>2.208571195602417</v>
      </c>
      <c r="H392" t="s">
        <v>192</v>
      </c>
    </row>
    <row r="393" spans="1:8">
      <c r="A393" t="s">
        <v>260</v>
      </c>
      <c r="B393" t="s">
        <v>93</v>
      </c>
      <c r="C393">
        <v>2035</v>
      </c>
      <c r="D393">
        <v>2035</v>
      </c>
      <c r="E393" t="s">
        <v>119</v>
      </c>
      <c r="F393" t="s">
        <v>107</v>
      </c>
      <c r="G393">
        <v>2.208571195602417</v>
      </c>
      <c r="H393" t="s">
        <v>192</v>
      </c>
    </row>
    <row r="394" spans="1:8">
      <c r="A394" t="s">
        <v>260</v>
      </c>
      <c r="B394" t="s">
        <v>93</v>
      </c>
      <c r="C394">
        <v>2040</v>
      </c>
      <c r="D394">
        <v>2040</v>
      </c>
      <c r="E394" t="s">
        <v>119</v>
      </c>
      <c r="F394" t="s">
        <v>107</v>
      </c>
      <c r="G394">
        <v>2.208571195602417</v>
      </c>
      <c r="H394" t="s">
        <v>192</v>
      </c>
    </row>
    <row r="395" spans="1:8">
      <c r="A395" t="s">
        <v>260</v>
      </c>
      <c r="B395" t="s">
        <v>93</v>
      </c>
      <c r="C395">
        <v>2045</v>
      </c>
      <c r="D395">
        <v>2045</v>
      </c>
      <c r="E395" t="s">
        <v>119</v>
      </c>
      <c r="F395" t="s">
        <v>107</v>
      </c>
      <c r="G395">
        <v>2.208571195602417</v>
      </c>
      <c r="H395" t="s">
        <v>192</v>
      </c>
    </row>
    <row r="396" spans="1:8">
      <c r="A396" t="s">
        <v>260</v>
      </c>
      <c r="B396" t="s">
        <v>93</v>
      </c>
      <c r="C396">
        <v>2050</v>
      </c>
      <c r="D396">
        <v>2050</v>
      </c>
      <c r="E396" t="s">
        <v>119</v>
      </c>
      <c r="F396" t="s">
        <v>107</v>
      </c>
      <c r="G396">
        <v>2.208571195602417</v>
      </c>
      <c r="H396" t="s">
        <v>192</v>
      </c>
    </row>
    <row r="397" spans="1:8">
      <c r="A397" t="s">
        <v>260</v>
      </c>
      <c r="B397" t="s">
        <v>93</v>
      </c>
      <c r="C397">
        <v>2055</v>
      </c>
      <c r="D397">
        <v>2055</v>
      </c>
      <c r="E397" t="s">
        <v>119</v>
      </c>
      <c r="F397" t="s">
        <v>107</v>
      </c>
      <c r="G397">
        <v>2.208571195602417</v>
      </c>
      <c r="H397" t="s">
        <v>192</v>
      </c>
    </row>
    <row r="398" spans="1:8">
      <c r="A398" t="s">
        <v>260</v>
      </c>
      <c r="B398" t="s">
        <v>93</v>
      </c>
      <c r="C398">
        <v>2060</v>
      </c>
      <c r="D398">
        <v>2060</v>
      </c>
      <c r="E398" t="s">
        <v>119</v>
      </c>
      <c r="F398" t="s">
        <v>107</v>
      </c>
      <c r="G398">
        <v>2.208571195602417</v>
      </c>
      <c r="H398" t="s">
        <v>192</v>
      </c>
    </row>
    <row r="399" spans="1:8">
      <c r="A399" t="s">
        <v>260</v>
      </c>
      <c r="B399" t="s">
        <v>93</v>
      </c>
      <c r="C399">
        <v>2065</v>
      </c>
      <c r="D399">
        <v>2065</v>
      </c>
      <c r="E399" t="s">
        <v>119</v>
      </c>
      <c r="F399" t="s">
        <v>107</v>
      </c>
      <c r="G399">
        <v>2.208571195602417</v>
      </c>
      <c r="H399" t="s">
        <v>192</v>
      </c>
    </row>
    <row r="400" spans="1:8">
      <c r="A400" t="s">
        <v>260</v>
      </c>
      <c r="B400" t="s">
        <v>93</v>
      </c>
      <c r="C400">
        <v>2070</v>
      </c>
      <c r="D400">
        <v>2070</v>
      </c>
      <c r="E400" t="s">
        <v>119</v>
      </c>
      <c r="F400" t="s">
        <v>107</v>
      </c>
      <c r="G400">
        <v>2.208571195602417</v>
      </c>
      <c r="H400" t="s">
        <v>192</v>
      </c>
    </row>
    <row r="401" spans="1:8">
      <c r="A401" t="s">
        <v>260</v>
      </c>
      <c r="B401" t="s">
        <v>70</v>
      </c>
      <c r="C401">
        <v>2020</v>
      </c>
      <c r="D401">
        <v>2020</v>
      </c>
      <c r="E401" t="s">
        <v>119</v>
      </c>
      <c r="F401" t="s">
        <v>107</v>
      </c>
      <c r="G401">
        <v>-3.5756974220275879</v>
      </c>
      <c r="H401" t="s">
        <v>192</v>
      </c>
    </row>
    <row r="402" spans="1:8">
      <c r="A402" t="s">
        <v>260</v>
      </c>
      <c r="B402" t="s">
        <v>70</v>
      </c>
      <c r="C402">
        <v>2020</v>
      </c>
      <c r="D402">
        <v>2025</v>
      </c>
      <c r="E402" t="s">
        <v>119</v>
      </c>
      <c r="F402" t="s">
        <v>107</v>
      </c>
      <c r="G402">
        <v>-3.5756974220275879</v>
      </c>
      <c r="H402" t="s">
        <v>192</v>
      </c>
    </row>
    <row r="403" spans="1:8">
      <c r="A403" t="s">
        <v>260</v>
      </c>
      <c r="B403" t="s">
        <v>70</v>
      </c>
      <c r="C403">
        <v>2020</v>
      </c>
      <c r="D403">
        <v>2030</v>
      </c>
      <c r="E403" t="s">
        <v>119</v>
      </c>
      <c r="F403" t="s">
        <v>107</v>
      </c>
      <c r="G403">
        <v>-3.5756974220275879</v>
      </c>
      <c r="H403" t="s">
        <v>192</v>
      </c>
    </row>
    <row r="404" spans="1:8">
      <c r="A404" t="s">
        <v>260</v>
      </c>
      <c r="B404" t="s">
        <v>70</v>
      </c>
      <c r="C404">
        <v>2020</v>
      </c>
      <c r="D404">
        <v>2035</v>
      </c>
      <c r="E404" t="s">
        <v>119</v>
      </c>
      <c r="F404" t="s">
        <v>107</v>
      </c>
      <c r="G404">
        <v>-3.5756974220275879</v>
      </c>
      <c r="H404" t="s">
        <v>192</v>
      </c>
    </row>
    <row r="405" spans="1:8">
      <c r="A405" t="s">
        <v>260</v>
      </c>
      <c r="B405" t="s">
        <v>70</v>
      </c>
      <c r="C405">
        <v>2020</v>
      </c>
      <c r="D405">
        <v>2040</v>
      </c>
      <c r="E405" t="s">
        <v>119</v>
      </c>
      <c r="F405" t="s">
        <v>107</v>
      </c>
      <c r="G405">
        <v>-3.5756974220275879</v>
      </c>
      <c r="H405" t="s">
        <v>192</v>
      </c>
    </row>
    <row r="406" spans="1:8">
      <c r="A406" t="s">
        <v>260</v>
      </c>
      <c r="B406" t="s">
        <v>70</v>
      </c>
      <c r="C406">
        <v>2025</v>
      </c>
      <c r="D406">
        <v>2025</v>
      </c>
      <c r="E406" t="s">
        <v>119</v>
      </c>
      <c r="F406" t="s">
        <v>107</v>
      </c>
      <c r="G406">
        <v>-3.5756974220275879</v>
      </c>
      <c r="H406" t="s">
        <v>192</v>
      </c>
    </row>
    <row r="407" spans="1:8">
      <c r="A407" t="s">
        <v>260</v>
      </c>
      <c r="B407" t="s">
        <v>70</v>
      </c>
      <c r="C407">
        <v>2025</v>
      </c>
      <c r="D407">
        <v>2030</v>
      </c>
      <c r="E407" t="s">
        <v>119</v>
      </c>
      <c r="F407" t="s">
        <v>107</v>
      </c>
      <c r="G407">
        <v>-3.5756974220275879</v>
      </c>
      <c r="H407" t="s">
        <v>192</v>
      </c>
    </row>
    <row r="408" spans="1:8">
      <c r="A408" t="s">
        <v>260</v>
      </c>
      <c r="B408" t="s">
        <v>70</v>
      </c>
      <c r="C408">
        <v>2025</v>
      </c>
      <c r="D408">
        <v>2035</v>
      </c>
      <c r="E408" t="s">
        <v>119</v>
      </c>
      <c r="F408" t="s">
        <v>107</v>
      </c>
      <c r="G408">
        <v>-3.5756974220275879</v>
      </c>
      <c r="H408" t="s">
        <v>192</v>
      </c>
    </row>
    <row r="409" spans="1:8">
      <c r="A409" t="s">
        <v>260</v>
      </c>
      <c r="B409" t="s">
        <v>70</v>
      </c>
      <c r="C409">
        <v>2025</v>
      </c>
      <c r="D409">
        <v>2040</v>
      </c>
      <c r="E409" t="s">
        <v>119</v>
      </c>
      <c r="F409" t="s">
        <v>107</v>
      </c>
      <c r="G409">
        <v>-3.5756974220275879</v>
      </c>
      <c r="H409" t="s">
        <v>192</v>
      </c>
    </row>
    <row r="410" spans="1:8">
      <c r="A410" t="s">
        <v>260</v>
      </c>
      <c r="B410" t="s">
        <v>70</v>
      </c>
      <c r="C410">
        <v>2025</v>
      </c>
      <c r="D410">
        <v>2045</v>
      </c>
      <c r="E410" t="s">
        <v>119</v>
      </c>
      <c r="F410" t="s">
        <v>107</v>
      </c>
      <c r="G410">
        <v>-3.5756974220275879</v>
      </c>
      <c r="H410" t="s">
        <v>192</v>
      </c>
    </row>
    <row r="411" spans="1:8">
      <c r="A411" t="s">
        <v>260</v>
      </c>
      <c r="B411" t="s">
        <v>70</v>
      </c>
      <c r="C411">
        <v>2030</v>
      </c>
      <c r="D411">
        <v>2030</v>
      </c>
      <c r="E411" t="s">
        <v>119</v>
      </c>
      <c r="F411" t="s">
        <v>107</v>
      </c>
      <c r="G411">
        <v>-3.5756974220275879</v>
      </c>
      <c r="H411" t="s">
        <v>192</v>
      </c>
    </row>
    <row r="412" spans="1:8">
      <c r="A412" t="s">
        <v>260</v>
      </c>
      <c r="B412" t="s">
        <v>70</v>
      </c>
      <c r="C412">
        <v>2030</v>
      </c>
      <c r="D412">
        <v>2035</v>
      </c>
      <c r="E412" t="s">
        <v>119</v>
      </c>
      <c r="F412" t="s">
        <v>107</v>
      </c>
      <c r="G412">
        <v>-3.5756974220275879</v>
      </c>
      <c r="H412" t="s">
        <v>192</v>
      </c>
    </row>
    <row r="413" spans="1:8">
      <c r="A413" t="s">
        <v>260</v>
      </c>
      <c r="B413" t="s">
        <v>70</v>
      </c>
      <c r="C413">
        <v>2030</v>
      </c>
      <c r="D413">
        <v>2040</v>
      </c>
      <c r="E413" t="s">
        <v>119</v>
      </c>
      <c r="F413" t="s">
        <v>107</v>
      </c>
      <c r="G413">
        <v>-3.5756974220275879</v>
      </c>
      <c r="H413" t="s">
        <v>192</v>
      </c>
    </row>
    <row r="414" spans="1:8">
      <c r="A414" t="s">
        <v>260</v>
      </c>
      <c r="B414" t="s">
        <v>70</v>
      </c>
      <c r="C414">
        <v>2030</v>
      </c>
      <c r="D414">
        <v>2045</v>
      </c>
      <c r="E414" t="s">
        <v>119</v>
      </c>
      <c r="F414" t="s">
        <v>107</v>
      </c>
      <c r="G414">
        <v>-3.5756974220275879</v>
      </c>
      <c r="H414" t="s">
        <v>192</v>
      </c>
    </row>
    <row r="415" spans="1:8">
      <c r="A415" t="s">
        <v>260</v>
      </c>
      <c r="B415" t="s">
        <v>70</v>
      </c>
      <c r="C415">
        <v>2030</v>
      </c>
      <c r="D415">
        <v>2050</v>
      </c>
      <c r="E415" t="s">
        <v>119</v>
      </c>
      <c r="F415" t="s">
        <v>107</v>
      </c>
      <c r="G415">
        <v>-3.5756974220275879</v>
      </c>
      <c r="H415" t="s">
        <v>192</v>
      </c>
    </row>
    <row r="416" spans="1:8">
      <c r="A416" t="s">
        <v>260</v>
      </c>
      <c r="B416" t="s">
        <v>70</v>
      </c>
      <c r="C416">
        <v>2035</v>
      </c>
      <c r="D416">
        <v>2035</v>
      </c>
      <c r="E416" t="s">
        <v>119</v>
      </c>
      <c r="F416" t="s">
        <v>107</v>
      </c>
      <c r="G416">
        <v>-3.5756974220275879</v>
      </c>
      <c r="H416" t="s">
        <v>192</v>
      </c>
    </row>
    <row r="417" spans="1:8">
      <c r="A417" t="s">
        <v>260</v>
      </c>
      <c r="B417" t="s">
        <v>70</v>
      </c>
      <c r="C417">
        <v>2035</v>
      </c>
      <c r="D417">
        <v>2040</v>
      </c>
      <c r="E417" t="s">
        <v>119</v>
      </c>
      <c r="F417" t="s">
        <v>107</v>
      </c>
      <c r="G417">
        <v>-3.5756974220275879</v>
      </c>
      <c r="H417" t="s">
        <v>192</v>
      </c>
    </row>
    <row r="418" spans="1:8">
      <c r="A418" t="s">
        <v>260</v>
      </c>
      <c r="B418" t="s">
        <v>70</v>
      </c>
      <c r="C418">
        <v>2035</v>
      </c>
      <c r="D418">
        <v>2045</v>
      </c>
      <c r="E418" t="s">
        <v>119</v>
      </c>
      <c r="F418" t="s">
        <v>107</v>
      </c>
      <c r="G418">
        <v>-3.5756974220275879</v>
      </c>
      <c r="H418" t="s">
        <v>192</v>
      </c>
    </row>
    <row r="419" spans="1:8">
      <c r="A419" t="s">
        <v>260</v>
      </c>
      <c r="B419" t="s">
        <v>70</v>
      </c>
      <c r="C419">
        <v>2035</v>
      </c>
      <c r="D419">
        <v>2050</v>
      </c>
      <c r="E419" t="s">
        <v>119</v>
      </c>
      <c r="F419" t="s">
        <v>107</v>
      </c>
      <c r="G419">
        <v>-3.5756974220275879</v>
      </c>
      <c r="H419" t="s">
        <v>192</v>
      </c>
    </row>
    <row r="420" spans="1:8">
      <c r="A420" t="s">
        <v>260</v>
      </c>
      <c r="B420" t="s">
        <v>70</v>
      </c>
      <c r="C420">
        <v>2035</v>
      </c>
      <c r="D420">
        <v>2055</v>
      </c>
      <c r="E420" t="s">
        <v>119</v>
      </c>
      <c r="F420" t="s">
        <v>107</v>
      </c>
      <c r="G420">
        <v>-3.5756974220275879</v>
      </c>
      <c r="H420" t="s">
        <v>192</v>
      </c>
    </row>
    <row r="421" spans="1:8">
      <c r="A421" t="s">
        <v>260</v>
      </c>
      <c r="B421" t="s">
        <v>70</v>
      </c>
      <c r="C421">
        <v>2040</v>
      </c>
      <c r="D421">
        <v>2040</v>
      </c>
      <c r="E421" t="s">
        <v>119</v>
      </c>
      <c r="F421" t="s">
        <v>107</v>
      </c>
      <c r="G421">
        <v>-3.5756974220275879</v>
      </c>
      <c r="H421" t="s">
        <v>192</v>
      </c>
    </row>
    <row r="422" spans="1:8">
      <c r="A422" t="s">
        <v>260</v>
      </c>
      <c r="B422" t="s">
        <v>70</v>
      </c>
      <c r="C422">
        <v>2040</v>
      </c>
      <c r="D422">
        <v>2045</v>
      </c>
      <c r="E422" t="s">
        <v>119</v>
      </c>
      <c r="F422" t="s">
        <v>107</v>
      </c>
      <c r="G422">
        <v>-3.5756974220275879</v>
      </c>
      <c r="H422" t="s">
        <v>192</v>
      </c>
    </row>
    <row r="423" spans="1:8">
      <c r="A423" t="s">
        <v>260</v>
      </c>
      <c r="B423" t="s">
        <v>70</v>
      </c>
      <c r="C423">
        <v>2040</v>
      </c>
      <c r="D423">
        <v>2050</v>
      </c>
      <c r="E423" t="s">
        <v>119</v>
      </c>
      <c r="F423" t="s">
        <v>107</v>
      </c>
      <c r="G423">
        <v>-3.5756974220275879</v>
      </c>
      <c r="H423" t="s">
        <v>192</v>
      </c>
    </row>
    <row r="424" spans="1:8">
      <c r="A424" t="s">
        <v>260</v>
      </c>
      <c r="B424" t="s">
        <v>70</v>
      </c>
      <c r="C424">
        <v>2040</v>
      </c>
      <c r="D424">
        <v>2055</v>
      </c>
      <c r="E424" t="s">
        <v>119</v>
      </c>
      <c r="F424" t="s">
        <v>107</v>
      </c>
      <c r="G424">
        <v>-3.5756974220275879</v>
      </c>
      <c r="H424" t="s">
        <v>192</v>
      </c>
    </row>
    <row r="425" spans="1:8">
      <c r="A425" t="s">
        <v>260</v>
      </c>
      <c r="B425" t="s">
        <v>70</v>
      </c>
      <c r="C425">
        <v>2040</v>
      </c>
      <c r="D425">
        <v>2060</v>
      </c>
      <c r="E425" t="s">
        <v>119</v>
      </c>
      <c r="F425" t="s">
        <v>107</v>
      </c>
      <c r="G425">
        <v>-3.5756974220275879</v>
      </c>
      <c r="H425" t="s">
        <v>192</v>
      </c>
    </row>
    <row r="426" spans="1:8">
      <c r="A426" t="s">
        <v>260</v>
      </c>
      <c r="B426" t="s">
        <v>70</v>
      </c>
      <c r="C426">
        <v>2045</v>
      </c>
      <c r="D426">
        <v>2045</v>
      </c>
      <c r="E426" t="s">
        <v>119</v>
      </c>
      <c r="F426" t="s">
        <v>107</v>
      </c>
      <c r="G426">
        <v>-3.5756974220275879</v>
      </c>
      <c r="H426" t="s">
        <v>192</v>
      </c>
    </row>
    <row r="427" spans="1:8">
      <c r="A427" t="s">
        <v>260</v>
      </c>
      <c r="B427" t="s">
        <v>70</v>
      </c>
      <c r="C427">
        <v>2045</v>
      </c>
      <c r="D427">
        <v>2050</v>
      </c>
      <c r="E427" t="s">
        <v>119</v>
      </c>
      <c r="F427" t="s">
        <v>107</v>
      </c>
      <c r="G427">
        <v>-3.5756974220275879</v>
      </c>
      <c r="H427" t="s">
        <v>192</v>
      </c>
    </row>
    <row r="428" spans="1:8">
      <c r="A428" t="s">
        <v>260</v>
      </c>
      <c r="B428" t="s">
        <v>70</v>
      </c>
      <c r="C428">
        <v>2045</v>
      </c>
      <c r="D428">
        <v>2055</v>
      </c>
      <c r="E428" t="s">
        <v>119</v>
      </c>
      <c r="F428" t="s">
        <v>107</v>
      </c>
      <c r="G428">
        <v>-3.5756974220275879</v>
      </c>
      <c r="H428" t="s">
        <v>192</v>
      </c>
    </row>
    <row r="429" spans="1:8">
      <c r="A429" t="s">
        <v>260</v>
      </c>
      <c r="B429" t="s">
        <v>70</v>
      </c>
      <c r="C429">
        <v>2045</v>
      </c>
      <c r="D429">
        <v>2060</v>
      </c>
      <c r="E429" t="s">
        <v>119</v>
      </c>
      <c r="F429" t="s">
        <v>107</v>
      </c>
      <c r="G429">
        <v>-3.5756974220275879</v>
      </c>
      <c r="H429" t="s">
        <v>192</v>
      </c>
    </row>
    <row r="430" spans="1:8">
      <c r="A430" t="s">
        <v>260</v>
      </c>
      <c r="B430" t="s">
        <v>70</v>
      </c>
      <c r="C430">
        <v>2045</v>
      </c>
      <c r="D430">
        <v>2065</v>
      </c>
      <c r="E430" t="s">
        <v>119</v>
      </c>
      <c r="F430" t="s">
        <v>107</v>
      </c>
      <c r="G430">
        <v>-3.5756974220275879</v>
      </c>
      <c r="H430" t="s">
        <v>192</v>
      </c>
    </row>
    <row r="431" spans="1:8">
      <c r="A431" t="s">
        <v>260</v>
      </c>
      <c r="B431" t="s">
        <v>70</v>
      </c>
      <c r="C431">
        <v>2050</v>
      </c>
      <c r="D431">
        <v>2050</v>
      </c>
      <c r="E431" t="s">
        <v>119</v>
      </c>
      <c r="F431" t="s">
        <v>107</v>
      </c>
      <c r="G431">
        <v>-3.5756974220275879</v>
      </c>
      <c r="H431" t="s">
        <v>192</v>
      </c>
    </row>
    <row r="432" spans="1:8">
      <c r="A432" t="s">
        <v>260</v>
      </c>
      <c r="B432" t="s">
        <v>70</v>
      </c>
      <c r="C432">
        <v>2050</v>
      </c>
      <c r="D432">
        <v>2055</v>
      </c>
      <c r="E432" t="s">
        <v>119</v>
      </c>
      <c r="F432" t="s">
        <v>107</v>
      </c>
      <c r="G432">
        <v>-3.5756974220275879</v>
      </c>
      <c r="H432" t="s">
        <v>192</v>
      </c>
    </row>
    <row r="433" spans="1:8">
      <c r="A433" t="s">
        <v>260</v>
      </c>
      <c r="B433" t="s">
        <v>70</v>
      </c>
      <c r="C433">
        <v>2050</v>
      </c>
      <c r="D433">
        <v>2060</v>
      </c>
      <c r="E433" t="s">
        <v>119</v>
      </c>
      <c r="F433" t="s">
        <v>107</v>
      </c>
      <c r="G433">
        <v>-3.5756974220275879</v>
      </c>
      <c r="H433" t="s">
        <v>192</v>
      </c>
    </row>
    <row r="434" spans="1:8">
      <c r="A434" t="s">
        <v>260</v>
      </c>
      <c r="B434" t="s">
        <v>70</v>
      </c>
      <c r="C434">
        <v>2050</v>
      </c>
      <c r="D434">
        <v>2065</v>
      </c>
      <c r="E434" t="s">
        <v>119</v>
      </c>
      <c r="F434" t="s">
        <v>107</v>
      </c>
      <c r="G434">
        <v>-3.5756974220275879</v>
      </c>
      <c r="H434" t="s">
        <v>192</v>
      </c>
    </row>
    <row r="435" spans="1:8">
      <c r="A435" t="s">
        <v>260</v>
      </c>
      <c r="B435" t="s">
        <v>70</v>
      </c>
      <c r="C435">
        <v>2050</v>
      </c>
      <c r="D435">
        <v>2070</v>
      </c>
      <c r="E435" t="s">
        <v>119</v>
      </c>
      <c r="F435" t="s">
        <v>107</v>
      </c>
      <c r="G435">
        <v>-3.5756974220275879</v>
      </c>
      <c r="H435" t="s">
        <v>192</v>
      </c>
    </row>
    <row r="436" spans="1:8">
      <c r="A436" t="s">
        <v>260</v>
      </c>
      <c r="B436" t="s">
        <v>70</v>
      </c>
      <c r="C436">
        <v>2055</v>
      </c>
      <c r="D436">
        <v>2055</v>
      </c>
      <c r="E436" t="s">
        <v>119</v>
      </c>
      <c r="F436" t="s">
        <v>107</v>
      </c>
      <c r="G436">
        <v>-3.5756974220275879</v>
      </c>
      <c r="H436" t="s">
        <v>192</v>
      </c>
    </row>
    <row r="437" spans="1:8">
      <c r="A437" t="s">
        <v>260</v>
      </c>
      <c r="B437" t="s">
        <v>70</v>
      </c>
      <c r="C437">
        <v>2055</v>
      </c>
      <c r="D437">
        <v>2060</v>
      </c>
      <c r="E437" t="s">
        <v>119</v>
      </c>
      <c r="F437" t="s">
        <v>107</v>
      </c>
      <c r="G437">
        <v>-3.5756974220275879</v>
      </c>
      <c r="H437" t="s">
        <v>192</v>
      </c>
    </row>
    <row r="438" spans="1:8">
      <c r="A438" t="s">
        <v>260</v>
      </c>
      <c r="B438" t="s">
        <v>70</v>
      </c>
      <c r="C438">
        <v>2055</v>
      </c>
      <c r="D438">
        <v>2065</v>
      </c>
      <c r="E438" t="s">
        <v>119</v>
      </c>
      <c r="F438" t="s">
        <v>107</v>
      </c>
      <c r="G438">
        <v>-3.5756974220275879</v>
      </c>
      <c r="H438" t="s">
        <v>192</v>
      </c>
    </row>
    <row r="439" spans="1:8">
      <c r="A439" t="s">
        <v>260</v>
      </c>
      <c r="B439" t="s">
        <v>70</v>
      </c>
      <c r="C439">
        <v>2055</v>
      </c>
      <c r="D439">
        <v>2070</v>
      </c>
      <c r="E439" t="s">
        <v>119</v>
      </c>
      <c r="F439" t="s">
        <v>107</v>
      </c>
      <c r="G439">
        <v>-3.5756974220275879</v>
      </c>
      <c r="H439" t="s">
        <v>192</v>
      </c>
    </row>
    <row r="440" spans="1:8">
      <c r="A440" t="s">
        <v>260</v>
      </c>
      <c r="B440" t="s">
        <v>70</v>
      </c>
      <c r="C440">
        <v>2060</v>
      </c>
      <c r="D440">
        <v>2060</v>
      </c>
      <c r="E440" t="s">
        <v>119</v>
      </c>
      <c r="F440" t="s">
        <v>107</v>
      </c>
      <c r="G440">
        <v>-3.5756974220275879</v>
      </c>
      <c r="H440" t="s">
        <v>192</v>
      </c>
    </row>
    <row r="441" spans="1:8">
      <c r="A441" t="s">
        <v>260</v>
      </c>
      <c r="B441" t="s">
        <v>70</v>
      </c>
      <c r="C441">
        <v>2060</v>
      </c>
      <c r="D441">
        <v>2065</v>
      </c>
      <c r="E441" t="s">
        <v>119</v>
      </c>
      <c r="F441" t="s">
        <v>107</v>
      </c>
      <c r="G441">
        <v>-3.5756974220275879</v>
      </c>
      <c r="H441" t="s">
        <v>192</v>
      </c>
    </row>
    <row r="442" spans="1:8">
      <c r="A442" t="s">
        <v>260</v>
      </c>
      <c r="B442" t="s">
        <v>70</v>
      </c>
      <c r="C442">
        <v>2060</v>
      </c>
      <c r="D442">
        <v>2070</v>
      </c>
      <c r="E442" t="s">
        <v>119</v>
      </c>
      <c r="F442" t="s">
        <v>107</v>
      </c>
      <c r="G442">
        <v>-3.5756974220275879</v>
      </c>
      <c r="H442" t="s">
        <v>192</v>
      </c>
    </row>
    <row r="443" spans="1:8">
      <c r="A443" t="s">
        <v>260</v>
      </c>
      <c r="B443" t="s">
        <v>70</v>
      </c>
      <c r="C443">
        <v>2065</v>
      </c>
      <c r="D443">
        <v>2065</v>
      </c>
      <c r="E443" t="s">
        <v>119</v>
      </c>
      <c r="F443" t="s">
        <v>107</v>
      </c>
      <c r="G443">
        <v>-3.5756974220275879</v>
      </c>
      <c r="H443" t="s">
        <v>192</v>
      </c>
    </row>
    <row r="444" spans="1:8">
      <c r="A444" t="s">
        <v>260</v>
      </c>
      <c r="B444" t="s">
        <v>70</v>
      </c>
      <c r="C444">
        <v>2065</v>
      </c>
      <c r="D444">
        <v>2070</v>
      </c>
      <c r="E444" t="s">
        <v>119</v>
      </c>
      <c r="F444" t="s">
        <v>107</v>
      </c>
      <c r="G444">
        <v>-3.5756974220275879</v>
      </c>
      <c r="H444" t="s">
        <v>192</v>
      </c>
    </row>
    <row r="445" spans="1:8">
      <c r="A445" t="s">
        <v>260</v>
      </c>
      <c r="B445" t="s">
        <v>70</v>
      </c>
      <c r="C445">
        <v>2070</v>
      </c>
      <c r="D445">
        <v>2070</v>
      </c>
      <c r="E445" t="s">
        <v>119</v>
      </c>
      <c r="F445" t="s">
        <v>107</v>
      </c>
      <c r="G445">
        <v>-3.5756974220275879</v>
      </c>
      <c r="H445" t="s">
        <v>192</v>
      </c>
    </row>
    <row r="446" spans="1:8">
      <c r="A446" t="s">
        <v>260</v>
      </c>
      <c r="B446" t="s">
        <v>75</v>
      </c>
      <c r="C446">
        <v>2020</v>
      </c>
      <c r="D446">
        <v>2020</v>
      </c>
      <c r="E446" t="s">
        <v>119</v>
      </c>
      <c r="F446" t="s">
        <v>107</v>
      </c>
      <c r="G446">
        <v>-1.769169926643372</v>
      </c>
      <c r="H446" t="s">
        <v>192</v>
      </c>
    </row>
    <row r="447" spans="1:8">
      <c r="A447" t="s">
        <v>260</v>
      </c>
      <c r="B447" t="s">
        <v>75</v>
      </c>
      <c r="C447">
        <v>2020</v>
      </c>
      <c r="D447">
        <v>2025</v>
      </c>
      <c r="E447" t="s">
        <v>119</v>
      </c>
      <c r="F447" t="s">
        <v>107</v>
      </c>
      <c r="G447">
        <v>-1.769169926643372</v>
      </c>
      <c r="H447" t="s">
        <v>192</v>
      </c>
    </row>
    <row r="448" spans="1:8">
      <c r="A448" t="s">
        <v>260</v>
      </c>
      <c r="B448" t="s">
        <v>75</v>
      </c>
      <c r="C448">
        <v>2020</v>
      </c>
      <c r="D448">
        <v>2030</v>
      </c>
      <c r="E448" t="s">
        <v>119</v>
      </c>
      <c r="F448" t="s">
        <v>107</v>
      </c>
      <c r="G448">
        <v>-1.769169926643372</v>
      </c>
      <c r="H448" t="s">
        <v>192</v>
      </c>
    </row>
    <row r="449" spans="1:8">
      <c r="A449" t="s">
        <v>260</v>
      </c>
      <c r="B449" t="s">
        <v>75</v>
      </c>
      <c r="C449">
        <v>2020</v>
      </c>
      <c r="D449">
        <v>2035</v>
      </c>
      <c r="E449" t="s">
        <v>119</v>
      </c>
      <c r="F449" t="s">
        <v>107</v>
      </c>
      <c r="G449">
        <v>-1.769169926643372</v>
      </c>
      <c r="H449" t="s">
        <v>192</v>
      </c>
    </row>
    <row r="450" spans="1:8">
      <c r="A450" t="s">
        <v>260</v>
      </c>
      <c r="B450" t="s">
        <v>75</v>
      </c>
      <c r="C450">
        <v>2020</v>
      </c>
      <c r="D450">
        <v>2040</v>
      </c>
      <c r="E450" t="s">
        <v>119</v>
      </c>
      <c r="F450" t="s">
        <v>107</v>
      </c>
      <c r="G450">
        <v>-1.769169926643372</v>
      </c>
      <c r="H450" t="s">
        <v>192</v>
      </c>
    </row>
    <row r="451" spans="1:8">
      <c r="A451" t="s">
        <v>260</v>
      </c>
      <c r="B451" t="s">
        <v>75</v>
      </c>
      <c r="C451">
        <v>2025</v>
      </c>
      <c r="D451">
        <v>2025</v>
      </c>
      <c r="E451" t="s">
        <v>119</v>
      </c>
      <c r="F451" t="s">
        <v>107</v>
      </c>
      <c r="G451">
        <v>-1.769169926643372</v>
      </c>
      <c r="H451" t="s">
        <v>192</v>
      </c>
    </row>
    <row r="452" spans="1:8">
      <c r="A452" t="s">
        <v>260</v>
      </c>
      <c r="B452" t="s">
        <v>75</v>
      </c>
      <c r="C452">
        <v>2025</v>
      </c>
      <c r="D452">
        <v>2030</v>
      </c>
      <c r="E452" t="s">
        <v>119</v>
      </c>
      <c r="F452" t="s">
        <v>107</v>
      </c>
      <c r="G452">
        <v>-1.769169926643372</v>
      </c>
      <c r="H452" t="s">
        <v>192</v>
      </c>
    </row>
    <row r="453" spans="1:8">
      <c r="A453" t="s">
        <v>260</v>
      </c>
      <c r="B453" t="s">
        <v>75</v>
      </c>
      <c r="C453">
        <v>2025</v>
      </c>
      <c r="D453">
        <v>2035</v>
      </c>
      <c r="E453" t="s">
        <v>119</v>
      </c>
      <c r="F453" t="s">
        <v>107</v>
      </c>
      <c r="G453">
        <v>-1.769169926643372</v>
      </c>
      <c r="H453" t="s">
        <v>192</v>
      </c>
    </row>
    <row r="454" spans="1:8">
      <c r="A454" t="s">
        <v>260</v>
      </c>
      <c r="B454" t="s">
        <v>75</v>
      </c>
      <c r="C454">
        <v>2025</v>
      </c>
      <c r="D454">
        <v>2040</v>
      </c>
      <c r="E454" t="s">
        <v>119</v>
      </c>
      <c r="F454" t="s">
        <v>107</v>
      </c>
      <c r="G454">
        <v>-1.769169926643372</v>
      </c>
      <c r="H454" t="s">
        <v>192</v>
      </c>
    </row>
    <row r="455" spans="1:8">
      <c r="A455" t="s">
        <v>260</v>
      </c>
      <c r="B455" t="s">
        <v>75</v>
      </c>
      <c r="C455">
        <v>2025</v>
      </c>
      <c r="D455">
        <v>2045</v>
      </c>
      <c r="E455" t="s">
        <v>119</v>
      </c>
      <c r="F455" t="s">
        <v>107</v>
      </c>
      <c r="G455">
        <v>-1.769169926643372</v>
      </c>
      <c r="H455" t="s">
        <v>192</v>
      </c>
    </row>
    <row r="456" spans="1:8">
      <c r="A456" t="s">
        <v>260</v>
      </c>
      <c r="B456" t="s">
        <v>75</v>
      </c>
      <c r="C456">
        <v>2030</v>
      </c>
      <c r="D456">
        <v>2030</v>
      </c>
      <c r="E456" t="s">
        <v>119</v>
      </c>
      <c r="F456" t="s">
        <v>107</v>
      </c>
      <c r="G456">
        <v>-1.769169926643372</v>
      </c>
      <c r="H456" t="s">
        <v>192</v>
      </c>
    </row>
    <row r="457" spans="1:8">
      <c r="A457" t="s">
        <v>260</v>
      </c>
      <c r="B457" t="s">
        <v>75</v>
      </c>
      <c r="C457">
        <v>2030</v>
      </c>
      <c r="D457">
        <v>2035</v>
      </c>
      <c r="E457" t="s">
        <v>119</v>
      </c>
      <c r="F457" t="s">
        <v>107</v>
      </c>
      <c r="G457">
        <v>-1.769169926643372</v>
      </c>
      <c r="H457" t="s">
        <v>192</v>
      </c>
    </row>
    <row r="458" spans="1:8">
      <c r="A458" t="s">
        <v>260</v>
      </c>
      <c r="B458" t="s">
        <v>75</v>
      </c>
      <c r="C458">
        <v>2030</v>
      </c>
      <c r="D458">
        <v>2040</v>
      </c>
      <c r="E458" t="s">
        <v>119</v>
      </c>
      <c r="F458" t="s">
        <v>107</v>
      </c>
      <c r="G458">
        <v>-1.769169926643372</v>
      </c>
      <c r="H458" t="s">
        <v>192</v>
      </c>
    </row>
    <row r="459" spans="1:8">
      <c r="A459" t="s">
        <v>260</v>
      </c>
      <c r="B459" t="s">
        <v>75</v>
      </c>
      <c r="C459">
        <v>2030</v>
      </c>
      <c r="D459">
        <v>2045</v>
      </c>
      <c r="E459" t="s">
        <v>119</v>
      </c>
      <c r="F459" t="s">
        <v>107</v>
      </c>
      <c r="G459">
        <v>-1.769169926643372</v>
      </c>
      <c r="H459" t="s">
        <v>192</v>
      </c>
    </row>
    <row r="460" spans="1:8">
      <c r="A460" t="s">
        <v>260</v>
      </c>
      <c r="B460" t="s">
        <v>75</v>
      </c>
      <c r="C460">
        <v>2030</v>
      </c>
      <c r="D460">
        <v>2050</v>
      </c>
      <c r="E460" t="s">
        <v>119</v>
      </c>
      <c r="F460" t="s">
        <v>107</v>
      </c>
      <c r="G460">
        <v>-1.769169926643372</v>
      </c>
      <c r="H460" t="s">
        <v>192</v>
      </c>
    </row>
    <row r="461" spans="1:8">
      <c r="A461" t="s">
        <v>260</v>
      </c>
      <c r="B461" t="s">
        <v>75</v>
      </c>
      <c r="C461">
        <v>2035</v>
      </c>
      <c r="D461">
        <v>2035</v>
      </c>
      <c r="E461" t="s">
        <v>119</v>
      </c>
      <c r="F461" t="s">
        <v>107</v>
      </c>
      <c r="G461">
        <v>-1.769169926643372</v>
      </c>
      <c r="H461" t="s">
        <v>192</v>
      </c>
    </row>
    <row r="462" spans="1:8">
      <c r="A462" t="s">
        <v>260</v>
      </c>
      <c r="B462" t="s">
        <v>75</v>
      </c>
      <c r="C462">
        <v>2035</v>
      </c>
      <c r="D462">
        <v>2040</v>
      </c>
      <c r="E462" t="s">
        <v>119</v>
      </c>
      <c r="F462" t="s">
        <v>107</v>
      </c>
      <c r="G462">
        <v>-1.769169926643372</v>
      </c>
      <c r="H462" t="s">
        <v>192</v>
      </c>
    </row>
    <row r="463" spans="1:8">
      <c r="A463" t="s">
        <v>260</v>
      </c>
      <c r="B463" t="s">
        <v>75</v>
      </c>
      <c r="C463">
        <v>2035</v>
      </c>
      <c r="D463">
        <v>2045</v>
      </c>
      <c r="E463" t="s">
        <v>119</v>
      </c>
      <c r="F463" t="s">
        <v>107</v>
      </c>
      <c r="G463">
        <v>-1.769169926643372</v>
      </c>
      <c r="H463" t="s">
        <v>192</v>
      </c>
    </row>
    <row r="464" spans="1:8">
      <c r="A464" t="s">
        <v>260</v>
      </c>
      <c r="B464" t="s">
        <v>75</v>
      </c>
      <c r="C464">
        <v>2035</v>
      </c>
      <c r="D464">
        <v>2050</v>
      </c>
      <c r="E464" t="s">
        <v>119</v>
      </c>
      <c r="F464" t="s">
        <v>107</v>
      </c>
      <c r="G464">
        <v>-1.769169926643372</v>
      </c>
      <c r="H464" t="s">
        <v>192</v>
      </c>
    </row>
    <row r="465" spans="1:8">
      <c r="A465" t="s">
        <v>260</v>
      </c>
      <c r="B465" t="s">
        <v>75</v>
      </c>
      <c r="C465">
        <v>2035</v>
      </c>
      <c r="D465">
        <v>2055</v>
      </c>
      <c r="E465" t="s">
        <v>119</v>
      </c>
      <c r="F465" t="s">
        <v>107</v>
      </c>
      <c r="G465">
        <v>-1.769169926643372</v>
      </c>
      <c r="H465" t="s">
        <v>192</v>
      </c>
    </row>
    <row r="466" spans="1:8">
      <c r="A466" t="s">
        <v>260</v>
      </c>
      <c r="B466" t="s">
        <v>75</v>
      </c>
      <c r="C466">
        <v>2040</v>
      </c>
      <c r="D466">
        <v>2040</v>
      </c>
      <c r="E466" t="s">
        <v>119</v>
      </c>
      <c r="F466" t="s">
        <v>107</v>
      </c>
      <c r="G466">
        <v>-1.769169926643372</v>
      </c>
      <c r="H466" t="s">
        <v>192</v>
      </c>
    </row>
    <row r="467" spans="1:8">
      <c r="A467" t="s">
        <v>260</v>
      </c>
      <c r="B467" t="s">
        <v>75</v>
      </c>
      <c r="C467">
        <v>2040</v>
      </c>
      <c r="D467">
        <v>2045</v>
      </c>
      <c r="E467" t="s">
        <v>119</v>
      </c>
      <c r="F467" t="s">
        <v>107</v>
      </c>
      <c r="G467">
        <v>-1.769169926643372</v>
      </c>
      <c r="H467" t="s">
        <v>192</v>
      </c>
    </row>
    <row r="468" spans="1:8">
      <c r="A468" t="s">
        <v>260</v>
      </c>
      <c r="B468" t="s">
        <v>75</v>
      </c>
      <c r="C468">
        <v>2040</v>
      </c>
      <c r="D468">
        <v>2050</v>
      </c>
      <c r="E468" t="s">
        <v>119</v>
      </c>
      <c r="F468" t="s">
        <v>107</v>
      </c>
      <c r="G468">
        <v>-1.769169926643372</v>
      </c>
      <c r="H468" t="s">
        <v>192</v>
      </c>
    </row>
    <row r="469" spans="1:8">
      <c r="A469" t="s">
        <v>260</v>
      </c>
      <c r="B469" t="s">
        <v>75</v>
      </c>
      <c r="C469">
        <v>2040</v>
      </c>
      <c r="D469">
        <v>2055</v>
      </c>
      <c r="E469" t="s">
        <v>119</v>
      </c>
      <c r="F469" t="s">
        <v>107</v>
      </c>
      <c r="G469">
        <v>-1.769169926643372</v>
      </c>
      <c r="H469" t="s">
        <v>192</v>
      </c>
    </row>
    <row r="470" spans="1:8">
      <c r="A470" t="s">
        <v>260</v>
      </c>
      <c r="B470" t="s">
        <v>75</v>
      </c>
      <c r="C470">
        <v>2040</v>
      </c>
      <c r="D470">
        <v>2060</v>
      </c>
      <c r="E470" t="s">
        <v>119</v>
      </c>
      <c r="F470" t="s">
        <v>107</v>
      </c>
      <c r="G470">
        <v>-1.769169926643372</v>
      </c>
      <c r="H470" t="s">
        <v>192</v>
      </c>
    </row>
    <row r="471" spans="1:8">
      <c r="A471" t="s">
        <v>260</v>
      </c>
      <c r="B471" t="s">
        <v>75</v>
      </c>
      <c r="C471">
        <v>2045</v>
      </c>
      <c r="D471">
        <v>2045</v>
      </c>
      <c r="E471" t="s">
        <v>119</v>
      </c>
      <c r="F471" t="s">
        <v>107</v>
      </c>
      <c r="G471">
        <v>-1.769169926643372</v>
      </c>
      <c r="H471" t="s">
        <v>192</v>
      </c>
    </row>
    <row r="472" spans="1:8">
      <c r="A472" t="s">
        <v>260</v>
      </c>
      <c r="B472" t="s">
        <v>75</v>
      </c>
      <c r="C472">
        <v>2045</v>
      </c>
      <c r="D472">
        <v>2050</v>
      </c>
      <c r="E472" t="s">
        <v>119</v>
      </c>
      <c r="F472" t="s">
        <v>107</v>
      </c>
      <c r="G472">
        <v>-1.769169926643372</v>
      </c>
      <c r="H472" t="s">
        <v>192</v>
      </c>
    </row>
    <row r="473" spans="1:8">
      <c r="A473" t="s">
        <v>260</v>
      </c>
      <c r="B473" t="s">
        <v>75</v>
      </c>
      <c r="C473">
        <v>2045</v>
      </c>
      <c r="D473">
        <v>2055</v>
      </c>
      <c r="E473" t="s">
        <v>119</v>
      </c>
      <c r="F473" t="s">
        <v>107</v>
      </c>
      <c r="G473">
        <v>-1.769169926643372</v>
      </c>
      <c r="H473" t="s">
        <v>192</v>
      </c>
    </row>
    <row r="474" spans="1:8">
      <c r="A474" t="s">
        <v>260</v>
      </c>
      <c r="B474" t="s">
        <v>75</v>
      </c>
      <c r="C474">
        <v>2045</v>
      </c>
      <c r="D474">
        <v>2060</v>
      </c>
      <c r="E474" t="s">
        <v>119</v>
      </c>
      <c r="F474" t="s">
        <v>107</v>
      </c>
      <c r="G474">
        <v>-1.769169926643372</v>
      </c>
      <c r="H474" t="s">
        <v>192</v>
      </c>
    </row>
    <row r="475" spans="1:8">
      <c r="A475" t="s">
        <v>260</v>
      </c>
      <c r="B475" t="s">
        <v>75</v>
      </c>
      <c r="C475">
        <v>2045</v>
      </c>
      <c r="D475">
        <v>2065</v>
      </c>
      <c r="E475" t="s">
        <v>119</v>
      </c>
      <c r="F475" t="s">
        <v>107</v>
      </c>
      <c r="G475">
        <v>-1.769169926643372</v>
      </c>
      <c r="H475" t="s">
        <v>192</v>
      </c>
    </row>
    <row r="476" spans="1:8">
      <c r="A476" t="s">
        <v>260</v>
      </c>
      <c r="B476" t="s">
        <v>75</v>
      </c>
      <c r="C476">
        <v>2050</v>
      </c>
      <c r="D476">
        <v>2050</v>
      </c>
      <c r="E476" t="s">
        <v>119</v>
      </c>
      <c r="F476" t="s">
        <v>107</v>
      </c>
      <c r="G476">
        <v>-1.769169926643372</v>
      </c>
      <c r="H476" t="s">
        <v>192</v>
      </c>
    </row>
    <row r="477" spans="1:8">
      <c r="A477" t="s">
        <v>260</v>
      </c>
      <c r="B477" t="s">
        <v>75</v>
      </c>
      <c r="C477">
        <v>2050</v>
      </c>
      <c r="D477">
        <v>2055</v>
      </c>
      <c r="E477" t="s">
        <v>119</v>
      </c>
      <c r="F477" t="s">
        <v>107</v>
      </c>
      <c r="G477">
        <v>-1.769169926643372</v>
      </c>
      <c r="H477" t="s">
        <v>192</v>
      </c>
    </row>
    <row r="478" spans="1:8">
      <c r="A478" t="s">
        <v>260</v>
      </c>
      <c r="B478" t="s">
        <v>75</v>
      </c>
      <c r="C478">
        <v>2050</v>
      </c>
      <c r="D478">
        <v>2060</v>
      </c>
      <c r="E478" t="s">
        <v>119</v>
      </c>
      <c r="F478" t="s">
        <v>107</v>
      </c>
      <c r="G478">
        <v>-1.769169926643372</v>
      </c>
      <c r="H478" t="s">
        <v>192</v>
      </c>
    </row>
    <row r="479" spans="1:8">
      <c r="A479" t="s">
        <v>260</v>
      </c>
      <c r="B479" t="s">
        <v>75</v>
      </c>
      <c r="C479">
        <v>2050</v>
      </c>
      <c r="D479">
        <v>2065</v>
      </c>
      <c r="E479" t="s">
        <v>119</v>
      </c>
      <c r="F479" t="s">
        <v>107</v>
      </c>
      <c r="G479">
        <v>-1.769169926643372</v>
      </c>
      <c r="H479" t="s">
        <v>192</v>
      </c>
    </row>
    <row r="480" spans="1:8">
      <c r="A480" t="s">
        <v>260</v>
      </c>
      <c r="B480" t="s">
        <v>75</v>
      </c>
      <c r="C480">
        <v>2050</v>
      </c>
      <c r="D480">
        <v>2070</v>
      </c>
      <c r="E480" t="s">
        <v>119</v>
      </c>
      <c r="F480" t="s">
        <v>107</v>
      </c>
      <c r="G480">
        <v>-1.769169926643372</v>
      </c>
      <c r="H480" t="s">
        <v>192</v>
      </c>
    </row>
    <row r="481" spans="1:8">
      <c r="A481" t="s">
        <v>260</v>
      </c>
      <c r="B481" t="s">
        <v>75</v>
      </c>
      <c r="C481">
        <v>2055</v>
      </c>
      <c r="D481">
        <v>2055</v>
      </c>
      <c r="E481" t="s">
        <v>119</v>
      </c>
      <c r="F481" t="s">
        <v>107</v>
      </c>
      <c r="G481">
        <v>-1.769169926643372</v>
      </c>
      <c r="H481" t="s">
        <v>192</v>
      </c>
    </row>
    <row r="482" spans="1:8">
      <c r="A482" t="s">
        <v>260</v>
      </c>
      <c r="B482" t="s">
        <v>75</v>
      </c>
      <c r="C482">
        <v>2055</v>
      </c>
      <c r="D482">
        <v>2060</v>
      </c>
      <c r="E482" t="s">
        <v>119</v>
      </c>
      <c r="F482" t="s">
        <v>107</v>
      </c>
      <c r="G482">
        <v>-1.769169926643372</v>
      </c>
      <c r="H482" t="s">
        <v>192</v>
      </c>
    </row>
    <row r="483" spans="1:8">
      <c r="A483" t="s">
        <v>260</v>
      </c>
      <c r="B483" t="s">
        <v>75</v>
      </c>
      <c r="C483">
        <v>2055</v>
      </c>
      <c r="D483">
        <v>2065</v>
      </c>
      <c r="E483" t="s">
        <v>119</v>
      </c>
      <c r="F483" t="s">
        <v>107</v>
      </c>
      <c r="G483">
        <v>-1.769169926643372</v>
      </c>
      <c r="H483" t="s">
        <v>192</v>
      </c>
    </row>
    <row r="484" spans="1:8">
      <c r="A484" t="s">
        <v>260</v>
      </c>
      <c r="B484" t="s">
        <v>75</v>
      </c>
      <c r="C484">
        <v>2055</v>
      </c>
      <c r="D484">
        <v>2070</v>
      </c>
      <c r="E484" t="s">
        <v>119</v>
      </c>
      <c r="F484" t="s">
        <v>107</v>
      </c>
      <c r="G484">
        <v>-1.769169926643372</v>
      </c>
      <c r="H484" t="s">
        <v>192</v>
      </c>
    </row>
    <row r="485" spans="1:8">
      <c r="A485" t="s">
        <v>260</v>
      </c>
      <c r="B485" t="s">
        <v>75</v>
      </c>
      <c r="C485">
        <v>2060</v>
      </c>
      <c r="D485">
        <v>2060</v>
      </c>
      <c r="E485" t="s">
        <v>119</v>
      </c>
      <c r="F485" t="s">
        <v>107</v>
      </c>
      <c r="G485">
        <v>-1.769169926643372</v>
      </c>
      <c r="H485" t="s">
        <v>192</v>
      </c>
    </row>
    <row r="486" spans="1:8">
      <c r="A486" t="s">
        <v>260</v>
      </c>
      <c r="B486" t="s">
        <v>75</v>
      </c>
      <c r="C486">
        <v>2060</v>
      </c>
      <c r="D486">
        <v>2065</v>
      </c>
      <c r="E486" t="s">
        <v>119</v>
      </c>
      <c r="F486" t="s">
        <v>107</v>
      </c>
      <c r="G486">
        <v>-1.769169926643372</v>
      </c>
      <c r="H486" t="s">
        <v>192</v>
      </c>
    </row>
    <row r="487" spans="1:8">
      <c r="A487" t="s">
        <v>260</v>
      </c>
      <c r="B487" t="s">
        <v>75</v>
      </c>
      <c r="C487">
        <v>2060</v>
      </c>
      <c r="D487">
        <v>2070</v>
      </c>
      <c r="E487" t="s">
        <v>119</v>
      </c>
      <c r="F487" t="s">
        <v>107</v>
      </c>
      <c r="G487">
        <v>-1.769169926643372</v>
      </c>
      <c r="H487" t="s">
        <v>192</v>
      </c>
    </row>
    <row r="488" spans="1:8">
      <c r="A488" t="s">
        <v>260</v>
      </c>
      <c r="B488" t="s">
        <v>75</v>
      </c>
      <c r="C488">
        <v>2065</v>
      </c>
      <c r="D488">
        <v>2065</v>
      </c>
      <c r="E488" t="s">
        <v>119</v>
      </c>
      <c r="F488" t="s">
        <v>107</v>
      </c>
      <c r="G488">
        <v>-1.769169926643372</v>
      </c>
      <c r="H488" t="s">
        <v>192</v>
      </c>
    </row>
    <row r="489" spans="1:8">
      <c r="A489" t="s">
        <v>260</v>
      </c>
      <c r="B489" t="s">
        <v>75</v>
      </c>
      <c r="C489">
        <v>2065</v>
      </c>
      <c r="D489">
        <v>2070</v>
      </c>
      <c r="E489" t="s">
        <v>119</v>
      </c>
      <c r="F489" t="s">
        <v>107</v>
      </c>
      <c r="G489">
        <v>-1.769169926643372</v>
      </c>
      <c r="H489" t="s">
        <v>192</v>
      </c>
    </row>
    <row r="490" spans="1:8">
      <c r="A490" t="s">
        <v>260</v>
      </c>
      <c r="B490" t="s">
        <v>75</v>
      </c>
      <c r="C490">
        <v>2070</v>
      </c>
      <c r="D490">
        <v>2070</v>
      </c>
      <c r="E490" t="s">
        <v>119</v>
      </c>
      <c r="F490" t="s">
        <v>107</v>
      </c>
      <c r="G490">
        <v>-1.769169926643372</v>
      </c>
      <c r="H490" t="s">
        <v>192</v>
      </c>
    </row>
    <row r="491" spans="1:8">
      <c r="A491" t="s">
        <v>260</v>
      </c>
      <c r="B491" t="s">
        <v>89</v>
      </c>
      <c r="C491">
        <v>2010</v>
      </c>
      <c r="D491">
        <v>2010</v>
      </c>
      <c r="E491" t="s">
        <v>119</v>
      </c>
      <c r="F491" t="s">
        <v>107</v>
      </c>
      <c r="G491">
        <v>-2.3126399517059331</v>
      </c>
      <c r="H491" t="s">
        <v>192</v>
      </c>
    </row>
    <row r="492" spans="1:8">
      <c r="A492" t="s">
        <v>260</v>
      </c>
      <c r="B492" t="s">
        <v>89</v>
      </c>
      <c r="C492">
        <v>2015</v>
      </c>
      <c r="D492">
        <v>2015</v>
      </c>
      <c r="E492" t="s">
        <v>119</v>
      </c>
      <c r="F492" t="s">
        <v>107</v>
      </c>
      <c r="G492">
        <v>-2.3126399517059331</v>
      </c>
      <c r="H492" t="s">
        <v>192</v>
      </c>
    </row>
    <row r="493" spans="1:8">
      <c r="A493" t="s">
        <v>260</v>
      </c>
      <c r="B493" t="s">
        <v>89</v>
      </c>
      <c r="C493">
        <v>2020</v>
      </c>
      <c r="D493">
        <v>2020</v>
      </c>
      <c r="E493" t="s">
        <v>119</v>
      </c>
      <c r="F493" t="s">
        <v>107</v>
      </c>
      <c r="G493">
        <v>-2.3126399517059331</v>
      </c>
      <c r="H493" t="s">
        <v>192</v>
      </c>
    </row>
    <row r="494" spans="1:8">
      <c r="A494" t="s">
        <v>260</v>
      </c>
      <c r="B494" t="s">
        <v>89</v>
      </c>
      <c r="C494">
        <v>2025</v>
      </c>
      <c r="D494">
        <v>2025</v>
      </c>
      <c r="E494" t="s">
        <v>119</v>
      </c>
      <c r="F494" t="s">
        <v>107</v>
      </c>
      <c r="G494">
        <v>-2.3126399517059331</v>
      </c>
      <c r="H494" t="s">
        <v>192</v>
      </c>
    </row>
    <row r="495" spans="1:8">
      <c r="A495" t="s">
        <v>260</v>
      </c>
      <c r="B495" t="s">
        <v>89</v>
      </c>
      <c r="C495">
        <v>2030</v>
      </c>
      <c r="D495">
        <v>2030</v>
      </c>
      <c r="E495" t="s">
        <v>119</v>
      </c>
      <c r="F495" t="s">
        <v>107</v>
      </c>
      <c r="G495">
        <v>-2.3126399517059331</v>
      </c>
      <c r="H495" t="s">
        <v>192</v>
      </c>
    </row>
    <row r="496" spans="1:8">
      <c r="A496" t="s">
        <v>260</v>
      </c>
      <c r="B496" t="s">
        <v>89</v>
      </c>
      <c r="C496">
        <v>2035</v>
      </c>
      <c r="D496">
        <v>2035</v>
      </c>
      <c r="E496" t="s">
        <v>119</v>
      </c>
      <c r="F496" t="s">
        <v>107</v>
      </c>
      <c r="G496">
        <v>-2.3126399517059331</v>
      </c>
      <c r="H496" t="s">
        <v>192</v>
      </c>
    </row>
    <row r="497" spans="1:8">
      <c r="A497" t="s">
        <v>260</v>
      </c>
      <c r="B497" t="s">
        <v>89</v>
      </c>
      <c r="C497">
        <v>2040</v>
      </c>
      <c r="D497">
        <v>2040</v>
      </c>
      <c r="E497" t="s">
        <v>119</v>
      </c>
      <c r="F497" t="s">
        <v>107</v>
      </c>
      <c r="G497">
        <v>-2.3126399517059331</v>
      </c>
      <c r="H497" t="s">
        <v>192</v>
      </c>
    </row>
    <row r="498" spans="1:8">
      <c r="A498" t="s">
        <v>260</v>
      </c>
      <c r="B498" t="s">
        <v>89</v>
      </c>
      <c r="C498">
        <v>2045</v>
      </c>
      <c r="D498">
        <v>2045</v>
      </c>
      <c r="E498" t="s">
        <v>119</v>
      </c>
      <c r="F498" t="s">
        <v>107</v>
      </c>
      <c r="G498">
        <v>-2.3126399517059331</v>
      </c>
      <c r="H498" t="s">
        <v>192</v>
      </c>
    </row>
    <row r="499" spans="1:8">
      <c r="A499" t="s">
        <v>260</v>
      </c>
      <c r="B499" t="s">
        <v>89</v>
      </c>
      <c r="C499">
        <v>2050</v>
      </c>
      <c r="D499">
        <v>2050</v>
      </c>
      <c r="E499" t="s">
        <v>119</v>
      </c>
      <c r="F499" t="s">
        <v>107</v>
      </c>
      <c r="G499">
        <v>-2.3126399517059331</v>
      </c>
      <c r="H499" t="s">
        <v>192</v>
      </c>
    </row>
    <row r="500" spans="1:8">
      <c r="A500" t="s">
        <v>260</v>
      </c>
      <c r="B500" t="s">
        <v>89</v>
      </c>
      <c r="C500">
        <v>2055</v>
      </c>
      <c r="D500">
        <v>2055</v>
      </c>
      <c r="E500" t="s">
        <v>119</v>
      </c>
      <c r="F500" t="s">
        <v>107</v>
      </c>
      <c r="G500">
        <v>-2.3126399517059331</v>
      </c>
      <c r="H500" t="s">
        <v>192</v>
      </c>
    </row>
    <row r="501" spans="1:8">
      <c r="A501" t="s">
        <v>260</v>
      </c>
      <c r="B501" t="s">
        <v>89</v>
      </c>
      <c r="C501">
        <v>2060</v>
      </c>
      <c r="D501">
        <v>2060</v>
      </c>
      <c r="E501" t="s">
        <v>119</v>
      </c>
      <c r="F501" t="s">
        <v>107</v>
      </c>
      <c r="G501">
        <v>-2.3126399517059331</v>
      </c>
      <c r="H501" t="s">
        <v>192</v>
      </c>
    </row>
    <row r="502" spans="1:8">
      <c r="A502" t="s">
        <v>260</v>
      </c>
      <c r="B502" t="s">
        <v>89</v>
      </c>
      <c r="C502">
        <v>2065</v>
      </c>
      <c r="D502">
        <v>2065</v>
      </c>
      <c r="E502" t="s">
        <v>119</v>
      </c>
      <c r="F502" t="s">
        <v>107</v>
      </c>
      <c r="G502">
        <v>-2.3126399517059331</v>
      </c>
      <c r="H502" t="s">
        <v>192</v>
      </c>
    </row>
    <row r="503" spans="1:8">
      <c r="A503" t="s">
        <v>260</v>
      </c>
      <c r="B503" t="s">
        <v>89</v>
      </c>
      <c r="C503">
        <v>2070</v>
      </c>
      <c r="D503">
        <v>2070</v>
      </c>
      <c r="E503" t="s">
        <v>119</v>
      </c>
      <c r="F503" t="s">
        <v>107</v>
      </c>
      <c r="G503">
        <v>-2.3126399517059331</v>
      </c>
      <c r="H503" t="s">
        <v>192</v>
      </c>
    </row>
    <row r="504" spans="1:8">
      <c r="A504" t="s">
        <v>260</v>
      </c>
      <c r="B504" t="s">
        <v>90</v>
      </c>
      <c r="C504">
        <v>2010</v>
      </c>
      <c r="D504">
        <v>2010</v>
      </c>
      <c r="E504" t="s">
        <v>119</v>
      </c>
      <c r="F504" t="s">
        <v>108</v>
      </c>
      <c r="G504">
        <v>0.22989743947982791</v>
      </c>
      <c r="H504" t="s">
        <v>192</v>
      </c>
    </row>
    <row r="505" spans="1:8">
      <c r="A505" t="s">
        <v>260</v>
      </c>
      <c r="B505" t="s">
        <v>90</v>
      </c>
      <c r="C505">
        <v>2010</v>
      </c>
      <c r="D505">
        <v>2010</v>
      </c>
      <c r="E505" t="s">
        <v>119</v>
      </c>
      <c r="F505" t="s">
        <v>107</v>
      </c>
      <c r="G505">
        <v>2.3126399517059331</v>
      </c>
      <c r="H505" t="s">
        <v>192</v>
      </c>
    </row>
    <row r="506" spans="1:8">
      <c r="A506" t="s">
        <v>260</v>
      </c>
      <c r="B506" t="s">
        <v>90</v>
      </c>
      <c r="C506">
        <v>2010</v>
      </c>
      <c r="D506">
        <v>2015</v>
      </c>
      <c r="E506" t="s">
        <v>119</v>
      </c>
      <c r="F506" t="s">
        <v>107</v>
      </c>
      <c r="G506">
        <v>1.2712687253952031</v>
      </c>
      <c r="H506" t="s">
        <v>192</v>
      </c>
    </row>
    <row r="507" spans="1:8">
      <c r="A507" t="s">
        <v>260</v>
      </c>
      <c r="B507" t="s">
        <v>90</v>
      </c>
      <c r="C507">
        <v>2015</v>
      </c>
      <c r="D507">
        <v>2015</v>
      </c>
      <c r="E507" t="s">
        <v>119</v>
      </c>
      <c r="F507" t="s">
        <v>108</v>
      </c>
      <c r="G507">
        <v>0.22989743947982791</v>
      </c>
      <c r="H507" t="s">
        <v>192</v>
      </c>
    </row>
    <row r="508" spans="1:8">
      <c r="A508" t="s">
        <v>260</v>
      </c>
      <c r="B508" t="s">
        <v>90</v>
      </c>
      <c r="C508">
        <v>2015</v>
      </c>
      <c r="D508">
        <v>2015</v>
      </c>
      <c r="E508" t="s">
        <v>119</v>
      </c>
      <c r="F508" t="s">
        <v>107</v>
      </c>
      <c r="G508">
        <v>1.2712687253952031</v>
      </c>
      <c r="H508" t="s">
        <v>192</v>
      </c>
    </row>
    <row r="509" spans="1:8">
      <c r="A509" t="s">
        <v>260</v>
      </c>
      <c r="B509" t="s">
        <v>90</v>
      </c>
      <c r="C509">
        <v>2015</v>
      </c>
      <c r="D509">
        <v>2020</v>
      </c>
      <c r="E509" t="s">
        <v>119</v>
      </c>
      <c r="F509" t="s">
        <v>107</v>
      </c>
      <c r="G509">
        <v>2.3126399517059331</v>
      </c>
      <c r="H509" t="s">
        <v>192</v>
      </c>
    </row>
    <row r="510" spans="1:8">
      <c r="A510" t="s">
        <v>260</v>
      </c>
      <c r="B510" t="s">
        <v>90</v>
      </c>
      <c r="C510">
        <v>2020</v>
      </c>
      <c r="D510">
        <v>2020</v>
      </c>
      <c r="E510" t="s">
        <v>119</v>
      </c>
      <c r="F510" t="s">
        <v>108</v>
      </c>
      <c r="G510">
        <v>0.22989743947982791</v>
      </c>
      <c r="H510" t="s">
        <v>192</v>
      </c>
    </row>
    <row r="511" spans="1:8">
      <c r="A511" t="s">
        <v>260</v>
      </c>
      <c r="B511" t="s">
        <v>90</v>
      </c>
      <c r="C511">
        <v>2020</v>
      </c>
      <c r="D511">
        <v>2020</v>
      </c>
      <c r="E511" t="s">
        <v>119</v>
      </c>
      <c r="F511" t="s">
        <v>107</v>
      </c>
      <c r="G511">
        <v>2.3126399517059331</v>
      </c>
      <c r="H511" t="s">
        <v>192</v>
      </c>
    </row>
    <row r="512" spans="1:8">
      <c r="A512" t="s">
        <v>260</v>
      </c>
      <c r="B512" t="s">
        <v>90</v>
      </c>
      <c r="C512">
        <v>2020</v>
      </c>
      <c r="D512">
        <v>2025</v>
      </c>
      <c r="E512" t="s">
        <v>119</v>
      </c>
      <c r="F512" t="s">
        <v>107</v>
      </c>
      <c r="G512">
        <v>1.2712687253952031</v>
      </c>
      <c r="H512" t="s">
        <v>192</v>
      </c>
    </row>
    <row r="513" spans="1:8">
      <c r="A513" t="s">
        <v>260</v>
      </c>
      <c r="B513" t="s">
        <v>90</v>
      </c>
      <c r="C513">
        <v>2025</v>
      </c>
      <c r="D513">
        <v>2025</v>
      </c>
      <c r="E513" t="s">
        <v>119</v>
      </c>
      <c r="F513" t="s">
        <v>108</v>
      </c>
      <c r="G513">
        <v>0.22989743947982791</v>
      </c>
      <c r="H513" t="s">
        <v>192</v>
      </c>
    </row>
    <row r="514" spans="1:8">
      <c r="A514" t="s">
        <v>260</v>
      </c>
      <c r="B514" t="s">
        <v>90</v>
      </c>
      <c r="C514">
        <v>2025</v>
      </c>
      <c r="D514">
        <v>2025</v>
      </c>
      <c r="E514" t="s">
        <v>119</v>
      </c>
      <c r="F514" t="s">
        <v>107</v>
      </c>
      <c r="G514">
        <v>1.2712687253952031</v>
      </c>
      <c r="H514" t="s">
        <v>192</v>
      </c>
    </row>
    <row r="515" spans="1:8">
      <c r="A515" t="s">
        <v>260</v>
      </c>
      <c r="B515" t="s">
        <v>90</v>
      </c>
      <c r="C515">
        <v>2025</v>
      </c>
      <c r="D515">
        <v>2030</v>
      </c>
      <c r="E515" t="s">
        <v>119</v>
      </c>
      <c r="F515" t="s">
        <v>107</v>
      </c>
      <c r="G515">
        <v>2.3126399517059331</v>
      </c>
      <c r="H515" t="s">
        <v>192</v>
      </c>
    </row>
    <row r="516" spans="1:8">
      <c r="A516" t="s">
        <v>260</v>
      </c>
      <c r="B516" t="s">
        <v>90</v>
      </c>
      <c r="C516">
        <v>2030</v>
      </c>
      <c r="D516">
        <v>2030</v>
      </c>
      <c r="E516" t="s">
        <v>119</v>
      </c>
      <c r="F516" t="s">
        <v>108</v>
      </c>
      <c r="G516">
        <v>0.22989743947982791</v>
      </c>
      <c r="H516" t="s">
        <v>192</v>
      </c>
    </row>
    <row r="517" spans="1:8">
      <c r="A517" t="s">
        <v>260</v>
      </c>
      <c r="B517" t="s">
        <v>90</v>
      </c>
      <c r="C517">
        <v>2030</v>
      </c>
      <c r="D517">
        <v>2030</v>
      </c>
      <c r="E517" t="s">
        <v>119</v>
      </c>
      <c r="F517" t="s">
        <v>107</v>
      </c>
      <c r="G517">
        <v>2.3126399517059331</v>
      </c>
      <c r="H517" t="s">
        <v>192</v>
      </c>
    </row>
    <row r="518" spans="1:8">
      <c r="A518" t="s">
        <v>260</v>
      </c>
      <c r="B518" t="s">
        <v>90</v>
      </c>
      <c r="C518">
        <v>2030</v>
      </c>
      <c r="D518">
        <v>2035</v>
      </c>
      <c r="E518" t="s">
        <v>119</v>
      </c>
      <c r="F518" t="s">
        <v>107</v>
      </c>
      <c r="G518">
        <v>1.2712687253952031</v>
      </c>
      <c r="H518" t="s">
        <v>192</v>
      </c>
    </row>
    <row r="519" spans="1:8">
      <c r="A519" t="s">
        <v>260</v>
      </c>
      <c r="B519" t="s">
        <v>90</v>
      </c>
      <c r="C519">
        <v>2035</v>
      </c>
      <c r="D519">
        <v>2035</v>
      </c>
      <c r="E519" t="s">
        <v>119</v>
      </c>
      <c r="F519" t="s">
        <v>108</v>
      </c>
      <c r="G519">
        <v>0.22989743947982791</v>
      </c>
      <c r="H519" t="s">
        <v>192</v>
      </c>
    </row>
    <row r="520" spans="1:8">
      <c r="A520" t="s">
        <v>260</v>
      </c>
      <c r="B520" t="s">
        <v>90</v>
      </c>
      <c r="C520">
        <v>2035</v>
      </c>
      <c r="D520">
        <v>2035</v>
      </c>
      <c r="E520" t="s">
        <v>119</v>
      </c>
      <c r="F520" t="s">
        <v>107</v>
      </c>
      <c r="G520">
        <v>1.2712687253952031</v>
      </c>
      <c r="H520" t="s">
        <v>192</v>
      </c>
    </row>
    <row r="521" spans="1:8">
      <c r="A521" t="s">
        <v>260</v>
      </c>
      <c r="B521" t="s">
        <v>90</v>
      </c>
      <c r="C521">
        <v>2035</v>
      </c>
      <c r="D521">
        <v>2040</v>
      </c>
      <c r="E521" t="s">
        <v>119</v>
      </c>
      <c r="F521" t="s">
        <v>107</v>
      </c>
      <c r="G521">
        <v>2.3126399517059331</v>
      </c>
      <c r="H521" t="s">
        <v>192</v>
      </c>
    </row>
    <row r="522" spans="1:8">
      <c r="A522" t="s">
        <v>260</v>
      </c>
      <c r="B522" t="s">
        <v>90</v>
      </c>
      <c r="C522">
        <v>2040</v>
      </c>
      <c r="D522">
        <v>2040</v>
      </c>
      <c r="E522" t="s">
        <v>119</v>
      </c>
      <c r="F522" t="s">
        <v>108</v>
      </c>
      <c r="G522">
        <v>0.22989743947982791</v>
      </c>
      <c r="H522" t="s">
        <v>192</v>
      </c>
    </row>
    <row r="523" spans="1:8">
      <c r="A523" t="s">
        <v>260</v>
      </c>
      <c r="B523" t="s">
        <v>90</v>
      </c>
      <c r="C523">
        <v>2040</v>
      </c>
      <c r="D523">
        <v>2040</v>
      </c>
      <c r="E523" t="s">
        <v>119</v>
      </c>
      <c r="F523" t="s">
        <v>107</v>
      </c>
      <c r="G523">
        <v>2.3126399517059331</v>
      </c>
      <c r="H523" t="s">
        <v>192</v>
      </c>
    </row>
    <row r="524" spans="1:8">
      <c r="A524" t="s">
        <v>260</v>
      </c>
      <c r="B524" t="s">
        <v>90</v>
      </c>
      <c r="C524">
        <v>2040</v>
      </c>
      <c r="D524">
        <v>2045</v>
      </c>
      <c r="E524" t="s">
        <v>119</v>
      </c>
      <c r="F524" t="s">
        <v>107</v>
      </c>
      <c r="G524">
        <v>1.2712687253952031</v>
      </c>
      <c r="H524" t="s">
        <v>192</v>
      </c>
    </row>
    <row r="525" spans="1:8">
      <c r="A525" t="s">
        <v>260</v>
      </c>
      <c r="B525" t="s">
        <v>90</v>
      </c>
      <c r="C525">
        <v>2045</v>
      </c>
      <c r="D525">
        <v>2045</v>
      </c>
      <c r="E525" t="s">
        <v>119</v>
      </c>
      <c r="F525" t="s">
        <v>108</v>
      </c>
      <c r="G525">
        <v>0.22989743947982791</v>
      </c>
      <c r="H525" t="s">
        <v>192</v>
      </c>
    </row>
    <row r="526" spans="1:8">
      <c r="A526" t="s">
        <v>260</v>
      </c>
      <c r="B526" t="s">
        <v>90</v>
      </c>
      <c r="C526">
        <v>2045</v>
      </c>
      <c r="D526">
        <v>2045</v>
      </c>
      <c r="E526" t="s">
        <v>119</v>
      </c>
      <c r="F526" t="s">
        <v>107</v>
      </c>
      <c r="G526">
        <v>1.2712687253952031</v>
      </c>
      <c r="H526" t="s">
        <v>192</v>
      </c>
    </row>
    <row r="527" spans="1:8">
      <c r="A527" t="s">
        <v>260</v>
      </c>
      <c r="B527" t="s">
        <v>90</v>
      </c>
      <c r="C527">
        <v>2045</v>
      </c>
      <c r="D527">
        <v>2050</v>
      </c>
      <c r="E527" t="s">
        <v>119</v>
      </c>
      <c r="F527" t="s">
        <v>107</v>
      </c>
      <c r="G527">
        <v>2.3126399517059331</v>
      </c>
      <c r="H527" t="s">
        <v>192</v>
      </c>
    </row>
    <row r="528" spans="1:8">
      <c r="A528" t="s">
        <v>260</v>
      </c>
      <c r="B528" t="s">
        <v>90</v>
      </c>
      <c r="C528">
        <v>2050</v>
      </c>
      <c r="D528">
        <v>2050</v>
      </c>
      <c r="E528" t="s">
        <v>119</v>
      </c>
      <c r="F528" t="s">
        <v>108</v>
      </c>
      <c r="G528">
        <v>0.22989743947982791</v>
      </c>
      <c r="H528" t="s">
        <v>192</v>
      </c>
    </row>
    <row r="529" spans="1:8">
      <c r="A529" t="s">
        <v>260</v>
      </c>
      <c r="B529" t="s">
        <v>90</v>
      </c>
      <c r="C529">
        <v>2050</v>
      </c>
      <c r="D529">
        <v>2050</v>
      </c>
      <c r="E529" t="s">
        <v>119</v>
      </c>
      <c r="F529" t="s">
        <v>107</v>
      </c>
      <c r="G529">
        <v>2.3126399517059331</v>
      </c>
      <c r="H529" t="s">
        <v>192</v>
      </c>
    </row>
    <row r="530" spans="1:8">
      <c r="A530" t="s">
        <v>260</v>
      </c>
      <c r="B530" t="s">
        <v>90</v>
      </c>
      <c r="C530">
        <v>2050</v>
      </c>
      <c r="D530">
        <v>2055</v>
      </c>
      <c r="E530" t="s">
        <v>119</v>
      </c>
      <c r="F530" t="s">
        <v>107</v>
      </c>
      <c r="G530">
        <v>1.2712687253952031</v>
      </c>
      <c r="H530" t="s">
        <v>192</v>
      </c>
    </row>
    <row r="531" spans="1:8">
      <c r="A531" t="s">
        <v>260</v>
      </c>
      <c r="B531" t="s">
        <v>90</v>
      </c>
      <c r="C531">
        <v>2055</v>
      </c>
      <c r="D531">
        <v>2055</v>
      </c>
      <c r="E531" t="s">
        <v>119</v>
      </c>
      <c r="F531" t="s">
        <v>108</v>
      </c>
      <c r="G531">
        <v>0.22989743947982791</v>
      </c>
      <c r="H531" t="s">
        <v>192</v>
      </c>
    </row>
    <row r="532" spans="1:8">
      <c r="A532" t="s">
        <v>260</v>
      </c>
      <c r="B532" t="s">
        <v>90</v>
      </c>
      <c r="C532">
        <v>2055</v>
      </c>
      <c r="D532">
        <v>2055</v>
      </c>
      <c r="E532" t="s">
        <v>119</v>
      </c>
      <c r="F532" t="s">
        <v>107</v>
      </c>
      <c r="G532">
        <v>1.2712687253952031</v>
      </c>
      <c r="H532" t="s">
        <v>192</v>
      </c>
    </row>
    <row r="533" spans="1:8">
      <c r="A533" t="s">
        <v>260</v>
      </c>
      <c r="B533" t="s">
        <v>90</v>
      </c>
      <c r="C533">
        <v>2055</v>
      </c>
      <c r="D533">
        <v>2060</v>
      </c>
      <c r="E533" t="s">
        <v>119</v>
      </c>
      <c r="F533" t="s">
        <v>107</v>
      </c>
      <c r="G533">
        <v>2.3126399517059331</v>
      </c>
      <c r="H533" t="s">
        <v>192</v>
      </c>
    </row>
    <row r="534" spans="1:8">
      <c r="A534" t="s">
        <v>260</v>
      </c>
      <c r="B534" t="s">
        <v>90</v>
      </c>
      <c r="C534">
        <v>2060</v>
      </c>
      <c r="D534">
        <v>2060</v>
      </c>
      <c r="E534" t="s">
        <v>119</v>
      </c>
      <c r="F534" t="s">
        <v>108</v>
      </c>
      <c r="G534">
        <v>0.22989743947982791</v>
      </c>
      <c r="H534" t="s">
        <v>192</v>
      </c>
    </row>
    <row r="535" spans="1:8">
      <c r="A535" t="s">
        <v>260</v>
      </c>
      <c r="B535" t="s">
        <v>90</v>
      </c>
      <c r="C535">
        <v>2060</v>
      </c>
      <c r="D535">
        <v>2060</v>
      </c>
      <c r="E535" t="s">
        <v>119</v>
      </c>
      <c r="F535" t="s">
        <v>107</v>
      </c>
      <c r="G535">
        <v>2.3126399517059331</v>
      </c>
      <c r="H535" t="s">
        <v>192</v>
      </c>
    </row>
    <row r="536" spans="1:8">
      <c r="A536" t="s">
        <v>260</v>
      </c>
      <c r="B536" t="s">
        <v>90</v>
      </c>
      <c r="C536">
        <v>2060</v>
      </c>
      <c r="D536">
        <v>2065</v>
      </c>
      <c r="E536" t="s">
        <v>119</v>
      </c>
      <c r="F536" t="s">
        <v>107</v>
      </c>
      <c r="G536">
        <v>1.2712687253952031</v>
      </c>
      <c r="H536" t="s">
        <v>192</v>
      </c>
    </row>
    <row r="537" spans="1:8">
      <c r="A537" t="s">
        <v>260</v>
      </c>
      <c r="B537" t="s">
        <v>90</v>
      </c>
      <c r="C537">
        <v>2065</v>
      </c>
      <c r="D537">
        <v>2065</v>
      </c>
      <c r="E537" t="s">
        <v>119</v>
      </c>
      <c r="F537" t="s">
        <v>108</v>
      </c>
      <c r="G537">
        <v>0.22989743947982791</v>
      </c>
      <c r="H537" t="s">
        <v>192</v>
      </c>
    </row>
    <row r="538" spans="1:8">
      <c r="A538" t="s">
        <v>260</v>
      </c>
      <c r="B538" t="s">
        <v>90</v>
      </c>
      <c r="C538">
        <v>2065</v>
      </c>
      <c r="D538">
        <v>2065</v>
      </c>
      <c r="E538" t="s">
        <v>119</v>
      </c>
      <c r="F538" t="s">
        <v>107</v>
      </c>
      <c r="G538">
        <v>1.2712687253952031</v>
      </c>
      <c r="H538" t="s">
        <v>192</v>
      </c>
    </row>
    <row r="539" spans="1:8">
      <c r="A539" t="s">
        <v>260</v>
      </c>
      <c r="B539" t="s">
        <v>90</v>
      </c>
      <c r="C539">
        <v>2065</v>
      </c>
      <c r="D539">
        <v>2070</v>
      </c>
      <c r="E539" t="s">
        <v>119</v>
      </c>
      <c r="F539" t="s">
        <v>107</v>
      </c>
      <c r="G539">
        <v>2.3126399517059331</v>
      </c>
      <c r="H539" t="s">
        <v>192</v>
      </c>
    </row>
    <row r="540" spans="1:8">
      <c r="A540" t="s">
        <v>260</v>
      </c>
      <c r="B540" t="s">
        <v>90</v>
      </c>
      <c r="C540">
        <v>2070</v>
      </c>
      <c r="D540">
        <v>2070</v>
      </c>
      <c r="E540" t="s">
        <v>119</v>
      </c>
      <c r="F540" t="s">
        <v>108</v>
      </c>
      <c r="G540">
        <v>0.22989743947982791</v>
      </c>
      <c r="H540" t="s">
        <v>192</v>
      </c>
    </row>
    <row r="541" spans="1:8">
      <c r="A541" t="s">
        <v>260</v>
      </c>
      <c r="B541" t="s">
        <v>90</v>
      </c>
      <c r="C541">
        <v>2070</v>
      </c>
      <c r="D541">
        <v>2070</v>
      </c>
      <c r="E541" t="s">
        <v>119</v>
      </c>
      <c r="F541" t="s">
        <v>107</v>
      </c>
      <c r="G541">
        <v>2.3126399517059331</v>
      </c>
      <c r="H541" t="s">
        <v>192</v>
      </c>
    </row>
    <row r="542" spans="1:8">
      <c r="A542" t="s">
        <v>260</v>
      </c>
      <c r="B542" t="s">
        <v>92</v>
      </c>
      <c r="C542">
        <v>2010</v>
      </c>
      <c r="D542">
        <v>2010</v>
      </c>
      <c r="E542" t="s">
        <v>119</v>
      </c>
      <c r="F542" t="s">
        <v>107</v>
      </c>
      <c r="G542">
        <v>2.3126399517059331</v>
      </c>
      <c r="H542" t="s">
        <v>192</v>
      </c>
    </row>
    <row r="543" spans="1:8">
      <c r="A543" t="s">
        <v>260</v>
      </c>
      <c r="B543" t="s">
        <v>92</v>
      </c>
      <c r="C543">
        <v>2015</v>
      </c>
      <c r="D543">
        <v>2015</v>
      </c>
      <c r="E543" t="s">
        <v>119</v>
      </c>
      <c r="F543" t="s">
        <v>107</v>
      </c>
      <c r="G543">
        <v>2.3126399517059331</v>
      </c>
      <c r="H543" t="s">
        <v>192</v>
      </c>
    </row>
    <row r="544" spans="1:8">
      <c r="A544" t="s">
        <v>260</v>
      </c>
      <c r="B544" t="s">
        <v>92</v>
      </c>
      <c r="C544">
        <v>2020</v>
      </c>
      <c r="D544">
        <v>2020</v>
      </c>
      <c r="E544" t="s">
        <v>119</v>
      </c>
      <c r="F544" t="s">
        <v>107</v>
      </c>
      <c r="G544">
        <v>2.3126399517059331</v>
      </c>
      <c r="H544" t="s">
        <v>192</v>
      </c>
    </row>
    <row r="545" spans="1:8">
      <c r="A545" t="s">
        <v>260</v>
      </c>
      <c r="B545" t="s">
        <v>92</v>
      </c>
      <c r="C545">
        <v>2025</v>
      </c>
      <c r="D545">
        <v>2025</v>
      </c>
      <c r="E545" t="s">
        <v>119</v>
      </c>
      <c r="F545" t="s">
        <v>107</v>
      </c>
      <c r="G545">
        <v>2.3126399517059331</v>
      </c>
      <c r="H545" t="s">
        <v>192</v>
      </c>
    </row>
    <row r="546" spans="1:8">
      <c r="A546" t="s">
        <v>260</v>
      </c>
      <c r="B546" t="s">
        <v>92</v>
      </c>
      <c r="C546">
        <v>2030</v>
      </c>
      <c r="D546">
        <v>2030</v>
      </c>
      <c r="E546" t="s">
        <v>119</v>
      </c>
      <c r="F546" t="s">
        <v>107</v>
      </c>
      <c r="G546">
        <v>2.3126399517059331</v>
      </c>
      <c r="H546" t="s">
        <v>192</v>
      </c>
    </row>
    <row r="547" spans="1:8">
      <c r="A547" t="s">
        <v>260</v>
      </c>
      <c r="B547" t="s">
        <v>92</v>
      </c>
      <c r="C547">
        <v>2035</v>
      </c>
      <c r="D547">
        <v>2035</v>
      </c>
      <c r="E547" t="s">
        <v>119</v>
      </c>
      <c r="F547" t="s">
        <v>107</v>
      </c>
      <c r="G547">
        <v>2.3126399517059331</v>
      </c>
      <c r="H547" t="s">
        <v>192</v>
      </c>
    </row>
    <row r="548" spans="1:8">
      <c r="A548" t="s">
        <v>260</v>
      </c>
      <c r="B548" t="s">
        <v>92</v>
      </c>
      <c r="C548">
        <v>2040</v>
      </c>
      <c r="D548">
        <v>2040</v>
      </c>
      <c r="E548" t="s">
        <v>119</v>
      </c>
      <c r="F548" t="s">
        <v>107</v>
      </c>
      <c r="G548">
        <v>2.3126399517059331</v>
      </c>
      <c r="H548" t="s">
        <v>192</v>
      </c>
    </row>
    <row r="549" spans="1:8">
      <c r="A549" t="s">
        <v>260</v>
      </c>
      <c r="B549" t="s">
        <v>92</v>
      </c>
      <c r="C549">
        <v>2045</v>
      </c>
      <c r="D549">
        <v>2045</v>
      </c>
      <c r="E549" t="s">
        <v>119</v>
      </c>
      <c r="F549" t="s">
        <v>107</v>
      </c>
      <c r="G549">
        <v>2.3126399517059331</v>
      </c>
      <c r="H549" t="s">
        <v>192</v>
      </c>
    </row>
    <row r="550" spans="1:8">
      <c r="A550" t="s">
        <v>260</v>
      </c>
      <c r="B550" t="s">
        <v>92</v>
      </c>
      <c r="C550">
        <v>2050</v>
      </c>
      <c r="D550">
        <v>2050</v>
      </c>
      <c r="E550" t="s">
        <v>119</v>
      </c>
      <c r="F550" t="s">
        <v>107</v>
      </c>
      <c r="G550">
        <v>2.3126399517059331</v>
      </c>
      <c r="H550" t="s">
        <v>192</v>
      </c>
    </row>
    <row r="551" spans="1:8">
      <c r="A551" t="s">
        <v>260</v>
      </c>
      <c r="B551" t="s">
        <v>92</v>
      </c>
      <c r="C551">
        <v>2055</v>
      </c>
      <c r="D551">
        <v>2055</v>
      </c>
      <c r="E551" t="s">
        <v>119</v>
      </c>
      <c r="F551" t="s">
        <v>107</v>
      </c>
      <c r="G551">
        <v>2.3126399517059331</v>
      </c>
      <c r="H551" t="s">
        <v>192</v>
      </c>
    </row>
    <row r="552" spans="1:8">
      <c r="A552" t="s">
        <v>260</v>
      </c>
      <c r="B552" t="s">
        <v>92</v>
      </c>
      <c r="C552">
        <v>2060</v>
      </c>
      <c r="D552">
        <v>2060</v>
      </c>
      <c r="E552" t="s">
        <v>119</v>
      </c>
      <c r="F552" t="s">
        <v>107</v>
      </c>
      <c r="G552">
        <v>2.3126399517059331</v>
      </c>
      <c r="H552" t="s">
        <v>192</v>
      </c>
    </row>
    <row r="553" spans="1:8">
      <c r="A553" t="s">
        <v>260</v>
      </c>
      <c r="B553" t="s">
        <v>92</v>
      </c>
      <c r="C553">
        <v>2065</v>
      </c>
      <c r="D553">
        <v>2065</v>
      </c>
      <c r="E553" t="s">
        <v>119</v>
      </c>
      <c r="F553" t="s">
        <v>107</v>
      </c>
      <c r="G553">
        <v>2.3126399517059331</v>
      </c>
      <c r="H553" t="s">
        <v>192</v>
      </c>
    </row>
    <row r="554" spans="1:8">
      <c r="A554" t="s">
        <v>260</v>
      </c>
      <c r="B554" t="s">
        <v>92</v>
      </c>
      <c r="C554">
        <v>2070</v>
      </c>
      <c r="D554">
        <v>2070</v>
      </c>
      <c r="E554" t="s">
        <v>119</v>
      </c>
      <c r="F554" t="s">
        <v>107</v>
      </c>
      <c r="G554">
        <v>2.3126399517059331</v>
      </c>
      <c r="H554" t="s">
        <v>192</v>
      </c>
    </row>
    <row r="555" spans="1:8">
      <c r="A555" t="s">
        <v>260</v>
      </c>
      <c r="B555" t="s">
        <v>104</v>
      </c>
      <c r="C555">
        <v>2010</v>
      </c>
      <c r="D555">
        <v>2010</v>
      </c>
      <c r="E555" t="s">
        <v>119</v>
      </c>
      <c r="F555" t="s">
        <v>108</v>
      </c>
      <c r="G555">
        <v>0.34058880805969238</v>
      </c>
      <c r="H555" t="s">
        <v>192</v>
      </c>
    </row>
    <row r="556" spans="1:8">
      <c r="A556" t="s">
        <v>260</v>
      </c>
      <c r="B556" t="s">
        <v>104</v>
      </c>
      <c r="C556">
        <v>2010</v>
      </c>
      <c r="D556">
        <v>2010</v>
      </c>
      <c r="E556" t="s">
        <v>119</v>
      </c>
      <c r="F556" t="s">
        <v>107</v>
      </c>
      <c r="G556">
        <v>1.7691695690155029</v>
      </c>
      <c r="H556" t="s">
        <v>192</v>
      </c>
    </row>
    <row r="557" spans="1:8">
      <c r="A557" t="s">
        <v>260</v>
      </c>
      <c r="B557" t="s">
        <v>104</v>
      </c>
      <c r="C557">
        <v>2015</v>
      </c>
      <c r="D557">
        <v>2015</v>
      </c>
      <c r="E557" t="s">
        <v>119</v>
      </c>
      <c r="F557" t="s">
        <v>108</v>
      </c>
      <c r="G557">
        <v>0.34058880805969238</v>
      </c>
      <c r="H557" t="s">
        <v>192</v>
      </c>
    </row>
    <row r="558" spans="1:8">
      <c r="A558" t="s">
        <v>260</v>
      </c>
      <c r="B558" t="s">
        <v>104</v>
      </c>
      <c r="C558">
        <v>2015</v>
      </c>
      <c r="D558">
        <v>2015</v>
      </c>
      <c r="E558" t="s">
        <v>119</v>
      </c>
      <c r="F558" t="s">
        <v>107</v>
      </c>
      <c r="G558">
        <v>1.0548791885375981</v>
      </c>
      <c r="H558" t="s">
        <v>192</v>
      </c>
    </row>
    <row r="559" spans="1:8">
      <c r="A559" t="s">
        <v>260</v>
      </c>
      <c r="B559" t="s">
        <v>104</v>
      </c>
      <c r="C559">
        <v>2020</v>
      </c>
      <c r="D559">
        <v>2020</v>
      </c>
      <c r="E559" t="s">
        <v>119</v>
      </c>
      <c r="F559" t="s">
        <v>108</v>
      </c>
      <c r="G559">
        <v>0.34058880805969238</v>
      </c>
      <c r="H559" t="s">
        <v>192</v>
      </c>
    </row>
    <row r="560" spans="1:8">
      <c r="A560" t="s">
        <v>260</v>
      </c>
      <c r="B560" t="s">
        <v>104</v>
      </c>
      <c r="C560">
        <v>2020</v>
      </c>
      <c r="D560">
        <v>2020</v>
      </c>
      <c r="E560" t="s">
        <v>119</v>
      </c>
      <c r="F560" t="s">
        <v>107</v>
      </c>
      <c r="G560">
        <v>1.7691695690155029</v>
      </c>
      <c r="H560" t="s">
        <v>192</v>
      </c>
    </row>
    <row r="561" spans="1:8">
      <c r="A561" t="s">
        <v>260</v>
      </c>
      <c r="B561" t="s">
        <v>104</v>
      </c>
      <c r="C561">
        <v>2020</v>
      </c>
      <c r="D561">
        <v>2025</v>
      </c>
      <c r="E561" t="s">
        <v>119</v>
      </c>
      <c r="F561" t="s">
        <v>107</v>
      </c>
      <c r="G561">
        <v>1.0548791885375981</v>
      </c>
      <c r="H561" t="s">
        <v>192</v>
      </c>
    </row>
    <row r="562" spans="1:8">
      <c r="A562" t="s">
        <v>260</v>
      </c>
      <c r="B562" t="s">
        <v>104</v>
      </c>
      <c r="C562">
        <v>2025</v>
      </c>
      <c r="D562">
        <v>2025</v>
      </c>
      <c r="E562" t="s">
        <v>119</v>
      </c>
      <c r="F562" t="s">
        <v>108</v>
      </c>
      <c r="G562">
        <v>0.34058880805969238</v>
      </c>
      <c r="H562" t="s">
        <v>192</v>
      </c>
    </row>
    <row r="563" spans="1:8">
      <c r="A563" t="s">
        <v>260</v>
      </c>
      <c r="B563" t="s">
        <v>104</v>
      </c>
      <c r="C563">
        <v>2025</v>
      </c>
      <c r="D563">
        <v>2025</v>
      </c>
      <c r="E563" t="s">
        <v>119</v>
      </c>
      <c r="F563" t="s">
        <v>107</v>
      </c>
      <c r="G563">
        <v>1.0548791885375981</v>
      </c>
      <c r="H563" t="s">
        <v>192</v>
      </c>
    </row>
    <row r="564" spans="1:8">
      <c r="A564" t="s">
        <v>260</v>
      </c>
      <c r="B564" t="s">
        <v>104</v>
      </c>
      <c r="C564">
        <v>2025</v>
      </c>
      <c r="D564">
        <v>2030</v>
      </c>
      <c r="E564" t="s">
        <v>119</v>
      </c>
      <c r="F564" t="s">
        <v>107</v>
      </c>
      <c r="G564">
        <v>1.7691695690155029</v>
      </c>
      <c r="H564" t="s">
        <v>192</v>
      </c>
    </row>
    <row r="565" spans="1:8">
      <c r="A565" t="s">
        <v>260</v>
      </c>
      <c r="B565" t="s">
        <v>104</v>
      </c>
      <c r="C565">
        <v>2030</v>
      </c>
      <c r="D565">
        <v>2030</v>
      </c>
      <c r="E565" t="s">
        <v>119</v>
      </c>
      <c r="F565" t="s">
        <v>108</v>
      </c>
      <c r="G565">
        <v>0.34058880805969238</v>
      </c>
      <c r="H565" t="s">
        <v>192</v>
      </c>
    </row>
    <row r="566" spans="1:8">
      <c r="A566" t="s">
        <v>260</v>
      </c>
      <c r="B566" t="s">
        <v>104</v>
      </c>
      <c r="C566">
        <v>2030</v>
      </c>
      <c r="D566">
        <v>2030</v>
      </c>
      <c r="E566" t="s">
        <v>119</v>
      </c>
      <c r="F566" t="s">
        <v>107</v>
      </c>
      <c r="G566">
        <v>1.7691695690155029</v>
      </c>
      <c r="H566" t="s">
        <v>192</v>
      </c>
    </row>
    <row r="567" spans="1:8">
      <c r="A567" t="s">
        <v>260</v>
      </c>
      <c r="B567" t="s">
        <v>104</v>
      </c>
      <c r="C567">
        <v>2030</v>
      </c>
      <c r="D567">
        <v>2035</v>
      </c>
      <c r="E567" t="s">
        <v>119</v>
      </c>
      <c r="F567" t="s">
        <v>107</v>
      </c>
      <c r="G567">
        <v>1.0548791885375981</v>
      </c>
      <c r="H567" t="s">
        <v>192</v>
      </c>
    </row>
    <row r="568" spans="1:8">
      <c r="A568" t="s">
        <v>260</v>
      </c>
      <c r="B568" t="s">
        <v>104</v>
      </c>
      <c r="C568">
        <v>2035</v>
      </c>
      <c r="D568">
        <v>2035</v>
      </c>
      <c r="E568" t="s">
        <v>119</v>
      </c>
      <c r="F568" t="s">
        <v>108</v>
      </c>
      <c r="G568">
        <v>0.34058880805969238</v>
      </c>
      <c r="H568" t="s">
        <v>192</v>
      </c>
    </row>
    <row r="569" spans="1:8">
      <c r="A569" t="s">
        <v>260</v>
      </c>
      <c r="B569" t="s">
        <v>104</v>
      </c>
      <c r="C569">
        <v>2035</v>
      </c>
      <c r="D569">
        <v>2035</v>
      </c>
      <c r="E569" t="s">
        <v>119</v>
      </c>
      <c r="F569" t="s">
        <v>107</v>
      </c>
      <c r="G569">
        <v>1.0548791885375981</v>
      </c>
      <c r="H569" t="s">
        <v>192</v>
      </c>
    </row>
    <row r="570" spans="1:8">
      <c r="A570" t="s">
        <v>260</v>
      </c>
      <c r="B570" t="s">
        <v>104</v>
      </c>
      <c r="C570">
        <v>2035</v>
      </c>
      <c r="D570">
        <v>2040</v>
      </c>
      <c r="E570" t="s">
        <v>119</v>
      </c>
      <c r="F570" t="s">
        <v>107</v>
      </c>
      <c r="G570">
        <v>1.7691695690155029</v>
      </c>
      <c r="H570" t="s">
        <v>192</v>
      </c>
    </row>
    <row r="571" spans="1:8">
      <c r="A571" t="s">
        <v>260</v>
      </c>
      <c r="B571" t="s">
        <v>104</v>
      </c>
      <c r="C571">
        <v>2040</v>
      </c>
      <c r="D571">
        <v>2040</v>
      </c>
      <c r="E571" t="s">
        <v>119</v>
      </c>
      <c r="F571" t="s">
        <v>108</v>
      </c>
      <c r="G571">
        <v>0.34058880805969238</v>
      </c>
      <c r="H571" t="s">
        <v>192</v>
      </c>
    </row>
    <row r="572" spans="1:8">
      <c r="A572" t="s">
        <v>260</v>
      </c>
      <c r="B572" t="s">
        <v>104</v>
      </c>
      <c r="C572">
        <v>2040</v>
      </c>
      <c r="D572">
        <v>2040</v>
      </c>
      <c r="E572" t="s">
        <v>119</v>
      </c>
      <c r="F572" t="s">
        <v>107</v>
      </c>
      <c r="G572">
        <v>1.7691695690155029</v>
      </c>
      <c r="H572" t="s">
        <v>192</v>
      </c>
    </row>
    <row r="573" spans="1:8">
      <c r="A573" t="s">
        <v>260</v>
      </c>
      <c r="B573" t="s">
        <v>104</v>
      </c>
      <c r="C573">
        <v>2040</v>
      </c>
      <c r="D573">
        <v>2045</v>
      </c>
      <c r="E573" t="s">
        <v>119</v>
      </c>
      <c r="F573" t="s">
        <v>107</v>
      </c>
      <c r="G573">
        <v>1.0548791885375981</v>
      </c>
      <c r="H573" t="s">
        <v>192</v>
      </c>
    </row>
    <row r="574" spans="1:8">
      <c r="A574" t="s">
        <v>260</v>
      </c>
      <c r="B574" t="s">
        <v>104</v>
      </c>
      <c r="C574">
        <v>2045</v>
      </c>
      <c r="D574">
        <v>2045</v>
      </c>
      <c r="E574" t="s">
        <v>119</v>
      </c>
      <c r="F574" t="s">
        <v>108</v>
      </c>
      <c r="G574">
        <v>0.34058880805969238</v>
      </c>
      <c r="H574" t="s">
        <v>192</v>
      </c>
    </row>
    <row r="575" spans="1:8">
      <c r="A575" t="s">
        <v>260</v>
      </c>
      <c r="B575" t="s">
        <v>104</v>
      </c>
      <c r="C575">
        <v>2045</v>
      </c>
      <c r="D575">
        <v>2045</v>
      </c>
      <c r="E575" t="s">
        <v>119</v>
      </c>
      <c r="F575" t="s">
        <v>107</v>
      </c>
      <c r="G575">
        <v>1.0548791885375981</v>
      </c>
      <c r="H575" t="s">
        <v>192</v>
      </c>
    </row>
    <row r="576" spans="1:8">
      <c r="A576" t="s">
        <v>260</v>
      </c>
      <c r="B576" t="s">
        <v>104</v>
      </c>
      <c r="C576">
        <v>2045</v>
      </c>
      <c r="D576">
        <v>2050</v>
      </c>
      <c r="E576" t="s">
        <v>119</v>
      </c>
      <c r="F576" t="s">
        <v>107</v>
      </c>
      <c r="G576">
        <v>1.7691695690155029</v>
      </c>
      <c r="H576" t="s">
        <v>192</v>
      </c>
    </row>
    <row r="577" spans="1:8">
      <c r="A577" t="s">
        <v>260</v>
      </c>
      <c r="B577" t="s">
        <v>104</v>
      </c>
      <c r="C577">
        <v>2050</v>
      </c>
      <c r="D577">
        <v>2050</v>
      </c>
      <c r="E577" t="s">
        <v>119</v>
      </c>
      <c r="F577" t="s">
        <v>108</v>
      </c>
      <c r="G577">
        <v>0.34058880805969238</v>
      </c>
      <c r="H577" t="s">
        <v>192</v>
      </c>
    </row>
    <row r="578" spans="1:8">
      <c r="A578" t="s">
        <v>260</v>
      </c>
      <c r="B578" t="s">
        <v>104</v>
      </c>
      <c r="C578">
        <v>2050</v>
      </c>
      <c r="D578">
        <v>2050</v>
      </c>
      <c r="E578" t="s">
        <v>119</v>
      </c>
      <c r="F578" t="s">
        <v>107</v>
      </c>
      <c r="G578">
        <v>1.7691695690155029</v>
      </c>
      <c r="H578" t="s">
        <v>192</v>
      </c>
    </row>
    <row r="579" spans="1:8">
      <c r="A579" t="s">
        <v>260</v>
      </c>
      <c r="B579" t="s">
        <v>104</v>
      </c>
      <c r="C579">
        <v>2050</v>
      </c>
      <c r="D579">
        <v>2055</v>
      </c>
      <c r="E579" t="s">
        <v>119</v>
      </c>
      <c r="F579" t="s">
        <v>107</v>
      </c>
      <c r="G579">
        <v>1.0548791885375981</v>
      </c>
      <c r="H579" t="s">
        <v>192</v>
      </c>
    </row>
    <row r="580" spans="1:8">
      <c r="A580" t="s">
        <v>260</v>
      </c>
      <c r="B580" t="s">
        <v>104</v>
      </c>
      <c r="C580">
        <v>2055</v>
      </c>
      <c r="D580">
        <v>2055</v>
      </c>
      <c r="E580" t="s">
        <v>119</v>
      </c>
      <c r="F580" t="s">
        <v>108</v>
      </c>
      <c r="G580">
        <v>0.34058880805969238</v>
      </c>
      <c r="H580" t="s">
        <v>192</v>
      </c>
    </row>
    <row r="581" spans="1:8">
      <c r="A581" t="s">
        <v>260</v>
      </c>
      <c r="B581" t="s">
        <v>104</v>
      </c>
      <c r="C581">
        <v>2055</v>
      </c>
      <c r="D581">
        <v>2055</v>
      </c>
      <c r="E581" t="s">
        <v>119</v>
      </c>
      <c r="F581" t="s">
        <v>107</v>
      </c>
      <c r="G581">
        <v>1.0548791885375981</v>
      </c>
      <c r="H581" t="s">
        <v>192</v>
      </c>
    </row>
    <row r="582" spans="1:8">
      <c r="A582" t="s">
        <v>260</v>
      </c>
      <c r="B582" t="s">
        <v>104</v>
      </c>
      <c r="C582">
        <v>2055</v>
      </c>
      <c r="D582">
        <v>2060</v>
      </c>
      <c r="E582" t="s">
        <v>119</v>
      </c>
      <c r="F582" t="s">
        <v>107</v>
      </c>
      <c r="G582">
        <v>1.7691695690155029</v>
      </c>
      <c r="H582" t="s">
        <v>192</v>
      </c>
    </row>
    <row r="583" spans="1:8">
      <c r="A583" t="s">
        <v>260</v>
      </c>
      <c r="B583" t="s">
        <v>104</v>
      </c>
      <c r="C583">
        <v>2060</v>
      </c>
      <c r="D583">
        <v>2060</v>
      </c>
      <c r="E583" t="s">
        <v>119</v>
      </c>
      <c r="F583" t="s">
        <v>108</v>
      </c>
      <c r="G583">
        <v>0.34058880805969238</v>
      </c>
      <c r="H583" t="s">
        <v>192</v>
      </c>
    </row>
    <row r="584" spans="1:8">
      <c r="A584" t="s">
        <v>260</v>
      </c>
      <c r="B584" t="s">
        <v>104</v>
      </c>
      <c r="C584">
        <v>2060</v>
      </c>
      <c r="D584">
        <v>2060</v>
      </c>
      <c r="E584" t="s">
        <v>119</v>
      </c>
      <c r="F584" t="s">
        <v>107</v>
      </c>
      <c r="G584">
        <v>1.7691695690155029</v>
      </c>
      <c r="H584" t="s">
        <v>192</v>
      </c>
    </row>
    <row r="585" spans="1:8">
      <c r="A585" t="s">
        <v>260</v>
      </c>
      <c r="B585" t="s">
        <v>104</v>
      </c>
      <c r="C585">
        <v>2060</v>
      </c>
      <c r="D585">
        <v>2065</v>
      </c>
      <c r="E585" t="s">
        <v>119</v>
      </c>
      <c r="F585" t="s">
        <v>107</v>
      </c>
      <c r="G585">
        <v>1.0548791885375981</v>
      </c>
      <c r="H585" t="s">
        <v>192</v>
      </c>
    </row>
    <row r="586" spans="1:8">
      <c r="A586" t="s">
        <v>260</v>
      </c>
      <c r="B586" t="s">
        <v>104</v>
      </c>
      <c r="C586">
        <v>2065</v>
      </c>
      <c r="D586">
        <v>2065</v>
      </c>
      <c r="E586" t="s">
        <v>119</v>
      </c>
      <c r="F586" t="s">
        <v>108</v>
      </c>
      <c r="G586">
        <v>0.34058880805969238</v>
      </c>
      <c r="H586" t="s">
        <v>192</v>
      </c>
    </row>
    <row r="587" spans="1:8">
      <c r="A587" t="s">
        <v>260</v>
      </c>
      <c r="B587" t="s">
        <v>104</v>
      </c>
      <c r="C587">
        <v>2065</v>
      </c>
      <c r="D587">
        <v>2065</v>
      </c>
      <c r="E587" t="s">
        <v>119</v>
      </c>
      <c r="F587" t="s">
        <v>107</v>
      </c>
      <c r="G587">
        <v>1.0548791885375981</v>
      </c>
      <c r="H587" t="s">
        <v>192</v>
      </c>
    </row>
    <row r="588" spans="1:8">
      <c r="A588" t="s">
        <v>260</v>
      </c>
      <c r="B588" t="s">
        <v>104</v>
      </c>
      <c r="C588">
        <v>2065</v>
      </c>
      <c r="D588">
        <v>2070</v>
      </c>
      <c r="E588" t="s">
        <v>119</v>
      </c>
      <c r="F588" t="s">
        <v>107</v>
      </c>
      <c r="G588">
        <v>1.7691695690155029</v>
      </c>
      <c r="H588" t="s">
        <v>192</v>
      </c>
    </row>
    <row r="589" spans="1:8">
      <c r="A589" t="s">
        <v>260</v>
      </c>
      <c r="B589" t="s">
        <v>104</v>
      </c>
      <c r="C589">
        <v>2070</v>
      </c>
      <c r="D589">
        <v>2070</v>
      </c>
      <c r="E589" t="s">
        <v>119</v>
      </c>
      <c r="F589" t="s">
        <v>108</v>
      </c>
      <c r="G589">
        <v>0.34058880805969238</v>
      </c>
      <c r="H589" t="s">
        <v>192</v>
      </c>
    </row>
    <row r="590" spans="1:8">
      <c r="A590" t="s">
        <v>260</v>
      </c>
      <c r="B590" t="s">
        <v>104</v>
      </c>
      <c r="C590">
        <v>2070</v>
      </c>
      <c r="D590">
        <v>2070</v>
      </c>
      <c r="E590" t="s">
        <v>119</v>
      </c>
      <c r="F590" t="s">
        <v>107</v>
      </c>
      <c r="G590">
        <v>1.7691695690155029</v>
      </c>
      <c r="H590" t="s">
        <v>192</v>
      </c>
    </row>
    <row r="591" spans="1:8">
      <c r="A591" t="s">
        <v>260</v>
      </c>
      <c r="B591" t="s">
        <v>72</v>
      </c>
      <c r="C591">
        <v>2020</v>
      </c>
      <c r="D591">
        <v>2020</v>
      </c>
      <c r="E591" t="s">
        <v>119</v>
      </c>
      <c r="F591" t="s">
        <v>107</v>
      </c>
      <c r="G591">
        <v>-6.4091658592224121</v>
      </c>
      <c r="H591" t="s">
        <v>192</v>
      </c>
    </row>
    <row r="592" spans="1:8">
      <c r="A592" t="s">
        <v>260</v>
      </c>
      <c r="B592" t="s">
        <v>72</v>
      </c>
      <c r="C592">
        <v>2020</v>
      </c>
      <c r="D592">
        <v>2025</v>
      </c>
      <c r="E592" t="s">
        <v>119</v>
      </c>
      <c r="F592" t="s">
        <v>107</v>
      </c>
      <c r="G592">
        <v>-6.4091658592224121</v>
      </c>
      <c r="H592" t="s">
        <v>192</v>
      </c>
    </row>
    <row r="593" spans="1:8">
      <c r="A593" t="s">
        <v>260</v>
      </c>
      <c r="B593" t="s">
        <v>72</v>
      </c>
      <c r="C593">
        <v>2020</v>
      </c>
      <c r="D593">
        <v>2030</v>
      </c>
      <c r="E593" t="s">
        <v>119</v>
      </c>
      <c r="F593" t="s">
        <v>107</v>
      </c>
      <c r="G593">
        <v>-6.4091658592224121</v>
      </c>
      <c r="H593" t="s">
        <v>192</v>
      </c>
    </row>
    <row r="594" spans="1:8">
      <c r="A594" t="s">
        <v>260</v>
      </c>
      <c r="B594" t="s">
        <v>72</v>
      </c>
      <c r="C594">
        <v>2020</v>
      </c>
      <c r="D594">
        <v>2035</v>
      </c>
      <c r="E594" t="s">
        <v>119</v>
      </c>
      <c r="F594" t="s">
        <v>107</v>
      </c>
      <c r="G594">
        <v>-6.4091658592224121</v>
      </c>
      <c r="H594" t="s">
        <v>192</v>
      </c>
    </row>
    <row r="595" spans="1:8">
      <c r="A595" t="s">
        <v>260</v>
      </c>
      <c r="B595" t="s">
        <v>72</v>
      </c>
      <c r="C595">
        <v>2020</v>
      </c>
      <c r="D595">
        <v>2040</v>
      </c>
      <c r="E595" t="s">
        <v>119</v>
      </c>
      <c r="F595" t="s">
        <v>107</v>
      </c>
      <c r="G595">
        <v>-6.4091658592224121</v>
      </c>
      <c r="H595" t="s">
        <v>192</v>
      </c>
    </row>
    <row r="596" spans="1:8">
      <c r="A596" t="s">
        <v>260</v>
      </c>
      <c r="B596" t="s">
        <v>72</v>
      </c>
      <c r="C596">
        <v>2025</v>
      </c>
      <c r="D596">
        <v>2025</v>
      </c>
      <c r="E596" t="s">
        <v>119</v>
      </c>
      <c r="F596" t="s">
        <v>107</v>
      </c>
      <c r="G596">
        <v>-6.4091658592224121</v>
      </c>
      <c r="H596" t="s">
        <v>192</v>
      </c>
    </row>
    <row r="597" spans="1:8">
      <c r="A597" t="s">
        <v>260</v>
      </c>
      <c r="B597" t="s">
        <v>72</v>
      </c>
      <c r="C597">
        <v>2025</v>
      </c>
      <c r="D597">
        <v>2030</v>
      </c>
      <c r="E597" t="s">
        <v>119</v>
      </c>
      <c r="F597" t="s">
        <v>107</v>
      </c>
      <c r="G597">
        <v>-6.4091658592224121</v>
      </c>
      <c r="H597" t="s">
        <v>192</v>
      </c>
    </row>
    <row r="598" spans="1:8">
      <c r="A598" t="s">
        <v>260</v>
      </c>
      <c r="B598" t="s">
        <v>72</v>
      </c>
      <c r="C598">
        <v>2025</v>
      </c>
      <c r="D598">
        <v>2035</v>
      </c>
      <c r="E598" t="s">
        <v>119</v>
      </c>
      <c r="F598" t="s">
        <v>107</v>
      </c>
      <c r="G598">
        <v>-6.4091658592224121</v>
      </c>
      <c r="H598" t="s">
        <v>192</v>
      </c>
    </row>
    <row r="599" spans="1:8">
      <c r="A599" t="s">
        <v>260</v>
      </c>
      <c r="B599" t="s">
        <v>72</v>
      </c>
      <c r="C599">
        <v>2025</v>
      </c>
      <c r="D599">
        <v>2040</v>
      </c>
      <c r="E599" t="s">
        <v>119</v>
      </c>
      <c r="F599" t="s">
        <v>107</v>
      </c>
      <c r="G599">
        <v>-6.4091658592224121</v>
      </c>
      <c r="H599" t="s">
        <v>192</v>
      </c>
    </row>
    <row r="600" spans="1:8">
      <c r="A600" t="s">
        <v>260</v>
      </c>
      <c r="B600" t="s">
        <v>72</v>
      </c>
      <c r="C600">
        <v>2025</v>
      </c>
      <c r="D600">
        <v>2045</v>
      </c>
      <c r="E600" t="s">
        <v>119</v>
      </c>
      <c r="F600" t="s">
        <v>107</v>
      </c>
      <c r="G600">
        <v>-6.4091658592224121</v>
      </c>
      <c r="H600" t="s">
        <v>192</v>
      </c>
    </row>
    <row r="601" spans="1:8">
      <c r="A601" t="s">
        <v>260</v>
      </c>
      <c r="B601" t="s">
        <v>72</v>
      </c>
      <c r="C601">
        <v>2030</v>
      </c>
      <c r="D601">
        <v>2030</v>
      </c>
      <c r="E601" t="s">
        <v>119</v>
      </c>
      <c r="F601" t="s">
        <v>107</v>
      </c>
      <c r="G601">
        <v>-6.4091658592224121</v>
      </c>
      <c r="H601" t="s">
        <v>192</v>
      </c>
    </row>
    <row r="602" spans="1:8">
      <c r="A602" t="s">
        <v>260</v>
      </c>
      <c r="B602" t="s">
        <v>72</v>
      </c>
      <c r="C602">
        <v>2030</v>
      </c>
      <c r="D602">
        <v>2035</v>
      </c>
      <c r="E602" t="s">
        <v>119</v>
      </c>
      <c r="F602" t="s">
        <v>107</v>
      </c>
      <c r="G602">
        <v>-6.4091658592224121</v>
      </c>
      <c r="H602" t="s">
        <v>192</v>
      </c>
    </row>
    <row r="603" spans="1:8">
      <c r="A603" t="s">
        <v>260</v>
      </c>
      <c r="B603" t="s">
        <v>72</v>
      </c>
      <c r="C603">
        <v>2030</v>
      </c>
      <c r="D603">
        <v>2040</v>
      </c>
      <c r="E603" t="s">
        <v>119</v>
      </c>
      <c r="F603" t="s">
        <v>107</v>
      </c>
      <c r="G603">
        <v>-6.4091658592224121</v>
      </c>
      <c r="H603" t="s">
        <v>192</v>
      </c>
    </row>
    <row r="604" spans="1:8">
      <c r="A604" t="s">
        <v>260</v>
      </c>
      <c r="B604" t="s">
        <v>72</v>
      </c>
      <c r="C604">
        <v>2030</v>
      </c>
      <c r="D604">
        <v>2045</v>
      </c>
      <c r="E604" t="s">
        <v>119</v>
      </c>
      <c r="F604" t="s">
        <v>107</v>
      </c>
      <c r="G604">
        <v>-6.4091658592224121</v>
      </c>
      <c r="H604" t="s">
        <v>192</v>
      </c>
    </row>
    <row r="605" spans="1:8">
      <c r="A605" t="s">
        <v>260</v>
      </c>
      <c r="B605" t="s">
        <v>72</v>
      </c>
      <c r="C605">
        <v>2030</v>
      </c>
      <c r="D605">
        <v>2050</v>
      </c>
      <c r="E605" t="s">
        <v>119</v>
      </c>
      <c r="F605" t="s">
        <v>107</v>
      </c>
      <c r="G605">
        <v>-6.4091658592224121</v>
      </c>
      <c r="H605" t="s">
        <v>192</v>
      </c>
    </row>
    <row r="606" spans="1:8">
      <c r="A606" t="s">
        <v>260</v>
      </c>
      <c r="B606" t="s">
        <v>72</v>
      </c>
      <c r="C606">
        <v>2035</v>
      </c>
      <c r="D606">
        <v>2035</v>
      </c>
      <c r="E606" t="s">
        <v>119</v>
      </c>
      <c r="F606" t="s">
        <v>107</v>
      </c>
      <c r="G606">
        <v>-6.4091658592224121</v>
      </c>
      <c r="H606" t="s">
        <v>192</v>
      </c>
    </row>
    <row r="607" spans="1:8">
      <c r="A607" t="s">
        <v>260</v>
      </c>
      <c r="B607" t="s">
        <v>72</v>
      </c>
      <c r="C607">
        <v>2035</v>
      </c>
      <c r="D607">
        <v>2040</v>
      </c>
      <c r="E607" t="s">
        <v>119</v>
      </c>
      <c r="F607" t="s">
        <v>107</v>
      </c>
      <c r="G607">
        <v>-6.4091658592224121</v>
      </c>
      <c r="H607" t="s">
        <v>192</v>
      </c>
    </row>
    <row r="608" spans="1:8">
      <c r="A608" t="s">
        <v>260</v>
      </c>
      <c r="B608" t="s">
        <v>72</v>
      </c>
      <c r="C608">
        <v>2035</v>
      </c>
      <c r="D608">
        <v>2045</v>
      </c>
      <c r="E608" t="s">
        <v>119</v>
      </c>
      <c r="F608" t="s">
        <v>107</v>
      </c>
      <c r="G608">
        <v>-6.4091658592224121</v>
      </c>
      <c r="H608" t="s">
        <v>192</v>
      </c>
    </row>
    <row r="609" spans="1:8">
      <c r="A609" t="s">
        <v>260</v>
      </c>
      <c r="B609" t="s">
        <v>72</v>
      </c>
      <c r="C609">
        <v>2035</v>
      </c>
      <c r="D609">
        <v>2050</v>
      </c>
      <c r="E609" t="s">
        <v>119</v>
      </c>
      <c r="F609" t="s">
        <v>107</v>
      </c>
      <c r="G609">
        <v>-6.4091658592224121</v>
      </c>
      <c r="H609" t="s">
        <v>192</v>
      </c>
    </row>
    <row r="610" spans="1:8">
      <c r="A610" t="s">
        <v>260</v>
      </c>
      <c r="B610" t="s">
        <v>72</v>
      </c>
      <c r="C610">
        <v>2035</v>
      </c>
      <c r="D610">
        <v>2055</v>
      </c>
      <c r="E610" t="s">
        <v>119</v>
      </c>
      <c r="F610" t="s">
        <v>107</v>
      </c>
      <c r="G610">
        <v>-6.4091658592224121</v>
      </c>
      <c r="H610" t="s">
        <v>192</v>
      </c>
    </row>
    <row r="611" spans="1:8">
      <c r="A611" t="s">
        <v>260</v>
      </c>
      <c r="B611" t="s">
        <v>72</v>
      </c>
      <c r="C611">
        <v>2040</v>
      </c>
      <c r="D611">
        <v>2040</v>
      </c>
      <c r="E611" t="s">
        <v>119</v>
      </c>
      <c r="F611" t="s">
        <v>107</v>
      </c>
      <c r="G611">
        <v>-6.4091658592224121</v>
      </c>
      <c r="H611" t="s">
        <v>192</v>
      </c>
    </row>
    <row r="612" spans="1:8">
      <c r="A612" t="s">
        <v>260</v>
      </c>
      <c r="B612" t="s">
        <v>72</v>
      </c>
      <c r="C612">
        <v>2040</v>
      </c>
      <c r="D612">
        <v>2045</v>
      </c>
      <c r="E612" t="s">
        <v>119</v>
      </c>
      <c r="F612" t="s">
        <v>107</v>
      </c>
      <c r="G612">
        <v>-6.4091658592224121</v>
      </c>
      <c r="H612" t="s">
        <v>192</v>
      </c>
    </row>
    <row r="613" spans="1:8">
      <c r="A613" t="s">
        <v>260</v>
      </c>
      <c r="B613" t="s">
        <v>72</v>
      </c>
      <c r="C613">
        <v>2040</v>
      </c>
      <c r="D613">
        <v>2050</v>
      </c>
      <c r="E613" t="s">
        <v>119</v>
      </c>
      <c r="F613" t="s">
        <v>107</v>
      </c>
      <c r="G613">
        <v>-6.4091658592224121</v>
      </c>
      <c r="H613" t="s">
        <v>192</v>
      </c>
    </row>
    <row r="614" spans="1:8">
      <c r="A614" t="s">
        <v>260</v>
      </c>
      <c r="B614" t="s">
        <v>72</v>
      </c>
      <c r="C614">
        <v>2040</v>
      </c>
      <c r="D614">
        <v>2055</v>
      </c>
      <c r="E614" t="s">
        <v>119</v>
      </c>
      <c r="F614" t="s">
        <v>107</v>
      </c>
      <c r="G614">
        <v>-6.4091658592224121</v>
      </c>
      <c r="H614" t="s">
        <v>192</v>
      </c>
    </row>
    <row r="615" spans="1:8">
      <c r="A615" t="s">
        <v>260</v>
      </c>
      <c r="B615" t="s">
        <v>72</v>
      </c>
      <c r="C615">
        <v>2040</v>
      </c>
      <c r="D615">
        <v>2060</v>
      </c>
      <c r="E615" t="s">
        <v>119</v>
      </c>
      <c r="F615" t="s">
        <v>107</v>
      </c>
      <c r="G615">
        <v>-6.4091658592224121</v>
      </c>
      <c r="H615" t="s">
        <v>192</v>
      </c>
    </row>
    <row r="616" spans="1:8">
      <c r="A616" t="s">
        <v>260</v>
      </c>
      <c r="B616" t="s">
        <v>72</v>
      </c>
      <c r="C616">
        <v>2045</v>
      </c>
      <c r="D616">
        <v>2045</v>
      </c>
      <c r="E616" t="s">
        <v>119</v>
      </c>
      <c r="F616" t="s">
        <v>107</v>
      </c>
      <c r="G616">
        <v>-6.4091658592224121</v>
      </c>
      <c r="H616" t="s">
        <v>192</v>
      </c>
    </row>
    <row r="617" spans="1:8">
      <c r="A617" t="s">
        <v>260</v>
      </c>
      <c r="B617" t="s">
        <v>72</v>
      </c>
      <c r="C617">
        <v>2045</v>
      </c>
      <c r="D617">
        <v>2050</v>
      </c>
      <c r="E617" t="s">
        <v>119</v>
      </c>
      <c r="F617" t="s">
        <v>107</v>
      </c>
      <c r="G617">
        <v>-6.4091658592224121</v>
      </c>
      <c r="H617" t="s">
        <v>192</v>
      </c>
    </row>
    <row r="618" spans="1:8">
      <c r="A618" t="s">
        <v>260</v>
      </c>
      <c r="B618" t="s">
        <v>72</v>
      </c>
      <c r="C618">
        <v>2045</v>
      </c>
      <c r="D618">
        <v>2055</v>
      </c>
      <c r="E618" t="s">
        <v>119</v>
      </c>
      <c r="F618" t="s">
        <v>107</v>
      </c>
      <c r="G618">
        <v>-6.4091658592224121</v>
      </c>
      <c r="H618" t="s">
        <v>192</v>
      </c>
    </row>
    <row r="619" spans="1:8">
      <c r="A619" t="s">
        <v>260</v>
      </c>
      <c r="B619" t="s">
        <v>72</v>
      </c>
      <c r="C619">
        <v>2045</v>
      </c>
      <c r="D619">
        <v>2060</v>
      </c>
      <c r="E619" t="s">
        <v>119</v>
      </c>
      <c r="F619" t="s">
        <v>107</v>
      </c>
      <c r="G619">
        <v>-6.4091658592224121</v>
      </c>
      <c r="H619" t="s">
        <v>192</v>
      </c>
    </row>
    <row r="620" spans="1:8">
      <c r="A620" t="s">
        <v>260</v>
      </c>
      <c r="B620" t="s">
        <v>72</v>
      </c>
      <c r="C620">
        <v>2045</v>
      </c>
      <c r="D620">
        <v>2065</v>
      </c>
      <c r="E620" t="s">
        <v>119</v>
      </c>
      <c r="F620" t="s">
        <v>107</v>
      </c>
      <c r="G620">
        <v>-6.4091658592224121</v>
      </c>
      <c r="H620" t="s">
        <v>192</v>
      </c>
    </row>
    <row r="621" spans="1:8">
      <c r="A621" t="s">
        <v>260</v>
      </c>
      <c r="B621" t="s">
        <v>72</v>
      </c>
      <c r="C621">
        <v>2050</v>
      </c>
      <c r="D621">
        <v>2050</v>
      </c>
      <c r="E621" t="s">
        <v>119</v>
      </c>
      <c r="F621" t="s">
        <v>107</v>
      </c>
      <c r="G621">
        <v>-6.4091658592224121</v>
      </c>
      <c r="H621" t="s">
        <v>192</v>
      </c>
    </row>
    <row r="622" spans="1:8">
      <c r="A622" t="s">
        <v>260</v>
      </c>
      <c r="B622" t="s">
        <v>72</v>
      </c>
      <c r="C622">
        <v>2050</v>
      </c>
      <c r="D622">
        <v>2055</v>
      </c>
      <c r="E622" t="s">
        <v>119</v>
      </c>
      <c r="F622" t="s">
        <v>107</v>
      </c>
      <c r="G622">
        <v>-6.4091658592224121</v>
      </c>
      <c r="H622" t="s">
        <v>192</v>
      </c>
    </row>
    <row r="623" spans="1:8">
      <c r="A623" t="s">
        <v>260</v>
      </c>
      <c r="B623" t="s">
        <v>72</v>
      </c>
      <c r="C623">
        <v>2050</v>
      </c>
      <c r="D623">
        <v>2060</v>
      </c>
      <c r="E623" t="s">
        <v>119</v>
      </c>
      <c r="F623" t="s">
        <v>107</v>
      </c>
      <c r="G623">
        <v>-6.4091658592224121</v>
      </c>
      <c r="H623" t="s">
        <v>192</v>
      </c>
    </row>
    <row r="624" spans="1:8">
      <c r="A624" t="s">
        <v>260</v>
      </c>
      <c r="B624" t="s">
        <v>72</v>
      </c>
      <c r="C624">
        <v>2050</v>
      </c>
      <c r="D624">
        <v>2065</v>
      </c>
      <c r="E624" t="s">
        <v>119</v>
      </c>
      <c r="F624" t="s">
        <v>107</v>
      </c>
      <c r="G624">
        <v>-6.4091658592224121</v>
      </c>
      <c r="H624" t="s">
        <v>192</v>
      </c>
    </row>
    <row r="625" spans="1:8">
      <c r="A625" t="s">
        <v>260</v>
      </c>
      <c r="B625" t="s">
        <v>72</v>
      </c>
      <c r="C625">
        <v>2050</v>
      </c>
      <c r="D625">
        <v>2070</v>
      </c>
      <c r="E625" t="s">
        <v>119</v>
      </c>
      <c r="F625" t="s">
        <v>107</v>
      </c>
      <c r="G625">
        <v>-6.4091658592224121</v>
      </c>
      <c r="H625" t="s">
        <v>192</v>
      </c>
    </row>
    <row r="626" spans="1:8">
      <c r="A626" t="s">
        <v>260</v>
      </c>
      <c r="B626" t="s">
        <v>72</v>
      </c>
      <c r="C626">
        <v>2055</v>
      </c>
      <c r="D626">
        <v>2055</v>
      </c>
      <c r="E626" t="s">
        <v>119</v>
      </c>
      <c r="F626" t="s">
        <v>107</v>
      </c>
      <c r="G626">
        <v>-6.4091658592224121</v>
      </c>
      <c r="H626" t="s">
        <v>192</v>
      </c>
    </row>
    <row r="627" spans="1:8">
      <c r="A627" t="s">
        <v>260</v>
      </c>
      <c r="B627" t="s">
        <v>72</v>
      </c>
      <c r="C627">
        <v>2055</v>
      </c>
      <c r="D627">
        <v>2060</v>
      </c>
      <c r="E627" t="s">
        <v>119</v>
      </c>
      <c r="F627" t="s">
        <v>107</v>
      </c>
      <c r="G627">
        <v>-6.4091658592224121</v>
      </c>
      <c r="H627" t="s">
        <v>192</v>
      </c>
    </row>
    <row r="628" spans="1:8">
      <c r="A628" t="s">
        <v>260</v>
      </c>
      <c r="B628" t="s">
        <v>72</v>
      </c>
      <c r="C628">
        <v>2055</v>
      </c>
      <c r="D628">
        <v>2065</v>
      </c>
      <c r="E628" t="s">
        <v>119</v>
      </c>
      <c r="F628" t="s">
        <v>107</v>
      </c>
      <c r="G628">
        <v>-6.4091658592224121</v>
      </c>
      <c r="H628" t="s">
        <v>192</v>
      </c>
    </row>
    <row r="629" spans="1:8">
      <c r="A629" t="s">
        <v>260</v>
      </c>
      <c r="B629" t="s">
        <v>72</v>
      </c>
      <c r="C629">
        <v>2055</v>
      </c>
      <c r="D629">
        <v>2070</v>
      </c>
      <c r="E629" t="s">
        <v>119</v>
      </c>
      <c r="F629" t="s">
        <v>107</v>
      </c>
      <c r="G629">
        <v>-6.4091658592224121</v>
      </c>
      <c r="H629" t="s">
        <v>192</v>
      </c>
    </row>
    <row r="630" spans="1:8">
      <c r="A630" t="s">
        <v>260</v>
      </c>
      <c r="B630" t="s">
        <v>72</v>
      </c>
      <c r="C630">
        <v>2060</v>
      </c>
      <c r="D630">
        <v>2060</v>
      </c>
      <c r="E630" t="s">
        <v>119</v>
      </c>
      <c r="F630" t="s">
        <v>107</v>
      </c>
      <c r="G630">
        <v>-6.4091658592224121</v>
      </c>
      <c r="H630" t="s">
        <v>192</v>
      </c>
    </row>
    <row r="631" spans="1:8">
      <c r="A631" t="s">
        <v>260</v>
      </c>
      <c r="B631" t="s">
        <v>72</v>
      </c>
      <c r="C631">
        <v>2060</v>
      </c>
      <c r="D631">
        <v>2065</v>
      </c>
      <c r="E631" t="s">
        <v>119</v>
      </c>
      <c r="F631" t="s">
        <v>107</v>
      </c>
      <c r="G631">
        <v>-6.4091658592224121</v>
      </c>
      <c r="H631" t="s">
        <v>192</v>
      </c>
    </row>
    <row r="632" spans="1:8">
      <c r="A632" t="s">
        <v>260</v>
      </c>
      <c r="B632" t="s">
        <v>72</v>
      </c>
      <c r="C632">
        <v>2060</v>
      </c>
      <c r="D632">
        <v>2070</v>
      </c>
      <c r="E632" t="s">
        <v>119</v>
      </c>
      <c r="F632" t="s">
        <v>107</v>
      </c>
      <c r="G632">
        <v>-6.4091658592224121</v>
      </c>
      <c r="H632" t="s">
        <v>192</v>
      </c>
    </row>
    <row r="633" spans="1:8">
      <c r="A633" t="s">
        <v>260</v>
      </c>
      <c r="B633" t="s">
        <v>72</v>
      </c>
      <c r="C633">
        <v>2065</v>
      </c>
      <c r="D633">
        <v>2065</v>
      </c>
      <c r="E633" t="s">
        <v>119</v>
      </c>
      <c r="F633" t="s">
        <v>107</v>
      </c>
      <c r="G633">
        <v>-6.4091658592224121</v>
      </c>
      <c r="H633" t="s">
        <v>192</v>
      </c>
    </row>
    <row r="634" spans="1:8">
      <c r="A634" t="s">
        <v>260</v>
      </c>
      <c r="B634" t="s">
        <v>72</v>
      </c>
      <c r="C634">
        <v>2065</v>
      </c>
      <c r="D634">
        <v>2070</v>
      </c>
      <c r="E634" t="s">
        <v>119</v>
      </c>
      <c r="F634" t="s">
        <v>107</v>
      </c>
      <c r="G634">
        <v>-6.4091658592224121</v>
      </c>
      <c r="H634" t="s">
        <v>192</v>
      </c>
    </row>
    <row r="635" spans="1:8">
      <c r="A635" t="s">
        <v>260</v>
      </c>
      <c r="B635" t="s">
        <v>72</v>
      </c>
      <c r="C635">
        <v>2070</v>
      </c>
      <c r="D635">
        <v>2070</v>
      </c>
      <c r="E635" t="s">
        <v>119</v>
      </c>
      <c r="F635" t="s">
        <v>107</v>
      </c>
      <c r="G635">
        <v>-6.4091658592224121</v>
      </c>
      <c r="H635" t="s">
        <v>192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8"/>
  <sheetViews>
    <sheetView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4</v>
      </c>
      <c r="E2" t="s">
        <v>110</v>
      </c>
    </row>
    <row r="3" spans="1:5">
      <c r="A3" t="s">
        <v>260</v>
      </c>
      <c r="B3" t="s">
        <v>25</v>
      </c>
      <c r="C3">
        <v>2030</v>
      </c>
      <c r="D3">
        <v>4</v>
      </c>
      <c r="E3" t="s">
        <v>110</v>
      </c>
    </row>
    <row r="4" spans="1:5">
      <c r="A4" t="s">
        <v>260</v>
      </c>
      <c r="B4" t="s">
        <v>25</v>
      </c>
      <c r="C4">
        <v>2040</v>
      </c>
      <c r="D4">
        <v>4</v>
      </c>
      <c r="E4" t="s">
        <v>110</v>
      </c>
    </row>
    <row r="5" spans="1:5">
      <c r="A5" t="s">
        <v>260</v>
      </c>
      <c r="B5" t="s">
        <v>25</v>
      </c>
      <c r="C5">
        <v>2050</v>
      </c>
      <c r="D5">
        <v>4</v>
      </c>
      <c r="E5" t="s">
        <v>110</v>
      </c>
    </row>
    <row r="6" spans="1:5">
      <c r="A6" t="s">
        <v>260</v>
      </c>
      <c r="B6" t="s">
        <v>25</v>
      </c>
      <c r="C6">
        <v>2060</v>
      </c>
      <c r="D6">
        <v>4</v>
      </c>
      <c r="E6" t="s">
        <v>110</v>
      </c>
    </row>
    <row r="7" spans="1:5">
      <c r="A7" t="s">
        <v>260</v>
      </c>
      <c r="B7" t="s">
        <v>25</v>
      </c>
      <c r="C7">
        <v>2070</v>
      </c>
      <c r="D7">
        <v>4</v>
      </c>
      <c r="E7" t="s">
        <v>110</v>
      </c>
    </row>
    <row r="8" spans="1:5">
      <c r="A8" t="s">
        <v>260</v>
      </c>
      <c r="B8" t="s">
        <v>25</v>
      </c>
      <c r="C8">
        <v>2025</v>
      </c>
      <c r="D8">
        <v>4</v>
      </c>
      <c r="E8" t="s">
        <v>110</v>
      </c>
    </row>
    <row r="9" spans="1:5">
      <c r="A9" t="s">
        <v>260</v>
      </c>
      <c r="B9" t="s">
        <v>25</v>
      </c>
      <c r="C9">
        <v>2035</v>
      </c>
      <c r="D9">
        <v>4</v>
      </c>
      <c r="E9" t="s">
        <v>110</v>
      </c>
    </row>
    <row r="10" spans="1:5">
      <c r="A10" t="s">
        <v>260</v>
      </c>
      <c r="B10" t="s">
        <v>25</v>
      </c>
      <c r="C10">
        <v>2045</v>
      </c>
      <c r="D10">
        <v>4</v>
      </c>
      <c r="E10" t="s">
        <v>110</v>
      </c>
    </row>
    <row r="11" spans="1:5">
      <c r="A11" t="s">
        <v>260</v>
      </c>
      <c r="B11" t="s">
        <v>25</v>
      </c>
      <c r="C11">
        <v>2055</v>
      </c>
      <c r="D11">
        <v>4</v>
      </c>
      <c r="E11" t="s">
        <v>110</v>
      </c>
    </row>
    <row r="12" spans="1:5">
      <c r="A12" t="s">
        <v>260</v>
      </c>
      <c r="B12" t="s">
        <v>25</v>
      </c>
      <c r="C12">
        <v>2065</v>
      </c>
      <c r="D12">
        <v>4</v>
      </c>
      <c r="E12" t="s">
        <v>110</v>
      </c>
    </row>
    <row r="13" spans="1:5">
      <c r="A13" t="s">
        <v>260</v>
      </c>
      <c r="B13" t="s">
        <v>32</v>
      </c>
      <c r="C13">
        <v>2020</v>
      </c>
      <c r="D13">
        <v>4</v>
      </c>
      <c r="E13" t="s">
        <v>110</v>
      </c>
    </row>
    <row r="14" spans="1:5">
      <c r="A14" t="s">
        <v>260</v>
      </c>
      <c r="B14" t="s">
        <v>32</v>
      </c>
      <c r="C14">
        <v>2030</v>
      </c>
      <c r="D14">
        <v>4</v>
      </c>
      <c r="E14" t="s">
        <v>110</v>
      </c>
    </row>
    <row r="15" spans="1:5">
      <c r="A15" t="s">
        <v>260</v>
      </c>
      <c r="B15" t="s">
        <v>32</v>
      </c>
      <c r="C15">
        <v>2040</v>
      </c>
      <c r="D15">
        <v>4</v>
      </c>
      <c r="E15" t="s">
        <v>110</v>
      </c>
    </row>
    <row r="16" spans="1:5">
      <c r="A16" t="s">
        <v>260</v>
      </c>
      <c r="B16" t="s">
        <v>32</v>
      </c>
      <c r="C16">
        <v>2050</v>
      </c>
      <c r="D16">
        <v>4</v>
      </c>
      <c r="E16" t="s">
        <v>110</v>
      </c>
    </row>
    <row r="17" spans="1:5">
      <c r="A17" t="s">
        <v>260</v>
      </c>
      <c r="B17" t="s">
        <v>32</v>
      </c>
      <c r="C17">
        <v>2060</v>
      </c>
      <c r="D17">
        <v>4</v>
      </c>
      <c r="E17" t="s">
        <v>110</v>
      </c>
    </row>
    <row r="18" spans="1:5">
      <c r="A18" t="s">
        <v>260</v>
      </c>
      <c r="B18" t="s">
        <v>32</v>
      </c>
      <c r="C18">
        <v>2070</v>
      </c>
      <c r="D18">
        <v>4</v>
      </c>
      <c r="E18" t="s">
        <v>110</v>
      </c>
    </row>
    <row r="19" spans="1:5">
      <c r="A19" t="s">
        <v>260</v>
      </c>
      <c r="B19" t="s">
        <v>32</v>
      </c>
      <c r="C19">
        <v>2025</v>
      </c>
      <c r="D19">
        <v>4</v>
      </c>
      <c r="E19" t="s">
        <v>110</v>
      </c>
    </row>
    <row r="20" spans="1:5">
      <c r="A20" t="s">
        <v>260</v>
      </c>
      <c r="B20" t="s">
        <v>32</v>
      </c>
      <c r="C20">
        <v>2035</v>
      </c>
      <c r="D20">
        <v>4</v>
      </c>
      <c r="E20" t="s">
        <v>110</v>
      </c>
    </row>
    <row r="21" spans="1:5">
      <c r="A21" t="s">
        <v>260</v>
      </c>
      <c r="B21" t="s">
        <v>32</v>
      </c>
      <c r="C21">
        <v>2045</v>
      </c>
      <c r="D21">
        <v>4</v>
      </c>
      <c r="E21" t="s">
        <v>110</v>
      </c>
    </row>
    <row r="22" spans="1:5">
      <c r="A22" t="s">
        <v>260</v>
      </c>
      <c r="B22" t="s">
        <v>32</v>
      </c>
      <c r="C22">
        <v>2055</v>
      </c>
      <c r="D22">
        <v>4</v>
      </c>
      <c r="E22" t="s">
        <v>110</v>
      </c>
    </row>
    <row r="23" spans="1:5">
      <c r="A23" t="s">
        <v>260</v>
      </c>
      <c r="B23" t="s">
        <v>32</v>
      </c>
      <c r="C23">
        <v>2065</v>
      </c>
      <c r="D23">
        <v>4</v>
      </c>
      <c r="E23" t="s">
        <v>110</v>
      </c>
    </row>
    <row r="24" spans="1:5">
      <c r="A24" t="s">
        <v>260</v>
      </c>
      <c r="B24" t="s">
        <v>33</v>
      </c>
      <c r="C24">
        <v>2020</v>
      </c>
      <c r="D24">
        <v>4</v>
      </c>
      <c r="E24" t="s">
        <v>110</v>
      </c>
    </row>
    <row r="25" spans="1:5">
      <c r="A25" t="s">
        <v>260</v>
      </c>
      <c r="B25" t="s">
        <v>33</v>
      </c>
      <c r="C25">
        <v>2030</v>
      </c>
      <c r="D25">
        <v>4</v>
      </c>
      <c r="E25" t="s">
        <v>110</v>
      </c>
    </row>
    <row r="26" spans="1:5">
      <c r="A26" t="s">
        <v>260</v>
      </c>
      <c r="B26" t="s">
        <v>33</v>
      </c>
      <c r="C26">
        <v>2040</v>
      </c>
      <c r="D26">
        <v>4</v>
      </c>
      <c r="E26" t="s">
        <v>110</v>
      </c>
    </row>
    <row r="27" spans="1:5">
      <c r="A27" t="s">
        <v>260</v>
      </c>
      <c r="B27" t="s">
        <v>33</v>
      </c>
      <c r="C27">
        <v>2050</v>
      </c>
      <c r="D27">
        <v>4</v>
      </c>
      <c r="E27" t="s">
        <v>110</v>
      </c>
    </row>
    <row r="28" spans="1:5">
      <c r="A28" t="s">
        <v>260</v>
      </c>
      <c r="B28" t="s">
        <v>33</v>
      </c>
      <c r="C28">
        <v>2060</v>
      </c>
      <c r="D28">
        <v>4</v>
      </c>
      <c r="E28" t="s">
        <v>110</v>
      </c>
    </row>
    <row r="29" spans="1:5">
      <c r="A29" t="s">
        <v>260</v>
      </c>
      <c r="B29" t="s">
        <v>33</v>
      </c>
      <c r="C29">
        <v>2070</v>
      </c>
      <c r="D29">
        <v>4</v>
      </c>
      <c r="E29" t="s">
        <v>110</v>
      </c>
    </row>
    <row r="30" spans="1:5">
      <c r="A30" t="s">
        <v>260</v>
      </c>
      <c r="B30" t="s">
        <v>33</v>
      </c>
      <c r="C30">
        <v>2025</v>
      </c>
      <c r="D30">
        <v>4</v>
      </c>
      <c r="E30" t="s">
        <v>110</v>
      </c>
    </row>
    <row r="31" spans="1:5">
      <c r="A31" t="s">
        <v>260</v>
      </c>
      <c r="B31" t="s">
        <v>33</v>
      </c>
      <c r="C31">
        <v>2035</v>
      </c>
      <c r="D31">
        <v>4</v>
      </c>
      <c r="E31" t="s">
        <v>110</v>
      </c>
    </row>
    <row r="32" spans="1:5">
      <c r="A32" t="s">
        <v>260</v>
      </c>
      <c r="B32" t="s">
        <v>33</v>
      </c>
      <c r="C32">
        <v>2045</v>
      </c>
      <c r="D32">
        <v>4</v>
      </c>
      <c r="E32" t="s">
        <v>110</v>
      </c>
    </row>
    <row r="33" spans="1:5">
      <c r="A33" t="s">
        <v>260</v>
      </c>
      <c r="B33" t="s">
        <v>33</v>
      </c>
      <c r="C33">
        <v>2055</v>
      </c>
      <c r="D33">
        <v>4</v>
      </c>
      <c r="E33" t="s">
        <v>110</v>
      </c>
    </row>
    <row r="34" spans="1:5">
      <c r="A34" t="s">
        <v>260</v>
      </c>
      <c r="B34" t="s">
        <v>33</v>
      </c>
      <c r="C34">
        <v>2065</v>
      </c>
      <c r="D34">
        <v>4</v>
      </c>
      <c r="E34" t="s">
        <v>110</v>
      </c>
    </row>
    <row r="35" spans="1:5">
      <c r="A35" t="s">
        <v>260</v>
      </c>
      <c r="B35" t="s">
        <v>68</v>
      </c>
      <c r="C35">
        <v>2020</v>
      </c>
      <c r="D35">
        <v>4</v>
      </c>
      <c r="E35" t="s">
        <v>110</v>
      </c>
    </row>
    <row r="36" spans="1:5">
      <c r="A36" t="s">
        <v>260</v>
      </c>
      <c r="B36" t="s">
        <v>68</v>
      </c>
      <c r="C36">
        <v>2030</v>
      </c>
      <c r="D36">
        <v>4</v>
      </c>
      <c r="E36" t="s">
        <v>110</v>
      </c>
    </row>
    <row r="37" spans="1:5">
      <c r="A37" t="s">
        <v>260</v>
      </c>
      <c r="B37" t="s">
        <v>68</v>
      </c>
      <c r="C37">
        <v>2040</v>
      </c>
      <c r="D37">
        <v>4</v>
      </c>
      <c r="E37" t="s">
        <v>110</v>
      </c>
    </row>
    <row r="38" spans="1:5">
      <c r="A38" t="s">
        <v>260</v>
      </c>
      <c r="B38" t="s">
        <v>68</v>
      </c>
      <c r="C38">
        <v>2050</v>
      </c>
      <c r="D38">
        <v>4</v>
      </c>
      <c r="E38" t="s">
        <v>110</v>
      </c>
    </row>
    <row r="39" spans="1:5">
      <c r="A39" t="s">
        <v>260</v>
      </c>
      <c r="B39" t="s">
        <v>68</v>
      </c>
      <c r="C39">
        <v>2060</v>
      </c>
      <c r="D39">
        <v>4</v>
      </c>
      <c r="E39" t="s">
        <v>110</v>
      </c>
    </row>
    <row r="40" spans="1:5">
      <c r="A40" t="s">
        <v>260</v>
      </c>
      <c r="B40" t="s">
        <v>68</v>
      </c>
      <c r="C40">
        <v>2070</v>
      </c>
      <c r="D40">
        <v>4</v>
      </c>
      <c r="E40" t="s">
        <v>110</v>
      </c>
    </row>
    <row r="41" spans="1:5">
      <c r="A41" t="s">
        <v>260</v>
      </c>
      <c r="B41" t="s">
        <v>68</v>
      </c>
      <c r="C41">
        <v>2025</v>
      </c>
      <c r="D41">
        <v>4</v>
      </c>
      <c r="E41" t="s">
        <v>110</v>
      </c>
    </row>
    <row r="42" spans="1:5">
      <c r="A42" t="s">
        <v>260</v>
      </c>
      <c r="B42" t="s">
        <v>68</v>
      </c>
      <c r="C42">
        <v>2035</v>
      </c>
      <c r="D42">
        <v>4</v>
      </c>
      <c r="E42" t="s">
        <v>110</v>
      </c>
    </row>
    <row r="43" spans="1:5">
      <c r="A43" t="s">
        <v>260</v>
      </c>
      <c r="B43" t="s">
        <v>68</v>
      </c>
      <c r="C43">
        <v>2045</v>
      </c>
      <c r="D43">
        <v>4</v>
      </c>
      <c r="E43" t="s">
        <v>110</v>
      </c>
    </row>
    <row r="44" spans="1:5">
      <c r="A44" t="s">
        <v>260</v>
      </c>
      <c r="B44" t="s">
        <v>68</v>
      </c>
      <c r="C44">
        <v>2055</v>
      </c>
      <c r="D44">
        <v>4</v>
      </c>
      <c r="E44" t="s">
        <v>110</v>
      </c>
    </row>
    <row r="45" spans="1:5">
      <c r="A45" t="s">
        <v>260</v>
      </c>
      <c r="B45" t="s">
        <v>68</v>
      </c>
      <c r="C45">
        <v>2065</v>
      </c>
      <c r="D45">
        <v>4</v>
      </c>
      <c r="E45" t="s">
        <v>110</v>
      </c>
    </row>
    <row r="46" spans="1:5">
      <c r="A46" t="s">
        <v>260</v>
      </c>
      <c r="B46" t="s">
        <v>34</v>
      </c>
      <c r="C46">
        <v>2020</v>
      </c>
      <c r="D46">
        <v>4</v>
      </c>
      <c r="E46" t="s">
        <v>110</v>
      </c>
    </row>
    <row r="47" spans="1:5">
      <c r="A47" t="s">
        <v>260</v>
      </c>
      <c r="B47" t="s">
        <v>34</v>
      </c>
      <c r="C47">
        <v>2030</v>
      </c>
      <c r="D47">
        <v>4</v>
      </c>
      <c r="E47" t="s">
        <v>110</v>
      </c>
    </row>
    <row r="48" spans="1:5">
      <c r="A48" t="s">
        <v>260</v>
      </c>
      <c r="B48" t="s">
        <v>34</v>
      </c>
      <c r="C48">
        <v>2040</v>
      </c>
      <c r="D48">
        <v>4</v>
      </c>
      <c r="E48" t="s">
        <v>110</v>
      </c>
    </row>
    <row r="49" spans="1:5">
      <c r="A49" t="s">
        <v>260</v>
      </c>
      <c r="B49" t="s">
        <v>34</v>
      </c>
      <c r="C49">
        <v>2050</v>
      </c>
      <c r="D49">
        <v>4</v>
      </c>
      <c r="E49" t="s">
        <v>110</v>
      </c>
    </row>
    <row r="50" spans="1:5">
      <c r="A50" t="s">
        <v>260</v>
      </c>
      <c r="B50" t="s">
        <v>34</v>
      </c>
      <c r="C50">
        <v>2060</v>
      </c>
      <c r="D50">
        <v>4</v>
      </c>
      <c r="E50" t="s">
        <v>110</v>
      </c>
    </row>
    <row r="51" spans="1:5">
      <c r="A51" t="s">
        <v>260</v>
      </c>
      <c r="B51" t="s">
        <v>34</v>
      </c>
      <c r="C51">
        <v>2070</v>
      </c>
      <c r="D51">
        <v>4</v>
      </c>
      <c r="E51" t="s">
        <v>110</v>
      </c>
    </row>
    <row r="52" spans="1:5">
      <c r="A52" t="s">
        <v>260</v>
      </c>
      <c r="B52" t="s">
        <v>34</v>
      </c>
      <c r="C52">
        <v>2025</v>
      </c>
      <c r="D52">
        <v>4</v>
      </c>
      <c r="E52" t="s">
        <v>110</v>
      </c>
    </row>
    <row r="53" spans="1:5">
      <c r="A53" t="s">
        <v>260</v>
      </c>
      <c r="B53" t="s">
        <v>34</v>
      </c>
      <c r="C53">
        <v>2035</v>
      </c>
      <c r="D53">
        <v>4</v>
      </c>
      <c r="E53" t="s">
        <v>110</v>
      </c>
    </row>
    <row r="54" spans="1:5">
      <c r="A54" t="s">
        <v>260</v>
      </c>
      <c r="B54" t="s">
        <v>34</v>
      </c>
      <c r="C54">
        <v>2045</v>
      </c>
      <c r="D54">
        <v>4</v>
      </c>
      <c r="E54" t="s">
        <v>110</v>
      </c>
    </row>
    <row r="55" spans="1:5">
      <c r="A55" t="s">
        <v>260</v>
      </c>
      <c r="B55" t="s">
        <v>34</v>
      </c>
      <c r="C55">
        <v>2055</v>
      </c>
      <c r="D55">
        <v>4</v>
      </c>
      <c r="E55" t="s">
        <v>110</v>
      </c>
    </row>
    <row r="56" spans="1:5">
      <c r="A56" t="s">
        <v>260</v>
      </c>
      <c r="B56" t="s">
        <v>34</v>
      </c>
      <c r="C56">
        <v>2065</v>
      </c>
      <c r="D56">
        <v>4</v>
      </c>
      <c r="E56" t="s">
        <v>110</v>
      </c>
    </row>
    <row r="57" spans="1:5">
      <c r="A57" t="s">
        <v>260</v>
      </c>
      <c r="B57" t="s">
        <v>52</v>
      </c>
      <c r="C57">
        <v>2020</v>
      </c>
      <c r="D57">
        <v>3</v>
      </c>
      <c r="E57" t="s">
        <v>110</v>
      </c>
    </row>
    <row r="58" spans="1:5">
      <c r="A58" t="s">
        <v>260</v>
      </c>
      <c r="B58" t="s">
        <v>52</v>
      </c>
      <c r="C58">
        <v>2030</v>
      </c>
      <c r="D58">
        <v>3</v>
      </c>
      <c r="E58" t="s">
        <v>110</v>
      </c>
    </row>
    <row r="59" spans="1:5">
      <c r="A59" t="s">
        <v>260</v>
      </c>
      <c r="B59" t="s">
        <v>52</v>
      </c>
      <c r="C59">
        <v>2040</v>
      </c>
      <c r="D59">
        <v>3</v>
      </c>
      <c r="E59" t="s">
        <v>110</v>
      </c>
    </row>
    <row r="60" spans="1:5">
      <c r="A60" t="s">
        <v>260</v>
      </c>
      <c r="B60" t="s">
        <v>52</v>
      </c>
      <c r="C60">
        <v>2050</v>
      </c>
      <c r="D60">
        <v>3</v>
      </c>
      <c r="E60" t="s">
        <v>110</v>
      </c>
    </row>
    <row r="61" spans="1:5">
      <c r="A61" t="s">
        <v>260</v>
      </c>
      <c r="B61" t="s">
        <v>52</v>
      </c>
      <c r="C61">
        <v>2060</v>
      </c>
      <c r="D61">
        <v>3</v>
      </c>
      <c r="E61" t="s">
        <v>110</v>
      </c>
    </row>
    <row r="62" spans="1:5">
      <c r="A62" t="s">
        <v>260</v>
      </c>
      <c r="B62" t="s">
        <v>52</v>
      </c>
      <c r="C62">
        <v>2070</v>
      </c>
      <c r="D62">
        <v>3</v>
      </c>
      <c r="E62" t="s">
        <v>110</v>
      </c>
    </row>
    <row r="63" spans="1:5">
      <c r="A63" t="s">
        <v>260</v>
      </c>
      <c r="B63" t="s">
        <v>52</v>
      </c>
      <c r="C63">
        <v>2025</v>
      </c>
      <c r="D63">
        <v>3</v>
      </c>
      <c r="E63" t="s">
        <v>110</v>
      </c>
    </row>
    <row r="64" spans="1:5">
      <c r="A64" t="s">
        <v>260</v>
      </c>
      <c r="B64" t="s">
        <v>52</v>
      </c>
      <c r="C64">
        <v>2035</v>
      </c>
      <c r="D64">
        <v>3</v>
      </c>
      <c r="E64" t="s">
        <v>110</v>
      </c>
    </row>
    <row r="65" spans="1:5">
      <c r="A65" t="s">
        <v>260</v>
      </c>
      <c r="B65" t="s">
        <v>52</v>
      </c>
      <c r="C65">
        <v>2045</v>
      </c>
      <c r="D65">
        <v>3</v>
      </c>
      <c r="E65" t="s">
        <v>110</v>
      </c>
    </row>
    <row r="66" spans="1:5">
      <c r="A66" t="s">
        <v>260</v>
      </c>
      <c r="B66" t="s">
        <v>52</v>
      </c>
      <c r="C66">
        <v>2055</v>
      </c>
      <c r="D66">
        <v>3</v>
      </c>
      <c r="E66" t="s">
        <v>110</v>
      </c>
    </row>
    <row r="67" spans="1:5">
      <c r="A67" t="s">
        <v>260</v>
      </c>
      <c r="B67" t="s">
        <v>52</v>
      </c>
      <c r="C67">
        <v>2065</v>
      </c>
      <c r="D67">
        <v>3</v>
      </c>
      <c r="E67" t="s">
        <v>110</v>
      </c>
    </row>
    <row r="68" spans="1:5">
      <c r="A68" t="s">
        <v>260</v>
      </c>
      <c r="B68" t="s">
        <v>73</v>
      </c>
      <c r="C68">
        <v>2020</v>
      </c>
      <c r="D68">
        <v>4</v>
      </c>
      <c r="E68" t="s">
        <v>110</v>
      </c>
    </row>
    <row r="69" spans="1:5">
      <c r="A69" t="s">
        <v>260</v>
      </c>
      <c r="B69" t="s">
        <v>73</v>
      </c>
      <c r="C69">
        <v>2030</v>
      </c>
      <c r="D69">
        <v>4</v>
      </c>
      <c r="E69" t="s">
        <v>110</v>
      </c>
    </row>
    <row r="70" spans="1:5">
      <c r="A70" t="s">
        <v>260</v>
      </c>
      <c r="B70" t="s">
        <v>73</v>
      </c>
      <c r="C70">
        <v>2040</v>
      </c>
      <c r="D70">
        <v>4</v>
      </c>
      <c r="E70" t="s">
        <v>110</v>
      </c>
    </row>
    <row r="71" spans="1:5">
      <c r="A71" t="s">
        <v>260</v>
      </c>
      <c r="B71" t="s">
        <v>73</v>
      </c>
      <c r="C71">
        <v>2050</v>
      </c>
      <c r="D71">
        <v>4</v>
      </c>
      <c r="E71" t="s">
        <v>110</v>
      </c>
    </row>
    <row r="72" spans="1:5">
      <c r="A72" t="s">
        <v>260</v>
      </c>
      <c r="B72" t="s">
        <v>73</v>
      </c>
      <c r="C72">
        <v>2060</v>
      </c>
      <c r="D72">
        <v>4</v>
      </c>
      <c r="E72" t="s">
        <v>110</v>
      </c>
    </row>
    <row r="73" spans="1:5">
      <c r="A73" t="s">
        <v>260</v>
      </c>
      <c r="B73" t="s">
        <v>73</v>
      </c>
      <c r="C73">
        <v>2070</v>
      </c>
      <c r="D73">
        <v>4</v>
      </c>
      <c r="E73" t="s">
        <v>110</v>
      </c>
    </row>
    <row r="74" spans="1:5">
      <c r="A74" t="s">
        <v>260</v>
      </c>
      <c r="B74" t="s">
        <v>73</v>
      </c>
      <c r="C74">
        <v>2025</v>
      </c>
      <c r="D74">
        <v>4</v>
      </c>
      <c r="E74" t="s">
        <v>110</v>
      </c>
    </row>
    <row r="75" spans="1:5">
      <c r="A75" t="s">
        <v>260</v>
      </c>
      <c r="B75" t="s">
        <v>73</v>
      </c>
      <c r="C75">
        <v>2035</v>
      </c>
      <c r="D75">
        <v>4</v>
      </c>
      <c r="E75" t="s">
        <v>110</v>
      </c>
    </row>
    <row r="76" spans="1:5">
      <c r="A76" t="s">
        <v>260</v>
      </c>
      <c r="B76" t="s">
        <v>73</v>
      </c>
      <c r="C76">
        <v>2045</v>
      </c>
      <c r="D76">
        <v>4</v>
      </c>
      <c r="E76" t="s">
        <v>110</v>
      </c>
    </row>
    <row r="77" spans="1:5">
      <c r="A77" t="s">
        <v>260</v>
      </c>
      <c r="B77" t="s">
        <v>73</v>
      </c>
      <c r="C77">
        <v>2055</v>
      </c>
      <c r="D77">
        <v>4</v>
      </c>
      <c r="E77" t="s">
        <v>110</v>
      </c>
    </row>
    <row r="78" spans="1:5">
      <c r="A78" t="s">
        <v>260</v>
      </c>
      <c r="B78" t="s">
        <v>73</v>
      </c>
      <c r="C78">
        <v>2065</v>
      </c>
      <c r="D78">
        <v>4</v>
      </c>
      <c r="E78" t="s">
        <v>110</v>
      </c>
    </row>
    <row r="79" spans="1:5">
      <c r="A79" t="s">
        <v>260</v>
      </c>
      <c r="B79" t="s">
        <v>42</v>
      </c>
      <c r="C79">
        <v>2020</v>
      </c>
      <c r="D79">
        <v>3</v>
      </c>
      <c r="E79" t="s">
        <v>110</v>
      </c>
    </row>
    <row r="80" spans="1:5">
      <c r="A80" t="s">
        <v>260</v>
      </c>
      <c r="B80" t="s">
        <v>42</v>
      </c>
      <c r="C80">
        <v>2030</v>
      </c>
      <c r="D80">
        <v>3</v>
      </c>
      <c r="E80" t="s">
        <v>110</v>
      </c>
    </row>
    <row r="81" spans="1:5">
      <c r="A81" t="s">
        <v>260</v>
      </c>
      <c r="B81" t="s">
        <v>42</v>
      </c>
      <c r="C81">
        <v>2040</v>
      </c>
      <c r="D81">
        <v>3</v>
      </c>
      <c r="E81" t="s">
        <v>110</v>
      </c>
    </row>
    <row r="82" spans="1:5">
      <c r="A82" t="s">
        <v>260</v>
      </c>
      <c r="B82" t="s">
        <v>42</v>
      </c>
      <c r="C82">
        <v>2050</v>
      </c>
      <c r="D82">
        <v>3</v>
      </c>
      <c r="E82" t="s">
        <v>110</v>
      </c>
    </row>
    <row r="83" spans="1:5">
      <c r="A83" t="s">
        <v>260</v>
      </c>
      <c r="B83" t="s">
        <v>42</v>
      </c>
      <c r="C83">
        <v>2060</v>
      </c>
      <c r="D83">
        <v>3</v>
      </c>
      <c r="E83" t="s">
        <v>110</v>
      </c>
    </row>
    <row r="84" spans="1:5">
      <c r="A84" t="s">
        <v>260</v>
      </c>
      <c r="B84" t="s">
        <v>42</v>
      </c>
      <c r="C84">
        <v>2070</v>
      </c>
      <c r="D84">
        <v>3</v>
      </c>
      <c r="E84" t="s">
        <v>110</v>
      </c>
    </row>
    <row r="85" spans="1:5">
      <c r="A85" t="s">
        <v>260</v>
      </c>
      <c r="B85" t="s">
        <v>42</v>
      </c>
      <c r="C85">
        <v>2025</v>
      </c>
      <c r="D85">
        <v>3</v>
      </c>
      <c r="E85" t="s">
        <v>110</v>
      </c>
    </row>
    <row r="86" spans="1:5">
      <c r="A86" t="s">
        <v>260</v>
      </c>
      <c r="B86" t="s">
        <v>42</v>
      </c>
      <c r="C86">
        <v>2035</v>
      </c>
      <c r="D86">
        <v>3</v>
      </c>
      <c r="E86" t="s">
        <v>110</v>
      </c>
    </row>
    <row r="87" spans="1:5">
      <c r="A87" t="s">
        <v>260</v>
      </c>
      <c r="B87" t="s">
        <v>42</v>
      </c>
      <c r="C87">
        <v>2045</v>
      </c>
      <c r="D87">
        <v>3</v>
      </c>
      <c r="E87" t="s">
        <v>110</v>
      </c>
    </row>
    <row r="88" spans="1:5">
      <c r="A88" t="s">
        <v>260</v>
      </c>
      <c r="B88" t="s">
        <v>42</v>
      </c>
      <c r="C88">
        <v>2055</v>
      </c>
      <c r="D88">
        <v>3</v>
      </c>
      <c r="E88" t="s">
        <v>110</v>
      </c>
    </row>
    <row r="89" spans="1:5">
      <c r="A89" t="s">
        <v>260</v>
      </c>
      <c r="B89" t="s">
        <v>42</v>
      </c>
      <c r="C89">
        <v>2065</v>
      </c>
      <c r="D89">
        <v>3</v>
      </c>
      <c r="E89" t="s">
        <v>110</v>
      </c>
    </row>
    <row r="90" spans="1:5">
      <c r="A90" t="s">
        <v>260</v>
      </c>
      <c r="B90" t="s">
        <v>43</v>
      </c>
      <c r="C90">
        <v>2020</v>
      </c>
      <c r="D90">
        <v>3</v>
      </c>
      <c r="E90" t="s">
        <v>110</v>
      </c>
    </row>
    <row r="91" spans="1:5">
      <c r="A91" t="s">
        <v>260</v>
      </c>
      <c r="B91" t="s">
        <v>43</v>
      </c>
      <c r="C91">
        <v>2030</v>
      </c>
      <c r="D91">
        <v>3</v>
      </c>
      <c r="E91" t="s">
        <v>110</v>
      </c>
    </row>
    <row r="92" spans="1:5">
      <c r="A92" t="s">
        <v>260</v>
      </c>
      <c r="B92" t="s">
        <v>43</v>
      </c>
      <c r="C92">
        <v>2040</v>
      </c>
      <c r="D92">
        <v>3</v>
      </c>
      <c r="E92" t="s">
        <v>110</v>
      </c>
    </row>
    <row r="93" spans="1:5">
      <c r="A93" t="s">
        <v>260</v>
      </c>
      <c r="B93" t="s">
        <v>43</v>
      </c>
      <c r="C93">
        <v>2050</v>
      </c>
      <c r="D93">
        <v>3</v>
      </c>
      <c r="E93" t="s">
        <v>110</v>
      </c>
    </row>
    <row r="94" spans="1:5">
      <c r="A94" t="s">
        <v>260</v>
      </c>
      <c r="B94" t="s">
        <v>43</v>
      </c>
      <c r="C94">
        <v>2060</v>
      </c>
      <c r="D94">
        <v>3</v>
      </c>
      <c r="E94" t="s">
        <v>110</v>
      </c>
    </row>
    <row r="95" spans="1:5">
      <c r="A95" t="s">
        <v>260</v>
      </c>
      <c r="B95" t="s">
        <v>43</v>
      </c>
      <c r="C95">
        <v>2070</v>
      </c>
      <c r="D95">
        <v>3</v>
      </c>
      <c r="E95" t="s">
        <v>110</v>
      </c>
    </row>
    <row r="96" spans="1:5">
      <c r="A96" t="s">
        <v>260</v>
      </c>
      <c r="B96" t="s">
        <v>43</v>
      </c>
      <c r="C96">
        <v>2025</v>
      </c>
      <c r="D96">
        <v>3</v>
      </c>
      <c r="E96" t="s">
        <v>110</v>
      </c>
    </row>
    <row r="97" spans="1:5">
      <c r="A97" t="s">
        <v>260</v>
      </c>
      <c r="B97" t="s">
        <v>43</v>
      </c>
      <c r="C97">
        <v>2035</v>
      </c>
      <c r="D97">
        <v>3</v>
      </c>
      <c r="E97" t="s">
        <v>110</v>
      </c>
    </row>
    <row r="98" spans="1:5">
      <c r="A98" t="s">
        <v>260</v>
      </c>
      <c r="B98" t="s">
        <v>43</v>
      </c>
      <c r="C98">
        <v>2045</v>
      </c>
      <c r="D98">
        <v>3</v>
      </c>
      <c r="E98" t="s">
        <v>110</v>
      </c>
    </row>
    <row r="99" spans="1:5">
      <c r="A99" t="s">
        <v>260</v>
      </c>
      <c r="B99" t="s">
        <v>43</v>
      </c>
      <c r="C99">
        <v>2055</v>
      </c>
      <c r="D99">
        <v>3</v>
      </c>
      <c r="E99" t="s">
        <v>110</v>
      </c>
    </row>
    <row r="100" spans="1:5">
      <c r="A100" t="s">
        <v>260</v>
      </c>
      <c r="B100" t="s">
        <v>43</v>
      </c>
      <c r="C100">
        <v>2065</v>
      </c>
      <c r="D100">
        <v>3</v>
      </c>
      <c r="E100" t="s">
        <v>110</v>
      </c>
    </row>
    <row r="101" spans="1:5">
      <c r="A101" t="s">
        <v>260</v>
      </c>
      <c r="B101" t="s">
        <v>44</v>
      </c>
      <c r="C101">
        <v>2020</v>
      </c>
      <c r="D101">
        <v>2</v>
      </c>
      <c r="E101" t="s">
        <v>110</v>
      </c>
    </row>
    <row r="102" spans="1:5">
      <c r="A102" t="s">
        <v>260</v>
      </c>
      <c r="B102" t="s">
        <v>44</v>
      </c>
      <c r="C102">
        <v>2030</v>
      </c>
      <c r="D102">
        <v>2</v>
      </c>
      <c r="E102" t="s">
        <v>110</v>
      </c>
    </row>
    <row r="103" spans="1:5">
      <c r="A103" t="s">
        <v>260</v>
      </c>
      <c r="B103" t="s">
        <v>44</v>
      </c>
      <c r="C103">
        <v>2040</v>
      </c>
      <c r="D103">
        <v>2</v>
      </c>
      <c r="E103" t="s">
        <v>110</v>
      </c>
    </row>
    <row r="104" spans="1:5">
      <c r="A104" t="s">
        <v>260</v>
      </c>
      <c r="B104" t="s">
        <v>44</v>
      </c>
      <c r="C104">
        <v>2050</v>
      </c>
      <c r="D104">
        <v>2</v>
      </c>
      <c r="E104" t="s">
        <v>110</v>
      </c>
    </row>
    <row r="105" spans="1:5">
      <c r="A105" t="s">
        <v>260</v>
      </c>
      <c r="B105" t="s">
        <v>44</v>
      </c>
      <c r="C105">
        <v>2060</v>
      </c>
      <c r="D105">
        <v>2</v>
      </c>
      <c r="E105" t="s">
        <v>110</v>
      </c>
    </row>
    <row r="106" spans="1:5">
      <c r="A106" t="s">
        <v>260</v>
      </c>
      <c r="B106" t="s">
        <v>44</v>
      </c>
      <c r="C106">
        <v>2070</v>
      </c>
      <c r="D106">
        <v>2</v>
      </c>
      <c r="E106" t="s">
        <v>110</v>
      </c>
    </row>
    <row r="107" spans="1:5">
      <c r="A107" t="s">
        <v>260</v>
      </c>
      <c r="B107" t="s">
        <v>44</v>
      </c>
      <c r="C107">
        <v>2025</v>
      </c>
      <c r="D107">
        <v>2</v>
      </c>
      <c r="E107" t="s">
        <v>110</v>
      </c>
    </row>
    <row r="108" spans="1:5">
      <c r="A108" t="s">
        <v>260</v>
      </c>
      <c r="B108" t="s">
        <v>44</v>
      </c>
      <c r="C108">
        <v>2035</v>
      </c>
      <c r="D108">
        <v>2</v>
      </c>
      <c r="E108" t="s">
        <v>110</v>
      </c>
    </row>
    <row r="109" spans="1:5">
      <c r="A109" t="s">
        <v>260</v>
      </c>
      <c r="B109" t="s">
        <v>44</v>
      </c>
      <c r="C109">
        <v>2045</v>
      </c>
      <c r="D109">
        <v>2</v>
      </c>
      <c r="E109" t="s">
        <v>110</v>
      </c>
    </row>
    <row r="110" spans="1:5">
      <c r="A110" t="s">
        <v>260</v>
      </c>
      <c r="B110" t="s">
        <v>44</v>
      </c>
      <c r="C110">
        <v>2055</v>
      </c>
      <c r="D110">
        <v>2</v>
      </c>
      <c r="E110" t="s">
        <v>110</v>
      </c>
    </row>
    <row r="111" spans="1:5">
      <c r="A111" t="s">
        <v>260</v>
      </c>
      <c r="B111" t="s">
        <v>44</v>
      </c>
      <c r="C111">
        <v>2065</v>
      </c>
      <c r="D111">
        <v>2</v>
      </c>
      <c r="E111" t="s">
        <v>110</v>
      </c>
    </row>
    <row r="112" spans="1:5">
      <c r="A112" t="s">
        <v>260</v>
      </c>
      <c r="B112" t="s">
        <v>45</v>
      </c>
      <c r="C112">
        <v>2020</v>
      </c>
      <c r="D112">
        <v>3</v>
      </c>
      <c r="E112" t="s">
        <v>110</v>
      </c>
    </row>
    <row r="113" spans="1:5">
      <c r="A113" t="s">
        <v>260</v>
      </c>
      <c r="B113" t="s">
        <v>45</v>
      </c>
      <c r="C113">
        <v>2030</v>
      </c>
      <c r="D113">
        <v>3</v>
      </c>
      <c r="E113" t="s">
        <v>110</v>
      </c>
    </row>
    <row r="114" spans="1:5">
      <c r="A114" t="s">
        <v>260</v>
      </c>
      <c r="B114" t="s">
        <v>45</v>
      </c>
      <c r="C114">
        <v>2040</v>
      </c>
      <c r="D114">
        <v>3</v>
      </c>
      <c r="E114" t="s">
        <v>110</v>
      </c>
    </row>
    <row r="115" spans="1:5">
      <c r="A115" t="s">
        <v>260</v>
      </c>
      <c r="B115" t="s">
        <v>45</v>
      </c>
      <c r="C115">
        <v>2050</v>
      </c>
      <c r="D115">
        <v>3</v>
      </c>
      <c r="E115" t="s">
        <v>110</v>
      </c>
    </row>
    <row r="116" spans="1:5">
      <c r="A116" t="s">
        <v>260</v>
      </c>
      <c r="B116" t="s">
        <v>45</v>
      </c>
      <c r="C116">
        <v>2060</v>
      </c>
      <c r="D116">
        <v>3</v>
      </c>
      <c r="E116" t="s">
        <v>110</v>
      </c>
    </row>
    <row r="117" spans="1:5">
      <c r="A117" t="s">
        <v>260</v>
      </c>
      <c r="B117" t="s">
        <v>45</v>
      </c>
      <c r="C117">
        <v>2070</v>
      </c>
      <c r="D117">
        <v>3</v>
      </c>
      <c r="E117" t="s">
        <v>110</v>
      </c>
    </row>
    <row r="118" spans="1:5">
      <c r="A118" t="s">
        <v>260</v>
      </c>
      <c r="B118" t="s">
        <v>45</v>
      </c>
      <c r="C118">
        <v>2025</v>
      </c>
      <c r="D118">
        <v>3</v>
      </c>
      <c r="E118" t="s">
        <v>110</v>
      </c>
    </row>
    <row r="119" spans="1:5">
      <c r="A119" t="s">
        <v>260</v>
      </c>
      <c r="B119" t="s">
        <v>45</v>
      </c>
      <c r="C119">
        <v>2035</v>
      </c>
      <c r="D119">
        <v>3</v>
      </c>
      <c r="E119" t="s">
        <v>110</v>
      </c>
    </row>
    <row r="120" spans="1:5">
      <c r="A120" t="s">
        <v>260</v>
      </c>
      <c r="B120" t="s">
        <v>45</v>
      </c>
      <c r="C120">
        <v>2045</v>
      </c>
      <c r="D120">
        <v>3</v>
      </c>
      <c r="E120" t="s">
        <v>110</v>
      </c>
    </row>
    <row r="121" spans="1:5">
      <c r="A121" t="s">
        <v>260</v>
      </c>
      <c r="B121" t="s">
        <v>45</v>
      </c>
      <c r="C121">
        <v>2055</v>
      </c>
      <c r="D121">
        <v>3</v>
      </c>
      <c r="E121" t="s">
        <v>110</v>
      </c>
    </row>
    <row r="122" spans="1:5">
      <c r="A122" t="s">
        <v>260</v>
      </c>
      <c r="B122" t="s">
        <v>45</v>
      </c>
      <c r="C122">
        <v>2065</v>
      </c>
      <c r="D122">
        <v>3</v>
      </c>
      <c r="E122" t="s">
        <v>110</v>
      </c>
    </row>
    <row r="123" spans="1:5">
      <c r="A123" t="s">
        <v>260</v>
      </c>
      <c r="B123" t="s">
        <v>101</v>
      </c>
      <c r="C123">
        <v>2010</v>
      </c>
      <c r="D123">
        <v>6</v>
      </c>
      <c r="E123" t="s">
        <v>110</v>
      </c>
    </row>
    <row r="124" spans="1:5">
      <c r="A124" t="s">
        <v>260</v>
      </c>
      <c r="B124" t="s">
        <v>101</v>
      </c>
      <c r="C124">
        <v>2020</v>
      </c>
      <c r="D124">
        <v>6</v>
      </c>
      <c r="E124" t="s">
        <v>110</v>
      </c>
    </row>
    <row r="125" spans="1:5">
      <c r="A125" t="s">
        <v>260</v>
      </c>
      <c r="B125" t="s">
        <v>101</v>
      </c>
      <c r="C125">
        <v>2030</v>
      </c>
      <c r="D125">
        <v>6</v>
      </c>
      <c r="E125" t="s">
        <v>110</v>
      </c>
    </row>
    <row r="126" spans="1:5">
      <c r="A126" t="s">
        <v>260</v>
      </c>
      <c r="B126" t="s">
        <v>101</v>
      </c>
      <c r="C126">
        <v>2040</v>
      </c>
      <c r="D126">
        <v>6</v>
      </c>
      <c r="E126" t="s">
        <v>110</v>
      </c>
    </row>
    <row r="127" spans="1:5">
      <c r="A127" t="s">
        <v>260</v>
      </c>
      <c r="B127" t="s">
        <v>101</v>
      </c>
      <c r="C127">
        <v>2050</v>
      </c>
      <c r="D127">
        <v>6</v>
      </c>
      <c r="E127" t="s">
        <v>110</v>
      </c>
    </row>
    <row r="128" spans="1:5">
      <c r="A128" t="s">
        <v>260</v>
      </c>
      <c r="B128" t="s">
        <v>101</v>
      </c>
      <c r="C128">
        <v>2060</v>
      </c>
      <c r="D128">
        <v>6</v>
      </c>
      <c r="E128" t="s">
        <v>110</v>
      </c>
    </row>
    <row r="129" spans="1:5">
      <c r="A129" t="s">
        <v>260</v>
      </c>
      <c r="B129" t="s">
        <v>101</v>
      </c>
      <c r="C129">
        <v>2070</v>
      </c>
      <c r="D129">
        <v>6</v>
      </c>
      <c r="E129" t="s">
        <v>110</v>
      </c>
    </row>
    <row r="130" spans="1:5">
      <c r="A130" t="s">
        <v>260</v>
      </c>
      <c r="B130" t="s">
        <v>101</v>
      </c>
      <c r="C130">
        <v>2015</v>
      </c>
      <c r="D130">
        <v>6</v>
      </c>
      <c r="E130" t="s">
        <v>110</v>
      </c>
    </row>
    <row r="131" spans="1:5">
      <c r="A131" t="s">
        <v>260</v>
      </c>
      <c r="B131" t="s">
        <v>101</v>
      </c>
      <c r="C131">
        <v>2025</v>
      </c>
      <c r="D131">
        <v>6</v>
      </c>
      <c r="E131" t="s">
        <v>110</v>
      </c>
    </row>
    <row r="132" spans="1:5">
      <c r="A132" t="s">
        <v>260</v>
      </c>
      <c r="B132" t="s">
        <v>101</v>
      </c>
      <c r="C132">
        <v>2035</v>
      </c>
      <c r="D132">
        <v>6</v>
      </c>
      <c r="E132" t="s">
        <v>110</v>
      </c>
    </row>
    <row r="133" spans="1:5">
      <c r="A133" t="s">
        <v>260</v>
      </c>
      <c r="B133" t="s">
        <v>101</v>
      </c>
      <c r="C133">
        <v>2045</v>
      </c>
      <c r="D133">
        <v>6</v>
      </c>
      <c r="E133" t="s">
        <v>110</v>
      </c>
    </row>
    <row r="134" spans="1:5">
      <c r="A134" t="s">
        <v>260</v>
      </c>
      <c r="B134" t="s">
        <v>101</v>
      </c>
      <c r="C134">
        <v>2055</v>
      </c>
      <c r="D134">
        <v>6</v>
      </c>
      <c r="E134" t="s">
        <v>110</v>
      </c>
    </row>
    <row r="135" spans="1:5">
      <c r="A135" t="s">
        <v>260</v>
      </c>
      <c r="B135" t="s">
        <v>101</v>
      </c>
      <c r="C135">
        <v>2065</v>
      </c>
      <c r="D135">
        <v>6</v>
      </c>
      <c r="E135" t="s">
        <v>110</v>
      </c>
    </row>
    <row r="136" spans="1:5">
      <c r="A136" t="s">
        <v>260</v>
      </c>
      <c r="B136" t="s">
        <v>35</v>
      </c>
      <c r="C136">
        <v>2020</v>
      </c>
      <c r="D136">
        <v>4</v>
      </c>
      <c r="E136" t="s">
        <v>110</v>
      </c>
    </row>
    <row r="137" spans="1:5">
      <c r="A137" t="s">
        <v>260</v>
      </c>
      <c r="B137" t="s">
        <v>35</v>
      </c>
      <c r="C137">
        <v>2030</v>
      </c>
      <c r="D137">
        <v>4</v>
      </c>
      <c r="E137" t="s">
        <v>110</v>
      </c>
    </row>
    <row r="138" spans="1:5">
      <c r="A138" t="s">
        <v>260</v>
      </c>
      <c r="B138" t="s">
        <v>35</v>
      </c>
      <c r="C138">
        <v>2040</v>
      </c>
      <c r="D138">
        <v>4</v>
      </c>
      <c r="E138" t="s">
        <v>110</v>
      </c>
    </row>
    <row r="139" spans="1:5">
      <c r="A139" t="s">
        <v>260</v>
      </c>
      <c r="B139" t="s">
        <v>35</v>
      </c>
      <c r="C139">
        <v>2050</v>
      </c>
      <c r="D139">
        <v>4</v>
      </c>
      <c r="E139" t="s">
        <v>110</v>
      </c>
    </row>
    <row r="140" spans="1:5">
      <c r="A140" t="s">
        <v>260</v>
      </c>
      <c r="B140" t="s">
        <v>35</v>
      </c>
      <c r="C140">
        <v>2060</v>
      </c>
      <c r="D140">
        <v>4</v>
      </c>
      <c r="E140" t="s">
        <v>110</v>
      </c>
    </row>
    <row r="141" spans="1:5">
      <c r="A141" t="s">
        <v>260</v>
      </c>
      <c r="B141" t="s">
        <v>35</v>
      </c>
      <c r="C141">
        <v>2070</v>
      </c>
      <c r="D141">
        <v>4</v>
      </c>
      <c r="E141" t="s">
        <v>110</v>
      </c>
    </row>
    <row r="142" spans="1:5">
      <c r="A142" t="s">
        <v>260</v>
      </c>
      <c r="B142" t="s">
        <v>35</v>
      </c>
      <c r="C142">
        <v>2025</v>
      </c>
      <c r="D142">
        <v>4</v>
      </c>
      <c r="E142" t="s">
        <v>110</v>
      </c>
    </row>
    <row r="143" spans="1:5">
      <c r="A143" t="s">
        <v>260</v>
      </c>
      <c r="B143" t="s">
        <v>35</v>
      </c>
      <c r="C143">
        <v>2035</v>
      </c>
      <c r="D143">
        <v>4</v>
      </c>
      <c r="E143" t="s">
        <v>110</v>
      </c>
    </row>
    <row r="144" spans="1:5">
      <c r="A144" t="s">
        <v>260</v>
      </c>
      <c r="B144" t="s">
        <v>35</v>
      </c>
      <c r="C144">
        <v>2045</v>
      </c>
      <c r="D144">
        <v>4</v>
      </c>
      <c r="E144" t="s">
        <v>110</v>
      </c>
    </row>
    <row r="145" spans="1:5">
      <c r="A145" t="s">
        <v>260</v>
      </c>
      <c r="B145" t="s">
        <v>35</v>
      </c>
      <c r="C145">
        <v>2055</v>
      </c>
      <c r="D145">
        <v>4</v>
      </c>
      <c r="E145" t="s">
        <v>110</v>
      </c>
    </row>
    <row r="146" spans="1:5">
      <c r="A146" t="s">
        <v>260</v>
      </c>
      <c r="B146" t="s">
        <v>35</v>
      </c>
      <c r="C146">
        <v>2065</v>
      </c>
      <c r="D146">
        <v>4</v>
      </c>
      <c r="E146" t="s">
        <v>110</v>
      </c>
    </row>
    <row r="147" spans="1:5">
      <c r="A147" t="s">
        <v>260</v>
      </c>
      <c r="B147" t="s">
        <v>36</v>
      </c>
      <c r="C147">
        <v>2020</v>
      </c>
      <c r="D147">
        <v>4</v>
      </c>
      <c r="E147" t="s">
        <v>110</v>
      </c>
    </row>
    <row r="148" spans="1:5">
      <c r="A148" t="s">
        <v>260</v>
      </c>
      <c r="B148" t="s">
        <v>36</v>
      </c>
      <c r="C148">
        <v>2030</v>
      </c>
      <c r="D148">
        <v>4</v>
      </c>
      <c r="E148" t="s">
        <v>110</v>
      </c>
    </row>
    <row r="149" spans="1:5">
      <c r="A149" t="s">
        <v>260</v>
      </c>
      <c r="B149" t="s">
        <v>36</v>
      </c>
      <c r="C149">
        <v>2040</v>
      </c>
      <c r="D149">
        <v>4</v>
      </c>
      <c r="E149" t="s">
        <v>110</v>
      </c>
    </row>
    <row r="150" spans="1:5">
      <c r="A150" t="s">
        <v>260</v>
      </c>
      <c r="B150" t="s">
        <v>36</v>
      </c>
      <c r="C150">
        <v>2050</v>
      </c>
      <c r="D150">
        <v>4</v>
      </c>
      <c r="E150" t="s">
        <v>110</v>
      </c>
    </row>
    <row r="151" spans="1:5">
      <c r="A151" t="s">
        <v>260</v>
      </c>
      <c r="B151" t="s">
        <v>36</v>
      </c>
      <c r="C151">
        <v>2060</v>
      </c>
      <c r="D151">
        <v>4</v>
      </c>
      <c r="E151" t="s">
        <v>110</v>
      </c>
    </row>
    <row r="152" spans="1:5">
      <c r="A152" t="s">
        <v>260</v>
      </c>
      <c r="B152" t="s">
        <v>36</v>
      </c>
      <c r="C152">
        <v>2070</v>
      </c>
      <c r="D152">
        <v>4</v>
      </c>
      <c r="E152" t="s">
        <v>110</v>
      </c>
    </row>
    <row r="153" spans="1:5">
      <c r="A153" t="s">
        <v>260</v>
      </c>
      <c r="B153" t="s">
        <v>36</v>
      </c>
      <c r="C153">
        <v>2025</v>
      </c>
      <c r="D153">
        <v>4</v>
      </c>
      <c r="E153" t="s">
        <v>110</v>
      </c>
    </row>
    <row r="154" spans="1:5">
      <c r="A154" t="s">
        <v>260</v>
      </c>
      <c r="B154" t="s">
        <v>36</v>
      </c>
      <c r="C154">
        <v>2035</v>
      </c>
      <c r="D154">
        <v>4</v>
      </c>
      <c r="E154" t="s">
        <v>110</v>
      </c>
    </row>
    <row r="155" spans="1:5">
      <c r="A155" t="s">
        <v>260</v>
      </c>
      <c r="B155" t="s">
        <v>36</v>
      </c>
      <c r="C155">
        <v>2045</v>
      </c>
      <c r="D155">
        <v>4</v>
      </c>
      <c r="E155" t="s">
        <v>110</v>
      </c>
    </row>
    <row r="156" spans="1:5">
      <c r="A156" t="s">
        <v>260</v>
      </c>
      <c r="B156" t="s">
        <v>36</v>
      </c>
      <c r="C156">
        <v>2055</v>
      </c>
      <c r="D156">
        <v>4</v>
      </c>
      <c r="E156" t="s">
        <v>110</v>
      </c>
    </row>
    <row r="157" spans="1:5">
      <c r="A157" t="s">
        <v>260</v>
      </c>
      <c r="B157" t="s">
        <v>36</v>
      </c>
      <c r="C157">
        <v>2065</v>
      </c>
      <c r="D157">
        <v>4</v>
      </c>
      <c r="E157" t="s">
        <v>110</v>
      </c>
    </row>
    <row r="158" spans="1:5">
      <c r="A158" t="s">
        <v>260</v>
      </c>
      <c r="B158" t="s">
        <v>58</v>
      </c>
      <c r="C158">
        <v>2020</v>
      </c>
      <c r="D158">
        <v>3</v>
      </c>
      <c r="E158" t="s">
        <v>110</v>
      </c>
    </row>
    <row r="159" spans="1:5">
      <c r="A159" t="s">
        <v>260</v>
      </c>
      <c r="B159" t="s">
        <v>58</v>
      </c>
      <c r="C159">
        <v>2030</v>
      </c>
      <c r="D159">
        <v>3</v>
      </c>
      <c r="E159" t="s">
        <v>110</v>
      </c>
    </row>
    <row r="160" spans="1:5">
      <c r="A160" t="s">
        <v>260</v>
      </c>
      <c r="B160" t="s">
        <v>58</v>
      </c>
      <c r="C160">
        <v>2040</v>
      </c>
      <c r="D160">
        <v>3</v>
      </c>
      <c r="E160" t="s">
        <v>110</v>
      </c>
    </row>
    <row r="161" spans="1:5">
      <c r="A161" t="s">
        <v>260</v>
      </c>
      <c r="B161" t="s">
        <v>58</v>
      </c>
      <c r="C161">
        <v>2050</v>
      </c>
      <c r="D161">
        <v>3</v>
      </c>
      <c r="E161" t="s">
        <v>110</v>
      </c>
    </row>
    <row r="162" spans="1:5">
      <c r="A162" t="s">
        <v>260</v>
      </c>
      <c r="B162" t="s">
        <v>58</v>
      </c>
      <c r="C162">
        <v>2060</v>
      </c>
      <c r="D162">
        <v>3</v>
      </c>
      <c r="E162" t="s">
        <v>110</v>
      </c>
    </row>
    <row r="163" spans="1:5">
      <c r="A163" t="s">
        <v>260</v>
      </c>
      <c r="B163" t="s">
        <v>58</v>
      </c>
      <c r="C163">
        <v>2070</v>
      </c>
      <c r="D163">
        <v>3</v>
      </c>
      <c r="E163" t="s">
        <v>110</v>
      </c>
    </row>
    <row r="164" spans="1:5">
      <c r="A164" t="s">
        <v>260</v>
      </c>
      <c r="B164" t="s">
        <v>58</v>
      </c>
      <c r="C164">
        <v>2025</v>
      </c>
      <c r="D164">
        <v>3</v>
      </c>
      <c r="E164" t="s">
        <v>110</v>
      </c>
    </row>
    <row r="165" spans="1:5">
      <c r="A165" t="s">
        <v>260</v>
      </c>
      <c r="B165" t="s">
        <v>58</v>
      </c>
      <c r="C165">
        <v>2035</v>
      </c>
      <c r="D165">
        <v>3</v>
      </c>
      <c r="E165" t="s">
        <v>110</v>
      </c>
    </row>
    <row r="166" spans="1:5">
      <c r="A166" t="s">
        <v>260</v>
      </c>
      <c r="B166" t="s">
        <v>58</v>
      </c>
      <c r="C166">
        <v>2045</v>
      </c>
      <c r="D166">
        <v>3</v>
      </c>
      <c r="E166" t="s">
        <v>110</v>
      </c>
    </row>
    <row r="167" spans="1:5">
      <c r="A167" t="s">
        <v>260</v>
      </c>
      <c r="B167" t="s">
        <v>58</v>
      </c>
      <c r="C167">
        <v>2055</v>
      </c>
      <c r="D167">
        <v>3</v>
      </c>
      <c r="E167" t="s">
        <v>110</v>
      </c>
    </row>
    <row r="168" spans="1:5">
      <c r="A168" t="s">
        <v>260</v>
      </c>
      <c r="B168" t="s">
        <v>58</v>
      </c>
      <c r="C168">
        <v>2065</v>
      </c>
      <c r="D168">
        <v>3</v>
      </c>
      <c r="E168" t="s">
        <v>110</v>
      </c>
    </row>
    <row r="169" spans="1:5">
      <c r="A169" t="s">
        <v>260</v>
      </c>
      <c r="B169" t="s">
        <v>69</v>
      </c>
      <c r="C169">
        <v>2020</v>
      </c>
      <c r="D169">
        <v>4</v>
      </c>
      <c r="E169" t="s">
        <v>110</v>
      </c>
    </row>
    <row r="170" spans="1:5">
      <c r="A170" t="s">
        <v>260</v>
      </c>
      <c r="B170" t="s">
        <v>69</v>
      </c>
      <c r="C170">
        <v>2030</v>
      </c>
      <c r="D170">
        <v>4</v>
      </c>
      <c r="E170" t="s">
        <v>110</v>
      </c>
    </row>
    <row r="171" spans="1:5">
      <c r="A171" t="s">
        <v>260</v>
      </c>
      <c r="B171" t="s">
        <v>69</v>
      </c>
      <c r="C171">
        <v>2040</v>
      </c>
      <c r="D171">
        <v>4</v>
      </c>
      <c r="E171" t="s">
        <v>110</v>
      </c>
    </row>
    <row r="172" spans="1:5">
      <c r="A172" t="s">
        <v>260</v>
      </c>
      <c r="B172" t="s">
        <v>69</v>
      </c>
      <c r="C172">
        <v>2050</v>
      </c>
      <c r="D172">
        <v>4</v>
      </c>
      <c r="E172" t="s">
        <v>110</v>
      </c>
    </row>
    <row r="173" spans="1:5">
      <c r="A173" t="s">
        <v>260</v>
      </c>
      <c r="B173" t="s">
        <v>69</v>
      </c>
      <c r="C173">
        <v>2060</v>
      </c>
      <c r="D173">
        <v>4</v>
      </c>
      <c r="E173" t="s">
        <v>110</v>
      </c>
    </row>
    <row r="174" spans="1:5">
      <c r="A174" t="s">
        <v>260</v>
      </c>
      <c r="B174" t="s">
        <v>69</v>
      </c>
      <c r="C174">
        <v>2070</v>
      </c>
      <c r="D174">
        <v>4</v>
      </c>
      <c r="E174" t="s">
        <v>110</v>
      </c>
    </row>
    <row r="175" spans="1:5">
      <c r="A175" t="s">
        <v>260</v>
      </c>
      <c r="B175" t="s">
        <v>69</v>
      </c>
      <c r="C175">
        <v>2025</v>
      </c>
      <c r="D175">
        <v>4</v>
      </c>
      <c r="E175" t="s">
        <v>110</v>
      </c>
    </row>
    <row r="176" spans="1:5">
      <c r="A176" t="s">
        <v>260</v>
      </c>
      <c r="B176" t="s">
        <v>69</v>
      </c>
      <c r="C176">
        <v>2035</v>
      </c>
      <c r="D176">
        <v>4</v>
      </c>
      <c r="E176" t="s">
        <v>110</v>
      </c>
    </row>
    <row r="177" spans="1:5">
      <c r="A177" t="s">
        <v>260</v>
      </c>
      <c r="B177" t="s">
        <v>69</v>
      </c>
      <c r="C177">
        <v>2045</v>
      </c>
      <c r="D177">
        <v>4</v>
      </c>
      <c r="E177" t="s">
        <v>110</v>
      </c>
    </row>
    <row r="178" spans="1:5">
      <c r="A178" t="s">
        <v>260</v>
      </c>
      <c r="B178" t="s">
        <v>69</v>
      </c>
      <c r="C178">
        <v>2055</v>
      </c>
      <c r="D178">
        <v>4</v>
      </c>
      <c r="E178" t="s">
        <v>110</v>
      </c>
    </row>
    <row r="179" spans="1:5">
      <c r="A179" t="s">
        <v>260</v>
      </c>
      <c r="B179" t="s">
        <v>69</v>
      </c>
      <c r="C179">
        <v>2065</v>
      </c>
      <c r="D179">
        <v>4</v>
      </c>
      <c r="E179" t="s">
        <v>110</v>
      </c>
    </row>
    <row r="180" spans="1:5">
      <c r="A180" t="s">
        <v>260</v>
      </c>
      <c r="B180" t="s">
        <v>70</v>
      </c>
      <c r="C180">
        <v>2020</v>
      </c>
      <c r="D180">
        <v>4</v>
      </c>
      <c r="E180" t="s">
        <v>110</v>
      </c>
    </row>
    <row r="181" spans="1:5">
      <c r="A181" t="s">
        <v>260</v>
      </c>
      <c r="B181" t="s">
        <v>70</v>
      </c>
      <c r="C181">
        <v>2030</v>
      </c>
      <c r="D181">
        <v>4</v>
      </c>
      <c r="E181" t="s">
        <v>110</v>
      </c>
    </row>
    <row r="182" spans="1:5">
      <c r="A182" t="s">
        <v>260</v>
      </c>
      <c r="B182" t="s">
        <v>70</v>
      </c>
      <c r="C182">
        <v>2040</v>
      </c>
      <c r="D182">
        <v>4</v>
      </c>
      <c r="E182" t="s">
        <v>110</v>
      </c>
    </row>
    <row r="183" spans="1:5">
      <c r="A183" t="s">
        <v>260</v>
      </c>
      <c r="B183" t="s">
        <v>70</v>
      </c>
      <c r="C183">
        <v>2050</v>
      </c>
      <c r="D183">
        <v>4</v>
      </c>
      <c r="E183" t="s">
        <v>110</v>
      </c>
    </row>
    <row r="184" spans="1:5">
      <c r="A184" t="s">
        <v>260</v>
      </c>
      <c r="B184" t="s">
        <v>70</v>
      </c>
      <c r="C184">
        <v>2060</v>
      </c>
      <c r="D184">
        <v>4</v>
      </c>
      <c r="E184" t="s">
        <v>110</v>
      </c>
    </row>
    <row r="185" spans="1:5">
      <c r="A185" t="s">
        <v>260</v>
      </c>
      <c r="B185" t="s">
        <v>70</v>
      </c>
      <c r="C185">
        <v>2070</v>
      </c>
      <c r="D185">
        <v>4</v>
      </c>
      <c r="E185" t="s">
        <v>110</v>
      </c>
    </row>
    <row r="186" spans="1:5">
      <c r="A186" t="s">
        <v>260</v>
      </c>
      <c r="B186" t="s">
        <v>70</v>
      </c>
      <c r="C186">
        <v>2025</v>
      </c>
      <c r="D186">
        <v>4</v>
      </c>
      <c r="E186" t="s">
        <v>110</v>
      </c>
    </row>
    <row r="187" spans="1:5">
      <c r="A187" t="s">
        <v>260</v>
      </c>
      <c r="B187" t="s">
        <v>70</v>
      </c>
      <c r="C187">
        <v>2035</v>
      </c>
      <c r="D187">
        <v>4</v>
      </c>
      <c r="E187" t="s">
        <v>110</v>
      </c>
    </row>
    <row r="188" spans="1:5">
      <c r="A188" t="s">
        <v>260</v>
      </c>
      <c r="B188" t="s">
        <v>70</v>
      </c>
      <c r="C188">
        <v>2045</v>
      </c>
      <c r="D188">
        <v>4</v>
      </c>
      <c r="E188" t="s">
        <v>110</v>
      </c>
    </row>
    <row r="189" spans="1:5">
      <c r="A189" t="s">
        <v>260</v>
      </c>
      <c r="B189" t="s">
        <v>70</v>
      </c>
      <c r="C189">
        <v>2055</v>
      </c>
      <c r="D189">
        <v>4</v>
      </c>
      <c r="E189" t="s">
        <v>110</v>
      </c>
    </row>
    <row r="190" spans="1:5">
      <c r="A190" t="s">
        <v>260</v>
      </c>
      <c r="B190" t="s">
        <v>70</v>
      </c>
      <c r="C190">
        <v>2065</v>
      </c>
      <c r="D190">
        <v>4</v>
      </c>
      <c r="E190" t="s">
        <v>110</v>
      </c>
    </row>
    <row r="191" spans="1:5">
      <c r="A191" t="s">
        <v>260</v>
      </c>
      <c r="B191" t="s">
        <v>74</v>
      </c>
      <c r="C191">
        <v>2020</v>
      </c>
      <c r="D191">
        <v>3</v>
      </c>
      <c r="E191" t="s">
        <v>110</v>
      </c>
    </row>
    <row r="192" spans="1:5">
      <c r="A192" t="s">
        <v>260</v>
      </c>
      <c r="B192" t="s">
        <v>74</v>
      </c>
      <c r="C192">
        <v>2030</v>
      </c>
      <c r="D192">
        <v>3</v>
      </c>
      <c r="E192" t="s">
        <v>110</v>
      </c>
    </row>
    <row r="193" spans="1:5">
      <c r="A193" t="s">
        <v>260</v>
      </c>
      <c r="B193" t="s">
        <v>74</v>
      </c>
      <c r="C193">
        <v>2040</v>
      </c>
      <c r="D193">
        <v>3</v>
      </c>
      <c r="E193" t="s">
        <v>110</v>
      </c>
    </row>
    <row r="194" spans="1:5">
      <c r="A194" t="s">
        <v>260</v>
      </c>
      <c r="B194" t="s">
        <v>74</v>
      </c>
      <c r="C194">
        <v>2050</v>
      </c>
      <c r="D194">
        <v>3</v>
      </c>
      <c r="E194" t="s">
        <v>110</v>
      </c>
    </row>
    <row r="195" spans="1:5">
      <c r="A195" t="s">
        <v>260</v>
      </c>
      <c r="B195" t="s">
        <v>74</v>
      </c>
      <c r="C195">
        <v>2060</v>
      </c>
      <c r="D195">
        <v>3</v>
      </c>
      <c r="E195" t="s">
        <v>110</v>
      </c>
    </row>
    <row r="196" spans="1:5">
      <c r="A196" t="s">
        <v>260</v>
      </c>
      <c r="B196" t="s">
        <v>74</v>
      </c>
      <c r="C196">
        <v>2070</v>
      </c>
      <c r="D196">
        <v>3</v>
      </c>
      <c r="E196" t="s">
        <v>110</v>
      </c>
    </row>
    <row r="197" spans="1:5">
      <c r="A197" t="s">
        <v>260</v>
      </c>
      <c r="B197" t="s">
        <v>74</v>
      </c>
      <c r="C197">
        <v>2025</v>
      </c>
      <c r="D197">
        <v>3</v>
      </c>
      <c r="E197" t="s">
        <v>110</v>
      </c>
    </row>
    <row r="198" spans="1:5">
      <c r="A198" t="s">
        <v>260</v>
      </c>
      <c r="B198" t="s">
        <v>74</v>
      </c>
      <c r="C198">
        <v>2035</v>
      </c>
      <c r="D198">
        <v>3</v>
      </c>
      <c r="E198" t="s">
        <v>110</v>
      </c>
    </row>
    <row r="199" spans="1:5">
      <c r="A199" t="s">
        <v>260</v>
      </c>
      <c r="B199" t="s">
        <v>74</v>
      </c>
      <c r="C199">
        <v>2045</v>
      </c>
      <c r="D199">
        <v>3</v>
      </c>
      <c r="E199" t="s">
        <v>110</v>
      </c>
    </row>
    <row r="200" spans="1:5">
      <c r="A200" t="s">
        <v>260</v>
      </c>
      <c r="B200" t="s">
        <v>74</v>
      </c>
      <c r="C200">
        <v>2055</v>
      </c>
      <c r="D200">
        <v>3</v>
      </c>
      <c r="E200" t="s">
        <v>110</v>
      </c>
    </row>
    <row r="201" spans="1:5">
      <c r="A201" t="s">
        <v>260</v>
      </c>
      <c r="B201" t="s">
        <v>74</v>
      </c>
      <c r="C201">
        <v>2065</v>
      </c>
      <c r="D201">
        <v>3</v>
      </c>
      <c r="E201" t="s">
        <v>110</v>
      </c>
    </row>
    <row r="202" spans="1:5">
      <c r="A202" t="s">
        <v>260</v>
      </c>
      <c r="B202" t="s">
        <v>75</v>
      </c>
      <c r="C202">
        <v>2020</v>
      </c>
      <c r="D202">
        <v>3</v>
      </c>
      <c r="E202" t="s">
        <v>110</v>
      </c>
    </row>
    <row r="203" spans="1:5">
      <c r="A203" t="s">
        <v>260</v>
      </c>
      <c r="B203" t="s">
        <v>75</v>
      </c>
      <c r="C203">
        <v>2030</v>
      </c>
      <c r="D203">
        <v>3</v>
      </c>
      <c r="E203" t="s">
        <v>110</v>
      </c>
    </row>
    <row r="204" spans="1:5">
      <c r="A204" t="s">
        <v>260</v>
      </c>
      <c r="B204" t="s">
        <v>75</v>
      </c>
      <c r="C204">
        <v>2040</v>
      </c>
      <c r="D204">
        <v>3</v>
      </c>
      <c r="E204" t="s">
        <v>110</v>
      </c>
    </row>
    <row r="205" spans="1:5">
      <c r="A205" t="s">
        <v>260</v>
      </c>
      <c r="B205" t="s">
        <v>75</v>
      </c>
      <c r="C205">
        <v>2050</v>
      </c>
      <c r="D205">
        <v>3</v>
      </c>
      <c r="E205" t="s">
        <v>110</v>
      </c>
    </row>
    <row r="206" spans="1:5">
      <c r="A206" t="s">
        <v>260</v>
      </c>
      <c r="B206" t="s">
        <v>75</v>
      </c>
      <c r="C206">
        <v>2060</v>
      </c>
      <c r="D206">
        <v>3</v>
      </c>
      <c r="E206" t="s">
        <v>110</v>
      </c>
    </row>
    <row r="207" spans="1:5">
      <c r="A207" t="s">
        <v>260</v>
      </c>
      <c r="B207" t="s">
        <v>75</v>
      </c>
      <c r="C207">
        <v>2070</v>
      </c>
      <c r="D207">
        <v>3</v>
      </c>
      <c r="E207" t="s">
        <v>110</v>
      </c>
    </row>
    <row r="208" spans="1:5">
      <c r="A208" t="s">
        <v>260</v>
      </c>
      <c r="B208" t="s">
        <v>75</v>
      </c>
      <c r="C208">
        <v>2025</v>
      </c>
      <c r="D208">
        <v>3</v>
      </c>
      <c r="E208" t="s">
        <v>110</v>
      </c>
    </row>
    <row r="209" spans="1:5">
      <c r="A209" t="s">
        <v>260</v>
      </c>
      <c r="B209" t="s">
        <v>75</v>
      </c>
      <c r="C209">
        <v>2035</v>
      </c>
      <c r="D209">
        <v>3</v>
      </c>
      <c r="E209" t="s">
        <v>110</v>
      </c>
    </row>
    <row r="210" spans="1:5">
      <c r="A210" t="s">
        <v>260</v>
      </c>
      <c r="B210" t="s">
        <v>75</v>
      </c>
      <c r="C210">
        <v>2045</v>
      </c>
      <c r="D210">
        <v>3</v>
      </c>
      <c r="E210" t="s">
        <v>110</v>
      </c>
    </row>
    <row r="211" spans="1:5">
      <c r="A211" t="s">
        <v>260</v>
      </c>
      <c r="B211" t="s">
        <v>75</v>
      </c>
      <c r="C211">
        <v>2055</v>
      </c>
      <c r="D211">
        <v>3</v>
      </c>
      <c r="E211" t="s">
        <v>110</v>
      </c>
    </row>
    <row r="212" spans="1:5">
      <c r="A212" t="s">
        <v>260</v>
      </c>
      <c r="B212" t="s">
        <v>75</v>
      </c>
      <c r="C212">
        <v>2065</v>
      </c>
      <c r="D212">
        <v>3</v>
      </c>
      <c r="E212" t="s">
        <v>110</v>
      </c>
    </row>
    <row r="213" spans="1:5">
      <c r="A213" t="s">
        <v>260</v>
      </c>
      <c r="B213" t="s">
        <v>79</v>
      </c>
      <c r="C213">
        <v>2010</v>
      </c>
      <c r="D213">
        <v>8</v>
      </c>
      <c r="E213" t="s">
        <v>110</v>
      </c>
    </row>
    <row r="214" spans="1:5">
      <c r="A214" t="s">
        <v>260</v>
      </c>
      <c r="B214" t="s">
        <v>79</v>
      </c>
      <c r="C214">
        <v>2020</v>
      </c>
      <c r="D214">
        <v>8</v>
      </c>
      <c r="E214" t="s">
        <v>110</v>
      </c>
    </row>
    <row r="215" spans="1:5">
      <c r="A215" t="s">
        <v>260</v>
      </c>
      <c r="B215" t="s">
        <v>79</v>
      </c>
      <c r="C215">
        <v>2030</v>
      </c>
      <c r="D215">
        <v>8</v>
      </c>
      <c r="E215" t="s">
        <v>110</v>
      </c>
    </row>
    <row r="216" spans="1:5">
      <c r="A216" t="s">
        <v>260</v>
      </c>
      <c r="B216" t="s">
        <v>79</v>
      </c>
      <c r="C216">
        <v>2040</v>
      </c>
      <c r="D216">
        <v>8</v>
      </c>
      <c r="E216" t="s">
        <v>110</v>
      </c>
    </row>
    <row r="217" spans="1:5">
      <c r="A217" t="s">
        <v>260</v>
      </c>
      <c r="B217" t="s">
        <v>79</v>
      </c>
      <c r="C217">
        <v>2050</v>
      </c>
      <c r="D217">
        <v>8</v>
      </c>
      <c r="E217" t="s">
        <v>110</v>
      </c>
    </row>
    <row r="218" spans="1:5">
      <c r="A218" t="s">
        <v>260</v>
      </c>
      <c r="B218" t="s">
        <v>79</v>
      </c>
      <c r="C218">
        <v>2060</v>
      </c>
      <c r="D218">
        <v>8</v>
      </c>
      <c r="E218" t="s">
        <v>110</v>
      </c>
    </row>
    <row r="219" spans="1:5">
      <c r="A219" t="s">
        <v>260</v>
      </c>
      <c r="B219" t="s">
        <v>79</v>
      </c>
      <c r="C219">
        <v>2070</v>
      </c>
      <c r="D219">
        <v>8</v>
      </c>
      <c r="E219" t="s">
        <v>110</v>
      </c>
    </row>
    <row r="220" spans="1:5">
      <c r="A220" t="s">
        <v>260</v>
      </c>
      <c r="B220" t="s">
        <v>79</v>
      </c>
      <c r="C220">
        <v>2015</v>
      </c>
      <c r="D220">
        <v>8</v>
      </c>
      <c r="E220" t="s">
        <v>110</v>
      </c>
    </row>
    <row r="221" spans="1:5">
      <c r="A221" t="s">
        <v>260</v>
      </c>
      <c r="B221" t="s">
        <v>79</v>
      </c>
      <c r="C221">
        <v>2025</v>
      </c>
      <c r="D221">
        <v>8</v>
      </c>
      <c r="E221" t="s">
        <v>110</v>
      </c>
    </row>
    <row r="222" spans="1:5">
      <c r="A222" t="s">
        <v>260</v>
      </c>
      <c r="B222" t="s">
        <v>79</v>
      </c>
      <c r="C222">
        <v>2035</v>
      </c>
      <c r="D222">
        <v>8</v>
      </c>
      <c r="E222" t="s">
        <v>110</v>
      </c>
    </row>
    <row r="223" spans="1:5">
      <c r="A223" t="s">
        <v>260</v>
      </c>
      <c r="B223" t="s">
        <v>79</v>
      </c>
      <c r="C223">
        <v>2045</v>
      </c>
      <c r="D223">
        <v>8</v>
      </c>
      <c r="E223" t="s">
        <v>110</v>
      </c>
    </row>
    <row r="224" spans="1:5">
      <c r="A224" t="s">
        <v>260</v>
      </c>
      <c r="B224" t="s">
        <v>79</v>
      </c>
      <c r="C224">
        <v>2055</v>
      </c>
      <c r="D224">
        <v>8</v>
      </c>
      <c r="E224" t="s">
        <v>110</v>
      </c>
    </row>
    <row r="225" spans="1:5">
      <c r="A225" t="s">
        <v>260</v>
      </c>
      <c r="B225" t="s">
        <v>79</v>
      </c>
      <c r="C225">
        <v>2065</v>
      </c>
      <c r="D225">
        <v>8</v>
      </c>
      <c r="E225" t="s">
        <v>110</v>
      </c>
    </row>
    <row r="226" spans="1:5">
      <c r="A226" t="s">
        <v>260</v>
      </c>
      <c r="B226" t="s">
        <v>76</v>
      </c>
      <c r="C226">
        <v>2020</v>
      </c>
      <c r="D226">
        <v>3</v>
      </c>
      <c r="E226" t="s">
        <v>110</v>
      </c>
    </row>
    <row r="227" spans="1:5">
      <c r="A227" t="s">
        <v>260</v>
      </c>
      <c r="B227" t="s">
        <v>76</v>
      </c>
      <c r="C227">
        <v>2030</v>
      </c>
      <c r="D227">
        <v>3</v>
      </c>
      <c r="E227" t="s">
        <v>110</v>
      </c>
    </row>
    <row r="228" spans="1:5">
      <c r="A228" t="s">
        <v>260</v>
      </c>
      <c r="B228" t="s">
        <v>76</v>
      </c>
      <c r="C228">
        <v>2040</v>
      </c>
      <c r="D228">
        <v>3</v>
      </c>
      <c r="E228" t="s">
        <v>110</v>
      </c>
    </row>
    <row r="229" spans="1:5">
      <c r="A229" t="s">
        <v>260</v>
      </c>
      <c r="B229" t="s">
        <v>76</v>
      </c>
      <c r="C229">
        <v>2050</v>
      </c>
      <c r="D229">
        <v>3</v>
      </c>
      <c r="E229" t="s">
        <v>110</v>
      </c>
    </row>
    <row r="230" spans="1:5">
      <c r="A230" t="s">
        <v>260</v>
      </c>
      <c r="B230" t="s">
        <v>76</v>
      </c>
      <c r="C230">
        <v>2060</v>
      </c>
      <c r="D230">
        <v>3</v>
      </c>
      <c r="E230" t="s">
        <v>110</v>
      </c>
    </row>
    <row r="231" spans="1:5">
      <c r="A231" t="s">
        <v>260</v>
      </c>
      <c r="B231" t="s">
        <v>76</v>
      </c>
      <c r="C231">
        <v>2070</v>
      </c>
      <c r="D231">
        <v>3</v>
      </c>
      <c r="E231" t="s">
        <v>110</v>
      </c>
    </row>
    <row r="232" spans="1:5">
      <c r="A232" t="s">
        <v>260</v>
      </c>
      <c r="B232" t="s">
        <v>76</v>
      </c>
      <c r="C232">
        <v>2025</v>
      </c>
      <c r="D232">
        <v>3</v>
      </c>
      <c r="E232" t="s">
        <v>110</v>
      </c>
    </row>
    <row r="233" spans="1:5">
      <c r="A233" t="s">
        <v>260</v>
      </c>
      <c r="B233" t="s">
        <v>76</v>
      </c>
      <c r="C233">
        <v>2035</v>
      </c>
      <c r="D233">
        <v>3</v>
      </c>
      <c r="E233" t="s">
        <v>110</v>
      </c>
    </row>
    <row r="234" spans="1:5">
      <c r="A234" t="s">
        <v>260</v>
      </c>
      <c r="B234" t="s">
        <v>76</v>
      </c>
      <c r="C234">
        <v>2045</v>
      </c>
      <c r="D234">
        <v>3</v>
      </c>
      <c r="E234" t="s">
        <v>110</v>
      </c>
    </row>
    <row r="235" spans="1:5">
      <c r="A235" t="s">
        <v>260</v>
      </c>
      <c r="B235" t="s">
        <v>76</v>
      </c>
      <c r="C235">
        <v>2055</v>
      </c>
      <c r="D235">
        <v>3</v>
      </c>
      <c r="E235" t="s">
        <v>110</v>
      </c>
    </row>
    <row r="236" spans="1:5">
      <c r="A236" t="s">
        <v>260</v>
      </c>
      <c r="B236" t="s">
        <v>76</v>
      </c>
      <c r="C236">
        <v>2065</v>
      </c>
      <c r="D236">
        <v>3</v>
      </c>
      <c r="E236" t="s">
        <v>110</v>
      </c>
    </row>
    <row r="237" spans="1:5">
      <c r="A237" t="s">
        <v>260</v>
      </c>
      <c r="B237" t="s">
        <v>71</v>
      </c>
      <c r="C237">
        <v>2020</v>
      </c>
      <c r="D237">
        <v>4</v>
      </c>
      <c r="E237" t="s">
        <v>110</v>
      </c>
    </row>
    <row r="238" spans="1:5">
      <c r="A238" t="s">
        <v>260</v>
      </c>
      <c r="B238" t="s">
        <v>71</v>
      </c>
      <c r="C238">
        <v>2030</v>
      </c>
      <c r="D238">
        <v>4</v>
      </c>
      <c r="E238" t="s">
        <v>110</v>
      </c>
    </row>
    <row r="239" spans="1:5">
      <c r="A239" t="s">
        <v>260</v>
      </c>
      <c r="B239" t="s">
        <v>71</v>
      </c>
      <c r="C239">
        <v>2040</v>
      </c>
      <c r="D239">
        <v>4</v>
      </c>
      <c r="E239" t="s">
        <v>110</v>
      </c>
    </row>
    <row r="240" spans="1:5">
      <c r="A240" t="s">
        <v>260</v>
      </c>
      <c r="B240" t="s">
        <v>71</v>
      </c>
      <c r="C240">
        <v>2050</v>
      </c>
      <c r="D240">
        <v>4</v>
      </c>
      <c r="E240" t="s">
        <v>110</v>
      </c>
    </row>
    <row r="241" spans="1:5">
      <c r="A241" t="s">
        <v>260</v>
      </c>
      <c r="B241" t="s">
        <v>71</v>
      </c>
      <c r="C241">
        <v>2060</v>
      </c>
      <c r="D241">
        <v>4</v>
      </c>
      <c r="E241" t="s">
        <v>110</v>
      </c>
    </row>
    <row r="242" spans="1:5">
      <c r="A242" t="s">
        <v>260</v>
      </c>
      <c r="B242" t="s">
        <v>71</v>
      </c>
      <c r="C242">
        <v>2070</v>
      </c>
      <c r="D242">
        <v>4</v>
      </c>
      <c r="E242" t="s">
        <v>110</v>
      </c>
    </row>
    <row r="243" spans="1:5">
      <c r="A243" t="s">
        <v>260</v>
      </c>
      <c r="B243" t="s">
        <v>71</v>
      </c>
      <c r="C243">
        <v>2025</v>
      </c>
      <c r="D243">
        <v>4</v>
      </c>
      <c r="E243" t="s">
        <v>110</v>
      </c>
    </row>
    <row r="244" spans="1:5">
      <c r="A244" t="s">
        <v>260</v>
      </c>
      <c r="B244" t="s">
        <v>71</v>
      </c>
      <c r="C244">
        <v>2035</v>
      </c>
      <c r="D244">
        <v>4</v>
      </c>
      <c r="E244" t="s">
        <v>110</v>
      </c>
    </row>
    <row r="245" spans="1:5">
      <c r="A245" t="s">
        <v>260</v>
      </c>
      <c r="B245" t="s">
        <v>71</v>
      </c>
      <c r="C245">
        <v>2045</v>
      </c>
      <c r="D245">
        <v>4</v>
      </c>
      <c r="E245" t="s">
        <v>110</v>
      </c>
    </row>
    <row r="246" spans="1:5">
      <c r="A246" t="s">
        <v>260</v>
      </c>
      <c r="B246" t="s">
        <v>71</v>
      </c>
      <c r="C246">
        <v>2055</v>
      </c>
      <c r="D246">
        <v>4</v>
      </c>
      <c r="E246" t="s">
        <v>110</v>
      </c>
    </row>
    <row r="247" spans="1:5">
      <c r="A247" t="s">
        <v>260</v>
      </c>
      <c r="B247" t="s">
        <v>71</v>
      </c>
      <c r="C247">
        <v>2065</v>
      </c>
      <c r="D247">
        <v>4</v>
      </c>
      <c r="E247" t="s">
        <v>110</v>
      </c>
    </row>
    <row r="248" spans="1:5">
      <c r="A248" t="s">
        <v>260</v>
      </c>
      <c r="B248" t="s">
        <v>72</v>
      </c>
      <c r="C248">
        <v>2020</v>
      </c>
      <c r="D248">
        <v>4</v>
      </c>
      <c r="E248" t="s">
        <v>110</v>
      </c>
    </row>
    <row r="249" spans="1:5">
      <c r="A249" t="s">
        <v>260</v>
      </c>
      <c r="B249" t="s">
        <v>72</v>
      </c>
      <c r="C249">
        <v>2030</v>
      </c>
      <c r="D249">
        <v>4</v>
      </c>
      <c r="E249" t="s">
        <v>110</v>
      </c>
    </row>
    <row r="250" spans="1:5">
      <c r="A250" t="s">
        <v>260</v>
      </c>
      <c r="B250" t="s">
        <v>72</v>
      </c>
      <c r="C250">
        <v>2040</v>
      </c>
      <c r="D250">
        <v>4</v>
      </c>
      <c r="E250" t="s">
        <v>110</v>
      </c>
    </row>
    <row r="251" spans="1:5">
      <c r="A251" t="s">
        <v>260</v>
      </c>
      <c r="B251" t="s">
        <v>72</v>
      </c>
      <c r="C251">
        <v>2050</v>
      </c>
      <c r="D251">
        <v>4</v>
      </c>
      <c r="E251" t="s">
        <v>110</v>
      </c>
    </row>
    <row r="252" spans="1:5">
      <c r="A252" t="s">
        <v>260</v>
      </c>
      <c r="B252" t="s">
        <v>72</v>
      </c>
      <c r="C252">
        <v>2060</v>
      </c>
      <c r="D252">
        <v>4</v>
      </c>
      <c r="E252" t="s">
        <v>110</v>
      </c>
    </row>
    <row r="253" spans="1:5">
      <c r="A253" t="s">
        <v>260</v>
      </c>
      <c r="B253" t="s">
        <v>72</v>
      </c>
      <c r="C253">
        <v>2070</v>
      </c>
      <c r="D253">
        <v>4</v>
      </c>
      <c r="E253" t="s">
        <v>110</v>
      </c>
    </row>
    <row r="254" spans="1:5">
      <c r="A254" t="s">
        <v>260</v>
      </c>
      <c r="B254" t="s">
        <v>72</v>
      </c>
      <c r="C254">
        <v>2025</v>
      </c>
      <c r="D254">
        <v>4</v>
      </c>
      <c r="E254" t="s">
        <v>110</v>
      </c>
    </row>
    <row r="255" spans="1:5">
      <c r="A255" t="s">
        <v>260</v>
      </c>
      <c r="B255" t="s">
        <v>72</v>
      </c>
      <c r="C255">
        <v>2035</v>
      </c>
      <c r="D255">
        <v>4</v>
      </c>
      <c r="E255" t="s">
        <v>110</v>
      </c>
    </row>
    <row r="256" spans="1:5">
      <c r="A256" t="s">
        <v>260</v>
      </c>
      <c r="B256" t="s">
        <v>72</v>
      </c>
      <c r="C256">
        <v>2045</v>
      </c>
      <c r="D256">
        <v>4</v>
      </c>
      <c r="E256" t="s">
        <v>110</v>
      </c>
    </row>
    <row r="257" spans="1:5">
      <c r="A257" t="s">
        <v>260</v>
      </c>
      <c r="B257" t="s">
        <v>72</v>
      </c>
      <c r="C257">
        <v>2055</v>
      </c>
      <c r="D257">
        <v>4</v>
      </c>
      <c r="E257" t="s">
        <v>110</v>
      </c>
    </row>
    <row r="258" spans="1:5">
      <c r="A258" t="s">
        <v>260</v>
      </c>
      <c r="B258" t="s">
        <v>72</v>
      </c>
      <c r="C258">
        <v>2065</v>
      </c>
      <c r="D258">
        <v>4</v>
      </c>
      <c r="E258" t="s">
        <v>110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685" workbookViewId="0">
      <selection activeCell="K690" sqref="K690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260</v>
      </c>
      <c r="B2" t="s">
        <v>144</v>
      </c>
      <c r="C2" t="s">
        <v>120</v>
      </c>
      <c r="D2" t="s">
        <v>136</v>
      </c>
      <c r="E2">
        <v>1955</v>
      </c>
      <c r="F2">
        <f>36.9*1000/8760</f>
        <v>4.2123287671232879</v>
      </c>
      <c r="G2" t="s">
        <v>176</v>
      </c>
    </row>
    <row r="3" spans="1:7">
      <c r="A3" t="s">
        <v>260</v>
      </c>
      <c r="B3" t="s">
        <v>144</v>
      </c>
      <c r="C3" t="s">
        <v>120</v>
      </c>
      <c r="D3" t="s">
        <v>136</v>
      </c>
      <c r="E3">
        <v>1960</v>
      </c>
      <c r="F3">
        <f>36.9*1000/8760</f>
        <v>4.2123287671232879</v>
      </c>
      <c r="G3" t="s">
        <v>176</v>
      </c>
    </row>
    <row r="4" spans="1:7">
      <c r="A4" t="s">
        <v>260</v>
      </c>
      <c r="B4" t="s">
        <v>144</v>
      </c>
      <c r="C4" t="s">
        <v>120</v>
      </c>
      <c r="D4" t="s">
        <v>136</v>
      </c>
      <c r="E4">
        <v>1965</v>
      </c>
      <c r="F4">
        <f t="shared" ref="F4:F25" si="0">36.9*1000/8760</f>
        <v>4.2123287671232879</v>
      </c>
      <c r="G4" t="s">
        <v>176</v>
      </c>
    </row>
    <row r="5" spans="1:7">
      <c r="A5" t="s">
        <v>260</v>
      </c>
      <c r="B5" t="s">
        <v>144</v>
      </c>
      <c r="C5" t="s">
        <v>120</v>
      </c>
      <c r="D5" t="s">
        <v>136</v>
      </c>
      <c r="E5">
        <v>1970</v>
      </c>
      <c r="F5">
        <f t="shared" si="0"/>
        <v>4.2123287671232879</v>
      </c>
      <c r="G5" t="s">
        <v>176</v>
      </c>
    </row>
    <row r="6" spans="1:7">
      <c r="A6" t="s">
        <v>260</v>
      </c>
      <c r="B6" t="s">
        <v>144</v>
      </c>
      <c r="C6" t="s">
        <v>120</v>
      </c>
      <c r="D6" t="s">
        <v>136</v>
      </c>
      <c r="E6">
        <v>1975</v>
      </c>
      <c r="F6">
        <f t="shared" si="0"/>
        <v>4.2123287671232879</v>
      </c>
      <c r="G6" t="s">
        <v>176</v>
      </c>
    </row>
    <row r="7" spans="1:7">
      <c r="A7" t="s">
        <v>260</v>
      </c>
      <c r="B7" t="s">
        <v>144</v>
      </c>
      <c r="C7" t="s">
        <v>120</v>
      </c>
      <c r="D7" t="s">
        <v>136</v>
      </c>
      <c r="E7">
        <v>1980</v>
      </c>
      <c r="F7">
        <f t="shared" si="0"/>
        <v>4.2123287671232879</v>
      </c>
      <c r="G7" t="s">
        <v>176</v>
      </c>
    </row>
    <row r="8" spans="1:7">
      <c r="A8" t="s">
        <v>260</v>
      </c>
      <c r="B8" t="s">
        <v>144</v>
      </c>
      <c r="C8" t="s">
        <v>120</v>
      </c>
      <c r="D8" t="s">
        <v>136</v>
      </c>
      <c r="E8">
        <v>1985</v>
      </c>
      <c r="F8">
        <f t="shared" si="0"/>
        <v>4.2123287671232879</v>
      </c>
      <c r="G8" t="s">
        <v>176</v>
      </c>
    </row>
    <row r="9" spans="1:7">
      <c r="A9" t="s">
        <v>260</v>
      </c>
      <c r="B9" t="s">
        <v>144</v>
      </c>
      <c r="C9" t="s">
        <v>120</v>
      </c>
      <c r="D9" t="s">
        <v>136</v>
      </c>
      <c r="E9">
        <v>1990</v>
      </c>
      <c r="F9">
        <f t="shared" si="0"/>
        <v>4.2123287671232879</v>
      </c>
      <c r="G9" t="s">
        <v>176</v>
      </c>
    </row>
    <row r="10" spans="1:7">
      <c r="A10" t="s">
        <v>260</v>
      </c>
      <c r="B10" t="s">
        <v>144</v>
      </c>
      <c r="C10" t="s">
        <v>120</v>
      </c>
      <c r="D10" t="s">
        <v>136</v>
      </c>
      <c r="E10">
        <v>1995</v>
      </c>
      <c r="F10">
        <f t="shared" si="0"/>
        <v>4.2123287671232879</v>
      </c>
      <c r="G10" t="s">
        <v>176</v>
      </c>
    </row>
    <row r="11" spans="1:7">
      <c r="A11" t="s">
        <v>260</v>
      </c>
      <c r="B11" t="s">
        <v>144</v>
      </c>
      <c r="C11" t="s">
        <v>120</v>
      </c>
      <c r="D11" t="s">
        <v>136</v>
      </c>
      <c r="E11">
        <v>2000</v>
      </c>
      <c r="F11">
        <f t="shared" si="0"/>
        <v>4.2123287671232879</v>
      </c>
      <c r="G11" t="s">
        <v>176</v>
      </c>
    </row>
    <row r="12" spans="1:7">
      <c r="A12" t="s">
        <v>260</v>
      </c>
      <c r="B12" t="s">
        <v>144</v>
      </c>
      <c r="C12" t="s">
        <v>120</v>
      </c>
      <c r="D12" t="s">
        <v>136</v>
      </c>
      <c r="E12">
        <v>2005</v>
      </c>
      <c r="F12">
        <f t="shared" si="0"/>
        <v>4.2123287671232879</v>
      </c>
      <c r="G12" t="s">
        <v>176</v>
      </c>
    </row>
    <row r="13" spans="1:7">
      <c r="A13" t="s">
        <v>260</v>
      </c>
      <c r="B13" t="s">
        <v>144</v>
      </c>
      <c r="C13" t="s">
        <v>120</v>
      </c>
      <c r="D13" t="s">
        <v>136</v>
      </c>
      <c r="E13">
        <v>2010</v>
      </c>
      <c r="F13">
        <f t="shared" si="0"/>
        <v>4.2123287671232879</v>
      </c>
      <c r="G13" t="s">
        <v>176</v>
      </c>
    </row>
    <row r="14" spans="1:7">
      <c r="A14" t="s">
        <v>260</v>
      </c>
      <c r="B14" t="s">
        <v>144</v>
      </c>
      <c r="C14" t="s">
        <v>120</v>
      </c>
      <c r="D14" t="s">
        <v>136</v>
      </c>
      <c r="E14">
        <v>2020</v>
      </c>
      <c r="F14">
        <f t="shared" si="0"/>
        <v>4.2123287671232879</v>
      </c>
      <c r="G14" t="s">
        <v>176</v>
      </c>
    </row>
    <row r="15" spans="1:7">
      <c r="A15" t="s">
        <v>260</v>
      </c>
      <c r="B15" t="s">
        <v>144</v>
      </c>
      <c r="C15" t="s">
        <v>120</v>
      </c>
      <c r="D15" t="s">
        <v>136</v>
      </c>
      <c r="E15">
        <v>2030</v>
      </c>
      <c r="F15">
        <f t="shared" si="0"/>
        <v>4.2123287671232879</v>
      </c>
      <c r="G15" t="s">
        <v>176</v>
      </c>
    </row>
    <row r="16" spans="1:7">
      <c r="A16" t="s">
        <v>260</v>
      </c>
      <c r="B16" t="s">
        <v>144</v>
      </c>
      <c r="C16" t="s">
        <v>120</v>
      </c>
      <c r="D16" t="s">
        <v>136</v>
      </c>
      <c r="E16">
        <v>2040</v>
      </c>
      <c r="F16">
        <f t="shared" si="0"/>
        <v>4.2123287671232879</v>
      </c>
      <c r="G16" t="s">
        <v>176</v>
      </c>
    </row>
    <row r="17" spans="1:7">
      <c r="A17" t="s">
        <v>260</v>
      </c>
      <c r="B17" t="s">
        <v>144</v>
      </c>
      <c r="C17" t="s">
        <v>120</v>
      </c>
      <c r="D17" t="s">
        <v>136</v>
      </c>
      <c r="E17">
        <v>2050</v>
      </c>
      <c r="F17">
        <f t="shared" si="0"/>
        <v>4.2123287671232879</v>
      </c>
      <c r="G17" t="s">
        <v>176</v>
      </c>
    </row>
    <row r="18" spans="1:7">
      <c r="A18" t="s">
        <v>260</v>
      </c>
      <c r="B18" t="s">
        <v>144</v>
      </c>
      <c r="C18" t="s">
        <v>120</v>
      </c>
      <c r="D18" t="s">
        <v>136</v>
      </c>
      <c r="E18">
        <v>2060</v>
      </c>
      <c r="F18">
        <f t="shared" si="0"/>
        <v>4.2123287671232879</v>
      </c>
      <c r="G18" t="s">
        <v>176</v>
      </c>
    </row>
    <row r="19" spans="1:7">
      <c r="A19" t="s">
        <v>260</v>
      </c>
      <c r="B19" t="s">
        <v>144</v>
      </c>
      <c r="C19" t="s">
        <v>120</v>
      </c>
      <c r="D19" t="s">
        <v>136</v>
      </c>
      <c r="E19">
        <v>2070</v>
      </c>
      <c r="F19">
        <f t="shared" si="0"/>
        <v>4.2123287671232879</v>
      </c>
      <c r="G19" t="s">
        <v>176</v>
      </c>
    </row>
    <row r="20" spans="1:7">
      <c r="A20" t="s">
        <v>260</v>
      </c>
      <c r="B20" t="s">
        <v>144</v>
      </c>
      <c r="C20" t="s">
        <v>120</v>
      </c>
      <c r="D20" t="s">
        <v>136</v>
      </c>
      <c r="E20">
        <v>2015</v>
      </c>
      <c r="F20">
        <f t="shared" si="0"/>
        <v>4.2123287671232879</v>
      </c>
      <c r="G20" t="s">
        <v>176</v>
      </c>
    </row>
    <row r="21" spans="1:7">
      <c r="A21" t="s">
        <v>260</v>
      </c>
      <c r="B21" t="s">
        <v>144</v>
      </c>
      <c r="C21" t="s">
        <v>120</v>
      </c>
      <c r="D21" t="s">
        <v>136</v>
      </c>
      <c r="E21">
        <v>2025</v>
      </c>
      <c r="F21">
        <f t="shared" si="0"/>
        <v>4.2123287671232879</v>
      </c>
      <c r="G21" t="s">
        <v>176</v>
      </c>
    </row>
    <row r="22" spans="1:7">
      <c r="A22" t="s">
        <v>260</v>
      </c>
      <c r="B22" t="s">
        <v>144</v>
      </c>
      <c r="C22" t="s">
        <v>120</v>
      </c>
      <c r="D22" t="s">
        <v>136</v>
      </c>
      <c r="E22">
        <v>2035</v>
      </c>
      <c r="F22">
        <f t="shared" si="0"/>
        <v>4.2123287671232879</v>
      </c>
      <c r="G22" t="s">
        <v>176</v>
      </c>
    </row>
    <row r="23" spans="1:7">
      <c r="A23" t="s">
        <v>260</v>
      </c>
      <c r="B23" t="s">
        <v>144</v>
      </c>
      <c r="C23" t="s">
        <v>120</v>
      </c>
      <c r="D23" t="s">
        <v>136</v>
      </c>
      <c r="E23">
        <v>2045</v>
      </c>
      <c r="F23">
        <f t="shared" si="0"/>
        <v>4.2123287671232879</v>
      </c>
      <c r="G23" t="s">
        <v>176</v>
      </c>
    </row>
    <row r="24" spans="1:7">
      <c r="A24" t="s">
        <v>260</v>
      </c>
      <c r="B24" t="s">
        <v>144</v>
      </c>
      <c r="C24" t="s">
        <v>120</v>
      </c>
      <c r="D24" t="s">
        <v>136</v>
      </c>
      <c r="E24">
        <v>2055</v>
      </c>
      <c r="F24">
        <f t="shared" si="0"/>
        <v>4.2123287671232879</v>
      </c>
      <c r="G24" t="s">
        <v>176</v>
      </c>
    </row>
    <row r="25" spans="1:7">
      <c r="A25" t="s">
        <v>260</v>
      </c>
      <c r="B25" t="s">
        <v>144</v>
      </c>
      <c r="C25" t="s">
        <v>120</v>
      </c>
      <c r="D25" t="s">
        <v>136</v>
      </c>
      <c r="E25">
        <v>2065</v>
      </c>
      <c r="F25">
        <f t="shared" si="0"/>
        <v>4.2123287671232879</v>
      </c>
      <c r="G25" t="s">
        <v>176</v>
      </c>
    </row>
    <row r="26" spans="1:7">
      <c r="A26" t="s">
        <v>260</v>
      </c>
      <c r="B26" t="s">
        <v>154</v>
      </c>
      <c r="C26" t="s">
        <v>120</v>
      </c>
      <c r="D26" t="s">
        <v>136</v>
      </c>
      <c r="E26">
        <v>1955</v>
      </c>
      <c r="F26">
        <v>18.379000000000001</v>
      </c>
      <c r="G26" t="s">
        <v>176</v>
      </c>
    </row>
    <row r="27" spans="1:7">
      <c r="A27" t="s">
        <v>260</v>
      </c>
      <c r="B27" t="s">
        <v>154</v>
      </c>
      <c r="C27" t="s">
        <v>120</v>
      </c>
      <c r="D27" t="s">
        <v>136</v>
      </c>
      <c r="E27">
        <v>1960</v>
      </c>
      <c r="F27">
        <v>18.379000000000001</v>
      </c>
      <c r="G27" t="s">
        <v>176</v>
      </c>
    </row>
    <row r="28" spans="1:7">
      <c r="A28" t="s">
        <v>260</v>
      </c>
      <c r="B28" t="s">
        <v>154</v>
      </c>
      <c r="C28" t="s">
        <v>120</v>
      </c>
      <c r="D28" t="s">
        <v>136</v>
      </c>
      <c r="E28">
        <v>1965</v>
      </c>
      <c r="F28">
        <v>18.379000000000001</v>
      </c>
      <c r="G28" t="s">
        <v>176</v>
      </c>
    </row>
    <row r="29" spans="1:7">
      <c r="A29" t="s">
        <v>260</v>
      </c>
      <c r="B29" t="s">
        <v>154</v>
      </c>
      <c r="C29" t="s">
        <v>120</v>
      </c>
      <c r="D29" t="s">
        <v>136</v>
      </c>
      <c r="E29">
        <v>1970</v>
      </c>
      <c r="F29">
        <v>18.379000000000001</v>
      </c>
      <c r="G29" t="s">
        <v>176</v>
      </c>
    </row>
    <row r="30" spans="1:7">
      <c r="A30" t="s">
        <v>260</v>
      </c>
      <c r="B30" t="s">
        <v>154</v>
      </c>
      <c r="C30" t="s">
        <v>120</v>
      </c>
      <c r="D30" t="s">
        <v>136</v>
      </c>
      <c r="E30">
        <v>1975</v>
      </c>
      <c r="F30">
        <v>18.379000000000001</v>
      </c>
      <c r="G30" t="s">
        <v>176</v>
      </c>
    </row>
    <row r="31" spans="1:7">
      <c r="A31" t="s">
        <v>260</v>
      </c>
      <c r="B31" t="s">
        <v>154</v>
      </c>
      <c r="C31" t="s">
        <v>120</v>
      </c>
      <c r="D31" t="s">
        <v>136</v>
      </c>
      <c r="E31">
        <v>1980</v>
      </c>
      <c r="F31">
        <v>18.379000000000001</v>
      </c>
      <c r="G31" t="s">
        <v>176</v>
      </c>
    </row>
    <row r="32" spans="1:7">
      <c r="A32" t="s">
        <v>260</v>
      </c>
      <c r="B32" t="s">
        <v>154</v>
      </c>
      <c r="C32" t="s">
        <v>120</v>
      </c>
      <c r="D32" t="s">
        <v>136</v>
      </c>
      <c r="E32">
        <v>1985</v>
      </c>
      <c r="F32">
        <v>18.379000000000001</v>
      </c>
      <c r="G32" t="s">
        <v>176</v>
      </c>
    </row>
    <row r="33" spans="1:7">
      <c r="A33" t="s">
        <v>260</v>
      </c>
      <c r="B33" t="s">
        <v>154</v>
      </c>
      <c r="C33" t="s">
        <v>120</v>
      </c>
      <c r="D33" t="s">
        <v>136</v>
      </c>
      <c r="E33">
        <v>1990</v>
      </c>
      <c r="F33">
        <v>18.379000000000001</v>
      </c>
      <c r="G33" t="s">
        <v>176</v>
      </c>
    </row>
    <row r="34" spans="1:7">
      <c r="A34" t="s">
        <v>260</v>
      </c>
      <c r="B34" t="s">
        <v>154</v>
      </c>
      <c r="C34" t="s">
        <v>120</v>
      </c>
      <c r="D34" t="s">
        <v>136</v>
      </c>
      <c r="E34">
        <v>1995</v>
      </c>
      <c r="F34">
        <v>18.379000000000001</v>
      </c>
      <c r="G34" t="s">
        <v>176</v>
      </c>
    </row>
    <row r="35" spans="1:7">
      <c r="A35" t="s">
        <v>260</v>
      </c>
      <c r="B35" t="s">
        <v>154</v>
      </c>
      <c r="C35" t="s">
        <v>120</v>
      </c>
      <c r="D35" t="s">
        <v>136</v>
      </c>
      <c r="E35">
        <v>2000</v>
      </c>
      <c r="F35">
        <v>18.379000000000001</v>
      </c>
      <c r="G35" t="s">
        <v>176</v>
      </c>
    </row>
    <row r="36" spans="1:7">
      <c r="A36" t="s">
        <v>260</v>
      </c>
      <c r="B36" t="s">
        <v>154</v>
      </c>
      <c r="C36" t="s">
        <v>120</v>
      </c>
      <c r="D36" t="s">
        <v>136</v>
      </c>
      <c r="E36">
        <v>2005</v>
      </c>
      <c r="F36">
        <v>18.379000000000001</v>
      </c>
      <c r="G36" t="s">
        <v>176</v>
      </c>
    </row>
    <row r="37" spans="1:7">
      <c r="A37" t="s">
        <v>260</v>
      </c>
      <c r="B37" t="s">
        <v>154</v>
      </c>
      <c r="C37" t="s">
        <v>120</v>
      </c>
      <c r="D37" t="s">
        <v>136</v>
      </c>
      <c r="E37">
        <v>2010</v>
      </c>
      <c r="F37">
        <v>18.379000000000001</v>
      </c>
      <c r="G37" t="s">
        <v>176</v>
      </c>
    </row>
    <row r="38" spans="1:7">
      <c r="A38" t="s">
        <v>260</v>
      </c>
      <c r="B38" t="s">
        <v>154</v>
      </c>
      <c r="C38" t="s">
        <v>120</v>
      </c>
      <c r="D38" t="s">
        <v>136</v>
      </c>
      <c r="E38">
        <v>2020</v>
      </c>
      <c r="F38">
        <v>18.379000000000001</v>
      </c>
      <c r="G38" t="s">
        <v>176</v>
      </c>
    </row>
    <row r="39" spans="1:7">
      <c r="A39" t="s">
        <v>260</v>
      </c>
      <c r="B39" t="s">
        <v>154</v>
      </c>
      <c r="C39" t="s">
        <v>120</v>
      </c>
      <c r="D39" t="s">
        <v>136</v>
      </c>
      <c r="E39">
        <v>2030</v>
      </c>
      <c r="F39">
        <v>18.379000000000001</v>
      </c>
      <c r="G39" t="s">
        <v>176</v>
      </c>
    </row>
    <row r="40" spans="1:7">
      <c r="A40" t="s">
        <v>260</v>
      </c>
      <c r="B40" t="s">
        <v>154</v>
      </c>
      <c r="C40" t="s">
        <v>120</v>
      </c>
      <c r="D40" t="s">
        <v>136</v>
      </c>
      <c r="E40">
        <v>2040</v>
      </c>
      <c r="F40">
        <v>18.379000000000001</v>
      </c>
      <c r="G40" t="s">
        <v>176</v>
      </c>
    </row>
    <row r="41" spans="1:7">
      <c r="A41" t="s">
        <v>260</v>
      </c>
      <c r="B41" t="s">
        <v>154</v>
      </c>
      <c r="C41" t="s">
        <v>120</v>
      </c>
      <c r="D41" t="s">
        <v>136</v>
      </c>
      <c r="E41">
        <v>2050</v>
      </c>
      <c r="F41">
        <v>18.379000000000001</v>
      </c>
      <c r="G41" t="s">
        <v>176</v>
      </c>
    </row>
    <row r="42" spans="1:7">
      <c r="A42" t="s">
        <v>260</v>
      </c>
      <c r="B42" t="s">
        <v>154</v>
      </c>
      <c r="C42" t="s">
        <v>120</v>
      </c>
      <c r="D42" t="s">
        <v>136</v>
      </c>
      <c r="E42">
        <v>2060</v>
      </c>
      <c r="F42">
        <v>18.379000000000001</v>
      </c>
      <c r="G42" t="s">
        <v>176</v>
      </c>
    </row>
    <row r="43" spans="1:7">
      <c r="A43" t="s">
        <v>260</v>
      </c>
      <c r="B43" t="s">
        <v>154</v>
      </c>
      <c r="C43" t="s">
        <v>120</v>
      </c>
      <c r="D43" t="s">
        <v>136</v>
      </c>
      <c r="E43">
        <v>2070</v>
      </c>
      <c r="F43">
        <v>18.379000000000001</v>
      </c>
      <c r="G43" t="s">
        <v>176</v>
      </c>
    </row>
    <row r="44" spans="1:7">
      <c r="A44" t="s">
        <v>260</v>
      </c>
      <c r="B44" t="s">
        <v>154</v>
      </c>
      <c r="C44" t="s">
        <v>120</v>
      </c>
      <c r="D44" t="s">
        <v>136</v>
      </c>
      <c r="E44">
        <v>2015</v>
      </c>
      <c r="F44">
        <v>18.379000000000001</v>
      </c>
      <c r="G44" t="s">
        <v>176</v>
      </c>
    </row>
    <row r="45" spans="1:7">
      <c r="A45" t="s">
        <v>260</v>
      </c>
      <c r="B45" t="s">
        <v>154</v>
      </c>
      <c r="C45" t="s">
        <v>120</v>
      </c>
      <c r="D45" t="s">
        <v>136</v>
      </c>
      <c r="E45">
        <v>2025</v>
      </c>
      <c r="F45">
        <f>(39+1.3+119.7+1)*1000/8760</f>
        <v>18.378995433789953</v>
      </c>
      <c r="G45" t="s">
        <v>176</v>
      </c>
    </row>
    <row r="46" spans="1:7">
      <c r="A46" t="s">
        <v>260</v>
      </c>
      <c r="B46" t="s">
        <v>154</v>
      </c>
      <c r="C46" t="s">
        <v>120</v>
      </c>
      <c r="D46" t="s">
        <v>136</v>
      </c>
      <c r="E46">
        <v>2035</v>
      </c>
      <c r="F46">
        <f t="shared" ref="F46:F49" si="1">(39+1.3+119.7+1)*1000/8760</f>
        <v>18.378995433789953</v>
      </c>
      <c r="G46" t="s">
        <v>176</v>
      </c>
    </row>
    <row r="47" spans="1:7">
      <c r="A47" t="s">
        <v>260</v>
      </c>
      <c r="B47" t="s">
        <v>154</v>
      </c>
      <c r="C47" t="s">
        <v>120</v>
      </c>
      <c r="D47" t="s">
        <v>136</v>
      </c>
      <c r="E47">
        <v>2045</v>
      </c>
      <c r="F47">
        <f t="shared" si="1"/>
        <v>18.378995433789953</v>
      </c>
      <c r="G47" t="s">
        <v>176</v>
      </c>
    </row>
    <row r="48" spans="1:7">
      <c r="A48" t="s">
        <v>260</v>
      </c>
      <c r="B48" t="s">
        <v>154</v>
      </c>
      <c r="C48" t="s">
        <v>120</v>
      </c>
      <c r="D48" t="s">
        <v>136</v>
      </c>
      <c r="E48">
        <v>2055</v>
      </c>
      <c r="F48">
        <f t="shared" si="1"/>
        <v>18.378995433789953</v>
      </c>
      <c r="G48" t="s">
        <v>176</v>
      </c>
    </row>
    <row r="49" spans="1:7">
      <c r="A49" t="s">
        <v>260</v>
      </c>
      <c r="B49" t="s">
        <v>154</v>
      </c>
      <c r="C49" t="s">
        <v>120</v>
      </c>
      <c r="D49" t="s">
        <v>136</v>
      </c>
      <c r="E49">
        <v>2065</v>
      </c>
      <c r="F49">
        <f t="shared" si="1"/>
        <v>18.378995433789953</v>
      </c>
      <c r="G49" t="s">
        <v>176</v>
      </c>
    </row>
    <row r="50" spans="1:7">
      <c r="A50" t="s">
        <v>260</v>
      </c>
      <c r="B50" t="s">
        <v>156</v>
      </c>
      <c r="C50" t="s">
        <v>120</v>
      </c>
      <c r="D50" t="s">
        <v>136</v>
      </c>
      <c r="E50">
        <v>1955</v>
      </c>
      <c r="F50">
        <v>22</v>
      </c>
      <c r="G50" t="s">
        <v>176</v>
      </c>
    </row>
    <row r="51" spans="1:7">
      <c r="A51" t="s">
        <v>260</v>
      </c>
      <c r="B51" t="s">
        <v>156</v>
      </c>
      <c r="C51" t="s">
        <v>120</v>
      </c>
      <c r="D51" t="s">
        <v>136</v>
      </c>
      <c r="E51">
        <v>1960</v>
      </c>
      <c r="F51">
        <v>22</v>
      </c>
      <c r="G51" t="s">
        <v>176</v>
      </c>
    </row>
    <row r="52" spans="1:7">
      <c r="A52" t="s">
        <v>260</v>
      </c>
      <c r="B52" t="s">
        <v>156</v>
      </c>
      <c r="C52" t="s">
        <v>120</v>
      </c>
      <c r="D52" t="s">
        <v>136</v>
      </c>
      <c r="E52">
        <v>1965</v>
      </c>
      <c r="F52">
        <v>22</v>
      </c>
      <c r="G52" t="s">
        <v>176</v>
      </c>
    </row>
    <row r="53" spans="1:7">
      <c r="A53" t="s">
        <v>260</v>
      </c>
      <c r="B53" t="s">
        <v>156</v>
      </c>
      <c r="C53" t="s">
        <v>120</v>
      </c>
      <c r="D53" t="s">
        <v>136</v>
      </c>
      <c r="E53">
        <v>1970</v>
      </c>
      <c r="F53">
        <v>22</v>
      </c>
      <c r="G53" t="s">
        <v>176</v>
      </c>
    </row>
    <row r="54" spans="1:7">
      <c r="A54" t="s">
        <v>260</v>
      </c>
      <c r="B54" t="s">
        <v>156</v>
      </c>
      <c r="C54" t="s">
        <v>120</v>
      </c>
      <c r="D54" t="s">
        <v>136</v>
      </c>
      <c r="E54">
        <v>1975</v>
      </c>
      <c r="F54">
        <v>22</v>
      </c>
      <c r="G54" t="s">
        <v>176</v>
      </c>
    </row>
    <row r="55" spans="1:7">
      <c r="A55" t="s">
        <v>260</v>
      </c>
      <c r="B55" t="s">
        <v>156</v>
      </c>
      <c r="C55" t="s">
        <v>120</v>
      </c>
      <c r="D55" t="s">
        <v>136</v>
      </c>
      <c r="E55">
        <v>1980</v>
      </c>
      <c r="F55">
        <v>22</v>
      </c>
      <c r="G55" t="s">
        <v>176</v>
      </c>
    </row>
    <row r="56" spans="1:7">
      <c r="A56" t="s">
        <v>260</v>
      </c>
      <c r="B56" t="s">
        <v>156</v>
      </c>
      <c r="C56" t="s">
        <v>120</v>
      </c>
      <c r="D56" t="s">
        <v>136</v>
      </c>
      <c r="E56">
        <v>1985</v>
      </c>
      <c r="F56">
        <v>22</v>
      </c>
      <c r="G56" t="s">
        <v>176</v>
      </c>
    </row>
    <row r="57" spans="1:7">
      <c r="A57" t="s">
        <v>260</v>
      </c>
      <c r="B57" t="s">
        <v>156</v>
      </c>
      <c r="C57" t="s">
        <v>120</v>
      </c>
      <c r="D57" t="s">
        <v>136</v>
      </c>
      <c r="E57">
        <v>1990</v>
      </c>
      <c r="F57">
        <v>22</v>
      </c>
      <c r="G57" t="s">
        <v>176</v>
      </c>
    </row>
    <row r="58" spans="1:7">
      <c r="A58" t="s">
        <v>260</v>
      </c>
      <c r="B58" t="s">
        <v>156</v>
      </c>
      <c r="C58" t="s">
        <v>120</v>
      </c>
      <c r="D58" t="s">
        <v>136</v>
      </c>
      <c r="E58">
        <v>1995</v>
      </c>
      <c r="F58">
        <v>22</v>
      </c>
      <c r="G58" t="s">
        <v>176</v>
      </c>
    </row>
    <row r="59" spans="1:7">
      <c r="A59" t="s">
        <v>260</v>
      </c>
      <c r="B59" t="s">
        <v>156</v>
      </c>
      <c r="C59" t="s">
        <v>120</v>
      </c>
      <c r="D59" t="s">
        <v>136</v>
      </c>
      <c r="E59">
        <v>2000</v>
      </c>
      <c r="F59">
        <v>22</v>
      </c>
      <c r="G59" t="s">
        <v>176</v>
      </c>
    </row>
    <row r="60" spans="1:7">
      <c r="A60" t="s">
        <v>260</v>
      </c>
      <c r="B60" t="s">
        <v>156</v>
      </c>
      <c r="C60" t="s">
        <v>120</v>
      </c>
      <c r="D60" t="s">
        <v>136</v>
      </c>
      <c r="E60">
        <v>2005</v>
      </c>
      <c r="F60">
        <v>22</v>
      </c>
      <c r="G60" t="s">
        <v>176</v>
      </c>
    </row>
    <row r="61" spans="1:7">
      <c r="A61" t="s">
        <v>260</v>
      </c>
      <c r="B61" t="s">
        <v>156</v>
      </c>
      <c r="C61" t="s">
        <v>120</v>
      </c>
      <c r="D61" t="s">
        <v>136</v>
      </c>
      <c r="E61">
        <v>2010</v>
      </c>
      <c r="F61">
        <v>22</v>
      </c>
      <c r="G61" t="s">
        <v>176</v>
      </c>
    </row>
    <row r="62" spans="1:7">
      <c r="A62" t="s">
        <v>260</v>
      </c>
      <c r="B62" t="s">
        <v>156</v>
      </c>
      <c r="C62" t="s">
        <v>120</v>
      </c>
      <c r="D62" t="s">
        <v>136</v>
      </c>
      <c r="E62">
        <v>2020</v>
      </c>
      <c r="F62">
        <v>22</v>
      </c>
      <c r="G62" t="s">
        <v>176</v>
      </c>
    </row>
    <row r="63" spans="1:7">
      <c r="A63" t="s">
        <v>260</v>
      </c>
      <c r="B63" t="s">
        <v>156</v>
      </c>
      <c r="C63" t="s">
        <v>120</v>
      </c>
      <c r="D63" t="s">
        <v>136</v>
      </c>
      <c r="E63">
        <v>2030</v>
      </c>
      <c r="F63">
        <v>22</v>
      </c>
      <c r="G63" t="s">
        <v>176</v>
      </c>
    </row>
    <row r="64" spans="1:7">
      <c r="A64" t="s">
        <v>260</v>
      </c>
      <c r="B64" t="s">
        <v>156</v>
      </c>
      <c r="C64" t="s">
        <v>120</v>
      </c>
      <c r="D64" t="s">
        <v>136</v>
      </c>
      <c r="E64">
        <v>2040</v>
      </c>
      <c r="F64">
        <v>22</v>
      </c>
      <c r="G64" t="s">
        <v>176</v>
      </c>
    </row>
    <row r="65" spans="1:7">
      <c r="A65" t="s">
        <v>260</v>
      </c>
      <c r="B65" t="s">
        <v>156</v>
      </c>
      <c r="C65" t="s">
        <v>120</v>
      </c>
      <c r="D65" t="s">
        <v>136</v>
      </c>
      <c r="E65">
        <v>2050</v>
      </c>
      <c r="F65">
        <v>22</v>
      </c>
      <c r="G65" t="s">
        <v>176</v>
      </c>
    </row>
    <row r="66" spans="1:7">
      <c r="A66" t="s">
        <v>260</v>
      </c>
      <c r="B66" t="s">
        <v>156</v>
      </c>
      <c r="C66" t="s">
        <v>120</v>
      </c>
      <c r="D66" t="s">
        <v>136</v>
      </c>
      <c r="E66">
        <v>2060</v>
      </c>
      <c r="F66">
        <v>22</v>
      </c>
      <c r="G66" t="s">
        <v>176</v>
      </c>
    </row>
    <row r="67" spans="1:7">
      <c r="A67" t="s">
        <v>260</v>
      </c>
      <c r="B67" t="s">
        <v>156</v>
      </c>
      <c r="C67" t="s">
        <v>120</v>
      </c>
      <c r="D67" t="s">
        <v>136</v>
      </c>
      <c r="E67">
        <v>2070</v>
      </c>
      <c r="F67">
        <v>22</v>
      </c>
      <c r="G67" t="s">
        <v>176</v>
      </c>
    </row>
    <row r="68" spans="1:7">
      <c r="A68" t="s">
        <v>260</v>
      </c>
      <c r="B68" t="s">
        <v>156</v>
      </c>
      <c r="C68" t="s">
        <v>120</v>
      </c>
      <c r="D68" t="s">
        <v>136</v>
      </c>
      <c r="E68">
        <v>2015</v>
      </c>
      <c r="F68">
        <v>22</v>
      </c>
      <c r="G68" t="s">
        <v>176</v>
      </c>
    </row>
    <row r="69" spans="1:7">
      <c r="A69" t="s">
        <v>260</v>
      </c>
      <c r="B69" t="s">
        <v>156</v>
      </c>
      <c r="C69" t="s">
        <v>120</v>
      </c>
      <c r="D69" t="s">
        <v>136</v>
      </c>
      <c r="E69">
        <v>2025</v>
      </c>
      <c r="F69">
        <v>22</v>
      </c>
      <c r="G69" t="s">
        <v>176</v>
      </c>
    </row>
    <row r="70" spans="1:7">
      <c r="A70" t="s">
        <v>260</v>
      </c>
      <c r="B70" t="s">
        <v>156</v>
      </c>
      <c r="C70" t="s">
        <v>120</v>
      </c>
      <c r="D70" t="s">
        <v>136</v>
      </c>
      <c r="E70">
        <v>2035</v>
      </c>
      <c r="F70">
        <v>22</v>
      </c>
      <c r="G70" t="s">
        <v>176</v>
      </c>
    </row>
    <row r="71" spans="1:7">
      <c r="A71" t="s">
        <v>260</v>
      </c>
      <c r="B71" t="s">
        <v>156</v>
      </c>
      <c r="C71" t="s">
        <v>120</v>
      </c>
      <c r="D71" t="s">
        <v>136</v>
      </c>
      <c r="E71">
        <v>2045</v>
      </c>
      <c r="F71">
        <v>22</v>
      </c>
      <c r="G71" t="s">
        <v>176</v>
      </c>
    </row>
    <row r="72" spans="1:7">
      <c r="A72" t="s">
        <v>260</v>
      </c>
      <c r="B72" t="s">
        <v>156</v>
      </c>
      <c r="C72" t="s">
        <v>120</v>
      </c>
      <c r="D72" t="s">
        <v>136</v>
      </c>
      <c r="E72">
        <v>2055</v>
      </c>
      <c r="F72">
        <v>22</v>
      </c>
      <c r="G72" t="s">
        <v>176</v>
      </c>
    </row>
    <row r="73" spans="1:7">
      <c r="A73" t="s">
        <v>260</v>
      </c>
      <c r="B73" t="s">
        <v>156</v>
      </c>
      <c r="C73" t="s">
        <v>120</v>
      </c>
      <c r="D73" t="s">
        <v>136</v>
      </c>
      <c r="E73">
        <v>2065</v>
      </c>
      <c r="F73">
        <v>22</v>
      </c>
      <c r="G73" t="s">
        <v>176</v>
      </c>
    </row>
    <row r="74" spans="1:7">
      <c r="A74" t="s">
        <v>260</v>
      </c>
      <c r="B74" t="s">
        <v>156</v>
      </c>
      <c r="C74" t="s">
        <v>128</v>
      </c>
      <c r="D74" t="s">
        <v>136</v>
      </c>
      <c r="E74">
        <v>1955</v>
      </c>
      <c r="F74">
        <v>77</v>
      </c>
      <c r="G74" t="s">
        <v>176</v>
      </c>
    </row>
    <row r="75" spans="1:7">
      <c r="A75" t="s">
        <v>260</v>
      </c>
      <c r="B75" t="s">
        <v>156</v>
      </c>
      <c r="C75" t="s">
        <v>128</v>
      </c>
      <c r="D75" t="s">
        <v>136</v>
      </c>
      <c r="E75">
        <v>1960</v>
      </c>
      <c r="F75">
        <v>77</v>
      </c>
      <c r="G75" t="s">
        <v>176</v>
      </c>
    </row>
    <row r="76" spans="1:7">
      <c r="A76" t="s">
        <v>260</v>
      </c>
      <c r="B76" t="s">
        <v>156</v>
      </c>
      <c r="C76" t="s">
        <v>128</v>
      </c>
      <c r="D76" t="s">
        <v>136</v>
      </c>
      <c r="E76">
        <v>1965</v>
      </c>
      <c r="F76">
        <v>77</v>
      </c>
      <c r="G76" t="s">
        <v>176</v>
      </c>
    </row>
    <row r="77" spans="1:7">
      <c r="A77" t="s">
        <v>260</v>
      </c>
      <c r="B77" t="s">
        <v>156</v>
      </c>
      <c r="C77" t="s">
        <v>128</v>
      </c>
      <c r="D77" t="s">
        <v>136</v>
      </c>
      <c r="E77">
        <v>1970</v>
      </c>
      <c r="F77">
        <v>77</v>
      </c>
      <c r="G77" t="s">
        <v>176</v>
      </c>
    </row>
    <row r="78" spans="1:7">
      <c r="A78" t="s">
        <v>260</v>
      </c>
      <c r="B78" t="s">
        <v>156</v>
      </c>
      <c r="C78" t="s">
        <v>128</v>
      </c>
      <c r="D78" t="s">
        <v>136</v>
      </c>
      <c r="E78">
        <v>1975</v>
      </c>
      <c r="F78">
        <v>77</v>
      </c>
      <c r="G78" t="s">
        <v>176</v>
      </c>
    </row>
    <row r="79" spans="1:7">
      <c r="A79" t="s">
        <v>260</v>
      </c>
      <c r="B79" t="s">
        <v>156</v>
      </c>
      <c r="C79" t="s">
        <v>128</v>
      </c>
      <c r="D79" t="s">
        <v>136</v>
      </c>
      <c r="E79">
        <v>1980</v>
      </c>
      <c r="F79">
        <v>77</v>
      </c>
      <c r="G79" t="s">
        <v>176</v>
      </c>
    </row>
    <row r="80" spans="1:7">
      <c r="A80" t="s">
        <v>260</v>
      </c>
      <c r="B80" t="s">
        <v>156</v>
      </c>
      <c r="C80" t="s">
        <v>128</v>
      </c>
      <c r="D80" t="s">
        <v>136</v>
      </c>
      <c r="E80">
        <v>1985</v>
      </c>
      <c r="F80">
        <v>77</v>
      </c>
      <c r="G80" t="s">
        <v>176</v>
      </c>
    </row>
    <row r="81" spans="1:7">
      <c r="A81" t="s">
        <v>260</v>
      </c>
      <c r="B81" t="s">
        <v>156</v>
      </c>
      <c r="C81" t="s">
        <v>128</v>
      </c>
      <c r="D81" t="s">
        <v>136</v>
      </c>
      <c r="E81">
        <v>1990</v>
      </c>
      <c r="F81">
        <v>77</v>
      </c>
      <c r="G81" t="s">
        <v>176</v>
      </c>
    </row>
    <row r="82" spans="1:7">
      <c r="A82" t="s">
        <v>260</v>
      </c>
      <c r="B82" t="s">
        <v>156</v>
      </c>
      <c r="C82" t="s">
        <v>128</v>
      </c>
      <c r="D82" t="s">
        <v>136</v>
      </c>
      <c r="E82">
        <v>1995</v>
      </c>
      <c r="F82">
        <v>77</v>
      </c>
      <c r="G82" t="s">
        <v>176</v>
      </c>
    </row>
    <row r="83" spans="1:7">
      <c r="A83" t="s">
        <v>260</v>
      </c>
      <c r="B83" t="s">
        <v>156</v>
      </c>
      <c r="C83" t="s">
        <v>128</v>
      </c>
      <c r="D83" t="s">
        <v>136</v>
      </c>
      <c r="E83">
        <v>2000</v>
      </c>
      <c r="F83">
        <v>77</v>
      </c>
      <c r="G83" t="s">
        <v>176</v>
      </c>
    </row>
    <row r="84" spans="1:7">
      <c r="A84" t="s">
        <v>260</v>
      </c>
      <c r="B84" t="s">
        <v>156</v>
      </c>
      <c r="C84" t="s">
        <v>128</v>
      </c>
      <c r="D84" t="s">
        <v>136</v>
      </c>
      <c r="E84">
        <v>2005</v>
      </c>
      <c r="F84">
        <v>77</v>
      </c>
      <c r="G84" t="s">
        <v>176</v>
      </c>
    </row>
    <row r="85" spans="1:7">
      <c r="A85" t="s">
        <v>260</v>
      </c>
      <c r="B85" t="s">
        <v>156</v>
      </c>
      <c r="C85" t="s">
        <v>128</v>
      </c>
      <c r="D85" t="s">
        <v>136</v>
      </c>
      <c r="E85">
        <v>2010</v>
      </c>
      <c r="F85">
        <v>77</v>
      </c>
      <c r="G85" t="s">
        <v>176</v>
      </c>
    </row>
    <row r="86" spans="1:7">
      <c r="A86" t="s">
        <v>260</v>
      </c>
      <c r="B86" t="s">
        <v>156</v>
      </c>
      <c r="C86" t="s">
        <v>128</v>
      </c>
      <c r="D86" t="s">
        <v>136</v>
      </c>
      <c r="E86">
        <v>2020</v>
      </c>
      <c r="F86">
        <v>77</v>
      </c>
      <c r="G86" t="s">
        <v>176</v>
      </c>
    </row>
    <row r="87" spans="1:7">
      <c r="A87" t="s">
        <v>260</v>
      </c>
      <c r="B87" t="s">
        <v>156</v>
      </c>
      <c r="C87" t="s">
        <v>128</v>
      </c>
      <c r="D87" t="s">
        <v>136</v>
      </c>
      <c r="E87">
        <v>2030</v>
      </c>
      <c r="F87">
        <v>77</v>
      </c>
      <c r="G87" t="s">
        <v>176</v>
      </c>
    </row>
    <row r="88" spans="1:7">
      <c r="A88" t="s">
        <v>260</v>
      </c>
      <c r="B88" t="s">
        <v>156</v>
      </c>
      <c r="C88" t="s">
        <v>128</v>
      </c>
      <c r="D88" t="s">
        <v>136</v>
      </c>
      <c r="E88">
        <v>2040</v>
      </c>
      <c r="F88">
        <v>77</v>
      </c>
      <c r="G88" t="s">
        <v>176</v>
      </c>
    </row>
    <row r="89" spans="1:7">
      <c r="A89" t="s">
        <v>260</v>
      </c>
      <c r="B89" t="s">
        <v>156</v>
      </c>
      <c r="C89" t="s">
        <v>128</v>
      </c>
      <c r="D89" t="s">
        <v>136</v>
      </c>
      <c r="E89">
        <v>2050</v>
      </c>
      <c r="F89">
        <v>77</v>
      </c>
      <c r="G89" t="s">
        <v>176</v>
      </c>
    </row>
    <row r="90" spans="1:7">
      <c r="A90" t="s">
        <v>260</v>
      </c>
      <c r="B90" t="s">
        <v>156</v>
      </c>
      <c r="C90" t="s">
        <v>128</v>
      </c>
      <c r="D90" t="s">
        <v>136</v>
      </c>
      <c r="E90">
        <v>2060</v>
      </c>
      <c r="F90">
        <v>77</v>
      </c>
      <c r="G90" t="s">
        <v>176</v>
      </c>
    </row>
    <row r="91" spans="1:7">
      <c r="A91" t="s">
        <v>260</v>
      </c>
      <c r="B91" t="s">
        <v>156</v>
      </c>
      <c r="C91" t="s">
        <v>128</v>
      </c>
      <c r="D91" t="s">
        <v>136</v>
      </c>
      <c r="E91">
        <v>2070</v>
      </c>
      <c r="F91">
        <v>77</v>
      </c>
      <c r="G91" t="s">
        <v>176</v>
      </c>
    </row>
    <row r="92" spans="1:7">
      <c r="A92" t="s">
        <v>260</v>
      </c>
      <c r="B92" t="s">
        <v>156</v>
      </c>
      <c r="C92" t="s">
        <v>128</v>
      </c>
      <c r="D92" t="s">
        <v>136</v>
      </c>
      <c r="E92">
        <v>2015</v>
      </c>
      <c r="F92">
        <v>77</v>
      </c>
      <c r="G92" t="s">
        <v>176</v>
      </c>
    </row>
    <row r="93" spans="1:7">
      <c r="A93" t="s">
        <v>260</v>
      </c>
      <c r="B93" t="s">
        <v>156</v>
      </c>
      <c r="C93" t="s">
        <v>128</v>
      </c>
      <c r="D93" t="s">
        <v>136</v>
      </c>
      <c r="E93">
        <v>2025</v>
      </c>
      <c r="F93">
        <v>77</v>
      </c>
      <c r="G93" t="s">
        <v>176</v>
      </c>
    </row>
    <row r="94" spans="1:7">
      <c r="A94" t="s">
        <v>260</v>
      </c>
      <c r="B94" t="s">
        <v>156</v>
      </c>
      <c r="C94" t="s">
        <v>128</v>
      </c>
      <c r="D94" t="s">
        <v>136</v>
      </c>
      <c r="E94">
        <v>2035</v>
      </c>
      <c r="F94">
        <v>77</v>
      </c>
      <c r="G94" t="s">
        <v>176</v>
      </c>
    </row>
    <row r="95" spans="1:7">
      <c r="A95" t="s">
        <v>260</v>
      </c>
      <c r="B95" t="s">
        <v>156</v>
      </c>
      <c r="C95" t="s">
        <v>128</v>
      </c>
      <c r="D95" t="s">
        <v>136</v>
      </c>
      <c r="E95">
        <v>2045</v>
      </c>
      <c r="F95">
        <v>77</v>
      </c>
      <c r="G95" t="s">
        <v>176</v>
      </c>
    </row>
    <row r="96" spans="1:7">
      <c r="A96" t="s">
        <v>260</v>
      </c>
      <c r="B96" t="s">
        <v>156</v>
      </c>
      <c r="C96" t="s">
        <v>128</v>
      </c>
      <c r="D96" t="s">
        <v>136</v>
      </c>
      <c r="E96">
        <v>2055</v>
      </c>
      <c r="F96">
        <v>77</v>
      </c>
      <c r="G96" t="s">
        <v>176</v>
      </c>
    </row>
    <row r="97" spans="1:7">
      <c r="A97" t="s">
        <v>260</v>
      </c>
      <c r="B97" t="s">
        <v>156</v>
      </c>
      <c r="C97" t="s">
        <v>128</v>
      </c>
      <c r="D97" t="s">
        <v>136</v>
      </c>
      <c r="E97">
        <v>2065</v>
      </c>
      <c r="F97">
        <v>77</v>
      </c>
      <c r="G97" t="s">
        <v>176</v>
      </c>
    </row>
    <row r="98" spans="1:7">
      <c r="A98" t="s">
        <v>260</v>
      </c>
      <c r="B98" t="s">
        <v>156</v>
      </c>
      <c r="C98" t="s">
        <v>129</v>
      </c>
      <c r="D98" t="s">
        <v>136</v>
      </c>
      <c r="E98">
        <v>1955</v>
      </c>
      <c r="F98">
        <v>1</v>
      </c>
      <c r="G98" t="s">
        <v>176</v>
      </c>
    </row>
    <row r="99" spans="1:7">
      <c r="A99" t="s">
        <v>260</v>
      </c>
      <c r="B99" t="s">
        <v>156</v>
      </c>
      <c r="C99" t="s">
        <v>129</v>
      </c>
      <c r="D99" t="s">
        <v>136</v>
      </c>
      <c r="E99">
        <v>1960</v>
      </c>
      <c r="F99">
        <v>1</v>
      </c>
      <c r="G99" t="s">
        <v>176</v>
      </c>
    </row>
    <row r="100" spans="1:7">
      <c r="A100" t="s">
        <v>260</v>
      </c>
      <c r="B100" t="s">
        <v>156</v>
      </c>
      <c r="C100" t="s">
        <v>129</v>
      </c>
      <c r="D100" t="s">
        <v>136</v>
      </c>
      <c r="E100">
        <v>1965</v>
      </c>
      <c r="F100">
        <v>1</v>
      </c>
      <c r="G100" t="s">
        <v>176</v>
      </c>
    </row>
    <row r="101" spans="1:7">
      <c r="A101" t="s">
        <v>260</v>
      </c>
      <c r="B101" t="s">
        <v>156</v>
      </c>
      <c r="C101" t="s">
        <v>129</v>
      </c>
      <c r="D101" t="s">
        <v>136</v>
      </c>
      <c r="E101">
        <v>1970</v>
      </c>
      <c r="F101">
        <v>1</v>
      </c>
      <c r="G101" t="s">
        <v>176</v>
      </c>
    </row>
    <row r="102" spans="1:7">
      <c r="A102" t="s">
        <v>260</v>
      </c>
      <c r="B102" t="s">
        <v>156</v>
      </c>
      <c r="C102" t="s">
        <v>129</v>
      </c>
      <c r="D102" t="s">
        <v>136</v>
      </c>
      <c r="E102">
        <v>1975</v>
      </c>
      <c r="F102">
        <v>1</v>
      </c>
      <c r="G102" t="s">
        <v>176</v>
      </c>
    </row>
    <row r="103" spans="1:7">
      <c r="A103" t="s">
        <v>260</v>
      </c>
      <c r="B103" t="s">
        <v>156</v>
      </c>
      <c r="C103" t="s">
        <v>129</v>
      </c>
      <c r="D103" t="s">
        <v>136</v>
      </c>
      <c r="E103">
        <v>1980</v>
      </c>
      <c r="F103">
        <v>1</v>
      </c>
      <c r="G103" t="s">
        <v>176</v>
      </c>
    </row>
    <row r="104" spans="1:7">
      <c r="A104" t="s">
        <v>260</v>
      </c>
      <c r="B104" t="s">
        <v>156</v>
      </c>
      <c r="C104" t="s">
        <v>129</v>
      </c>
      <c r="D104" t="s">
        <v>136</v>
      </c>
      <c r="E104">
        <v>1985</v>
      </c>
      <c r="F104">
        <v>1</v>
      </c>
      <c r="G104" t="s">
        <v>176</v>
      </c>
    </row>
    <row r="105" spans="1:7">
      <c r="A105" t="s">
        <v>260</v>
      </c>
      <c r="B105" t="s">
        <v>156</v>
      </c>
      <c r="C105" t="s">
        <v>129</v>
      </c>
      <c r="D105" t="s">
        <v>136</v>
      </c>
      <c r="E105">
        <v>1990</v>
      </c>
      <c r="F105">
        <v>1</v>
      </c>
      <c r="G105" t="s">
        <v>176</v>
      </c>
    </row>
    <row r="106" spans="1:7">
      <c r="A106" t="s">
        <v>260</v>
      </c>
      <c r="B106" t="s">
        <v>156</v>
      </c>
      <c r="C106" t="s">
        <v>129</v>
      </c>
      <c r="D106" t="s">
        <v>136</v>
      </c>
      <c r="E106">
        <v>1995</v>
      </c>
      <c r="F106">
        <v>1</v>
      </c>
      <c r="G106" t="s">
        <v>176</v>
      </c>
    </row>
    <row r="107" spans="1:7">
      <c r="A107" t="s">
        <v>260</v>
      </c>
      <c r="B107" t="s">
        <v>156</v>
      </c>
      <c r="C107" t="s">
        <v>129</v>
      </c>
      <c r="D107" t="s">
        <v>136</v>
      </c>
      <c r="E107">
        <v>2000</v>
      </c>
      <c r="F107">
        <v>1</v>
      </c>
      <c r="G107" t="s">
        <v>176</v>
      </c>
    </row>
    <row r="108" spans="1:7">
      <c r="A108" t="s">
        <v>260</v>
      </c>
      <c r="B108" t="s">
        <v>156</v>
      </c>
      <c r="C108" t="s">
        <v>129</v>
      </c>
      <c r="D108" t="s">
        <v>136</v>
      </c>
      <c r="E108">
        <v>2005</v>
      </c>
      <c r="F108">
        <v>1</v>
      </c>
      <c r="G108" t="s">
        <v>176</v>
      </c>
    </row>
    <row r="109" spans="1:7">
      <c r="A109" t="s">
        <v>260</v>
      </c>
      <c r="B109" t="s">
        <v>156</v>
      </c>
      <c r="C109" t="s">
        <v>129</v>
      </c>
      <c r="D109" t="s">
        <v>136</v>
      </c>
      <c r="E109">
        <v>2010</v>
      </c>
      <c r="F109">
        <v>1</v>
      </c>
      <c r="G109" t="s">
        <v>176</v>
      </c>
    </row>
    <row r="110" spans="1:7">
      <c r="A110" t="s">
        <v>260</v>
      </c>
      <c r="B110" t="s">
        <v>156</v>
      </c>
      <c r="C110" t="s">
        <v>129</v>
      </c>
      <c r="D110" t="s">
        <v>136</v>
      </c>
      <c r="E110">
        <v>2020</v>
      </c>
      <c r="F110">
        <v>1</v>
      </c>
      <c r="G110" t="s">
        <v>176</v>
      </c>
    </row>
    <row r="111" spans="1:7">
      <c r="A111" t="s">
        <v>260</v>
      </c>
      <c r="B111" t="s">
        <v>156</v>
      </c>
      <c r="C111" t="s">
        <v>129</v>
      </c>
      <c r="D111" t="s">
        <v>136</v>
      </c>
      <c r="E111">
        <v>2030</v>
      </c>
      <c r="F111">
        <v>1</v>
      </c>
      <c r="G111" t="s">
        <v>176</v>
      </c>
    </row>
    <row r="112" spans="1:7">
      <c r="A112" t="s">
        <v>260</v>
      </c>
      <c r="B112" t="s">
        <v>156</v>
      </c>
      <c r="C112" t="s">
        <v>129</v>
      </c>
      <c r="D112" t="s">
        <v>136</v>
      </c>
      <c r="E112">
        <v>2040</v>
      </c>
      <c r="F112">
        <v>1</v>
      </c>
      <c r="G112" t="s">
        <v>176</v>
      </c>
    </row>
    <row r="113" spans="1:7">
      <c r="A113" t="s">
        <v>260</v>
      </c>
      <c r="B113" t="s">
        <v>156</v>
      </c>
      <c r="C113" t="s">
        <v>129</v>
      </c>
      <c r="D113" t="s">
        <v>136</v>
      </c>
      <c r="E113">
        <v>2050</v>
      </c>
      <c r="F113">
        <v>1</v>
      </c>
      <c r="G113" t="s">
        <v>176</v>
      </c>
    </row>
    <row r="114" spans="1:7">
      <c r="A114" t="s">
        <v>260</v>
      </c>
      <c r="B114" t="s">
        <v>156</v>
      </c>
      <c r="C114" t="s">
        <v>129</v>
      </c>
      <c r="D114" t="s">
        <v>136</v>
      </c>
      <c r="E114">
        <v>2060</v>
      </c>
      <c r="F114">
        <v>1</v>
      </c>
      <c r="G114" t="s">
        <v>176</v>
      </c>
    </row>
    <row r="115" spans="1:7">
      <c r="A115" t="s">
        <v>260</v>
      </c>
      <c r="B115" t="s">
        <v>156</v>
      </c>
      <c r="C115" t="s">
        <v>129</v>
      </c>
      <c r="D115" t="s">
        <v>136</v>
      </c>
      <c r="E115">
        <v>2070</v>
      </c>
      <c r="F115">
        <v>1</v>
      </c>
      <c r="G115" t="s">
        <v>176</v>
      </c>
    </row>
    <row r="116" spans="1:7">
      <c r="A116" t="s">
        <v>260</v>
      </c>
      <c r="B116" t="s">
        <v>156</v>
      </c>
      <c r="C116" t="s">
        <v>129</v>
      </c>
      <c r="D116" t="s">
        <v>136</v>
      </c>
      <c r="E116">
        <v>2015</v>
      </c>
      <c r="F116">
        <v>1</v>
      </c>
      <c r="G116" t="s">
        <v>176</v>
      </c>
    </row>
    <row r="117" spans="1:7">
      <c r="A117" t="s">
        <v>260</v>
      </c>
      <c r="B117" t="s">
        <v>156</v>
      </c>
      <c r="C117" t="s">
        <v>129</v>
      </c>
      <c r="D117" t="s">
        <v>136</v>
      </c>
      <c r="E117">
        <v>2025</v>
      </c>
      <c r="F117">
        <v>1</v>
      </c>
      <c r="G117" t="s">
        <v>176</v>
      </c>
    </row>
    <row r="118" spans="1:7">
      <c r="A118" t="s">
        <v>260</v>
      </c>
      <c r="B118" t="s">
        <v>156</v>
      </c>
      <c r="C118" t="s">
        <v>129</v>
      </c>
      <c r="D118" t="s">
        <v>136</v>
      </c>
      <c r="E118">
        <v>2035</v>
      </c>
      <c r="F118">
        <v>1</v>
      </c>
      <c r="G118" t="s">
        <v>176</v>
      </c>
    </row>
    <row r="119" spans="1:7">
      <c r="A119" t="s">
        <v>260</v>
      </c>
      <c r="B119" t="s">
        <v>156</v>
      </c>
      <c r="C119" t="s">
        <v>129</v>
      </c>
      <c r="D119" t="s">
        <v>136</v>
      </c>
      <c r="E119">
        <v>2045</v>
      </c>
      <c r="F119">
        <v>1</v>
      </c>
      <c r="G119" t="s">
        <v>176</v>
      </c>
    </row>
    <row r="120" spans="1:7">
      <c r="A120" t="s">
        <v>260</v>
      </c>
      <c r="B120" t="s">
        <v>156</v>
      </c>
      <c r="C120" t="s">
        <v>129</v>
      </c>
      <c r="D120" t="s">
        <v>136</v>
      </c>
      <c r="E120">
        <v>2055</v>
      </c>
      <c r="F120">
        <v>1</v>
      </c>
      <c r="G120" t="s">
        <v>176</v>
      </c>
    </row>
    <row r="121" spans="1:7">
      <c r="A121" t="s">
        <v>260</v>
      </c>
      <c r="B121" t="s">
        <v>156</v>
      </c>
      <c r="C121" t="s">
        <v>129</v>
      </c>
      <c r="D121" t="s">
        <v>136</v>
      </c>
      <c r="E121">
        <v>2065</v>
      </c>
      <c r="F121">
        <v>1</v>
      </c>
      <c r="G121" t="s">
        <v>176</v>
      </c>
    </row>
    <row r="122" spans="1:7">
      <c r="A122" t="s">
        <v>260</v>
      </c>
      <c r="B122" t="s">
        <v>156</v>
      </c>
      <c r="C122" t="s">
        <v>125</v>
      </c>
      <c r="D122" t="s">
        <v>136</v>
      </c>
      <c r="E122">
        <v>1955</v>
      </c>
      <c r="F122">
        <v>407</v>
      </c>
      <c r="G122" t="s">
        <v>176</v>
      </c>
    </row>
    <row r="123" spans="1:7">
      <c r="A123" t="s">
        <v>260</v>
      </c>
      <c r="B123" t="s">
        <v>156</v>
      </c>
      <c r="C123" t="s">
        <v>125</v>
      </c>
      <c r="D123" t="s">
        <v>136</v>
      </c>
      <c r="E123">
        <v>1960</v>
      </c>
      <c r="F123">
        <v>407</v>
      </c>
      <c r="G123" t="s">
        <v>176</v>
      </c>
    </row>
    <row r="124" spans="1:7">
      <c r="A124" t="s">
        <v>260</v>
      </c>
      <c r="B124" t="s">
        <v>156</v>
      </c>
      <c r="C124" t="s">
        <v>125</v>
      </c>
      <c r="D124" t="s">
        <v>136</v>
      </c>
      <c r="E124">
        <v>1965</v>
      </c>
      <c r="F124">
        <v>407</v>
      </c>
      <c r="G124" t="s">
        <v>176</v>
      </c>
    </row>
    <row r="125" spans="1:7">
      <c r="A125" t="s">
        <v>260</v>
      </c>
      <c r="B125" t="s">
        <v>156</v>
      </c>
      <c r="C125" t="s">
        <v>125</v>
      </c>
      <c r="D125" t="s">
        <v>136</v>
      </c>
      <c r="E125">
        <v>1970</v>
      </c>
      <c r="F125">
        <v>407</v>
      </c>
      <c r="G125" t="s">
        <v>176</v>
      </c>
    </row>
    <row r="126" spans="1:7">
      <c r="A126" t="s">
        <v>260</v>
      </c>
      <c r="B126" t="s">
        <v>156</v>
      </c>
      <c r="C126" t="s">
        <v>125</v>
      </c>
      <c r="D126" t="s">
        <v>136</v>
      </c>
      <c r="E126">
        <v>1975</v>
      </c>
      <c r="F126">
        <v>407</v>
      </c>
      <c r="G126" t="s">
        <v>176</v>
      </c>
    </row>
    <row r="127" spans="1:7">
      <c r="A127" t="s">
        <v>260</v>
      </c>
      <c r="B127" t="s">
        <v>156</v>
      </c>
      <c r="C127" t="s">
        <v>125</v>
      </c>
      <c r="D127" t="s">
        <v>136</v>
      </c>
      <c r="E127">
        <v>1980</v>
      </c>
      <c r="F127">
        <v>407</v>
      </c>
      <c r="G127" t="s">
        <v>176</v>
      </c>
    </row>
    <row r="128" spans="1:7">
      <c r="A128" t="s">
        <v>260</v>
      </c>
      <c r="B128" t="s">
        <v>156</v>
      </c>
      <c r="C128" t="s">
        <v>125</v>
      </c>
      <c r="D128" t="s">
        <v>136</v>
      </c>
      <c r="E128">
        <v>1985</v>
      </c>
      <c r="F128">
        <v>407</v>
      </c>
      <c r="G128" t="s">
        <v>176</v>
      </c>
    </row>
    <row r="129" spans="1:7">
      <c r="A129" t="s">
        <v>260</v>
      </c>
      <c r="B129" t="s">
        <v>156</v>
      </c>
      <c r="C129" t="s">
        <v>125</v>
      </c>
      <c r="D129" t="s">
        <v>136</v>
      </c>
      <c r="E129">
        <v>1990</v>
      </c>
      <c r="F129">
        <v>407</v>
      </c>
      <c r="G129" t="s">
        <v>176</v>
      </c>
    </row>
    <row r="130" spans="1:7">
      <c r="A130" t="s">
        <v>260</v>
      </c>
      <c r="B130" t="s">
        <v>156</v>
      </c>
      <c r="C130" t="s">
        <v>125</v>
      </c>
      <c r="D130" t="s">
        <v>136</v>
      </c>
      <c r="E130">
        <v>1995</v>
      </c>
      <c r="F130">
        <v>407</v>
      </c>
      <c r="G130" t="s">
        <v>176</v>
      </c>
    </row>
    <row r="131" spans="1:7">
      <c r="A131" t="s">
        <v>260</v>
      </c>
      <c r="B131" t="s">
        <v>156</v>
      </c>
      <c r="C131" t="s">
        <v>125</v>
      </c>
      <c r="D131" t="s">
        <v>136</v>
      </c>
      <c r="E131">
        <v>2000</v>
      </c>
      <c r="F131">
        <v>407</v>
      </c>
      <c r="G131" t="s">
        <v>176</v>
      </c>
    </row>
    <row r="132" spans="1:7">
      <c r="A132" t="s">
        <v>260</v>
      </c>
      <c r="B132" t="s">
        <v>156</v>
      </c>
      <c r="C132" t="s">
        <v>125</v>
      </c>
      <c r="D132" t="s">
        <v>136</v>
      </c>
      <c r="E132">
        <v>2005</v>
      </c>
      <c r="F132">
        <v>407</v>
      </c>
      <c r="G132" t="s">
        <v>176</v>
      </c>
    </row>
    <row r="133" spans="1:7">
      <c r="A133" t="s">
        <v>260</v>
      </c>
      <c r="B133" t="s">
        <v>156</v>
      </c>
      <c r="C133" t="s">
        <v>125</v>
      </c>
      <c r="D133" t="s">
        <v>136</v>
      </c>
      <c r="E133">
        <v>2010</v>
      </c>
      <c r="F133">
        <v>407</v>
      </c>
      <c r="G133" t="s">
        <v>176</v>
      </c>
    </row>
    <row r="134" spans="1:7">
      <c r="A134" t="s">
        <v>260</v>
      </c>
      <c r="B134" t="s">
        <v>156</v>
      </c>
      <c r="C134" t="s">
        <v>125</v>
      </c>
      <c r="D134" t="s">
        <v>136</v>
      </c>
      <c r="E134">
        <v>2020</v>
      </c>
      <c r="F134">
        <v>407</v>
      </c>
      <c r="G134" t="s">
        <v>176</v>
      </c>
    </row>
    <row r="135" spans="1:7">
      <c r="A135" t="s">
        <v>260</v>
      </c>
      <c r="B135" t="s">
        <v>156</v>
      </c>
      <c r="C135" t="s">
        <v>125</v>
      </c>
      <c r="D135" t="s">
        <v>136</v>
      </c>
      <c r="E135">
        <v>2030</v>
      </c>
      <c r="F135">
        <v>407</v>
      </c>
      <c r="G135" t="s">
        <v>176</v>
      </c>
    </row>
    <row r="136" spans="1:7">
      <c r="A136" t="s">
        <v>260</v>
      </c>
      <c r="B136" t="s">
        <v>156</v>
      </c>
      <c r="C136" t="s">
        <v>125</v>
      </c>
      <c r="D136" t="s">
        <v>136</v>
      </c>
      <c r="E136">
        <v>2040</v>
      </c>
      <c r="F136">
        <v>407</v>
      </c>
      <c r="G136" t="s">
        <v>176</v>
      </c>
    </row>
    <row r="137" spans="1:7">
      <c r="A137" t="s">
        <v>260</v>
      </c>
      <c r="B137" t="s">
        <v>156</v>
      </c>
      <c r="C137" t="s">
        <v>125</v>
      </c>
      <c r="D137" t="s">
        <v>136</v>
      </c>
      <c r="E137">
        <v>2050</v>
      </c>
      <c r="F137">
        <v>407</v>
      </c>
      <c r="G137" t="s">
        <v>176</v>
      </c>
    </row>
    <row r="138" spans="1:7">
      <c r="A138" t="s">
        <v>260</v>
      </c>
      <c r="B138" t="s">
        <v>156</v>
      </c>
      <c r="C138" t="s">
        <v>125</v>
      </c>
      <c r="D138" t="s">
        <v>136</v>
      </c>
      <c r="E138">
        <v>2060</v>
      </c>
      <c r="F138">
        <v>407</v>
      </c>
      <c r="G138" t="s">
        <v>176</v>
      </c>
    </row>
    <row r="139" spans="1:7">
      <c r="A139" t="s">
        <v>260</v>
      </c>
      <c r="B139" t="s">
        <v>156</v>
      </c>
      <c r="C139" t="s">
        <v>125</v>
      </c>
      <c r="D139" t="s">
        <v>136</v>
      </c>
      <c r="E139">
        <v>2070</v>
      </c>
      <c r="F139">
        <v>407</v>
      </c>
      <c r="G139" t="s">
        <v>176</v>
      </c>
    </row>
    <row r="140" spans="1:7">
      <c r="A140" t="s">
        <v>260</v>
      </c>
      <c r="B140" t="s">
        <v>156</v>
      </c>
      <c r="C140" t="s">
        <v>125</v>
      </c>
      <c r="D140" t="s">
        <v>136</v>
      </c>
      <c r="E140">
        <v>2015</v>
      </c>
      <c r="F140">
        <v>407</v>
      </c>
      <c r="G140" t="s">
        <v>176</v>
      </c>
    </row>
    <row r="141" spans="1:7">
      <c r="A141" t="s">
        <v>260</v>
      </c>
      <c r="B141" t="s">
        <v>156</v>
      </c>
      <c r="C141" t="s">
        <v>125</v>
      </c>
      <c r="D141" t="s">
        <v>136</v>
      </c>
      <c r="E141">
        <v>2025</v>
      </c>
      <c r="F141">
        <v>407</v>
      </c>
      <c r="G141" t="s">
        <v>176</v>
      </c>
    </row>
    <row r="142" spans="1:7">
      <c r="A142" t="s">
        <v>260</v>
      </c>
      <c r="B142" t="s">
        <v>156</v>
      </c>
      <c r="C142" t="s">
        <v>125</v>
      </c>
      <c r="D142" t="s">
        <v>136</v>
      </c>
      <c r="E142">
        <v>2035</v>
      </c>
      <c r="F142">
        <v>407</v>
      </c>
      <c r="G142" t="s">
        <v>176</v>
      </c>
    </row>
    <row r="143" spans="1:7">
      <c r="A143" t="s">
        <v>260</v>
      </c>
      <c r="B143" t="s">
        <v>156</v>
      </c>
      <c r="C143" t="s">
        <v>125</v>
      </c>
      <c r="D143" t="s">
        <v>136</v>
      </c>
      <c r="E143">
        <v>2045</v>
      </c>
      <c r="F143">
        <v>407</v>
      </c>
      <c r="G143" t="s">
        <v>176</v>
      </c>
    </row>
    <row r="144" spans="1:7">
      <c r="A144" t="s">
        <v>260</v>
      </c>
      <c r="B144" t="s">
        <v>156</v>
      </c>
      <c r="C144" t="s">
        <v>125</v>
      </c>
      <c r="D144" t="s">
        <v>136</v>
      </c>
      <c r="E144">
        <v>2055</v>
      </c>
      <c r="F144">
        <v>407</v>
      </c>
      <c r="G144" t="s">
        <v>176</v>
      </c>
    </row>
    <row r="145" spans="1:7">
      <c r="A145" t="s">
        <v>260</v>
      </c>
      <c r="B145" t="s">
        <v>156</v>
      </c>
      <c r="C145" t="s">
        <v>125</v>
      </c>
      <c r="D145" t="s">
        <v>136</v>
      </c>
      <c r="E145">
        <v>2065</v>
      </c>
      <c r="F145">
        <v>407</v>
      </c>
      <c r="G145" t="s">
        <v>176</v>
      </c>
    </row>
    <row r="146" spans="1:7">
      <c r="A146" t="s">
        <v>260</v>
      </c>
      <c r="B146" t="s">
        <v>156</v>
      </c>
      <c r="C146" t="s">
        <v>124</v>
      </c>
      <c r="D146" t="s">
        <v>136</v>
      </c>
      <c r="E146">
        <v>1955</v>
      </c>
      <c r="F146">
        <v>1422</v>
      </c>
      <c r="G146" t="s">
        <v>176</v>
      </c>
    </row>
    <row r="147" spans="1:7">
      <c r="A147" t="s">
        <v>260</v>
      </c>
      <c r="B147" t="s">
        <v>156</v>
      </c>
      <c r="C147" t="s">
        <v>124</v>
      </c>
      <c r="D147" t="s">
        <v>136</v>
      </c>
      <c r="E147">
        <v>1960</v>
      </c>
      <c r="F147">
        <v>1422</v>
      </c>
      <c r="G147" t="s">
        <v>176</v>
      </c>
    </row>
    <row r="148" spans="1:7">
      <c r="A148" t="s">
        <v>260</v>
      </c>
      <c r="B148" t="s">
        <v>156</v>
      </c>
      <c r="C148" t="s">
        <v>124</v>
      </c>
      <c r="D148" t="s">
        <v>136</v>
      </c>
      <c r="E148">
        <v>1965</v>
      </c>
      <c r="F148">
        <v>1422</v>
      </c>
      <c r="G148" t="s">
        <v>176</v>
      </c>
    </row>
    <row r="149" spans="1:7">
      <c r="A149" t="s">
        <v>260</v>
      </c>
      <c r="B149" t="s">
        <v>156</v>
      </c>
      <c r="C149" t="s">
        <v>124</v>
      </c>
      <c r="D149" t="s">
        <v>136</v>
      </c>
      <c r="E149">
        <v>1970</v>
      </c>
      <c r="F149">
        <v>1422</v>
      </c>
      <c r="G149" t="s">
        <v>176</v>
      </c>
    </row>
    <row r="150" spans="1:7">
      <c r="A150" t="s">
        <v>260</v>
      </c>
      <c r="B150" t="s">
        <v>156</v>
      </c>
      <c r="C150" t="s">
        <v>124</v>
      </c>
      <c r="D150" t="s">
        <v>136</v>
      </c>
      <c r="E150">
        <v>1975</v>
      </c>
      <c r="F150">
        <v>1422</v>
      </c>
      <c r="G150" t="s">
        <v>176</v>
      </c>
    </row>
    <row r="151" spans="1:7">
      <c r="A151" t="s">
        <v>260</v>
      </c>
      <c r="B151" t="s">
        <v>156</v>
      </c>
      <c r="C151" t="s">
        <v>124</v>
      </c>
      <c r="D151" t="s">
        <v>136</v>
      </c>
      <c r="E151">
        <v>1980</v>
      </c>
      <c r="F151">
        <v>1422</v>
      </c>
      <c r="G151" t="s">
        <v>176</v>
      </c>
    </row>
    <row r="152" spans="1:7">
      <c r="A152" t="s">
        <v>260</v>
      </c>
      <c r="B152" t="s">
        <v>156</v>
      </c>
      <c r="C152" t="s">
        <v>124</v>
      </c>
      <c r="D152" t="s">
        <v>136</v>
      </c>
      <c r="E152">
        <v>1985</v>
      </c>
      <c r="F152">
        <v>1422</v>
      </c>
      <c r="G152" t="s">
        <v>176</v>
      </c>
    </row>
    <row r="153" spans="1:7">
      <c r="A153" t="s">
        <v>260</v>
      </c>
      <c r="B153" t="s">
        <v>156</v>
      </c>
      <c r="C153" t="s">
        <v>124</v>
      </c>
      <c r="D153" t="s">
        <v>136</v>
      </c>
      <c r="E153">
        <v>1990</v>
      </c>
      <c r="F153">
        <v>1422</v>
      </c>
      <c r="G153" t="s">
        <v>176</v>
      </c>
    </row>
    <row r="154" spans="1:7">
      <c r="A154" t="s">
        <v>260</v>
      </c>
      <c r="B154" t="s">
        <v>156</v>
      </c>
      <c r="C154" t="s">
        <v>124</v>
      </c>
      <c r="D154" t="s">
        <v>136</v>
      </c>
      <c r="E154">
        <v>1995</v>
      </c>
      <c r="F154">
        <v>1422</v>
      </c>
      <c r="G154" t="s">
        <v>176</v>
      </c>
    </row>
    <row r="155" spans="1:7">
      <c r="A155" t="s">
        <v>260</v>
      </c>
      <c r="B155" t="s">
        <v>156</v>
      </c>
      <c r="C155" t="s">
        <v>124</v>
      </c>
      <c r="D155" t="s">
        <v>136</v>
      </c>
      <c r="E155">
        <v>2000</v>
      </c>
      <c r="F155">
        <v>1422</v>
      </c>
      <c r="G155" t="s">
        <v>176</v>
      </c>
    </row>
    <row r="156" spans="1:7">
      <c r="A156" t="s">
        <v>260</v>
      </c>
      <c r="B156" t="s">
        <v>156</v>
      </c>
      <c r="C156" t="s">
        <v>124</v>
      </c>
      <c r="D156" t="s">
        <v>136</v>
      </c>
      <c r="E156">
        <v>2005</v>
      </c>
      <c r="F156">
        <v>1422</v>
      </c>
      <c r="G156" t="s">
        <v>176</v>
      </c>
    </row>
    <row r="157" spans="1:7">
      <c r="A157" t="s">
        <v>260</v>
      </c>
      <c r="B157" t="s">
        <v>156</v>
      </c>
      <c r="C157" t="s">
        <v>124</v>
      </c>
      <c r="D157" t="s">
        <v>136</v>
      </c>
      <c r="E157">
        <v>2010</v>
      </c>
      <c r="F157">
        <v>1422</v>
      </c>
      <c r="G157" t="s">
        <v>176</v>
      </c>
    </row>
    <row r="158" spans="1:7">
      <c r="A158" t="s">
        <v>260</v>
      </c>
      <c r="B158" t="s">
        <v>156</v>
      </c>
      <c r="C158" t="s">
        <v>124</v>
      </c>
      <c r="D158" t="s">
        <v>136</v>
      </c>
      <c r="E158">
        <v>2020</v>
      </c>
      <c r="F158">
        <v>1422</v>
      </c>
      <c r="G158" t="s">
        <v>176</v>
      </c>
    </row>
    <row r="159" spans="1:7">
      <c r="A159" t="s">
        <v>260</v>
      </c>
      <c r="B159" t="s">
        <v>156</v>
      </c>
      <c r="C159" t="s">
        <v>124</v>
      </c>
      <c r="D159" t="s">
        <v>136</v>
      </c>
      <c r="E159">
        <v>2030</v>
      </c>
      <c r="F159">
        <v>1422</v>
      </c>
      <c r="G159" t="s">
        <v>176</v>
      </c>
    </row>
    <row r="160" spans="1:7">
      <c r="A160" t="s">
        <v>260</v>
      </c>
      <c r="B160" t="s">
        <v>156</v>
      </c>
      <c r="C160" t="s">
        <v>124</v>
      </c>
      <c r="D160" t="s">
        <v>136</v>
      </c>
      <c r="E160">
        <v>2040</v>
      </c>
      <c r="F160">
        <v>1422</v>
      </c>
      <c r="G160" t="s">
        <v>176</v>
      </c>
    </row>
    <row r="161" spans="1:7">
      <c r="A161" t="s">
        <v>260</v>
      </c>
      <c r="B161" t="s">
        <v>156</v>
      </c>
      <c r="C161" t="s">
        <v>124</v>
      </c>
      <c r="D161" t="s">
        <v>136</v>
      </c>
      <c r="E161">
        <v>2050</v>
      </c>
      <c r="F161">
        <v>1422</v>
      </c>
      <c r="G161" t="s">
        <v>176</v>
      </c>
    </row>
    <row r="162" spans="1:7">
      <c r="A162" t="s">
        <v>260</v>
      </c>
      <c r="B162" t="s">
        <v>156</v>
      </c>
      <c r="C162" t="s">
        <v>124</v>
      </c>
      <c r="D162" t="s">
        <v>136</v>
      </c>
      <c r="E162">
        <v>2060</v>
      </c>
      <c r="F162">
        <v>1422</v>
      </c>
      <c r="G162" t="s">
        <v>176</v>
      </c>
    </row>
    <row r="163" spans="1:7">
      <c r="A163" t="s">
        <v>260</v>
      </c>
      <c r="B163" t="s">
        <v>156</v>
      </c>
      <c r="C163" t="s">
        <v>124</v>
      </c>
      <c r="D163" t="s">
        <v>136</v>
      </c>
      <c r="E163">
        <v>2070</v>
      </c>
      <c r="F163">
        <v>1422</v>
      </c>
      <c r="G163" t="s">
        <v>176</v>
      </c>
    </row>
    <row r="164" spans="1:7">
      <c r="A164" t="s">
        <v>260</v>
      </c>
      <c r="B164" t="s">
        <v>156</v>
      </c>
      <c r="C164" t="s">
        <v>124</v>
      </c>
      <c r="D164" t="s">
        <v>136</v>
      </c>
      <c r="E164">
        <v>2015</v>
      </c>
      <c r="F164">
        <v>1422</v>
      </c>
      <c r="G164" t="s">
        <v>176</v>
      </c>
    </row>
    <row r="165" spans="1:7">
      <c r="A165" t="s">
        <v>260</v>
      </c>
      <c r="B165" t="s">
        <v>156</v>
      </c>
      <c r="C165" t="s">
        <v>124</v>
      </c>
      <c r="D165" t="s">
        <v>136</v>
      </c>
      <c r="E165">
        <v>2025</v>
      </c>
      <c r="F165">
        <v>1422</v>
      </c>
      <c r="G165" t="s">
        <v>176</v>
      </c>
    </row>
    <row r="166" spans="1:7">
      <c r="A166" t="s">
        <v>260</v>
      </c>
      <c r="B166" t="s">
        <v>156</v>
      </c>
      <c r="C166" t="s">
        <v>124</v>
      </c>
      <c r="D166" t="s">
        <v>136</v>
      </c>
      <c r="E166">
        <v>2035</v>
      </c>
      <c r="F166">
        <v>1422</v>
      </c>
      <c r="G166" t="s">
        <v>176</v>
      </c>
    </row>
    <row r="167" spans="1:7">
      <c r="A167" t="s">
        <v>260</v>
      </c>
      <c r="B167" t="s">
        <v>156</v>
      </c>
      <c r="C167" t="s">
        <v>124</v>
      </c>
      <c r="D167" t="s">
        <v>136</v>
      </c>
      <c r="E167">
        <v>2045</v>
      </c>
      <c r="F167">
        <v>1422</v>
      </c>
      <c r="G167" t="s">
        <v>176</v>
      </c>
    </row>
    <row r="168" spans="1:7">
      <c r="A168" t="s">
        <v>260</v>
      </c>
      <c r="B168" t="s">
        <v>156</v>
      </c>
      <c r="C168" t="s">
        <v>124</v>
      </c>
      <c r="D168" t="s">
        <v>136</v>
      </c>
      <c r="E168">
        <v>2055</v>
      </c>
      <c r="F168">
        <v>1422</v>
      </c>
      <c r="G168" t="s">
        <v>176</v>
      </c>
    </row>
    <row r="169" spans="1:7">
      <c r="A169" t="s">
        <v>260</v>
      </c>
      <c r="B169" t="s">
        <v>156</v>
      </c>
      <c r="C169" t="s">
        <v>124</v>
      </c>
      <c r="D169" t="s">
        <v>136</v>
      </c>
      <c r="E169">
        <v>2065</v>
      </c>
      <c r="F169">
        <v>1422</v>
      </c>
      <c r="G169" t="s">
        <v>176</v>
      </c>
    </row>
    <row r="170" spans="1:7">
      <c r="A170" t="s">
        <v>260</v>
      </c>
      <c r="B170" t="s">
        <v>156</v>
      </c>
      <c r="C170" t="s">
        <v>122</v>
      </c>
      <c r="D170" t="s">
        <v>136</v>
      </c>
      <c r="E170">
        <v>1955</v>
      </c>
      <c r="F170">
        <v>2153</v>
      </c>
      <c r="G170" t="s">
        <v>176</v>
      </c>
    </row>
    <row r="171" spans="1:7">
      <c r="A171" t="s">
        <v>260</v>
      </c>
      <c r="B171" t="s">
        <v>156</v>
      </c>
      <c r="C171" t="s">
        <v>122</v>
      </c>
      <c r="D171" t="s">
        <v>136</v>
      </c>
      <c r="E171">
        <v>1960</v>
      </c>
      <c r="F171">
        <v>2153</v>
      </c>
      <c r="G171" t="s">
        <v>176</v>
      </c>
    </row>
    <row r="172" spans="1:7">
      <c r="A172" t="s">
        <v>260</v>
      </c>
      <c r="B172" t="s">
        <v>156</v>
      </c>
      <c r="C172" t="s">
        <v>122</v>
      </c>
      <c r="D172" t="s">
        <v>136</v>
      </c>
      <c r="E172">
        <v>1965</v>
      </c>
      <c r="F172">
        <v>2153</v>
      </c>
      <c r="G172" t="s">
        <v>176</v>
      </c>
    </row>
    <row r="173" spans="1:7">
      <c r="A173" t="s">
        <v>260</v>
      </c>
      <c r="B173" t="s">
        <v>156</v>
      </c>
      <c r="C173" t="s">
        <v>122</v>
      </c>
      <c r="D173" t="s">
        <v>136</v>
      </c>
      <c r="E173">
        <v>1970</v>
      </c>
      <c r="F173">
        <v>2153</v>
      </c>
      <c r="G173" t="s">
        <v>176</v>
      </c>
    </row>
    <row r="174" spans="1:7">
      <c r="A174" t="s">
        <v>260</v>
      </c>
      <c r="B174" t="s">
        <v>156</v>
      </c>
      <c r="C174" t="s">
        <v>122</v>
      </c>
      <c r="D174" t="s">
        <v>136</v>
      </c>
      <c r="E174">
        <v>1975</v>
      </c>
      <c r="F174">
        <v>2153</v>
      </c>
      <c r="G174" t="s">
        <v>176</v>
      </c>
    </row>
    <row r="175" spans="1:7">
      <c r="A175" t="s">
        <v>260</v>
      </c>
      <c r="B175" t="s">
        <v>156</v>
      </c>
      <c r="C175" t="s">
        <v>122</v>
      </c>
      <c r="D175" t="s">
        <v>136</v>
      </c>
      <c r="E175">
        <v>1980</v>
      </c>
      <c r="F175">
        <v>2153</v>
      </c>
      <c r="G175" t="s">
        <v>176</v>
      </c>
    </row>
    <row r="176" spans="1:7">
      <c r="A176" t="s">
        <v>260</v>
      </c>
      <c r="B176" t="s">
        <v>156</v>
      </c>
      <c r="C176" t="s">
        <v>122</v>
      </c>
      <c r="D176" t="s">
        <v>136</v>
      </c>
      <c r="E176">
        <v>1985</v>
      </c>
      <c r="F176">
        <v>2153</v>
      </c>
      <c r="G176" t="s">
        <v>176</v>
      </c>
    </row>
    <row r="177" spans="1:7">
      <c r="A177" t="s">
        <v>260</v>
      </c>
      <c r="B177" t="s">
        <v>156</v>
      </c>
      <c r="C177" t="s">
        <v>122</v>
      </c>
      <c r="D177" t="s">
        <v>136</v>
      </c>
      <c r="E177">
        <v>1990</v>
      </c>
      <c r="F177">
        <v>2153</v>
      </c>
      <c r="G177" t="s">
        <v>176</v>
      </c>
    </row>
    <row r="178" spans="1:7">
      <c r="A178" t="s">
        <v>260</v>
      </c>
      <c r="B178" t="s">
        <v>156</v>
      </c>
      <c r="C178" t="s">
        <v>122</v>
      </c>
      <c r="D178" t="s">
        <v>136</v>
      </c>
      <c r="E178">
        <v>1995</v>
      </c>
      <c r="F178">
        <v>2153</v>
      </c>
      <c r="G178" t="s">
        <v>176</v>
      </c>
    </row>
    <row r="179" spans="1:7">
      <c r="A179" t="s">
        <v>260</v>
      </c>
      <c r="B179" t="s">
        <v>156</v>
      </c>
      <c r="C179" t="s">
        <v>122</v>
      </c>
      <c r="D179" t="s">
        <v>136</v>
      </c>
      <c r="E179">
        <v>2000</v>
      </c>
      <c r="F179">
        <v>2153</v>
      </c>
      <c r="G179" t="s">
        <v>176</v>
      </c>
    </row>
    <row r="180" spans="1:7">
      <c r="A180" t="s">
        <v>260</v>
      </c>
      <c r="B180" t="s">
        <v>156</v>
      </c>
      <c r="C180" t="s">
        <v>122</v>
      </c>
      <c r="D180" t="s">
        <v>136</v>
      </c>
      <c r="E180">
        <v>2005</v>
      </c>
      <c r="F180">
        <v>2153</v>
      </c>
      <c r="G180" t="s">
        <v>176</v>
      </c>
    </row>
    <row r="181" spans="1:7">
      <c r="A181" t="s">
        <v>260</v>
      </c>
      <c r="B181" t="s">
        <v>156</v>
      </c>
      <c r="C181" t="s">
        <v>122</v>
      </c>
      <c r="D181" t="s">
        <v>136</v>
      </c>
      <c r="E181">
        <v>2010</v>
      </c>
      <c r="F181">
        <v>2153</v>
      </c>
      <c r="G181" t="s">
        <v>176</v>
      </c>
    </row>
    <row r="182" spans="1:7">
      <c r="A182" t="s">
        <v>260</v>
      </c>
      <c r="B182" t="s">
        <v>156</v>
      </c>
      <c r="C182" t="s">
        <v>122</v>
      </c>
      <c r="D182" t="s">
        <v>136</v>
      </c>
      <c r="E182">
        <v>2020</v>
      </c>
      <c r="F182">
        <v>2153</v>
      </c>
      <c r="G182" t="s">
        <v>176</v>
      </c>
    </row>
    <row r="183" spans="1:7">
      <c r="A183" t="s">
        <v>260</v>
      </c>
      <c r="B183" t="s">
        <v>156</v>
      </c>
      <c r="C183" t="s">
        <v>122</v>
      </c>
      <c r="D183" t="s">
        <v>136</v>
      </c>
      <c r="E183">
        <v>2030</v>
      </c>
      <c r="F183">
        <v>2153</v>
      </c>
      <c r="G183" t="s">
        <v>176</v>
      </c>
    </row>
    <row r="184" spans="1:7">
      <c r="A184" t="s">
        <v>260</v>
      </c>
      <c r="B184" t="s">
        <v>156</v>
      </c>
      <c r="C184" t="s">
        <v>122</v>
      </c>
      <c r="D184" t="s">
        <v>136</v>
      </c>
      <c r="E184">
        <v>2040</v>
      </c>
      <c r="F184">
        <v>2153</v>
      </c>
      <c r="G184" t="s">
        <v>176</v>
      </c>
    </row>
    <row r="185" spans="1:7">
      <c r="A185" t="s">
        <v>260</v>
      </c>
      <c r="B185" t="s">
        <v>156</v>
      </c>
      <c r="C185" t="s">
        <v>122</v>
      </c>
      <c r="D185" t="s">
        <v>136</v>
      </c>
      <c r="E185">
        <v>2050</v>
      </c>
      <c r="F185">
        <v>2153</v>
      </c>
      <c r="G185" t="s">
        <v>176</v>
      </c>
    </row>
    <row r="186" spans="1:7">
      <c r="A186" t="s">
        <v>260</v>
      </c>
      <c r="B186" t="s">
        <v>156</v>
      </c>
      <c r="C186" t="s">
        <v>122</v>
      </c>
      <c r="D186" t="s">
        <v>136</v>
      </c>
      <c r="E186">
        <v>2060</v>
      </c>
      <c r="F186">
        <v>2153</v>
      </c>
      <c r="G186" t="s">
        <v>176</v>
      </c>
    </row>
    <row r="187" spans="1:7">
      <c r="A187" t="s">
        <v>260</v>
      </c>
      <c r="B187" t="s">
        <v>156</v>
      </c>
      <c r="C187" t="s">
        <v>122</v>
      </c>
      <c r="D187" t="s">
        <v>136</v>
      </c>
      <c r="E187">
        <v>2070</v>
      </c>
      <c r="F187">
        <v>2153</v>
      </c>
      <c r="G187" t="s">
        <v>176</v>
      </c>
    </row>
    <row r="188" spans="1:7">
      <c r="A188" t="s">
        <v>260</v>
      </c>
      <c r="B188" t="s">
        <v>156</v>
      </c>
      <c r="C188" t="s">
        <v>122</v>
      </c>
      <c r="D188" t="s">
        <v>136</v>
      </c>
      <c r="E188">
        <v>2015</v>
      </c>
      <c r="F188">
        <v>2153</v>
      </c>
      <c r="G188" t="s">
        <v>176</v>
      </c>
    </row>
    <row r="189" spans="1:7">
      <c r="A189" t="s">
        <v>260</v>
      </c>
      <c r="B189" t="s">
        <v>156</v>
      </c>
      <c r="C189" t="s">
        <v>122</v>
      </c>
      <c r="D189" t="s">
        <v>136</v>
      </c>
      <c r="E189">
        <v>2025</v>
      </c>
      <c r="F189">
        <v>2153</v>
      </c>
      <c r="G189" t="s">
        <v>176</v>
      </c>
    </row>
    <row r="190" spans="1:7">
      <c r="A190" t="s">
        <v>260</v>
      </c>
      <c r="B190" t="s">
        <v>156</v>
      </c>
      <c r="C190" t="s">
        <v>122</v>
      </c>
      <c r="D190" t="s">
        <v>136</v>
      </c>
      <c r="E190">
        <v>2035</v>
      </c>
      <c r="F190">
        <v>2153</v>
      </c>
      <c r="G190" t="s">
        <v>176</v>
      </c>
    </row>
    <row r="191" spans="1:7">
      <c r="A191" t="s">
        <v>260</v>
      </c>
      <c r="B191" t="s">
        <v>156</v>
      </c>
      <c r="C191" t="s">
        <v>122</v>
      </c>
      <c r="D191" t="s">
        <v>136</v>
      </c>
      <c r="E191">
        <v>2045</v>
      </c>
      <c r="F191">
        <v>2153</v>
      </c>
      <c r="G191" t="s">
        <v>176</v>
      </c>
    </row>
    <row r="192" spans="1:7">
      <c r="A192" t="s">
        <v>260</v>
      </c>
      <c r="B192" t="s">
        <v>156</v>
      </c>
      <c r="C192" t="s">
        <v>122</v>
      </c>
      <c r="D192" t="s">
        <v>136</v>
      </c>
      <c r="E192">
        <v>2055</v>
      </c>
      <c r="F192">
        <v>2153</v>
      </c>
      <c r="G192" t="s">
        <v>176</v>
      </c>
    </row>
    <row r="193" spans="1:7">
      <c r="A193" t="s">
        <v>260</v>
      </c>
      <c r="B193" t="s">
        <v>156</v>
      </c>
      <c r="C193" t="s">
        <v>122</v>
      </c>
      <c r="D193" t="s">
        <v>136</v>
      </c>
      <c r="E193">
        <v>2065</v>
      </c>
      <c r="F193">
        <v>2153</v>
      </c>
      <c r="G193" t="s">
        <v>176</v>
      </c>
    </row>
    <row r="194" spans="1:7">
      <c r="A194" t="s">
        <v>260</v>
      </c>
      <c r="B194" t="s">
        <v>156</v>
      </c>
      <c r="C194" t="s">
        <v>127</v>
      </c>
      <c r="D194" t="s">
        <v>136</v>
      </c>
      <c r="E194">
        <v>1955</v>
      </c>
      <c r="F194">
        <v>2301</v>
      </c>
      <c r="G194" t="s">
        <v>176</v>
      </c>
    </row>
    <row r="195" spans="1:7">
      <c r="A195" t="s">
        <v>260</v>
      </c>
      <c r="B195" t="s">
        <v>156</v>
      </c>
      <c r="C195" t="s">
        <v>127</v>
      </c>
      <c r="D195" t="s">
        <v>136</v>
      </c>
      <c r="E195">
        <v>1960</v>
      </c>
      <c r="F195">
        <v>2301</v>
      </c>
      <c r="G195" t="s">
        <v>176</v>
      </c>
    </row>
    <row r="196" spans="1:7">
      <c r="A196" t="s">
        <v>260</v>
      </c>
      <c r="B196" t="s">
        <v>156</v>
      </c>
      <c r="C196" t="s">
        <v>127</v>
      </c>
      <c r="D196" t="s">
        <v>136</v>
      </c>
      <c r="E196">
        <v>1965</v>
      </c>
      <c r="F196">
        <v>2301</v>
      </c>
      <c r="G196" t="s">
        <v>176</v>
      </c>
    </row>
    <row r="197" spans="1:7">
      <c r="A197" t="s">
        <v>260</v>
      </c>
      <c r="B197" t="s">
        <v>156</v>
      </c>
      <c r="C197" t="s">
        <v>127</v>
      </c>
      <c r="D197" t="s">
        <v>136</v>
      </c>
      <c r="E197">
        <v>1970</v>
      </c>
      <c r="F197">
        <v>2301</v>
      </c>
      <c r="G197" t="s">
        <v>176</v>
      </c>
    </row>
    <row r="198" spans="1:7">
      <c r="A198" t="s">
        <v>260</v>
      </c>
      <c r="B198" t="s">
        <v>156</v>
      </c>
      <c r="C198" t="s">
        <v>127</v>
      </c>
      <c r="D198" t="s">
        <v>136</v>
      </c>
      <c r="E198">
        <v>1975</v>
      </c>
      <c r="F198">
        <v>2301</v>
      </c>
      <c r="G198" t="s">
        <v>176</v>
      </c>
    </row>
    <row r="199" spans="1:7">
      <c r="A199" t="s">
        <v>260</v>
      </c>
      <c r="B199" t="s">
        <v>156</v>
      </c>
      <c r="C199" t="s">
        <v>127</v>
      </c>
      <c r="D199" t="s">
        <v>136</v>
      </c>
      <c r="E199">
        <v>1980</v>
      </c>
      <c r="F199">
        <v>2301</v>
      </c>
      <c r="G199" t="s">
        <v>176</v>
      </c>
    </row>
    <row r="200" spans="1:7">
      <c r="A200" t="s">
        <v>260</v>
      </c>
      <c r="B200" t="s">
        <v>156</v>
      </c>
      <c r="C200" t="s">
        <v>127</v>
      </c>
      <c r="D200" t="s">
        <v>136</v>
      </c>
      <c r="E200">
        <v>1985</v>
      </c>
      <c r="F200">
        <v>2301</v>
      </c>
      <c r="G200" t="s">
        <v>176</v>
      </c>
    </row>
    <row r="201" spans="1:7">
      <c r="A201" t="s">
        <v>260</v>
      </c>
      <c r="B201" t="s">
        <v>156</v>
      </c>
      <c r="C201" t="s">
        <v>127</v>
      </c>
      <c r="D201" t="s">
        <v>136</v>
      </c>
      <c r="E201">
        <v>1990</v>
      </c>
      <c r="F201">
        <v>2301</v>
      </c>
      <c r="G201" t="s">
        <v>176</v>
      </c>
    </row>
    <row r="202" spans="1:7">
      <c r="A202" t="s">
        <v>260</v>
      </c>
      <c r="B202" t="s">
        <v>156</v>
      </c>
      <c r="C202" t="s">
        <v>127</v>
      </c>
      <c r="D202" t="s">
        <v>136</v>
      </c>
      <c r="E202">
        <v>1995</v>
      </c>
      <c r="F202">
        <v>2301</v>
      </c>
      <c r="G202" t="s">
        <v>176</v>
      </c>
    </row>
    <row r="203" spans="1:7">
      <c r="A203" t="s">
        <v>260</v>
      </c>
      <c r="B203" t="s">
        <v>156</v>
      </c>
      <c r="C203" t="s">
        <v>127</v>
      </c>
      <c r="D203" t="s">
        <v>136</v>
      </c>
      <c r="E203">
        <v>2000</v>
      </c>
      <c r="F203">
        <v>2301</v>
      </c>
      <c r="G203" t="s">
        <v>176</v>
      </c>
    </row>
    <row r="204" spans="1:7">
      <c r="A204" t="s">
        <v>260</v>
      </c>
      <c r="B204" t="s">
        <v>156</v>
      </c>
      <c r="C204" t="s">
        <v>127</v>
      </c>
      <c r="D204" t="s">
        <v>136</v>
      </c>
      <c r="E204">
        <v>2005</v>
      </c>
      <c r="F204">
        <v>2301</v>
      </c>
      <c r="G204" t="s">
        <v>176</v>
      </c>
    </row>
    <row r="205" spans="1:7">
      <c r="A205" t="s">
        <v>260</v>
      </c>
      <c r="B205" t="s">
        <v>156</v>
      </c>
      <c r="C205" t="s">
        <v>127</v>
      </c>
      <c r="D205" t="s">
        <v>136</v>
      </c>
      <c r="E205">
        <v>2010</v>
      </c>
      <c r="F205">
        <v>2301</v>
      </c>
      <c r="G205" t="s">
        <v>176</v>
      </c>
    </row>
    <row r="206" spans="1:7">
      <c r="A206" t="s">
        <v>260</v>
      </c>
      <c r="B206" t="s">
        <v>156</v>
      </c>
      <c r="C206" t="s">
        <v>127</v>
      </c>
      <c r="D206" t="s">
        <v>136</v>
      </c>
      <c r="E206">
        <v>2020</v>
      </c>
      <c r="F206">
        <v>2301</v>
      </c>
      <c r="G206" t="s">
        <v>176</v>
      </c>
    </row>
    <row r="207" spans="1:7">
      <c r="A207" t="s">
        <v>260</v>
      </c>
      <c r="B207" t="s">
        <v>156</v>
      </c>
      <c r="C207" t="s">
        <v>127</v>
      </c>
      <c r="D207" t="s">
        <v>136</v>
      </c>
      <c r="E207">
        <v>2030</v>
      </c>
      <c r="F207">
        <v>2301</v>
      </c>
      <c r="G207" t="s">
        <v>176</v>
      </c>
    </row>
    <row r="208" spans="1:7">
      <c r="A208" t="s">
        <v>260</v>
      </c>
      <c r="B208" t="s">
        <v>156</v>
      </c>
      <c r="C208" t="s">
        <v>127</v>
      </c>
      <c r="D208" t="s">
        <v>136</v>
      </c>
      <c r="E208">
        <v>2040</v>
      </c>
      <c r="F208">
        <v>2301</v>
      </c>
      <c r="G208" t="s">
        <v>176</v>
      </c>
    </row>
    <row r="209" spans="1:7">
      <c r="A209" t="s">
        <v>260</v>
      </c>
      <c r="B209" t="s">
        <v>156</v>
      </c>
      <c r="C209" t="s">
        <v>127</v>
      </c>
      <c r="D209" t="s">
        <v>136</v>
      </c>
      <c r="E209">
        <v>2050</v>
      </c>
      <c r="F209">
        <v>2301</v>
      </c>
      <c r="G209" t="s">
        <v>176</v>
      </c>
    </row>
    <row r="210" spans="1:7">
      <c r="A210" t="s">
        <v>260</v>
      </c>
      <c r="B210" t="s">
        <v>156</v>
      </c>
      <c r="C210" t="s">
        <v>127</v>
      </c>
      <c r="D210" t="s">
        <v>136</v>
      </c>
      <c r="E210">
        <v>2060</v>
      </c>
      <c r="F210">
        <v>2301</v>
      </c>
      <c r="G210" t="s">
        <v>176</v>
      </c>
    </row>
    <row r="211" spans="1:7">
      <c r="A211" t="s">
        <v>260</v>
      </c>
      <c r="B211" t="s">
        <v>156</v>
      </c>
      <c r="C211" t="s">
        <v>127</v>
      </c>
      <c r="D211" t="s">
        <v>136</v>
      </c>
      <c r="E211">
        <v>2070</v>
      </c>
      <c r="F211">
        <v>2301</v>
      </c>
      <c r="G211" t="s">
        <v>176</v>
      </c>
    </row>
    <row r="212" spans="1:7">
      <c r="A212" t="s">
        <v>260</v>
      </c>
      <c r="B212" t="s">
        <v>156</v>
      </c>
      <c r="C212" t="s">
        <v>127</v>
      </c>
      <c r="D212" t="s">
        <v>136</v>
      </c>
      <c r="E212">
        <v>2015</v>
      </c>
      <c r="F212">
        <v>2301</v>
      </c>
      <c r="G212" t="s">
        <v>176</v>
      </c>
    </row>
    <row r="213" spans="1:7">
      <c r="A213" t="s">
        <v>260</v>
      </c>
      <c r="B213" t="s">
        <v>156</v>
      </c>
      <c r="C213" t="s">
        <v>127</v>
      </c>
      <c r="D213" t="s">
        <v>136</v>
      </c>
      <c r="E213">
        <v>2025</v>
      </c>
      <c r="F213">
        <v>2301</v>
      </c>
      <c r="G213" t="s">
        <v>176</v>
      </c>
    </row>
    <row r="214" spans="1:7">
      <c r="A214" t="s">
        <v>260</v>
      </c>
      <c r="B214" t="s">
        <v>156</v>
      </c>
      <c r="C214" t="s">
        <v>127</v>
      </c>
      <c r="D214" t="s">
        <v>136</v>
      </c>
      <c r="E214">
        <v>2035</v>
      </c>
      <c r="F214">
        <v>2301</v>
      </c>
      <c r="G214" t="s">
        <v>176</v>
      </c>
    </row>
    <row r="215" spans="1:7">
      <c r="A215" t="s">
        <v>260</v>
      </c>
      <c r="B215" t="s">
        <v>156</v>
      </c>
      <c r="C215" t="s">
        <v>127</v>
      </c>
      <c r="D215" t="s">
        <v>136</v>
      </c>
      <c r="E215">
        <v>2045</v>
      </c>
      <c r="F215">
        <v>2301</v>
      </c>
      <c r="G215" t="s">
        <v>176</v>
      </c>
    </row>
    <row r="216" spans="1:7">
      <c r="A216" t="s">
        <v>260</v>
      </c>
      <c r="B216" t="s">
        <v>156</v>
      </c>
      <c r="C216" t="s">
        <v>127</v>
      </c>
      <c r="D216" t="s">
        <v>136</v>
      </c>
      <c r="E216">
        <v>2055</v>
      </c>
      <c r="F216">
        <v>2301</v>
      </c>
      <c r="G216" t="s">
        <v>176</v>
      </c>
    </row>
    <row r="217" spans="1:7">
      <c r="A217" t="s">
        <v>260</v>
      </c>
      <c r="B217" t="s">
        <v>156</v>
      </c>
      <c r="C217" t="s">
        <v>127</v>
      </c>
      <c r="D217" t="s">
        <v>136</v>
      </c>
      <c r="E217">
        <v>2065</v>
      </c>
      <c r="F217">
        <v>2301</v>
      </c>
      <c r="G217" t="s">
        <v>176</v>
      </c>
    </row>
    <row r="218" spans="1:7">
      <c r="A218" t="s">
        <v>260</v>
      </c>
      <c r="B218" t="s">
        <v>156</v>
      </c>
      <c r="C218" t="s">
        <v>123</v>
      </c>
      <c r="D218" t="s">
        <v>136</v>
      </c>
      <c r="E218">
        <v>1955</v>
      </c>
      <c r="F218">
        <v>994</v>
      </c>
      <c r="G218" t="s">
        <v>176</v>
      </c>
    </row>
    <row r="219" spans="1:7">
      <c r="A219" t="s">
        <v>260</v>
      </c>
      <c r="B219" t="s">
        <v>156</v>
      </c>
      <c r="C219" t="s">
        <v>123</v>
      </c>
      <c r="D219" t="s">
        <v>136</v>
      </c>
      <c r="E219">
        <v>1960</v>
      </c>
      <c r="F219">
        <v>994</v>
      </c>
      <c r="G219" t="s">
        <v>176</v>
      </c>
    </row>
    <row r="220" spans="1:7">
      <c r="A220" t="s">
        <v>260</v>
      </c>
      <c r="B220" t="s">
        <v>156</v>
      </c>
      <c r="C220" t="s">
        <v>123</v>
      </c>
      <c r="D220" t="s">
        <v>136</v>
      </c>
      <c r="E220">
        <v>1965</v>
      </c>
      <c r="F220">
        <v>994</v>
      </c>
      <c r="G220" t="s">
        <v>176</v>
      </c>
    </row>
    <row r="221" spans="1:7">
      <c r="A221" t="s">
        <v>260</v>
      </c>
      <c r="B221" t="s">
        <v>156</v>
      </c>
      <c r="C221" t="s">
        <v>123</v>
      </c>
      <c r="D221" t="s">
        <v>136</v>
      </c>
      <c r="E221">
        <v>1970</v>
      </c>
      <c r="F221">
        <v>994</v>
      </c>
      <c r="G221" t="s">
        <v>176</v>
      </c>
    </row>
    <row r="222" spans="1:7">
      <c r="A222" t="s">
        <v>260</v>
      </c>
      <c r="B222" t="s">
        <v>156</v>
      </c>
      <c r="C222" t="s">
        <v>123</v>
      </c>
      <c r="D222" t="s">
        <v>136</v>
      </c>
      <c r="E222">
        <v>1975</v>
      </c>
      <c r="F222">
        <v>994</v>
      </c>
      <c r="G222" t="s">
        <v>176</v>
      </c>
    </row>
    <row r="223" spans="1:7">
      <c r="A223" t="s">
        <v>260</v>
      </c>
      <c r="B223" t="s">
        <v>156</v>
      </c>
      <c r="C223" t="s">
        <v>123</v>
      </c>
      <c r="D223" t="s">
        <v>136</v>
      </c>
      <c r="E223">
        <v>1980</v>
      </c>
      <c r="F223">
        <v>994</v>
      </c>
      <c r="G223" t="s">
        <v>176</v>
      </c>
    </row>
    <row r="224" spans="1:7">
      <c r="A224" t="s">
        <v>260</v>
      </c>
      <c r="B224" t="s">
        <v>156</v>
      </c>
      <c r="C224" t="s">
        <v>123</v>
      </c>
      <c r="D224" t="s">
        <v>136</v>
      </c>
      <c r="E224">
        <v>1985</v>
      </c>
      <c r="F224">
        <v>994</v>
      </c>
      <c r="G224" t="s">
        <v>176</v>
      </c>
    </row>
    <row r="225" spans="1:7">
      <c r="A225" t="s">
        <v>260</v>
      </c>
      <c r="B225" t="s">
        <v>156</v>
      </c>
      <c r="C225" t="s">
        <v>123</v>
      </c>
      <c r="D225" t="s">
        <v>136</v>
      </c>
      <c r="E225">
        <v>1990</v>
      </c>
      <c r="F225">
        <v>994</v>
      </c>
      <c r="G225" t="s">
        <v>176</v>
      </c>
    </row>
    <row r="226" spans="1:7">
      <c r="A226" t="s">
        <v>260</v>
      </c>
      <c r="B226" t="s">
        <v>156</v>
      </c>
      <c r="C226" t="s">
        <v>123</v>
      </c>
      <c r="D226" t="s">
        <v>136</v>
      </c>
      <c r="E226">
        <v>1995</v>
      </c>
      <c r="F226">
        <v>994</v>
      </c>
      <c r="G226" t="s">
        <v>176</v>
      </c>
    </row>
    <row r="227" spans="1:7">
      <c r="A227" t="s">
        <v>260</v>
      </c>
      <c r="B227" t="s">
        <v>156</v>
      </c>
      <c r="C227" t="s">
        <v>123</v>
      </c>
      <c r="D227" t="s">
        <v>136</v>
      </c>
      <c r="E227">
        <v>2000</v>
      </c>
      <c r="F227">
        <v>994</v>
      </c>
      <c r="G227" t="s">
        <v>176</v>
      </c>
    </row>
    <row r="228" spans="1:7">
      <c r="A228" t="s">
        <v>260</v>
      </c>
      <c r="B228" t="s">
        <v>156</v>
      </c>
      <c r="C228" t="s">
        <v>123</v>
      </c>
      <c r="D228" t="s">
        <v>136</v>
      </c>
      <c r="E228">
        <v>2005</v>
      </c>
      <c r="F228">
        <v>994</v>
      </c>
      <c r="G228" t="s">
        <v>176</v>
      </c>
    </row>
    <row r="229" spans="1:7">
      <c r="A229" t="s">
        <v>260</v>
      </c>
      <c r="B229" t="s">
        <v>156</v>
      </c>
      <c r="C229" t="s">
        <v>123</v>
      </c>
      <c r="D229" t="s">
        <v>136</v>
      </c>
      <c r="E229">
        <v>2010</v>
      </c>
      <c r="F229">
        <v>994</v>
      </c>
      <c r="G229" t="s">
        <v>176</v>
      </c>
    </row>
    <row r="230" spans="1:7">
      <c r="A230" t="s">
        <v>260</v>
      </c>
      <c r="B230" t="s">
        <v>156</v>
      </c>
      <c r="C230" t="s">
        <v>123</v>
      </c>
      <c r="D230" t="s">
        <v>136</v>
      </c>
      <c r="E230">
        <v>2020</v>
      </c>
      <c r="F230">
        <v>994</v>
      </c>
      <c r="G230" t="s">
        <v>176</v>
      </c>
    </row>
    <row r="231" spans="1:7">
      <c r="A231" t="s">
        <v>260</v>
      </c>
      <c r="B231" t="s">
        <v>156</v>
      </c>
      <c r="C231" t="s">
        <v>123</v>
      </c>
      <c r="D231" t="s">
        <v>136</v>
      </c>
      <c r="E231">
        <v>2030</v>
      </c>
      <c r="F231">
        <v>994</v>
      </c>
      <c r="G231" t="s">
        <v>176</v>
      </c>
    </row>
    <row r="232" spans="1:7">
      <c r="A232" t="s">
        <v>260</v>
      </c>
      <c r="B232" t="s">
        <v>156</v>
      </c>
      <c r="C232" t="s">
        <v>123</v>
      </c>
      <c r="D232" t="s">
        <v>136</v>
      </c>
      <c r="E232">
        <v>2040</v>
      </c>
      <c r="F232">
        <v>994</v>
      </c>
      <c r="G232" t="s">
        <v>176</v>
      </c>
    </row>
    <row r="233" spans="1:7">
      <c r="A233" t="s">
        <v>260</v>
      </c>
      <c r="B233" t="s">
        <v>156</v>
      </c>
      <c r="C233" t="s">
        <v>123</v>
      </c>
      <c r="D233" t="s">
        <v>136</v>
      </c>
      <c r="E233">
        <v>2050</v>
      </c>
      <c r="F233">
        <v>994</v>
      </c>
      <c r="G233" t="s">
        <v>176</v>
      </c>
    </row>
    <row r="234" spans="1:7">
      <c r="A234" t="s">
        <v>260</v>
      </c>
      <c r="B234" t="s">
        <v>156</v>
      </c>
      <c r="C234" t="s">
        <v>123</v>
      </c>
      <c r="D234" t="s">
        <v>136</v>
      </c>
      <c r="E234">
        <v>2060</v>
      </c>
      <c r="F234">
        <v>994</v>
      </c>
      <c r="G234" t="s">
        <v>176</v>
      </c>
    </row>
    <row r="235" spans="1:7">
      <c r="A235" t="s">
        <v>260</v>
      </c>
      <c r="B235" t="s">
        <v>156</v>
      </c>
      <c r="C235" t="s">
        <v>123</v>
      </c>
      <c r="D235" t="s">
        <v>136</v>
      </c>
      <c r="E235">
        <v>2070</v>
      </c>
      <c r="F235">
        <v>994</v>
      </c>
      <c r="G235" t="s">
        <v>176</v>
      </c>
    </row>
    <row r="236" spans="1:7">
      <c r="A236" t="s">
        <v>260</v>
      </c>
      <c r="B236" t="s">
        <v>156</v>
      </c>
      <c r="C236" t="s">
        <v>123</v>
      </c>
      <c r="D236" t="s">
        <v>136</v>
      </c>
      <c r="E236">
        <v>2015</v>
      </c>
      <c r="F236">
        <v>994</v>
      </c>
      <c r="G236" t="s">
        <v>176</v>
      </c>
    </row>
    <row r="237" spans="1:7">
      <c r="A237" t="s">
        <v>260</v>
      </c>
      <c r="B237" t="s">
        <v>156</v>
      </c>
      <c r="C237" t="s">
        <v>123</v>
      </c>
      <c r="D237" t="s">
        <v>136</v>
      </c>
      <c r="E237">
        <v>2025</v>
      </c>
      <c r="F237">
        <v>994</v>
      </c>
      <c r="G237" t="s">
        <v>176</v>
      </c>
    </row>
    <row r="238" spans="1:7">
      <c r="A238" t="s">
        <v>260</v>
      </c>
      <c r="B238" t="s">
        <v>156</v>
      </c>
      <c r="C238" t="s">
        <v>123</v>
      </c>
      <c r="D238" t="s">
        <v>136</v>
      </c>
      <c r="E238">
        <v>2035</v>
      </c>
      <c r="F238">
        <v>994</v>
      </c>
      <c r="G238" t="s">
        <v>176</v>
      </c>
    </row>
    <row r="239" spans="1:7">
      <c r="A239" t="s">
        <v>260</v>
      </c>
      <c r="B239" t="s">
        <v>156</v>
      </c>
      <c r="C239" t="s">
        <v>123</v>
      </c>
      <c r="D239" t="s">
        <v>136</v>
      </c>
      <c r="E239">
        <v>2045</v>
      </c>
      <c r="F239">
        <v>994</v>
      </c>
      <c r="G239" t="s">
        <v>176</v>
      </c>
    </row>
    <row r="240" spans="1:7">
      <c r="A240" t="s">
        <v>260</v>
      </c>
      <c r="B240" t="s">
        <v>156</v>
      </c>
      <c r="C240" t="s">
        <v>123</v>
      </c>
      <c r="D240" t="s">
        <v>136</v>
      </c>
      <c r="E240">
        <v>2055</v>
      </c>
      <c r="F240">
        <v>994</v>
      </c>
      <c r="G240" t="s">
        <v>176</v>
      </c>
    </row>
    <row r="241" spans="1:7">
      <c r="A241" t="s">
        <v>260</v>
      </c>
      <c r="B241" t="s">
        <v>156</v>
      </c>
      <c r="C241" t="s">
        <v>123</v>
      </c>
      <c r="D241" t="s">
        <v>136</v>
      </c>
      <c r="E241">
        <v>2065</v>
      </c>
      <c r="F241">
        <v>994</v>
      </c>
      <c r="G241" t="s">
        <v>176</v>
      </c>
    </row>
    <row r="242" spans="1:7">
      <c r="A242" t="s">
        <v>260</v>
      </c>
      <c r="B242" t="s">
        <v>156</v>
      </c>
      <c r="C242" t="s">
        <v>126</v>
      </c>
      <c r="D242" t="s">
        <v>136</v>
      </c>
      <c r="E242">
        <v>1955</v>
      </c>
      <c r="F242">
        <v>197</v>
      </c>
      <c r="G242" t="s">
        <v>176</v>
      </c>
    </row>
    <row r="243" spans="1:7">
      <c r="A243" t="s">
        <v>260</v>
      </c>
      <c r="B243" t="s">
        <v>156</v>
      </c>
      <c r="C243" t="s">
        <v>126</v>
      </c>
      <c r="D243" t="s">
        <v>136</v>
      </c>
      <c r="E243">
        <v>1960</v>
      </c>
      <c r="F243">
        <v>197</v>
      </c>
      <c r="G243" t="s">
        <v>176</v>
      </c>
    </row>
    <row r="244" spans="1:7">
      <c r="A244" t="s">
        <v>260</v>
      </c>
      <c r="B244" t="s">
        <v>156</v>
      </c>
      <c r="C244" t="s">
        <v>126</v>
      </c>
      <c r="D244" t="s">
        <v>136</v>
      </c>
      <c r="E244">
        <v>1965</v>
      </c>
      <c r="F244">
        <v>197</v>
      </c>
      <c r="G244" t="s">
        <v>176</v>
      </c>
    </row>
    <row r="245" spans="1:7">
      <c r="A245" t="s">
        <v>260</v>
      </c>
      <c r="B245" t="s">
        <v>156</v>
      </c>
      <c r="C245" t="s">
        <v>126</v>
      </c>
      <c r="D245" t="s">
        <v>136</v>
      </c>
      <c r="E245">
        <v>1970</v>
      </c>
      <c r="F245">
        <v>197</v>
      </c>
      <c r="G245" t="s">
        <v>176</v>
      </c>
    </row>
    <row r="246" spans="1:7">
      <c r="A246" t="s">
        <v>260</v>
      </c>
      <c r="B246" t="s">
        <v>156</v>
      </c>
      <c r="C246" t="s">
        <v>126</v>
      </c>
      <c r="D246" t="s">
        <v>136</v>
      </c>
      <c r="E246">
        <v>1975</v>
      </c>
      <c r="F246">
        <v>197</v>
      </c>
      <c r="G246" t="s">
        <v>176</v>
      </c>
    </row>
    <row r="247" spans="1:7">
      <c r="A247" t="s">
        <v>260</v>
      </c>
      <c r="B247" t="s">
        <v>156</v>
      </c>
      <c r="C247" t="s">
        <v>126</v>
      </c>
      <c r="D247" t="s">
        <v>136</v>
      </c>
      <c r="E247">
        <v>1980</v>
      </c>
      <c r="F247">
        <v>197</v>
      </c>
      <c r="G247" t="s">
        <v>176</v>
      </c>
    </row>
    <row r="248" spans="1:7">
      <c r="A248" t="s">
        <v>260</v>
      </c>
      <c r="B248" t="s">
        <v>156</v>
      </c>
      <c r="C248" t="s">
        <v>126</v>
      </c>
      <c r="D248" t="s">
        <v>136</v>
      </c>
      <c r="E248">
        <v>1985</v>
      </c>
      <c r="F248">
        <v>197</v>
      </c>
      <c r="G248" t="s">
        <v>176</v>
      </c>
    </row>
    <row r="249" spans="1:7">
      <c r="A249" t="s">
        <v>260</v>
      </c>
      <c r="B249" t="s">
        <v>156</v>
      </c>
      <c r="C249" t="s">
        <v>126</v>
      </c>
      <c r="D249" t="s">
        <v>136</v>
      </c>
      <c r="E249">
        <v>1990</v>
      </c>
      <c r="F249">
        <v>197</v>
      </c>
      <c r="G249" t="s">
        <v>176</v>
      </c>
    </row>
    <row r="250" spans="1:7">
      <c r="A250" t="s">
        <v>260</v>
      </c>
      <c r="B250" t="s">
        <v>156</v>
      </c>
      <c r="C250" t="s">
        <v>126</v>
      </c>
      <c r="D250" t="s">
        <v>136</v>
      </c>
      <c r="E250">
        <v>1995</v>
      </c>
      <c r="F250">
        <v>197</v>
      </c>
      <c r="G250" t="s">
        <v>176</v>
      </c>
    </row>
    <row r="251" spans="1:7">
      <c r="A251" t="s">
        <v>260</v>
      </c>
      <c r="B251" t="s">
        <v>156</v>
      </c>
      <c r="C251" t="s">
        <v>126</v>
      </c>
      <c r="D251" t="s">
        <v>136</v>
      </c>
      <c r="E251">
        <v>2000</v>
      </c>
      <c r="F251">
        <v>197</v>
      </c>
      <c r="G251" t="s">
        <v>176</v>
      </c>
    </row>
    <row r="252" spans="1:7">
      <c r="A252" t="s">
        <v>260</v>
      </c>
      <c r="B252" t="s">
        <v>156</v>
      </c>
      <c r="C252" t="s">
        <v>126</v>
      </c>
      <c r="D252" t="s">
        <v>136</v>
      </c>
      <c r="E252">
        <v>2005</v>
      </c>
      <c r="F252">
        <v>197</v>
      </c>
      <c r="G252" t="s">
        <v>176</v>
      </c>
    </row>
    <row r="253" spans="1:7">
      <c r="A253" t="s">
        <v>260</v>
      </c>
      <c r="B253" t="s">
        <v>156</v>
      </c>
      <c r="C253" t="s">
        <v>126</v>
      </c>
      <c r="D253" t="s">
        <v>136</v>
      </c>
      <c r="E253">
        <v>2010</v>
      </c>
      <c r="F253">
        <v>197</v>
      </c>
      <c r="G253" t="s">
        <v>176</v>
      </c>
    </row>
    <row r="254" spans="1:7">
      <c r="A254" t="s">
        <v>260</v>
      </c>
      <c r="B254" t="s">
        <v>156</v>
      </c>
      <c r="C254" t="s">
        <v>126</v>
      </c>
      <c r="D254" t="s">
        <v>136</v>
      </c>
      <c r="E254">
        <v>2020</v>
      </c>
      <c r="F254">
        <v>197</v>
      </c>
      <c r="G254" t="s">
        <v>176</v>
      </c>
    </row>
    <row r="255" spans="1:7">
      <c r="A255" t="s">
        <v>260</v>
      </c>
      <c r="B255" t="s">
        <v>156</v>
      </c>
      <c r="C255" t="s">
        <v>126</v>
      </c>
      <c r="D255" t="s">
        <v>136</v>
      </c>
      <c r="E255">
        <v>2030</v>
      </c>
      <c r="F255">
        <v>197</v>
      </c>
      <c r="G255" t="s">
        <v>176</v>
      </c>
    </row>
    <row r="256" spans="1:7">
      <c r="A256" t="s">
        <v>260</v>
      </c>
      <c r="B256" t="s">
        <v>156</v>
      </c>
      <c r="C256" t="s">
        <v>126</v>
      </c>
      <c r="D256" t="s">
        <v>136</v>
      </c>
      <c r="E256">
        <v>2040</v>
      </c>
      <c r="F256">
        <v>197</v>
      </c>
      <c r="G256" t="s">
        <v>176</v>
      </c>
    </row>
    <row r="257" spans="1:7">
      <c r="A257" t="s">
        <v>260</v>
      </c>
      <c r="B257" t="s">
        <v>156</v>
      </c>
      <c r="C257" t="s">
        <v>126</v>
      </c>
      <c r="D257" t="s">
        <v>136</v>
      </c>
      <c r="E257">
        <v>2050</v>
      </c>
      <c r="F257">
        <v>197</v>
      </c>
      <c r="G257" t="s">
        <v>176</v>
      </c>
    </row>
    <row r="258" spans="1:7">
      <c r="A258" t="s">
        <v>260</v>
      </c>
      <c r="B258" t="s">
        <v>156</v>
      </c>
      <c r="C258" t="s">
        <v>126</v>
      </c>
      <c r="D258" t="s">
        <v>136</v>
      </c>
      <c r="E258">
        <v>2060</v>
      </c>
      <c r="F258">
        <v>197</v>
      </c>
      <c r="G258" t="s">
        <v>176</v>
      </c>
    </row>
    <row r="259" spans="1:7">
      <c r="A259" t="s">
        <v>260</v>
      </c>
      <c r="B259" t="s">
        <v>156</v>
      </c>
      <c r="C259" t="s">
        <v>126</v>
      </c>
      <c r="D259" t="s">
        <v>136</v>
      </c>
      <c r="E259">
        <v>2070</v>
      </c>
      <c r="F259">
        <v>197</v>
      </c>
      <c r="G259" t="s">
        <v>176</v>
      </c>
    </row>
    <row r="260" spans="1:7">
      <c r="A260" t="s">
        <v>260</v>
      </c>
      <c r="B260" t="s">
        <v>156</v>
      </c>
      <c r="C260" t="s">
        <v>126</v>
      </c>
      <c r="D260" t="s">
        <v>136</v>
      </c>
      <c r="E260">
        <v>2015</v>
      </c>
      <c r="F260">
        <v>197</v>
      </c>
      <c r="G260" t="s">
        <v>176</v>
      </c>
    </row>
    <row r="261" spans="1:7">
      <c r="A261" t="s">
        <v>260</v>
      </c>
      <c r="B261" t="s">
        <v>156</v>
      </c>
      <c r="C261" t="s">
        <v>126</v>
      </c>
      <c r="D261" t="s">
        <v>136</v>
      </c>
      <c r="E261">
        <v>2025</v>
      </c>
      <c r="F261">
        <v>197</v>
      </c>
      <c r="G261" t="s">
        <v>176</v>
      </c>
    </row>
    <row r="262" spans="1:7">
      <c r="A262" t="s">
        <v>260</v>
      </c>
      <c r="B262" t="s">
        <v>156</v>
      </c>
      <c r="C262" t="s">
        <v>126</v>
      </c>
      <c r="D262" t="s">
        <v>136</v>
      </c>
      <c r="E262">
        <v>2035</v>
      </c>
      <c r="F262">
        <v>197</v>
      </c>
      <c r="G262" t="s">
        <v>176</v>
      </c>
    </row>
    <row r="263" spans="1:7">
      <c r="A263" t="s">
        <v>260</v>
      </c>
      <c r="B263" t="s">
        <v>156</v>
      </c>
      <c r="C263" t="s">
        <v>126</v>
      </c>
      <c r="D263" t="s">
        <v>136</v>
      </c>
      <c r="E263">
        <v>2045</v>
      </c>
      <c r="F263">
        <v>197</v>
      </c>
      <c r="G263" t="s">
        <v>176</v>
      </c>
    </row>
    <row r="264" spans="1:7">
      <c r="A264" t="s">
        <v>260</v>
      </c>
      <c r="B264" t="s">
        <v>156</v>
      </c>
      <c r="C264" t="s">
        <v>126</v>
      </c>
      <c r="D264" t="s">
        <v>136</v>
      </c>
      <c r="E264">
        <v>2055</v>
      </c>
      <c r="F264">
        <v>197</v>
      </c>
      <c r="G264" t="s">
        <v>176</v>
      </c>
    </row>
    <row r="265" spans="1:7">
      <c r="A265" t="s">
        <v>260</v>
      </c>
      <c r="B265" t="s">
        <v>156</v>
      </c>
      <c r="C265" t="s">
        <v>126</v>
      </c>
      <c r="D265" t="s">
        <v>136</v>
      </c>
      <c r="E265">
        <v>2065</v>
      </c>
      <c r="F265">
        <v>197</v>
      </c>
      <c r="G265" t="s">
        <v>176</v>
      </c>
    </row>
    <row r="266" spans="1:7">
      <c r="A266" t="s">
        <v>260</v>
      </c>
      <c r="B266" t="s">
        <v>156</v>
      </c>
      <c r="C266" t="s">
        <v>130</v>
      </c>
      <c r="D266" t="s">
        <v>136</v>
      </c>
      <c r="E266">
        <v>1955</v>
      </c>
      <c r="F266">
        <v>285</v>
      </c>
      <c r="G266" t="s">
        <v>176</v>
      </c>
    </row>
    <row r="267" spans="1:7">
      <c r="A267" t="s">
        <v>260</v>
      </c>
      <c r="B267" t="s">
        <v>156</v>
      </c>
      <c r="C267" t="s">
        <v>130</v>
      </c>
      <c r="D267" t="s">
        <v>136</v>
      </c>
      <c r="E267">
        <v>1960</v>
      </c>
      <c r="F267">
        <v>285</v>
      </c>
      <c r="G267" t="s">
        <v>176</v>
      </c>
    </row>
    <row r="268" spans="1:7">
      <c r="A268" t="s">
        <v>260</v>
      </c>
      <c r="B268" t="s">
        <v>156</v>
      </c>
      <c r="C268" t="s">
        <v>130</v>
      </c>
      <c r="D268" t="s">
        <v>136</v>
      </c>
      <c r="E268">
        <v>1965</v>
      </c>
      <c r="F268">
        <v>285</v>
      </c>
      <c r="G268" t="s">
        <v>176</v>
      </c>
    </row>
    <row r="269" spans="1:7">
      <c r="A269" t="s">
        <v>260</v>
      </c>
      <c r="B269" t="s">
        <v>156</v>
      </c>
      <c r="C269" t="s">
        <v>130</v>
      </c>
      <c r="D269" t="s">
        <v>136</v>
      </c>
      <c r="E269">
        <v>1970</v>
      </c>
      <c r="F269">
        <v>285</v>
      </c>
      <c r="G269" t="s">
        <v>176</v>
      </c>
    </row>
    <row r="270" spans="1:7">
      <c r="A270" t="s">
        <v>260</v>
      </c>
      <c r="B270" t="s">
        <v>156</v>
      </c>
      <c r="C270" t="s">
        <v>130</v>
      </c>
      <c r="D270" t="s">
        <v>136</v>
      </c>
      <c r="E270">
        <v>1975</v>
      </c>
      <c r="F270">
        <v>285</v>
      </c>
      <c r="G270" t="s">
        <v>176</v>
      </c>
    </row>
    <row r="271" spans="1:7">
      <c r="A271" t="s">
        <v>260</v>
      </c>
      <c r="B271" t="s">
        <v>156</v>
      </c>
      <c r="C271" t="s">
        <v>130</v>
      </c>
      <c r="D271" t="s">
        <v>136</v>
      </c>
      <c r="E271">
        <v>1980</v>
      </c>
      <c r="F271">
        <v>285</v>
      </c>
      <c r="G271" t="s">
        <v>176</v>
      </c>
    </row>
    <row r="272" spans="1:7">
      <c r="A272" t="s">
        <v>260</v>
      </c>
      <c r="B272" t="s">
        <v>156</v>
      </c>
      <c r="C272" t="s">
        <v>130</v>
      </c>
      <c r="D272" t="s">
        <v>136</v>
      </c>
      <c r="E272">
        <v>1985</v>
      </c>
      <c r="F272">
        <v>285</v>
      </c>
      <c r="G272" t="s">
        <v>176</v>
      </c>
    </row>
    <row r="273" spans="1:7">
      <c r="A273" t="s">
        <v>260</v>
      </c>
      <c r="B273" t="s">
        <v>156</v>
      </c>
      <c r="C273" t="s">
        <v>130</v>
      </c>
      <c r="D273" t="s">
        <v>136</v>
      </c>
      <c r="E273">
        <v>1990</v>
      </c>
      <c r="F273">
        <v>285</v>
      </c>
      <c r="G273" t="s">
        <v>176</v>
      </c>
    </row>
    <row r="274" spans="1:7">
      <c r="A274" t="s">
        <v>260</v>
      </c>
      <c r="B274" t="s">
        <v>156</v>
      </c>
      <c r="C274" t="s">
        <v>130</v>
      </c>
      <c r="D274" t="s">
        <v>136</v>
      </c>
      <c r="E274">
        <v>1995</v>
      </c>
      <c r="F274">
        <v>285</v>
      </c>
      <c r="G274" t="s">
        <v>176</v>
      </c>
    </row>
    <row r="275" spans="1:7">
      <c r="A275" t="s">
        <v>260</v>
      </c>
      <c r="B275" t="s">
        <v>156</v>
      </c>
      <c r="C275" t="s">
        <v>130</v>
      </c>
      <c r="D275" t="s">
        <v>136</v>
      </c>
      <c r="E275">
        <v>2000</v>
      </c>
      <c r="F275">
        <v>285</v>
      </c>
      <c r="G275" t="s">
        <v>176</v>
      </c>
    </row>
    <row r="276" spans="1:7">
      <c r="A276" t="s">
        <v>260</v>
      </c>
      <c r="B276" t="s">
        <v>156</v>
      </c>
      <c r="C276" t="s">
        <v>130</v>
      </c>
      <c r="D276" t="s">
        <v>136</v>
      </c>
      <c r="E276">
        <v>2005</v>
      </c>
      <c r="F276">
        <v>285</v>
      </c>
      <c r="G276" t="s">
        <v>176</v>
      </c>
    </row>
    <row r="277" spans="1:7">
      <c r="A277" t="s">
        <v>260</v>
      </c>
      <c r="B277" t="s">
        <v>156</v>
      </c>
      <c r="C277" t="s">
        <v>130</v>
      </c>
      <c r="D277" t="s">
        <v>136</v>
      </c>
      <c r="E277">
        <v>2010</v>
      </c>
      <c r="F277">
        <v>285</v>
      </c>
      <c r="G277" t="s">
        <v>176</v>
      </c>
    </row>
    <row r="278" spans="1:7">
      <c r="A278" t="s">
        <v>260</v>
      </c>
      <c r="B278" t="s">
        <v>156</v>
      </c>
      <c r="C278" t="s">
        <v>130</v>
      </c>
      <c r="D278" t="s">
        <v>136</v>
      </c>
      <c r="E278">
        <v>2020</v>
      </c>
      <c r="F278">
        <v>285</v>
      </c>
      <c r="G278" t="s">
        <v>176</v>
      </c>
    </row>
    <row r="279" spans="1:7">
      <c r="A279" t="s">
        <v>260</v>
      </c>
      <c r="B279" t="s">
        <v>156</v>
      </c>
      <c r="C279" t="s">
        <v>130</v>
      </c>
      <c r="D279" t="s">
        <v>136</v>
      </c>
      <c r="E279">
        <v>2030</v>
      </c>
      <c r="F279">
        <v>285</v>
      </c>
      <c r="G279" t="s">
        <v>176</v>
      </c>
    </row>
    <row r="280" spans="1:7">
      <c r="A280" t="s">
        <v>260</v>
      </c>
      <c r="B280" t="s">
        <v>156</v>
      </c>
      <c r="C280" t="s">
        <v>130</v>
      </c>
      <c r="D280" t="s">
        <v>136</v>
      </c>
      <c r="E280">
        <v>2040</v>
      </c>
      <c r="F280">
        <v>285</v>
      </c>
      <c r="G280" t="s">
        <v>176</v>
      </c>
    </row>
    <row r="281" spans="1:7">
      <c r="A281" t="s">
        <v>260</v>
      </c>
      <c r="B281" t="s">
        <v>156</v>
      </c>
      <c r="C281" t="s">
        <v>130</v>
      </c>
      <c r="D281" t="s">
        <v>136</v>
      </c>
      <c r="E281">
        <v>2050</v>
      </c>
      <c r="F281">
        <v>285</v>
      </c>
      <c r="G281" t="s">
        <v>176</v>
      </c>
    </row>
    <row r="282" spans="1:7">
      <c r="A282" t="s">
        <v>260</v>
      </c>
      <c r="B282" t="s">
        <v>156</v>
      </c>
      <c r="C282" t="s">
        <v>130</v>
      </c>
      <c r="D282" t="s">
        <v>136</v>
      </c>
      <c r="E282">
        <v>2060</v>
      </c>
      <c r="F282">
        <v>285</v>
      </c>
      <c r="G282" t="s">
        <v>176</v>
      </c>
    </row>
    <row r="283" spans="1:7">
      <c r="A283" t="s">
        <v>260</v>
      </c>
      <c r="B283" t="s">
        <v>156</v>
      </c>
      <c r="C283" t="s">
        <v>130</v>
      </c>
      <c r="D283" t="s">
        <v>136</v>
      </c>
      <c r="E283">
        <v>2070</v>
      </c>
      <c r="F283">
        <v>285</v>
      </c>
      <c r="G283" t="s">
        <v>176</v>
      </c>
    </row>
    <row r="284" spans="1:7">
      <c r="A284" t="s">
        <v>260</v>
      </c>
      <c r="B284" t="s">
        <v>156</v>
      </c>
      <c r="C284" t="s">
        <v>130</v>
      </c>
      <c r="D284" t="s">
        <v>136</v>
      </c>
      <c r="E284">
        <v>2015</v>
      </c>
      <c r="F284">
        <v>285</v>
      </c>
      <c r="G284" t="s">
        <v>176</v>
      </c>
    </row>
    <row r="285" spans="1:7">
      <c r="A285" t="s">
        <v>260</v>
      </c>
      <c r="B285" t="s">
        <v>156</v>
      </c>
      <c r="C285" t="s">
        <v>130</v>
      </c>
      <c r="D285" t="s">
        <v>136</v>
      </c>
      <c r="E285">
        <v>2025</v>
      </c>
      <c r="F285">
        <v>285</v>
      </c>
      <c r="G285" t="s">
        <v>176</v>
      </c>
    </row>
    <row r="286" spans="1:7">
      <c r="A286" t="s">
        <v>260</v>
      </c>
      <c r="B286" t="s">
        <v>156</v>
      </c>
      <c r="C286" t="s">
        <v>130</v>
      </c>
      <c r="D286" t="s">
        <v>136</v>
      </c>
      <c r="E286">
        <v>2035</v>
      </c>
      <c r="F286">
        <v>285</v>
      </c>
      <c r="G286" t="s">
        <v>176</v>
      </c>
    </row>
    <row r="287" spans="1:7">
      <c r="A287" t="s">
        <v>260</v>
      </c>
      <c r="B287" t="s">
        <v>156</v>
      </c>
      <c r="C287" t="s">
        <v>130</v>
      </c>
      <c r="D287" t="s">
        <v>136</v>
      </c>
      <c r="E287">
        <v>2045</v>
      </c>
      <c r="F287">
        <v>285</v>
      </c>
      <c r="G287" t="s">
        <v>176</v>
      </c>
    </row>
    <row r="288" spans="1:7">
      <c r="A288" t="s">
        <v>260</v>
      </c>
      <c r="B288" t="s">
        <v>156</v>
      </c>
      <c r="C288" t="s">
        <v>130</v>
      </c>
      <c r="D288" t="s">
        <v>136</v>
      </c>
      <c r="E288">
        <v>2055</v>
      </c>
      <c r="F288">
        <v>285</v>
      </c>
      <c r="G288" t="s">
        <v>176</v>
      </c>
    </row>
    <row r="289" spans="1:7">
      <c r="A289" t="s">
        <v>260</v>
      </c>
      <c r="B289" t="s">
        <v>156</v>
      </c>
      <c r="C289" t="s">
        <v>130</v>
      </c>
      <c r="D289" t="s">
        <v>136</v>
      </c>
      <c r="E289">
        <v>2065</v>
      </c>
      <c r="F289">
        <v>285</v>
      </c>
      <c r="G289" t="s">
        <v>176</v>
      </c>
    </row>
    <row r="290" spans="1:7">
      <c r="A290" t="s">
        <v>260</v>
      </c>
      <c r="B290" t="s">
        <v>156</v>
      </c>
      <c r="C290" t="s">
        <v>121</v>
      </c>
      <c r="D290" t="s">
        <v>136</v>
      </c>
      <c r="E290">
        <v>1955</v>
      </c>
      <c r="F290">
        <v>265</v>
      </c>
      <c r="G290" t="s">
        <v>176</v>
      </c>
    </row>
    <row r="291" spans="1:7">
      <c r="A291" t="s">
        <v>260</v>
      </c>
      <c r="B291" t="s">
        <v>156</v>
      </c>
      <c r="C291" t="s">
        <v>121</v>
      </c>
      <c r="D291" t="s">
        <v>136</v>
      </c>
      <c r="E291">
        <v>1960</v>
      </c>
      <c r="F291">
        <v>265</v>
      </c>
      <c r="G291" t="s">
        <v>176</v>
      </c>
    </row>
    <row r="292" spans="1:7">
      <c r="A292" t="s">
        <v>260</v>
      </c>
      <c r="B292" t="s">
        <v>156</v>
      </c>
      <c r="C292" t="s">
        <v>121</v>
      </c>
      <c r="D292" t="s">
        <v>136</v>
      </c>
      <c r="E292">
        <v>1965</v>
      </c>
      <c r="F292">
        <v>265</v>
      </c>
      <c r="G292" t="s">
        <v>176</v>
      </c>
    </row>
    <row r="293" spans="1:7">
      <c r="A293" t="s">
        <v>260</v>
      </c>
      <c r="B293" t="s">
        <v>156</v>
      </c>
      <c r="C293" t="s">
        <v>121</v>
      </c>
      <c r="D293" t="s">
        <v>136</v>
      </c>
      <c r="E293">
        <v>1970</v>
      </c>
      <c r="F293">
        <v>265</v>
      </c>
      <c r="G293" t="s">
        <v>176</v>
      </c>
    </row>
    <row r="294" spans="1:7">
      <c r="A294" t="s">
        <v>260</v>
      </c>
      <c r="B294" t="s">
        <v>156</v>
      </c>
      <c r="C294" t="s">
        <v>121</v>
      </c>
      <c r="D294" t="s">
        <v>136</v>
      </c>
      <c r="E294">
        <v>1975</v>
      </c>
      <c r="F294">
        <v>265</v>
      </c>
      <c r="G294" t="s">
        <v>176</v>
      </c>
    </row>
    <row r="295" spans="1:7">
      <c r="A295" t="s">
        <v>260</v>
      </c>
      <c r="B295" t="s">
        <v>156</v>
      </c>
      <c r="C295" t="s">
        <v>121</v>
      </c>
      <c r="D295" t="s">
        <v>136</v>
      </c>
      <c r="E295">
        <v>1980</v>
      </c>
      <c r="F295">
        <v>265</v>
      </c>
      <c r="G295" t="s">
        <v>176</v>
      </c>
    </row>
    <row r="296" spans="1:7">
      <c r="A296" t="s">
        <v>260</v>
      </c>
      <c r="B296" t="s">
        <v>156</v>
      </c>
      <c r="C296" t="s">
        <v>121</v>
      </c>
      <c r="D296" t="s">
        <v>136</v>
      </c>
      <c r="E296">
        <v>1985</v>
      </c>
      <c r="F296">
        <v>265</v>
      </c>
      <c r="G296" t="s">
        <v>176</v>
      </c>
    </row>
    <row r="297" spans="1:7">
      <c r="A297" t="s">
        <v>260</v>
      </c>
      <c r="B297" t="s">
        <v>156</v>
      </c>
      <c r="C297" t="s">
        <v>121</v>
      </c>
      <c r="D297" t="s">
        <v>136</v>
      </c>
      <c r="E297">
        <v>1990</v>
      </c>
      <c r="F297">
        <v>265</v>
      </c>
      <c r="G297" t="s">
        <v>176</v>
      </c>
    </row>
    <row r="298" spans="1:7">
      <c r="A298" t="s">
        <v>260</v>
      </c>
      <c r="B298" t="s">
        <v>156</v>
      </c>
      <c r="C298" t="s">
        <v>121</v>
      </c>
      <c r="D298" t="s">
        <v>136</v>
      </c>
      <c r="E298">
        <v>1995</v>
      </c>
      <c r="F298">
        <v>265</v>
      </c>
      <c r="G298" t="s">
        <v>176</v>
      </c>
    </row>
    <row r="299" spans="1:7">
      <c r="A299" t="s">
        <v>260</v>
      </c>
      <c r="B299" t="s">
        <v>156</v>
      </c>
      <c r="C299" t="s">
        <v>121</v>
      </c>
      <c r="D299" t="s">
        <v>136</v>
      </c>
      <c r="E299">
        <v>2000</v>
      </c>
      <c r="F299">
        <v>265</v>
      </c>
      <c r="G299" t="s">
        <v>176</v>
      </c>
    </row>
    <row r="300" spans="1:7">
      <c r="A300" t="s">
        <v>260</v>
      </c>
      <c r="B300" t="s">
        <v>156</v>
      </c>
      <c r="C300" t="s">
        <v>121</v>
      </c>
      <c r="D300" t="s">
        <v>136</v>
      </c>
      <c r="E300">
        <v>2005</v>
      </c>
      <c r="F300">
        <v>265</v>
      </c>
      <c r="G300" t="s">
        <v>176</v>
      </c>
    </row>
    <row r="301" spans="1:7">
      <c r="A301" t="s">
        <v>260</v>
      </c>
      <c r="B301" t="s">
        <v>156</v>
      </c>
      <c r="C301" t="s">
        <v>121</v>
      </c>
      <c r="D301" t="s">
        <v>136</v>
      </c>
      <c r="E301">
        <v>2010</v>
      </c>
      <c r="F301">
        <v>265</v>
      </c>
      <c r="G301" t="s">
        <v>176</v>
      </c>
    </row>
    <row r="302" spans="1:7">
      <c r="A302" t="s">
        <v>260</v>
      </c>
      <c r="B302" t="s">
        <v>156</v>
      </c>
      <c r="C302" t="s">
        <v>121</v>
      </c>
      <c r="D302" t="s">
        <v>136</v>
      </c>
      <c r="E302">
        <v>2020</v>
      </c>
      <c r="F302">
        <v>265</v>
      </c>
      <c r="G302" t="s">
        <v>176</v>
      </c>
    </row>
    <row r="303" spans="1:7">
      <c r="A303" t="s">
        <v>260</v>
      </c>
      <c r="B303" t="s">
        <v>156</v>
      </c>
      <c r="C303" t="s">
        <v>121</v>
      </c>
      <c r="D303" t="s">
        <v>136</v>
      </c>
      <c r="E303">
        <v>2030</v>
      </c>
      <c r="F303">
        <v>265</v>
      </c>
      <c r="G303" t="s">
        <v>176</v>
      </c>
    </row>
    <row r="304" spans="1:7">
      <c r="A304" t="s">
        <v>260</v>
      </c>
      <c r="B304" t="s">
        <v>156</v>
      </c>
      <c r="C304" t="s">
        <v>121</v>
      </c>
      <c r="D304" t="s">
        <v>136</v>
      </c>
      <c r="E304">
        <v>2040</v>
      </c>
      <c r="F304">
        <v>265</v>
      </c>
      <c r="G304" t="s">
        <v>176</v>
      </c>
    </row>
    <row r="305" spans="1:7">
      <c r="A305" t="s">
        <v>260</v>
      </c>
      <c r="B305" t="s">
        <v>156</v>
      </c>
      <c r="C305" t="s">
        <v>121</v>
      </c>
      <c r="D305" t="s">
        <v>136</v>
      </c>
      <c r="E305">
        <v>2050</v>
      </c>
      <c r="F305">
        <v>265</v>
      </c>
      <c r="G305" t="s">
        <v>176</v>
      </c>
    </row>
    <row r="306" spans="1:7">
      <c r="A306" t="s">
        <v>260</v>
      </c>
      <c r="B306" t="s">
        <v>156</v>
      </c>
      <c r="C306" t="s">
        <v>121</v>
      </c>
      <c r="D306" t="s">
        <v>136</v>
      </c>
      <c r="E306">
        <v>2060</v>
      </c>
      <c r="F306">
        <v>265</v>
      </c>
      <c r="G306" t="s">
        <v>176</v>
      </c>
    </row>
    <row r="307" spans="1:7">
      <c r="A307" t="s">
        <v>260</v>
      </c>
      <c r="B307" t="s">
        <v>156</v>
      </c>
      <c r="C307" t="s">
        <v>121</v>
      </c>
      <c r="D307" t="s">
        <v>136</v>
      </c>
      <c r="E307">
        <v>2070</v>
      </c>
      <c r="F307">
        <v>265</v>
      </c>
      <c r="G307" t="s">
        <v>176</v>
      </c>
    </row>
    <row r="308" spans="1:7">
      <c r="A308" t="s">
        <v>260</v>
      </c>
      <c r="B308" t="s">
        <v>156</v>
      </c>
      <c r="C308" t="s">
        <v>121</v>
      </c>
      <c r="D308" t="s">
        <v>136</v>
      </c>
      <c r="E308">
        <v>2015</v>
      </c>
      <c r="F308">
        <v>265</v>
      </c>
      <c r="G308" t="s">
        <v>176</v>
      </c>
    </row>
    <row r="309" spans="1:7">
      <c r="A309" t="s">
        <v>260</v>
      </c>
      <c r="B309" t="s">
        <v>156</v>
      </c>
      <c r="C309" t="s">
        <v>121</v>
      </c>
      <c r="D309" t="s">
        <v>136</v>
      </c>
      <c r="E309">
        <v>2025</v>
      </c>
      <c r="F309">
        <v>265</v>
      </c>
      <c r="G309" t="s">
        <v>176</v>
      </c>
    </row>
    <row r="310" spans="1:7">
      <c r="A310" t="s">
        <v>260</v>
      </c>
      <c r="B310" t="s">
        <v>156</v>
      </c>
      <c r="C310" t="s">
        <v>121</v>
      </c>
      <c r="D310" t="s">
        <v>136</v>
      </c>
      <c r="E310">
        <v>2035</v>
      </c>
      <c r="F310">
        <v>265</v>
      </c>
      <c r="G310" t="s">
        <v>176</v>
      </c>
    </row>
    <row r="311" spans="1:7">
      <c r="A311" t="s">
        <v>260</v>
      </c>
      <c r="B311" t="s">
        <v>156</v>
      </c>
      <c r="C311" t="s">
        <v>121</v>
      </c>
      <c r="D311" t="s">
        <v>136</v>
      </c>
      <c r="E311">
        <v>2045</v>
      </c>
      <c r="F311">
        <v>265</v>
      </c>
      <c r="G311" t="s">
        <v>176</v>
      </c>
    </row>
    <row r="312" spans="1:7">
      <c r="A312" t="s">
        <v>260</v>
      </c>
      <c r="B312" t="s">
        <v>156</v>
      </c>
      <c r="C312" t="s">
        <v>121</v>
      </c>
      <c r="D312" t="s">
        <v>136</v>
      </c>
      <c r="E312">
        <v>2055</v>
      </c>
      <c r="F312">
        <v>265</v>
      </c>
      <c r="G312" t="s">
        <v>176</v>
      </c>
    </row>
    <row r="313" spans="1:7">
      <c r="A313" t="s">
        <v>260</v>
      </c>
      <c r="B313" t="s">
        <v>156</v>
      </c>
      <c r="C313" t="s">
        <v>121</v>
      </c>
      <c r="D313" t="s">
        <v>136</v>
      </c>
      <c r="E313">
        <v>2065</v>
      </c>
      <c r="F313">
        <v>265</v>
      </c>
      <c r="G313" t="s">
        <v>176</v>
      </c>
    </row>
    <row r="314" spans="1:7">
      <c r="A314" t="s">
        <v>260</v>
      </c>
      <c r="B314" t="s">
        <v>153</v>
      </c>
      <c r="C314" t="s">
        <v>120</v>
      </c>
      <c r="D314" t="s">
        <v>136</v>
      </c>
      <c r="E314">
        <v>1955</v>
      </c>
      <c r="F314">
        <v>9</v>
      </c>
      <c r="G314" t="s">
        <v>176</v>
      </c>
    </row>
    <row r="315" spans="1:7">
      <c r="A315" t="s">
        <v>260</v>
      </c>
      <c r="B315" t="s">
        <v>153</v>
      </c>
      <c r="C315" t="s">
        <v>120</v>
      </c>
      <c r="D315" t="s">
        <v>136</v>
      </c>
      <c r="E315">
        <v>1960</v>
      </c>
      <c r="F315">
        <v>9</v>
      </c>
      <c r="G315" t="s">
        <v>176</v>
      </c>
    </row>
    <row r="316" spans="1:7">
      <c r="A316" t="s">
        <v>260</v>
      </c>
      <c r="B316" t="s">
        <v>153</v>
      </c>
      <c r="C316" t="s">
        <v>120</v>
      </c>
      <c r="D316" t="s">
        <v>136</v>
      </c>
      <c r="E316">
        <v>1965</v>
      </c>
      <c r="F316">
        <v>9</v>
      </c>
      <c r="G316" t="s">
        <v>176</v>
      </c>
    </row>
    <row r="317" spans="1:7">
      <c r="A317" t="s">
        <v>260</v>
      </c>
      <c r="B317" t="s">
        <v>153</v>
      </c>
      <c r="C317" t="s">
        <v>120</v>
      </c>
      <c r="D317" t="s">
        <v>136</v>
      </c>
      <c r="E317">
        <v>1970</v>
      </c>
      <c r="F317">
        <v>9</v>
      </c>
      <c r="G317" t="s">
        <v>176</v>
      </c>
    </row>
    <row r="318" spans="1:7">
      <c r="A318" t="s">
        <v>260</v>
      </c>
      <c r="B318" t="s">
        <v>153</v>
      </c>
      <c r="C318" t="s">
        <v>120</v>
      </c>
      <c r="D318" t="s">
        <v>136</v>
      </c>
      <c r="E318">
        <v>1975</v>
      </c>
      <c r="F318">
        <v>9</v>
      </c>
      <c r="G318" t="s">
        <v>176</v>
      </c>
    </row>
    <row r="319" spans="1:7">
      <c r="A319" t="s">
        <v>260</v>
      </c>
      <c r="B319" t="s">
        <v>153</v>
      </c>
      <c r="C319" t="s">
        <v>120</v>
      </c>
      <c r="D319" t="s">
        <v>136</v>
      </c>
      <c r="E319">
        <v>1980</v>
      </c>
      <c r="F319">
        <v>9</v>
      </c>
      <c r="G319" t="s">
        <v>176</v>
      </c>
    </row>
    <row r="320" spans="1:7">
      <c r="A320" t="s">
        <v>260</v>
      </c>
      <c r="B320" t="s">
        <v>153</v>
      </c>
      <c r="C320" t="s">
        <v>120</v>
      </c>
      <c r="D320" t="s">
        <v>136</v>
      </c>
      <c r="E320">
        <v>1985</v>
      </c>
      <c r="F320">
        <v>9</v>
      </c>
      <c r="G320" t="s">
        <v>176</v>
      </c>
    </row>
    <row r="321" spans="1:7">
      <c r="A321" t="s">
        <v>260</v>
      </c>
      <c r="B321" t="s">
        <v>153</v>
      </c>
      <c r="C321" t="s">
        <v>120</v>
      </c>
      <c r="D321" t="s">
        <v>136</v>
      </c>
      <c r="E321">
        <v>1990</v>
      </c>
      <c r="F321">
        <v>9</v>
      </c>
      <c r="G321" t="s">
        <v>176</v>
      </c>
    </row>
    <row r="322" spans="1:7">
      <c r="A322" t="s">
        <v>260</v>
      </c>
      <c r="B322" t="s">
        <v>153</v>
      </c>
      <c r="C322" t="s">
        <v>120</v>
      </c>
      <c r="D322" t="s">
        <v>136</v>
      </c>
      <c r="E322">
        <v>1995</v>
      </c>
      <c r="F322">
        <v>9</v>
      </c>
      <c r="G322" t="s">
        <v>176</v>
      </c>
    </row>
    <row r="323" spans="1:7">
      <c r="A323" t="s">
        <v>260</v>
      </c>
      <c r="B323" t="s">
        <v>153</v>
      </c>
      <c r="C323" t="s">
        <v>120</v>
      </c>
      <c r="D323" t="s">
        <v>136</v>
      </c>
      <c r="E323">
        <v>2000</v>
      </c>
      <c r="F323">
        <v>9</v>
      </c>
      <c r="G323" t="s">
        <v>176</v>
      </c>
    </row>
    <row r="324" spans="1:7">
      <c r="A324" t="s">
        <v>260</v>
      </c>
      <c r="B324" t="s">
        <v>153</v>
      </c>
      <c r="C324" t="s">
        <v>120</v>
      </c>
      <c r="D324" t="s">
        <v>136</v>
      </c>
      <c r="E324">
        <v>2005</v>
      </c>
      <c r="F324">
        <v>9</v>
      </c>
      <c r="G324" t="s">
        <v>176</v>
      </c>
    </row>
    <row r="325" spans="1:7">
      <c r="A325" t="s">
        <v>260</v>
      </c>
      <c r="B325" t="s">
        <v>153</v>
      </c>
      <c r="C325" t="s">
        <v>120</v>
      </c>
      <c r="D325" t="s">
        <v>136</v>
      </c>
      <c r="E325">
        <v>2010</v>
      </c>
      <c r="F325">
        <v>9</v>
      </c>
      <c r="G325" t="s">
        <v>176</v>
      </c>
    </row>
    <row r="326" spans="1:7">
      <c r="A326" t="s">
        <v>260</v>
      </c>
      <c r="B326" t="s">
        <v>153</v>
      </c>
      <c r="C326" t="s">
        <v>120</v>
      </c>
      <c r="D326" t="s">
        <v>136</v>
      </c>
      <c r="E326">
        <v>2020</v>
      </c>
      <c r="F326">
        <v>9</v>
      </c>
      <c r="G326" t="s">
        <v>176</v>
      </c>
    </row>
    <row r="327" spans="1:7">
      <c r="A327" t="s">
        <v>260</v>
      </c>
      <c r="B327" t="s">
        <v>153</v>
      </c>
      <c r="C327" t="s">
        <v>120</v>
      </c>
      <c r="D327" t="s">
        <v>136</v>
      </c>
      <c r="E327">
        <v>2030</v>
      </c>
      <c r="F327">
        <v>9</v>
      </c>
      <c r="G327" t="s">
        <v>176</v>
      </c>
    </row>
    <row r="328" spans="1:7">
      <c r="A328" t="s">
        <v>260</v>
      </c>
      <c r="B328" t="s">
        <v>153</v>
      </c>
      <c r="C328" t="s">
        <v>120</v>
      </c>
      <c r="D328" t="s">
        <v>136</v>
      </c>
      <c r="E328">
        <v>2040</v>
      </c>
      <c r="F328">
        <v>9</v>
      </c>
      <c r="G328" t="s">
        <v>176</v>
      </c>
    </row>
    <row r="329" spans="1:7">
      <c r="A329" t="s">
        <v>260</v>
      </c>
      <c r="B329" t="s">
        <v>153</v>
      </c>
      <c r="C329" t="s">
        <v>120</v>
      </c>
      <c r="D329" t="s">
        <v>136</v>
      </c>
      <c r="E329">
        <v>2050</v>
      </c>
      <c r="F329">
        <v>9</v>
      </c>
      <c r="G329" t="s">
        <v>176</v>
      </c>
    </row>
    <row r="330" spans="1:7">
      <c r="A330" t="s">
        <v>260</v>
      </c>
      <c r="B330" t="s">
        <v>153</v>
      </c>
      <c r="C330" t="s">
        <v>120</v>
      </c>
      <c r="D330" t="s">
        <v>136</v>
      </c>
      <c r="E330">
        <v>2060</v>
      </c>
      <c r="F330">
        <v>9</v>
      </c>
      <c r="G330" t="s">
        <v>176</v>
      </c>
    </row>
    <row r="331" spans="1:7">
      <c r="A331" t="s">
        <v>260</v>
      </c>
      <c r="B331" t="s">
        <v>153</v>
      </c>
      <c r="C331" t="s">
        <v>120</v>
      </c>
      <c r="D331" t="s">
        <v>136</v>
      </c>
      <c r="E331">
        <v>2070</v>
      </c>
      <c r="F331">
        <v>9</v>
      </c>
      <c r="G331" t="s">
        <v>176</v>
      </c>
    </row>
    <row r="332" spans="1:7">
      <c r="A332" t="s">
        <v>260</v>
      </c>
      <c r="B332" t="s">
        <v>153</v>
      </c>
      <c r="C332" t="s">
        <v>120</v>
      </c>
      <c r="D332" t="s">
        <v>136</v>
      </c>
      <c r="E332">
        <v>2015</v>
      </c>
      <c r="F332">
        <v>9</v>
      </c>
      <c r="G332" t="s">
        <v>176</v>
      </c>
    </row>
    <row r="333" spans="1:7">
      <c r="A333" t="s">
        <v>260</v>
      </c>
      <c r="B333" t="s">
        <v>153</v>
      </c>
      <c r="C333" t="s">
        <v>120</v>
      </c>
      <c r="D333" t="s">
        <v>136</v>
      </c>
      <c r="E333">
        <v>2025</v>
      </c>
      <c r="F333">
        <v>9</v>
      </c>
      <c r="G333" t="s">
        <v>176</v>
      </c>
    </row>
    <row r="334" spans="1:7">
      <c r="A334" t="s">
        <v>260</v>
      </c>
      <c r="B334" t="s">
        <v>153</v>
      </c>
      <c r="C334" t="s">
        <v>120</v>
      </c>
      <c r="D334" t="s">
        <v>136</v>
      </c>
      <c r="E334">
        <v>2035</v>
      </c>
      <c r="F334">
        <v>9</v>
      </c>
      <c r="G334" t="s">
        <v>176</v>
      </c>
    </row>
    <row r="335" spans="1:7">
      <c r="A335" t="s">
        <v>260</v>
      </c>
      <c r="B335" t="s">
        <v>153</v>
      </c>
      <c r="C335" t="s">
        <v>120</v>
      </c>
      <c r="D335" t="s">
        <v>136</v>
      </c>
      <c r="E335">
        <v>2045</v>
      </c>
      <c r="F335">
        <v>9</v>
      </c>
      <c r="G335" t="s">
        <v>176</v>
      </c>
    </row>
    <row r="336" spans="1:7">
      <c r="A336" t="s">
        <v>260</v>
      </c>
      <c r="B336" t="s">
        <v>153</v>
      </c>
      <c r="C336" t="s">
        <v>120</v>
      </c>
      <c r="D336" t="s">
        <v>136</v>
      </c>
      <c r="E336">
        <v>2055</v>
      </c>
      <c r="F336">
        <v>9</v>
      </c>
      <c r="G336" t="s">
        <v>176</v>
      </c>
    </row>
    <row r="337" spans="1:7">
      <c r="A337" t="s">
        <v>260</v>
      </c>
      <c r="B337" t="s">
        <v>153</v>
      </c>
      <c r="C337" t="s">
        <v>120</v>
      </c>
      <c r="D337" t="s">
        <v>136</v>
      </c>
      <c r="E337">
        <v>2065</v>
      </c>
      <c r="F337">
        <v>9</v>
      </c>
      <c r="G337" t="s">
        <v>176</v>
      </c>
    </row>
    <row r="338" spans="1:7">
      <c r="A338" t="s">
        <v>260</v>
      </c>
      <c r="B338" t="s">
        <v>153</v>
      </c>
      <c r="C338" t="s">
        <v>128</v>
      </c>
      <c r="D338" t="s">
        <v>136</v>
      </c>
      <c r="E338">
        <v>1955</v>
      </c>
      <c r="F338">
        <v>33</v>
      </c>
      <c r="G338" t="s">
        <v>176</v>
      </c>
    </row>
    <row r="339" spans="1:7">
      <c r="A339" t="s">
        <v>260</v>
      </c>
      <c r="B339" t="s">
        <v>153</v>
      </c>
      <c r="C339" t="s">
        <v>128</v>
      </c>
      <c r="D339" t="s">
        <v>136</v>
      </c>
      <c r="E339">
        <v>1960</v>
      </c>
      <c r="F339">
        <v>33</v>
      </c>
      <c r="G339" t="s">
        <v>176</v>
      </c>
    </row>
    <row r="340" spans="1:7">
      <c r="A340" t="s">
        <v>260</v>
      </c>
      <c r="B340" t="s">
        <v>153</v>
      </c>
      <c r="C340" t="s">
        <v>128</v>
      </c>
      <c r="D340" t="s">
        <v>136</v>
      </c>
      <c r="E340">
        <v>1965</v>
      </c>
      <c r="F340">
        <v>33</v>
      </c>
      <c r="G340" t="s">
        <v>176</v>
      </c>
    </row>
    <row r="341" spans="1:7">
      <c r="A341" t="s">
        <v>260</v>
      </c>
      <c r="B341" t="s">
        <v>153</v>
      </c>
      <c r="C341" t="s">
        <v>128</v>
      </c>
      <c r="D341" t="s">
        <v>136</v>
      </c>
      <c r="E341">
        <v>1970</v>
      </c>
      <c r="F341">
        <v>33</v>
      </c>
      <c r="G341" t="s">
        <v>176</v>
      </c>
    </row>
    <row r="342" spans="1:7">
      <c r="A342" t="s">
        <v>260</v>
      </c>
      <c r="B342" t="s">
        <v>153</v>
      </c>
      <c r="C342" t="s">
        <v>128</v>
      </c>
      <c r="D342" t="s">
        <v>136</v>
      </c>
      <c r="E342">
        <v>1975</v>
      </c>
      <c r="F342">
        <v>33</v>
      </c>
      <c r="G342" t="s">
        <v>176</v>
      </c>
    </row>
    <row r="343" spans="1:7">
      <c r="A343" t="s">
        <v>260</v>
      </c>
      <c r="B343" t="s">
        <v>153</v>
      </c>
      <c r="C343" t="s">
        <v>128</v>
      </c>
      <c r="D343" t="s">
        <v>136</v>
      </c>
      <c r="E343">
        <v>1980</v>
      </c>
      <c r="F343">
        <v>33</v>
      </c>
      <c r="G343" t="s">
        <v>176</v>
      </c>
    </row>
    <row r="344" spans="1:7">
      <c r="A344" t="s">
        <v>260</v>
      </c>
      <c r="B344" t="s">
        <v>153</v>
      </c>
      <c r="C344" t="s">
        <v>128</v>
      </c>
      <c r="D344" t="s">
        <v>136</v>
      </c>
      <c r="E344">
        <v>1985</v>
      </c>
      <c r="F344">
        <v>33</v>
      </c>
      <c r="G344" t="s">
        <v>176</v>
      </c>
    </row>
    <row r="345" spans="1:7">
      <c r="A345" t="s">
        <v>260</v>
      </c>
      <c r="B345" t="s">
        <v>153</v>
      </c>
      <c r="C345" t="s">
        <v>128</v>
      </c>
      <c r="D345" t="s">
        <v>136</v>
      </c>
      <c r="E345">
        <v>1990</v>
      </c>
      <c r="F345">
        <v>33</v>
      </c>
      <c r="G345" t="s">
        <v>176</v>
      </c>
    </row>
    <row r="346" spans="1:7">
      <c r="A346" t="s">
        <v>260</v>
      </c>
      <c r="B346" t="s">
        <v>153</v>
      </c>
      <c r="C346" t="s">
        <v>128</v>
      </c>
      <c r="D346" t="s">
        <v>136</v>
      </c>
      <c r="E346">
        <v>1995</v>
      </c>
      <c r="F346">
        <v>33</v>
      </c>
      <c r="G346" t="s">
        <v>176</v>
      </c>
    </row>
    <row r="347" spans="1:7">
      <c r="A347" t="s">
        <v>260</v>
      </c>
      <c r="B347" t="s">
        <v>153</v>
      </c>
      <c r="C347" t="s">
        <v>128</v>
      </c>
      <c r="D347" t="s">
        <v>136</v>
      </c>
      <c r="E347">
        <v>2000</v>
      </c>
      <c r="F347">
        <v>33</v>
      </c>
      <c r="G347" t="s">
        <v>176</v>
      </c>
    </row>
    <row r="348" spans="1:7">
      <c r="A348" t="s">
        <v>260</v>
      </c>
      <c r="B348" t="s">
        <v>153</v>
      </c>
      <c r="C348" t="s">
        <v>128</v>
      </c>
      <c r="D348" t="s">
        <v>136</v>
      </c>
      <c r="E348">
        <v>2005</v>
      </c>
      <c r="F348">
        <v>33</v>
      </c>
      <c r="G348" t="s">
        <v>176</v>
      </c>
    </row>
    <row r="349" spans="1:7">
      <c r="A349" t="s">
        <v>260</v>
      </c>
      <c r="B349" t="s">
        <v>153</v>
      </c>
      <c r="C349" t="s">
        <v>128</v>
      </c>
      <c r="D349" t="s">
        <v>136</v>
      </c>
      <c r="E349">
        <v>2010</v>
      </c>
      <c r="F349">
        <v>33</v>
      </c>
      <c r="G349" t="s">
        <v>176</v>
      </c>
    </row>
    <row r="350" spans="1:7">
      <c r="A350" t="s">
        <v>260</v>
      </c>
      <c r="B350" t="s">
        <v>153</v>
      </c>
      <c r="C350" t="s">
        <v>128</v>
      </c>
      <c r="D350" t="s">
        <v>136</v>
      </c>
      <c r="E350">
        <v>2020</v>
      </c>
      <c r="F350">
        <v>33</v>
      </c>
      <c r="G350" t="s">
        <v>176</v>
      </c>
    </row>
    <row r="351" spans="1:7">
      <c r="A351" t="s">
        <v>260</v>
      </c>
      <c r="B351" t="s">
        <v>153</v>
      </c>
      <c r="C351" t="s">
        <v>128</v>
      </c>
      <c r="D351" t="s">
        <v>136</v>
      </c>
      <c r="E351">
        <v>2030</v>
      </c>
      <c r="F351">
        <v>33</v>
      </c>
      <c r="G351" t="s">
        <v>176</v>
      </c>
    </row>
    <row r="352" spans="1:7">
      <c r="A352" t="s">
        <v>260</v>
      </c>
      <c r="B352" t="s">
        <v>153</v>
      </c>
      <c r="C352" t="s">
        <v>128</v>
      </c>
      <c r="D352" t="s">
        <v>136</v>
      </c>
      <c r="E352">
        <v>2040</v>
      </c>
      <c r="F352">
        <v>33</v>
      </c>
      <c r="G352" t="s">
        <v>176</v>
      </c>
    </row>
    <row r="353" spans="1:7">
      <c r="A353" t="s">
        <v>260</v>
      </c>
      <c r="B353" t="s">
        <v>153</v>
      </c>
      <c r="C353" t="s">
        <v>128</v>
      </c>
      <c r="D353" t="s">
        <v>136</v>
      </c>
      <c r="E353">
        <v>2050</v>
      </c>
      <c r="F353">
        <v>33</v>
      </c>
      <c r="G353" t="s">
        <v>176</v>
      </c>
    </row>
    <row r="354" spans="1:7">
      <c r="A354" t="s">
        <v>260</v>
      </c>
      <c r="B354" t="s">
        <v>153</v>
      </c>
      <c r="C354" t="s">
        <v>128</v>
      </c>
      <c r="D354" t="s">
        <v>136</v>
      </c>
      <c r="E354">
        <v>2060</v>
      </c>
      <c r="F354">
        <v>33</v>
      </c>
      <c r="G354" t="s">
        <v>176</v>
      </c>
    </row>
    <row r="355" spans="1:7">
      <c r="A355" t="s">
        <v>260</v>
      </c>
      <c r="B355" t="s">
        <v>153</v>
      </c>
      <c r="C355" t="s">
        <v>128</v>
      </c>
      <c r="D355" t="s">
        <v>136</v>
      </c>
      <c r="E355">
        <v>2070</v>
      </c>
      <c r="F355">
        <v>33</v>
      </c>
      <c r="G355" t="s">
        <v>176</v>
      </c>
    </row>
    <row r="356" spans="1:7">
      <c r="A356" t="s">
        <v>260</v>
      </c>
      <c r="B356" t="s">
        <v>153</v>
      </c>
      <c r="C356" t="s">
        <v>128</v>
      </c>
      <c r="D356" t="s">
        <v>136</v>
      </c>
      <c r="E356">
        <v>2015</v>
      </c>
      <c r="F356">
        <v>33</v>
      </c>
      <c r="G356" t="s">
        <v>176</v>
      </c>
    </row>
    <row r="357" spans="1:7">
      <c r="A357" t="s">
        <v>260</v>
      </c>
      <c r="B357" t="s">
        <v>153</v>
      </c>
      <c r="C357" t="s">
        <v>128</v>
      </c>
      <c r="D357" t="s">
        <v>136</v>
      </c>
      <c r="E357">
        <v>2025</v>
      </c>
      <c r="F357">
        <v>33</v>
      </c>
      <c r="G357" t="s">
        <v>176</v>
      </c>
    </row>
    <row r="358" spans="1:7">
      <c r="A358" t="s">
        <v>260</v>
      </c>
      <c r="B358" t="s">
        <v>153</v>
      </c>
      <c r="C358" t="s">
        <v>128</v>
      </c>
      <c r="D358" t="s">
        <v>136</v>
      </c>
      <c r="E358">
        <v>2035</v>
      </c>
      <c r="F358">
        <v>33</v>
      </c>
      <c r="G358" t="s">
        <v>176</v>
      </c>
    </row>
    <row r="359" spans="1:7">
      <c r="A359" t="s">
        <v>260</v>
      </c>
      <c r="B359" t="s">
        <v>153</v>
      </c>
      <c r="C359" t="s">
        <v>128</v>
      </c>
      <c r="D359" t="s">
        <v>136</v>
      </c>
      <c r="E359">
        <v>2045</v>
      </c>
      <c r="F359">
        <v>33</v>
      </c>
      <c r="G359" t="s">
        <v>176</v>
      </c>
    </row>
    <row r="360" spans="1:7">
      <c r="A360" t="s">
        <v>260</v>
      </c>
      <c r="B360" t="s">
        <v>153</v>
      </c>
      <c r="C360" t="s">
        <v>128</v>
      </c>
      <c r="D360" t="s">
        <v>136</v>
      </c>
      <c r="E360">
        <v>2055</v>
      </c>
      <c r="F360">
        <v>33</v>
      </c>
      <c r="G360" t="s">
        <v>176</v>
      </c>
    </row>
    <row r="361" spans="1:7">
      <c r="A361" t="s">
        <v>260</v>
      </c>
      <c r="B361" t="s">
        <v>153</v>
      </c>
      <c r="C361" t="s">
        <v>128</v>
      </c>
      <c r="D361" t="s">
        <v>136</v>
      </c>
      <c r="E361">
        <v>2065</v>
      </c>
      <c r="F361">
        <v>33</v>
      </c>
      <c r="G361" t="s">
        <v>176</v>
      </c>
    </row>
    <row r="362" spans="1:7">
      <c r="A362" t="s">
        <v>260</v>
      </c>
      <c r="B362" t="s">
        <v>153</v>
      </c>
      <c r="C362" t="s">
        <v>129</v>
      </c>
      <c r="D362" t="s">
        <v>136</v>
      </c>
      <c r="E362">
        <v>1955</v>
      </c>
      <c r="F362">
        <v>14</v>
      </c>
      <c r="G362" t="s">
        <v>176</v>
      </c>
    </row>
    <row r="363" spans="1:7">
      <c r="A363" t="s">
        <v>260</v>
      </c>
      <c r="B363" t="s">
        <v>153</v>
      </c>
      <c r="C363" t="s">
        <v>129</v>
      </c>
      <c r="D363" t="s">
        <v>136</v>
      </c>
      <c r="E363">
        <v>1960</v>
      </c>
      <c r="F363">
        <v>14</v>
      </c>
      <c r="G363" t="s">
        <v>176</v>
      </c>
    </row>
    <row r="364" spans="1:7">
      <c r="A364" t="s">
        <v>260</v>
      </c>
      <c r="B364" t="s">
        <v>153</v>
      </c>
      <c r="C364" t="s">
        <v>129</v>
      </c>
      <c r="D364" t="s">
        <v>136</v>
      </c>
      <c r="E364">
        <v>1965</v>
      </c>
      <c r="F364">
        <v>14</v>
      </c>
      <c r="G364" t="s">
        <v>176</v>
      </c>
    </row>
    <row r="365" spans="1:7">
      <c r="A365" t="s">
        <v>260</v>
      </c>
      <c r="B365" t="s">
        <v>153</v>
      </c>
      <c r="C365" t="s">
        <v>129</v>
      </c>
      <c r="D365" t="s">
        <v>136</v>
      </c>
      <c r="E365">
        <v>1970</v>
      </c>
      <c r="F365">
        <v>14</v>
      </c>
      <c r="G365" t="s">
        <v>176</v>
      </c>
    </row>
    <row r="366" spans="1:7">
      <c r="A366" t="s">
        <v>260</v>
      </c>
      <c r="B366" t="s">
        <v>153</v>
      </c>
      <c r="C366" t="s">
        <v>129</v>
      </c>
      <c r="D366" t="s">
        <v>136</v>
      </c>
      <c r="E366">
        <v>1975</v>
      </c>
      <c r="F366">
        <v>14</v>
      </c>
      <c r="G366" t="s">
        <v>176</v>
      </c>
    </row>
    <row r="367" spans="1:7">
      <c r="A367" t="s">
        <v>260</v>
      </c>
      <c r="B367" t="s">
        <v>153</v>
      </c>
      <c r="C367" t="s">
        <v>129</v>
      </c>
      <c r="D367" t="s">
        <v>136</v>
      </c>
      <c r="E367">
        <v>1980</v>
      </c>
      <c r="F367">
        <v>14</v>
      </c>
      <c r="G367" t="s">
        <v>176</v>
      </c>
    </row>
    <row r="368" spans="1:7">
      <c r="A368" t="s">
        <v>260</v>
      </c>
      <c r="B368" t="s">
        <v>153</v>
      </c>
      <c r="C368" t="s">
        <v>129</v>
      </c>
      <c r="D368" t="s">
        <v>136</v>
      </c>
      <c r="E368">
        <v>1985</v>
      </c>
      <c r="F368">
        <v>14</v>
      </c>
      <c r="G368" t="s">
        <v>176</v>
      </c>
    </row>
    <row r="369" spans="1:7">
      <c r="A369" t="s">
        <v>260</v>
      </c>
      <c r="B369" t="s">
        <v>153</v>
      </c>
      <c r="C369" t="s">
        <v>129</v>
      </c>
      <c r="D369" t="s">
        <v>136</v>
      </c>
      <c r="E369">
        <v>1990</v>
      </c>
      <c r="F369">
        <v>14</v>
      </c>
      <c r="G369" t="s">
        <v>176</v>
      </c>
    </row>
    <row r="370" spans="1:7">
      <c r="A370" t="s">
        <v>260</v>
      </c>
      <c r="B370" t="s">
        <v>153</v>
      </c>
      <c r="C370" t="s">
        <v>129</v>
      </c>
      <c r="D370" t="s">
        <v>136</v>
      </c>
      <c r="E370">
        <v>1995</v>
      </c>
      <c r="F370">
        <v>14</v>
      </c>
      <c r="G370" t="s">
        <v>176</v>
      </c>
    </row>
    <row r="371" spans="1:7">
      <c r="A371" t="s">
        <v>260</v>
      </c>
      <c r="B371" t="s">
        <v>153</v>
      </c>
      <c r="C371" t="s">
        <v>129</v>
      </c>
      <c r="D371" t="s">
        <v>136</v>
      </c>
      <c r="E371">
        <v>2000</v>
      </c>
      <c r="F371">
        <v>14</v>
      </c>
      <c r="G371" t="s">
        <v>176</v>
      </c>
    </row>
    <row r="372" spans="1:7">
      <c r="A372" t="s">
        <v>260</v>
      </c>
      <c r="B372" t="s">
        <v>153</v>
      </c>
      <c r="C372" t="s">
        <v>129</v>
      </c>
      <c r="D372" t="s">
        <v>136</v>
      </c>
      <c r="E372">
        <v>2005</v>
      </c>
      <c r="F372">
        <v>14</v>
      </c>
      <c r="G372" t="s">
        <v>176</v>
      </c>
    </row>
    <row r="373" spans="1:7">
      <c r="A373" t="s">
        <v>260</v>
      </c>
      <c r="B373" t="s">
        <v>153</v>
      </c>
      <c r="C373" t="s">
        <v>129</v>
      </c>
      <c r="D373" t="s">
        <v>136</v>
      </c>
      <c r="E373">
        <v>2010</v>
      </c>
      <c r="F373">
        <v>14</v>
      </c>
      <c r="G373" t="s">
        <v>176</v>
      </c>
    </row>
    <row r="374" spans="1:7">
      <c r="A374" t="s">
        <v>260</v>
      </c>
      <c r="B374" t="s">
        <v>153</v>
      </c>
      <c r="C374" t="s">
        <v>129</v>
      </c>
      <c r="D374" t="s">
        <v>136</v>
      </c>
      <c r="E374">
        <v>2020</v>
      </c>
      <c r="F374">
        <v>14</v>
      </c>
      <c r="G374" t="s">
        <v>176</v>
      </c>
    </row>
    <row r="375" spans="1:7">
      <c r="A375" t="s">
        <v>260</v>
      </c>
      <c r="B375" t="s">
        <v>153</v>
      </c>
      <c r="C375" t="s">
        <v>129</v>
      </c>
      <c r="D375" t="s">
        <v>136</v>
      </c>
      <c r="E375">
        <v>2030</v>
      </c>
      <c r="F375">
        <v>14</v>
      </c>
      <c r="G375" t="s">
        <v>176</v>
      </c>
    </row>
    <row r="376" spans="1:7">
      <c r="A376" t="s">
        <v>260</v>
      </c>
      <c r="B376" t="s">
        <v>153</v>
      </c>
      <c r="C376" t="s">
        <v>129</v>
      </c>
      <c r="D376" t="s">
        <v>136</v>
      </c>
      <c r="E376">
        <v>2040</v>
      </c>
      <c r="F376">
        <v>14</v>
      </c>
      <c r="G376" t="s">
        <v>176</v>
      </c>
    </row>
    <row r="377" spans="1:7">
      <c r="A377" t="s">
        <v>260</v>
      </c>
      <c r="B377" t="s">
        <v>153</v>
      </c>
      <c r="C377" t="s">
        <v>129</v>
      </c>
      <c r="D377" t="s">
        <v>136</v>
      </c>
      <c r="E377">
        <v>2050</v>
      </c>
      <c r="F377">
        <v>14</v>
      </c>
      <c r="G377" t="s">
        <v>176</v>
      </c>
    </row>
    <row r="378" spans="1:7">
      <c r="A378" t="s">
        <v>260</v>
      </c>
      <c r="B378" t="s">
        <v>153</v>
      </c>
      <c r="C378" t="s">
        <v>129</v>
      </c>
      <c r="D378" t="s">
        <v>136</v>
      </c>
      <c r="E378">
        <v>2060</v>
      </c>
      <c r="F378">
        <v>14</v>
      </c>
      <c r="G378" t="s">
        <v>176</v>
      </c>
    </row>
    <row r="379" spans="1:7">
      <c r="A379" t="s">
        <v>260</v>
      </c>
      <c r="B379" t="s">
        <v>153</v>
      </c>
      <c r="C379" t="s">
        <v>129</v>
      </c>
      <c r="D379" t="s">
        <v>136</v>
      </c>
      <c r="E379">
        <v>2070</v>
      </c>
      <c r="F379">
        <v>14</v>
      </c>
      <c r="G379" t="s">
        <v>176</v>
      </c>
    </row>
    <row r="380" spans="1:7">
      <c r="A380" t="s">
        <v>260</v>
      </c>
      <c r="B380" t="s">
        <v>153</v>
      </c>
      <c r="C380" t="s">
        <v>129</v>
      </c>
      <c r="D380" t="s">
        <v>136</v>
      </c>
      <c r="E380">
        <v>2015</v>
      </c>
      <c r="F380">
        <v>14</v>
      </c>
      <c r="G380" t="s">
        <v>176</v>
      </c>
    </row>
    <row r="381" spans="1:7">
      <c r="A381" t="s">
        <v>260</v>
      </c>
      <c r="B381" t="s">
        <v>153</v>
      </c>
      <c r="C381" t="s">
        <v>129</v>
      </c>
      <c r="D381" t="s">
        <v>136</v>
      </c>
      <c r="E381">
        <v>2025</v>
      </c>
      <c r="F381">
        <v>14</v>
      </c>
      <c r="G381" t="s">
        <v>176</v>
      </c>
    </row>
    <row r="382" spans="1:7">
      <c r="A382" t="s">
        <v>260</v>
      </c>
      <c r="B382" t="s">
        <v>153</v>
      </c>
      <c r="C382" t="s">
        <v>129</v>
      </c>
      <c r="D382" t="s">
        <v>136</v>
      </c>
      <c r="E382">
        <v>2035</v>
      </c>
      <c r="F382">
        <v>14</v>
      </c>
      <c r="G382" t="s">
        <v>176</v>
      </c>
    </row>
    <row r="383" spans="1:7">
      <c r="A383" t="s">
        <v>260</v>
      </c>
      <c r="B383" t="s">
        <v>153</v>
      </c>
      <c r="C383" t="s">
        <v>129</v>
      </c>
      <c r="D383" t="s">
        <v>136</v>
      </c>
      <c r="E383">
        <v>2045</v>
      </c>
      <c r="F383">
        <v>14</v>
      </c>
      <c r="G383" t="s">
        <v>176</v>
      </c>
    </row>
    <row r="384" spans="1:7">
      <c r="A384" t="s">
        <v>260</v>
      </c>
      <c r="B384" t="s">
        <v>153</v>
      </c>
      <c r="C384" t="s">
        <v>129</v>
      </c>
      <c r="D384" t="s">
        <v>136</v>
      </c>
      <c r="E384">
        <v>2055</v>
      </c>
      <c r="F384">
        <v>14</v>
      </c>
      <c r="G384" t="s">
        <v>176</v>
      </c>
    </row>
    <row r="385" spans="1:7">
      <c r="A385" t="s">
        <v>260</v>
      </c>
      <c r="B385" t="s">
        <v>153</v>
      </c>
      <c r="C385" t="s">
        <v>129</v>
      </c>
      <c r="D385" t="s">
        <v>136</v>
      </c>
      <c r="E385">
        <v>2065</v>
      </c>
      <c r="F385">
        <v>14</v>
      </c>
      <c r="G385" t="s">
        <v>176</v>
      </c>
    </row>
    <row r="386" spans="1:7">
      <c r="A386" t="s">
        <v>260</v>
      </c>
      <c r="B386" t="s">
        <v>153</v>
      </c>
      <c r="C386" t="s">
        <v>125</v>
      </c>
      <c r="D386" t="s">
        <v>136</v>
      </c>
      <c r="E386">
        <v>1955</v>
      </c>
      <c r="F386">
        <v>62</v>
      </c>
      <c r="G386" t="s">
        <v>176</v>
      </c>
    </row>
    <row r="387" spans="1:7">
      <c r="A387" t="s">
        <v>260</v>
      </c>
      <c r="B387" t="s">
        <v>153</v>
      </c>
      <c r="C387" t="s">
        <v>125</v>
      </c>
      <c r="D387" t="s">
        <v>136</v>
      </c>
      <c r="E387">
        <v>1960</v>
      </c>
      <c r="F387">
        <v>62</v>
      </c>
      <c r="G387" t="s">
        <v>176</v>
      </c>
    </row>
    <row r="388" spans="1:7">
      <c r="A388" t="s">
        <v>260</v>
      </c>
      <c r="B388" t="s">
        <v>153</v>
      </c>
      <c r="C388" t="s">
        <v>125</v>
      </c>
      <c r="D388" t="s">
        <v>136</v>
      </c>
      <c r="E388">
        <v>1965</v>
      </c>
      <c r="F388">
        <v>62</v>
      </c>
      <c r="G388" t="s">
        <v>176</v>
      </c>
    </row>
    <row r="389" spans="1:7">
      <c r="A389" t="s">
        <v>260</v>
      </c>
      <c r="B389" t="s">
        <v>153</v>
      </c>
      <c r="C389" t="s">
        <v>125</v>
      </c>
      <c r="D389" t="s">
        <v>136</v>
      </c>
      <c r="E389">
        <v>1970</v>
      </c>
      <c r="F389">
        <v>62</v>
      </c>
      <c r="G389" t="s">
        <v>176</v>
      </c>
    </row>
    <row r="390" spans="1:7">
      <c r="A390" t="s">
        <v>260</v>
      </c>
      <c r="B390" t="s">
        <v>153</v>
      </c>
      <c r="C390" t="s">
        <v>125</v>
      </c>
      <c r="D390" t="s">
        <v>136</v>
      </c>
      <c r="E390">
        <v>1975</v>
      </c>
      <c r="F390">
        <v>62</v>
      </c>
      <c r="G390" t="s">
        <v>176</v>
      </c>
    </row>
    <row r="391" spans="1:7">
      <c r="A391" t="s">
        <v>260</v>
      </c>
      <c r="B391" t="s">
        <v>153</v>
      </c>
      <c r="C391" t="s">
        <v>125</v>
      </c>
      <c r="D391" t="s">
        <v>136</v>
      </c>
      <c r="E391">
        <v>1980</v>
      </c>
      <c r="F391">
        <v>62</v>
      </c>
      <c r="G391" t="s">
        <v>176</v>
      </c>
    </row>
    <row r="392" spans="1:7">
      <c r="A392" t="s">
        <v>260</v>
      </c>
      <c r="B392" t="s">
        <v>153</v>
      </c>
      <c r="C392" t="s">
        <v>125</v>
      </c>
      <c r="D392" t="s">
        <v>136</v>
      </c>
      <c r="E392">
        <v>1985</v>
      </c>
      <c r="F392">
        <v>62</v>
      </c>
      <c r="G392" t="s">
        <v>176</v>
      </c>
    </row>
    <row r="393" spans="1:7">
      <c r="A393" t="s">
        <v>260</v>
      </c>
      <c r="B393" t="s">
        <v>153</v>
      </c>
      <c r="C393" t="s">
        <v>125</v>
      </c>
      <c r="D393" t="s">
        <v>136</v>
      </c>
      <c r="E393">
        <v>1990</v>
      </c>
      <c r="F393">
        <v>62</v>
      </c>
      <c r="G393" t="s">
        <v>176</v>
      </c>
    </row>
    <row r="394" spans="1:7">
      <c r="A394" t="s">
        <v>260</v>
      </c>
      <c r="B394" t="s">
        <v>153</v>
      </c>
      <c r="C394" t="s">
        <v>125</v>
      </c>
      <c r="D394" t="s">
        <v>136</v>
      </c>
      <c r="E394">
        <v>1995</v>
      </c>
      <c r="F394">
        <v>62</v>
      </c>
      <c r="G394" t="s">
        <v>176</v>
      </c>
    </row>
    <row r="395" spans="1:7">
      <c r="A395" t="s">
        <v>260</v>
      </c>
      <c r="B395" t="s">
        <v>153</v>
      </c>
      <c r="C395" t="s">
        <v>125</v>
      </c>
      <c r="D395" t="s">
        <v>136</v>
      </c>
      <c r="E395">
        <v>2000</v>
      </c>
      <c r="F395">
        <v>62</v>
      </c>
      <c r="G395" t="s">
        <v>176</v>
      </c>
    </row>
    <row r="396" spans="1:7">
      <c r="A396" t="s">
        <v>260</v>
      </c>
      <c r="B396" t="s">
        <v>153</v>
      </c>
      <c r="C396" t="s">
        <v>125</v>
      </c>
      <c r="D396" t="s">
        <v>136</v>
      </c>
      <c r="E396">
        <v>2005</v>
      </c>
      <c r="F396">
        <v>62</v>
      </c>
      <c r="G396" t="s">
        <v>176</v>
      </c>
    </row>
    <row r="397" spans="1:7">
      <c r="A397" t="s">
        <v>260</v>
      </c>
      <c r="B397" t="s">
        <v>153</v>
      </c>
      <c r="C397" t="s">
        <v>125</v>
      </c>
      <c r="D397" t="s">
        <v>136</v>
      </c>
      <c r="E397">
        <v>2010</v>
      </c>
      <c r="F397">
        <v>62</v>
      </c>
      <c r="G397" t="s">
        <v>176</v>
      </c>
    </row>
    <row r="398" spans="1:7">
      <c r="A398" t="s">
        <v>260</v>
      </c>
      <c r="B398" t="s">
        <v>153</v>
      </c>
      <c r="C398" t="s">
        <v>125</v>
      </c>
      <c r="D398" t="s">
        <v>136</v>
      </c>
      <c r="E398">
        <v>2020</v>
      </c>
      <c r="F398">
        <v>62</v>
      </c>
      <c r="G398" t="s">
        <v>176</v>
      </c>
    </row>
    <row r="399" spans="1:7">
      <c r="A399" t="s">
        <v>260</v>
      </c>
      <c r="B399" t="s">
        <v>153</v>
      </c>
      <c r="C399" t="s">
        <v>125</v>
      </c>
      <c r="D399" t="s">
        <v>136</v>
      </c>
      <c r="E399">
        <v>2030</v>
      </c>
      <c r="F399">
        <v>62</v>
      </c>
      <c r="G399" t="s">
        <v>176</v>
      </c>
    </row>
    <row r="400" spans="1:7">
      <c r="A400" t="s">
        <v>260</v>
      </c>
      <c r="B400" t="s">
        <v>153</v>
      </c>
      <c r="C400" t="s">
        <v>125</v>
      </c>
      <c r="D400" t="s">
        <v>136</v>
      </c>
      <c r="E400">
        <v>2040</v>
      </c>
      <c r="F400">
        <v>62</v>
      </c>
      <c r="G400" t="s">
        <v>176</v>
      </c>
    </row>
    <row r="401" spans="1:7">
      <c r="A401" t="s">
        <v>260</v>
      </c>
      <c r="B401" t="s">
        <v>153</v>
      </c>
      <c r="C401" t="s">
        <v>125</v>
      </c>
      <c r="D401" t="s">
        <v>136</v>
      </c>
      <c r="E401">
        <v>2050</v>
      </c>
      <c r="F401">
        <v>62</v>
      </c>
      <c r="G401" t="s">
        <v>176</v>
      </c>
    </row>
    <row r="402" spans="1:7">
      <c r="A402" t="s">
        <v>260</v>
      </c>
      <c r="B402" t="s">
        <v>153</v>
      </c>
      <c r="C402" t="s">
        <v>125</v>
      </c>
      <c r="D402" t="s">
        <v>136</v>
      </c>
      <c r="E402">
        <v>2060</v>
      </c>
      <c r="F402">
        <v>62</v>
      </c>
      <c r="G402" t="s">
        <v>176</v>
      </c>
    </row>
    <row r="403" spans="1:7">
      <c r="A403" t="s">
        <v>260</v>
      </c>
      <c r="B403" t="s">
        <v>153</v>
      </c>
      <c r="C403" t="s">
        <v>125</v>
      </c>
      <c r="D403" t="s">
        <v>136</v>
      </c>
      <c r="E403">
        <v>2070</v>
      </c>
      <c r="F403">
        <v>62</v>
      </c>
      <c r="G403" t="s">
        <v>176</v>
      </c>
    </row>
    <row r="404" spans="1:7">
      <c r="A404" t="s">
        <v>260</v>
      </c>
      <c r="B404" t="s">
        <v>153</v>
      </c>
      <c r="C404" t="s">
        <v>125</v>
      </c>
      <c r="D404" t="s">
        <v>136</v>
      </c>
      <c r="E404">
        <v>2015</v>
      </c>
      <c r="F404">
        <v>62</v>
      </c>
      <c r="G404" t="s">
        <v>176</v>
      </c>
    </row>
    <row r="405" spans="1:7">
      <c r="A405" t="s">
        <v>260</v>
      </c>
      <c r="B405" t="s">
        <v>153</v>
      </c>
      <c r="C405" t="s">
        <v>125</v>
      </c>
      <c r="D405" t="s">
        <v>136</v>
      </c>
      <c r="E405">
        <v>2025</v>
      </c>
      <c r="F405">
        <v>62</v>
      </c>
      <c r="G405" t="s">
        <v>176</v>
      </c>
    </row>
    <row r="406" spans="1:7">
      <c r="A406" t="s">
        <v>260</v>
      </c>
      <c r="B406" t="s">
        <v>153</v>
      </c>
      <c r="C406" t="s">
        <v>125</v>
      </c>
      <c r="D406" t="s">
        <v>136</v>
      </c>
      <c r="E406">
        <v>2035</v>
      </c>
      <c r="F406">
        <v>62</v>
      </c>
      <c r="G406" t="s">
        <v>176</v>
      </c>
    </row>
    <row r="407" spans="1:7">
      <c r="A407" t="s">
        <v>260</v>
      </c>
      <c r="B407" t="s">
        <v>153</v>
      </c>
      <c r="C407" t="s">
        <v>125</v>
      </c>
      <c r="D407" t="s">
        <v>136</v>
      </c>
      <c r="E407">
        <v>2045</v>
      </c>
      <c r="F407">
        <v>62</v>
      </c>
      <c r="G407" t="s">
        <v>176</v>
      </c>
    </row>
    <row r="408" spans="1:7">
      <c r="A408" t="s">
        <v>260</v>
      </c>
      <c r="B408" t="s">
        <v>153</v>
      </c>
      <c r="C408" t="s">
        <v>125</v>
      </c>
      <c r="D408" t="s">
        <v>136</v>
      </c>
      <c r="E408">
        <v>2055</v>
      </c>
      <c r="F408">
        <v>62</v>
      </c>
      <c r="G408" t="s">
        <v>176</v>
      </c>
    </row>
    <row r="409" spans="1:7">
      <c r="A409" t="s">
        <v>260</v>
      </c>
      <c r="B409" t="s">
        <v>153</v>
      </c>
      <c r="C409" t="s">
        <v>125</v>
      </c>
      <c r="D409" t="s">
        <v>136</v>
      </c>
      <c r="E409">
        <v>2065</v>
      </c>
      <c r="F409">
        <v>62</v>
      </c>
      <c r="G409" t="s">
        <v>176</v>
      </c>
    </row>
    <row r="410" spans="1:7">
      <c r="A410" t="s">
        <v>260</v>
      </c>
      <c r="B410" t="s">
        <v>153</v>
      </c>
      <c r="C410" t="s">
        <v>124</v>
      </c>
      <c r="D410" t="s">
        <v>136</v>
      </c>
      <c r="E410">
        <v>1955</v>
      </c>
      <c r="F410">
        <v>54</v>
      </c>
      <c r="G410" t="s">
        <v>176</v>
      </c>
    </row>
    <row r="411" spans="1:7">
      <c r="A411" t="s">
        <v>260</v>
      </c>
      <c r="B411" t="s">
        <v>153</v>
      </c>
      <c r="C411" t="s">
        <v>124</v>
      </c>
      <c r="D411" t="s">
        <v>136</v>
      </c>
      <c r="E411">
        <v>1960</v>
      </c>
      <c r="F411">
        <v>54</v>
      </c>
      <c r="G411" t="s">
        <v>176</v>
      </c>
    </row>
    <row r="412" spans="1:7">
      <c r="A412" t="s">
        <v>260</v>
      </c>
      <c r="B412" t="s">
        <v>153</v>
      </c>
      <c r="C412" t="s">
        <v>124</v>
      </c>
      <c r="D412" t="s">
        <v>136</v>
      </c>
      <c r="E412">
        <v>1965</v>
      </c>
      <c r="F412">
        <v>54</v>
      </c>
      <c r="G412" t="s">
        <v>176</v>
      </c>
    </row>
    <row r="413" spans="1:7">
      <c r="A413" t="s">
        <v>260</v>
      </c>
      <c r="B413" t="s">
        <v>153</v>
      </c>
      <c r="C413" t="s">
        <v>124</v>
      </c>
      <c r="D413" t="s">
        <v>136</v>
      </c>
      <c r="E413">
        <v>1970</v>
      </c>
      <c r="F413">
        <v>54</v>
      </c>
      <c r="G413" t="s">
        <v>176</v>
      </c>
    </row>
    <row r="414" spans="1:7">
      <c r="A414" t="s">
        <v>260</v>
      </c>
      <c r="B414" t="s">
        <v>153</v>
      </c>
      <c r="C414" t="s">
        <v>124</v>
      </c>
      <c r="D414" t="s">
        <v>136</v>
      </c>
      <c r="E414">
        <v>1975</v>
      </c>
      <c r="F414">
        <v>54</v>
      </c>
      <c r="G414" t="s">
        <v>176</v>
      </c>
    </row>
    <row r="415" spans="1:7">
      <c r="A415" t="s">
        <v>260</v>
      </c>
      <c r="B415" t="s">
        <v>153</v>
      </c>
      <c r="C415" t="s">
        <v>124</v>
      </c>
      <c r="D415" t="s">
        <v>136</v>
      </c>
      <c r="E415">
        <v>1980</v>
      </c>
      <c r="F415">
        <v>54</v>
      </c>
      <c r="G415" t="s">
        <v>176</v>
      </c>
    </row>
    <row r="416" spans="1:7">
      <c r="A416" t="s">
        <v>260</v>
      </c>
      <c r="B416" t="s">
        <v>153</v>
      </c>
      <c r="C416" t="s">
        <v>124</v>
      </c>
      <c r="D416" t="s">
        <v>136</v>
      </c>
      <c r="E416">
        <v>1985</v>
      </c>
      <c r="F416">
        <v>54</v>
      </c>
      <c r="G416" t="s">
        <v>176</v>
      </c>
    </row>
    <row r="417" spans="1:7">
      <c r="A417" t="s">
        <v>260</v>
      </c>
      <c r="B417" t="s">
        <v>153</v>
      </c>
      <c r="C417" t="s">
        <v>124</v>
      </c>
      <c r="D417" t="s">
        <v>136</v>
      </c>
      <c r="E417">
        <v>1990</v>
      </c>
      <c r="F417">
        <v>54</v>
      </c>
      <c r="G417" t="s">
        <v>176</v>
      </c>
    </row>
    <row r="418" spans="1:7">
      <c r="A418" t="s">
        <v>260</v>
      </c>
      <c r="B418" t="s">
        <v>153</v>
      </c>
      <c r="C418" t="s">
        <v>124</v>
      </c>
      <c r="D418" t="s">
        <v>136</v>
      </c>
      <c r="E418">
        <v>1995</v>
      </c>
      <c r="F418">
        <v>54</v>
      </c>
      <c r="G418" t="s">
        <v>176</v>
      </c>
    </row>
    <row r="419" spans="1:7">
      <c r="A419" t="s">
        <v>260</v>
      </c>
      <c r="B419" t="s">
        <v>153</v>
      </c>
      <c r="C419" t="s">
        <v>124</v>
      </c>
      <c r="D419" t="s">
        <v>136</v>
      </c>
      <c r="E419">
        <v>2000</v>
      </c>
      <c r="F419">
        <v>54</v>
      </c>
      <c r="G419" t="s">
        <v>176</v>
      </c>
    </row>
    <row r="420" spans="1:7">
      <c r="A420" t="s">
        <v>260</v>
      </c>
      <c r="B420" t="s">
        <v>153</v>
      </c>
      <c r="C420" t="s">
        <v>124</v>
      </c>
      <c r="D420" t="s">
        <v>136</v>
      </c>
      <c r="E420">
        <v>2005</v>
      </c>
      <c r="F420">
        <v>54</v>
      </c>
      <c r="G420" t="s">
        <v>176</v>
      </c>
    </row>
    <row r="421" spans="1:7">
      <c r="A421" t="s">
        <v>260</v>
      </c>
      <c r="B421" t="s">
        <v>153</v>
      </c>
      <c r="C421" t="s">
        <v>124</v>
      </c>
      <c r="D421" t="s">
        <v>136</v>
      </c>
      <c r="E421">
        <v>2010</v>
      </c>
      <c r="F421">
        <v>54</v>
      </c>
      <c r="G421" t="s">
        <v>176</v>
      </c>
    </row>
    <row r="422" spans="1:7">
      <c r="A422" t="s">
        <v>260</v>
      </c>
      <c r="B422" t="s">
        <v>153</v>
      </c>
      <c r="C422" t="s">
        <v>124</v>
      </c>
      <c r="D422" t="s">
        <v>136</v>
      </c>
      <c r="E422">
        <v>2020</v>
      </c>
      <c r="F422">
        <v>54</v>
      </c>
      <c r="G422" t="s">
        <v>176</v>
      </c>
    </row>
    <row r="423" spans="1:7">
      <c r="A423" t="s">
        <v>260</v>
      </c>
      <c r="B423" t="s">
        <v>153</v>
      </c>
      <c r="C423" t="s">
        <v>124</v>
      </c>
      <c r="D423" t="s">
        <v>136</v>
      </c>
      <c r="E423">
        <v>2030</v>
      </c>
      <c r="F423">
        <v>54</v>
      </c>
      <c r="G423" t="s">
        <v>176</v>
      </c>
    </row>
    <row r="424" spans="1:7">
      <c r="A424" t="s">
        <v>260</v>
      </c>
      <c r="B424" t="s">
        <v>153</v>
      </c>
      <c r="C424" t="s">
        <v>124</v>
      </c>
      <c r="D424" t="s">
        <v>136</v>
      </c>
      <c r="E424">
        <v>2040</v>
      </c>
      <c r="F424">
        <v>54</v>
      </c>
      <c r="G424" t="s">
        <v>176</v>
      </c>
    </row>
    <row r="425" spans="1:7">
      <c r="A425" t="s">
        <v>260</v>
      </c>
      <c r="B425" t="s">
        <v>153</v>
      </c>
      <c r="C425" t="s">
        <v>124</v>
      </c>
      <c r="D425" t="s">
        <v>136</v>
      </c>
      <c r="E425">
        <v>2050</v>
      </c>
      <c r="F425">
        <v>54</v>
      </c>
      <c r="G425" t="s">
        <v>176</v>
      </c>
    </row>
    <row r="426" spans="1:7">
      <c r="A426" t="s">
        <v>260</v>
      </c>
      <c r="B426" t="s">
        <v>153</v>
      </c>
      <c r="C426" t="s">
        <v>124</v>
      </c>
      <c r="D426" t="s">
        <v>136</v>
      </c>
      <c r="E426">
        <v>2060</v>
      </c>
      <c r="F426">
        <v>54</v>
      </c>
      <c r="G426" t="s">
        <v>176</v>
      </c>
    </row>
    <row r="427" spans="1:7">
      <c r="A427" t="s">
        <v>260</v>
      </c>
      <c r="B427" t="s">
        <v>153</v>
      </c>
      <c r="C427" t="s">
        <v>124</v>
      </c>
      <c r="D427" t="s">
        <v>136</v>
      </c>
      <c r="E427">
        <v>2070</v>
      </c>
      <c r="F427">
        <v>54</v>
      </c>
      <c r="G427" t="s">
        <v>176</v>
      </c>
    </row>
    <row r="428" spans="1:7">
      <c r="A428" t="s">
        <v>260</v>
      </c>
      <c r="B428" t="s">
        <v>153</v>
      </c>
      <c r="C428" t="s">
        <v>124</v>
      </c>
      <c r="D428" t="s">
        <v>136</v>
      </c>
      <c r="E428">
        <v>2015</v>
      </c>
      <c r="F428">
        <v>54</v>
      </c>
      <c r="G428" t="s">
        <v>176</v>
      </c>
    </row>
    <row r="429" spans="1:7">
      <c r="A429" t="s">
        <v>260</v>
      </c>
      <c r="B429" t="s">
        <v>153</v>
      </c>
      <c r="C429" t="s">
        <v>124</v>
      </c>
      <c r="D429" t="s">
        <v>136</v>
      </c>
      <c r="E429">
        <v>2025</v>
      </c>
      <c r="F429">
        <v>54</v>
      </c>
      <c r="G429" t="s">
        <v>176</v>
      </c>
    </row>
    <row r="430" spans="1:7">
      <c r="A430" t="s">
        <v>260</v>
      </c>
      <c r="B430" t="s">
        <v>153</v>
      </c>
      <c r="C430" t="s">
        <v>124</v>
      </c>
      <c r="D430" t="s">
        <v>136</v>
      </c>
      <c r="E430">
        <v>2035</v>
      </c>
      <c r="F430">
        <v>54</v>
      </c>
      <c r="G430" t="s">
        <v>176</v>
      </c>
    </row>
    <row r="431" spans="1:7">
      <c r="A431" t="s">
        <v>260</v>
      </c>
      <c r="B431" t="s">
        <v>153</v>
      </c>
      <c r="C431" t="s">
        <v>124</v>
      </c>
      <c r="D431" t="s">
        <v>136</v>
      </c>
      <c r="E431">
        <v>2045</v>
      </c>
      <c r="F431">
        <v>54</v>
      </c>
      <c r="G431" t="s">
        <v>176</v>
      </c>
    </row>
    <row r="432" spans="1:7">
      <c r="A432" t="s">
        <v>260</v>
      </c>
      <c r="B432" t="s">
        <v>153</v>
      </c>
      <c r="C432" t="s">
        <v>124</v>
      </c>
      <c r="D432" t="s">
        <v>136</v>
      </c>
      <c r="E432">
        <v>2055</v>
      </c>
      <c r="F432">
        <v>54</v>
      </c>
      <c r="G432" t="s">
        <v>176</v>
      </c>
    </row>
    <row r="433" spans="1:7">
      <c r="A433" t="s">
        <v>260</v>
      </c>
      <c r="B433" t="s">
        <v>153</v>
      </c>
      <c r="C433" t="s">
        <v>124</v>
      </c>
      <c r="D433" t="s">
        <v>136</v>
      </c>
      <c r="E433">
        <v>2065</v>
      </c>
      <c r="F433">
        <v>54</v>
      </c>
      <c r="G433" t="s">
        <v>176</v>
      </c>
    </row>
    <row r="434" spans="1:7">
      <c r="A434" t="s">
        <v>260</v>
      </c>
      <c r="B434" t="s">
        <v>153</v>
      </c>
      <c r="C434" t="s">
        <v>122</v>
      </c>
      <c r="D434" t="s">
        <v>136</v>
      </c>
      <c r="E434">
        <v>1955</v>
      </c>
      <c r="F434">
        <v>221</v>
      </c>
      <c r="G434" t="s">
        <v>176</v>
      </c>
    </row>
    <row r="435" spans="1:7">
      <c r="A435" t="s">
        <v>260</v>
      </c>
      <c r="B435" t="s">
        <v>153</v>
      </c>
      <c r="C435" t="s">
        <v>122</v>
      </c>
      <c r="D435" t="s">
        <v>136</v>
      </c>
      <c r="E435">
        <v>1960</v>
      </c>
      <c r="F435">
        <v>221</v>
      </c>
      <c r="G435" t="s">
        <v>176</v>
      </c>
    </row>
    <row r="436" spans="1:7">
      <c r="A436" t="s">
        <v>260</v>
      </c>
      <c r="B436" t="s">
        <v>153</v>
      </c>
      <c r="C436" t="s">
        <v>122</v>
      </c>
      <c r="D436" t="s">
        <v>136</v>
      </c>
      <c r="E436">
        <v>1965</v>
      </c>
      <c r="F436">
        <v>221</v>
      </c>
      <c r="G436" t="s">
        <v>176</v>
      </c>
    </row>
    <row r="437" spans="1:7">
      <c r="A437" t="s">
        <v>260</v>
      </c>
      <c r="B437" t="s">
        <v>153</v>
      </c>
      <c r="C437" t="s">
        <v>122</v>
      </c>
      <c r="D437" t="s">
        <v>136</v>
      </c>
      <c r="E437">
        <v>1970</v>
      </c>
      <c r="F437">
        <v>221</v>
      </c>
      <c r="G437" t="s">
        <v>176</v>
      </c>
    </row>
    <row r="438" spans="1:7">
      <c r="A438" t="s">
        <v>260</v>
      </c>
      <c r="B438" t="s">
        <v>153</v>
      </c>
      <c r="C438" t="s">
        <v>122</v>
      </c>
      <c r="D438" t="s">
        <v>136</v>
      </c>
      <c r="E438">
        <v>1975</v>
      </c>
      <c r="F438">
        <v>221</v>
      </c>
      <c r="G438" t="s">
        <v>176</v>
      </c>
    </row>
    <row r="439" spans="1:7">
      <c r="A439" t="s">
        <v>260</v>
      </c>
      <c r="B439" t="s">
        <v>153</v>
      </c>
      <c r="C439" t="s">
        <v>122</v>
      </c>
      <c r="D439" t="s">
        <v>136</v>
      </c>
      <c r="E439">
        <v>1980</v>
      </c>
      <c r="F439">
        <v>221</v>
      </c>
      <c r="G439" t="s">
        <v>176</v>
      </c>
    </row>
    <row r="440" spans="1:7">
      <c r="A440" t="s">
        <v>260</v>
      </c>
      <c r="B440" t="s">
        <v>153</v>
      </c>
      <c r="C440" t="s">
        <v>122</v>
      </c>
      <c r="D440" t="s">
        <v>136</v>
      </c>
      <c r="E440">
        <v>1985</v>
      </c>
      <c r="F440">
        <v>221</v>
      </c>
      <c r="G440" t="s">
        <v>176</v>
      </c>
    </row>
    <row r="441" spans="1:7">
      <c r="A441" t="s">
        <v>260</v>
      </c>
      <c r="B441" t="s">
        <v>153</v>
      </c>
      <c r="C441" t="s">
        <v>122</v>
      </c>
      <c r="D441" t="s">
        <v>136</v>
      </c>
      <c r="E441">
        <v>1990</v>
      </c>
      <c r="F441">
        <v>221</v>
      </c>
      <c r="G441" t="s">
        <v>176</v>
      </c>
    </row>
    <row r="442" spans="1:7">
      <c r="A442" t="s">
        <v>260</v>
      </c>
      <c r="B442" t="s">
        <v>153</v>
      </c>
      <c r="C442" t="s">
        <v>122</v>
      </c>
      <c r="D442" t="s">
        <v>136</v>
      </c>
      <c r="E442">
        <v>1995</v>
      </c>
      <c r="F442">
        <v>221</v>
      </c>
      <c r="G442" t="s">
        <v>176</v>
      </c>
    </row>
    <row r="443" spans="1:7">
      <c r="A443" t="s">
        <v>260</v>
      </c>
      <c r="B443" t="s">
        <v>153</v>
      </c>
      <c r="C443" t="s">
        <v>122</v>
      </c>
      <c r="D443" t="s">
        <v>136</v>
      </c>
      <c r="E443">
        <v>2000</v>
      </c>
      <c r="F443">
        <v>221</v>
      </c>
      <c r="G443" t="s">
        <v>176</v>
      </c>
    </row>
    <row r="444" spans="1:7">
      <c r="A444" t="s">
        <v>260</v>
      </c>
      <c r="B444" t="s">
        <v>153</v>
      </c>
      <c r="C444" t="s">
        <v>122</v>
      </c>
      <c r="D444" t="s">
        <v>136</v>
      </c>
      <c r="E444">
        <v>2005</v>
      </c>
      <c r="F444">
        <v>221</v>
      </c>
      <c r="G444" t="s">
        <v>176</v>
      </c>
    </row>
    <row r="445" spans="1:7">
      <c r="A445" t="s">
        <v>260</v>
      </c>
      <c r="B445" t="s">
        <v>153</v>
      </c>
      <c r="C445" t="s">
        <v>122</v>
      </c>
      <c r="D445" t="s">
        <v>136</v>
      </c>
      <c r="E445">
        <v>2010</v>
      </c>
      <c r="F445">
        <v>221</v>
      </c>
      <c r="G445" t="s">
        <v>176</v>
      </c>
    </row>
    <row r="446" spans="1:7">
      <c r="A446" t="s">
        <v>260</v>
      </c>
      <c r="B446" t="s">
        <v>153</v>
      </c>
      <c r="C446" t="s">
        <v>122</v>
      </c>
      <c r="D446" t="s">
        <v>136</v>
      </c>
      <c r="E446">
        <v>2020</v>
      </c>
      <c r="F446">
        <v>221</v>
      </c>
      <c r="G446" t="s">
        <v>176</v>
      </c>
    </row>
    <row r="447" spans="1:7">
      <c r="A447" t="s">
        <v>260</v>
      </c>
      <c r="B447" t="s">
        <v>153</v>
      </c>
      <c r="C447" t="s">
        <v>122</v>
      </c>
      <c r="D447" t="s">
        <v>136</v>
      </c>
      <c r="E447">
        <v>2030</v>
      </c>
      <c r="F447">
        <v>221</v>
      </c>
      <c r="G447" t="s">
        <v>176</v>
      </c>
    </row>
    <row r="448" spans="1:7">
      <c r="A448" t="s">
        <v>260</v>
      </c>
      <c r="B448" t="s">
        <v>153</v>
      </c>
      <c r="C448" t="s">
        <v>122</v>
      </c>
      <c r="D448" t="s">
        <v>136</v>
      </c>
      <c r="E448">
        <v>2040</v>
      </c>
      <c r="F448">
        <v>221</v>
      </c>
      <c r="G448" t="s">
        <v>176</v>
      </c>
    </row>
    <row r="449" spans="1:7">
      <c r="A449" t="s">
        <v>260</v>
      </c>
      <c r="B449" t="s">
        <v>153</v>
      </c>
      <c r="C449" t="s">
        <v>122</v>
      </c>
      <c r="D449" t="s">
        <v>136</v>
      </c>
      <c r="E449">
        <v>2050</v>
      </c>
      <c r="F449">
        <v>221</v>
      </c>
      <c r="G449" t="s">
        <v>176</v>
      </c>
    </row>
    <row r="450" spans="1:7">
      <c r="A450" t="s">
        <v>260</v>
      </c>
      <c r="B450" t="s">
        <v>153</v>
      </c>
      <c r="C450" t="s">
        <v>122</v>
      </c>
      <c r="D450" t="s">
        <v>136</v>
      </c>
      <c r="E450">
        <v>2060</v>
      </c>
      <c r="F450">
        <v>221</v>
      </c>
      <c r="G450" t="s">
        <v>176</v>
      </c>
    </row>
    <row r="451" spans="1:7">
      <c r="A451" t="s">
        <v>260</v>
      </c>
      <c r="B451" t="s">
        <v>153</v>
      </c>
      <c r="C451" t="s">
        <v>122</v>
      </c>
      <c r="D451" t="s">
        <v>136</v>
      </c>
      <c r="E451">
        <v>2070</v>
      </c>
      <c r="F451">
        <v>221</v>
      </c>
      <c r="G451" t="s">
        <v>176</v>
      </c>
    </row>
    <row r="452" spans="1:7">
      <c r="A452" t="s">
        <v>260</v>
      </c>
      <c r="B452" t="s">
        <v>153</v>
      </c>
      <c r="C452" t="s">
        <v>122</v>
      </c>
      <c r="D452" t="s">
        <v>136</v>
      </c>
      <c r="E452">
        <v>2015</v>
      </c>
      <c r="F452">
        <v>221</v>
      </c>
      <c r="G452" t="s">
        <v>176</v>
      </c>
    </row>
    <row r="453" spans="1:7">
      <c r="A453" t="s">
        <v>260</v>
      </c>
      <c r="B453" t="s">
        <v>153</v>
      </c>
      <c r="C453" t="s">
        <v>122</v>
      </c>
      <c r="D453" t="s">
        <v>136</v>
      </c>
      <c r="E453">
        <v>2025</v>
      </c>
      <c r="F453">
        <v>221</v>
      </c>
      <c r="G453" t="s">
        <v>176</v>
      </c>
    </row>
    <row r="454" spans="1:7">
      <c r="A454" t="s">
        <v>260</v>
      </c>
      <c r="B454" t="s">
        <v>153</v>
      </c>
      <c r="C454" t="s">
        <v>122</v>
      </c>
      <c r="D454" t="s">
        <v>136</v>
      </c>
      <c r="E454">
        <v>2035</v>
      </c>
      <c r="F454">
        <v>221</v>
      </c>
      <c r="G454" t="s">
        <v>176</v>
      </c>
    </row>
    <row r="455" spans="1:7">
      <c r="A455" t="s">
        <v>260</v>
      </c>
      <c r="B455" t="s">
        <v>153</v>
      </c>
      <c r="C455" t="s">
        <v>122</v>
      </c>
      <c r="D455" t="s">
        <v>136</v>
      </c>
      <c r="E455">
        <v>2045</v>
      </c>
      <c r="F455">
        <v>221</v>
      </c>
      <c r="G455" t="s">
        <v>176</v>
      </c>
    </row>
    <row r="456" spans="1:7">
      <c r="A456" t="s">
        <v>260</v>
      </c>
      <c r="B456" t="s">
        <v>153</v>
      </c>
      <c r="C456" t="s">
        <v>122</v>
      </c>
      <c r="D456" t="s">
        <v>136</v>
      </c>
      <c r="E456">
        <v>2055</v>
      </c>
      <c r="F456">
        <v>221</v>
      </c>
      <c r="G456" t="s">
        <v>176</v>
      </c>
    </row>
    <row r="457" spans="1:7">
      <c r="A457" t="s">
        <v>260</v>
      </c>
      <c r="B457" t="s">
        <v>153</v>
      </c>
      <c r="C457" t="s">
        <v>122</v>
      </c>
      <c r="D457" t="s">
        <v>136</v>
      </c>
      <c r="E457">
        <v>2065</v>
      </c>
      <c r="F457">
        <v>221</v>
      </c>
      <c r="G457" t="s">
        <v>176</v>
      </c>
    </row>
    <row r="458" spans="1:7">
      <c r="A458" t="s">
        <v>260</v>
      </c>
      <c r="B458" t="s">
        <v>153</v>
      </c>
      <c r="C458" t="s">
        <v>127</v>
      </c>
      <c r="D458" t="s">
        <v>136</v>
      </c>
      <c r="E458">
        <v>1955</v>
      </c>
      <c r="F458">
        <v>291</v>
      </c>
      <c r="G458" t="s">
        <v>176</v>
      </c>
    </row>
    <row r="459" spans="1:7">
      <c r="A459" t="s">
        <v>260</v>
      </c>
      <c r="B459" t="s">
        <v>153</v>
      </c>
      <c r="C459" t="s">
        <v>127</v>
      </c>
      <c r="D459" t="s">
        <v>136</v>
      </c>
      <c r="E459">
        <v>1960</v>
      </c>
      <c r="F459">
        <v>291</v>
      </c>
      <c r="G459" t="s">
        <v>176</v>
      </c>
    </row>
    <row r="460" spans="1:7">
      <c r="A460" t="s">
        <v>260</v>
      </c>
      <c r="B460" t="s">
        <v>153</v>
      </c>
      <c r="C460" t="s">
        <v>127</v>
      </c>
      <c r="D460" t="s">
        <v>136</v>
      </c>
      <c r="E460">
        <v>1965</v>
      </c>
      <c r="F460">
        <v>291</v>
      </c>
      <c r="G460" t="s">
        <v>176</v>
      </c>
    </row>
    <row r="461" spans="1:7">
      <c r="A461" t="s">
        <v>260</v>
      </c>
      <c r="B461" t="s">
        <v>153</v>
      </c>
      <c r="C461" t="s">
        <v>127</v>
      </c>
      <c r="D461" t="s">
        <v>136</v>
      </c>
      <c r="E461">
        <v>1970</v>
      </c>
      <c r="F461">
        <v>291</v>
      </c>
      <c r="G461" t="s">
        <v>176</v>
      </c>
    </row>
    <row r="462" spans="1:7">
      <c r="A462" t="s">
        <v>260</v>
      </c>
      <c r="B462" t="s">
        <v>153</v>
      </c>
      <c r="C462" t="s">
        <v>127</v>
      </c>
      <c r="D462" t="s">
        <v>136</v>
      </c>
      <c r="E462">
        <v>1975</v>
      </c>
      <c r="F462">
        <v>291</v>
      </c>
      <c r="G462" t="s">
        <v>176</v>
      </c>
    </row>
    <row r="463" spans="1:7">
      <c r="A463" t="s">
        <v>260</v>
      </c>
      <c r="B463" t="s">
        <v>153</v>
      </c>
      <c r="C463" t="s">
        <v>127</v>
      </c>
      <c r="D463" t="s">
        <v>136</v>
      </c>
      <c r="E463">
        <v>1980</v>
      </c>
      <c r="F463">
        <v>291</v>
      </c>
      <c r="G463" t="s">
        <v>176</v>
      </c>
    </row>
    <row r="464" spans="1:7">
      <c r="A464" t="s">
        <v>260</v>
      </c>
      <c r="B464" t="s">
        <v>153</v>
      </c>
      <c r="C464" t="s">
        <v>127</v>
      </c>
      <c r="D464" t="s">
        <v>136</v>
      </c>
      <c r="E464">
        <v>1985</v>
      </c>
      <c r="F464">
        <v>291</v>
      </c>
      <c r="G464" t="s">
        <v>176</v>
      </c>
    </row>
    <row r="465" spans="1:7">
      <c r="A465" t="s">
        <v>260</v>
      </c>
      <c r="B465" t="s">
        <v>153</v>
      </c>
      <c r="C465" t="s">
        <v>127</v>
      </c>
      <c r="D465" t="s">
        <v>136</v>
      </c>
      <c r="E465">
        <v>1990</v>
      </c>
      <c r="F465">
        <v>291</v>
      </c>
      <c r="G465" t="s">
        <v>176</v>
      </c>
    </row>
    <row r="466" spans="1:7">
      <c r="A466" t="s">
        <v>260</v>
      </c>
      <c r="B466" t="s">
        <v>153</v>
      </c>
      <c r="C466" t="s">
        <v>127</v>
      </c>
      <c r="D466" t="s">
        <v>136</v>
      </c>
      <c r="E466">
        <v>1995</v>
      </c>
      <c r="F466">
        <v>291</v>
      </c>
      <c r="G466" t="s">
        <v>176</v>
      </c>
    </row>
    <row r="467" spans="1:7">
      <c r="A467" t="s">
        <v>260</v>
      </c>
      <c r="B467" t="s">
        <v>153</v>
      </c>
      <c r="C467" t="s">
        <v>127</v>
      </c>
      <c r="D467" t="s">
        <v>136</v>
      </c>
      <c r="E467">
        <v>2000</v>
      </c>
      <c r="F467">
        <v>291</v>
      </c>
      <c r="G467" t="s">
        <v>176</v>
      </c>
    </row>
    <row r="468" spans="1:7">
      <c r="A468" t="s">
        <v>260</v>
      </c>
      <c r="B468" t="s">
        <v>153</v>
      </c>
      <c r="C468" t="s">
        <v>127</v>
      </c>
      <c r="D468" t="s">
        <v>136</v>
      </c>
      <c r="E468">
        <v>2005</v>
      </c>
      <c r="F468">
        <v>291</v>
      </c>
      <c r="G468" t="s">
        <v>176</v>
      </c>
    </row>
    <row r="469" spans="1:7">
      <c r="A469" t="s">
        <v>260</v>
      </c>
      <c r="B469" t="s">
        <v>153</v>
      </c>
      <c r="C469" t="s">
        <v>127</v>
      </c>
      <c r="D469" t="s">
        <v>136</v>
      </c>
      <c r="E469">
        <v>2010</v>
      </c>
      <c r="F469">
        <v>291</v>
      </c>
      <c r="G469" t="s">
        <v>176</v>
      </c>
    </row>
    <row r="470" spans="1:7">
      <c r="A470" t="s">
        <v>260</v>
      </c>
      <c r="B470" t="s">
        <v>153</v>
      </c>
      <c r="C470" t="s">
        <v>127</v>
      </c>
      <c r="D470" t="s">
        <v>136</v>
      </c>
      <c r="E470">
        <v>2020</v>
      </c>
      <c r="F470">
        <v>291</v>
      </c>
      <c r="G470" t="s">
        <v>176</v>
      </c>
    </row>
    <row r="471" spans="1:7">
      <c r="A471" t="s">
        <v>260</v>
      </c>
      <c r="B471" t="s">
        <v>153</v>
      </c>
      <c r="C471" t="s">
        <v>127</v>
      </c>
      <c r="D471" t="s">
        <v>136</v>
      </c>
      <c r="E471">
        <v>2030</v>
      </c>
      <c r="F471">
        <v>291</v>
      </c>
      <c r="G471" t="s">
        <v>176</v>
      </c>
    </row>
    <row r="472" spans="1:7">
      <c r="A472" t="s">
        <v>260</v>
      </c>
      <c r="B472" t="s">
        <v>153</v>
      </c>
      <c r="C472" t="s">
        <v>127</v>
      </c>
      <c r="D472" t="s">
        <v>136</v>
      </c>
      <c r="E472">
        <v>2040</v>
      </c>
      <c r="F472">
        <v>291</v>
      </c>
      <c r="G472" t="s">
        <v>176</v>
      </c>
    </row>
    <row r="473" spans="1:7">
      <c r="A473" t="s">
        <v>260</v>
      </c>
      <c r="B473" t="s">
        <v>153</v>
      </c>
      <c r="C473" t="s">
        <v>127</v>
      </c>
      <c r="D473" t="s">
        <v>136</v>
      </c>
      <c r="E473">
        <v>2050</v>
      </c>
      <c r="F473">
        <v>291</v>
      </c>
      <c r="G473" t="s">
        <v>176</v>
      </c>
    </row>
    <row r="474" spans="1:7">
      <c r="A474" t="s">
        <v>260</v>
      </c>
      <c r="B474" t="s">
        <v>153</v>
      </c>
      <c r="C474" t="s">
        <v>127</v>
      </c>
      <c r="D474" t="s">
        <v>136</v>
      </c>
      <c r="E474">
        <v>2060</v>
      </c>
      <c r="F474">
        <v>291</v>
      </c>
      <c r="G474" t="s">
        <v>176</v>
      </c>
    </row>
    <row r="475" spans="1:7">
      <c r="A475" t="s">
        <v>260</v>
      </c>
      <c r="B475" t="s">
        <v>153</v>
      </c>
      <c r="C475" t="s">
        <v>127</v>
      </c>
      <c r="D475" t="s">
        <v>136</v>
      </c>
      <c r="E475">
        <v>2070</v>
      </c>
      <c r="F475">
        <v>291</v>
      </c>
      <c r="G475" t="s">
        <v>176</v>
      </c>
    </row>
    <row r="476" spans="1:7">
      <c r="A476" t="s">
        <v>260</v>
      </c>
      <c r="B476" t="s">
        <v>153</v>
      </c>
      <c r="C476" t="s">
        <v>127</v>
      </c>
      <c r="D476" t="s">
        <v>136</v>
      </c>
      <c r="E476">
        <v>2015</v>
      </c>
      <c r="F476">
        <v>291</v>
      </c>
      <c r="G476" t="s">
        <v>176</v>
      </c>
    </row>
    <row r="477" spans="1:7">
      <c r="A477" t="s">
        <v>260</v>
      </c>
      <c r="B477" t="s">
        <v>153</v>
      </c>
      <c r="C477" t="s">
        <v>127</v>
      </c>
      <c r="D477" t="s">
        <v>136</v>
      </c>
      <c r="E477">
        <v>2025</v>
      </c>
      <c r="F477">
        <v>291</v>
      </c>
      <c r="G477" t="s">
        <v>176</v>
      </c>
    </row>
    <row r="478" spans="1:7">
      <c r="A478" t="s">
        <v>260</v>
      </c>
      <c r="B478" t="s">
        <v>153</v>
      </c>
      <c r="C478" t="s">
        <v>127</v>
      </c>
      <c r="D478" t="s">
        <v>136</v>
      </c>
      <c r="E478">
        <v>2035</v>
      </c>
      <c r="F478">
        <v>291</v>
      </c>
      <c r="G478" t="s">
        <v>176</v>
      </c>
    </row>
    <row r="479" spans="1:7">
      <c r="A479" t="s">
        <v>260</v>
      </c>
      <c r="B479" t="s">
        <v>153</v>
      </c>
      <c r="C479" t="s">
        <v>127</v>
      </c>
      <c r="D479" t="s">
        <v>136</v>
      </c>
      <c r="E479">
        <v>2045</v>
      </c>
      <c r="F479">
        <v>291</v>
      </c>
      <c r="G479" t="s">
        <v>176</v>
      </c>
    </row>
    <row r="480" spans="1:7">
      <c r="A480" t="s">
        <v>260</v>
      </c>
      <c r="B480" t="s">
        <v>153</v>
      </c>
      <c r="C480" t="s">
        <v>127</v>
      </c>
      <c r="D480" t="s">
        <v>136</v>
      </c>
      <c r="E480">
        <v>2055</v>
      </c>
      <c r="F480">
        <v>291</v>
      </c>
      <c r="G480" t="s">
        <v>176</v>
      </c>
    </row>
    <row r="481" spans="1:7">
      <c r="A481" t="s">
        <v>260</v>
      </c>
      <c r="B481" t="s">
        <v>153</v>
      </c>
      <c r="C481" t="s">
        <v>127</v>
      </c>
      <c r="D481" t="s">
        <v>136</v>
      </c>
      <c r="E481">
        <v>2065</v>
      </c>
      <c r="F481">
        <v>291</v>
      </c>
      <c r="G481" t="s">
        <v>176</v>
      </c>
    </row>
    <row r="482" spans="1:7">
      <c r="A482" t="s">
        <v>260</v>
      </c>
      <c r="B482" t="s">
        <v>153</v>
      </c>
      <c r="C482" t="s">
        <v>123</v>
      </c>
      <c r="D482" t="s">
        <v>136</v>
      </c>
      <c r="E482">
        <v>1955</v>
      </c>
      <c r="F482">
        <v>389</v>
      </c>
      <c r="G482" t="s">
        <v>176</v>
      </c>
    </row>
    <row r="483" spans="1:7">
      <c r="A483" t="s">
        <v>260</v>
      </c>
      <c r="B483" t="s">
        <v>153</v>
      </c>
      <c r="C483" t="s">
        <v>123</v>
      </c>
      <c r="D483" t="s">
        <v>136</v>
      </c>
      <c r="E483">
        <v>1960</v>
      </c>
      <c r="F483">
        <v>389</v>
      </c>
      <c r="G483" t="s">
        <v>176</v>
      </c>
    </row>
    <row r="484" spans="1:7">
      <c r="A484" t="s">
        <v>260</v>
      </c>
      <c r="B484" t="s">
        <v>153</v>
      </c>
      <c r="C484" t="s">
        <v>123</v>
      </c>
      <c r="D484" t="s">
        <v>136</v>
      </c>
      <c r="E484">
        <v>1965</v>
      </c>
      <c r="F484">
        <v>389</v>
      </c>
      <c r="G484" t="s">
        <v>176</v>
      </c>
    </row>
    <row r="485" spans="1:7">
      <c r="A485" t="s">
        <v>260</v>
      </c>
      <c r="B485" t="s">
        <v>153</v>
      </c>
      <c r="C485" t="s">
        <v>123</v>
      </c>
      <c r="D485" t="s">
        <v>136</v>
      </c>
      <c r="E485">
        <v>1970</v>
      </c>
      <c r="F485">
        <v>389</v>
      </c>
      <c r="G485" t="s">
        <v>176</v>
      </c>
    </row>
    <row r="486" spans="1:7">
      <c r="A486" t="s">
        <v>260</v>
      </c>
      <c r="B486" t="s">
        <v>153</v>
      </c>
      <c r="C486" t="s">
        <v>123</v>
      </c>
      <c r="D486" t="s">
        <v>136</v>
      </c>
      <c r="E486">
        <v>1975</v>
      </c>
      <c r="F486">
        <v>389</v>
      </c>
      <c r="G486" t="s">
        <v>176</v>
      </c>
    </row>
    <row r="487" spans="1:7">
      <c r="A487" t="s">
        <v>260</v>
      </c>
      <c r="B487" t="s">
        <v>153</v>
      </c>
      <c r="C487" t="s">
        <v>123</v>
      </c>
      <c r="D487" t="s">
        <v>136</v>
      </c>
      <c r="E487">
        <v>1980</v>
      </c>
      <c r="F487">
        <v>389</v>
      </c>
      <c r="G487" t="s">
        <v>176</v>
      </c>
    </row>
    <row r="488" spans="1:7">
      <c r="A488" t="s">
        <v>260</v>
      </c>
      <c r="B488" t="s">
        <v>153</v>
      </c>
      <c r="C488" t="s">
        <v>123</v>
      </c>
      <c r="D488" t="s">
        <v>136</v>
      </c>
      <c r="E488">
        <v>1985</v>
      </c>
      <c r="F488">
        <v>389</v>
      </c>
      <c r="G488" t="s">
        <v>176</v>
      </c>
    </row>
    <row r="489" spans="1:7">
      <c r="A489" t="s">
        <v>260</v>
      </c>
      <c r="B489" t="s">
        <v>153</v>
      </c>
      <c r="C489" t="s">
        <v>123</v>
      </c>
      <c r="D489" t="s">
        <v>136</v>
      </c>
      <c r="E489">
        <v>1990</v>
      </c>
      <c r="F489">
        <v>389</v>
      </c>
      <c r="G489" t="s">
        <v>176</v>
      </c>
    </row>
    <row r="490" spans="1:7">
      <c r="A490" t="s">
        <v>260</v>
      </c>
      <c r="B490" t="s">
        <v>153</v>
      </c>
      <c r="C490" t="s">
        <v>123</v>
      </c>
      <c r="D490" t="s">
        <v>136</v>
      </c>
      <c r="E490">
        <v>1995</v>
      </c>
      <c r="F490">
        <v>389</v>
      </c>
      <c r="G490" t="s">
        <v>176</v>
      </c>
    </row>
    <row r="491" spans="1:7">
      <c r="A491" t="s">
        <v>260</v>
      </c>
      <c r="B491" t="s">
        <v>153</v>
      </c>
      <c r="C491" t="s">
        <v>123</v>
      </c>
      <c r="D491" t="s">
        <v>136</v>
      </c>
      <c r="E491">
        <v>2000</v>
      </c>
      <c r="F491">
        <v>389</v>
      </c>
      <c r="G491" t="s">
        <v>176</v>
      </c>
    </row>
    <row r="492" spans="1:7">
      <c r="A492" t="s">
        <v>260</v>
      </c>
      <c r="B492" t="s">
        <v>153</v>
      </c>
      <c r="C492" t="s">
        <v>123</v>
      </c>
      <c r="D492" t="s">
        <v>136</v>
      </c>
      <c r="E492">
        <v>2005</v>
      </c>
      <c r="F492">
        <v>389</v>
      </c>
      <c r="G492" t="s">
        <v>176</v>
      </c>
    </row>
    <row r="493" spans="1:7">
      <c r="A493" t="s">
        <v>260</v>
      </c>
      <c r="B493" t="s">
        <v>153</v>
      </c>
      <c r="C493" t="s">
        <v>123</v>
      </c>
      <c r="D493" t="s">
        <v>136</v>
      </c>
      <c r="E493">
        <v>2010</v>
      </c>
      <c r="F493">
        <v>389</v>
      </c>
      <c r="G493" t="s">
        <v>176</v>
      </c>
    </row>
    <row r="494" spans="1:7">
      <c r="A494" t="s">
        <v>260</v>
      </c>
      <c r="B494" t="s">
        <v>153</v>
      </c>
      <c r="C494" t="s">
        <v>123</v>
      </c>
      <c r="D494" t="s">
        <v>136</v>
      </c>
      <c r="E494">
        <v>2020</v>
      </c>
      <c r="F494">
        <v>389</v>
      </c>
      <c r="G494" t="s">
        <v>176</v>
      </c>
    </row>
    <row r="495" spans="1:7">
      <c r="A495" t="s">
        <v>260</v>
      </c>
      <c r="B495" t="s">
        <v>153</v>
      </c>
      <c r="C495" t="s">
        <v>123</v>
      </c>
      <c r="D495" t="s">
        <v>136</v>
      </c>
      <c r="E495">
        <v>2030</v>
      </c>
      <c r="F495">
        <v>389</v>
      </c>
      <c r="G495" t="s">
        <v>176</v>
      </c>
    </row>
    <row r="496" spans="1:7">
      <c r="A496" t="s">
        <v>260</v>
      </c>
      <c r="B496" t="s">
        <v>153</v>
      </c>
      <c r="C496" t="s">
        <v>123</v>
      </c>
      <c r="D496" t="s">
        <v>136</v>
      </c>
      <c r="E496">
        <v>2040</v>
      </c>
      <c r="F496">
        <v>389</v>
      </c>
      <c r="G496" t="s">
        <v>176</v>
      </c>
    </row>
    <row r="497" spans="1:7">
      <c r="A497" t="s">
        <v>260</v>
      </c>
      <c r="B497" t="s">
        <v>153</v>
      </c>
      <c r="C497" t="s">
        <v>123</v>
      </c>
      <c r="D497" t="s">
        <v>136</v>
      </c>
      <c r="E497">
        <v>2050</v>
      </c>
      <c r="F497">
        <v>389</v>
      </c>
      <c r="G497" t="s">
        <v>176</v>
      </c>
    </row>
    <row r="498" spans="1:7">
      <c r="A498" t="s">
        <v>260</v>
      </c>
      <c r="B498" t="s">
        <v>153</v>
      </c>
      <c r="C498" t="s">
        <v>123</v>
      </c>
      <c r="D498" t="s">
        <v>136</v>
      </c>
      <c r="E498">
        <v>2060</v>
      </c>
      <c r="F498">
        <v>389</v>
      </c>
      <c r="G498" t="s">
        <v>176</v>
      </c>
    </row>
    <row r="499" spans="1:7">
      <c r="A499" t="s">
        <v>260</v>
      </c>
      <c r="B499" t="s">
        <v>153</v>
      </c>
      <c r="C499" t="s">
        <v>123</v>
      </c>
      <c r="D499" t="s">
        <v>136</v>
      </c>
      <c r="E499">
        <v>2070</v>
      </c>
      <c r="F499">
        <v>389</v>
      </c>
      <c r="G499" t="s">
        <v>176</v>
      </c>
    </row>
    <row r="500" spans="1:7">
      <c r="A500" t="s">
        <v>260</v>
      </c>
      <c r="B500" t="s">
        <v>153</v>
      </c>
      <c r="C500" t="s">
        <v>123</v>
      </c>
      <c r="D500" t="s">
        <v>136</v>
      </c>
      <c r="E500">
        <v>2015</v>
      </c>
      <c r="F500">
        <v>389</v>
      </c>
      <c r="G500" t="s">
        <v>176</v>
      </c>
    </row>
    <row r="501" spans="1:7">
      <c r="A501" t="s">
        <v>260</v>
      </c>
      <c r="B501" t="s">
        <v>153</v>
      </c>
      <c r="C501" t="s">
        <v>123</v>
      </c>
      <c r="D501" t="s">
        <v>136</v>
      </c>
      <c r="E501">
        <v>2025</v>
      </c>
      <c r="F501">
        <v>389</v>
      </c>
      <c r="G501" t="s">
        <v>176</v>
      </c>
    </row>
    <row r="502" spans="1:7">
      <c r="A502" t="s">
        <v>260</v>
      </c>
      <c r="B502" t="s">
        <v>153</v>
      </c>
      <c r="C502" t="s">
        <v>123</v>
      </c>
      <c r="D502" t="s">
        <v>136</v>
      </c>
      <c r="E502">
        <v>2035</v>
      </c>
      <c r="F502">
        <v>389</v>
      </c>
      <c r="G502" t="s">
        <v>176</v>
      </c>
    </row>
    <row r="503" spans="1:7">
      <c r="A503" t="s">
        <v>260</v>
      </c>
      <c r="B503" t="s">
        <v>153</v>
      </c>
      <c r="C503" t="s">
        <v>123</v>
      </c>
      <c r="D503" t="s">
        <v>136</v>
      </c>
      <c r="E503">
        <v>2045</v>
      </c>
      <c r="F503">
        <v>389</v>
      </c>
      <c r="G503" t="s">
        <v>176</v>
      </c>
    </row>
    <row r="504" spans="1:7">
      <c r="A504" t="s">
        <v>260</v>
      </c>
      <c r="B504" t="s">
        <v>153</v>
      </c>
      <c r="C504" t="s">
        <v>123</v>
      </c>
      <c r="D504" t="s">
        <v>136</v>
      </c>
      <c r="E504">
        <v>2055</v>
      </c>
      <c r="F504">
        <v>389</v>
      </c>
      <c r="G504" t="s">
        <v>176</v>
      </c>
    </row>
    <row r="505" spans="1:7">
      <c r="A505" t="s">
        <v>260</v>
      </c>
      <c r="B505" t="s">
        <v>153</v>
      </c>
      <c r="C505" t="s">
        <v>123</v>
      </c>
      <c r="D505" t="s">
        <v>136</v>
      </c>
      <c r="E505">
        <v>2065</v>
      </c>
      <c r="F505">
        <v>389</v>
      </c>
      <c r="G505" t="s">
        <v>176</v>
      </c>
    </row>
    <row r="506" spans="1:7">
      <c r="A506" t="s">
        <v>260</v>
      </c>
      <c r="B506" t="s">
        <v>153</v>
      </c>
      <c r="C506" t="s">
        <v>126</v>
      </c>
      <c r="D506" t="s">
        <v>136</v>
      </c>
      <c r="E506">
        <v>1955</v>
      </c>
      <c r="F506">
        <v>161</v>
      </c>
      <c r="G506" t="s">
        <v>176</v>
      </c>
    </row>
    <row r="507" spans="1:7">
      <c r="A507" t="s">
        <v>260</v>
      </c>
      <c r="B507" t="s">
        <v>153</v>
      </c>
      <c r="C507" t="s">
        <v>126</v>
      </c>
      <c r="D507" t="s">
        <v>136</v>
      </c>
      <c r="E507">
        <v>1960</v>
      </c>
      <c r="F507">
        <v>161</v>
      </c>
      <c r="G507" t="s">
        <v>176</v>
      </c>
    </row>
    <row r="508" spans="1:7">
      <c r="A508" t="s">
        <v>260</v>
      </c>
      <c r="B508" t="s">
        <v>153</v>
      </c>
      <c r="C508" t="s">
        <v>126</v>
      </c>
      <c r="D508" t="s">
        <v>136</v>
      </c>
      <c r="E508">
        <v>1965</v>
      </c>
      <c r="F508">
        <v>161</v>
      </c>
      <c r="G508" t="s">
        <v>176</v>
      </c>
    </row>
    <row r="509" spans="1:7">
      <c r="A509" t="s">
        <v>260</v>
      </c>
      <c r="B509" t="s">
        <v>153</v>
      </c>
      <c r="C509" t="s">
        <v>126</v>
      </c>
      <c r="D509" t="s">
        <v>136</v>
      </c>
      <c r="E509">
        <v>1970</v>
      </c>
      <c r="F509">
        <v>161</v>
      </c>
      <c r="G509" t="s">
        <v>176</v>
      </c>
    </row>
    <row r="510" spans="1:7">
      <c r="A510" t="s">
        <v>260</v>
      </c>
      <c r="B510" t="s">
        <v>153</v>
      </c>
      <c r="C510" t="s">
        <v>126</v>
      </c>
      <c r="D510" t="s">
        <v>136</v>
      </c>
      <c r="E510">
        <v>1975</v>
      </c>
      <c r="F510">
        <v>161</v>
      </c>
      <c r="G510" t="s">
        <v>176</v>
      </c>
    </row>
    <row r="511" spans="1:7">
      <c r="A511" t="s">
        <v>260</v>
      </c>
      <c r="B511" t="s">
        <v>153</v>
      </c>
      <c r="C511" t="s">
        <v>126</v>
      </c>
      <c r="D511" t="s">
        <v>136</v>
      </c>
      <c r="E511">
        <v>1980</v>
      </c>
      <c r="F511">
        <v>161</v>
      </c>
      <c r="G511" t="s">
        <v>176</v>
      </c>
    </row>
    <row r="512" spans="1:7">
      <c r="A512" t="s">
        <v>260</v>
      </c>
      <c r="B512" t="s">
        <v>153</v>
      </c>
      <c r="C512" t="s">
        <v>126</v>
      </c>
      <c r="D512" t="s">
        <v>136</v>
      </c>
      <c r="E512">
        <v>1985</v>
      </c>
      <c r="F512">
        <v>161</v>
      </c>
      <c r="G512" t="s">
        <v>176</v>
      </c>
    </row>
    <row r="513" spans="1:7">
      <c r="A513" t="s">
        <v>260</v>
      </c>
      <c r="B513" t="s">
        <v>153</v>
      </c>
      <c r="C513" t="s">
        <v>126</v>
      </c>
      <c r="D513" t="s">
        <v>136</v>
      </c>
      <c r="E513">
        <v>1990</v>
      </c>
      <c r="F513">
        <v>161</v>
      </c>
      <c r="G513" t="s">
        <v>176</v>
      </c>
    </row>
    <row r="514" spans="1:7">
      <c r="A514" t="s">
        <v>260</v>
      </c>
      <c r="B514" t="s">
        <v>153</v>
      </c>
      <c r="C514" t="s">
        <v>126</v>
      </c>
      <c r="D514" t="s">
        <v>136</v>
      </c>
      <c r="E514">
        <v>1995</v>
      </c>
      <c r="F514">
        <v>161</v>
      </c>
      <c r="G514" t="s">
        <v>176</v>
      </c>
    </row>
    <row r="515" spans="1:7">
      <c r="A515" t="s">
        <v>260</v>
      </c>
      <c r="B515" t="s">
        <v>153</v>
      </c>
      <c r="C515" t="s">
        <v>126</v>
      </c>
      <c r="D515" t="s">
        <v>136</v>
      </c>
      <c r="E515">
        <v>2000</v>
      </c>
      <c r="F515">
        <v>161</v>
      </c>
      <c r="G515" t="s">
        <v>176</v>
      </c>
    </row>
    <row r="516" spans="1:7">
      <c r="A516" t="s">
        <v>260</v>
      </c>
      <c r="B516" t="s">
        <v>153</v>
      </c>
      <c r="C516" t="s">
        <v>126</v>
      </c>
      <c r="D516" t="s">
        <v>136</v>
      </c>
      <c r="E516">
        <v>2005</v>
      </c>
      <c r="F516">
        <v>161</v>
      </c>
      <c r="G516" t="s">
        <v>176</v>
      </c>
    </row>
    <row r="517" spans="1:7">
      <c r="A517" t="s">
        <v>260</v>
      </c>
      <c r="B517" t="s">
        <v>153</v>
      </c>
      <c r="C517" t="s">
        <v>126</v>
      </c>
      <c r="D517" t="s">
        <v>136</v>
      </c>
      <c r="E517">
        <v>2010</v>
      </c>
      <c r="F517">
        <v>161</v>
      </c>
      <c r="G517" t="s">
        <v>176</v>
      </c>
    </row>
    <row r="518" spans="1:7">
      <c r="A518" t="s">
        <v>260</v>
      </c>
      <c r="B518" t="s">
        <v>153</v>
      </c>
      <c r="C518" t="s">
        <v>126</v>
      </c>
      <c r="D518" t="s">
        <v>136</v>
      </c>
      <c r="E518">
        <v>2020</v>
      </c>
      <c r="F518">
        <v>161</v>
      </c>
      <c r="G518" t="s">
        <v>176</v>
      </c>
    </row>
    <row r="519" spans="1:7">
      <c r="A519" t="s">
        <v>260</v>
      </c>
      <c r="B519" t="s">
        <v>153</v>
      </c>
      <c r="C519" t="s">
        <v>126</v>
      </c>
      <c r="D519" t="s">
        <v>136</v>
      </c>
      <c r="E519">
        <v>2030</v>
      </c>
      <c r="F519">
        <v>161</v>
      </c>
      <c r="G519" t="s">
        <v>176</v>
      </c>
    </row>
    <row r="520" spans="1:7">
      <c r="A520" t="s">
        <v>260</v>
      </c>
      <c r="B520" t="s">
        <v>153</v>
      </c>
      <c r="C520" t="s">
        <v>126</v>
      </c>
      <c r="D520" t="s">
        <v>136</v>
      </c>
      <c r="E520">
        <v>2040</v>
      </c>
      <c r="F520">
        <v>161</v>
      </c>
      <c r="G520" t="s">
        <v>176</v>
      </c>
    </row>
    <row r="521" spans="1:7">
      <c r="A521" t="s">
        <v>260</v>
      </c>
      <c r="B521" t="s">
        <v>153</v>
      </c>
      <c r="C521" t="s">
        <v>126</v>
      </c>
      <c r="D521" t="s">
        <v>136</v>
      </c>
      <c r="E521">
        <v>2050</v>
      </c>
      <c r="F521">
        <v>161</v>
      </c>
      <c r="G521" t="s">
        <v>176</v>
      </c>
    </row>
    <row r="522" spans="1:7">
      <c r="A522" t="s">
        <v>260</v>
      </c>
      <c r="B522" t="s">
        <v>153</v>
      </c>
      <c r="C522" t="s">
        <v>126</v>
      </c>
      <c r="D522" t="s">
        <v>136</v>
      </c>
      <c r="E522">
        <v>2060</v>
      </c>
      <c r="F522">
        <v>161</v>
      </c>
      <c r="G522" t="s">
        <v>176</v>
      </c>
    </row>
    <row r="523" spans="1:7">
      <c r="A523" t="s">
        <v>260</v>
      </c>
      <c r="B523" t="s">
        <v>153</v>
      </c>
      <c r="C523" t="s">
        <v>126</v>
      </c>
      <c r="D523" t="s">
        <v>136</v>
      </c>
      <c r="E523">
        <v>2070</v>
      </c>
      <c r="F523">
        <v>161</v>
      </c>
      <c r="G523" t="s">
        <v>176</v>
      </c>
    </row>
    <row r="524" spans="1:7">
      <c r="A524" t="s">
        <v>260</v>
      </c>
      <c r="B524" t="s">
        <v>153</v>
      </c>
      <c r="C524" t="s">
        <v>126</v>
      </c>
      <c r="D524" t="s">
        <v>136</v>
      </c>
      <c r="E524">
        <v>2015</v>
      </c>
      <c r="F524">
        <v>161</v>
      </c>
      <c r="G524" t="s">
        <v>176</v>
      </c>
    </row>
    <row r="525" spans="1:7">
      <c r="A525" t="s">
        <v>260</v>
      </c>
      <c r="B525" t="s">
        <v>153</v>
      </c>
      <c r="C525" t="s">
        <v>126</v>
      </c>
      <c r="D525" t="s">
        <v>136</v>
      </c>
      <c r="E525">
        <v>2025</v>
      </c>
      <c r="F525">
        <v>161</v>
      </c>
      <c r="G525" t="s">
        <v>176</v>
      </c>
    </row>
    <row r="526" spans="1:7">
      <c r="A526" t="s">
        <v>260</v>
      </c>
      <c r="B526" t="s">
        <v>153</v>
      </c>
      <c r="C526" t="s">
        <v>126</v>
      </c>
      <c r="D526" t="s">
        <v>136</v>
      </c>
      <c r="E526">
        <v>2035</v>
      </c>
      <c r="F526">
        <v>161</v>
      </c>
      <c r="G526" t="s">
        <v>176</v>
      </c>
    </row>
    <row r="527" spans="1:7">
      <c r="A527" t="s">
        <v>260</v>
      </c>
      <c r="B527" t="s">
        <v>153</v>
      </c>
      <c r="C527" t="s">
        <v>126</v>
      </c>
      <c r="D527" t="s">
        <v>136</v>
      </c>
      <c r="E527">
        <v>2045</v>
      </c>
      <c r="F527">
        <v>161</v>
      </c>
      <c r="G527" t="s">
        <v>176</v>
      </c>
    </row>
    <row r="528" spans="1:7">
      <c r="A528" t="s">
        <v>260</v>
      </c>
      <c r="B528" t="s">
        <v>153</v>
      </c>
      <c r="C528" t="s">
        <v>126</v>
      </c>
      <c r="D528" t="s">
        <v>136</v>
      </c>
      <c r="E528">
        <v>2055</v>
      </c>
      <c r="F528">
        <v>161</v>
      </c>
      <c r="G528" t="s">
        <v>176</v>
      </c>
    </row>
    <row r="529" spans="1:7">
      <c r="A529" t="s">
        <v>260</v>
      </c>
      <c r="B529" t="s">
        <v>153</v>
      </c>
      <c r="C529" t="s">
        <v>126</v>
      </c>
      <c r="D529" t="s">
        <v>136</v>
      </c>
      <c r="E529">
        <v>2065</v>
      </c>
      <c r="F529">
        <v>161</v>
      </c>
      <c r="G529" t="s">
        <v>176</v>
      </c>
    </row>
    <row r="530" spans="1:7">
      <c r="A530" t="s">
        <v>260</v>
      </c>
      <c r="B530" t="s">
        <v>153</v>
      </c>
      <c r="C530" t="s">
        <v>130</v>
      </c>
      <c r="D530" t="s">
        <v>136</v>
      </c>
      <c r="E530">
        <v>1955</v>
      </c>
      <c r="F530">
        <v>62</v>
      </c>
      <c r="G530" t="s">
        <v>176</v>
      </c>
    </row>
    <row r="531" spans="1:7">
      <c r="A531" t="s">
        <v>260</v>
      </c>
      <c r="B531" t="s">
        <v>153</v>
      </c>
      <c r="C531" t="s">
        <v>130</v>
      </c>
      <c r="D531" t="s">
        <v>136</v>
      </c>
      <c r="E531">
        <v>1960</v>
      </c>
      <c r="F531">
        <v>62</v>
      </c>
      <c r="G531" t="s">
        <v>176</v>
      </c>
    </row>
    <row r="532" spans="1:7">
      <c r="A532" t="s">
        <v>260</v>
      </c>
      <c r="B532" t="s">
        <v>153</v>
      </c>
      <c r="C532" t="s">
        <v>130</v>
      </c>
      <c r="D532" t="s">
        <v>136</v>
      </c>
      <c r="E532">
        <v>1965</v>
      </c>
      <c r="F532">
        <v>62</v>
      </c>
      <c r="G532" t="s">
        <v>176</v>
      </c>
    </row>
    <row r="533" spans="1:7">
      <c r="A533" t="s">
        <v>260</v>
      </c>
      <c r="B533" t="s">
        <v>153</v>
      </c>
      <c r="C533" t="s">
        <v>130</v>
      </c>
      <c r="D533" t="s">
        <v>136</v>
      </c>
      <c r="E533">
        <v>1970</v>
      </c>
      <c r="F533">
        <v>62</v>
      </c>
      <c r="G533" t="s">
        <v>176</v>
      </c>
    </row>
    <row r="534" spans="1:7">
      <c r="A534" t="s">
        <v>260</v>
      </c>
      <c r="B534" t="s">
        <v>153</v>
      </c>
      <c r="C534" t="s">
        <v>130</v>
      </c>
      <c r="D534" t="s">
        <v>136</v>
      </c>
      <c r="E534">
        <v>1975</v>
      </c>
      <c r="F534">
        <v>62</v>
      </c>
      <c r="G534" t="s">
        <v>176</v>
      </c>
    </row>
    <row r="535" spans="1:7">
      <c r="A535" t="s">
        <v>260</v>
      </c>
      <c r="B535" t="s">
        <v>153</v>
      </c>
      <c r="C535" t="s">
        <v>130</v>
      </c>
      <c r="D535" t="s">
        <v>136</v>
      </c>
      <c r="E535">
        <v>1980</v>
      </c>
      <c r="F535">
        <v>62</v>
      </c>
      <c r="G535" t="s">
        <v>176</v>
      </c>
    </row>
    <row r="536" spans="1:7">
      <c r="A536" t="s">
        <v>260</v>
      </c>
      <c r="B536" t="s">
        <v>153</v>
      </c>
      <c r="C536" t="s">
        <v>130</v>
      </c>
      <c r="D536" t="s">
        <v>136</v>
      </c>
      <c r="E536">
        <v>1985</v>
      </c>
      <c r="F536">
        <v>62</v>
      </c>
      <c r="G536" t="s">
        <v>176</v>
      </c>
    </row>
    <row r="537" spans="1:7">
      <c r="A537" t="s">
        <v>260</v>
      </c>
      <c r="B537" t="s">
        <v>153</v>
      </c>
      <c r="C537" t="s">
        <v>130</v>
      </c>
      <c r="D537" t="s">
        <v>136</v>
      </c>
      <c r="E537">
        <v>1990</v>
      </c>
      <c r="F537">
        <v>62</v>
      </c>
      <c r="G537" t="s">
        <v>176</v>
      </c>
    </row>
    <row r="538" spans="1:7">
      <c r="A538" t="s">
        <v>260</v>
      </c>
      <c r="B538" t="s">
        <v>153</v>
      </c>
      <c r="C538" t="s">
        <v>130</v>
      </c>
      <c r="D538" t="s">
        <v>136</v>
      </c>
      <c r="E538">
        <v>1995</v>
      </c>
      <c r="F538">
        <v>62</v>
      </c>
      <c r="G538" t="s">
        <v>176</v>
      </c>
    </row>
    <row r="539" spans="1:7">
      <c r="A539" t="s">
        <v>260</v>
      </c>
      <c r="B539" t="s">
        <v>153</v>
      </c>
      <c r="C539" t="s">
        <v>130</v>
      </c>
      <c r="D539" t="s">
        <v>136</v>
      </c>
      <c r="E539">
        <v>2000</v>
      </c>
      <c r="F539">
        <v>62</v>
      </c>
      <c r="G539" t="s">
        <v>176</v>
      </c>
    </row>
    <row r="540" spans="1:7">
      <c r="A540" t="s">
        <v>260</v>
      </c>
      <c r="B540" t="s">
        <v>153</v>
      </c>
      <c r="C540" t="s">
        <v>130</v>
      </c>
      <c r="D540" t="s">
        <v>136</v>
      </c>
      <c r="E540">
        <v>2005</v>
      </c>
      <c r="F540">
        <v>62</v>
      </c>
      <c r="G540" t="s">
        <v>176</v>
      </c>
    </row>
    <row r="541" spans="1:7">
      <c r="A541" t="s">
        <v>260</v>
      </c>
      <c r="B541" t="s">
        <v>153</v>
      </c>
      <c r="C541" t="s">
        <v>130</v>
      </c>
      <c r="D541" t="s">
        <v>136</v>
      </c>
      <c r="E541">
        <v>2010</v>
      </c>
      <c r="F541">
        <v>62</v>
      </c>
      <c r="G541" t="s">
        <v>176</v>
      </c>
    </row>
    <row r="542" spans="1:7">
      <c r="A542" t="s">
        <v>260</v>
      </c>
      <c r="B542" t="s">
        <v>153</v>
      </c>
      <c r="C542" t="s">
        <v>130</v>
      </c>
      <c r="D542" t="s">
        <v>136</v>
      </c>
      <c r="E542">
        <v>2020</v>
      </c>
      <c r="F542">
        <v>62</v>
      </c>
      <c r="G542" t="s">
        <v>176</v>
      </c>
    </row>
    <row r="543" spans="1:7">
      <c r="A543" t="s">
        <v>260</v>
      </c>
      <c r="B543" t="s">
        <v>153</v>
      </c>
      <c r="C543" t="s">
        <v>130</v>
      </c>
      <c r="D543" t="s">
        <v>136</v>
      </c>
      <c r="E543">
        <v>2030</v>
      </c>
      <c r="F543">
        <v>62</v>
      </c>
      <c r="G543" t="s">
        <v>176</v>
      </c>
    </row>
    <row r="544" spans="1:7">
      <c r="A544" t="s">
        <v>260</v>
      </c>
      <c r="B544" t="s">
        <v>153</v>
      </c>
      <c r="C544" t="s">
        <v>130</v>
      </c>
      <c r="D544" t="s">
        <v>136</v>
      </c>
      <c r="E544">
        <v>2040</v>
      </c>
      <c r="F544">
        <v>62</v>
      </c>
      <c r="G544" t="s">
        <v>176</v>
      </c>
    </row>
    <row r="545" spans="1:7">
      <c r="A545" t="s">
        <v>260</v>
      </c>
      <c r="B545" t="s">
        <v>153</v>
      </c>
      <c r="C545" t="s">
        <v>130</v>
      </c>
      <c r="D545" t="s">
        <v>136</v>
      </c>
      <c r="E545">
        <v>2050</v>
      </c>
      <c r="F545">
        <v>62</v>
      </c>
      <c r="G545" t="s">
        <v>176</v>
      </c>
    </row>
    <row r="546" spans="1:7">
      <c r="A546" t="s">
        <v>260</v>
      </c>
      <c r="B546" t="s">
        <v>153</v>
      </c>
      <c r="C546" t="s">
        <v>130</v>
      </c>
      <c r="D546" t="s">
        <v>136</v>
      </c>
      <c r="E546">
        <v>2060</v>
      </c>
      <c r="F546">
        <v>62</v>
      </c>
      <c r="G546" t="s">
        <v>176</v>
      </c>
    </row>
    <row r="547" spans="1:7">
      <c r="A547" t="s">
        <v>260</v>
      </c>
      <c r="B547" t="s">
        <v>153</v>
      </c>
      <c r="C547" t="s">
        <v>130</v>
      </c>
      <c r="D547" t="s">
        <v>136</v>
      </c>
      <c r="E547">
        <v>2070</v>
      </c>
      <c r="F547">
        <v>62</v>
      </c>
      <c r="G547" t="s">
        <v>176</v>
      </c>
    </row>
    <row r="548" spans="1:7">
      <c r="A548" t="s">
        <v>260</v>
      </c>
      <c r="B548" t="s">
        <v>153</v>
      </c>
      <c r="C548" t="s">
        <v>130</v>
      </c>
      <c r="D548" t="s">
        <v>136</v>
      </c>
      <c r="E548">
        <v>2015</v>
      </c>
      <c r="F548">
        <v>62</v>
      </c>
      <c r="G548" t="s">
        <v>176</v>
      </c>
    </row>
    <row r="549" spans="1:7">
      <c r="A549" t="s">
        <v>260</v>
      </c>
      <c r="B549" t="s">
        <v>153</v>
      </c>
      <c r="C549" t="s">
        <v>130</v>
      </c>
      <c r="D549" t="s">
        <v>136</v>
      </c>
      <c r="E549">
        <v>2025</v>
      </c>
      <c r="F549">
        <v>62</v>
      </c>
      <c r="G549" t="s">
        <v>176</v>
      </c>
    </row>
    <row r="550" spans="1:7">
      <c r="A550" t="s">
        <v>260</v>
      </c>
      <c r="B550" t="s">
        <v>153</v>
      </c>
      <c r="C550" t="s">
        <v>130</v>
      </c>
      <c r="D550" t="s">
        <v>136</v>
      </c>
      <c r="E550">
        <v>2035</v>
      </c>
      <c r="F550">
        <v>62</v>
      </c>
      <c r="G550" t="s">
        <v>176</v>
      </c>
    </row>
    <row r="551" spans="1:7">
      <c r="A551" t="s">
        <v>260</v>
      </c>
      <c r="B551" t="s">
        <v>153</v>
      </c>
      <c r="C551" t="s">
        <v>130</v>
      </c>
      <c r="D551" t="s">
        <v>136</v>
      </c>
      <c r="E551">
        <v>2045</v>
      </c>
      <c r="F551">
        <v>62</v>
      </c>
      <c r="G551" t="s">
        <v>176</v>
      </c>
    </row>
    <row r="552" spans="1:7">
      <c r="A552" t="s">
        <v>260</v>
      </c>
      <c r="B552" t="s">
        <v>153</v>
      </c>
      <c r="C552" t="s">
        <v>130</v>
      </c>
      <c r="D552" t="s">
        <v>136</v>
      </c>
      <c r="E552">
        <v>2055</v>
      </c>
      <c r="F552">
        <v>62</v>
      </c>
      <c r="G552" t="s">
        <v>176</v>
      </c>
    </row>
    <row r="553" spans="1:7">
      <c r="A553" t="s">
        <v>260</v>
      </c>
      <c r="B553" t="s">
        <v>153</v>
      </c>
      <c r="C553" t="s">
        <v>130</v>
      </c>
      <c r="D553" t="s">
        <v>136</v>
      </c>
      <c r="E553">
        <v>2065</v>
      </c>
      <c r="F553">
        <v>62</v>
      </c>
      <c r="G553" t="s">
        <v>176</v>
      </c>
    </row>
    <row r="554" spans="1:7">
      <c r="A554" t="s">
        <v>260</v>
      </c>
      <c r="B554" t="s">
        <v>153</v>
      </c>
      <c r="C554" t="s">
        <v>121</v>
      </c>
      <c r="D554" t="s">
        <v>136</v>
      </c>
      <c r="E554">
        <v>1955</v>
      </c>
      <c r="F554">
        <v>28</v>
      </c>
      <c r="G554" t="s">
        <v>176</v>
      </c>
    </row>
    <row r="555" spans="1:7">
      <c r="A555" t="s">
        <v>260</v>
      </c>
      <c r="B555" t="s">
        <v>153</v>
      </c>
      <c r="C555" t="s">
        <v>121</v>
      </c>
      <c r="D555" t="s">
        <v>136</v>
      </c>
      <c r="E555">
        <v>1960</v>
      </c>
      <c r="F555">
        <v>28</v>
      </c>
      <c r="G555" t="s">
        <v>176</v>
      </c>
    </row>
    <row r="556" spans="1:7">
      <c r="A556" t="s">
        <v>260</v>
      </c>
      <c r="B556" t="s">
        <v>153</v>
      </c>
      <c r="C556" t="s">
        <v>121</v>
      </c>
      <c r="D556" t="s">
        <v>136</v>
      </c>
      <c r="E556">
        <v>1965</v>
      </c>
      <c r="F556">
        <v>28</v>
      </c>
      <c r="G556" t="s">
        <v>176</v>
      </c>
    </row>
    <row r="557" spans="1:7">
      <c r="A557" t="s">
        <v>260</v>
      </c>
      <c r="B557" t="s">
        <v>153</v>
      </c>
      <c r="C557" t="s">
        <v>121</v>
      </c>
      <c r="D557" t="s">
        <v>136</v>
      </c>
      <c r="E557">
        <v>1970</v>
      </c>
      <c r="F557">
        <v>28</v>
      </c>
      <c r="G557" t="s">
        <v>176</v>
      </c>
    </row>
    <row r="558" spans="1:7">
      <c r="A558" t="s">
        <v>260</v>
      </c>
      <c r="B558" t="s">
        <v>153</v>
      </c>
      <c r="C558" t="s">
        <v>121</v>
      </c>
      <c r="D558" t="s">
        <v>136</v>
      </c>
      <c r="E558">
        <v>1975</v>
      </c>
      <c r="F558">
        <v>28</v>
      </c>
      <c r="G558" t="s">
        <v>176</v>
      </c>
    </row>
    <row r="559" spans="1:7">
      <c r="A559" t="s">
        <v>260</v>
      </c>
      <c r="B559" t="s">
        <v>153</v>
      </c>
      <c r="C559" t="s">
        <v>121</v>
      </c>
      <c r="D559" t="s">
        <v>136</v>
      </c>
      <c r="E559">
        <v>1980</v>
      </c>
      <c r="F559">
        <v>28</v>
      </c>
      <c r="G559" t="s">
        <v>176</v>
      </c>
    </row>
    <row r="560" spans="1:7">
      <c r="A560" t="s">
        <v>260</v>
      </c>
      <c r="B560" t="s">
        <v>153</v>
      </c>
      <c r="C560" t="s">
        <v>121</v>
      </c>
      <c r="D560" t="s">
        <v>136</v>
      </c>
      <c r="E560">
        <v>1985</v>
      </c>
      <c r="F560">
        <v>28</v>
      </c>
      <c r="G560" t="s">
        <v>176</v>
      </c>
    </row>
    <row r="561" spans="1:7">
      <c r="A561" t="s">
        <v>260</v>
      </c>
      <c r="B561" t="s">
        <v>153</v>
      </c>
      <c r="C561" t="s">
        <v>121</v>
      </c>
      <c r="D561" t="s">
        <v>136</v>
      </c>
      <c r="E561">
        <v>1990</v>
      </c>
      <c r="F561">
        <v>28</v>
      </c>
      <c r="G561" t="s">
        <v>176</v>
      </c>
    </row>
    <row r="562" spans="1:7">
      <c r="A562" t="s">
        <v>260</v>
      </c>
      <c r="B562" t="s">
        <v>153</v>
      </c>
      <c r="C562" t="s">
        <v>121</v>
      </c>
      <c r="D562" t="s">
        <v>136</v>
      </c>
      <c r="E562">
        <v>1995</v>
      </c>
      <c r="F562">
        <v>28</v>
      </c>
      <c r="G562" t="s">
        <v>176</v>
      </c>
    </row>
    <row r="563" spans="1:7">
      <c r="A563" t="s">
        <v>260</v>
      </c>
      <c r="B563" t="s">
        <v>153</v>
      </c>
      <c r="C563" t="s">
        <v>121</v>
      </c>
      <c r="D563" t="s">
        <v>136</v>
      </c>
      <c r="E563">
        <v>2000</v>
      </c>
      <c r="F563">
        <v>28</v>
      </c>
      <c r="G563" t="s">
        <v>176</v>
      </c>
    </row>
    <row r="564" spans="1:7">
      <c r="A564" t="s">
        <v>260</v>
      </c>
      <c r="B564" t="s">
        <v>153</v>
      </c>
      <c r="C564" t="s">
        <v>121</v>
      </c>
      <c r="D564" t="s">
        <v>136</v>
      </c>
      <c r="E564">
        <v>2005</v>
      </c>
      <c r="F564">
        <v>28</v>
      </c>
      <c r="G564" t="s">
        <v>176</v>
      </c>
    </row>
    <row r="565" spans="1:7">
      <c r="A565" t="s">
        <v>260</v>
      </c>
      <c r="B565" t="s">
        <v>153</v>
      </c>
      <c r="C565" t="s">
        <v>121</v>
      </c>
      <c r="D565" t="s">
        <v>136</v>
      </c>
      <c r="E565">
        <v>2010</v>
      </c>
      <c r="F565">
        <v>28</v>
      </c>
      <c r="G565" t="s">
        <v>176</v>
      </c>
    </row>
    <row r="566" spans="1:7">
      <c r="A566" t="s">
        <v>260</v>
      </c>
      <c r="B566" t="s">
        <v>153</v>
      </c>
      <c r="C566" t="s">
        <v>121</v>
      </c>
      <c r="D566" t="s">
        <v>136</v>
      </c>
      <c r="E566">
        <v>2020</v>
      </c>
      <c r="F566">
        <v>28</v>
      </c>
      <c r="G566" t="s">
        <v>176</v>
      </c>
    </row>
    <row r="567" spans="1:7">
      <c r="A567" t="s">
        <v>260</v>
      </c>
      <c r="B567" t="s">
        <v>153</v>
      </c>
      <c r="C567" t="s">
        <v>121</v>
      </c>
      <c r="D567" t="s">
        <v>136</v>
      </c>
      <c r="E567">
        <v>2030</v>
      </c>
      <c r="F567">
        <v>28</v>
      </c>
      <c r="G567" t="s">
        <v>176</v>
      </c>
    </row>
    <row r="568" spans="1:7">
      <c r="A568" t="s">
        <v>260</v>
      </c>
      <c r="B568" t="s">
        <v>153</v>
      </c>
      <c r="C568" t="s">
        <v>121</v>
      </c>
      <c r="D568" t="s">
        <v>136</v>
      </c>
      <c r="E568">
        <v>2040</v>
      </c>
      <c r="F568">
        <v>28</v>
      </c>
      <c r="G568" t="s">
        <v>176</v>
      </c>
    </row>
    <row r="569" spans="1:7">
      <c r="A569" t="s">
        <v>260</v>
      </c>
      <c r="B569" t="s">
        <v>153</v>
      </c>
      <c r="C569" t="s">
        <v>121</v>
      </c>
      <c r="D569" t="s">
        <v>136</v>
      </c>
      <c r="E569">
        <v>2050</v>
      </c>
      <c r="F569">
        <v>28</v>
      </c>
      <c r="G569" t="s">
        <v>176</v>
      </c>
    </row>
    <row r="570" spans="1:7">
      <c r="A570" t="s">
        <v>260</v>
      </c>
      <c r="B570" t="s">
        <v>153</v>
      </c>
      <c r="C570" t="s">
        <v>121</v>
      </c>
      <c r="D570" t="s">
        <v>136</v>
      </c>
      <c r="E570">
        <v>2060</v>
      </c>
      <c r="F570">
        <v>28</v>
      </c>
      <c r="G570" t="s">
        <v>176</v>
      </c>
    </row>
    <row r="571" spans="1:7">
      <c r="A571" t="s">
        <v>260</v>
      </c>
      <c r="B571" t="s">
        <v>153</v>
      </c>
      <c r="C571" t="s">
        <v>121</v>
      </c>
      <c r="D571" t="s">
        <v>136</v>
      </c>
      <c r="E571">
        <v>2070</v>
      </c>
      <c r="F571">
        <v>28</v>
      </c>
      <c r="G571" t="s">
        <v>176</v>
      </c>
    </row>
    <row r="572" spans="1:7">
      <c r="A572" t="s">
        <v>260</v>
      </c>
      <c r="B572" t="s">
        <v>153</v>
      </c>
      <c r="C572" t="s">
        <v>121</v>
      </c>
      <c r="D572" t="s">
        <v>136</v>
      </c>
      <c r="E572">
        <v>2015</v>
      </c>
      <c r="F572">
        <v>28</v>
      </c>
      <c r="G572" t="s">
        <v>176</v>
      </c>
    </row>
    <row r="573" spans="1:7">
      <c r="A573" t="s">
        <v>260</v>
      </c>
      <c r="B573" t="s">
        <v>153</v>
      </c>
      <c r="C573" t="s">
        <v>121</v>
      </c>
      <c r="D573" t="s">
        <v>136</v>
      </c>
      <c r="E573">
        <v>2025</v>
      </c>
      <c r="F573">
        <v>28</v>
      </c>
      <c r="G573" t="s">
        <v>176</v>
      </c>
    </row>
    <row r="574" spans="1:7">
      <c r="A574" t="s">
        <v>260</v>
      </c>
      <c r="B574" t="s">
        <v>153</v>
      </c>
      <c r="C574" t="s">
        <v>121</v>
      </c>
      <c r="D574" t="s">
        <v>136</v>
      </c>
      <c r="E574">
        <v>2035</v>
      </c>
      <c r="F574">
        <v>28</v>
      </c>
      <c r="G574" t="s">
        <v>176</v>
      </c>
    </row>
    <row r="575" spans="1:7">
      <c r="A575" t="s">
        <v>260</v>
      </c>
      <c r="B575" t="s">
        <v>153</v>
      </c>
      <c r="C575" t="s">
        <v>121</v>
      </c>
      <c r="D575" t="s">
        <v>136</v>
      </c>
      <c r="E575">
        <v>2045</v>
      </c>
      <c r="F575">
        <v>28</v>
      </c>
      <c r="G575" t="s">
        <v>176</v>
      </c>
    </row>
    <row r="576" spans="1:7">
      <c r="A576" t="s">
        <v>260</v>
      </c>
      <c r="B576" t="s">
        <v>153</v>
      </c>
      <c r="C576" t="s">
        <v>121</v>
      </c>
      <c r="D576" t="s">
        <v>136</v>
      </c>
      <c r="E576">
        <v>2055</v>
      </c>
      <c r="F576">
        <v>28</v>
      </c>
      <c r="G576" t="s">
        <v>176</v>
      </c>
    </row>
    <row r="577" spans="1:7">
      <c r="A577" t="s">
        <v>260</v>
      </c>
      <c r="B577" t="s">
        <v>153</v>
      </c>
      <c r="C577" t="s">
        <v>121</v>
      </c>
      <c r="D577" t="s">
        <v>136</v>
      </c>
      <c r="E577">
        <v>2065</v>
      </c>
      <c r="F577">
        <v>28</v>
      </c>
      <c r="G577" t="s">
        <v>176</v>
      </c>
    </row>
    <row r="578" spans="1:7">
      <c r="A578" t="s">
        <v>260</v>
      </c>
      <c r="B578" t="s">
        <v>152</v>
      </c>
      <c r="C578" t="s">
        <v>120</v>
      </c>
      <c r="D578" t="s">
        <v>136</v>
      </c>
      <c r="E578">
        <v>1955</v>
      </c>
      <c r="F578">
        <v>1</v>
      </c>
      <c r="G578" t="s">
        <v>176</v>
      </c>
    </row>
    <row r="579" spans="1:7">
      <c r="A579" t="s">
        <v>260</v>
      </c>
      <c r="B579" t="s">
        <v>152</v>
      </c>
      <c r="C579" t="s">
        <v>120</v>
      </c>
      <c r="D579" t="s">
        <v>136</v>
      </c>
      <c r="E579">
        <v>1960</v>
      </c>
      <c r="F579">
        <v>1</v>
      </c>
      <c r="G579" t="s">
        <v>176</v>
      </c>
    </row>
    <row r="580" spans="1:7">
      <c r="A580" t="s">
        <v>260</v>
      </c>
      <c r="B580" t="s">
        <v>152</v>
      </c>
      <c r="C580" t="s">
        <v>120</v>
      </c>
      <c r="D580" t="s">
        <v>136</v>
      </c>
      <c r="E580">
        <v>1965</v>
      </c>
      <c r="F580">
        <v>1</v>
      </c>
      <c r="G580" t="s">
        <v>176</v>
      </c>
    </row>
    <row r="581" spans="1:7">
      <c r="A581" t="s">
        <v>260</v>
      </c>
      <c r="B581" t="s">
        <v>152</v>
      </c>
      <c r="C581" t="s">
        <v>120</v>
      </c>
      <c r="D581" t="s">
        <v>136</v>
      </c>
      <c r="E581">
        <v>1970</v>
      </c>
      <c r="F581">
        <v>1</v>
      </c>
      <c r="G581" t="s">
        <v>176</v>
      </c>
    </row>
    <row r="582" spans="1:7">
      <c r="A582" t="s">
        <v>260</v>
      </c>
      <c r="B582" t="s">
        <v>152</v>
      </c>
      <c r="C582" t="s">
        <v>120</v>
      </c>
      <c r="D582" t="s">
        <v>136</v>
      </c>
      <c r="E582">
        <v>1975</v>
      </c>
      <c r="F582">
        <v>1</v>
      </c>
      <c r="G582" t="s">
        <v>176</v>
      </c>
    </row>
    <row r="583" spans="1:7">
      <c r="A583" t="s">
        <v>260</v>
      </c>
      <c r="B583" t="s">
        <v>152</v>
      </c>
      <c r="C583" t="s">
        <v>120</v>
      </c>
      <c r="D583" t="s">
        <v>136</v>
      </c>
      <c r="E583">
        <v>1980</v>
      </c>
      <c r="F583">
        <v>1</v>
      </c>
      <c r="G583" t="s">
        <v>176</v>
      </c>
    </row>
    <row r="584" spans="1:7">
      <c r="A584" t="s">
        <v>260</v>
      </c>
      <c r="B584" t="s">
        <v>152</v>
      </c>
      <c r="C584" t="s">
        <v>120</v>
      </c>
      <c r="D584" t="s">
        <v>136</v>
      </c>
      <c r="E584">
        <v>1985</v>
      </c>
      <c r="F584">
        <v>1</v>
      </c>
      <c r="G584" t="s">
        <v>176</v>
      </c>
    </row>
    <row r="585" spans="1:7">
      <c r="A585" t="s">
        <v>260</v>
      </c>
      <c r="B585" t="s">
        <v>152</v>
      </c>
      <c r="C585" t="s">
        <v>120</v>
      </c>
      <c r="D585" t="s">
        <v>136</v>
      </c>
      <c r="E585">
        <v>1990</v>
      </c>
      <c r="F585">
        <v>1</v>
      </c>
      <c r="G585" t="s">
        <v>176</v>
      </c>
    </row>
    <row r="586" spans="1:7">
      <c r="A586" t="s">
        <v>260</v>
      </c>
      <c r="B586" t="s">
        <v>152</v>
      </c>
      <c r="C586" t="s">
        <v>120</v>
      </c>
      <c r="D586" t="s">
        <v>136</v>
      </c>
      <c r="E586">
        <v>1995</v>
      </c>
      <c r="F586">
        <v>1</v>
      </c>
      <c r="G586" t="s">
        <v>176</v>
      </c>
    </row>
    <row r="587" spans="1:7">
      <c r="A587" t="s">
        <v>260</v>
      </c>
      <c r="B587" t="s">
        <v>152</v>
      </c>
      <c r="C587" t="s">
        <v>120</v>
      </c>
      <c r="D587" t="s">
        <v>136</v>
      </c>
      <c r="E587">
        <v>2000</v>
      </c>
      <c r="F587">
        <v>1</v>
      </c>
      <c r="G587" t="s">
        <v>176</v>
      </c>
    </row>
    <row r="588" spans="1:7">
      <c r="A588" t="s">
        <v>260</v>
      </c>
      <c r="B588" t="s">
        <v>152</v>
      </c>
      <c r="C588" t="s">
        <v>120</v>
      </c>
      <c r="D588" t="s">
        <v>136</v>
      </c>
      <c r="E588">
        <v>2005</v>
      </c>
      <c r="F588">
        <v>1</v>
      </c>
      <c r="G588" t="s">
        <v>176</v>
      </c>
    </row>
    <row r="589" spans="1:7">
      <c r="A589" t="s">
        <v>260</v>
      </c>
      <c r="B589" t="s">
        <v>152</v>
      </c>
      <c r="C589" t="s">
        <v>120</v>
      </c>
      <c r="D589" t="s">
        <v>136</v>
      </c>
      <c r="E589">
        <v>2010</v>
      </c>
      <c r="F589">
        <v>1</v>
      </c>
      <c r="G589" t="s">
        <v>176</v>
      </c>
    </row>
    <row r="590" spans="1:7">
      <c r="A590" t="s">
        <v>260</v>
      </c>
      <c r="B590" t="s">
        <v>152</v>
      </c>
      <c r="C590" t="s">
        <v>120</v>
      </c>
      <c r="D590" t="s">
        <v>136</v>
      </c>
      <c r="E590">
        <v>2020</v>
      </c>
      <c r="F590">
        <v>1</v>
      </c>
      <c r="G590" t="s">
        <v>176</v>
      </c>
    </row>
    <row r="591" spans="1:7">
      <c r="A591" t="s">
        <v>260</v>
      </c>
      <c r="B591" t="s">
        <v>152</v>
      </c>
      <c r="C591" t="s">
        <v>120</v>
      </c>
      <c r="D591" t="s">
        <v>136</v>
      </c>
      <c r="E591">
        <v>2030</v>
      </c>
      <c r="F591">
        <v>1</v>
      </c>
      <c r="G591" t="s">
        <v>176</v>
      </c>
    </row>
    <row r="592" spans="1:7">
      <c r="A592" t="s">
        <v>260</v>
      </c>
      <c r="B592" t="s">
        <v>152</v>
      </c>
      <c r="C592" t="s">
        <v>120</v>
      </c>
      <c r="D592" t="s">
        <v>136</v>
      </c>
      <c r="E592">
        <v>2040</v>
      </c>
      <c r="F592">
        <v>1</v>
      </c>
      <c r="G592" t="s">
        <v>176</v>
      </c>
    </row>
    <row r="593" spans="1:7">
      <c r="A593" t="s">
        <v>260</v>
      </c>
      <c r="B593" t="s">
        <v>152</v>
      </c>
      <c r="C593" t="s">
        <v>120</v>
      </c>
      <c r="D593" t="s">
        <v>136</v>
      </c>
      <c r="E593">
        <v>2050</v>
      </c>
      <c r="F593">
        <v>1</v>
      </c>
      <c r="G593" t="s">
        <v>176</v>
      </c>
    </row>
    <row r="594" spans="1:7">
      <c r="A594" t="s">
        <v>260</v>
      </c>
      <c r="B594" t="s">
        <v>152</v>
      </c>
      <c r="C594" t="s">
        <v>120</v>
      </c>
      <c r="D594" t="s">
        <v>136</v>
      </c>
      <c r="E594">
        <v>2060</v>
      </c>
      <c r="F594">
        <v>1</v>
      </c>
      <c r="G594" t="s">
        <v>176</v>
      </c>
    </row>
    <row r="595" spans="1:7">
      <c r="A595" t="s">
        <v>260</v>
      </c>
      <c r="B595" t="s">
        <v>152</v>
      </c>
      <c r="C595" t="s">
        <v>120</v>
      </c>
      <c r="D595" t="s">
        <v>136</v>
      </c>
      <c r="E595">
        <v>2070</v>
      </c>
      <c r="F595">
        <v>1</v>
      </c>
      <c r="G595" t="s">
        <v>176</v>
      </c>
    </row>
    <row r="596" spans="1:7">
      <c r="A596" t="s">
        <v>260</v>
      </c>
      <c r="B596" t="s">
        <v>152</v>
      </c>
      <c r="C596" t="s">
        <v>120</v>
      </c>
      <c r="D596" t="s">
        <v>136</v>
      </c>
      <c r="E596">
        <v>2015</v>
      </c>
      <c r="F596">
        <v>1</v>
      </c>
      <c r="G596" t="s">
        <v>176</v>
      </c>
    </row>
    <row r="597" spans="1:7">
      <c r="A597" t="s">
        <v>260</v>
      </c>
      <c r="B597" t="s">
        <v>152</v>
      </c>
      <c r="C597" t="s">
        <v>120</v>
      </c>
      <c r="D597" t="s">
        <v>136</v>
      </c>
      <c r="E597">
        <v>2025</v>
      </c>
      <c r="F597">
        <v>1</v>
      </c>
      <c r="G597" t="s">
        <v>176</v>
      </c>
    </row>
    <row r="598" spans="1:7">
      <c r="A598" t="s">
        <v>260</v>
      </c>
      <c r="B598" t="s">
        <v>152</v>
      </c>
      <c r="C598" t="s">
        <v>120</v>
      </c>
      <c r="D598" t="s">
        <v>136</v>
      </c>
      <c r="E598">
        <v>2035</v>
      </c>
      <c r="F598">
        <v>1</v>
      </c>
      <c r="G598" t="s">
        <v>176</v>
      </c>
    </row>
    <row r="599" spans="1:7">
      <c r="A599" t="s">
        <v>260</v>
      </c>
      <c r="B599" t="s">
        <v>152</v>
      </c>
      <c r="C599" t="s">
        <v>120</v>
      </c>
      <c r="D599" t="s">
        <v>136</v>
      </c>
      <c r="E599">
        <v>2045</v>
      </c>
      <c r="F599">
        <v>1</v>
      </c>
      <c r="G599" t="s">
        <v>176</v>
      </c>
    </row>
    <row r="600" spans="1:7">
      <c r="A600" t="s">
        <v>260</v>
      </c>
      <c r="B600" t="s">
        <v>152</v>
      </c>
      <c r="C600" t="s">
        <v>120</v>
      </c>
      <c r="D600" t="s">
        <v>136</v>
      </c>
      <c r="E600">
        <v>2055</v>
      </c>
      <c r="F600">
        <v>1</v>
      </c>
      <c r="G600" t="s">
        <v>176</v>
      </c>
    </row>
    <row r="601" spans="1:7">
      <c r="A601" t="s">
        <v>260</v>
      </c>
      <c r="B601" t="s">
        <v>152</v>
      </c>
      <c r="C601" t="s">
        <v>120</v>
      </c>
      <c r="D601" t="s">
        <v>136</v>
      </c>
      <c r="E601">
        <v>2065</v>
      </c>
      <c r="F601">
        <v>1</v>
      </c>
      <c r="G601" t="s">
        <v>176</v>
      </c>
    </row>
    <row r="602" spans="1:7">
      <c r="A602" t="s">
        <v>260</v>
      </c>
      <c r="B602" t="s">
        <v>152</v>
      </c>
      <c r="C602" t="s">
        <v>125</v>
      </c>
      <c r="D602" t="s">
        <v>136</v>
      </c>
      <c r="E602">
        <v>1955</v>
      </c>
      <c r="F602">
        <v>20</v>
      </c>
      <c r="G602" t="s">
        <v>176</v>
      </c>
    </row>
    <row r="603" spans="1:7">
      <c r="A603" t="s">
        <v>260</v>
      </c>
      <c r="B603" t="s">
        <v>152</v>
      </c>
      <c r="C603" t="s">
        <v>125</v>
      </c>
      <c r="D603" t="s">
        <v>136</v>
      </c>
      <c r="E603">
        <v>1960</v>
      </c>
      <c r="F603">
        <v>20</v>
      </c>
      <c r="G603" t="s">
        <v>176</v>
      </c>
    </row>
    <row r="604" spans="1:7">
      <c r="A604" t="s">
        <v>260</v>
      </c>
      <c r="B604" t="s">
        <v>152</v>
      </c>
      <c r="C604" t="s">
        <v>125</v>
      </c>
      <c r="D604" t="s">
        <v>136</v>
      </c>
      <c r="E604">
        <v>1965</v>
      </c>
      <c r="F604">
        <v>20</v>
      </c>
      <c r="G604" t="s">
        <v>176</v>
      </c>
    </row>
    <row r="605" spans="1:7">
      <c r="A605" t="s">
        <v>260</v>
      </c>
      <c r="B605" t="s">
        <v>152</v>
      </c>
      <c r="C605" t="s">
        <v>125</v>
      </c>
      <c r="D605" t="s">
        <v>136</v>
      </c>
      <c r="E605">
        <v>1970</v>
      </c>
      <c r="F605">
        <v>20</v>
      </c>
      <c r="G605" t="s">
        <v>176</v>
      </c>
    </row>
    <row r="606" spans="1:7">
      <c r="A606" t="s">
        <v>260</v>
      </c>
      <c r="B606" t="s">
        <v>152</v>
      </c>
      <c r="C606" t="s">
        <v>125</v>
      </c>
      <c r="D606" t="s">
        <v>136</v>
      </c>
      <c r="E606">
        <v>1975</v>
      </c>
      <c r="F606">
        <v>20</v>
      </c>
      <c r="G606" t="s">
        <v>176</v>
      </c>
    </row>
    <row r="607" spans="1:7">
      <c r="A607" t="s">
        <v>260</v>
      </c>
      <c r="B607" t="s">
        <v>152</v>
      </c>
      <c r="C607" t="s">
        <v>125</v>
      </c>
      <c r="D607" t="s">
        <v>136</v>
      </c>
      <c r="E607">
        <v>1980</v>
      </c>
      <c r="F607">
        <v>20</v>
      </c>
      <c r="G607" t="s">
        <v>176</v>
      </c>
    </row>
    <row r="608" spans="1:7">
      <c r="A608" t="s">
        <v>260</v>
      </c>
      <c r="B608" t="s">
        <v>152</v>
      </c>
      <c r="C608" t="s">
        <v>125</v>
      </c>
      <c r="D608" t="s">
        <v>136</v>
      </c>
      <c r="E608">
        <v>1985</v>
      </c>
      <c r="F608">
        <v>20</v>
      </c>
      <c r="G608" t="s">
        <v>176</v>
      </c>
    </row>
    <row r="609" spans="1:7">
      <c r="A609" t="s">
        <v>260</v>
      </c>
      <c r="B609" t="s">
        <v>152</v>
      </c>
      <c r="C609" t="s">
        <v>125</v>
      </c>
      <c r="D609" t="s">
        <v>136</v>
      </c>
      <c r="E609">
        <v>1990</v>
      </c>
      <c r="F609">
        <v>20</v>
      </c>
      <c r="G609" t="s">
        <v>176</v>
      </c>
    </row>
    <row r="610" spans="1:7">
      <c r="A610" t="s">
        <v>260</v>
      </c>
      <c r="B610" t="s">
        <v>152</v>
      </c>
      <c r="C610" t="s">
        <v>125</v>
      </c>
      <c r="D610" t="s">
        <v>136</v>
      </c>
      <c r="E610">
        <v>1995</v>
      </c>
      <c r="F610">
        <v>20</v>
      </c>
      <c r="G610" t="s">
        <v>176</v>
      </c>
    </row>
    <row r="611" spans="1:7">
      <c r="A611" t="s">
        <v>260</v>
      </c>
      <c r="B611" t="s">
        <v>152</v>
      </c>
      <c r="C611" t="s">
        <v>125</v>
      </c>
      <c r="D611" t="s">
        <v>136</v>
      </c>
      <c r="E611">
        <v>2000</v>
      </c>
      <c r="F611">
        <v>20</v>
      </c>
      <c r="G611" t="s">
        <v>176</v>
      </c>
    </row>
    <row r="612" spans="1:7">
      <c r="A612" t="s">
        <v>260</v>
      </c>
      <c r="B612" t="s">
        <v>152</v>
      </c>
      <c r="C612" t="s">
        <v>125</v>
      </c>
      <c r="D612" t="s">
        <v>136</v>
      </c>
      <c r="E612">
        <v>2005</v>
      </c>
      <c r="F612">
        <v>20</v>
      </c>
      <c r="G612" t="s">
        <v>176</v>
      </c>
    </row>
    <row r="613" spans="1:7">
      <c r="A613" t="s">
        <v>260</v>
      </c>
      <c r="B613" t="s">
        <v>152</v>
      </c>
      <c r="C613" t="s">
        <v>125</v>
      </c>
      <c r="D613" t="s">
        <v>136</v>
      </c>
      <c r="E613">
        <v>2010</v>
      </c>
      <c r="F613">
        <v>20</v>
      </c>
      <c r="G613" t="s">
        <v>176</v>
      </c>
    </row>
    <row r="614" spans="1:7">
      <c r="A614" t="s">
        <v>260</v>
      </c>
      <c r="B614" t="s">
        <v>152</v>
      </c>
      <c r="C614" t="s">
        <v>125</v>
      </c>
      <c r="D614" t="s">
        <v>136</v>
      </c>
      <c r="E614">
        <v>2020</v>
      </c>
      <c r="F614">
        <v>20</v>
      </c>
      <c r="G614" t="s">
        <v>176</v>
      </c>
    </row>
    <row r="615" spans="1:7">
      <c r="A615" t="s">
        <v>260</v>
      </c>
      <c r="B615" t="s">
        <v>152</v>
      </c>
      <c r="C615" t="s">
        <v>125</v>
      </c>
      <c r="D615" t="s">
        <v>136</v>
      </c>
      <c r="E615">
        <v>2030</v>
      </c>
      <c r="F615">
        <v>20</v>
      </c>
      <c r="G615" t="s">
        <v>176</v>
      </c>
    </row>
    <row r="616" spans="1:7">
      <c r="A616" t="s">
        <v>260</v>
      </c>
      <c r="B616" t="s">
        <v>152</v>
      </c>
      <c r="C616" t="s">
        <v>125</v>
      </c>
      <c r="D616" t="s">
        <v>136</v>
      </c>
      <c r="E616">
        <v>2040</v>
      </c>
      <c r="F616">
        <v>20</v>
      </c>
      <c r="G616" t="s">
        <v>176</v>
      </c>
    </row>
    <row r="617" spans="1:7">
      <c r="A617" t="s">
        <v>260</v>
      </c>
      <c r="B617" t="s">
        <v>152</v>
      </c>
      <c r="C617" t="s">
        <v>125</v>
      </c>
      <c r="D617" t="s">
        <v>136</v>
      </c>
      <c r="E617">
        <v>2050</v>
      </c>
      <c r="F617">
        <v>20</v>
      </c>
      <c r="G617" t="s">
        <v>176</v>
      </c>
    </row>
    <row r="618" spans="1:7">
      <c r="A618" t="s">
        <v>260</v>
      </c>
      <c r="B618" t="s">
        <v>152</v>
      </c>
      <c r="C618" t="s">
        <v>125</v>
      </c>
      <c r="D618" t="s">
        <v>136</v>
      </c>
      <c r="E618">
        <v>2060</v>
      </c>
      <c r="F618">
        <v>20</v>
      </c>
      <c r="G618" t="s">
        <v>176</v>
      </c>
    </row>
    <row r="619" spans="1:7">
      <c r="A619" t="s">
        <v>260</v>
      </c>
      <c r="B619" t="s">
        <v>152</v>
      </c>
      <c r="C619" t="s">
        <v>125</v>
      </c>
      <c r="D619" t="s">
        <v>136</v>
      </c>
      <c r="E619">
        <v>2070</v>
      </c>
      <c r="F619">
        <v>20</v>
      </c>
      <c r="G619" t="s">
        <v>176</v>
      </c>
    </row>
    <row r="620" spans="1:7">
      <c r="A620" t="s">
        <v>260</v>
      </c>
      <c r="B620" t="s">
        <v>152</v>
      </c>
      <c r="C620" t="s">
        <v>125</v>
      </c>
      <c r="D620" t="s">
        <v>136</v>
      </c>
      <c r="E620">
        <v>2015</v>
      </c>
      <c r="F620">
        <v>20</v>
      </c>
      <c r="G620" t="s">
        <v>176</v>
      </c>
    </row>
    <row r="621" spans="1:7">
      <c r="A621" t="s">
        <v>260</v>
      </c>
      <c r="B621" t="s">
        <v>152</v>
      </c>
      <c r="C621" t="s">
        <v>125</v>
      </c>
      <c r="D621" t="s">
        <v>136</v>
      </c>
      <c r="E621">
        <v>2025</v>
      </c>
      <c r="F621">
        <v>20</v>
      </c>
      <c r="G621" t="s">
        <v>176</v>
      </c>
    </row>
    <row r="622" spans="1:7">
      <c r="A622" t="s">
        <v>260</v>
      </c>
      <c r="B622" t="s">
        <v>152</v>
      </c>
      <c r="C622" t="s">
        <v>125</v>
      </c>
      <c r="D622" t="s">
        <v>136</v>
      </c>
      <c r="E622">
        <v>2035</v>
      </c>
      <c r="F622">
        <v>20</v>
      </c>
      <c r="G622" t="s">
        <v>176</v>
      </c>
    </row>
    <row r="623" spans="1:7">
      <c r="A623" t="s">
        <v>260</v>
      </c>
      <c r="B623" t="s">
        <v>152</v>
      </c>
      <c r="C623" t="s">
        <v>125</v>
      </c>
      <c r="D623" t="s">
        <v>136</v>
      </c>
      <c r="E623">
        <v>2045</v>
      </c>
      <c r="F623">
        <v>20</v>
      </c>
      <c r="G623" t="s">
        <v>176</v>
      </c>
    </row>
    <row r="624" spans="1:7">
      <c r="A624" t="s">
        <v>260</v>
      </c>
      <c r="B624" t="s">
        <v>152</v>
      </c>
      <c r="C624" t="s">
        <v>125</v>
      </c>
      <c r="D624" t="s">
        <v>136</v>
      </c>
      <c r="E624">
        <v>2055</v>
      </c>
      <c r="F624">
        <v>20</v>
      </c>
      <c r="G624" t="s">
        <v>176</v>
      </c>
    </row>
    <row r="625" spans="1:7">
      <c r="A625" t="s">
        <v>260</v>
      </c>
      <c r="B625" t="s">
        <v>152</v>
      </c>
      <c r="C625" t="s">
        <v>125</v>
      </c>
      <c r="D625" t="s">
        <v>136</v>
      </c>
      <c r="E625">
        <v>2065</v>
      </c>
      <c r="F625">
        <v>20</v>
      </c>
      <c r="G625" t="s">
        <v>176</v>
      </c>
    </row>
    <row r="626" spans="1:7">
      <c r="A626" t="s">
        <v>260</v>
      </c>
      <c r="B626" t="s">
        <v>152</v>
      </c>
      <c r="C626" t="s">
        <v>124</v>
      </c>
      <c r="D626" t="s">
        <v>136</v>
      </c>
      <c r="E626">
        <v>1955</v>
      </c>
      <c r="F626">
        <v>41</v>
      </c>
      <c r="G626" t="s">
        <v>176</v>
      </c>
    </row>
    <row r="627" spans="1:7">
      <c r="A627" t="s">
        <v>260</v>
      </c>
      <c r="B627" t="s">
        <v>152</v>
      </c>
      <c r="C627" t="s">
        <v>124</v>
      </c>
      <c r="D627" t="s">
        <v>136</v>
      </c>
      <c r="E627">
        <v>1960</v>
      </c>
      <c r="F627">
        <v>41</v>
      </c>
      <c r="G627" t="s">
        <v>176</v>
      </c>
    </row>
    <row r="628" spans="1:7">
      <c r="A628" t="s">
        <v>260</v>
      </c>
      <c r="B628" t="s">
        <v>152</v>
      </c>
      <c r="C628" t="s">
        <v>124</v>
      </c>
      <c r="D628" t="s">
        <v>136</v>
      </c>
      <c r="E628">
        <v>1965</v>
      </c>
      <c r="F628">
        <v>41</v>
      </c>
      <c r="G628" t="s">
        <v>176</v>
      </c>
    </row>
    <row r="629" spans="1:7">
      <c r="A629" t="s">
        <v>260</v>
      </c>
      <c r="B629" t="s">
        <v>152</v>
      </c>
      <c r="C629" t="s">
        <v>124</v>
      </c>
      <c r="D629" t="s">
        <v>136</v>
      </c>
      <c r="E629">
        <v>1970</v>
      </c>
      <c r="F629">
        <v>41</v>
      </c>
      <c r="G629" t="s">
        <v>176</v>
      </c>
    </row>
    <row r="630" spans="1:7">
      <c r="A630" t="s">
        <v>260</v>
      </c>
      <c r="B630" t="s">
        <v>152</v>
      </c>
      <c r="C630" t="s">
        <v>124</v>
      </c>
      <c r="D630" t="s">
        <v>136</v>
      </c>
      <c r="E630">
        <v>1975</v>
      </c>
      <c r="F630">
        <v>41</v>
      </c>
      <c r="G630" t="s">
        <v>176</v>
      </c>
    </row>
    <row r="631" spans="1:7">
      <c r="A631" t="s">
        <v>260</v>
      </c>
      <c r="B631" t="s">
        <v>152</v>
      </c>
      <c r="C631" t="s">
        <v>124</v>
      </c>
      <c r="D631" t="s">
        <v>136</v>
      </c>
      <c r="E631">
        <v>1980</v>
      </c>
      <c r="F631">
        <v>41</v>
      </c>
      <c r="G631" t="s">
        <v>176</v>
      </c>
    </row>
    <row r="632" spans="1:7">
      <c r="A632" t="s">
        <v>260</v>
      </c>
      <c r="B632" t="s">
        <v>152</v>
      </c>
      <c r="C632" t="s">
        <v>124</v>
      </c>
      <c r="D632" t="s">
        <v>136</v>
      </c>
      <c r="E632">
        <v>1985</v>
      </c>
      <c r="F632">
        <v>41</v>
      </c>
      <c r="G632" t="s">
        <v>176</v>
      </c>
    </row>
    <row r="633" spans="1:7">
      <c r="A633" t="s">
        <v>260</v>
      </c>
      <c r="B633" t="s">
        <v>152</v>
      </c>
      <c r="C633" t="s">
        <v>124</v>
      </c>
      <c r="D633" t="s">
        <v>136</v>
      </c>
      <c r="E633">
        <v>1990</v>
      </c>
      <c r="F633">
        <v>41</v>
      </c>
      <c r="G633" t="s">
        <v>176</v>
      </c>
    </row>
    <row r="634" spans="1:7">
      <c r="A634" t="s">
        <v>260</v>
      </c>
      <c r="B634" t="s">
        <v>152</v>
      </c>
      <c r="C634" t="s">
        <v>124</v>
      </c>
      <c r="D634" t="s">
        <v>136</v>
      </c>
      <c r="E634">
        <v>1995</v>
      </c>
      <c r="F634">
        <v>41</v>
      </c>
      <c r="G634" t="s">
        <v>176</v>
      </c>
    </row>
    <row r="635" spans="1:7">
      <c r="A635" t="s">
        <v>260</v>
      </c>
      <c r="B635" t="s">
        <v>152</v>
      </c>
      <c r="C635" t="s">
        <v>124</v>
      </c>
      <c r="D635" t="s">
        <v>136</v>
      </c>
      <c r="E635">
        <v>2000</v>
      </c>
      <c r="F635">
        <v>41</v>
      </c>
      <c r="G635" t="s">
        <v>176</v>
      </c>
    </row>
    <row r="636" spans="1:7">
      <c r="A636" t="s">
        <v>260</v>
      </c>
      <c r="B636" t="s">
        <v>152</v>
      </c>
      <c r="C636" t="s">
        <v>124</v>
      </c>
      <c r="D636" t="s">
        <v>136</v>
      </c>
      <c r="E636">
        <v>2005</v>
      </c>
      <c r="F636">
        <v>41</v>
      </c>
      <c r="G636" t="s">
        <v>176</v>
      </c>
    </row>
    <row r="637" spans="1:7">
      <c r="A637" t="s">
        <v>260</v>
      </c>
      <c r="B637" t="s">
        <v>152</v>
      </c>
      <c r="C637" t="s">
        <v>124</v>
      </c>
      <c r="D637" t="s">
        <v>136</v>
      </c>
      <c r="E637">
        <v>2010</v>
      </c>
      <c r="F637">
        <v>41</v>
      </c>
      <c r="G637" t="s">
        <v>176</v>
      </c>
    </row>
    <row r="638" spans="1:7">
      <c r="A638" t="s">
        <v>260</v>
      </c>
      <c r="B638" t="s">
        <v>152</v>
      </c>
      <c r="C638" t="s">
        <v>124</v>
      </c>
      <c r="D638" t="s">
        <v>136</v>
      </c>
      <c r="E638">
        <v>2020</v>
      </c>
      <c r="F638">
        <v>41</v>
      </c>
      <c r="G638" t="s">
        <v>176</v>
      </c>
    </row>
    <row r="639" spans="1:7">
      <c r="A639" t="s">
        <v>260</v>
      </c>
      <c r="B639" t="s">
        <v>152</v>
      </c>
      <c r="C639" t="s">
        <v>124</v>
      </c>
      <c r="D639" t="s">
        <v>136</v>
      </c>
      <c r="E639">
        <v>2030</v>
      </c>
      <c r="F639">
        <v>41</v>
      </c>
      <c r="G639" t="s">
        <v>176</v>
      </c>
    </row>
    <row r="640" spans="1:7">
      <c r="A640" t="s">
        <v>260</v>
      </c>
      <c r="B640" t="s">
        <v>152</v>
      </c>
      <c r="C640" t="s">
        <v>124</v>
      </c>
      <c r="D640" t="s">
        <v>136</v>
      </c>
      <c r="E640">
        <v>2040</v>
      </c>
      <c r="F640">
        <v>41</v>
      </c>
      <c r="G640" t="s">
        <v>176</v>
      </c>
    </row>
    <row r="641" spans="1:7">
      <c r="A641" t="s">
        <v>260</v>
      </c>
      <c r="B641" t="s">
        <v>152</v>
      </c>
      <c r="C641" t="s">
        <v>124</v>
      </c>
      <c r="D641" t="s">
        <v>136</v>
      </c>
      <c r="E641">
        <v>2050</v>
      </c>
      <c r="F641">
        <v>41</v>
      </c>
      <c r="G641" t="s">
        <v>176</v>
      </c>
    </row>
    <row r="642" spans="1:7">
      <c r="A642" t="s">
        <v>260</v>
      </c>
      <c r="B642" t="s">
        <v>152</v>
      </c>
      <c r="C642" t="s">
        <v>124</v>
      </c>
      <c r="D642" t="s">
        <v>136</v>
      </c>
      <c r="E642">
        <v>2060</v>
      </c>
      <c r="F642">
        <v>41</v>
      </c>
      <c r="G642" t="s">
        <v>176</v>
      </c>
    </row>
    <row r="643" spans="1:7">
      <c r="A643" t="s">
        <v>260</v>
      </c>
      <c r="B643" t="s">
        <v>152</v>
      </c>
      <c r="C643" t="s">
        <v>124</v>
      </c>
      <c r="D643" t="s">
        <v>136</v>
      </c>
      <c r="E643">
        <v>2070</v>
      </c>
      <c r="F643">
        <v>41</v>
      </c>
      <c r="G643" t="s">
        <v>176</v>
      </c>
    </row>
    <row r="644" spans="1:7">
      <c r="A644" t="s">
        <v>260</v>
      </c>
      <c r="B644" t="s">
        <v>152</v>
      </c>
      <c r="C644" t="s">
        <v>124</v>
      </c>
      <c r="D644" t="s">
        <v>136</v>
      </c>
      <c r="E644">
        <v>2015</v>
      </c>
      <c r="F644">
        <v>41</v>
      </c>
      <c r="G644" t="s">
        <v>176</v>
      </c>
    </row>
    <row r="645" spans="1:7">
      <c r="A645" t="s">
        <v>260</v>
      </c>
      <c r="B645" t="s">
        <v>152</v>
      </c>
      <c r="C645" t="s">
        <v>124</v>
      </c>
      <c r="D645" t="s">
        <v>136</v>
      </c>
      <c r="E645">
        <v>2025</v>
      </c>
      <c r="F645">
        <v>41</v>
      </c>
      <c r="G645" t="s">
        <v>176</v>
      </c>
    </row>
    <row r="646" spans="1:7">
      <c r="A646" t="s">
        <v>260</v>
      </c>
      <c r="B646" t="s">
        <v>152</v>
      </c>
      <c r="C646" t="s">
        <v>124</v>
      </c>
      <c r="D646" t="s">
        <v>136</v>
      </c>
      <c r="E646">
        <v>2035</v>
      </c>
      <c r="F646">
        <v>41</v>
      </c>
      <c r="G646" t="s">
        <v>176</v>
      </c>
    </row>
    <row r="647" spans="1:7">
      <c r="A647" t="s">
        <v>260</v>
      </c>
      <c r="B647" t="s">
        <v>152</v>
      </c>
      <c r="C647" t="s">
        <v>124</v>
      </c>
      <c r="D647" t="s">
        <v>136</v>
      </c>
      <c r="E647">
        <v>2045</v>
      </c>
      <c r="F647">
        <v>41</v>
      </c>
      <c r="G647" t="s">
        <v>176</v>
      </c>
    </row>
    <row r="648" spans="1:7">
      <c r="A648" t="s">
        <v>260</v>
      </c>
      <c r="B648" t="s">
        <v>152</v>
      </c>
      <c r="C648" t="s">
        <v>124</v>
      </c>
      <c r="D648" t="s">
        <v>136</v>
      </c>
      <c r="E648">
        <v>2055</v>
      </c>
      <c r="F648">
        <v>41</v>
      </c>
      <c r="G648" t="s">
        <v>176</v>
      </c>
    </row>
    <row r="649" spans="1:7">
      <c r="A649" t="s">
        <v>260</v>
      </c>
      <c r="B649" t="s">
        <v>152</v>
      </c>
      <c r="C649" t="s">
        <v>124</v>
      </c>
      <c r="D649" t="s">
        <v>136</v>
      </c>
      <c r="E649">
        <v>2065</v>
      </c>
      <c r="F649">
        <v>41</v>
      </c>
      <c r="G649" t="s">
        <v>176</v>
      </c>
    </row>
    <row r="650" spans="1:7">
      <c r="A650" t="s">
        <v>260</v>
      </c>
      <c r="B650" t="s">
        <v>152</v>
      </c>
      <c r="C650" t="s">
        <v>122</v>
      </c>
      <c r="D650" t="s">
        <v>136</v>
      </c>
      <c r="E650">
        <v>1955</v>
      </c>
      <c r="F650">
        <v>40</v>
      </c>
      <c r="G650" t="s">
        <v>176</v>
      </c>
    </row>
    <row r="651" spans="1:7">
      <c r="A651" t="s">
        <v>260</v>
      </c>
      <c r="B651" t="s">
        <v>152</v>
      </c>
      <c r="C651" t="s">
        <v>122</v>
      </c>
      <c r="D651" t="s">
        <v>136</v>
      </c>
      <c r="E651">
        <v>1960</v>
      </c>
      <c r="F651">
        <v>40</v>
      </c>
      <c r="G651" t="s">
        <v>176</v>
      </c>
    </row>
    <row r="652" spans="1:7">
      <c r="A652" t="s">
        <v>260</v>
      </c>
      <c r="B652" t="s">
        <v>152</v>
      </c>
      <c r="C652" t="s">
        <v>122</v>
      </c>
      <c r="D652" t="s">
        <v>136</v>
      </c>
      <c r="E652">
        <v>1965</v>
      </c>
      <c r="F652">
        <v>40</v>
      </c>
      <c r="G652" t="s">
        <v>176</v>
      </c>
    </row>
    <row r="653" spans="1:7">
      <c r="A653" t="s">
        <v>260</v>
      </c>
      <c r="B653" t="s">
        <v>152</v>
      </c>
      <c r="C653" t="s">
        <v>122</v>
      </c>
      <c r="D653" t="s">
        <v>136</v>
      </c>
      <c r="E653">
        <v>1970</v>
      </c>
      <c r="F653">
        <v>40</v>
      </c>
      <c r="G653" t="s">
        <v>176</v>
      </c>
    </row>
    <row r="654" spans="1:7">
      <c r="A654" t="s">
        <v>260</v>
      </c>
      <c r="B654" t="s">
        <v>152</v>
      </c>
      <c r="C654" t="s">
        <v>122</v>
      </c>
      <c r="D654" t="s">
        <v>136</v>
      </c>
      <c r="E654">
        <v>1975</v>
      </c>
      <c r="F654">
        <v>40</v>
      </c>
      <c r="G654" t="s">
        <v>176</v>
      </c>
    </row>
    <row r="655" spans="1:7">
      <c r="A655" t="s">
        <v>260</v>
      </c>
      <c r="B655" t="s">
        <v>152</v>
      </c>
      <c r="C655" t="s">
        <v>122</v>
      </c>
      <c r="D655" t="s">
        <v>136</v>
      </c>
      <c r="E655">
        <v>1980</v>
      </c>
      <c r="F655">
        <v>40</v>
      </c>
      <c r="G655" t="s">
        <v>176</v>
      </c>
    </row>
    <row r="656" spans="1:7">
      <c r="A656" t="s">
        <v>260</v>
      </c>
      <c r="B656" t="s">
        <v>152</v>
      </c>
      <c r="C656" t="s">
        <v>122</v>
      </c>
      <c r="D656" t="s">
        <v>136</v>
      </c>
      <c r="E656">
        <v>1985</v>
      </c>
      <c r="F656">
        <v>40</v>
      </c>
      <c r="G656" t="s">
        <v>176</v>
      </c>
    </row>
    <row r="657" spans="1:7">
      <c r="A657" t="s">
        <v>260</v>
      </c>
      <c r="B657" t="s">
        <v>152</v>
      </c>
      <c r="C657" t="s">
        <v>122</v>
      </c>
      <c r="D657" t="s">
        <v>136</v>
      </c>
      <c r="E657">
        <v>1990</v>
      </c>
      <c r="F657">
        <v>40</v>
      </c>
      <c r="G657" t="s">
        <v>176</v>
      </c>
    </row>
    <row r="658" spans="1:7">
      <c r="A658" t="s">
        <v>260</v>
      </c>
      <c r="B658" t="s">
        <v>152</v>
      </c>
      <c r="C658" t="s">
        <v>122</v>
      </c>
      <c r="D658" t="s">
        <v>136</v>
      </c>
      <c r="E658">
        <v>1995</v>
      </c>
      <c r="F658">
        <v>40</v>
      </c>
      <c r="G658" t="s">
        <v>176</v>
      </c>
    </row>
    <row r="659" spans="1:7">
      <c r="A659" t="s">
        <v>260</v>
      </c>
      <c r="B659" t="s">
        <v>152</v>
      </c>
      <c r="C659" t="s">
        <v>122</v>
      </c>
      <c r="D659" t="s">
        <v>136</v>
      </c>
      <c r="E659">
        <v>2000</v>
      </c>
      <c r="F659">
        <v>40</v>
      </c>
      <c r="G659" t="s">
        <v>176</v>
      </c>
    </row>
    <row r="660" spans="1:7">
      <c r="A660" t="s">
        <v>260</v>
      </c>
      <c r="B660" t="s">
        <v>152</v>
      </c>
      <c r="C660" t="s">
        <v>122</v>
      </c>
      <c r="D660" t="s">
        <v>136</v>
      </c>
      <c r="E660">
        <v>2005</v>
      </c>
      <c r="F660">
        <v>40</v>
      </c>
      <c r="G660" t="s">
        <v>176</v>
      </c>
    </row>
    <row r="661" spans="1:7">
      <c r="A661" t="s">
        <v>260</v>
      </c>
      <c r="B661" t="s">
        <v>152</v>
      </c>
      <c r="C661" t="s">
        <v>122</v>
      </c>
      <c r="D661" t="s">
        <v>136</v>
      </c>
      <c r="E661">
        <v>2010</v>
      </c>
      <c r="F661">
        <v>40</v>
      </c>
      <c r="G661" t="s">
        <v>176</v>
      </c>
    </row>
    <row r="662" spans="1:7">
      <c r="A662" t="s">
        <v>260</v>
      </c>
      <c r="B662" t="s">
        <v>152</v>
      </c>
      <c r="C662" t="s">
        <v>122</v>
      </c>
      <c r="D662" t="s">
        <v>136</v>
      </c>
      <c r="E662">
        <v>2020</v>
      </c>
      <c r="F662">
        <v>40</v>
      </c>
      <c r="G662" t="s">
        <v>176</v>
      </c>
    </row>
    <row r="663" spans="1:7">
      <c r="A663" t="s">
        <v>260</v>
      </c>
      <c r="B663" t="s">
        <v>152</v>
      </c>
      <c r="C663" t="s">
        <v>122</v>
      </c>
      <c r="D663" t="s">
        <v>136</v>
      </c>
      <c r="E663">
        <v>2030</v>
      </c>
      <c r="F663">
        <v>40</v>
      </c>
      <c r="G663" t="s">
        <v>176</v>
      </c>
    </row>
    <row r="664" spans="1:7">
      <c r="A664" t="s">
        <v>260</v>
      </c>
      <c r="B664" t="s">
        <v>152</v>
      </c>
      <c r="C664" t="s">
        <v>122</v>
      </c>
      <c r="D664" t="s">
        <v>136</v>
      </c>
      <c r="E664">
        <v>2040</v>
      </c>
      <c r="F664">
        <v>40</v>
      </c>
      <c r="G664" t="s">
        <v>176</v>
      </c>
    </row>
    <row r="665" spans="1:7">
      <c r="A665" t="s">
        <v>260</v>
      </c>
      <c r="B665" t="s">
        <v>152</v>
      </c>
      <c r="C665" t="s">
        <v>122</v>
      </c>
      <c r="D665" t="s">
        <v>136</v>
      </c>
      <c r="E665">
        <v>2050</v>
      </c>
      <c r="F665">
        <v>40</v>
      </c>
      <c r="G665" t="s">
        <v>176</v>
      </c>
    </row>
    <row r="666" spans="1:7">
      <c r="A666" t="s">
        <v>260</v>
      </c>
      <c r="B666" t="s">
        <v>152</v>
      </c>
      <c r="C666" t="s">
        <v>122</v>
      </c>
      <c r="D666" t="s">
        <v>136</v>
      </c>
      <c r="E666">
        <v>2060</v>
      </c>
      <c r="F666">
        <v>40</v>
      </c>
      <c r="G666" t="s">
        <v>176</v>
      </c>
    </row>
    <row r="667" spans="1:7">
      <c r="A667" t="s">
        <v>260</v>
      </c>
      <c r="B667" t="s">
        <v>152</v>
      </c>
      <c r="C667" t="s">
        <v>122</v>
      </c>
      <c r="D667" t="s">
        <v>136</v>
      </c>
      <c r="E667">
        <v>2070</v>
      </c>
      <c r="F667">
        <v>40</v>
      </c>
      <c r="G667" t="s">
        <v>176</v>
      </c>
    </row>
    <row r="668" spans="1:7">
      <c r="A668" t="s">
        <v>260</v>
      </c>
      <c r="B668" t="s">
        <v>152</v>
      </c>
      <c r="C668" t="s">
        <v>122</v>
      </c>
      <c r="D668" t="s">
        <v>136</v>
      </c>
      <c r="E668">
        <v>2015</v>
      </c>
      <c r="F668">
        <v>40</v>
      </c>
      <c r="G668" t="s">
        <v>176</v>
      </c>
    </row>
    <row r="669" spans="1:7">
      <c r="A669" t="s">
        <v>260</v>
      </c>
      <c r="B669" t="s">
        <v>152</v>
      </c>
      <c r="C669" t="s">
        <v>122</v>
      </c>
      <c r="D669" t="s">
        <v>136</v>
      </c>
      <c r="E669">
        <v>2025</v>
      </c>
      <c r="F669">
        <v>40</v>
      </c>
      <c r="G669" t="s">
        <v>176</v>
      </c>
    </row>
    <row r="670" spans="1:7">
      <c r="A670" t="s">
        <v>260</v>
      </c>
      <c r="B670" t="s">
        <v>152</v>
      </c>
      <c r="C670" t="s">
        <v>122</v>
      </c>
      <c r="D670" t="s">
        <v>136</v>
      </c>
      <c r="E670">
        <v>2035</v>
      </c>
      <c r="F670">
        <v>40</v>
      </c>
      <c r="G670" t="s">
        <v>176</v>
      </c>
    </row>
    <row r="671" spans="1:7">
      <c r="A671" t="s">
        <v>260</v>
      </c>
      <c r="B671" t="s">
        <v>152</v>
      </c>
      <c r="C671" t="s">
        <v>122</v>
      </c>
      <c r="D671" t="s">
        <v>136</v>
      </c>
      <c r="E671">
        <v>2045</v>
      </c>
      <c r="F671">
        <v>40</v>
      </c>
      <c r="G671" t="s">
        <v>176</v>
      </c>
    </row>
    <row r="672" spans="1:7">
      <c r="A672" t="s">
        <v>260</v>
      </c>
      <c r="B672" t="s">
        <v>152</v>
      </c>
      <c r="C672" t="s">
        <v>122</v>
      </c>
      <c r="D672" t="s">
        <v>136</v>
      </c>
      <c r="E672">
        <v>2055</v>
      </c>
      <c r="F672">
        <v>40</v>
      </c>
      <c r="G672" t="s">
        <v>176</v>
      </c>
    </row>
    <row r="673" spans="1:7">
      <c r="A673" t="s">
        <v>260</v>
      </c>
      <c r="B673" t="s">
        <v>152</v>
      </c>
      <c r="C673" t="s">
        <v>122</v>
      </c>
      <c r="D673" t="s">
        <v>136</v>
      </c>
      <c r="E673">
        <v>2065</v>
      </c>
      <c r="F673">
        <v>40</v>
      </c>
      <c r="G673" t="s">
        <v>176</v>
      </c>
    </row>
    <row r="674" spans="1:7">
      <c r="A674" t="s">
        <v>260</v>
      </c>
      <c r="B674" t="s">
        <v>152</v>
      </c>
      <c r="C674" t="s">
        <v>127</v>
      </c>
      <c r="D674" t="s">
        <v>136</v>
      </c>
      <c r="E674">
        <v>1955</v>
      </c>
      <c r="F674">
        <v>62</v>
      </c>
      <c r="G674" t="s">
        <v>176</v>
      </c>
    </row>
    <row r="675" spans="1:7">
      <c r="A675" t="s">
        <v>260</v>
      </c>
      <c r="B675" t="s">
        <v>152</v>
      </c>
      <c r="C675" t="s">
        <v>127</v>
      </c>
      <c r="D675" t="s">
        <v>136</v>
      </c>
      <c r="E675">
        <v>1960</v>
      </c>
      <c r="F675">
        <v>62</v>
      </c>
      <c r="G675" t="s">
        <v>176</v>
      </c>
    </row>
    <row r="676" spans="1:7">
      <c r="A676" t="s">
        <v>260</v>
      </c>
      <c r="B676" t="s">
        <v>152</v>
      </c>
      <c r="C676" t="s">
        <v>127</v>
      </c>
      <c r="D676" t="s">
        <v>136</v>
      </c>
      <c r="E676">
        <v>1965</v>
      </c>
      <c r="F676">
        <v>62</v>
      </c>
      <c r="G676" t="s">
        <v>176</v>
      </c>
    </row>
    <row r="677" spans="1:7">
      <c r="A677" t="s">
        <v>260</v>
      </c>
      <c r="B677" t="s">
        <v>152</v>
      </c>
      <c r="C677" t="s">
        <v>127</v>
      </c>
      <c r="D677" t="s">
        <v>136</v>
      </c>
      <c r="E677">
        <v>1970</v>
      </c>
      <c r="F677">
        <v>62</v>
      </c>
      <c r="G677" t="s">
        <v>176</v>
      </c>
    </row>
    <row r="678" spans="1:7">
      <c r="A678" t="s">
        <v>260</v>
      </c>
      <c r="B678" t="s">
        <v>152</v>
      </c>
      <c r="C678" t="s">
        <v>127</v>
      </c>
      <c r="D678" t="s">
        <v>136</v>
      </c>
      <c r="E678">
        <v>1975</v>
      </c>
      <c r="F678">
        <v>62</v>
      </c>
      <c r="G678" t="s">
        <v>176</v>
      </c>
    </row>
    <row r="679" spans="1:7">
      <c r="A679" t="s">
        <v>260</v>
      </c>
      <c r="B679" t="s">
        <v>152</v>
      </c>
      <c r="C679" t="s">
        <v>127</v>
      </c>
      <c r="D679" t="s">
        <v>136</v>
      </c>
      <c r="E679">
        <v>1980</v>
      </c>
      <c r="F679">
        <v>62</v>
      </c>
      <c r="G679" t="s">
        <v>176</v>
      </c>
    </row>
    <row r="680" spans="1:7">
      <c r="A680" t="s">
        <v>260</v>
      </c>
      <c r="B680" t="s">
        <v>152</v>
      </c>
      <c r="C680" t="s">
        <v>127</v>
      </c>
      <c r="D680" t="s">
        <v>136</v>
      </c>
      <c r="E680">
        <v>1985</v>
      </c>
      <c r="F680">
        <v>62</v>
      </c>
      <c r="G680" t="s">
        <v>176</v>
      </c>
    </row>
    <row r="681" spans="1:7">
      <c r="A681" t="s">
        <v>260</v>
      </c>
      <c r="B681" t="s">
        <v>152</v>
      </c>
      <c r="C681" t="s">
        <v>127</v>
      </c>
      <c r="D681" t="s">
        <v>136</v>
      </c>
      <c r="E681">
        <v>1990</v>
      </c>
      <c r="F681">
        <v>62</v>
      </c>
      <c r="G681" t="s">
        <v>176</v>
      </c>
    </row>
    <row r="682" spans="1:7">
      <c r="A682" t="s">
        <v>260</v>
      </c>
      <c r="B682" t="s">
        <v>152</v>
      </c>
      <c r="C682" t="s">
        <v>127</v>
      </c>
      <c r="D682" t="s">
        <v>136</v>
      </c>
      <c r="E682">
        <v>1995</v>
      </c>
      <c r="F682">
        <v>62</v>
      </c>
      <c r="G682" t="s">
        <v>176</v>
      </c>
    </row>
    <row r="683" spans="1:7">
      <c r="A683" t="s">
        <v>260</v>
      </c>
      <c r="B683" t="s">
        <v>152</v>
      </c>
      <c r="C683" t="s">
        <v>127</v>
      </c>
      <c r="D683" t="s">
        <v>136</v>
      </c>
      <c r="E683">
        <v>2000</v>
      </c>
      <c r="F683">
        <v>62</v>
      </c>
      <c r="G683" t="s">
        <v>176</v>
      </c>
    </row>
    <row r="684" spans="1:7">
      <c r="A684" t="s">
        <v>260</v>
      </c>
      <c r="B684" t="s">
        <v>152</v>
      </c>
      <c r="C684" t="s">
        <v>127</v>
      </c>
      <c r="D684" t="s">
        <v>136</v>
      </c>
      <c r="E684">
        <v>2005</v>
      </c>
      <c r="F684">
        <v>62</v>
      </c>
      <c r="G684" t="s">
        <v>176</v>
      </c>
    </row>
    <row r="685" spans="1:7">
      <c r="A685" t="s">
        <v>260</v>
      </c>
      <c r="B685" t="s">
        <v>152</v>
      </c>
      <c r="C685" t="s">
        <v>127</v>
      </c>
      <c r="D685" t="s">
        <v>136</v>
      </c>
      <c r="E685">
        <v>2010</v>
      </c>
      <c r="F685">
        <v>62</v>
      </c>
      <c r="G685" t="s">
        <v>176</v>
      </c>
    </row>
    <row r="686" spans="1:7">
      <c r="A686" t="s">
        <v>260</v>
      </c>
      <c r="B686" t="s">
        <v>152</v>
      </c>
      <c r="C686" t="s">
        <v>127</v>
      </c>
      <c r="D686" t="s">
        <v>136</v>
      </c>
      <c r="E686">
        <v>2020</v>
      </c>
      <c r="F686">
        <v>62</v>
      </c>
      <c r="G686" t="s">
        <v>176</v>
      </c>
    </row>
    <row r="687" spans="1:7">
      <c r="A687" t="s">
        <v>260</v>
      </c>
      <c r="B687" t="s">
        <v>152</v>
      </c>
      <c r="C687" t="s">
        <v>127</v>
      </c>
      <c r="D687" t="s">
        <v>136</v>
      </c>
      <c r="E687">
        <v>2030</v>
      </c>
      <c r="F687">
        <v>62</v>
      </c>
      <c r="G687" t="s">
        <v>176</v>
      </c>
    </row>
    <row r="688" spans="1:7">
      <c r="A688" t="s">
        <v>260</v>
      </c>
      <c r="B688" t="s">
        <v>152</v>
      </c>
      <c r="C688" t="s">
        <v>127</v>
      </c>
      <c r="D688" t="s">
        <v>136</v>
      </c>
      <c r="E688">
        <v>2040</v>
      </c>
      <c r="F688">
        <v>62</v>
      </c>
      <c r="G688" t="s">
        <v>176</v>
      </c>
    </row>
    <row r="689" spans="1:7">
      <c r="A689" t="s">
        <v>260</v>
      </c>
      <c r="B689" t="s">
        <v>152</v>
      </c>
      <c r="C689" t="s">
        <v>127</v>
      </c>
      <c r="D689" t="s">
        <v>136</v>
      </c>
      <c r="E689">
        <v>2050</v>
      </c>
      <c r="F689">
        <v>62</v>
      </c>
      <c r="G689" t="s">
        <v>176</v>
      </c>
    </row>
    <row r="690" spans="1:7">
      <c r="A690" t="s">
        <v>260</v>
      </c>
      <c r="B690" t="s">
        <v>152</v>
      </c>
      <c r="C690" t="s">
        <v>127</v>
      </c>
      <c r="D690" t="s">
        <v>136</v>
      </c>
      <c r="E690">
        <v>2060</v>
      </c>
      <c r="F690">
        <v>62</v>
      </c>
      <c r="G690" t="s">
        <v>176</v>
      </c>
    </row>
    <row r="691" spans="1:7">
      <c r="A691" t="s">
        <v>260</v>
      </c>
      <c r="B691" t="s">
        <v>152</v>
      </c>
      <c r="C691" t="s">
        <v>127</v>
      </c>
      <c r="D691" t="s">
        <v>136</v>
      </c>
      <c r="E691">
        <v>2070</v>
      </c>
      <c r="F691">
        <v>62</v>
      </c>
      <c r="G691" t="s">
        <v>176</v>
      </c>
    </row>
    <row r="692" spans="1:7">
      <c r="A692" t="s">
        <v>260</v>
      </c>
      <c r="B692" t="s">
        <v>152</v>
      </c>
      <c r="C692" t="s">
        <v>127</v>
      </c>
      <c r="D692" t="s">
        <v>136</v>
      </c>
      <c r="E692">
        <v>2015</v>
      </c>
      <c r="F692">
        <v>62</v>
      </c>
      <c r="G692" t="s">
        <v>176</v>
      </c>
    </row>
    <row r="693" spans="1:7">
      <c r="A693" t="s">
        <v>260</v>
      </c>
      <c r="B693" t="s">
        <v>152</v>
      </c>
      <c r="C693" t="s">
        <v>127</v>
      </c>
      <c r="D693" t="s">
        <v>136</v>
      </c>
      <c r="E693">
        <v>2025</v>
      </c>
      <c r="F693">
        <v>62</v>
      </c>
      <c r="G693" t="s">
        <v>176</v>
      </c>
    </row>
    <row r="694" spans="1:7">
      <c r="A694" t="s">
        <v>260</v>
      </c>
      <c r="B694" t="s">
        <v>152</v>
      </c>
      <c r="C694" t="s">
        <v>127</v>
      </c>
      <c r="D694" t="s">
        <v>136</v>
      </c>
      <c r="E694">
        <v>2035</v>
      </c>
      <c r="F694">
        <v>62</v>
      </c>
      <c r="G694" t="s">
        <v>176</v>
      </c>
    </row>
    <row r="695" spans="1:7">
      <c r="A695" t="s">
        <v>260</v>
      </c>
      <c r="B695" t="s">
        <v>152</v>
      </c>
      <c r="C695" t="s">
        <v>127</v>
      </c>
      <c r="D695" t="s">
        <v>136</v>
      </c>
      <c r="E695">
        <v>2045</v>
      </c>
      <c r="F695">
        <v>62</v>
      </c>
      <c r="G695" t="s">
        <v>176</v>
      </c>
    </row>
    <row r="696" spans="1:7">
      <c r="A696" t="s">
        <v>260</v>
      </c>
      <c r="B696" t="s">
        <v>152</v>
      </c>
      <c r="C696" t="s">
        <v>127</v>
      </c>
      <c r="D696" t="s">
        <v>136</v>
      </c>
      <c r="E696">
        <v>2055</v>
      </c>
      <c r="F696">
        <v>62</v>
      </c>
      <c r="G696" t="s">
        <v>176</v>
      </c>
    </row>
    <row r="697" spans="1:7">
      <c r="A697" t="s">
        <v>260</v>
      </c>
      <c r="B697" t="s">
        <v>152</v>
      </c>
      <c r="C697" t="s">
        <v>127</v>
      </c>
      <c r="D697" t="s">
        <v>136</v>
      </c>
      <c r="E697">
        <v>2065</v>
      </c>
      <c r="F697">
        <v>62</v>
      </c>
      <c r="G697" t="s">
        <v>176</v>
      </c>
    </row>
    <row r="698" spans="1:7">
      <c r="A698" t="s">
        <v>260</v>
      </c>
      <c r="B698" t="s">
        <v>152</v>
      </c>
      <c r="C698" t="s">
        <v>123</v>
      </c>
      <c r="D698" t="s">
        <v>136</v>
      </c>
      <c r="E698">
        <v>1955</v>
      </c>
      <c r="F698">
        <v>144</v>
      </c>
      <c r="G698" t="s">
        <v>176</v>
      </c>
    </row>
    <row r="699" spans="1:7">
      <c r="A699" t="s">
        <v>260</v>
      </c>
      <c r="B699" t="s">
        <v>152</v>
      </c>
      <c r="C699" t="s">
        <v>123</v>
      </c>
      <c r="D699" t="s">
        <v>136</v>
      </c>
      <c r="E699">
        <v>1960</v>
      </c>
      <c r="F699">
        <v>144</v>
      </c>
      <c r="G699" t="s">
        <v>176</v>
      </c>
    </row>
    <row r="700" spans="1:7">
      <c r="A700" t="s">
        <v>260</v>
      </c>
      <c r="B700" t="s">
        <v>152</v>
      </c>
      <c r="C700" t="s">
        <v>123</v>
      </c>
      <c r="D700" t="s">
        <v>136</v>
      </c>
      <c r="E700">
        <v>1965</v>
      </c>
      <c r="F700">
        <v>144</v>
      </c>
      <c r="G700" t="s">
        <v>176</v>
      </c>
    </row>
    <row r="701" spans="1:7">
      <c r="A701" t="s">
        <v>260</v>
      </c>
      <c r="B701" t="s">
        <v>152</v>
      </c>
      <c r="C701" t="s">
        <v>123</v>
      </c>
      <c r="D701" t="s">
        <v>136</v>
      </c>
      <c r="E701">
        <v>1970</v>
      </c>
      <c r="F701">
        <v>144</v>
      </c>
      <c r="G701" t="s">
        <v>176</v>
      </c>
    </row>
    <row r="702" spans="1:7">
      <c r="A702" t="s">
        <v>260</v>
      </c>
      <c r="B702" t="s">
        <v>152</v>
      </c>
      <c r="C702" t="s">
        <v>123</v>
      </c>
      <c r="D702" t="s">
        <v>136</v>
      </c>
      <c r="E702">
        <v>1975</v>
      </c>
      <c r="F702">
        <v>144</v>
      </c>
      <c r="G702" t="s">
        <v>176</v>
      </c>
    </row>
    <row r="703" spans="1:7">
      <c r="A703" t="s">
        <v>260</v>
      </c>
      <c r="B703" t="s">
        <v>152</v>
      </c>
      <c r="C703" t="s">
        <v>123</v>
      </c>
      <c r="D703" t="s">
        <v>136</v>
      </c>
      <c r="E703">
        <v>1980</v>
      </c>
      <c r="F703">
        <v>144</v>
      </c>
      <c r="G703" t="s">
        <v>176</v>
      </c>
    </row>
    <row r="704" spans="1:7">
      <c r="A704" t="s">
        <v>260</v>
      </c>
      <c r="B704" t="s">
        <v>152</v>
      </c>
      <c r="C704" t="s">
        <v>123</v>
      </c>
      <c r="D704" t="s">
        <v>136</v>
      </c>
      <c r="E704">
        <v>1985</v>
      </c>
      <c r="F704">
        <v>144</v>
      </c>
      <c r="G704" t="s">
        <v>176</v>
      </c>
    </row>
    <row r="705" spans="1:7">
      <c r="A705" t="s">
        <v>260</v>
      </c>
      <c r="B705" t="s">
        <v>152</v>
      </c>
      <c r="C705" t="s">
        <v>123</v>
      </c>
      <c r="D705" t="s">
        <v>136</v>
      </c>
      <c r="E705">
        <v>1990</v>
      </c>
      <c r="F705">
        <v>144</v>
      </c>
      <c r="G705" t="s">
        <v>176</v>
      </c>
    </row>
    <row r="706" spans="1:7">
      <c r="A706" t="s">
        <v>260</v>
      </c>
      <c r="B706" t="s">
        <v>152</v>
      </c>
      <c r="C706" t="s">
        <v>123</v>
      </c>
      <c r="D706" t="s">
        <v>136</v>
      </c>
      <c r="E706">
        <v>1995</v>
      </c>
      <c r="F706">
        <v>144</v>
      </c>
      <c r="G706" t="s">
        <v>176</v>
      </c>
    </row>
    <row r="707" spans="1:7">
      <c r="A707" t="s">
        <v>260</v>
      </c>
      <c r="B707" t="s">
        <v>152</v>
      </c>
      <c r="C707" t="s">
        <v>123</v>
      </c>
      <c r="D707" t="s">
        <v>136</v>
      </c>
      <c r="E707">
        <v>2000</v>
      </c>
      <c r="F707">
        <v>144</v>
      </c>
      <c r="G707" t="s">
        <v>176</v>
      </c>
    </row>
    <row r="708" spans="1:7">
      <c r="A708" t="s">
        <v>260</v>
      </c>
      <c r="B708" t="s">
        <v>152</v>
      </c>
      <c r="C708" t="s">
        <v>123</v>
      </c>
      <c r="D708" t="s">
        <v>136</v>
      </c>
      <c r="E708">
        <v>2005</v>
      </c>
      <c r="F708">
        <v>144</v>
      </c>
      <c r="G708" t="s">
        <v>176</v>
      </c>
    </row>
    <row r="709" spans="1:7">
      <c r="A709" t="s">
        <v>260</v>
      </c>
      <c r="B709" t="s">
        <v>152</v>
      </c>
      <c r="C709" t="s">
        <v>123</v>
      </c>
      <c r="D709" t="s">
        <v>136</v>
      </c>
      <c r="E709">
        <v>2010</v>
      </c>
      <c r="F709">
        <v>144</v>
      </c>
      <c r="G709" t="s">
        <v>176</v>
      </c>
    </row>
    <row r="710" spans="1:7">
      <c r="A710" t="s">
        <v>260</v>
      </c>
      <c r="B710" t="s">
        <v>152</v>
      </c>
      <c r="C710" t="s">
        <v>123</v>
      </c>
      <c r="D710" t="s">
        <v>136</v>
      </c>
      <c r="E710">
        <v>2020</v>
      </c>
      <c r="F710">
        <v>144</v>
      </c>
      <c r="G710" t="s">
        <v>176</v>
      </c>
    </row>
    <row r="711" spans="1:7">
      <c r="A711" t="s">
        <v>260</v>
      </c>
      <c r="B711" t="s">
        <v>152</v>
      </c>
      <c r="C711" t="s">
        <v>123</v>
      </c>
      <c r="D711" t="s">
        <v>136</v>
      </c>
      <c r="E711">
        <v>2030</v>
      </c>
      <c r="F711">
        <v>144</v>
      </c>
      <c r="G711" t="s">
        <v>176</v>
      </c>
    </row>
    <row r="712" spans="1:7">
      <c r="A712" t="s">
        <v>260</v>
      </c>
      <c r="B712" t="s">
        <v>152</v>
      </c>
      <c r="C712" t="s">
        <v>123</v>
      </c>
      <c r="D712" t="s">
        <v>136</v>
      </c>
      <c r="E712">
        <v>2040</v>
      </c>
      <c r="F712">
        <v>144</v>
      </c>
      <c r="G712" t="s">
        <v>176</v>
      </c>
    </row>
    <row r="713" spans="1:7">
      <c r="A713" t="s">
        <v>260</v>
      </c>
      <c r="B713" t="s">
        <v>152</v>
      </c>
      <c r="C713" t="s">
        <v>123</v>
      </c>
      <c r="D713" t="s">
        <v>136</v>
      </c>
      <c r="E713">
        <v>2050</v>
      </c>
      <c r="F713">
        <v>144</v>
      </c>
      <c r="G713" t="s">
        <v>176</v>
      </c>
    </row>
    <row r="714" spans="1:7">
      <c r="A714" t="s">
        <v>260</v>
      </c>
      <c r="B714" t="s">
        <v>152</v>
      </c>
      <c r="C714" t="s">
        <v>123</v>
      </c>
      <c r="D714" t="s">
        <v>136</v>
      </c>
      <c r="E714">
        <v>2060</v>
      </c>
      <c r="F714">
        <v>144</v>
      </c>
      <c r="G714" t="s">
        <v>176</v>
      </c>
    </row>
    <row r="715" spans="1:7">
      <c r="A715" t="s">
        <v>260</v>
      </c>
      <c r="B715" t="s">
        <v>152</v>
      </c>
      <c r="C715" t="s">
        <v>123</v>
      </c>
      <c r="D715" t="s">
        <v>136</v>
      </c>
      <c r="E715">
        <v>2070</v>
      </c>
      <c r="F715">
        <v>144</v>
      </c>
      <c r="G715" t="s">
        <v>176</v>
      </c>
    </row>
    <row r="716" spans="1:7">
      <c r="A716" t="s">
        <v>260</v>
      </c>
      <c r="B716" t="s">
        <v>152</v>
      </c>
      <c r="C716" t="s">
        <v>123</v>
      </c>
      <c r="D716" t="s">
        <v>136</v>
      </c>
      <c r="E716">
        <v>2015</v>
      </c>
      <c r="F716">
        <v>144</v>
      </c>
      <c r="G716" t="s">
        <v>176</v>
      </c>
    </row>
    <row r="717" spans="1:7">
      <c r="A717" t="s">
        <v>260</v>
      </c>
      <c r="B717" t="s">
        <v>152</v>
      </c>
      <c r="C717" t="s">
        <v>123</v>
      </c>
      <c r="D717" t="s">
        <v>136</v>
      </c>
      <c r="E717">
        <v>2025</v>
      </c>
      <c r="F717">
        <v>144</v>
      </c>
      <c r="G717" t="s">
        <v>176</v>
      </c>
    </row>
    <row r="718" spans="1:7">
      <c r="A718" t="s">
        <v>260</v>
      </c>
      <c r="B718" t="s">
        <v>152</v>
      </c>
      <c r="C718" t="s">
        <v>123</v>
      </c>
      <c r="D718" t="s">
        <v>136</v>
      </c>
      <c r="E718">
        <v>2035</v>
      </c>
      <c r="F718">
        <v>144</v>
      </c>
      <c r="G718" t="s">
        <v>176</v>
      </c>
    </row>
    <row r="719" spans="1:7">
      <c r="A719" t="s">
        <v>260</v>
      </c>
      <c r="B719" t="s">
        <v>152</v>
      </c>
      <c r="C719" t="s">
        <v>123</v>
      </c>
      <c r="D719" t="s">
        <v>136</v>
      </c>
      <c r="E719">
        <v>2045</v>
      </c>
      <c r="F719">
        <v>144</v>
      </c>
      <c r="G719" t="s">
        <v>176</v>
      </c>
    </row>
    <row r="720" spans="1:7">
      <c r="A720" t="s">
        <v>260</v>
      </c>
      <c r="B720" t="s">
        <v>152</v>
      </c>
      <c r="C720" t="s">
        <v>123</v>
      </c>
      <c r="D720" t="s">
        <v>136</v>
      </c>
      <c r="E720">
        <v>2055</v>
      </c>
      <c r="F720">
        <v>144</v>
      </c>
      <c r="G720" t="s">
        <v>176</v>
      </c>
    </row>
    <row r="721" spans="1:7">
      <c r="A721" t="s">
        <v>260</v>
      </c>
      <c r="B721" t="s">
        <v>152</v>
      </c>
      <c r="C721" t="s">
        <v>123</v>
      </c>
      <c r="D721" t="s">
        <v>136</v>
      </c>
      <c r="E721">
        <v>2065</v>
      </c>
      <c r="F721">
        <v>144</v>
      </c>
      <c r="G721" t="s">
        <v>176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482" workbookViewId="0">
      <selection activeCell="M585" sqref="M585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260</v>
      </c>
      <c r="B2" t="s">
        <v>144</v>
      </c>
      <c r="C2" t="s">
        <v>120</v>
      </c>
      <c r="D2" t="s">
        <v>136</v>
      </c>
      <c r="E2">
        <v>1955</v>
      </c>
      <c r="F2">
        <v>1</v>
      </c>
      <c r="G2" t="s">
        <v>182</v>
      </c>
    </row>
    <row r="3" spans="1:7">
      <c r="A3" t="s">
        <v>260</v>
      </c>
      <c r="B3" t="s">
        <v>144</v>
      </c>
      <c r="C3" t="s">
        <v>120</v>
      </c>
      <c r="D3" t="s">
        <v>136</v>
      </c>
      <c r="E3">
        <v>1960</v>
      </c>
      <c r="F3">
        <v>1</v>
      </c>
      <c r="G3" t="s">
        <v>182</v>
      </c>
    </row>
    <row r="4" spans="1:7">
      <c r="A4" t="s">
        <v>260</v>
      </c>
      <c r="B4" t="s">
        <v>144</v>
      </c>
      <c r="C4" t="s">
        <v>120</v>
      </c>
      <c r="D4" t="s">
        <v>136</v>
      </c>
      <c r="E4">
        <v>1965</v>
      </c>
      <c r="F4">
        <v>1</v>
      </c>
      <c r="G4" t="s">
        <v>182</v>
      </c>
    </row>
    <row r="5" spans="1:7">
      <c r="A5" t="s">
        <v>260</v>
      </c>
      <c r="B5" t="s">
        <v>144</v>
      </c>
      <c r="C5" t="s">
        <v>120</v>
      </c>
      <c r="D5" t="s">
        <v>136</v>
      </c>
      <c r="E5">
        <v>1970</v>
      </c>
      <c r="F5">
        <v>1</v>
      </c>
      <c r="G5" t="s">
        <v>182</v>
      </c>
    </row>
    <row r="6" spans="1:7">
      <c r="A6" t="s">
        <v>260</v>
      </c>
      <c r="B6" t="s">
        <v>144</v>
      </c>
      <c r="C6" t="s">
        <v>120</v>
      </c>
      <c r="D6" t="s">
        <v>136</v>
      </c>
      <c r="E6">
        <v>1975</v>
      </c>
      <c r="F6">
        <v>1</v>
      </c>
      <c r="G6" t="s">
        <v>182</v>
      </c>
    </row>
    <row r="7" spans="1:7">
      <c r="A7" t="s">
        <v>260</v>
      </c>
      <c r="B7" t="s">
        <v>144</v>
      </c>
      <c r="C7" t="s">
        <v>120</v>
      </c>
      <c r="D7" t="s">
        <v>136</v>
      </c>
      <c r="E7">
        <v>1980</v>
      </c>
      <c r="F7">
        <v>1</v>
      </c>
      <c r="G7" t="s">
        <v>182</v>
      </c>
    </row>
    <row r="8" spans="1:7">
      <c r="A8" t="s">
        <v>260</v>
      </c>
      <c r="B8" t="s">
        <v>144</v>
      </c>
      <c r="C8" t="s">
        <v>120</v>
      </c>
      <c r="D8" t="s">
        <v>136</v>
      </c>
      <c r="E8">
        <v>1985</v>
      </c>
      <c r="F8">
        <v>1</v>
      </c>
      <c r="G8" t="s">
        <v>182</v>
      </c>
    </row>
    <row r="9" spans="1:7">
      <c r="A9" t="s">
        <v>260</v>
      </c>
      <c r="B9" t="s">
        <v>144</v>
      </c>
      <c r="C9" t="s">
        <v>120</v>
      </c>
      <c r="D9" t="s">
        <v>136</v>
      </c>
      <c r="E9">
        <v>1990</v>
      </c>
      <c r="F9">
        <v>1</v>
      </c>
      <c r="G9" t="s">
        <v>182</v>
      </c>
    </row>
    <row r="10" spans="1:7">
      <c r="A10" t="s">
        <v>260</v>
      </c>
      <c r="B10" t="s">
        <v>144</v>
      </c>
      <c r="C10" t="s">
        <v>120</v>
      </c>
      <c r="D10" t="s">
        <v>136</v>
      </c>
      <c r="E10">
        <v>1995</v>
      </c>
      <c r="F10">
        <v>1</v>
      </c>
      <c r="G10" t="s">
        <v>182</v>
      </c>
    </row>
    <row r="11" spans="1:7">
      <c r="A11" t="s">
        <v>260</v>
      </c>
      <c r="B11" t="s">
        <v>144</v>
      </c>
      <c r="C11" t="s">
        <v>120</v>
      </c>
      <c r="D11" t="s">
        <v>136</v>
      </c>
      <c r="E11">
        <v>2000</v>
      </c>
      <c r="F11">
        <v>1</v>
      </c>
      <c r="G11" t="s">
        <v>182</v>
      </c>
    </row>
    <row r="12" spans="1:7">
      <c r="A12" t="s">
        <v>260</v>
      </c>
      <c r="B12" t="s">
        <v>144</v>
      </c>
      <c r="C12" t="s">
        <v>120</v>
      </c>
      <c r="D12" t="s">
        <v>136</v>
      </c>
      <c r="E12">
        <v>2005</v>
      </c>
      <c r="F12">
        <v>1</v>
      </c>
      <c r="G12" t="s">
        <v>182</v>
      </c>
    </row>
    <row r="13" spans="1:7">
      <c r="A13" t="s">
        <v>260</v>
      </c>
      <c r="B13" t="s">
        <v>144</v>
      </c>
      <c r="C13" t="s">
        <v>120</v>
      </c>
      <c r="D13" t="s">
        <v>136</v>
      </c>
      <c r="E13">
        <v>2010</v>
      </c>
      <c r="F13">
        <v>1</v>
      </c>
      <c r="G13" t="s">
        <v>182</v>
      </c>
    </row>
    <row r="14" spans="1:7">
      <c r="A14" t="s">
        <v>260</v>
      </c>
      <c r="B14" t="s">
        <v>144</v>
      </c>
      <c r="C14" t="s">
        <v>120</v>
      </c>
      <c r="D14" t="s">
        <v>136</v>
      </c>
      <c r="E14">
        <v>2020</v>
      </c>
      <c r="F14">
        <v>1</v>
      </c>
      <c r="G14" t="s">
        <v>182</v>
      </c>
    </row>
    <row r="15" spans="1:7">
      <c r="A15" t="s">
        <v>260</v>
      </c>
      <c r="B15" t="s">
        <v>144</v>
      </c>
      <c r="C15" t="s">
        <v>120</v>
      </c>
      <c r="D15" t="s">
        <v>136</v>
      </c>
      <c r="E15">
        <v>2030</v>
      </c>
      <c r="F15">
        <v>1</v>
      </c>
      <c r="G15" t="s">
        <v>182</v>
      </c>
    </row>
    <row r="16" spans="1:7">
      <c r="A16" t="s">
        <v>260</v>
      </c>
      <c r="B16" t="s">
        <v>144</v>
      </c>
      <c r="C16" t="s">
        <v>120</v>
      </c>
      <c r="D16" t="s">
        <v>136</v>
      </c>
      <c r="E16">
        <v>2040</v>
      </c>
      <c r="F16">
        <v>1</v>
      </c>
      <c r="G16" t="s">
        <v>182</v>
      </c>
    </row>
    <row r="17" spans="1:7">
      <c r="A17" t="s">
        <v>260</v>
      </c>
      <c r="B17" t="s">
        <v>144</v>
      </c>
      <c r="C17" t="s">
        <v>120</v>
      </c>
      <c r="D17" t="s">
        <v>136</v>
      </c>
      <c r="E17">
        <v>2050</v>
      </c>
      <c r="F17">
        <v>1</v>
      </c>
      <c r="G17" t="s">
        <v>182</v>
      </c>
    </row>
    <row r="18" spans="1:7">
      <c r="A18" t="s">
        <v>260</v>
      </c>
      <c r="B18" t="s">
        <v>144</v>
      </c>
      <c r="C18" t="s">
        <v>120</v>
      </c>
      <c r="D18" t="s">
        <v>136</v>
      </c>
      <c r="E18">
        <v>2060</v>
      </c>
      <c r="F18">
        <v>1</v>
      </c>
      <c r="G18" t="s">
        <v>182</v>
      </c>
    </row>
    <row r="19" spans="1:7">
      <c r="A19" t="s">
        <v>260</v>
      </c>
      <c r="B19" t="s">
        <v>144</v>
      </c>
      <c r="C19" t="s">
        <v>120</v>
      </c>
      <c r="D19" t="s">
        <v>136</v>
      </c>
      <c r="E19">
        <v>2070</v>
      </c>
      <c r="F19">
        <v>1</v>
      </c>
      <c r="G19" t="s">
        <v>182</v>
      </c>
    </row>
    <row r="20" spans="1:7">
      <c r="A20" t="s">
        <v>260</v>
      </c>
      <c r="B20" t="s">
        <v>144</v>
      </c>
      <c r="C20" t="s">
        <v>120</v>
      </c>
      <c r="D20" t="s">
        <v>136</v>
      </c>
      <c r="E20">
        <v>2015</v>
      </c>
      <c r="F20">
        <v>1</v>
      </c>
      <c r="G20" t="s">
        <v>182</v>
      </c>
    </row>
    <row r="21" spans="1:7">
      <c r="A21" t="s">
        <v>260</v>
      </c>
      <c r="B21" t="s">
        <v>144</v>
      </c>
      <c r="C21" t="s">
        <v>120</v>
      </c>
      <c r="D21" t="s">
        <v>136</v>
      </c>
      <c r="E21">
        <v>2025</v>
      </c>
      <c r="F21">
        <v>1</v>
      </c>
      <c r="G21" t="s">
        <v>182</v>
      </c>
    </row>
    <row r="22" spans="1:7">
      <c r="A22" t="s">
        <v>260</v>
      </c>
      <c r="B22" t="s">
        <v>144</v>
      </c>
      <c r="C22" t="s">
        <v>120</v>
      </c>
      <c r="D22" t="s">
        <v>136</v>
      </c>
      <c r="E22">
        <v>2035</v>
      </c>
      <c r="F22">
        <v>1</v>
      </c>
      <c r="G22" t="s">
        <v>182</v>
      </c>
    </row>
    <row r="23" spans="1:7">
      <c r="A23" t="s">
        <v>260</v>
      </c>
      <c r="B23" t="s">
        <v>144</v>
      </c>
      <c r="C23" t="s">
        <v>120</v>
      </c>
      <c r="D23" t="s">
        <v>136</v>
      </c>
      <c r="E23">
        <v>2045</v>
      </c>
      <c r="F23">
        <v>1</v>
      </c>
      <c r="G23" t="s">
        <v>182</v>
      </c>
    </row>
    <row r="24" spans="1:7">
      <c r="A24" t="s">
        <v>260</v>
      </c>
      <c r="B24" t="s">
        <v>144</v>
      </c>
      <c r="C24" t="s">
        <v>120</v>
      </c>
      <c r="D24" t="s">
        <v>136</v>
      </c>
      <c r="E24">
        <v>2055</v>
      </c>
      <c r="F24">
        <v>1</v>
      </c>
      <c r="G24" t="s">
        <v>182</v>
      </c>
    </row>
    <row r="25" spans="1:7">
      <c r="A25" t="s">
        <v>260</v>
      </c>
      <c r="B25" t="s">
        <v>144</v>
      </c>
      <c r="C25" t="s">
        <v>120</v>
      </c>
      <c r="D25" t="s">
        <v>136</v>
      </c>
      <c r="E25">
        <v>2065</v>
      </c>
      <c r="F25">
        <v>1</v>
      </c>
      <c r="G25" t="s">
        <v>182</v>
      </c>
    </row>
    <row r="26" spans="1:7">
      <c r="A26" t="s">
        <v>260</v>
      </c>
      <c r="B26" t="s">
        <v>154</v>
      </c>
      <c r="C26" t="s">
        <v>120</v>
      </c>
      <c r="D26" t="s">
        <v>136</v>
      </c>
      <c r="E26">
        <v>1955</v>
      </c>
      <c r="F26">
        <v>1</v>
      </c>
      <c r="G26" t="s">
        <v>182</v>
      </c>
    </row>
    <row r="27" spans="1:7">
      <c r="A27" t="s">
        <v>260</v>
      </c>
      <c r="B27" t="s">
        <v>154</v>
      </c>
      <c r="C27" t="s">
        <v>120</v>
      </c>
      <c r="D27" t="s">
        <v>136</v>
      </c>
      <c r="E27">
        <v>1960</v>
      </c>
      <c r="F27">
        <v>1</v>
      </c>
      <c r="G27" t="s">
        <v>182</v>
      </c>
    </row>
    <row r="28" spans="1:7">
      <c r="A28" t="s">
        <v>260</v>
      </c>
      <c r="B28" t="s">
        <v>154</v>
      </c>
      <c r="C28" t="s">
        <v>120</v>
      </c>
      <c r="D28" t="s">
        <v>136</v>
      </c>
      <c r="E28">
        <v>1965</v>
      </c>
      <c r="F28">
        <v>1</v>
      </c>
      <c r="G28" t="s">
        <v>182</v>
      </c>
    </row>
    <row r="29" spans="1:7">
      <c r="A29" t="s">
        <v>260</v>
      </c>
      <c r="B29" t="s">
        <v>154</v>
      </c>
      <c r="C29" t="s">
        <v>120</v>
      </c>
      <c r="D29" t="s">
        <v>136</v>
      </c>
      <c r="E29">
        <v>1970</v>
      </c>
      <c r="F29">
        <v>1</v>
      </c>
      <c r="G29" t="s">
        <v>182</v>
      </c>
    </row>
    <row r="30" spans="1:7">
      <c r="A30" t="s">
        <v>260</v>
      </c>
      <c r="B30" t="s">
        <v>154</v>
      </c>
      <c r="C30" t="s">
        <v>120</v>
      </c>
      <c r="D30" t="s">
        <v>136</v>
      </c>
      <c r="E30">
        <v>1975</v>
      </c>
      <c r="F30">
        <v>1</v>
      </c>
      <c r="G30" t="s">
        <v>182</v>
      </c>
    </row>
    <row r="31" spans="1:7">
      <c r="A31" t="s">
        <v>260</v>
      </c>
      <c r="B31" t="s">
        <v>154</v>
      </c>
      <c r="C31" t="s">
        <v>120</v>
      </c>
      <c r="D31" t="s">
        <v>136</v>
      </c>
      <c r="E31">
        <v>1980</v>
      </c>
      <c r="F31">
        <v>1</v>
      </c>
      <c r="G31" t="s">
        <v>182</v>
      </c>
    </row>
    <row r="32" spans="1:7">
      <c r="A32" t="s">
        <v>260</v>
      </c>
      <c r="B32" t="s">
        <v>154</v>
      </c>
      <c r="C32" t="s">
        <v>120</v>
      </c>
      <c r="D32" t="s">
        <v>136</v>
      </c>
      <c r="E32">
        <v>1985</v>
      </c>
      <c r="F32">
        <v>1</v>
      </c>
      <c r="G32" t="s">
        <v>182</v>
      </c>
    </row>
    <row r="33" spans="1:7">
      <c r="A33" t="s">
        <v>260</v>
      </c>
      <c r="B33" t="s">
        <v>154</v>
      </c>
      <c r="C33" t="s">
        <v>120</v>
      </c>
      <c r="D33" t="s">
        <v>136</v>
      </c>
      <c r="E33">
        <v>1990</v>
      </c>
      <c r="F33">
        <v>1</v>
      </c>
      <c r="G33" t="s">
        <v>182</v>
      </c>
    </row>
    <row r="34" spans="1:7">
      <c r="A34" t="s">
        <v>260</v>
      </c>
      <c r="B34" t="s">
        <v>154</v>
      </c>
      <c r="C34" t="s">
        <v>120</v>
      </c>
      <c r="D34" t="s">
        <v>136</v>
      </c>
      <c r="E34">
        <v>1995</v>
      </c>
      <c r="F34">
        <v>1</v>
      </c>
      <c r="G34" t="s">
        <v>182</v>
      </c>
    </row>
    <row r="35" spans="1:7">
      <c r="A35" t="s">
        <v>260</v>
      </c>
      <c r="B35" t="s">
        <v>154</v>
      </c>
      <c r="C35" t="s">
        <v>120</v>
      </c>
      <c r="D35" t="s">
        <v>136</v>
      </c>
      <c r="E35">
        <v>2000</v>
      </c>
      <c r="F35">
        <v>1</v>
      </c>
      <c r="G35" t="s">
        <v>182</v>
      </c>
    </row>
    <row r="36" spans="1:7">
      <c r="A36" t="s">
        <v>260</v>
      </c>
      <c r="B36" t="s">
        <v>154</v>
      </c>
      <c r="C36" t="s">
        <v>120</v>
      </c>
      <c r="D36" t="s">
        <v>136</v>
      </c>
      <c r="E36">
        <v>2005</v>
      </c>
      <c r="F36">
        <v>1</v>
      </c>
      <c r="G36" t="s">
        <v>182</v>
      </c>
    </row>
    <row r="37" spans="1:7">
      <c r="A37" t="s">
        <v>260</v>
      </c>
      <c r="B37" t="s">
        <v>154</v>
      </c>
      <c r="C37" t="s">
        <v>120</v>
      </c>
      <c r="D37" t="s">
        <v>136</v>
      </c>
      <c r="E37">
        <v>2010</v>
      </c>
      <c r="F37">
        <v>1</v>
      </c>
      <c r="G37" t="s">
        <v>182</v>
      </c>
    </row>
    <row r="38" spans="1:7">
      <c r="A38" t="s">
        <v>260</v>
      </c>
      <c r="B38" t="s">
        <v>154</v>
      </c>
      <c r="C38" t="s">
        <v>120</v>
      </c>
      <c r="D38" t="s">
        <v>136</v>
      </c>
      <c r="E38">
        <v>2020</v>
      </c>
      <c r="F38">
        <v>1</v>
      </c>
      <c r="G38" t="s">
        <v>182</v>
      </c>
    </row>
    <row r="39" spans="1:7">
      <c r="A39" t="s">
        <v>260</v>
      </c>
      <c r="B39" t="s">
        <v>154</v>
      </c>
      <c r="C39" t="s">
        <v>120</v>
      </c>
      <c r="D39" t="s">
        <v>136</v>
      </c>
      <c r="E39">
        <v>2030</v>
      </c>
      <c r="F39">
        <v>1</v>
      </c>
      <c r="G39" t="s">
        <v>182</v>
      </c>
    </row>
    <row r="40" spans="1:7">
      <c r="A40" t="s">
        <v>260</v>
      </c>
      <c r="B40" t="s">
        <v>154</v>
      </c>
      <c r="C40" t="s">
        <v>120</v>
      </c>
      <c r="D40" t="s">
        <v>136</v>
      </c>
      <c r="E40">
        <v>2040</v>
      </c>
      <c r="F40">
        <v>1</v>
      </c>
      <c r="G40" t="s">
        <v>182</v>
      </c>
    </row>
    <row r="41" spans="1:7">
      <c r="A41" t="s">
        <v>260</v>
      </c>
      <c r="B41" t="s">
        <v>154</v>
      </c>
      <c r="C41" t="s">
        <v>120</v>
      </c>
      <c r="D41" t="s">
        <v>136</v>
      </c>
      <c r="E41">
        <v>2050</v>
      </c>
      <c r="F41">
        <v>1</v>
      </c>
      <c r="G41" t="s">
        <v>182</v>
      </c>
    </row>
    <row r="42" spans="1:7">
      <c r="A42" t="s">
        <v>260</v>
      </c>
      <c r="B42" t="s">
        <v>154</v>
      </c>
      <c r="C42" t="s">
        <v>120</v>
      </c>
      <c r="D42" t="s">
        <v>136</v>
      </c>
      <c r="E42">
        <v>2060</v>
      </c>
      <c r="F42">
        <v>1</v>
      </c>
      <c r="G42" t="s">
        <v>182</v>
      </c>
    </row>
    <row r="43" spans="1:7">
      <c r="A43" t="s">
        <v>260</v>
      </c>
      <c r="B43" t="s">
        <v>154</v>
      </c>
      <c r="C43" t="s">
        <v>120</v>
      </c>
      <c r="D43" t="s">
        <v>136</v>
      </c>
      <c r="E43">
        <v>2070</v>
      </c>
      <c r="F43">
        <v>1</v>
      </c>
      <c r="G43" t="s">
        <v>182</v>
      </c>
    </row>
    <row r="44" spans="1:7">
      <c r="A44" t="s">
        <v>260</v>
      </c>
      <c r="B44" t="s">
        <v>154</v>
      </c>
      <c r="C44" t="s">
        <v>120</v>
      </c>
      <c r="D44" t="s">
        <v>136</v>
      </c>
      <c r="E44">
        <v>2015</v>
      </c>
      <c r="F44">
        <v>1</v>
      </c>
      <c r="G44" t="s">
        <v>182</v>
      </c>
    </row>
    <row r="45" spans="1:7">
      <c r="A45" t="s">
        <v>260</v>
      </c>
      <c r="B45" t="s">
        <v>154</v>
      </c>
      <c r="C45" t="s">
        <v>120</v>
      </c>
      <c r="D45" t="s">
        <v>136</v>
      </c>
      <c r="E45">
        <v>2025</v>
      </c>
      <c r="F45">
        <v>1</v>
      </c>
      <c r="G45" t="s">
        <v>182</v>
      </c>
    </row>
    <row r="46" spans="1:7">
      <c r="A46" t="s">
        <v>260</v>
      </c>
      <c r="B46" t="s">
        <v>154</v>
      </c>
      <c r="C46" t="s">
        <v>120</v>
      </c>
      <c r="D46" t="s">
        <v>136</v>
      </c>
      <c r="E46">
        <v>2035</v>
      </c>
      <c r="F46">
        <v>1</v>
      </c>
      <c r="G46" t="s">
        <v>182</v>
      </c>
    </row>
    <row r="47" spans="1:7">
      <c r="A47" t="s">
        <v>260</v>
      </c>
      <c r="B47" t="s">
        <v>154</v>
      </c>
      <c r="C47" t="s">
        <v>120</v>
      </c>
      <c r="D47" t="s">
        <v>136</v>
      </c>
      <c r="E47">
        <v>2045</v>
      </c>
      <c r="F47">
        <v>1</v>
      </c>
      <c r="G47" t="s">
        <v>182</v>
      </c>
    </row>
    <row r="48" spans="1:7">
      <c r="A48" t="s">
        <v>260</v>
      </c>
      <c r="B48" t="s">
        <v>154</v>
      </c>
      <c r="C48" t="s">
        <v>120</v>
      </c>
      <c r="D48" t="s">
        <v>136</v>
      </c>
      <c r="E48">
        <v>2055</v>
      </c>
      <c r="F48">
        <v>1</v>
      </c>
      <c r="G48" t="s">
        <v>182</v>
      </c>
    </row>
    <row r="49" spans="1:7">
      <c r="A49" t="s">
        <v>260</v>
      </c>
      <c r="B49" t="s">
        <v>154</v>
      </c>
      <c r="C49" t="s">
        <v>120</v>
      </c>
      <c r="D49" t="s">
        <v>136</v>
      </c>
      <c r="E49">
        <v>2065</v>
      </c>
      <c r="F49">
        <v>1</v>
      </c>
      <c r="G49" t="s">
        <v>182</v>
      </c>
    </row>
    <row r="50" spans="1:7">
      <c r="A50" t="s">
        <v>260</v>
      </c>
      <c r="B50" t="s">
        <v>156</v>
      </c>
      <c r="C50" t="s">
        <v>120</v>
      </c>
      <c r="D50" t="s">
        <v>136</v>
      </c>
      <c r="E50">
        <v>1955</v>
      </c>
      <c r="F50">
        <v>0.13</v>
      </c>
      <c r="G50" t="s">
        <v>182</v>
      </c>
    </row>
    <row r="51" spans="1:7">
      <c r="A51" t="s">
        <v>260</v>
      </c>
      <c r="B51" t="s">
        <v>156</v>
      </c>
      <c r="C51" t="s">
        <v>120</v>
      </c>
      <c r="D51" t="s">
        <v>136</v>
      </c>
      <c r="E51">
        <v>1960</v>
      </c>
      <c r="F51" s="15">
        <v>0.13</v>
      </c>
      <c r="G51" t="s">
        <v>182</v>
      </c>
    </row>
    <row r="52" spans="1:7">
      <c r="A52" t="s">
        <v>260</v>
      </c>
      <c r="B52" t="s">
        <v>156</v>
      </c>
      <c r="C52" t="s">
        <v>120</v>
      </c>
      <c r="D52" t="s">
        <v>136</v>
      </c>
      <c r="E52">
        <v>1965</v>
      </c>
      <c r="F52" s="15">
        <v>0.13</v>
      </c>
      <c r="G52" t="s">
        <v>182</v>
      </c>
    </row>
    <row r="53" spans="1:7">
      <c r="A53" t="s">
        <v>260</v>
      </c>
      <c r="B53" t="s">
        <v>156</v>
      </c>
      <c r="C53" t="s">
        <v>120</v>
      </c>
      <c r="D53" t="s">
        <v>136</v>
      </c>
      <c r="E53">
        <v>1970</v>
      </c>
      <c r="F53" s="15">
        <v>0.13</v>
      </c>
      <c r="G53" t="s">
        <v>182</v>
      </c>
    </row>
    <row r="54" spans="1:7">
      <c r="A54" t="s">
        <v>260</v>
      </c>
      <c r="B54" t="s">
        <v>156</v>
      </c>
      <c r="C54" t="s">
        <v>120</v>
      </c>
      <c r="D54" t="s">
        <v>136</v>
      </c>
      <c r="E54">
        <v>1975</v>
      </c>
      <c r="F54" s="15">
        <v>0.13</v>
      </c>
      <c r="G54" t="s">
        <v>182</v>
      </c>
    </row>
    <row r="55" spans="1:7">
      <c r="A55" t="s">
        <v>260</v>
      </c>
      <c r="B55" t="s">
        <v>156</v>
      </c>
      <c r="C55" t="s">
        <v>120</v>
      </c>
      <c r="D55" t="s">
        <v>136</v>
      </c>
      <c r="E55">
        <v>1980</v>
      </c>
      <c r="F55" s="15">
        <v>0.13</v>
      </c>
      <c r="G55" t="s">
        <v>182</v>
      </c>
    </row>
    <row r="56" spans="1:7">
      <c r="A56" t="s">
        <v>260</v>
      </c>
      <c r="B56" t="s">
        <v>156</v>
      </c>
      <c r="C56" t="s">
        <v>120</v>
      </c>
      <c r="D56" t="s">
        <v>136</v>
      </c>
      <c r="E56">
        <v>1985</v>
      </c>
      <c r="F56" s="15">
        <v>0.13</v>
      </c>
      <c r="G56" t="s">
        <v>182</v>
      </c>
    </row>
    <row r="57" spans="1:7">
      <c r="A57" t="s">
        <v>260</v>
      </c>
      <c r="B57" t="s">
        <v>156</v>
      </c>
      <c r="C57" t="s">
        <v>120</v>
      </c>
      <c r="D57" t="s">
        <v>136</v>
      </c>
      <c r="E57">
        <v>1990</v>
      </c>
      <c r="F57" s="15">
        <v>0.13</v>
      </c>
      <c r="G57" t="s">
        <v>182</v>
      </c>
    </row>
    <row r="58" spans="1:7">
      <c r="A58" t="s">
        <v>260</v>
      </c>
      <c r="B58" t="s">
        <v>156</v>
      </c>
      <c r="C58" t="s">
        <v>120</v>
      </c>
      <c r="D58" t="s">
        <v>136</v>
      </c>
      <c r="E58">
        <v>1995</v>
      </c>
      <c r="F58" s="15">
        <v>0.13</v>
      </c>
      <c r="G58" t="s">
        <v>182</v>
      </c>
    </row>
    <row r="59" spans="1:7">
      <c r="A59" t="s">
        <v>260</v>
      </c>
      <c r="B59" t="s">
        <v>156</v>
      </c>
      <c r="C59" t="s">
        <v>120</v>
      </c>
      <c r="D59" t="s">
        <v>136</v>
      </c>
      <c r="E59">
        <v>2000</v>
      </c>
      <c r="F59" s="15">
        <v>0.13</v>
      </c>
      <c r="G59" t="s">
        <v>182</v>
      </c>
    </row>
    <row r="60" spans="1:7">
      <c r="A60" t="s">
        <v>260</v>
      </c>
      <c r="B60" t="s">
        <v>156</v>
      </c>
      <c r="C60" t="s">
        <v>120</v>
      </c>
      <c r="D60" t="s">
        <v>136</v>
      </c>
      <c r="E60">
        <v>2005</v>
      </c>
      <c r="F60" s="15">
        <v>0.13</v>
      </c>
      <c r="G60" t="s">
        <v>182</v>
      </c>
    </row>
    <row r="61" spans="1:7">
      <c r="A61" t="s">
        <v>260</v>
      </c>
      <c r="B61" t="s">
        <v>156</v>
      </c>
      <c r="C61" t="s">
        <v>120</v>
      </c>
      <c r="D61" t="s">
        <v>136</v>
      </c>
      <c r="E61">
        <v>2010</v>
      </c>
      <c r="F61" s="15">
        <v>0.13</v>
      </c>
      <c r="G61" t="s">
        <v>182</v>
      </c>
    </row>
    <row r="62" spans="1:7">
      <c r="A62" t="s">
        <v>260</v>
      </c>
      <c r="B62" t="s">
        <v>156</v>
      </c>
      <c r="C62" t="s">
        <v>120</v>
      </c>
      <c r="D62" t="s">
        <v>136</v>
      </c>
      <c r="E62">
        <v>2020</v>
      </c>
      <c r="F62" s="15">
        <v>0.13</v>
      </c>
      <c r="G62" t="s">
        <v>182</v>
      </c>
    </row>
    <row r="63" spans="1:7">
      <c r="A63" t="s">
        <v>260</v>
      </c>
      <c r="B63" t="s">
        <v>156</v>
      </c>
      <c r="C63" t="s">
        <v>120</v>
      </c>
      <c r="D63" t="s">
        <v>136</v>
      </c>
      <c r="E63">
        <v>2030</v>
      </c>
      <c r="F63" s="15">
        <v>0.13</v>
      </c>
      <c r="G63" t="s">
        <v>182</v>
      </c>
    </row>
    <row r="64" spans="1:7">
      <c r="A64" t="s">
        <v>260</v>
      </c>
      <c r="B64" t="s">
        <v>156</v>
      </c>
      <c r="C64" t="s">
        <v>120</v>
      </c>
      <c r="D64" t="s">
        <v>136</v>
      </c>
      <c r="E64">
        <v>2040</v>
      </c>
      <c r="F64" s="15">
        <v>0.13</v>
      </c>
      <c r="G64" t="s">
        <v>182</v>
      </c>
    </row>
    <row r="65" spans="1:7">
      <c r="A65" t="s">
        <v>260</v>
      </c>
      <c r="B65" t="s">
        <v>156</v>
      </c>
      <c r="C65" t="s">
        <v>120</v>
      </c>
      <c r="D65" t="s">
        <v>136</v>
      </c>
      <c r="E65">
        <v>2050</v>
      </c>
      <c r="F65" s="15">
        <v>0.13</v>
      </c>
      <c r="G65" t="s">
        <v>182</v>
      </c>
    </row>
    <row r="66" spans="1:7">
      <c r="A66" t="s">
        <v>260</v>
      </c>
      <c r="B66" t="s">
        <v>156</v>
      </c>
      <c r="C66" t="s">
        <v>120</v>
      </c>
      <c r="D66" t="s">
        <v>136</v>
      </c>
      <c r="E66">
        <v>2060</v>
      </c>
      <c r="F66" s="15">
        <v>0.13</v>
      </c>
      <c r="G66" t="s">
        <v>182</v>
      </c>
    </row>
    <row r="67" spans="1:7">
      <c r="A67" t="s">
        <v>260</v>
      </c>
      <c r="B67" t="s">
        <v>156</v>
      </c>
      <c r="C67" t="s">
        <v>120</v>
      </c>
      <c r="D67" t="s">
        <v>136</v>
      </c>
      <c r="E67">
        <v>2070</v>
      </c>
      <c r="F67" s="15">
        <v>0.13</v>
      </c>
      <c r="G67" t="s">
        <v>182</v>
      </c>
    </row>
    <row r="68" spans="1:7">
      <c r="A68" t="s">
        <v>260</v>
      </c>
      <c r="B68" t="s">
        <v>156</v>
      </c>
      <c r="C68" t="s">
        <v>120</v>
      </c>
      <c r="D68" t="s">
        <v>136</v>
      </c>
      <c r="E68">
        <v>2015</v>
      </c>
      <c r="F68" s="15">
        <v>0.13</v>
      </c>
      <c r="G68" t="s">
        <v>182</v>
      </c>
    </row>
    <row r="69" spans="1:7">
      <c r="A69" t="s">
        <v>260</v>
      </c>
      <c r="B69" t="s">
        <v>156</v>
      </c>
      <c r="C69" t="s">
        <v>120</v>
      </c>
      <c r="D69" t="s">
        <v>136</v>
      </c>
      <c r="E69">
        <v>2025</v>
      </c>
      <c r="F69" s="15">
        <v>0.13</v>
      </c>
      <c r="G69" t="s">
        <v>182</v>
      </c>
    </row>
    <row r="70" spans="1:7">
      <c r="A70" t="s">
        <v>260</v>
      </c>
      <c r="B70" t="s">
        <v>156</v>
      </c>
      <c r="C70" t="s">
        <v>120</v>
      </c>
      <c r="D70" t="s">
        <v>136</v>
      </c>
      <c r="E70">
        <v>2035</v>
      </c>
      <c r="F70" s="15">
        <v>0.13</v>
      </c>
      <c r="G70" t="s">
        <v>182</v>
      </c>
    </row>
    <row r="71" spans="1:7">
      <c r="A71" t="s">
        <v>260</v>
      </c>
      <c r="B71" t="s">
        <v>156</v>
      </c>
      <c r="C71" t="s">
        <v>120</v>
      </c>
      <c r="D71" t="s">
        <v>136</v>
      </c>
      <c r="E71">
        <v>2045</v>
      </c>
      <c r="F71" s="15">
        <v>0.13</v>
      </c>
      <c r="G71" t="s">
        <v>182</v>
      </c>
    </row>
    <row r="72" spans="1:7">
      <c r="A72" t="s">
        <v>260</v>
      </c>
      <c r="B72" t="s">
        <v>156</v>
      </c>
      <c r="C72" t="s">
        <v>120</v>
      </c>
      <c r="D72" t="s">
        <v>136</v>
      </c>
      <c r="E72">
        <v>2055</v>
      </c>
      <c r="F72" s="15">
        <v>0.13</v>
      </c>
      <c r="G72" t="s">
        <v>182</v>
      </c>
    </row>
    <row r="73" spans="1:7">
      <c r="A73" t="s">
        <v>260</v>
      </c>
      <c r="B73" t="s">
        <v>156</v>
      </c>
      <c r="C73" t="s">
        <v>120</v>
      </c>
      <c r="D73" t="s">
        <v>136</v>
      </c>
      <c r="E73">
        <v>2065</v>
      </c>
      <c r="F73" s="15">
        <v>0.13</v>
      </c>
      <c r="G73" t="s">
        <v>182</v>
      </c>
    </row>
    <row r="74" spans="1:7">
      <c r="A74" t="s">
        <v>260</v>
      </c>
      <c r="B74" t="s">
        <v>156</v>
      </c>
      <c r="C74" t="s">
        <v>128</v>
      </c>
      <c r="D74" t="s">
        <v>136</v>
      </c>
      <c r="E74">
        <v>1955</v>
      </c>
      <c r="F74" s="15">
        <v>0.13</v>
      </c>
      <c r="G74" t="s">
        <v>182</v>
      </c>
    </row>
    <row r="75" spans="1:7">
      <c r="A75" t="s">
        <v>260</v>
      </c>
      <c r="B75" t="s">
        <v>156</v>
      </c>
      <c r="C75" t="s">
        <v>128</v>
      </c>
      <c r="D75" t="s">
        <v>136</v>
      </c>
      <c r="E75">
        <v>1960</v>
      </c>
      <c r="F75" s="15">
        <v>0.13</v>
      </c>
      <c r="G75" t="s">
        <v>182</v>
      </c>
    </row>
    <row r="76" spans="1:7">
      <c r="A76" t="s">
        <v>260</v>
      </c>
      <c r="B76" t="s">
        <v>156</v>
      </c>
      <c r="C76" t="s">
        <v>128</v>
      </c>
      <c r="D76" t="s">
        <v>136</v>
      </c>
      <c r="E76">
        <v>1965</v>
      </c>
      <c r="F76" s="15">
        <v>0.13</v>
      </c>
      <c r="G76" t="s">
        <v>182</v>
      </c>
    </row>
    <row r="77" spans="1:7">
      <c r="A77" t="s">
        <v>260</v>
      </c>
      <c r="B77" t="s">
        <v>156</v>
      </c>
      <c r="C77" t="s">
        <v>128</v>
      </c>
      <c r="D77" t="s">
        <v>136</v>
      </c>
      <c r="E77">
        <v>1970</v>
      </c>
      <c r="F77" s="15">
        <v>0.13</v>
      </c>
      <c r="G77" t="s">
        <v>182</v>
      </c>
    </row>
    <row r="78" spans="1:7">
      <c r="A78" t="s">
        <v>260</v>
      </c>
      <c r="B78" t="s">
        <v>156</v>
      </c>
      <c r="C78" t="s">
        <v>128</v>
      </c>
      <c r="D78" t="s">
        <v>136</v>
      </c>
      <c r="E78">
        <v>1975</v>
      </c>
      <c r="F78" s="15">
        <v>0.13</v>
      </c>
      <c r="G78" t="s">
        <v>182</v>
      </c>
    </row>
    <row r="79" spans="1:7">
      <c r="A79" t="s">
        <v>260</v>
      </c>
      <c r="B79" t="s">
        <v>156</v>
      </c>
      <c r="C79" t="s">
        <v>128</v>
      </c>
      <c r="D79" t="s">
        <v>136</v>
      </c>
      <c r="E79">
        <v>1980</v>
      </c>
      <c r="F79" s="15">
        <v>0.13</v>
      </c>
      <c r="G79" t="s">
        <v>182</v>
      </c>
    </row>
    <row r="80" spans="1:7">
      <c r="A80" t="s">
        <v>260</v>
      </c>
      <c r="B80" t="s">
        <v>156</v>
      </c>
      <c r="C80" t="s">
        <v>128</v>
      </c>
      <c r="D80" t="s">
        <v>136</v>
      </c>
      <c r="E80">
        <v>1985</v>
      </c>
      <c r="F80" s="15">
        <v>0.13</v>
      </c>
      <c r="G80" t="s">
        <v>182</v>
      </c>
    </row>
    <row r="81" spans="1:7">
      <c r="A81" t="s">
        <v>260</v>
      </c>
      <c r="B81" t="s">
        <v>156</v>
      </c>
      <c r="C81" t="s">
        <v>128</v>
      </c>
      <c r="D81" t="s">
        <v>136</v>
      </c>
      <c r="E81">
        <v>1990</v>
      </c>
      <c r="F81" s="15">
        <v>0.13</v>
      </c>
      <c r="G81" t="s">
        <v>182</v>
      </c>
    </row>
    <row r="82" spans="1:7">
      <c r="A82" t="s">
        <v>260</v>
      </c>
      <c r="B82" t="s">
        <v>156</v>
      </c>
      <c r="C82" t="s">
        <v>128</v>
      </c>
      <c r="D82" t="s">
        <v>136</v>
      </c>
      <c r="E82">
        <v>1995</v>
      </c>
      <c r="F82" s="15">
        <v>0.13</v>
      </c>
      <c r="G82" t="s">
        <v>182</v>
      </c>
    </row>
    <row r="83" spans="1:7">
      <c r="A83" t="s">
        <v>260</v>
      </c>
      <c r="B83" t="s">
        <v>156</v>
      </c>
      <c r="C83" t="s">
        <v>128</v>
      </c>
      <c r="D83" t="s">
        <v>136</v>
      </c>
      <c r="E83">
        <v>2000</v>
      </c>
      <c r="F83" s="15">
        <v>0.13</v>
      </c>
      <c r="G83" t="s">
        <v>182</v>
      </c>
    </row>
    <row r="84" spans="1:7">
      <c r="A84" t="s">
        <v>260</v>
      </c>
      <c r="B84" t="s">
        <v>156</v>
      </c>
      <c r="C84" t="s">
        <v>128</v>
      </c>
      <c r="D84" t="s">
        <v>136</v>
      </c>
      <c r="E84">
        <v>2005</v>
      </c>
      <c r="F84" s="15">
        <v>0.13</v>
      </c>
      <c r="G84" t="s">
        <v>182</v>
      </c>
    </row>
    <row r="85" spans="1:7">
      <c r="A85" t="s">
        <v>260</v>
      </c>
      <c r="B85" t="s">
        <v>156</v>
      </c>
      <c r="C85" t="s">
        <v>128</v>
      </c>
      <c r="D85" t="s">
        <v>136</v>
      </c>
      <c r="E85">
        <v>2010</v>
      </c>
      <c r="F85" s="15">
        <v>0.13</v>
      </c>
      <c r="G85" t="s">
        <v>182</v>
      </c>
    </row>
    <row r="86" spans="1:7">
      <c r="A86" t="s">
        <v>260</v>
      </c>
      <c r="B86" t="s">
        <v>156</v>
      </c>
      <c r="C86" t="s">
        <v>128</v>
      </c>
      <c r="D86" t="s">
        <v>136</v>
      </c>
      <c r="E86">
        <v>2020</v>
      </c>
      <c r="F86" s="15">
        <v>0.13</v>
      </c>
      <c r="G86" t="s">
        <v>182</v>
      </c>
    </row>
    <row r="87" spans="1:7">
      <c r="A87" t="s">
        <v>260</v>
      </c>
      <c r="B87" t="s">
        <v>156</v>
      </c>
      <c r="C87" t="s">
        <v>128</v>
      </c>
      <c r="D87" t="s">
        <v>136</v>
      </c>
      <c r="E87">
        <v>2030</v>
      </c>
      <c r="F87" s="15">
        <v>0.13</v>
      </c>
      <c r="G87" t="s">
        <v>182</v>
      </c>
    </row>
    <row r="88" spans="1:7">
      <c r="A88" t="s">
        <v>260</v>
      </c>
      <c r="B88" t="s">
        <v>156</v>
      </c>
      <c r="C88" t="s">
        <v>128</v>
      </c>
      <c r="D88" t="s">
        <v>136</v>
      </c>
      <c r="E88">
        <v>2040</v>
      </c>
      <c r="F88" s="15">
        <v>0.13</v>
      </c>
      <c r="G88" t="s">
        <v>182</v>
      </c>
    </row>
    <row r="89" spans="1:7">
      <c r="A89" t="s">
        <v>260</v>
      </c>
      <c r="B89" t="s">
        <v>156</v>
      </c>
      <c r="C89" t="s">
        <v>128</v>
      </c>
      <c r="D89" t="s">
        <v>136</v>
      </c>
      <c r="E89">
        <v>2050</v>
      </c>
      <c r="F89" s="15">
        <v>0.13</v>
      </c>
      <c r="G89" t="s">
        <v>182</v>
      </c>
    </row>
    <row r="90" spans="1:7">
      <c r="A90" t="s">
        <v>260</v>
      </c>
      <c r="B90" t="s">
        <v>156</v>
      </c>
      <c r="C90" t="s">
        <v>128</v>
      </c>
      <c r="D90" t="s">
        <v>136</v>
      </c>
      <c r="E90">
        <v>2060</v>
      </c>
      <c r="F90" s="15">
        <v>0.13</v>
      </c>
      <c r="G90" t="s">
        <v>182</v>
      </c>
    </row>
    <row r="91" spans="1:7">
      <c r="A91" t="s">
        <v>260</v>
      </c>
      <c r="B91" t="s">
        <v>156</v>
      </c>
      <c r="C91" t="s">
        <v>128</v>
      </c>
      <c r="D91" t="s">
        <v>136</v>
      </c>
      <c r="E91">
        <v>2070</v>
      </c>
      <c r="F91" s="15">
        <v>0.13</v>
      </c>
      <c r="G91" t="s">
        <v>182</v>
      </c>
    </row>
    <row r="92" spans="1:7">
      <c r="A92" t="s">
        <v>260</v>
      </c>
      <c r="B92" t="s">
        <v>156</v>
      </c>
      <c r="C92" t="s">
        <v>128</v>
      </c>
      <c r="D92" t="s">
        <v>136</v>
      </c>
      <c r="E92">
        <v>2015</v>
      </c>
      <c r="F92" s="15">
        <v>0.13</v>
      </c>
      <c r="G92" t="s">
        <v>182</v>
      </c>
    </row>
    <row r="93" spans="1:7">
      <c r="A93" t="s">
        <v>260</v>
      </c>
      <c r="B93" t="s">
        <v>156</v>
      </c>
      <c r="C93" t="s">
        <v>128</v>
      </c>
      <c r="D93" t="s">
        <v>136</v>
      </c>
      <c r="E93">
        <v>2025</v>
      </c>
      <c r="F93" s="15">
        <v>0.13</v>
      </c>
      <c r="G93" t="s">
        <v>182</v>
      </c>
    </row>
    <row r="94" spans="1:7">
      <c r="A94" t="s">
        <v>260</v>
      </c>
      <c r="B94" t="s">
        <v>156</v>
      </c>
      <c r="C94" t="s">
        <v>128</v>
      </c>
      <c r="D94" t="s">
        <v>136</v>
      </c>
      <c r="E94">
        <v>2035</v>
      </c>
      <c r="F94" s="15">
        <v>0.13</v>
      </c>
      <c r="G94" t="s">
        <v>182</v>
      </c>
    </row>
    <row r="95" spans="1:7">
      <c r="A95" t="s">
        <v>260</v>
      </c>
      <c r="B95" t="s">
        <v>156</v>
      </c>
      <c r="C95" t="s">
        <v>128</v>
      </c>
      <c r="D95" t="s">
        <v>136</v>
      </c>
      <c r="E95">
        <v>2045</v>
      </c>
      <c r="F95" s="15">
        <v>0.13</v>
      </c>
      <c r="G95" t="s">
        <v>182</v>
      </c>
    </row>
    <row r="96" spans="1:7">
      <c r="A96" t="s">
        <v>260</v>
      </c>
      <c r="B96" t="s">
        <v>156</v>
      </c>
      <c r="C96" t="s">
        <v>128</v>
      </c>
      <c r="D96" t="s">
        <v>136</v>
      </c>
      <c r="E96">
        <v>2055</v>
      </c>
      <c r="F96" s="15">
        <v>0.13</v>
      </c>
      <c r="G96" t="s">
        <v>182</v>
      </c>
    </row>
    <row r="97" spans="1:7">
      <c r="A97" t="s">
        <v>260</v>
      </c>
      <c r="B97" t="s">
        <v>156</v>
      </c>
      <c r="C97" t="s">
        <v>128</v>
      </c>
      <c r="D97" t="s">
        <v>136</v>
      </c>
      <c r="E97">
        <v>2065</v>
      </c>
      <c r="F97" s="15">
        <v>0.13</v>
      </c>
      <c r="G97" t="s">
        <v>182</v>
      </c>
    </row>
    <row r="98" spans="1:7">
      <c r="A98" t="s">
        <v>260</v>
      </c>
      <c r="B98" t="s">
        <v>156</v>
      </c>
      <c r="C98" t="s">
        <v>129</v>
      </c>
      <c r="D98" t="s">
        <v>136</v>
      </c>
      <c r="E98">
        <v>1955</v>
      </c>
      <c r="F98" s="15">
        <v>0.13</v>
      </c>
      <c r="G98" t="s">
        <v>182</v>
      </c>
    </row>
    <row r="99" spans="1:7">
      <c r="A99" t="s">
        <v>260</v>
      </c>
      <c r="B99" t="s">
        <v>156</v>
      </c>
      <c r="C99" t="s">
        <v>129</v>
      </c>
      <c r="D99" t="s">
        <v>136</v>
      </c>
      <c r="E99">
        <v>1960</v>
      </c>
      <c r="F99" s="15">
        <v>0.13</v>
      </c>
      <c r="G99" t="s">
        <v>182</v>
      </c>
    </row>
    <row r="100" spans="1:7">
      <c r="A100" t="s">
        <v>260</v>
      </c>
      <c r="B100" t="s">
        <v>156</v>
      </c>
      <c r="C100" t="s">
        <v>129</v>
      </c>
      <c r="D100" t="s">
        <v>136</v>
      </c>
      <c r="E100">
        <v>1965</v>
      </c>
      <c r="F100" s="15">
        <v>0.13</v>
      </c>
      <c r="G100" t="s">
        <v>182</v>
      </c>
    </row>
    <row r="101" spans="1:7">
      <c r="A101" t="s">
        <v>260</v>
      </c>
      <c r="B101" t="s">
        <v>156</v>
      </c>
      <c r="C101" t="s">
        <v>129</v>
      </c>
      <c r="D101" t="s">
        <v>136</v>
      </c>
      <c r="E101">
        <v>1970</v>
      </c>
      <c r="F101" s="15">
        <v>0.13</v>
      </c>
      <c r="G101" t="s">
        <v>182</v>
      </c>
    </row>
    <row r="102" spans="1:7">
      <c r="A102" t="s">
        <v>260</v>
      </c>
      <c r="B102" t="s">
        <v>156</v>
      </c>
      <c r="C102" t="s">
        <v>129</v>
      </c>
      <c r="D102" t="s">
        <v>136</v>
      </c>
      <c r="E102">
        <v>1975</v>
      </c>
      <c r="F102" s="15">
        <v>0.13</v>
      </c>
      <c r="G102" t="s">
        <v>182</v>
      </c>
    </row>
    <row r="103" spans="1:7">
      <c r="A103" t="s">
        <v>260</v>
      </c>
      <c r="B103" t="s">
        <v>156</v>
      </c>
      <c r="C103" t="s">
        <v>129</v>
      </c>
      <c r="D103" t="s">
        <v>136</v>
      </c>
      <c r="E103">
        <v>1980</v>
      </c>
      <c r="F103" s="15">
        <v>0.13</v>
      </c>
      <c r="G103" t="s">
        <v>182</v>
      </c>
    </row>
    <row r="104" spans="1:7">
      <c r="A104" t="s">
        <v>260</v>
      </c>
      <c r="B104" t="s">
        <v>156</v>
      </c>
      <c r="C104" t="s">
        <v>129</v>
      </c>
      <c r="D104" t="s">
        <v>136</v>
      </c>
      <c r="E104">
        <v>1985</v>
      </c>
      <c r="F104" s="15">
        <v>0.13</v>
      </c>
      <c r="G104" t="s">
        <v>182</v>
      </c>
    </row>
    <row r="105" spans="1:7">
      <c r="A105" t="s">
        <v>260</v>
      </c>
      <c r="B105" t="s">
        <v>156</v>
      </c>
      <c r="C105" t="s">
        <v>129</v>
      </c>
      <c r="D105" t="s">
        <v>136</v>
      </c>
      <c r="E105">
        <v>1990</v>
      </c>
      <c r="F105" s="15">
        <v>0.13</v>
      </c>
      <c r="G105" t="s">
        <v>182</v>
      </c>
    </row>
    <row r="106" spans="1:7">
      <c r="A106" t="s">
        <v>260</v>
      </c>
      <c r="B106" t="s">
        <v>156</v>
      </c>
      <c r="C106" t="s">
        <v>129</v>
      </c>
      <c r="D106" t="s">
        <v>136</v>
      </c>
      <c r="E106">
        <v>1995</v>
      </c>
      <c r="F106" s="15">
        <v>0.13</v>
      </c>
      <c r="G106" t="s">
        <v>182</v>
      </c>
    </row>
    <row r="107" spans="1:7">
      <c r="A107" t="s">
        <v>260</v>
      </c>
      <c r="B107" t="s">
        <v>156</v>
      </c>
      <c r="C107" t="s">
        <v>129</v>
      </c>
      <c r="D107" t="s">
        <v>136</v>
      </c>
      <c r="E107">
        <v>2000</v>
      </c>
      <c r="F107" s="15">
        <v>0.13</v>
      </c>
      <c r="G107" t="s">
        <v>182</v>
      </c>
    </row>
    <row r="108" spans="1:7">
      <c r="A108" t="s">
        <v>260</v>
      </c>
      <c r="B108" t="s">
        <v>156</v>
      </c>
      <c r="C108" t="s">
        <v>129</v>
      </c>
      <c r="D108" t="s">
        <v>136</v>
      </c>
      <c r="E108">
        <v>2005</v>
      </c>
      <c r="F108" s="15">
        <v>0.13</v>
      </c>
      <c r="G108" t="s">
        <v>182</v>
      </c>
    </row>
    <row r="109" spans="1:7">
      <c r="A109" t="s">
        <v>260</v>
      </c>
      <c r="B109" t="s">
        <v>156</v>
      </c>
      <c r="C109" t="s">
        <v>129</v>
      </c>
      <c r="D109" t="s">
        <v>136</v>
      </c>
      <c r="E109">
        <v>2010</v>
      </c>
      <c r="F109" s="15">
        <v>0.13</v>
      </c>
      <c r="G109" t="s">
        <v>182</v>
      </c>
    </row>
    <row r="110" spans="1:7">
      <c r="A110" t="s">
        <v>260</v>
      </c>
      <c r="B110" t="s">
        <v>156</v>
      </c>
      <c r="C110" t="s">
        <v>129</v>
      </c>
      <c r="D110" t="s">
        <v>136</v>
      </c>
      <c r="E110">
        <v>2020</v>
      </c>
      <c r="F110" s="15">
        <v>0.13</v>
      </c>
      <c r="G110" t="s">
        <v>182</v>
      </c>
    </row>
    <row r="111" spans="1:7">
      <c r="A111" t="s">
        <v>260</v>
      </c>
      <c r="B111" t="s">
        <v>156</v>
      </c>
      <c r="C111" t="s">
        <v>129</v>
      </c>
      <c r="D111" t="s">
        <v>136</v>
      </c>
      <c r="E111">
        <v>2030</v>
      </c>
      <c r="F111" s="15">
        <v>0.13</v>
      </c>
      <c r="G111" t="s">
        <v>182</v>
      </c>
    </row>
    <row r="112" spans="1:7">
      <c r="A112" t="s">
        <v>260</v>
      </c>
      <c r="B112" t="s">
        <v>156</v>
      </c>
      <c r="C112" t="s">
        <v>129</v>
      </c>
      <c r="D112" t="s">
        <v>136</v>
      </c>
      <c r="E112">
        <v>2040</v>
      </c>
      <c r="F112" s="15">
        <v>0.13</v>
      </c>
      <c r="G112" t="s">
        <v>182</v>
      </c>
    </row>
    <row r="113" spans="1:7">
      <c r="A113" t="s">
        <v>260</v>
      </c>
      <c r="B113" t="s">
        <v>156</v>
      </c>
      <c r="C113" t="s">
        <v>129</v>
      </c>
      <c r="D113" t="s">
        <v>136</v>
      </c>
      <c r="E113">
        <v>2050</v>
      </c>
      <c r="F113" s="15">
        <v>0.13</v>
      </c>
      <c r="G113" t="s">
        <v>182</v>
      </c>
    </row>
    <row r="114" spans="1:7">
      <c r="A114" t="s">
        <v>260</v>
      </c>
      <c r="B114" t="s">
        <v>156</v>
      </c>
      <c r="C114" t="s">
        <v>129</v>
      </c>
      <c r="D114" t="s">
        <v>136</v>
      </c>
      <c r="E114">
        <v>2060</v>
      </c>
      <c r="F114" s="15">
        <v>0.13</v>
      </c>
      <c r="G114" t="s">
        <v>182</v>
      </c>
    </row>
    <row r="115" spans="1:7">
      <c r="A115" t="s">
        <v>260</v>
      </c>
      <c r="B115" t="s">
        <v>156</v>
      </c>
      <c r="C115" t="s">
        <v>129</v>
      </c>
      <c r="D115" t="s">
        <v>136</v>
      </c>
      <c r="E115">
        <v>2070</v>
      </c>
      <c r="F115" s="15">
        <v>0.13</v>
      </c>
      <c r="G115" t="s">
        <v>182</v>
      </c>
    </row>
    <row r="116" spans="1:7">
      <c r="A116" t="s">
        <v>260</v>
      </c>
      <c r="B116" t="s">
        <v>156</v>
      </c>
      <c r="C116" t="s">
        <v>129</v>
      </c>
      <c r="D116" t="s">
        <v>136</v>
      </c>
      <c r="E116">
        <v>2015</v>
      </c>
      <c r="F116" s="15">
        <v>0.13</v>
      </c>
      <c r="G116" t="s">
        <v>182</v>
      </c>
    </row>
    <row r="117" spans="1:7">
      <c r="A117" t="s">
        <v>260</v>
      </c>
      <c r="B117" t="s">
        <v>156</v>
      </c>
      <c r="C117" t="s">
        <v>129</v>
      </c>
      <c r="D117" t="s">
        <v>136</v>
      </c>
      <c r="E117">
        <v>2025</v>
      </c>
      <c r="F117" s="15">
        <v>0.13</v>
      </c>
      <c r="G117" t="s">
        <v>182</v>
      </c>
    </row>
    <row r="118" spans="1:7">
      <c r="A118" t="s">
        <v>260</v>
      </c>
      <c r="B118" t="s">
        <v>156</v>
      </c>
      <c r="C118" t="s">
        <v>129</v>
      </c>
      <c r="D118" t="s">
        <v>136</v>
      </c>
      <c r="E118">
        <v>2035</v>
      </c>
      <c r="F118" s="15">
        <v>0.13</v>
      </c>
      <c r="G118" t="s">
        <v>182</v>
      </c>
    </row>
    <row r="119" spans="1:7">
      <c r="A119" t="s">
        <v>260</v>
      </c>
      <c r="B119" t="s">
        <v>156</v>
      </c>
      <c r="C119" t="s">
        <v>129</v>
      </c>
      <c r="D119" t="s">
        <v>136</v>
      </c>
      <c r="E119">
        <v>2045</v>
      </c>
      <c r="F119" s="15">
        <v>0.13</v>
      </c>
      <c r="G119" t="s">
        <v>182</v>
      </c>
    </row>
    <row r="120" spans="1:7">
      <c r="A120" t="s">
        <v>260</v>
      </c>
      <c r="B120" t="s">
        <v>156</v>
      </c>
      <c r="C120" t="s">
        <v>129</v>
      </c>
      <c r="D120" t="s">
        <v>136</v>
      </c>
      <c r="E120">
        <v>2055</v>
      </c>
      <c r="F120" s="15">
        <v>0.13</v>
      </c>
      <c r="G120" t="s">
        <v>182</v>
      </c>
    </row>
    <row r="121" spans="1:7">
      <c r="A121" t="s">
        <v>260</v>
      </c>
      <c r="B121" t="s">
        <v>156</v>
      </c>
      <c r="C121" t="s">
        <v>129</v>
      </c>
      <c r="D121" t="s">
        <v>136</v>
      </c>
      <c r="E121">
        <v>2065</v>
      </c>
      <c r="F121" s="15">
        <v>0.13</v>
      </c>
      <c r="G121" t="s">
        <v>182</v>
      </c>
    </row>
    <row r="122" spans="1:7">
      <c r="A122" t="s">
        <v>260</v>
      </c>
      <c r="B122" t="s">
        <v>156</v>
      </c>
      <c r="C122" t="s">
        <v>125</v>
      </c>
      <c r="D122" t="s">
        <v>136</v>
      </c>
      <c r="E122">
        <v>1955</v>
      </c>
      <c r="F122" s="15">
        <v>0.13</v>
      </c>
      <c r="G122" t="s">
        <v>182</v>
      </c>
    </row>
    <row r="123" spans="1:7">
      <c r="A123" t="s">
        <v>260</v>
      </c>
      <c r="B123" t="s">
        <v>156</v>
      </c>
      <c r="C123" t="s">
        <v>125</v>
      </c>
      <c r="D123" t="s">
        <v>136</v>
      </c>
      <c r="E123">
        <v>1960</v>
      </c>
      <c r="F123" s="15">
        <v>0.13</v>
      </c>
      <c r="G123" t="s">
        <v>182</v>
      </c>
    </row>
    <row r="124" spans="1:7">
      <c r="A124" t="s">
        <v>260</v>
      </c>
      <c r="B124" t="s">
        <v>156</v>
      </c>
      <c r="C124" t="s">
        <v>125</v>
      </c>
      <c r="D124" t="s">
        <v>136</v>
      </c>
      <c r="E124">
        <v>1965</v>
      </c>
      <c r="F124" s="15">
        <v>0.13</v>
      </c>
      <c r="G124" t="s">
        <v>182</v>
      </c>
    </row>
    <row r="125" spans="1:7">
      <c r="A125" t="s">
        <v>260</v>
      </c>
      <c r="B125" t="s">
        <v>156</v>
      </c>
      <c r="C125" t="s">
        <v>125</v>
      </c>
      <c r="D125" t="s">
        <v>136</v>
      </c>
      <c r="E125">
        <v>1970</v>
      </c>
      <c r="F125" s="15">
        <v>0.13</v>
      </c>
      <c r="G125" t="s">
        <v>182</v>
      </c>
    </row>
    <row r="126" spans="1:7">
      <c r="A126" t="s">
        <v>260</v>
      </c>
      <c r="B126" t="s">
        <v>156</v>
      </c>
      <c r="C126" t="s">
        <v>125</v>
      </c>
      <c r="D126" t="s">
        <v>136</v>
      </c>
      <c r="E126">
        <v>1975</v>
      </c>
      <c r="F126" s="15">
        <v>0.13</v>
      </c>
      <c r="G126" t="s">
        <v>182</v>
      </c>
    </row>
    <row r="127" spans="1:7">
      <c r="A127" t="s">
        <v>260</v>
      </c>
      <c r="B127" t="s">
        <v>156</v>
      </c>
      <c r="C127" t="s">
        <v>125</v>
      </c>
      <c r="D127" t="s">
        <v>136</v>
      </c>
      <c r="E127">
        <v>1980</v>
      </c>
      <c r="F127" s="15">
        <v>0.13</v>
      </c>
      <c r="G127" t="s">
        <v>182</v>
      </c>
    </row>
    <row r="128" spans="1:7">
      <c r="A128" t="s">
        <v>260</v>
      </c>
      <c r="B128" t="s">
        <v>156</v>
      </c>
      <c r="C128" t="s">
        <v>125</v>
      </c>
      <c r="D128" t="s">
        <v>136</v>
      </c>
      <c r="E128">
        <v>1985</v>
      </c>
      <c r="F128" s="15">
        <v>0.13</v>
      </c>
      <c r="G128" t="s">
        <v>182</v>
      </c>
    </row>
    <row r="129" spans="1:7">
      <c r="A129" t="s">
        <v>260</v>
      </c>
      <c r="B129" t="s">
        <v>156</v>
      </c>
      <c r="C129" t="s">
        <v>125</v>
      </c>
      <c r="D129" t="s">
        <v>136</v>
      </c>
      <c r="E129">
        <v>1990</v>
      </c>
      <c r="F129" s="15">
        <v>0.13</v>
      </c>
      <c r="G129" t="s">
        <v>182</v>
      </c>
    </row>
    <row r="130" spans="1:7">
      <c r="A130" t="s">
        <v>260</v>
      </c>
      <c r="B130" t="s">
        <v>156</v>
      </c>
      <c r="C130" t="s">
        <v>125</v>
      </c>
      <c r="D130" t="s">
        <v>136</v>
      </c>
      <c r="E130">
        <v>1995</v>
      </c>
      <c r="F130" s="15">
        <v>0.13</v>
      </c>
      <c r="G130" t="s">
        <v>182</v>
      </c>
    </row>
    <row r="131" spans="1:7">
      <c r="A131" t="s">
        <v>260</v>
      </c>
      <c r="B131" t="s">
        <v>156</v>
      </c>
      <c r="C131" t="s">
        <v>125</v>
      </c>
      <c r="D131" t="s">
        <v>136</v>
      </c>
      <c r="E131">
        <v>2000</v>
      </c>
      <c r="F131" s="15">
        <v>0.13</v>
      </c>
      <c r="G131" t="s">
        <v>182</v>
      </c>
    </row>
    <row r="132" spans="1:7">
      <c r="A132" t="s">
        <v>260</v>
      </c>
      <c r="B132" t="s">
        <v>156</v>
      </c>
      <c r="C132" t="s">
        <v>125</v>
      </c>
      <c r="D132" t="s">
        <v>136</v>
      </c>
      <c r="E132">
        <v>2005</v>
      </c>
      <c r="F132" s="15">
        <v>0.13</v>
      </c>
      <c r="G132" t="s">
        <v>182</v>
      </c>
    </row>
    <row r="133" spans="1:7">
      <c r="A133" t="s">
        <v>260</v>
      </c>
      <c r="B133" t="s">
        <v>156</v>
      </c>
      <c r="C133" t="s">
        <v>125</v>
      </c>
      <c r="D133" t="s">
        <v>136</v>
      </c>
      <c r="E133">
        <v>2010</v>
      </c>
      <c r="F133" s="15">
        <v>0.13</v>
      </c>
      <c r="G133" t="s">
        <v>182</v>
      </c>
    </row>
    <row r="134" spans="1:7">
      <c r="A134" t="s">
        <v>260</v>
      </c>
      <c r="B134" t="s">
        <v>156</v>
      </c>
      <c r="C134" t="s">
        <v>125</v>
      </c>
      <c r="D134" t="s">
        <v>136</v>
      </c>
      <c r="E134">
        <v>2020</v>
      </c>
      <c r="F134" s="15">
        <v>0.13</v>
      </c>
      <c r="G134" t="s">
        <v>182</v>
      </c>
    </row>
    <row r="135" spans="1:7">
      <c r="A135" t="s">
        <v>260</v>
      </c>
      <c r="B135" t="s">
        <v>156</v>
      </c>
      <c r="C135" t="s">
        <v>125</v>
      </c>
      <c r="D135" t="s">
        <v>136</v>
      </c>
      <c r="E135">
        <v>2030</v>
      </c>
      <c r="F135" s="15">
        <v>0.13</v>
      </c>
      <c r="G135" t="s">
        <v>182</v>
      </c>
    </row>
    <row r="136" spans="1:7">
      <c r="A136" t="s">
        <v>260</v>
      </c>
      <c r="B136" t="s">
        <v>156</v>
      </c>
      <c r="C136" t="s">
        <v>125</v>
      </c>
      <c r="D136" t="s">
        <v>136</v>
      </c>
      <c r="E136">
        <v>2040</v>
      </c>
      <c r="F136" s="15">
        <v>0.13</v>
      </c>
      <c r="G136" t="s">
        <v>182</v>
      </c>
    </row>
    <row r="137" spans="1:7">
      <c r="A137" t="s">
        <v>260</v>
      </c>
      <c r="B137" t="s">
        <v>156</v>
      </c>
      <c r="C137" t="s">
        <v>125</v>
      </c>
      <c r="D137" t="s">
        <v>136</v>
      </c>
      <c r="E137">
        <v>2050</v>
      </c>
      <c r="F137" s="15">
        <v>0.13</v>
      </c>
      <c r="G137" t="s">
        <v>182</v>
      </c>
    </row>
    <row r="138" spans="1:7">
      <c r="A138" t="s">
        <v>260</v>
      </c>
      <c r="B138" t="s">
        <v>156</v>
      </c>
      <c r="C138" t="s">
        <v>125</v>
      </c>
      <c r="D138" t="s">
        <v>136</v>
      </c>
      <c r="E138">
        <v>2060</v>
      </c>
      <c r="F138" s="15">
        <v>0.13</v>
      </c>
      <c r="G138" t="s">
        <v>182</v>
      </c>
    </row>
    <row r="139" spans="1:7">
      <c r="A139" t="s">
        <v>260</v>
      </c>
      <c r="B139" t="s">
        <v>156</v>
      </c>
      <c r="C139" t="s">
        <v>125</v>
      </c>
      <c r="D139" t="s">
        <v>136</v>
      </c>
      <c r="E139">
        <v>2070</v>
      </c>
      <c r="F139" s="15">
        <v>0.13</v>
      </c>
      <c r="G139" t="s">
        <v>182</v>
      </c>
    </row>
    <row r="140" spans="1:7">
      <c r="A140" t="s">
        <v>260</v>
      </c>
      <c r="B140" t="s">
        <v>156</v>
      </c>
      <c r="C140" t="s">
        <v>125</v>
      </c>
      <c r="D140" t="s">
        <v>136</v>
      </c>
      <c r="E140">
        <v>2015</v>
      </c>
      <c r="F140" s="15">
        <v>0.13</v>
      </c>
      <c r="G140" t="s">
        <v>182</v>
      </c>
    </row>
    <row r="141" spans="1:7">
      <c r="A141" t="s">
        <v>260</v>
      </c>
      <c r="B141" t="s">
        <v>156</v>
      </c>
      <c r="C141" t="s">
        <v>125</v>
      </c>
      <c r="D141" t="s">
        <v>136</v>
      </c>
      <c r="E141">
        <v>2025</v>
      </c>
      <c r="F141" s="15">
        <v>0.13</v>
      </c>
      <c r="G141" t="s">
        <v>182</v>
      </c>
    </row>
    <row r="142" spans="1:7">
      <c r="A142" t="s">
        <v>260</v>
      </c>
      <c r="B142" t="s">
        <v>156</v>
      </c>
      <c r="C142" t="s">
        <v>125</v>
      </c>
      <c r="D142" t="s">
        <v>136</v>
      </c>
      <c r="E142">
        <v>2035</v>
      </c>
      <c r="F142" s="15">
        <v>0.13</v>
      </c>
      <c r="G142" t="s">
        <v>182</v>
      </c>
    </row>
    <row r="143" spans="1:7">
      <c r="A143" t="s">
        <v>260</v>
      </c>
      <c r="B143" t="s">
        <v>156</v>
      </c>
      <c r="C143" t="s">
        <v>125</v>
      </c>
      <c r="D143" t="s">
        <v>136</v>
      </c>
      <c r="E143">
        <v>2045</v>
      </c>
      <c r="F143" s="15">
        <v>0.13</v>
      </c>
      <c r="G143" t="s">
        <v>182</v>
      </c>
    </row>
    <row r="144" spans="1:7">
      <c r="A144" t="s">
        <v>260</v>
      </c>
      <c r="B144" t="s">
        <v>156</v>
      </c>
      <c r="C144" t="s">
        <v>125</v>
      </c>
      <c r="D144" t="s">
        <v>136</v>
      </c>
      <c r="E144">
        <v>2055</v>
      </c>
      <c r="F144" s="15">
        <v>0.13</v>
      </c>
      <c r="G144" t="s">
        <v>182</v>
      </c>
    </row>
    <row r="145" spans="1:7">
      <c r="A145" t="s">
        <v>260</v>
      </c>
      <c r="B145" t="s">
        <v>156</v>
      </c>
      <c r="C145" t="s">
        <v>125</v>
      </c>
      <c r="D145" t="s">
        <v>136</v>
      </c>
      <c r="E145">
        <v>2065</v>
      </c>
      <c r="F145" s="15">
        <v>0.13</v>
      </c>
      <c r="G145" t="s">
        <v>182</v>
      </c>
    </row>
    <row r="146" spans="1:7">
      <c r="A146" t="s">
        <v>260</v>
      </c>
      <c r="B146" t="s">
        <v>156</v>
      </c>
      <c r="C146" t="s">
        <v>124</v>
      </c>
      <c r="D146" t="s">
        <v>136</v>
      </c>
      <c r="E146">
        <v>1955</v>
      </c>
      <c r="F146" s="15">
        <v>0.13</v>
      </c>
      <c r="G146" t="s">
        <v>182</v>
      </c>
    </row>
    <row r="147" spans="1:7">
      <c r="A147" t="s">
        <v>260</v>
      </c>
      <c r="B147" t="s">
        <v>156</v>
      </c>
      <c r="C147" t="s">
        <v>124</v>
      </c>
      <c r="D147" t="s">
        <v>136</v>
      </c>
      <c r="E147">
        <v>1960</v>
      </c>
      <c r="F147" s="15">
        <v>0.13</v>
      </c>
      <c r="G147" t="s">
        <v>182</v>
      </c>
    </row>
    <row r="148" spans="1:7">
      <c r="A148" t="s">
        <v>260</v>
      </c>
      <c r="B148" t="s">
        <v>156</v>
      </c>
      <c r="C148" t="s">
        <v>124</v>
      </c>
      <c r="D148" t="s">
        <v>136</v>
      </c>
      <c r="E148">
        <v>1965</v>
      </c>
      <c r="F148" s="15">
        <v>0.13</v>
      </c>
      <c r="G148" t="s">
        <v>182</v>
      </c>
    </row>
    <row r="149" spans="1:7">
      <c r="A149" t="s">
        <v>260</v>
      </c>
      <c r="B149" t="s">
        <v>156</v>
      </c>
      <c r="C149" t="s">
        <v>124</v>
      </c>
      <c r="D149" t="s">
        <v>136</v>
      </c>
      <c r="E149">
        <v>1970</v>
      </c>
      <c r="F149" s="15">
        <v>0.13</v>
      </c>
      <c r="G149" t="s">
        <v>182</v>
      </c>
    </row>
    <row r="150" spans="1:7">
      <c r="A150" t="s">
        <v>260</v>
      </c>
      <c r="B150" t="s">
        <v>156</v>
      </c>
      <c r="C150" t="s">
        <v>124</v>
      </c>
      <c r="D150" t="s">
        <v>136</v>
      </c>
      <c r="E150">
        <v>1975</v>
      </c>
      <c r="F150" s="15">
        <v>0.13</v>
      </c>
      <c r="G150" t="s">
        <v>182</v>
      </c>
    </row>
    <row r="151" spans="1:7">
      <c r="A151" t="s">
        <v>260</v>
      </c>
      <c r="B151" t="s">
        <v>156</v>
      </c>
      <c r="C151" t="s">
        <v>124</v>
      </c>
      <c r="D151" t="s">
        <v>136</v>
      </c>
      <c r="E151">
        <v>1980</v>
      </c>
      <c r="F151" s="15">
        <v>0.13</v>
      </c>
      <c r="G151" t="s">
        <v>182</v>
      </c>
    </row>
    <row r="152" spans="1:7">
      <c r="A152" t="s">
        <v>260</v>
      </c>
      <c r="B152" t="s">
        <v>156</v>
      </c>
      <c r="C152" t="s">
        <v>124</v>
      </c>
      <c r="D152" t="s">
        <v>136</v>
      </c>
      <c r="E152">
        <v>1985</v>
      </c>
      <c r="F152" s="15">
        <v>0.13</v>
      </c>
      <c r="G152" t="s">
        <v>182</v>
      </c>
    </row>
    <row r="153" spans="1:7">
      <c r="A153" t="s">
        <v>260</v>
      </c>
      <c r="B153" t="s">
        <v>156</v>
      </c>
      <c r="C153" t="s">
        <v>124</v>
      </c>
      <c r="D153" t="s">
        <v>136</v>
      </c>
      <c r="E153">
        <v>1990</v>
      </c>
      <c r="F153" s="15">
        <v>0.13</v>
      </c>
      <c r="G153" t="s">
        <v>182</v>
      </c>
    </row>
    <row r="154" spans="1:7">
      <c r="A154" t="s">
        <v>260</v>
      </c>
      <c r="B154" t="s">
        <v>156</v>
      </c>
      <c r="C154" t="s">
        <v>124</v>
      </c>
      <c r="D154" t="s">
        <v>136</v>
      </c>
      <c r="E154">
        <v>1995</v>
      </c>
      <c r="F154" s="15">
        <v>0.13</v>
      </c>
      <c r="G154" t="s">
        <v>182</v>
      </c>
    </row>
    <row r="155" spans="1:7">
      <c r="A155" t="s">
        <v>260</v>
      </c>
      <c r="B155" t="s">
        <v>156</v>
      </c>
      <c r="C155" t="s">
        <v>124</v>
      </c>
      <c r="D155" t="s">
        <v>136</v>
      </c>
      <c r="E155">
        <v>2000</v>
      </c>
      <c r="F155" s="15">
        <v>0.13</v>
      </c>
      <c r="G155" t="s">
        <v>182</v>
      </c>
    </row>
    <row r="156" spans="1:7">
      <c r="A156" t="s">
        <v>260</v>
      </c>
      <c r="B156" t="s">
        <v>156</v>
      </c>
      <c r="C156" t="s">
        <v>124</v>
      </c>
      <c r="D156" t="s">
        <v>136</v>
      </c>
      <c r="E156">
        <v>2005</v>
      </c>
      <c r="F156" s="15">
        <v>0.13</v>
      </c>
      <c r="G156" t="s">
        <v>182</v>
      </c>
    </row>
    <row r="157" spans="1:7">
      <c r="A157" t="s">
        <v>260</v>
      </c>
      <c r="B157" t="s">
        <v>156</v>
      </c>
      <c r="C157" t="s">
        <v>124</v>
      </c>
      <c r="D157" t="s">
        <v>136</v>
      </c>
      <c r="E157">
        <v>2010</v>
      </c>
      <c r="F157" s="15">
        <v>0.13</v>
      </c>
      <c r="G157" t="s">
        <v>182</v>
      </c>
    </row>
    <row r="158" spans="1:7">
      <c r="A158" t="s">
        <v>260</v>
      </c>
      <c r="B158" t="s">
        <v>156</v>
      </c>
      <c r="C158" t="s">
        <v>124</v>
      </c>
      <c r="D158" t="s">
        <v>136</v>
      </c>
      <c r="E158">
        <v>2020</v>
      </c>
      <c r="F158" s="15">
        <v>0.13</v>
      </c>
      <c r="G158" t="s">
        <v>182</v>
      </c>
    </row>
    <row r="159" spans="1:7">
      <c r="A159" t="s">
        <v>260</v>
      </c>
      <c r="B159" t="s">
        <v>156</v>
      </c>
      <c r="C159" t="s">
        <v>124</v>
      </c>
      <c r="D159" t="s">
        <v>136</v>
      </c>
      <c r="E159">
        <v>2030</v>
      </c>
      <c r="F159" s="15">
        <v>0.13</v>
      </c>
      <c r="G159" t="s">
        <v>182</v>
      </c>
    </row>
    <row r="160" spans="1:7">
      <c r="A160" t="s">
        <v>260</v>
      </c>
      <c r="B160" t="s">
        <v>156</v>
      </c>
      <c r="C160" t="s">
        <v>124</v>
      </c>
      <c r="D160" t="s">
        <v>136</v>
      </c>
      <c r="E160">
        <v>2040</v>
      </c>
      <c r="F160" s="15">
        <v>0.13</v>
      </c>
      <c r="G160" t="s">
        <v>182</v>
      </c>
    </row>
    <row r="161" spans="1:7">
      <c r="A161" t="s">
        <v>260</v>
      </c>
      <c r="B161" t="s">
        <v>156</v>
      </c>
      <c r="C161" t="s">
        <v>124</v>
      </c>
      <c r="D161" t="s">
        <v>136</v>
      </c>
      <c r="E161">
        <v>2050</v>
      </c>
      <c r="F161" s="15">
        <v>0.13</v>
      </c>
      <c r="G161" t="s">
        <v>182</v>
      </c>
    </row>
    <row r="162" spans="1:7">
      <c r="A162" t="s">
        <v>260</v>
      </c>
      <c r="B162" t="s">
        <v>156</v>
      </c>
      <c r="C162" t="s">
        <v>124</v>
      </c>
      <c r="D162" t="s">
        <v>136</v>
      </c>
      <c r="E162">
        <v>2060</v>
      </c>
      <c r="F162" s="15">
        <v>0.13</v>
      </c>
      <c r="G162" t="s">
        <v>182</v>
      </c>
    </row>
    <row r="163" spans="1:7">
      <c r="A163" t="s">
        <v>260</v>
      </c>
      <c r="B163" t="s">
        <v>156</v>
      </c>
      <c r="C163" t="s">
        <v>124</v>
      </c>
      <c r="D163" t="s">
        <v>136</v>
      </c>
      <c r="E163">
        <v>2070</v>
      </c>
      <c r="F163" s="15">
        <v>0.13</v>
      </c>
      <c r="G163" t="s">
        <v>182</v>
      </c>
    </row>
    <row r="164" spans="1:7">
      <c r="A164" t="s">
        <v>260</v>
      </c>
      <c r="B164" t="s">
        <v>156</v>
      </c>
      <c r="C164" t="s">
        <v>124</v>
      </c>
      <c r="D164" t="s">
        <v>136</v>
      </c>
      <c r="E164">
        <v>2015</v>
      </c>
      <c r="F164" s="15">
        <v>0.13</v>
      </c>
      <c r="G164" t="s">
        <v>182</v>
      </c>
    </row>
    <row r="165" spans="1:7">
      <c r="A165" t="s">
        <v>260</v>
      </c>
      <c r="B165" t="s">
        <v>156</v>
      </c>
      <c r="C165" t="s">
        <v>124</v>
      </c>
      <c r="D165" t="s">
        <v>136</v>
      </c>
      <c r="E165">
        <v>2025</v>
      </c>
      <c r="F165" s="15">
        <v>0.13</v>
      </c>
      <c r="G165" t="s">
        <v>182</v>
      </c>
    </row>
    <row r="166" spans="1:7">
      <c r="A166" t="s">
        <v>260</v>
      </c>
      <c r="B166" t="s">
        <v>156</v>
      </c>
      <c r="C166" t="s">
        <v>124</v>
      </c>
      <c r="D166" t="s">
        <v>136</v>
      </c>
      <c r="E166">
        <v>2035</v>
      </c>
      <c r="F166" s="15">
        <v>0.13</v>
      </c>
      <c r="G166" t="s">
        <v>182</v>
      </c>
    </row>
    <row r="167" spans="1:7">
      <c r="A167" t="s">
        <v>260</v>
      </c>
      <c r="B167" t="s">
        <v>156</v>
      </c>
      <c r="C167" t="s">
        <v>124</v>
      </c>
      <c r="D167" t="s">
        <v>136</v>
      </c>
      <c r="E167">
        <v>2045</v>
      </c>
      <c r="F167" s="15">
        <v>0.13</v>
      </c>
      <c r="G167" t="s">
        <v>182</v>
      </c>
    </row>
    <row r="168" spans="1:7">
      <c r="A168" t="s">
        <v>260</v>
      </c>
      <c r="B168" t="s">
        <v>156</v>
      </c>
      <c r="C168" t="s">
        <v>124</v>
      </c>
      <c r="D168" t="s">
        <v>136</v>
      </c>
      <c r="E168">
        <v>2055</v>
      </c>
      <c r="F168" s="15">
        <v>0.13</v>
      </c>
      <c r="G168" t="s">
        <v>182</v>
      </c>
    </row>
    <row r="169" spans="1:7">
      <c r="A169" t="s">
        <v>260</v>
      </c>
      <c r="B169" t="s">
        <v>156</v>
      </c>
      <c r="C169" t="s">
        <v>124</v>
      </c>
      <c r="D169" t="s">
        <v>136</v>
      </c>
      <c r="E169">
        <v>2065</v>
      </c>
      <c r="F169" s="15">
        <v>0.13</v>
      </c>
      <c r="G169" t="s">
        <v>182</v>
      </c>
    </row>
    <row r="170" spans="1:7">
      <c r="A170" t="s">
        <v>260</v>
      </c>
      <c r="B170" t="s">
        <v>156</v>
      </c>
      <c r="C170" t="s">
        <v>122</v>
      </c>
      <c r="D170" t="s">
        <v>136</v>
      </c>
      <c r="E170">
        <v>1955</v>
      </c>
      <c r="F170" s="15">
        <v>0.13</v>
      </c>
      <c r="G170" t="s">
        <v>182</v>
      </c>
    </row>
    <row r="171" spans="1:7">
      <c r="A171" t="s">
        <v>260</v>
      </c>
      <c r="B171" t="s">
        <v>156</v>
      </c>
      <c r="C171" t="s">
        <v>122</v>
      </c>
      <c r="D171" t="s">
        <v>136</v>
      </c>
      <c r="E171">
        <v>1960</v>
      </c>
      <c r="F171" s="15">
        <v>0.13</v>
      </c>
      <c r="G171" t="s">
        <v>182</v>
      </c>
    </row>
    <row r="172" spans="1:7">
      <c r="A172" t="s">
        <v>260</v>
      </c>
      <c r="B172" t="s">
        <v>156</v>
      </c>
      <c r="C172" t="s">
        <v>122</v>
      </c>
      <c r="D172" t="s">
        <v>136</v>
      </c>
      <c r="E172">
        <v>1965</v>
      </c>
      <c r="F172" s="15">
        <v>0.13</v>
      </c>
      <c r="G172" t="s">
        <v>182</v>
      </c>
    </row>
    <row r="173" spans="1:7">
      <c r="A173" t="s">
        <v>260</v>
      </c>
      <c r="B173" t="s">
        <v>156</v>
      </c>
      <c r="C173" t="s">
        <v>122</v>
      </c>
      <c r="D173" t="s">
        <v>136</v>
      </c>
      <c r="E173">
        <v>1970</v>
      </c>
      <c r="F173" s="15">
        <v>0.13</v>
      </c>
      <c r="G173" t="s">
        <v>182</v>
      </c>
    </row>
    <row r="174" spans="1:7">
      <c r="A174" t="s">
        <v>260</v>
      </c>
      <c r="B174" t="s">
        <v>156</v>
      </c>
      <c r="C174" t="s">
        <v>122</v>
      </c>
      <c r="D174" t="s">
        <v>136</v>
      </c>
      <c r="E174">
        <v>1975</v>
      </c>
      <c r="F174" s="15">
        <v>0.13</v>
      </c>
      <c r="G174" t="s">
        <v>182</v>
      </c>
    </row>
    <row r="175" spans="1:7">
      <c r="A175" t="s">
        <v>260</v>
      </c>
      <c r="B175" t="s">
        <v>156</v>
      </c>
      <c r="C175" t="s">
        <v>122</v>
      </c>
      <c r="D175" t="s">
        <v>136</v>
      </c>
      <c r="E175">
        <v>1980</v>
      </c>
      <c r="F175" s="15">
        <v>0.13</v>
      </c>
      <c r="G175" t="s">
        <v>182</v>
      </c>
    </row>
    <row r="176" spans="1:7">
      <c r="A176" t="s">
        <v>260</v>
      </c>
      <c r="B176" t="s">
        <v>156</v>
      </c>
      <c r="C176" t="s">
        <v>122</v>
      </c>
      <c r="D176" t="s">
        <v>136</v>
      </c>
      <c r="E176">
        <v>1985</v>
      </c>
      <c r="F176" s="15">
        <v>0.13</v>
      </c>
      <c r="G176" t="s">
        <v>182</v>
      </c>
    </row>
    <row r="177" spans="1:7">
      <c r="A177" t="s">
        <v>260</v>
      </c>
      <c r="B177" t="s">
        <v>156</v>
      </c>
      <c r="C177" t="s">
        <v>122</v>
      </c>
      <c r="D177" t="s">
        <v>136</v>
      </c>
      <c r="E177">
        <v>1990</v>
      </c>
      <c r="F177" s="15">
        <v>0.13</v>
      </c>
      <c r="G177" t="s">
        <v>182</v>
      </c>
    </row>
    <row r="178" spans="1:7">
      <c r="A178" t="s">
        <v>260</v>
      </c>
      <c r="B178" t="s">
        <v>156</v>
      </c>
      <c r="C178" t="s">
        <v>122</v>
      </c>
      <c r="D178" t="s">
        <v>136</v>
      </c>
      <c r="E178">
        <v>1995</v>
      </c>
      <c r="F178" s="15">
        <v>0.13</v>
      </c>
      <c r="G178" t="s">
        <v>182</v>
      </c>
    </row>
    <row r="179" spans="1:7">
      <c r="A179" t="s">
        <v>260</v>
      </c>
      <c r="B179" t="s">
        <v>156</v>
      </c>
      <c r="C179" t="s">
        <v>122</v>
      </c>
      <c r="D179" t="s">
        <v>136</v>
      </c>
      <c r="E179">
        <v>2000</v>
      </c>
      <c r="F179" s="15">
        <v>0.13</v>
      </c>
      <c r="G179" t="s">
        <v>182</v>
      </c>
    </row>
    <row r="180" spans="1:7">
      <c r="A180" t="s">
        <v>260</v>
      </c>
      <c r="B180" t="s">
        <v>156</v>
      </c>
      <c r="C180" t="s">
        <v>122</v>
      </c>
      <c r="D180" t="s">
        <v>136</v>
      </c>
      <c r="E180">
        <v>2005</v>
      </c>
      <c r="F180" s="15">
        <v>0.13</v>
      </c>
      <c r="G180" t="s">
        <v>182</v>
      </c>
    </row>
    <row r="181" spans="1:7">
      <c r="A181" t="s">
        <v>260</v>
      </c>
      <c r="B181" t="s">
        <v>156</v>
      </c>
      <c r="C181" t="s">
        <v>122</v>
      </c>
      <c r="D181" t="s">
        <v>136</v>
      </c>
      <c r="E181">
        <v>2010</v>
      </c>
      <c r="F181" s="15">
        <v>0.13</v>
      </c>
      <c r="G181" t="s">
        <v>182</v>
      </c>
    </row>
    <row r="182" spans="1:7">
      <c r="A182" t="s">
        <v>260</v>
      </c>
      <c r="B182" t="s">
        <v>156</v>
      </c>
      <c r="C182" t="s">
        <v>122</v>
      </c>
      <c r="D182" t="s">
        <v>136</v>
      </c>
      <c r="E182">
        <v>2020</v>
      </c>
      <c r="F182" s="15">
        <v>0.13</v>
      </c>
      <c r="G182" t="s">
        <v>182</v>
      </c>
    </row>
    <row r="183" spans="1:7">
      <c r="A183" t="s">
        <v>260</v>
      </c>
      <c r="B183" t="s">
        <v>156</v>
      </c>
      <c r="C183" t="s">
        <v>122</v>
      </c>
      <c r="D183" t="s">
        <v>136</v>
      </c>
      <c r="E183">
        <v>2030</v>
      </c>
      <c r="F183" s="15">
        <v>0.13</v>
      </c>
      <c r="G183" t="s">
        <v>182</v>
      </c>
    </row>
    <row r="184" spans="1:7">
      <c r="A184" t="s">
        <v>260</v>
      </c>
      <c r="B184" t="s">
        <v>156</v>
      </c>
      <c r="C184" t="s">
        <v>122</v>
      </c>
      <c r="D184" t="s">
        <v>136</v>
      </c>
      <c r="E184">
        <v>2040</v>
      </c>
      <c r="F184" s="15">
        <v>0.13</v>
      </c>
      <c r="G184" t="s">
        <v>182</v>
      </c>
    </row>
    <row r="185" spans="1:7">
      <c r="A185" t="s">
        <v>260</v>
      </c>
      <c r="B185" t="s">
        <v>156</v>
      </c>
      <c r="C185" t="s">
        <v>122</v>
      </c>
      <c r="D185" t="s">
        <v>136</v>
      </c>
      <c r="E185">
        <v>2050</v>
      </c>
      <c r="F185" s="15">
        <v>0.13</v>
      </c>
      <c r="G185" t="s">
        <v>182</v>
      </c>
    </row>
    <row r="186" spans="1:7">
      <c r="A186" t="s">
        <v>260</v>
      </c>
      <c r="B186" t="s">
        <v>156</v>
      </c>
      <c r="C186" t="s">
        <v>122</v>
      </c>
      <c r="D186" t="s">
        <v>136</v>
      </c>
      <c r="E186">
        <v>2060</v>
      </c>
      <c r="F186" s="15">
        <v>0.13</v>
      </c>
      <c r="G186" t="s">
        <v>182</v>
      </c>
    </row>
    <row r="187" spans="1:7">
      <c r="A187" t="s">
        <v>260</v>
      </c>
      <c r="B187" t="s">
        <v>156</v>
      </c>
      <c r="C187" t="s">
        <v>122</v>
      </c>
      <c r="D187" t="s">
        <v>136</v>
      </c>
      <c r="E187">
        <v>2070</v>
      </c>
      <c r="F187" s="15">
        <v>0.13</v>
      </c>
      <c r="G187" t="s">
        <v>182</v>
      </c>
    </row>
    <row r="188" spans="1:7">
      <c r="A188" t="s">
        <v>260</v>
      </c>
      <c r="B188" t="s">
        <v>156</v>
      </c>
      <c r="C188" t="s">
        <v>122</v>
      </c>
      <c r="D188" t="s">
        <v>136</v>
      </c>
      <c r="E188">
        <v>2015</v>
      </c>
      <c r="F188" s="15">
        <v>0.13</v>
      </c>
      <c r="G188" t="s">
        <v>182</v>
      </c>
    </row>
    <row r="189" spans="1:7">
      <c r="A189" t="s">
        <v>260</v>
      </c>
      <c r="B189" t="s">
        <v>156</v>
      </c>
      <c r="C189" t="s">
        <v>122</v>
      </c>
      <c r="D189" t="s">
        <v>136</v>
      </c>
      <c r="E189">
        <v>2025</v>
      </c>
      <c r="F189" s="15">
        <v>0.13</v>
      </c>
      <c r="G189" t="s">
        <v>182</v>
      </c>
    </row>
    <row r="190" spans="1:7">
      <c r="A190" t="s">
        <v>260</v>
      </c>
      <c r="B190" t="s">
        <v>156</v>
      </c>
      <c r="C190" t="s">
        <v>122</v>
      </c>
      <c r="D190" t="s">
        <v>136</v>
      </c>
      <c r="E190">
        <v>2035</v>
      </c>
      <c r="F190" s="15">
        <v>0.13</v>
      </c>
      <c r="G190" t="s">
        <v>182</v>
      </c>
    </row>
    <row r="191" spans="1:7">
      <c r="A191" t="s">
        <v>260</v>
      </c>
      <c r="B191" t="s">
        <v>156</v>
      </c>
      <c r="C191" t="s">
        <v>122</v>
      </c>
      <c r="D191" t="s">
        <v>136</v>
      </c>
      <c r="E191">
        <v>2045</v>
      </c>
      <c r="F191" s="15">
        <v>0.13</v>
      </c>
      <c r="G191" t="s">
        <v>182</v>
      </c>
    </row>
    <row r="192" spans="1:7">
      <c r="A192" t="s">
        <v>260</v>
      </c>
      <c r="B192" t="s">
        <v>156</v>
      </c>
      <c r="C192" t="s">
        <v>122</v>
      </c>
      <c r="D192" t="s">
        <v>136</v>
      </c>
      <c r="E192">
        <v>2055</v>
      </c>
      <c r="F192" s="15">
        <v>0.13</v>
      </c>
      <c r="G192" t="s">
        <v>182</v>
      </c>
    </row>
    <row r="193" spans="1:7">
      <c r="A193" t="s">
        <v>260</v>
      </c>
      <c r="B193" t="s">
        <v>156</v>
      </c>
      <c r="C193" t="s">
        <v>122</v>
      </c>
      <c r="D193" t="s">
        <v>136</v>
      </c>
      <c r="E193">
        <v>2065</v>
      </c>
      <c r="F193" s="15">
        <v>0.13</v>
      </c>
      <c r="G193" t="s">
        <v>182</v>
      </c>
    </row>
    <row r="194" spans="1:7">
      <c r="A194" t="s">
        <v>260</v>
      </c>
      <c r="B194" t="s">
        <v>156</v>
      </c>
      <c r="C194" t="s">
        <v>127</v>
      </c>
      <c r="D194" t="s">
        <v>136</v>
      </c>
      <c r="E194">
        <v>1955</v>
      </c>
      <c r="F194" s="15">
        <v>0.13</v>
      </c>
      <c r="G194" t="s">
        <v>182</v>
      </c>
    </row>
    <row r="195" spans="1:7">
      <c r="A195" t="s">
        <v>260</v>
      </c>
      <c r="B195" t="s">
        <v>156</v>
      </c>
      <c r="C195" t="s">
        <v>127</v>
      </c>
      <c r="D195" t="s">
        <v>136</v>
      </c>
      <c r="E195">
        <v>1960</v>
      </c>
      <c r="F195" s="15">
        <v>0.13</v>
      </c>
      <c r="G195" t="s">
        <v>182</v>
      </c>
    </row>
    <row r="196" spans="1:7">
      <c r="A196" t="s">
        <v>260</v>
      </c>
      <c r="B196" t="s">
        <v>156</v>
      </c>
      <c r="C196" t="s">
        <v>127</v>
      </c>
      <c r="D196" t="s">
        <v>136</v>
      </c>
      <c r="E196">
        <v>1965</v>
      </c>
      <c r="F196" s="15">
        <v>0.13</v>
      </c>
      <c r="G196" t="s">
        <v>182</v>
      </c>
    </row>
    <row r="197" spans="1:7">
      <c r="A197" t="s">
        <v>260</v>
      </c>
      <c r="B197" t="s">
        <v>156</v>
      </c>
      <c r="C197" t="s">
        <v>127</v>
      </c>
      <c r="D197" t="s">
        <v>136</v>
      </c>
      <c r="E197">
        <v>1970</v>
      </c>
      <c r="F197" s="15">
        <v>0.13</v>
      </c>
      <c r="G197" t="s">
        <v>182</v>
      </c>
    </row>
    <row r="198" spans="1:7">
      <c r="A198" t="s">
        <v>260</v>
      </c>
      <c r="B198" t="s">
        <v>156</v>
      </c>
      <c r="C198" t="s">
        <v>127</v>
      </c>
      <c r="D198" t="s">
        <v>136</v>
      </c>
      <c r="E198">
        <v>1975</v>
      </c>
      <c r="F198" s="15">
        <v>0.13</v>
      </c>
      <c r="G198" t="s">
        <v>182</v>
      </c>
    </row>
    <row r="199" spans="1:7">
      <c r="A199" t="s">
        <v>260</v>
      </c>
      <c r="B199" t="s">
        <v>156</v>
      </c>
      <c r="C199" t="s">
        <v>127</v>
      </c>
      <c r="D199" t="s">
        <v>136</v>
      </c>
      <c r="E199">
        <v>1980</v>
      </c>
      <c r="F199" s="15">
        <v>0.13</v>
      </c>
      <c r="G199" t="s">
        <v>182</v>
      </c>
    </row>
    <row r="200" spans="1:7">
      <c r="A200" t="s">
        <v>260</v>
      </c>
      <c r="B200" t="s">
        <v>156</v>
      </c>
      <c r="C200" t="s">
        <v>127</v>
      </c>
      <c r="D200" t="s">
        <v>136</v>
      </c>
      <c r="E200">
        <v>1985</v>
      </c>
      <c r="F200" s="15">
        <v>0.13</v>
      </c>
      <c r="G200" t="s">
        <v>182</v>
      </c>
    </row>
    <row r="201" spans="1:7">
      <c r="A201" t="s">
        <v>260</v>
      </c>
      <c r="B201" t="s">
        <v>156</v>
      </c>
      <c r="C201" t="s">
        <v>127</v>
      </c>
      <c r="D201" t="s">
        <v>136</v>
      </c>
      <c r="E201">
        <v>1990</v>
      </c>
      <c r="F201" s="15">
        <v>0.13</v>
      </c>
      <c r="G201" t="s">
        <v>182</v>
      </c>
    </row>
    <row r="202" spans="1:7">
      <c r="A202" t="s">
        <v>260</v>
      </c>
      <c r="B202" t="s">
        <v>156</v>
      </c>
      <c r="C202" t="s">
        <v>127</v>
      </c>
      <c r="D202" t="s">
        <v>136</v>
      </c>
      <c r="E202">
        <v>1995</v>
      </c>
      <c r="F202" s="15">
        <v>0.13</v>
      </c>
      <c r="G202" t="s">
        <v>182</v>
      </c>
    </row>
    <row r="203" spans="1:7">
      <c r="A203" t="s">
        <v>260</v>
      </c>
      <c r="B203" t="s">
        <v>156</v>
      </c>
      <c r="C203" t="s">
        <v>127</v>
      </c>
      <c r="D203" t="s">
        <v>136</v>
      </c>
      <c r="E203">
        <v>2000</v>
      </c>
      <c r="F203" s="15">
        <v>0.13</v>
      </c>
      <c r="G203" t="s">
        <v>182</v>
      </c>
    </row>
    <row r="204" spans="1:7">
      <c r="A204" t="s">
        <v>260</v>
      </c>
      <c r="B204" t="s">
        <v>156</v>
      </c>
      <c r="C204" t="s">
        <v>127</v>
      </c>
      <c r="D204" t="s">
        <v>136</v>
      </c>
      <c r="E204">
        <v>2005</v>
      </c>
      <c r="F204" s="15">
        <v>0.13</v>
      </c>
      <c r="G204" t="s">
        <v>182</v>
      </c>
    </row>
    <row r="205" spans="1:7">
      <c r="A205" t="s">
        <v>260</v>
      </c>
      <c r="B205" t="s">
        <v>156</v>
      </c>
      <c r="C205" t="s">
        <v>127</v>
      </c>
      <c r="D205" t="s">
        <v>136</v>
      </c>
      <c r="E205">
        <v>2010</v>
      </c>
      <c r="F205" s="15">
        <v>0.13</v>
      </c>
      <c r="G205" t="s">
        <v>182</v>
      </c>
    </row>
    <row r="206" spans="1:7">
      <c r="A206" t="s">
        <v>260</v>
      </c>
      <c r="B206" t="s">
        <v>156</v>
      </c>
      <c r="C206" t="s">
        <v>127</v>
      </c>
      <c r="D206" t="s">
        <v>136</v>
      </c>
      <c r="E206">
        <v>2020</v>
      </c>
      <c r="F206" s="15">
        <v>0.13</v>
      </c>
      <c r="G206" t="s">
        <v>182</v>
      </c>
    </row>
    <row r="207" spans="1:7">
      <c r="A207" t="s">
        <v>260</v>
      </c>
      <c r="B207" t="s">
        <v>156</v>
      </c>
      <c r="C207" t="s">
        <v>127</v>
      </c>
      <c r="D207" t="s">
        <v>136</v>
      </c>
      <c r="E207">
        <v>2030</v>
      </c>
      <c r="F207" s="15">
        <v>0.13</v>
      </c>
      <c r="G207" t="s">
        <v>182</v>
      </c>
    </row>
    <row r="208" spans="1:7">
      <c r="A208" t="s">
        <v>260</v>
      </c>
      <c r="B208" t="s">
        <v>156</v>
      </c>
      <c r="C208" t="s">
        <v>127</v>
      </c>
      <c r="D208" t="s">
        <v>136</v>
      </c>
      <c r="E208">
        <v>2040</v>
      </c>
      <c r="F208" s="15">
        <v>0.13</v>
      </c>
      <c r="G208" t="s">
        <v>182</v>
      </c>
    </row>
    <row r="209" spans="1:7">
      <c r="A209" t="s">
        <v>260</v>
      </c>
      <c r="B209" t="s">
        <v>156</v>
      </c>
      <c r="C209" t="s">
        <v>127</v>
      </c>
      <c r="D209" t="s">
        <v>136</v>
      </c>
      <c r="E209">
        <v>2050</v>
      </c>
      <c r="F209" s="15">
        <v>0.13</v>
      </c>
      <c r="G209" t="s">
        <v>182</v>
      </c>
    </row>
    <row r="210" spans="1:7">
      <c r="A210" t="s">
        <v>260</v>
      </c>
      <c r="B210" t="s">
        <v>156</v>
      </c>
      <c r="C210" t="s">
        <v>127</v>
      </c>
      <c r="D210" t="s">
        <v>136</v>
      </c>
      <c r="E210">
        <v>2060</v>
      </c>
      <c r="F210" s="15">
        <v>0.13</v>
      </c>
      <c r="G210" t="s">
        <v>182</v>
      </c>
    </row>
    <row r="211" spans="1:7">
      <c r="A211" t="s">
        <v>260</v>
      </c>
      <c r="B211" t="s">
        <v>156</v>
      </c>
      <c r="C211" t="s">
        <v>127</v>
      </c>
      <c r="D211" t="s">
        <v>136</v>
      </c>
      <c r="E211">
        <v>2070</v>
      </c>
      <c r="F211" s="15">
        <v>0.13</v>
      </c>
      <c r="G211" t="s">
        <v>182</v>
      </c>
    </row>
    <row r="212" spans="1:7">
      <c r="A212" t="s">
        <v>260</v>
      </c>
      <c r="B212" t="s">
        <v>156</v>
      </c>
      <c r="C212" t="s">
        <v>127</v>
      </c>
      <c r="D212" t="s">
        <v>136</v>
      </c>
      <c r="E212">
        <v>2015</v>
      </c>
      <c r="F212" s="15">
        <v>0.13</v>
      </c>
      <c r="G212" t="s">
        <v>182</v>
      </c>
    </row>
    <row r="213" spans="1:7">
      <c r="A213" t="s">
        <v>260</v>
      </c>
      <c r="B213" t="s">
        <v>156</v>
      </c>
      <c r="C213" t="s">
        <v>127</v>
      </c>
      <c r="D213" t="s">
        <v>136</v>
      </c>
      <c r="E213">
        <v>2025</v>
      </c>
      <c r="F213" s="15">
        <v>0.13</v>
      </c>
      <c r="G213" t="s">
        <v>182</v>
      </c>
    </row>
    <row r="214" spans="1:7">
      <c r="A214" t="s">
        <v>260</v>
      </c>
      <c r="B214" t="s">
        <v>156</v>
      </c>
      <c r="C214" t="s">
        <v>127</v>
      </c>
      <c r="D214" t="s">
        <v>136</v>
      </c>
      <c r="E214">
        <v>2035</v>
      </c>
      <c r="F214" s="15">
        <v>0.13</v>
      </c>
      <c r="G214" t="s">
        <v>182</v>
      </c>
    </row>
    <row r="215" spans="1:7">
      <c r="A215" t="s">
        <v>260</v>
      </c>
      <c r="B215" t="s">
        <v>156</v>
      </c>
      <c r="C215" t="s">
        <v>127</v>
      </c>
      <c r="D215" t="s">
        <v>136</v>
      </c>
      <c r="E215">
        <v>2045</v>
      </c>
      <c r="F215" s="15">
        <v>0.13</v>
      </c>
      <c r="G215" t="s">
        <v>182</v>
      </c>
    </row>
    <row r="216" spans="1:7">
      <c r="A216" t="s">
        <v>260</v>
      </c>
      <c r="B216" t="s">
        <v>156</v>
      </c>
      <c r="C216" t="s">
        <v>127</v>
      </c>
      <c r="D216" t="s">
        <v>136</v>
      </c>
      <c r="E216">
        <v>2055</v>
      </c>
      <c r="F216" s="15">
        <v>0.13</v>
      </c>
      <c r="G216" t="s">
        <v>182</v>
      </c>
    </row>
    <row r="217" spans="1:7">
      <c r="A217" t="s">
        <v>260</v>
      </c>
      <c r="B217" t="s">
        <v>156</v>
      </c>
      <c r="C217" t="s">
        <v>127</v>
      </c>
      <c r="D217" t="s">
        <v>136</v>
      </c>
      <c r="E217">
        <v>2065</v>
      </c>
      <c r="F217" s="15">
        <v>0.13</v>
      </c>
      <c r="G217" t="s">
        <v>182</v>
      </c>
    </row>
    <row r="218" spans="1:7">
      <c r="A218" t="s">
        <v>260</v>
      </c>
      <c r="B218" t="s">
        <v>156</v>
      </c>
      <c r="C218" t="s">
        <v>123</v>
      </c>
      <c r="D218" t="s">
        <v>136</v>
      </c>
      <c r="E218">
        <v>1955</v>
      </c>
      <c r="F218" s="15">
        <v>0.13</v>
      </c>
      <c r="G218" t="s">
        <v>182</v>
      </c>
    </row>
    <row r="219" spans="1:7">
      <c r="A219" t="s">
        <v>260</v>
      </c>
      <c r="B219" t="s">
        <v>156</v>
      </c>
      <c r="C219" t="s">
        <v>123</v>
      </c>
      <c r="D219" t="s">
        <v>136</v>
      </c>
      <c r="E219">
        <v>1960</v>
      </c>
      <c r="F219" s="15">
        <v>0.13</v>
      </c>
      <c r="G219" t="s">
        <v>182</v>
      </c>
    </row>
    <row r="220" spans="1:7">
      <c r="A220" t="s">
        <v>260</v>
      </c>
      <c r="B220" t="s">
        <v>156</v>
      </c>
      <c r="C220" t="s">
        <v>123</v>
      </c>
      <c r="D220" t="s">
        <v>136</v>
      </c>
      <c r="E220">
        <v>1965</v>
      </c>
      <c r="F220" s="15">
        <v>0.13</v>
      </c>
      <c r="G220" t="s">
        <v>182</v>
      </c>
    </row>
    <row r="221" spans="1:7">
      <c r="A221" t="s">
        <v>260</v>
      </c>
      <c r="B221" t="s">
        <v>156</v>
      </c>
      <c r="C221" t="s">
        <v>123</v>
      </c>
      <c r="D221" t="s">
        <v>136</v>
      </c>
      <c r="E221">
        <v>1970</v>
      </c>
      <c r="F221" s="15">
        <v>0.13</v>
      </c>
      <c r="G221" t="s">
        <v>182</v>
      </c>
    </row>
    <row r="222" spans="1:7">
      <c r="A222" t="s">
        <v>260</v>
      </c>
      <c r="B222" t="s">
        <v>156</v>
      </c>
      <c r="C222" t="s">
        <v>123</v>
      </c>
      <c r="D222" t="s">
        <v>136</v>
      </c>
      <c r="E222">
        <v>1975</v>
      </c>
      <c r="F222" s="15">
        <v>0.13</v>
      </c>
      <c r="G222" t="s">
        <v>182</v>
      </c>
    </row>
    <row r="223" spans="1:7">
      <c r="A223" t="s">
        <v>260</v>
      </c>
      <c r="B223" t="s">
        <v>156</v>
      </c>
      <c r="C223" t="s">
        <v>123</v>
      </c>
      <c r="D223" t="s">
        <v>136</v>
      </c>
      <c r="E223">
        <v>1980</v>
      </c>
      <c r="F223" s="15">
        <v>0.13</v>
      </c>
      <c r="G223" t="s">
        <v>182</v>
      </c>
    </row>
    <row r="224" spans="1:7">
      <c r="A224" t="s">
        <v>260</v>
      </c>
      <c r="B224" t="s">
        <v>156</v>
      </c>
      <c r="C224" t="s">
        <v>123</v>
      </c>
      <c r="D224" t="s">
        <v>136</v>
      </c>
      <c r="E224">
        <v>1985</v>
      </c>
      <c r="F224" s="15">
        <v>0.13</v>
      </c>
      <c r="G224" t="s">
        <v>182</v>
      </c>
    </row>
    <row r="225" spans="1:7">
      <c r="A225" t="s">
        <v>260</v>
      </c>
      <c r="B225" t="s">
        <v>156</v>
      </c>
      <c r="C225" t="s">
        <v>123</v>
      </c>
      <c r="D225" t="s">
        <v>136</v>
      </c>
      <c r="E225">
        <v>1990</v>
      </c>
      <c r="F225" s="15">
        <v>0.13</v>
      </c>
      <c r="G225" t="s">
        <v>182</v>
      </c>
    </row>
    <row r="226" spans="1:7">
      <c r="A226" t="s">
        <v>260</v>
      </c>
      <c r="B226" t="s">
        <v>156</v>
      </c>
      <c r="C226" t="s">
        <v>123</v>
      </c>
      <c r="D226" t="s">
        <v>136</v>
      </c>
      <c r="E226">
        <v>1995</v>
      </c>
      <c r="F226" s="15">
        <v>0.13</v>
      </c>
      <c r="G226" t="s">
        <v>182</v>
      </c>
    </row>
    <row r="227" spans="1:7">
      <c r="A227" t="s">
        <v>260</v>
      </c>
      <c r="B227" t="s">
        <v>156</v>
      </c>
      <c r="C227" t="s">
        <v>123</v>
      </c>
      <c r="D227" t="s">
        <v>136</v>
      </c>
      <c r="E227">
        <v>2000</v>
      </c>
      <c r="F227" s="15">
        <v>0.13</v>
      </c>
      <c r="G227" t="s">
        <v>182</v>
      </c>
    </row>
    <row r="228" spans="1:7">
      <c r="A228" t="s">
        <v>260</v>
      </c>
      <c r="B228" t="s">
        <v>156</v>
      </c>
      <c r="C228" t="s">
        <v>123</v>
      </c>
      <c r="D228" t="s">
        <v>136</v>
      </c>
      <c r="E228">
        <v>2005</v>
      </c>
      <c r="F228" s="15">
        <v>0.13</v>
      </c>
      <c r="G228" t="s">
        <v>182</v>
      </c>
    </row>
    <row r="229" spans="1:7">
      <c r="A229" t="s">
        <v>260</v>
      </c>
      <c r="B229" t="s">
        <v>156</v>
      </c>
      <c r="C229" t="s">
        <v>123</v>
      </c>
      <c r="D229" t="s">
        <v>136</v>
      </c>
      <c r="E229">
        <v>2010</v>
      </c>
      <c r="F229" s="15">
        <v>0.13</v>
      </c>
      <c r="G229" t="s">
        <v>182</v>
      </c>
    </row>
    <row r="230" spans="1:7">
      <c r="A230" t="s">
        <v>260</v>
      </c>
      <c r="B230" t="s">
        <v>156</v>
      </c>
      <c r="C230" t="s">
        <v>123</v>
      </c>
      <c r="D230" t="s">
        <v>136</v>
      </c>
      <c r="E230">
        <v>2020</v>
      </c>
      <c r="F230" s="15">
        <v>0.13</v>
      </c>
      <c r="G230" t="s">
        <v>182</v>
      </c>
    </row>
    <row r="231" spans="1:7">
      <c r="A231" t="s">
        <v>260</v>
      </c>
      <c r="B231" t="s">
        <v>156</v>
      </c>
      <c r="C231" t="s">
        <v>123</v>
      </c>
      <c r="D231" t="s">
        <v>136</v>
      </c>
      <c r="E231">
        <v>2030</v>
      </c>
      <c r="F231" s="15">
        <v>0.13</v>
      </c>
      <c r="G231" t="s">
        <v>182</v>
      </c>
    </row>
    <row r="232" spans="1:7">
      <c r="A232" t="s">
        <v>260</v>
      </c>
      <c r="B232" t="s">
        <v>156</v>
      </c>
      <c r="C232" t="s">
        <v>123</v>
      </c>
      <c r="D232" t="s">
        <v>136</v>
      </c>
      <c r="E232">
        <v>2040</v>
      </c>
      <c r="F232" s="15">
        <v>0.13</v>
      </c>
      <c r="G232" t="s">
        <v>182</v>
      </c>
    </row>
    <row r="233" spans="1:7">
      <c r="A233" t="s">
        <v>260</v>
      </c>
      <c r="B233" t="s">
        <v>156</v>
      </c>
      <c r="C233" t="s">
        <v>123</v>
      </c>
      <c r="D233" t="s">
        <v>136</v>
      </c>
      <c r="E233">
        <v>2050</v>
      </c>
      <c r="F233" s="15">
        <v>0.13</v>
      </c>
      <c r="G233" t="s">
        <v>182</v>
      </c>
    </row>
    <row r="234" spans="1:7">
      <c r="A234" t="s">
        <v>260</v>
      </c>
      <c r="B234" t="s">
        <v>156</v>
      </c>
      <c r="C234" t="s">
        <v>123</v>
      </c>
      <c r="D234" t="s">
        <v>136</v>
      </c>
      <c r="E234">
        <v>2060</v>
      </c>
      <c r="F234" s="15">
        <v>0.13</v>
      </c>
      <c r="G234" t="s">
        <v>182</v>
      </c>
    </row>
    <row r="235" spans="1:7">
      <c r="A235" t="s">
        <v>260</v>
      </c>
      <c r="B235" t="s">
        <v>156</v>
      </c>
      <c r="C235" t="s">
        <v>123</v>
      </c>
      <c r="D235" t="s">
        <v>136</v>
      </c>
      <c r="E235">
        <v>2070</v>
      </c>
      <c r="F235" s="15">
        <v>0.13</v>
      </c>
      <c r="G235" t="s">
        <v>182</v>
      </c>
    </row>
    <row r="236" spans="1:7">
      <c r="A236" t="s">
        <v>260</v>
      </c>
      <c r="B236" t="s">
        <v>156</v>
      </c>
      <c r="C236" t="s">
        <v>123</v>
      </c>
      <c r="D236" t="s">
        <v>136</v>
      </c>
      <c r="E236">
        <v>2015</v>
      </c>
      <c r="F236" s="15">
        <v>0.13</v>
      </c>
      <c r="G236" t="s">
        <v>182</v>
      </c>
    </row>
    <row r="237" spans="1:7">
      <c r="A237" t="s">
        <v>260</v>
      </c>
      <c r="B237" t="s">
        <v>156</v>
      </c>
      <c r="C237" t="s">
        <v>123</v>
      </c>
      <c r="D237" t="s">
        <v>136</v>
      </c>
      <c r="E237">
        <v>2025</v>
      </c>
      <c r="F237" s="15">
        <v>0.13</v>
      </c>
      <c r="G237" t="s">
        <v>182</v>
      </c>
    </row>
    <row r="238" spans="1:7">
      <c r="A238" t="s">
        <v>260</v>
      </c>
      <c r="B238" t="s">
        <v>156</v>
      </c>
      <c r="C238" t="s">
        <v>123</v>
      </c>
      <c r="D238" t="s">
        <v>136</v>
      </c>
      <c r="E238">
        <v>2035</v>
      </c>
      <c r="F238" s="15">
        <v>0.13</v>
      </c>
      <c r="G238" t="s">
        <v>182</v>
      </c>
    </row>
    <row r="239" spans="1:7">
      <c r="A239" t="s">
        <v>260</v>
      </c>
      <c r="B239" t="s">
        <v>156</v>
      </c>
      <c r="C239" t="s">
        <v>123</v>
      </c>
      <c r="D239" t="s">
        <v>136</v>
      </c>
      <c r="E239">
        <v>2045</v>
      </c>
      <c r="F239" s="15">
        <v>0.13</v>
      </c>
      <c r="G239" t="s">
        <v>182</v>
      </c>
    </row>
    <row r="240" spans="1:7">
      <c r="A240" t="s">
        <v>260</v>
      </c>
      <c r="B240" t="s">
        <v>156</v>
      </c>
      <c r="C240" t="s">
        <v>123</v>
      </c>
      <c r="D240" t="s">
        <v>136</v>
      </c>
      <c r="E240">
        <v>2055</v>
      </c>
      <c r="F240" s="15">
        <v>0.13</v>
      </c>
      <c r="G240" t="s">
        <v>182</v>
      </c>
    </row>
    <row r="241" spans="1:7">
      <c r="A241" t="s">
        <v>260</v>
      </c>
      <c r="B241" t="s">
        <v>156</v>
      </c>
      <c r="C241" t="s">
        <v>123</v>
      </c>
      <c r="D241" t="s">
        <v>136</v>
      </c>
      <c r="E241">
        <v>2065</v>
      </c>
      <c r="F241" s="15">
        <v>0.13</v>
      </c>
      <c r="G241" t="s">
        <v>182</v>
      </c>
    </row>
    <row r="242" spans="1:7">
      <c r="A242" t="s">
        <v>260</v>
      </c>
      <c r="B242" t="s">
        <v>156</v>
      </c>
      <c r="C242" t="s">
        <v>126</v>
      </c>
      <c r="D242" t="s">
        <v>136</v>
      </c>
      <c r="E242">
        <v>1955</v>
      </c>
      <c r="F242" s="15">
        <v>0.13</v>
      </c>
      <c r="G242" t="s">
        <v>182</v>
      </c>
    </row>
    <row r="243" spans="1:7">
      <c r="A243" t="s">
        <v>260</v>
      </c>
      <c r="B243" t="s">
        <v>156</v>
      </c>
      <c r="C243" t="s">
        <v>126</v>
      </c>
      <c r="D243" t="s">
        <v>136</v>
      </c>
      <c r="E243">
        <v>1960</v>
      </c>
      <c r="F243" s="15">
        <v>0.13</v>
      </c>
      <c r="G243" t="s">
        <v>182</v>
      </c>
    </row>
    <row r="244" spans="1:7">
      <c r="A244" t="s">
        <v>260</v>
      </c>
      <c r="B244" t="s">
        <v>156</v>
      </c>
      <c r="C244" t="s">
        <v>126</v>
      </c>
      <c r="D244" t="s">
        <v>136</v>
      </c>
      <c r="E244">
        <v>1965</v>
      </c>
      <c r="F244" s="15">
        <v>0.13</v>
      </c>
      <c r="G244" t="s">
        <v>182</v>
      </c>
    </row>
    <row r="245" spans="1:7">
      <c r="A245" t="s">
        <v>260</v>
      </c>
      <c r="B245" t="s">
        <v>156</v>
      </c>
      <c r="C245" t="s">
        <v>126</v>
      </c>
      <c r="D245" t="s">
        <v>136</v>
      </c>
      <c r="E245">
        <v>1970</v>
      </c>
      <c r="F245" s="15">
        <v>0.13</v>
      </c>
      <c r="G245" t="s">
        <v>182</v>
      </c>
    </row>
    <row r="246" spans="1:7">
      <c r="A246" t="s">
        <v>260</v>
      </c>
      <c r="B246" t="s">
        <v>156</v>
      </c>
      <c r="C246" t="s">
        <v>126</v>
      </c>
      <c r="D246" t="s">
        <v>136</v>
      </c>
      <c r="E246">
        <v>1975</v>
      </c>
      <c r="F246" s="15">
        <v>0.13</v>
      </c>
      <c r="G246" t="s">
        <v>182</v>
      </c>
    </row>
    <row r="247" spans="1:7">
      <c r="A247" t="s">
        <v>260</v>
      </c>
      <c r="B247" t="s">
        <v>156</v>
      </c>
      <c r="C247" t="s">
        <v>126</v>
      </c>
      <c r="D247" t="s">
        <v>136</v>
      </c>
      <c r="E247">
        <v>1980</v>
      </c>
      <c r="F247" s="15">
        <v>0.13</v>
      </c>
      <c r="G247" t="s">
        <v>182</v>
      </c>
    </row>
    <row r="248" spans="1:7">
      <c r="A248" t="s">
        <v>260</v>
      </c>
      <c r="B248" t="s">
        <v>156</v>
      </c>
      <c r="C248" t="s">
        <v>126</v>
      </c>
      <c r="D248" t="s">
        <v>136</v>
      </c>
      <c r="E248">
        <v>1985</v>
      </c>
      <c r="F248" s="15">
        <v>0.13</v>
      </c>
      <c r="G248" t="s">
        <v>182</v>
      </c>
    </row>
    <row r="249" spans="1:7">
      <c r="A249" t="s">
        <v>260</v>
      </c>
      <c r="B249" t="s">
        <v>156</v>
      </c>
      <c r="C249" t="s">
        <v>126</v>
      </c>
      <c r="D249" t="s">
        <v>136</v>
      </c>
      <c r="E249">
        <v>1990</v>
      </c>
      <c r="F249" s="15">
        <v>0.13</v>
      </c>
      <c r="G249" t="s">
        <v>182</v>
      </c>
    </row>
    <row r="250" spans="1:7">
      <c r="A250" t="s">
        <v>260</v>
      </c>
      <c r="B250" t="s">
        <v>156</v>
      </c>
      <c r="C250" t="s">
        <v>126</v>
      </c>
      <c r="D250" t="s">
        <v>136</v>
      </c>
      <c r="E250">
        <v>1995</v>
      </c>
      <c r="F250" s="15">
        <v>0.13</v>
      </c>
      <c r="G250" t="s">
        <v>182</v>
      </c>
    </row>
    <row r="251" spans="1:7">
      <c r="A251" t="s">
        <v>260</v>
      </c>
      <c r="B251" t="s">
        <v>156</v>
      </c>
      <c r="C251" t="s">
        <v>126</v>
      </c>
      <c r="D251" t="s">
        <v>136</v>
      </c>
      <c r="E251">
        <v>2000</v>
      </c>
      <c r="F251" s="15">
        <v>0.13</v>
      </c>
      <c r="G251" t="s">
        <v>182</v>
      </c>
    </row>
    <row r="252" spans="1:7">
      <c r="A252" t="s">
        <v>260</v>
      </c>
      <c r="B252" t="s">
        <v>156</v>
      </c>
      <c r="C252" t="s">
        <v>126</v>
      </c>
      <c r="D252" t="s">
        <v>136</v>
      </c>
      <c r="E252">
        <v>2005</v>
      </c>
      <c r="F252" s="15">
        <v>0.13</v>
      </c>
      <c r="G252" t="s">
        <v>182</v>
      </c>
    </row>
    <row r="253" spans="1:7">
      <c r="A253" t="s">
        <v>260</v>
      </c>
      <c r="B253" t="s">
        <v>156</v>
      </c>
      <c r="C253" t="s">
        <v>126</v>
      </c>
      <c r="D253" t="s">
        <v>136</v>
      </c>
      <c r="E253">
        <v>2010</v>
      </c>
      <c r="F253" s="15">
        <v>0.13</v>
      </c>
      <c r="G253" t="s">
        <v>182</v>
      </c>
    </row>
    <row r="254" spans="1:7">
      <c r="A254" t="s">
        <v>260</v>
      </c>
      <c r="B254" t="s">
        <v>156</v>
      </c>
      <c r="C254" t="s">
        <v>126</v>
      </c>
      <c r="D254" t="s">
        <v>136</v>
      </c>
      <c r="E254">
        <v>2020</v>
      </c>
      <c r="F254" s="15">
        <v>0.13</v>
      </c>
      <c r="G254" t="s">
        <v>182</v>
      </c>
    </row>
    <row r="255" spans="1:7">
      <c r="A255" t="s">
        <v>260</v>
      </c>
      <c r="B255" t="s">
        <v>156</v>
      </c>
      <c r="C255" t="s">
        <v>126</v>
      </c>
      <c r="D255" t="s">
        <v>136</v>
      </c>
      <c r="E255">
        <v>2030</v>
      </c>
      <c r="F255" s="15">
        <v>0.13</v>
      </c>
      <c r="G255" t="s">
        <v>182</v>
      </c>
    </row>
    <row r="256" spans="1:7">
      <c r="A256" t="s">
        <v>260</v>
      </c>
      <c r="B256" t="s">
        <v>156</v>
      </c>
      <c r="C256" t="s">
        <v>126</v>
      </c>
      <c r="D256" t="s">
        <v>136</v>
      </c>
      <c r="E256">
        <v>2040</v>
      </c>
      <c r="F256" s="15">
        <v>0.13</v>
      </c>
      <c r="G256" t="s">
        <v>182</v>
      </c>
    </row>
    <row r="257" spans="1:7">
      <c r="A257" t="s">
        <v>260</v>
      </c>
      <c r="B257" t="s">
        <v>156</v>
      </c>
      <c r="C257" t="s">
        <v>126</v>
      </c>
      <c r="D257" t="s">
        <v>136</v>
      </c>
      <c r="E257">
        <v>2050</v>
      </c>
      <c r="F257" s="15">
        <v>0.13</v>
      </c>
      <c r="G257" t="s">
        <v>182</v>
      </c>
    </row>
    <row r="258" spans="1:7">
      <c r="A258" t="s">
        <v>260</v>
      </c>
      <c r="B258" t="s">
        <v>156</v>
      </c>
      <c r="C258" t="s">
        <v>126</v>
      </c>
      <c r="D258" t="s">
        <v>136</v>
      </c>
      <c r="E258">
        <v>2060</v>
      </c>
      <c r="F258" s="15">
        <v>0.13</v>
      </c>
      <c r="G258" t="s">
        <v>182</v>
      </c>
    </row>
    <row r="259" spans="1:7">
      <c r="A259" t="s">
        <v>260</v>
      </c>
      <c r="B259" t="s">
        <v>156</v>
      </c>
      <c r="C259" t="s">
        <v>126</v>
      </c>
      <c r="D259" t="s">
        <v>136</v>
      </c>
      <c r="E259">
        <v>2070</v>
      </c>
      <c r="F259" s="15">
        <v>0.13</v>
      </c>
      <c r="G259" t="s">
        <v>182</v>
      </c>
    </row>
    <row r="260" spans="1:7">
      <c r="A260" t="s">
        <v>260</v>
      </c>
      <c r="B260" t="s">
        <v>156</v>
      </c>
      <c r="C260" t="s">
        <v>126</v>
      </c>
      <c r="D260" t="s">
        <v>136</v>
      </c>
      <c r="E260">
        <v>2015</v>
      </c>
      <c r="F260" s="15">
        <v>0.13</v>
      </c>
      <c r="G260" t="s">
        <v>182</v>
      </c>
    </row>
    <row r="261" spans="1:7">
      <c r="A261" t="s">
        <v>260</v>
      </c>
      <c r="B261" t="s">
        <v>156</v>
      </c>
      <c r="C261" t="s">
        <v>126</v>
      </c>
      <c r="D261" t="s">
        <v>136</v>
      </c>
      <c r="E261">
        <v>2025</v>
      </c>
      <c r="F261" s="15">
        <v>0.13</v>
      </c>
      <c r="G261" t="s">
        <v>182</v>
      </c>
    </row>
    <row r="262" spans="1:7">
      <c r="A262" t="s">
        <v>260</v>
      </c>
      <c r="B262" t="s">
        <v>156</v>
      </c>
      <c r="C262" t="s">
        <v>126</v>
      </c>
      <c r="D262" t="s">
        <v>136</v>
      </c>
      <c r="E262">
        <v>2035</v>
      </c>
      <c r="F262" s="15">
        <v>0.13</v>
      </c>
      <c r="G262" t="s">
        <v>182</v>
      </c>
    </row>
    <row r="263" spans="1:7">
      <c r="A263" t="s">
        <v>260</v>
      </c>
      <c r="B263" t="s">
        <v>156</v>
      </c>
      <c r="C263" t="s">
        <v>126</v>
      </c>
      <c r="D263" t="s">
        <v>136</v>
      </c>
      <c r="E263">
        <v>2045</v>
      </c>
      <c r="F263" s="15">
        <v>0.13</v>
      </c>
      <c r="G263" t="s">
        <v>182</v>
      </c>
    </row>
    <row r="264" spans="1:7">
      <c r="A264" t="s">
        <v>260</v>
      </c>
      <c r="B264" t="s">
        <v>156</v>
      </c>
      <c r="C264" t="s">
        <v>126</v>
      </c>
      <c r="D264" t="s">
        <v>136</v>
      </c>
      <c r="E264">
        <v>2055</v>
      </c>
      <c r="F264" s="15">
        <v>0.13</v>
      </c>
      <c r="G264" t="s">
        <v>182</v>
      </c>
    </row>
    <row r="265" spans="1:7">
      <c r="A265" t="s">
        <v>260</v>
      </c>
      <c r="B265" t="s">
        <v>156</v>
      </c>
      <c r="C265" t="s">
        <v>126</v>
      </c>
      <c r="D265" t="s">
        <v>136</v>
      </c>
      <c r="E265">
        <v>2065</v>
      </c>
      <c r="F265" s="15">
        <v>0.13</v>
      </c>
      <c r="G265" t="s">
        <v>182</v>
      </c>
    </row>
    <row r="266" spans="1:7">
      <c r="A266" t="s">
        <v>260</v>
      </c>
      <c r="B266" t="s">
        <v>156</v>
      </c>
      <c r="C266" t="s">
        <v>130</v>
      </c>
      <c r="D266" t="s">
        <v>136</v>
      </c>
      <c r="E266">
        <v>1955</v>
      </c>
      <c r="F266" s="15">
        <v>0.13</v>
      </c>
      <c r="G266" t="s">
        <v>182</v>
      </c>
    </row>
    <row r="267" spans="1:7">
      <c r="A267" t="s">
        <v>260</v>
      </c>
      <c r="B267" t="s">
        <v>156</v>
      </c>
      <c r="C267" t="s">
        <v>130</v>
      </c>
      <c r="D267" t="s">
        <v>136</v>
      </c>
      <c r="E267">
        <v>1960</v>
      </c>
      <c r="F267" s="15">
        <v>0.13</v>
      </c>
      <c r="G267" t="s">
        <v>182</v>
      </c>
    </row>
    <row r="268" spans="1:7">
      <c r="A268" t="s">
        <v>260</v>
      </c>
      <c r="B268" t="s">
        <v>156</v>
      </c>
      <c r="C268" t="s">
        <v>130</v>
      </c>
      <c r="D268" t="s">
        <v>136</v>
      </c>
      <c r="E268">
        <v>1965</v>
      </c>
      <c r="F268" s="15">
        <v>0.13</v>
      </c>
      <c r="G268" t="s">
        <v>182</v>
      </c>
    </row>
    <row r="269" spans="1:7">
      <c r="A269" t="s">
        <v>260</v>
      </c>
      <c r="B269" t="s">
        <v>156</v>
      </c>
      <c r="C269" t="s">
        <v>130</v>
      </c>
      <c r="D269" t="s">
        <v>136</v>
      </c>
      <c r="E269">
        <v>1970</v>
      </c>
      <c r="F269" s="15">
        <v>0.13</v>
      </c>
      <c r="G269" t="s">
        <v>182</v>
      </c>
    </row>
    <row r="270" spans="1:7">
      <c r="A270" t="s">
        <v>260</v>
      </c>
      <c r="B270" t="s">
        <v>156</v>
      </c>
      <c r="C270" t="s">
        <v>130</v>
      </c>
      <c r="D270" t="s">
        <v>136</v>
      </c>
      <c r="E270">
        <v>1975</v>
      </c>
      <c r="F270" s="15">
        <v>0.13</v>
      </c>
      <c r="G270" t="s">
        <v>182</v>
      </c>
    </row>
    <row r="271" spans="1:7">
      <c r="A271" t="s">
        <v>260</v>
      </c>
      <c r="B271" t="s">
        <v>156</v>
      </c>
      <c r="C271" t="s">
        <v>130</v>
      </c>
      <c r="D271" t="s">
        <v>136</v>
      </c>
      <c r="E271">
        <v>1980</v>
      </c>
      <c r="F271" s="15">
        <v>0.13</v>
      </c>
      <c r="G271" t="s">
        <v>182</v>
      </c>
    </row>
    <row r="272" spans="1:7">
      <c r="A272" t="s">
        <v>260</v>
      </c>
      <c r="B272" t="s">
        <v>156</v>
      </c>
      <c r="C272" t="s">
        <v>130</v>
      </c>
      <c r="D272" t="s">
        <v>136</v>
      </c>
      <c r="E272">
        <v>1985</v>
      </c>
      <c r="F272" s="15">
        <v>0.13</v>
      </c>
      <c r="G272" t="s">
        <v>182</v>
      </c>
    </row>
    <row r="273" spans="1:7">
      <c r="A273" t="s">
        <v>260</v>
      </c>
      <c r="B273" t="s">
        <v>156</v>
      </c>
      <c r="C273" t="s">
        <v>130</v>
      </c>
      <c r="D273" t="s">
        <v>136</v>
      </c>
      <c r="E273">
        <v>1990</v>
      </c>
      <c r="F273" s="15">
        <v>0.13</v>
      </c>
      <c r="G273" t="s">
        <v>182</v>
      </c>
    </row>
    <row r="274" spans="1:7">
      <c r="A274" t="s">
        <v>260</v>
      </c>
      <c r="B274" t="s">
        <v>156</v>
      </c>
      <c r="C274" t="s">
        <v>130</v>
      </c>
      <c r="D274" t="s">
        <v>136</v>
      </c>
      <c r="E274">
        <v>1995</v>
      </c>
      <c r="F274" s="15">
        <v>0.13</v>
      </c>
      <c r="G274" t="s">
        <v>182</v>
      </c>
    </row>
    <row r="275" spans="1:7">
      <c r="A275" t="s">
        <v>260</v>
      </c>
      <c r="B275" t="s">
        <v>156</v>
      </c>
      <c r="C275" t="s">
        <v>130</v>
      </c>
      <c r="D275" t="s">
        <v>136</v>
      </c>
      <c r="E275">
        <v>2000</v>
      </c>
      <c r="F275" s="15">
        <v>0.13</v>
      </c>
      <c r="G275" t="s">
        <v>182</v>
      </c>
    </row>
    <row r="276" spans="1:7">
      <c r="A276" t="s">
        <v>260</v>
      </c>
      <c r="B276" t="s">
        <v>156</v>
      </c>
      <c r="C276" t="s">
        <v>130</v>
      </c>
      <c r="D276" t="s">
        <v>136</v>
      </c>
      <c r="E276">
        <v>2005</v>
      </c>
      <c r="F276" s="15">
        <v>0.13</v>
      </c>
      <c r="G276" t="s">
        <v>182</v>
      </c>
    </row>
    <row r="277" spans="1:7">
      <c r="A277" t="s">
        <v>260</v>
      </c>
      <c r="B277" t="s">
        <v>156</v>
      </c>
      <c r="C277" t="s">
        <v>130</v>
      </c>
      <c r="D277" t="s">
        <v>136</v>
      </c>
      <c r="E277">
        <v>2010</v>
      </c>
      <c r="F277" s="15">
        <v>0.13</v>
      </c>
      <c r="G277" t="s">
        <v>182</v>
      </c>
    </row>
    <row r="278" spans="1:7">
      <c r="A278" t="s">
        <v>260</v>
      </c>
      <c r="B278" t="s">
        <v>156</v>
      </c>
      <c r="C278" t="s">
        <v>130</v>
      </c>
      <c r="D278" t="s">
        <v>136</v>
      </c>
      <c r="E278">
        <v>2020</v>
      </c>
      <c r="F278" s="15">
        <v>0.13</v>
      </c>
      <c r="G278" t="s">
        <v>182</v>
      </c>
    </row>
    <row r="279" spans="1:7">
      <c r="A279" t="s">
        <v>260</v>
      </c>
      <c r="B279" t="s">
        <v>156</v>
      </c>
      <c r="C279" t="s">
        <v>130</v>
      </c>
      <c r="D279" t="s">
        <v>136</v>
      </c>
      <c r="E279">
        <v>2030</v>
      </c>
      <c r="F279" s="15">
        <v>0.13</v>
      </c>
      <c r="G279" t="s">
        <v>182</v>
      </c>
    </row>
    <row r="280" spans="1:7">
      <c r="A280" t="s">
        <v>260</v>
      </c>
      <c r="B280" t="s">
        <v>156</v>
      </c>
      <c r="C280" t="s">
        <v>130</v>
      </c>
      <c r="D280" t="s">
        <v>136</v>
      </c>
      <c r="E280">
        <v>2040</v>
      </c>
      <c r="F280" s="15">
        <v>0.13</v>
      </c>
      <c r="G280" t="s">
        <v>182</v>
      </c>
    </row>
    <row r="281" spans="1:7">
      <c r="A281" t="s">
        <v>260</v>
      </c>
      <c r="B281" t="s">
        <v>156</v>
      </c>
      <c r="C281" t="s">
        <v>130</v>
      </c>
      <c r="D281" t="s">
        <v>136</v>
      </c>
      <c r="E281">
        <v>2050</v>
      </c>
      <c r="F281" s="15">
        <v>0.13</v>
      </c>
      <c r="G281" t="s">
        <v>182</v>
      </c>
    </row>
    <row r="282" spans="1:7">
      <c r="A282" t="s">
        <v>260</v>
      </c>
      <c r="B282" t="s">
        <v>156</v>
      </c>
      <c r="C282" t="s">
        <v>130</v>
      </c>
      <c r="D282" t="s">
        <v>136</v>
      </c>
      <c r="E282">
        <v>2060</v>
      </c>
      <c r="F282" s="15">
        <v>0.13</v>
      </c>
      <c r="G282" t="s">
        <v>182</v>
      </c>
    </row>
    <row r="283" spans="1:7">
      <c r="A283" t="s">
        <v>260</v>
      </c>
      <c r="B283" t="s">
        <v>156</v>
      </c>
      <c r="C283" t="s">
        <v>130</v>
      </c>
      <c r="D283" t="s">
        <v>136</v>
      </c>
      <c r="E283">
        <v>2070</v>
      </c>
      <c r="F283" s="15">
        <v>0.13</v>
      </c>
      <c r="G283" t="s">
        <v>182</v>
      </c>
    </row>
    <row r="284" spans="1:7">
      <c r="A284" t="s">
        <v>260</v>
      </c>
      <c r="B284" t="s">
        <v>156</v>
      </c>
      <c r="C284" t="s">
        <v>130</v>
      </c>
      <c r="D284" t="s">
        <v>136</v>
      </c>
      <c r="E284">
        <v>2015</v>
      </c>
      <c r="F284" s="15">
        <v>0.13</v>
      </c>
      <c r="G284" t="s">
        <v>182</v>
      </c>
    </row>
    <row r="285" spans="1:7">
      <c r="A285" t="s">
        <v>260</v>
      </c>
      <c r="B285" t="s">
        <v>156</v>
      </c>
      <c r="C285" t="s">
        <v>130</v>
      </c>
      <c r="D285" t="s">
        <v>136</v>
      </c>
      <c r="E285">
        <v>2025</v>
      </c>
      <c r="F285" s="15">
        <v>0.13</v>
      </c>
      <c r="G285" t="s">
        <v>182</v>
      </c>
    </row>
    <row r="286" spans="1:7">
      <c r="A286" t="s">
        <v>260</v>
      </c>
      <c r="B286" t="s">
        <v>156</v>
      </c>
      <c r="C286" t="s">
        <v>130</v>
      </c>
      <c r="D286" t="s">
        <v>136</v>
      </c>
      <c r="E286">
        <v>2035</v>
      </c>
      <c r="F286" s="15">
        <v>0.13</v>
      </c>
      <c r="G286" t="s">
        <v>182</v>
      </c>
    </row>
    <row r="287" spans="1:7">
      <c r="A287" t="s">
        <v>260</v>
      </c>
      <c r="B287" t="s">
        <v>156</v>
      </c>
      <c r="C287" t="s">
        <v>130</v>
      </c>
      <c r="D287" t="s">
        <v>136</v>
      </c>
      <c r="E287">
        <v>2045</v>
      </c>
      <c r="F287" s="15">
        <v>0.13</v>
      </c>
      <c r="G287" t="s">
        <v>182</v>
      </c>
    </row>
    <row r="288" spans="1:7">
      <c r="A288" t="s">
        <v>260</v>
      </c>
      <c r="B288" t="s">
        <v>156</v>
      </c>
      <c r="C288" t="s">
        <v>130</v>
      </c>
      <c r="D288" t="s">
        <v>136</v>
      </c>
      <c r="E288">
        <v>2055</v>
      </c>
      <c r="F288" s="15">
        <v>0.13</v>
      </c>
      <c r="G288" t="s">
        <v>182</v>
      </c>
    </row>
    <row r="289" spans="1:7">
      <c r="A289" t="s">
        <v>260</v>
      </c>
      <c r="B289" t="s">
        <v>156</v>
      </c>
      <c r="C289" t="s">
        <v>130</v>
      </c>
      <c r="D289" t="s">
        <v>136</v>
      </c>
      <c r="E289">
        <v>2065</v>
      </c>
      <c r="F289" s="15">
        <v>0.13</v>
      </c>
      <c r="G289" t="s">
        <v>182</v>
      </c>
    </row>
    <row r="290" spans="1:7">
      <c r="A290" t="s">
        <v>260</v>
      </c>
      <c r="B290" t="s">
        <v>156</v>
      </c>
      <c r="C290" t="s">
        <v>121</v>
      </c>
      <c r="D290" t="s">
        <v>136</v>
      </c>
      <c r="E290">
        <v>1955</v>
      </c>
      <c r="F290" s="15">
        <v>0.13</v>
      </c>
      <c r="G290" t="s">
        <v>182</v>
      </c>
    </row>
    <row r="291" spans="1:7">
      <c r="A291" t="s">
        <v>260</v>
      </c>
      <c r="B291" t="s">
        <v>156</v>
      </c>
      <c r="C291" t="s">
        <v>121</v>
      </c>
      <c r="D291" t="s">
        <v>136</v>
      </c>
      <c r="E291">
        <v>1960</v>
      </c>
      <c r="F291" s="15">
        <v>0.13</v>
      </c>
      <c r="G291" t="s">
        <v>182</v>
      </c>
    </row>
    <row r="292" spans="1:7">
      <c r="A292" t="s">
        <v>260</v>
      </c>
      <c r="B292" t="s">
        <v>156</v>
      </c>
      <c r="C292" t="s">
        <v>121</v>
      </c>
      <c r="D292" t="s">
        <v>136</v>
      </c>
      <c r="E292">
        <v>1965</v>
      </c>
      <c r="F292" s="15">
        <v>0.13</v>
      </c>
      <c r="G292" t="s">
        <v>182</v>
      </c>
    </row>
    <row r="293" spans="1:7">
      <c r="A293" t="s">
        <v>260</v>
      </c>
      <c r="B293" t="s">
        <v>156</v>
      </c>
      <c r="C293" t="s">
        <v>121</v>
      </c>
      <c r="D293" t="s">
        <v>136</v>
      </c>
      <c r="E293">
        <v>1970</v>
      </c>
      <c r="F293" s="15">
        <v>0.13</v>
      </c>
      <c r="G293" t="s">
        <v>182</v>
      </c>
    </row>
    <row r="294" spans="1:7">
      <c r="A294" t="s">
        <v>260</v>
      </c>
      <c r="B294" t="s">
        <v>156</v>
      </c>
      <c r="C294" t="s">
        <v>121</v>
      </c>
      <c r="D294" t="s">
        <v>136</v>
      </c>
      <c r="E294">
        <v>1975</v>
      </c>
      <c r="F294" s="15">
        <v>0.13</v>
      </c>
      <c r="G294" t="s">
        <v>182</v>
      </c>
    </row>
    <row r="295" spans="1:7">
      <c r="A295" t="s">
        <v>260</v>
      </c>
      <c r="B295" t="s">
        <v>156</v>
      </c>
      <c r="C295" t="s">
        <v>121</v>
      </c>
      <c r="D295" t="s">
        <v>136</v>
      </c>
      <c r="E295">
        <v>1980</v>
      </c>
      <c r="F295" s="15">
        <v>0.13</v>
      </c>
      <c r="G295" t="s">
        <v>182</v>
      </c>
    </row>
    <row r="296" spans="1:7">
      <c r="A296" t="s">
        <v>260</v>
      </c>
      <c r="B296" t="s">
        <v>156</v>
      </c>
      <c r="C296" t="s">
        <v>121</v>
      </c>
      <c r="D296" t="s">
        <v>136</v>
      </c>
      <c r="E296">
        <v>1985</v>
      </c>
      <c r="F296" s="15">
        <v>0.13</v>
      </c>
      <c r="G296" t="s">
        <v>182</v>
      </c>
    </row>
    <row r="297" spans="1:7">
      <c r="A297" t="s">
        <v>260</v>
      </c>
      <c r="B297" t="s">
        <v>156</v>
      </c>
      <c r="C297" t="s">
        <v>121</v>
      </c>
      <c r="D297" t="s">
        <v>136</v>
      </c>
      <c r="E297">
        <v>1990</v>
      </c>
      <c r="F297" s="15">
        <v>0.13</v>
      </c>
      <c r="G297" t="s">
        <v>182</v>
      </c>
    </row>
    <row r="298" spans="1:7">
      <c r="A298" t="s">
        <v>260</v>
      </c>
      <c r="B298" t="s">
        <v>156</v>
      </c>
      <c r="C298" t="s">
        <v>121</v>
      </c>
      <c r="D298" t="s">
        <v>136</v>
      </c>
      <c r="E298">
        <v>1995</v>
      </c>
      <c r="F298" s="15">
        <v>0.13</v>
      </c>
      <c r="G298" t="s">
        <v>182</v>
      </c>
    </row>
    <row r="299" spans="1:7">
      <c r="A299" t="s">
        <v>260</v>
      </c>
      <c r="B299" t="s">
        <v>156</v>
      </c>
      <c r="C299" t="s">
        <v>121</v>
      </c>
      <c r="D299" t="s">
        <v>136</v>
      </c>
      <c r="E299">
        <v>2000</v>
      </c>
      <c r="F299" s="15">
        <v>0.13</v>
      </c>
      <c r="G299" t="s">
        <v>182</v>
      </c>
    </row>
    <row r="300" spans="1:7">
      <c r="A300" t="s">
        <v>260</v>
      </c>
      <c r="B300" t="s">
        <v>156</v>
      </c>
      <c r="C300" t="s">
        <v>121</v>
      </c>
      <c r="D300" t="s">
        <v>136</v>
      </c>
      <c r="E300">
        <v>2005</v>
      </c>
      <c r="F300" s="15">
        <v>0.13</v>
      </c>
      <c r="G300" t="s">
        <v>182</v>
      </c>
    </row>
    <row r="301" spans="1:7">
      <c r="A301" t="s">
        <v>260</v>
      </c>
      <c r="B301" t="s">
        <v>156</v>
      </c>
      <c r="C301" t="s">
        <v>121</v>
      </c>
      <c r="D301" t="s">
        <v>136</v>
      </c>
      <c r="E301">
        <v>2010</v>
      </c>
      <c r="F301" s="15">
        <v>0.13</v>
      </c>
      <c r="G301" t="s">
        <v>182</v>
      </c>
    </row>
    <row r="302" spans="1:7">
      <c r="A302" t="s">
        <v>260</v>
      </c>
      <c r="B302" t="s">
        <v>156</v>
      </c>
      <c r="C302" t="s">
        <v>121</v>
      </c>
      <c r="D302" t="s">
        <v>136</v>
      </c>
      <c r="E302">
        <v>2020</v>
      </c>
      <c r="F302" s="15">
        <v>0.13</v>
      </c>
      <c r="G302" t="s">
        <v>182</v>
      </c>
    </row>
    <row r="303" spans="1:7">
      <c r="A303" t="s">
        <v>260</v>
      </c>
      <c r="B303" t="s">
        <v>156</v>
      </c>
      <c r="C303" t="s">
        <v>121</v>
      </c>
      <c r="D303" t="s">
        <v>136</v>
      </c>
      <c r="E303">
        <v>2030</v>
      </c>
      <c r="F303" s="15">
        <v>0.13</v>
      </c>
      <c r="G303" t="s">
        <v>182</v>
      </c>
    </row>
    <row r="304" spans="1:7">
      <c r="A304" t="s">
        <v>260</v>
      </c>
      <c r="B304" t="s">
        <v>156</v>
      </c>
      <c r="C304" t="s">
        <v>121</v>
      </c>
      <c r="D304" t="s">
        <v>136</v>
      </c>
      <c r="E304">
        <v>2040</v>
      </c>
      <c r="F304" s="15">
        <v>0.13</v>
      </c>
      <c r="G304" t="s">
        <v>182</v>
      </c>
    </row>
    <row r="305" spans="1:7">
      <c r="A305" t="s">
        <v>260</v>
      </c>
      <c r="B305" t="s">
        <v>156</v>
      </c>
      <c r="C305" t="s">
        <v>121</v>
      </c>
      <c r="D305" t="s">
        <v>136</v>
      </c>
      <c r="E305">
        <v>2050</v>
      </c>
      <c r="F305" s="15">
        <v>0.13</v>
      </c>
      <c r="G305" t="s">
        <v>182</v>
      </c>
    </row>
    <row r="306" spans="1:7">
      <c r="A306" t="s">
        <v>260</v>
      </c>
      <c r="B306" t="s">
        <v>156</v>
      </c>
      <c r="C306" t="s">
        <v>121</v>
      </c>
      <c r="D306" t="s">
        <v>136</v>
      </c>
      <c r="E306">
        <v>2060</v>
      </c>
      <c r="F306" s="15">
        <v>0.13</v>
      </c>
      <c r="G306" t="s">
        <v>182</v>
      </c>
    </row>
    <row r="307" spans="1:7">
      <c r="A307" t="s">
        <v>260</v>
      </c>
      <c r="B307" t="s">
        <v>156</v>
      </c>
      <c r="C307" t="s">
        <v>121</v>
      </c>
      <c r="D307" t="s">
        <v>136</v>
      </c>
      <c r="E307">
        <v>2070</v>
      </c>
      <c r="F307" s="15">
        <v>0.13</v>
      </c>
      <c r="G307" t="s">
        <v>182</v>
      </c>
    </row>
    <row r="308" spans="1:7">
      <c r="A308" t="s">
        <v>260</v>
      </c>
      <c r="B308" t="s">
        <v>156</v>
      </c>
      <c r="C308" t="s">
        <v>121</v>
      </c>
      <c r="D308" t="s">
        <v>136</v>
      </c>
      <c r="E308">
        <v>2015</v>
      </c>
      <c r="F308" s="15">
        <v>0.13</v>
      </c>
      <c r="G308" t="s">
        <v>182</v>
      </c>
    </row>
    <row r="309" spans="1:7">
      <c r="A309" t="s">
        <v>260</v>
      </c>
      <c r="B309" t="s">
        <v>156</v>
      </c>
      <c r="C309" t="s">
        <v>121</v>
      </c>
      <c r="D309" t="s">
        <v>136</v>
      </c>
      <c r="E309">
        <v>2025</v>
      </c>
      <c r="F309" s="15">
        <v>0.13</v>
      </c>
      <c r="G309" t="s">
        <v>182</v>
      </c>
    </row>
    <row r="310" spans="1:7">
      <c r="A310" t="s">
        <v>260</v>
      </c>
      <c r="B310" t="s">
        <v>156</v>
      </c>
      <c r="C310" t="s">
        <v>121</v>
      </c>
      <c r="D310" t="s">
        <v>136</v>
      </c>
      <c r="E310">
        <v>2035</v>
      </c>
      <c r="F310" s="15">
        <v>0.13</v>
      </c>
      <c r="G310" t="s">
        <v>182</v>
      </c>
    </row>
    <row r="311" spans="1:7">
      <c r="A311" t="s">
        <v>260</v>
      </c>
      <c r="B311" t="s">
        <v>156</v>
      </c>
      <c r="C311" t="s">
        <v>121</v>
      </c>
      <c r="D311" t="s">
        <v>136</v>
      </c>
      <c r="E311">
        <v>2045</v>
      </c>
      <c r="F311" s="15">
        <v>0.13</v>
      </c>
      <c r="G311" t="s">
        <v>182</v>
      </c>
    </row>
    <row r="312" spans="1:7">
      <c r="A312" t="s">
        <v>260</v>
      </c>
      <c r="B312" t="s">
        <v>156</v>
      </c>
      <c r="C312" t="s">
        <v>121</v>
      </c>
      <c r="D312" t="s">
        <v>136</v>
      </c>
      <c r="E312">
        <v>2055</v>
      </c>
      <c r="F312" s="15">
        <v>0.13</v>
      </c>
      <c r="G312" t="s">
        <v>182</v>
      </c>
    </row>
    <row r="313" spans="1:7">
      <c r="A313" t="s">
        <v>260</v>
      </c>
      <c r="B313" t="s">
        <v>156</v>
      </c>
      <c r="C313" t="s">
        <v>121</v>
      </c>
      <c r="D313" t="s">
        <v>136</v>
      </c>
      <c r="E313">
        <v>2065</v>
      </c>
      <c r="F313" s="15">
        <v>0.13</v>
      </c>
      <c r="G313" t="s">
        <v>182</v>
      </c>
    </row>
    <row r="314" spans="1:7">
      <c r="A314" t="s">
        <v>260</v>
      </c>
      <c r="B314" t="s">
        <v>153</v>
      </c>
      <c r="C314" t="s">
        <v>120</v>
      </c>
      <c r="D314" t="s">
        <v>136</v>
      </c>
      <c r="E314">
        <v>1955</v>
      </c>
      <c r="F314">
        <v>0.66210043430328369</v>
      </c>
      <c r="G314" t="s">
        <v>182</v>
      </c>
    </row>
    <row r="315" spans="1:7">
      <c r="A315" t="s">
        <v>260</v>
      </c>
      <c r="B315" t="s">
        <v>153</v>
      </c>
      <c r="C315" t="s">
        <v>120</v>
      </c>
      <c r="D315" t="s">
        <v>136</v>
      </c>
      <c r="E315">
        <v>1960</v>
      </c>
      <c r="F315">
        <v>0.66210043430328369</v>
      </c>
      <c r="G315" t="s">
        <v>182</v>
      </c>
    </row>
    <row r="316" spans="1:7">
      <c r="A316" t="s">
        <v>260</v>
      </c>
      <c r="B316" t="s">
        <v>153</v>
      </c>
      <c r="C316" t="s">
        <v>120</v>
      </c>
      <c r="D316" t="s">
        <v>136</v>
      </c>
      <c r="E316">
        <v>1965</v>
      </c>
      <c r="F316">
        <v>0.66210043430328369</v>
      </c>
      <c r="G316" t="s">
        <v>182</v>
      </c>
    </row>
    <row r="317" spans="1:7">
      <c r="A317" t="s">
        <v>260</v>
      </c>
      <c r="B317" t="s">
        <v>153</v>
      </c>
      <c r="C317" t="s">
        <v>120</v>
      </c>
      <c r="D317" t="s">
        <v>136</v>
      </c>
      <c r="E317">
        <v>1970</v>
      </c>
      <c r="F317">
        <v>0.66210043430328369</v>
      </c>
      <c r="G317" t="s">
        <v>182</v>
      </c>
    </row>
    <row r="318" spans="1:7">
      <c r="A318" t="s">
        <v>260</v>
      </c>
      <c r="B318" t="s">
        <v>153</v>
      </c>
      <c r="C318" t="s">
        <v>120</v>
      </c>
      <c r="D318" t="s">
        <v>136</v>
      </c>
      <c r="E318">
        <v>1975</v>
      </c>
      <c r="F318">
        <v>0.66210043430328369</v>
      </c>
      <c r="G318" t="s">
        <v>182</v>
      </c>
    </row>
    <row r="319" spans="1:7">
      <c r="A319" t="s">
        <v>260</v>
      </c>
      <c r="B319" t="s">
        <v>153</v>
      </c>
      <c r="C319" t="s">
        <v>120</v>
      </c>
      <c r="D319" t="s">
        <v>136</v>
      </c>
      <c r="E319">
        <v>1980</v>
      </c>
      <c r="F319">
        <v>0.66210043430328369</v>
      </c>
      <c r="G319" t="s">
        <v>182</v>
      </c>
    </row>
    <row r="320" spans="1:7">
      <c r="A320" t="s">
        <v>260</v>
      </c>
      <c r="B320" t="s">
        <v>153</v>
      </c>
      <c r="C320" t="s">
        <v>120</v>
      </c>
      <c r="D320" t="s">
        <v>136</v>
      </c>
      <c r="E320">
        <v>1985</v>
      </c>
      <c r="F320">
        <v>0.66210043430328369</v>
      </c>
      <c r="G320" t="s">
        <v>182</v>
      </c>
    </row>
    <row r="321" spans="1:7">
      <c r="A321" t="s">
        <v>260</v>
      </c>
      <c r="B321" t="s">
        <v>153</v>
      </c>
      <c r="C321" t="s">
        <v>120</v>
      </c>
      <c r="D321" t="s">
        <v>136</v>
      </c>
      <c r="E321">
        <v>1990</v>
      </c>
      <c r="F321">
        <v>0.66210043430328369</v>
      </c>
      <c r="G321" t="s">
        <v>182</v>
      </c>
    </row>
    <row r="322" spans="1:7">
      <c r="A322" t="s">
        <v>260</v>
      </c>
      <c r="B322" t="s">
        <v>153</v>
      </c>
      <c r="C322" t="s">
        <v>120</v>
      </c>
      <c r="D322" t="s">
        <v>136</v>
      </c>
      <c r="E322">
        <v>1995</v>
      </c>
      <c r="F322">
        <v>0.66210043430328369</v>
      </c>
      <c r="G322" t="s">
        <v>182</v>
      </c>
    </row>
    <row r="323" spans="1:7">
      <c r="A323" t="s">
        <v>260</v>
      </c>
      <c r="B323" t="s">
        <v>153</v>
      </c>
      <c r="C323" t="s">
        <v>120</v>
      </c>
      <c r="D323" t="s">
        <v>136</v>
      </c>
      <c r="E323">
        <v>2000</v>
      </c>
      <c r="F323">
        <v>0.66210043430328369</v>
      </c>
      <c r="G323" t="s">
        <v>182</v>
      </c>
    </row>
    <row r="324" spans="1:7">
      <c r="A324" t="s">
        <v>260</v>
      </c>
      <c r="B324" t="s">
        <v>153</v>
      </c>
      <c r="C324" t="s">
        <v>120</v>
      </c>
      <c r="D324" t="s">
        <v>136</v>
      </c>
      <c r="E324">
        <v>2005</v>
      </c>
      <c r="F324">
        <v>0.66210043430328369</v>
      </c>
      <c r="G324" t="s">
        <v>182</v>
      </c>
    </row>
    <row r="325" spans="1:7">
      <c r="A325" t="s">
        <v>260</v>
      </c>
      <c r="B325" t="s">
        <v>153</v>
      </c>
      <c r="C325" t="s">
        <v>120</v>
      </c>
      <c r="D325" t="s">
        <v>136</v>
      </c>
      <c r="E325">
        <v>2010</v>
      </c>
      <c r="F325">
        <v>0.66210043430328369</v>
      </c>
      <c r="G325" t="s">
        <v>182</v>
      </c>
    </row>
    <row r="326" spans="1:7">
      <c r="A326" t="s">
        <v>260</v>
      </c>
      <c r="B326" t="s">
        <v>153</v>
      </c>
      <c r="C326" t="s">
        <v>120</v>
      </c>
      <c r="D326" t="s">
        <v>136</v>
      </c>
      <c r="E326">
        <v>2020</v>
      </c>
      <c r="F326">
        <v>0.66210043430328369</v>
      </c>
      <c r="G326" t="s">
        <v>182</v>
      </c>
    </row>
    <row r="327" spans="1:7">
      <c r="A327" t="s">
        <v>260</v>
      </c>
      <c r="B327" t="s">
        <v>153</v>
      </c>
      <c r="C327" t="s">
        <v>120</v>
      </c>
      <c r="D327" t="s">
        <v>136</v>
      </c>
      <c r="E327">
        <v>2030</v>
      </c>
      <c r="F327">
        <v>0.66210043430328369</v>
      </c>
      <c r="G327" t="s">
        <v>182</v>
      </c>
    </row>
    <row r="328" spans="1:7">
      <c r="A328" t="s">
        <v>260</v>
      </c>
      <c r="B328" t="s">
        <v>153</v>
      </c>
      <c r="C328" t="s">
        <v>120</v>
      </c>
      <c r="D328" t="s">
        <v>136</v>
      </c>
      <c r="E328">
        <v>2040</v>
      </c>
      <c r="F328">
        <v>0.66210043430328369</v>
      </c>
      <c r="G328" t="s">
        <v>182</v>
      </c>
    </row>
    <row r="329" spans="1:7">
      <c r="A329" t="s">
        <v>260</v>
      </c>
      <c r="B329" t="s">
        <v>153</v>
      </c>
      <c r="C329" t="s">
        <v>120</v>
      </c>
      <c r="D329" t="s">
        <v>136</v>
      </c>
      <c r="E329">
        <v>2050</v>
      </c>
      <c r="F329">
        <v>0.66210043430328369</v>
      </c>
      <c r="G329" t="s">
        <v>182</v>
      </c>
    </row>
    <row r="330" spans="1:7">
      <c r="A330" t="s">
        <v>260</v>
      </c>
      <c r="B330" t="s">
        <v>153</v>
      </c>
      <c r="C330" t="s">
        <v>120</v>
      </c>
      <c r="D330" t="s">
        <v>136</v>
      </c>
      <c r="E330">
        <v>2060</v>
      </c>
      <c r="F330">
        <v>0.66210043430328369</v>
      </c>
      <c r="G330" t="s">
        <v>182</v>
      </c>
    </row>
    <row r="331" spans="1:7">
      <c r="A331" t="s">
        <v>260</v>
      </c>
      <c r="B331" t="s">
        <v>153</v>
      </c>
      <c r="C331" t="s">
        <v>120</v>
      </c>
      <c r="D331" t="s">
        <v>136</v>
      </c>
      <c r="E331">
        <v>2070</v>
      </c>
      <c r="F331">
        <v>0.66210043430328369</v>
      </c>
      <c r="G331" t="s">
        <v>182</v>
      </c>
    </row>
    <row r="332" spans="1:7">
      <c r="A332" t="s">
        <v>260</v>
      </c>
      <c r="B332" t="s">
        <v>153</v>
      </c>
      <c r="C332" t="s">
        <v>120</v>
      </c>
      <c r="D332" t="s">
        <v>136</v>
      </c>
      <c r="E332">
        <v>2015</v>
      </c>
      <c r="F332">
        <v>0.66210043430328369</v>
      </c>
      <c r="G332" t="s">
        <v>182</v>
      </c>
    </row>
    <row r="333" spans="1:7">
      <c r="A333" t="s">
        <v>260</v>
      </c>
      <c r="B333" t="s">
        <v>153</v>
      </c>
      <c r="C333" t="s">
        <v>120</v>
      </c>
      <c r="D333" t="s">
        <v>136</v>
      </c>
      <c r="E333">
        <v>2025</v>
      </c>
      <c r="F333">
        <v>0.66210043430328369</v>
      </c>
      <c r="G333" t="s">
        <v>182</v>
      </c>
    </row>
    <row r="334" spans="1:7">
      <c r="A334" t="s">
        <v>260</v>
      </c>
      <c r="B334" t="s">
        <v>153</v>
      </c>
      <c r="C334" t="s">
        <v>120</v>
      </c>
      <c r="D334" t="s">
        <v>136</v>
      </c>
      <c r="E334">
        <v>2035</v>
      </c>
      <c r="F334">
        <v>0.66210043430328369</v>
      </c>
      <c r="G334" t="s">
        <v>182</v>
      </c>
    </row>
    <row r="335" spans="1:7">
      <c r="A335" t="s">
        <v>260</v>
      </c>
      <c r="B335" t="s">
        <v>153</v>
      </c>
      <c r="C335" t="s">
        <v>120</v>
      </c>
      <c r="D335" t="s">
        <v>136</v>
      </c>
      <c r="E335">
        <v>2045</v>
      </c>
      <c r="F335">
        <v>0.66210043430328369</v>
      </c>
      <c r="G335" t="s">
        <v>182</v>
      </c>
    </row>
    <row r="336" spans="1:7">
      <c r="A336" t="s">
        <v>260</v>
      </c>
      <c r="B336" t="s">
        <v>153</v>
      </c>
      <c r="C336" t="s">
        <v>120</v>
      </c>
      <c r="D336" t="s">
        <v>136</v>
      </c>
      <c r="E336">
        <v>2055</v>
      </c>
      <c r="F336">
        <v>0.66210043430328369</v>
      </c>
      <c r="G336" t="s">
        <v>182</v>
      </c>
    </row>
    <row r="337" spans="1:7">
      <c r="A337" t="s">
        <v>260</v>
      </c>
      <c r="B337" t="s">
        <v>153</v>
      </c>
      <c r="C337" t="s">
        <v>120</v>
      </c>
      <c r="D337" t="s">
        <v>136</v>
      </c>
      <c r="E337">
        <v>2065</v>
      </c>
      <c r="F337">
        <v>0.66210043430328369</v>
      </c>
      <c r="G337" t="s">
        <v>182</v>
      </c>
    </row>
    <row r="338" spans="1:7">
      <c r="A338" t="s">
        <v>260</v>
      </c>
      <c r="B338" t="s">
        <v>153</v>
      </c>
      <c r="C338" t="s">
        <v>128</v>
      </c>
      <c r="D338" t="s">
        <v>136</v>
      </c>
      <c r="E338">
        <v>1955</v>
      </c>
      <c r="F338">
        <v>0.45662099123001099</v>
      </c>
      <c r="G338" t="s">
        <v>182</v>
      </c>
    </row>
    <row r="339" spans="1:7">
      <c r="A339" t="s">
        <v>260</v>
      </c>
      <c r="B339" t="s">
        <v>153</v>
      </c>
      <c r="C339" t="s">
        <v>128</v>
      </c>
      <c r="D339" t="s">
        <v>136</v>
      </c>
      <c r="E339">
        <v>1960</v>
      </c>
      <c r="F339">
        <v>0.45662099123001099</v>
      </c>
      <c r="G339" t="s">
        <v>182</v>
      </c>
    </row>
    <row r="340" spans="1:7">
      <c r="A340" t="s">
        <v>260</v>
      </c>
      <c r="B340" t="s">
        <v>153</v>
      </c>
      <c r="C340" t="s">
        <v>128</v>
      </c>
      <c r="D340" t="s">
        <v>136</v>
      </c>
      <c r="E340">
        <v>1965</v>
      </c>
      <c r="F340">
        <v>0.45662099123001099</v>
      </c>
      <c r="G340" t="s">
        <v>182</v>
      </c>
    </row>
    <row r="341" spans="1:7">
      <c r="A341" t="s">
        <v>260</v>
      </c>
      <c r="B341" t="s">
        <v>153</v>
      </c>
      <c r="C341" t="s">
        <v>128</v>
      </c>
      <c r="D341" t="s">
        <v>136</v>
      </c>
      <c r="E341">
        <v>1970</v>
      </c>
      <c r="F341">
        <v>0.45662099123001099</v>
      </c>
      <c r="G341" t="s">
        <v>182</v>
      </c>
    </row>
    <row r="342" spans="1:7">
      <c r="A342" t="s">
        <v>260</v>
      </c>
      <c r="B342" t="s">
        <v>153</v>
      </c>
      <c r="C342" t="s">
        <v>128</v>
      </c>
      <c r="D342" t="s">
        <v>136</v>
      </c>
      <c r="E342">
        <v>1975</v>
      </c>
      <c r="F342">
        <v>0.45662099123001099</v>
      </c>
      <c r="G342" t="s">
        <v>182</v>
      </c>
    </row>
    <row r="343" spans="1:7">
      <c r="A343" t="s">
        <v>260</v>
      </c>
      <c r="B343" t="s">
        <v>153</v>
      </c>
      <c r="C343" t="s">
        <v>128</v>
      </c>
      <c r="D343" t="s">
        <v>136</v>
      </c>
      <c r="E343">
        <v>1980</v>
      </c>
      <c r="F343">
        <v>0.45662099123001099</v>
      </c>
      <c r="G343" t="s">
        <v>182</v>
      </c>
    </row>
    <row r="344" spans="1:7">
      <c r="A344" t="s">
        <v>260</v>
      </c>
      <c r="B344" t="s">
        <v>153</v>
      </c>
      <c r="C344" t="s">
        <v>128</v>
      </c>
      <c r="D344" t="s">
        <v>136</v>
      </c>
      <c r="E344">
        <v>1985</v>
      </c>
      <c r="F344">
        <v>0.45662099123001099</v>
      </c>
      <c r="G344" t="s">
        <v>182</v>
      </c>
    </row>
    <row r="345" spans="1:7">
      <c r="A345" t="s">
        <v>260</v>
      </c>
      <c r="B345" t="s">
        <v>153</v>
      </c>
      <c r="C345" t="s">
        <v>128</v>
      </c>
      <c r="D345" t="s">
        <v>136</v>
      </c>
      <c r="E345">
        <v>1990</v>
      </c>
      <c r="F345">
        <v>0.45662099123001099</v>
      </c>
      <c r="G345" t="s">
        <v>182</v>
      </c>
    </row>
    <row r="346" spans="1:7">
      <c r="A346" t="s">
        <v>260</v>
      </c>
      <c r="B346" t="s">
        <v>153</v>
      </c>
      <c r="C346" t="s">
        <v>128</v>
      </c>
      <c r="D346" t="s">
        <v>136</v>
      </c>
      <c r="E346">
        <v>1995</v>
      </c>
      <c r="F346">
        <v>0.45662099123001099</v>
      </c>
      <c r="G346" t="s">
        <v>182</v>
      </c>
    </row>
    <row r="347" spans="1:7">
      <c r="A347" t="s">
        <v>260</v>
      </c>
      <c r="B347" t="s">
        <v>153</v>
      </c>
      <c r="C347" t="s">
        <v>128</v>
      </c>
      <c r="D347" t="s">
        <v>136</v>
      </c>
      <c r="E347">
        <v>2000</v>
      </c>
      <c r="F347">
        <v>0.45662099123001099</v>
      </c>
      <c r="G347" t="s">
        <v>182</v>
      </c>
    </row>
    <row r="348" spans="1:7">
      <c r="A348" t="s">
        <v>260</v>
      </c>
      <c r="B348" t="s">
        <v>153</v>
      </c>
      <c r="C348" t="s">
        <v>128</v>
      </c>
      <c r="D348" t="s">
        <v>136</v>
      </c>
      <c r="E348">
        <v>2005</v>
      </c>
      <c r="F348">
        <v>0.45662099123001099</v>
      </c>
      <c r="G348" t="s">
        <v>182</v>
      </c>
    </row>
    <row r="349" spans="1:7">
      <c r="A349" t="s">
        <v>260</v>
      </c>
      <c r="B349" t="s">
        <v>153</v>
      </c>
      <c r="C349" t="s">
        <v>128</v>
      </c>
      <c r="D349" t="s">
        <v>136</v>
      </c>
      <c r="E349">
        <v>2010</v>
      </c>
      <c r="F349">
        <v>0.45662099123001099</v>
      </c>
      <c r="G349" t="s">
        <v>182</v>
      </c>
    </row>
    <row r="350" spans="1:7">
      <c r="A350" t="s">
        <v>260</v>
      </c>
      <c r="B350" t="s">
        <v>153</v>
      </c>
      <c r="C350" t="s">
        <v>128</v>
      </c>
      <c r="D350" t="s">
        <v>136</v>
      </c>
      <c r="E350">
        <v>2020</v>
      </c>
      <c r="F350">
        <v>0.45662099123001099</v>
      </c>
      <c r="G350" t="s">
        <v>182</v>
      </c>
    </row>
    <row r="351" spans="1:7">
      <c r="A351" t="s">
        <v>260</v>
      </c>
      <c r="B351" t="s">
        <v>153</v>
      </c>
      <c r="C351" t="s">
        <v>128</v>
      </c>
      <c r="D351" t="s">
        <v>136</v>
      </c>
      <c r="E351">
        <v>2030</v>
      </c>
      <c r="F351">
        <v>0.45662099123001099</v>
      </c>
      <c r="G351" t="s">
        <v>182</v>
      </c>
    </row>
    <row r="352" spans="1:7">
      <c r="A352" t="s">
        <v>260</v>
      </c>
      <c r="B352" t="s">
        <v>153</v>
      </c>
      <c r="C352" t="s">
        <v>128</v>
      </c>
      <c r="D352" t="s">
        <v>136</v>
      </c>
      <c r="E352">
        <v>2040</v>
      </c>
      <c r="F352">
        <v>0.45662099123001099</v>
      </c>
      <c r="G352" t="s">
        <v>182</v>
      </c>
    </row>
    <row r="353" spans="1:7">
      <c r="A353" t="s">
        <v>260</v>
      </c>
      <c r="B353" t="s">
        <v>153</v>
      </c>
      <c r="C353" t="s">
        <v>128</v>
      </c>
      <c r="D353" t="s">
        <v>136</v>
      </c>
      <c r="E353">
        <v>2050</v>
      </c>
      <c r="F353">
        <v>0.45662099123001099</v>
      </c>
      <c r="G353" t="s">
        <v>182</v>
      </c>
    </row>
    <row r="354" spans="1:7">
      <c r="A354" t="s">
        <v>260</v>
      </c>
      <c r="B354" t="s">
        <v>153</v>
      </c>
      <c r="C354" t="s">
        <v>128</v>
      </c>
      <c r="D354" t="s">
        <v>136</v>
      </c>
      <c r="E354">
        <v>2060</v>
      </c>
      <c r="F354">
        <v>0.45662099123001099</v>
      </c>
      <c r="G354" t="s">
        <v>182</v>
      </c>
    </row>
    <row r="355" spans="1:7">
      <c r="A355" t="s">
        <v>260</v>
      </c>
      <c r="B355" t="s">
        <v>153</v>
      </c>
      <c r="C355" t="s">
        <v>128</v>
      </c>
      <c r="D355" t="s">
        <v>136</v>
      </c>
      <c r="E355">
        <v>2070</v>
      </c>
      <c r="F355">
        <v>0.45662099123001099</v>
      </c>
      <c r="G355" t="s">
        <v>182</v>
      </c>
    </row>
    <row r="356" spans="1:7">
      <c r="A356" t="s">
        <v>260</v>
      </c>
      <c r="B356" t="s">
        <v>153</v>
      </c>
      <c r="C356" t="s">
        <v>128</v>
      </c>
      <c r="D356" t="s">
        <v>136</v>
      </c>
      <c r="E356">
        <v>2015</v>
      </c>
      <c r="F356">
        <v>0.45662099123001099</v>
      </c>
      <c r="G356" t="s">
        <v>182</v>
      </c>
    </row>
    <row r="357" spans="1:7">
      <c r="A357" t="s">
        <v>260</v>
      </c>
      <c r="B357" t="s">
        <v>153</v>
      </c>
      <c r="C357" t="s">
        <v>128</v>
      </c>
      <c r="D357" t="s">
        <v>136</v>
      </c>
      <c r="E357">
        <v>2025</v>
      </c>
      <c r="F357">
        <v>0.45662099123001099</v>
      </c>
      <c r="G357" t="s">
        <v>182</v>
      </c>
    </row>
    <row r="358" spans="1:7">
      <c r="A358" t="s">
        <v>260</v>
      </c>
      <c r="B358" t="s">
        <v>153</v>
      </c>
      <c r="C358" t="s">
        <v>128</v>
      </c>
      <c r="D358" t="s">
        <v>136</v>
      </c>
      <c r="E358">
        <v>2035</v>
      </c>
      <c r="F358">
        <v>0.45662099123001099</v>
      </c>
      <c r="G358" t="s">
        <v>182</v>
      </c>
    </row>
    <row r="359" spans="1:7">
      <c r="A359" t="s">
        <v>260</v>
      </c>
      <c r="B359" t="s">
        <v>153</v>
      </c>
      <c r="C359" t="s">
        <v>128</v>
      </c>
      <c r="D359" t="s">
        <v>136</v>
      </c>
      <c r="E359">
        <v>2045</v>
      </c>
      <c r="F359">
        <v>0.45662099123001099</v>
      </c>
      <c r="G359" t="s">
        <v>182</v>
      </c>
    </row>
    <row r="360" spans="1:7">
      <c r="A360" t="s">
        <v>260</v>
      </c>
      <c r="B360" t="s">
        <v>153</v>
      </c>
      <c r="C360" t="s">
        <v>128</v>
      </c>
      <c r="D360" t="s">
        <v>136</v>
      </c>
      <c r="E360">
        <v>2055</v>
      </c>
      <c r="F360">
        <v>0.45662099123001099</v>
      </c>
      <c r="G360" t="s">
        <v>182</v>
      </c>
    </row>
    <row r="361" spans="1:7">
      <c r="A361" t="s">
        <v>260</v>
      </c>
      <c r="B361" t="s">
        <v>153</v>
      </c>
      <c r="C361" t="s">
        <v>128</v>
      </c>
      <c r="D361" t="s">
        <v>136</v>
      </c>
      <c r="E361">
        <v>2065</v>
      </c>
      <c r="F361">
        <v>0.45662099123001099</v>
      </c>
      <c r="G361" t="s">
        <v>182</v>
      </c>
    </row>
    <row r="362" spans="1:7">
      <c r="A362" t="s">
        <v>260</v>
      </c>
      <c r="B362" t="s">
        <v>153</v>
      </c>
      <c r="C362" t="s">
        <v>129</v>
      </c>
      <c r="D362" t="s">
        <v>136</v>
      </c>
      <c r="E362">
        <v>1955</v>
      </c>
      <c r="F362">
        <v>0.43378996849060059</v>
      </c>
      <c r="G362" t="s">
        <v>182</v>
      </c>
    </row>
    <row r="363" spans="1:7">
      <c r="A363" t="s">
        <v>260</v>
      </c>
      <c r="B363" t="s">
        <v>153</v>
      </c>
      <c r="C363" t="s">
        <v>129</v>
      </c>
      <c r="D363" t="s">
        <v>136</v>
      </c>
      <c r="E363">
        <v>1960</v>
      </c>
      <c r="F363">
        <v>0.43378996849060059</v>
      </c>
      <c r="G363" t="s">
        <v>182</v>
      </c>
    </row>
    <row r="364" spans="1:7">
      <c r="A364" t="s">
        <v>260</v>
      </c>
      <c r="B364" t="s">
        <v>153</v>
      </c>
      <c r="C364" t="s">
        <v>129</v>
      </c>
      <c r="D364" t="s">
        <v>136</v>
      </c>
      <c r="E364">
        <v>1965</v>
      </c>
      <c r="F364">
        <v>0.43378996849060059</v>
      </c>
      <c r="G364" t="s">
        <v>182</v>
      </c>
    </row>
    <row r="365" spans="1:7">
      <c r="A365" t="s">
        <v>260</v>
      </c>
      <c r="B365" t="s">
        <v>153</v>
      </c>
      <c r="C365" t="s">
        <v>129</v>
      </c>
      <c r="D365" t="s">
        <v>136</v>
      </c>
      <c r="E365">
        <v>1970</v>
      </c>
      <c r="F365">
        <v>0.43378996849060059</v>
      </c>
      <c r="G365" t="s">
        <v>182</v>
      </c>
    </row>
    <row r="366" spans="1:7">
      <c r="A366" t="s">
        <v>260</v>
      </c>
      <c r="B366" t="s">
        <v>153</v>
      </c>
      <c r="C366" t="s">
        <v>129</v>
      </c>
      <c r="D366" t="s">
        <v>136</v>
      </c>
      <c r="E366">
        <v>1975</v>
      </c>
      <c r="F366">
        <v>0.43378996849060059</v>
      </c>
      <c r="G366" t="s">
        <v>182</v>
      </c>
    </row>
    <row r="367" spans="1:7">
      <c r="A367" t="s">
        <v>260</v>
      </c>
      <c r="B367" t="s">
        <v>153</v>
      </c>
      <c r="C367" t="s">
        <v>129</v>
      </c>
      <c r="D367" t="s">
        <v>136</v>
      </c>
      <c r="E367">
        <v>1980</v>
      </c>
      <c r="F367">
        <v>0.43378996849060059</v>
      </c>
      <c r="G367" t="s">
        <v>182</v>
      </c>
    </row>
    <row r="368" spans="1:7">
      <c r="A368" t="s">
        <v>260</v>
      </c>
      <c r="B368" t="s">
        <v>153</v>
      </c>
      <c r="C368" t="s">
        <v>129</v>
      </c>
      <c r="D368" t="s">
        <v>136</v>
      </c>
      <c r="E368">
        <v>1985</v>
      </c>
      <c r="F368">
        <v>0.43378996849060059</v>
      </c>
      <c r="G368" t="s">
        <v>182</v>
      </c>
    </row>
    <row r="369" spans="1:7">
      <c r="A369" t="s">
        <v>260</v>
      </c>
      <c r="B369" t="s">
        <v>153</v>
      </c>
      <c r="C369" t="s">
        <v>129</v>
      </c>
      <c r="D369" t="s">
        <v>136</v>
      </c>
      <c r="E369">
        <v>1990</v>
      </c>
      <c r="F369">
        <v>0.43378996849060059</v>
      </c>
      <c r="G369" t="s">
        <v>182</v>
      </c>
    </row>
    <row r="370" spans="1:7">
      <c r="A370" t="s">
        <v>260</v>
      </c>
      <c r="B370" t="s">
        <v>153</v>
      </c>
      <c r="C370" t="s">
        <v>129</v>
      </c>
      <c r="D370" t="s">
        <v>136</v>
      </c>
      <c r="E370">
        <v>1995</v>
      </c>
      <c r="F370">
        <v>0.43378996849060059</v>
      </c>
      <c r="G370" t="s">
        <v>182</v>
      </c>
    </row>
    <row r="371" spans="1:7">
      <c r="A371" t="s">
        <v>260</v>
      </c>
      <c r="B371" t="s">
        <v>153</v>
      </c>
      <c r="C371" t="s">
        <v>129</v>
      </c>
      <c r="D371" t="s">
        <v>136</v>
      </c>
      <c r="E371">
        <v>2000</v>
      </c>
      <c r="F371">
        <v>0.43378996849060059</v>
      </c>
      <c r="G371" t="s">
        <v>182</v>
      </c>
    </row>
    <row r="372" spans="1:7">
      <c r="A372" t="s">
        <v>260</v>
      </c>
      <c r="B372" t="s">
        <v>153</v>
      </c>
      <c r="C372" t="s">
        <v>129</v>
      </c>
      <c r="D372" t="s">
        <v>136</v>
      </c>
      <c r="E372">
        <v>2005</v>
      </c>
      <c r="F372">
        <v>0.43378996849060059</v>
      </c>
      <c r="G372" t="s">
        <v>182</v>
      </c>
    </row>
    <row r="373" spans="1:7">
      <c r="A373" t="s">
        <v>260</v>
      </c>
      <c r="B373" t="s">
        <v>153</v>
      </c>
      <c r="C373" t="s">
        <v>129</v>
      </c>
      <c r="D373" t="s">
        <v>136</v>
      </c>
      <c r="E373">
        <v>2010</v>
      </c>
      <c r="F373">
        <v>0.43378996849060059</v>
      </c>
      <c r="G373" t="s">
        <v>182</v>
      </c>
    </row>
    <row r="374" spans="1:7">
      <c r="A374" t="s">
        <v>260</v>
      </c>
      <c r="B374" t="s">
        <v>153</v>
      </c>
      <c r="C374" t="s">
        <v>129</v>
      </c>
      <c r="D374" t="s">
        <v>136</v>
      </c>
      <c r="E374">
        <v>2020</v>
      </c>
      <c r="F374">
        <v>0.43378996849060059</v>
      </c>
      <c r="G374" t="s">
        <v>182</v>
      </c>
    </row>
    <row r="375" spans="1:7">
      <c r="A375" t="s">
        <v>260</v>
      </c>
      <c r="B375" t="s">
        <v>153</v>
      </c>
      <c r="C375" t="s">
        <v>129</v>
      </c>
      <c r="D375" t="s">
        <v>136</v>
      </c>
      <c r="E375">
        <v>2030</v>
      </c>
      <c r="F375">
        <v>0.43378996849060059</v>
      </c>
      <c r="G375" t="s">
        <v>182</v>
      </c>
    </row>
    <row r="376" spans="1:7">
      <c r="A376" t="s">
        <v>260</v>
      </c>
      <c r="B376" t="s">
        <v>153</v>
      </c>
      <c r="C376" t="s">
        <v>129</v>
      </c>
      <c r="D376" t="s">
        <v>136</v>
      </c>
      <c r="E376">
        <v>2040</v>
      </c>
      <c r="F376">
        <v>0.43378996849060059</v>
      </c>
      <c r="G376" t="s">
        <v>182</v>
      </c>
    </row>
    <row r="377" spans="1:7">
      <c r="A377" t="s">
        <v>260</v>
      </c>
      <c r="B377" t="s">
        <v>153</v>
      </c>
      <c r="C377" t="s">
        <v>129</v>
      </c>
      <c r="D377" t="s">
        <v>136</v>
      </c>
      <c r="E377">
        <v>2050</v>
      </c>
      <c r="F377">
        <v>0.43378996849060059</v>
      </c>
      <c r="G377" t="s">
        <v>182</v>
      </c>
    </row>
    <row r="378" spans="1:7">
      <c r="A378" t="s">
        <v>260</v>
      </c>
      <c r="B378" t="s">
        <v>153</v>
      </c>
      <c r="C378" t="s">
        <v>129</v>
      </c>
      <c r="D378" t="s">
        <v>136</v>
      </c>
      <c r="E378">
        <v>2060</v>
      </c>
      <c r="F378">
        <v>0.43378996849060059</v>
      </c>
      <c r="G378" t="s">
        <v>182</v>
      </c>
    </row>
    <row r="379" spans="1:7">
      <c r="A379" t="s">
        <v>260</v>
      </c>
      <c r="B379" t="s">
        <v>153</v>
      </c>
      <c r="C379" t="s">
        <v>129</v>
      </c>
      <c r="D379" t="s">
        <v>136</v>
      </c>
      <c r="E379">
        <v>2070</v>
      </c>
      <c r="F379">
        <v>0.43378996849060059</v>
      </c>
      <c r="G379" t="s">
        <v>182</v>
      </c>
    </row>
    <row r="380" spans="1:7">
      <c r="A380" t="s">
        <v>260</v>
      </c>
      <c r="B380" t="s">
        <v>153</v>
      </c>
      <c r="C380" t="s">
        <v>129</v>
      </c>
      <c r="D380" t="s">
        <v>136</v>
      </c>
      <c r="E380">
        <v>2015</v>
      </c>
      <c r="F380">
        <v>0.43378996849060059</v>
      </c>
      <c r="G380" t="s">
        <v>182</v>
      </c>
    </row>
    <row r="381" spans="1:7">
      <c r="A381" t="s">
        <v>260</v>
      </c>
      <c r="B381" t="s">
        <v>153</v>
      </c>
      <c r="C381" t="s">
        <v>129</v>
      </c>
      <c r="D381" t="s">
        <v>136</v>
      </c>
      <c r="E381">
        <v>2025</v>
      </c>
      <c r="F381">
        <v>0.43378996849060059</v>
      </c>
      <c r="G381" t="s">
        <v>182</v>
      </c>
    </row>
    <row r="382" spans="1:7">
      <c r="A382" t="s">
        <v>260</v>
      </c>
      <c r="B382" t="s">
        <v>153</v>
      </c>
      <c r="C382" t="s">
        <v>129</v>
      </c>
      <c r="D382" t="s">
        <v>136</v>
      </c>
      <c r="E382">
        <v>2035</v>
      </c>
      <c r="F382">
        <v>0.43378996849060059</v>
      </c>
      <c r="G382" t="s">
        <v>182</v>
      </c>
    </row>
    <row r="383" spans="1:7">
      <c r="A383" t="s">
        <v>260</v>
      </c>
      <c r="B383" t="s">
        <v>153</v>
      </c>
      <c r="C383" t="s">
        <v>129</v>
      </c>
      <c r="D383" t="s">
        <v>136</v>
      </c>
      <c r="E383">
        <v>2045</v>
      </c>
      <c r="F383">
        <v>0.43378996849060059</v>
      </c>
      <c r="G383" t="s">
        <v>182</v>
      </c>
    </row>
    <row r="384" spans="1:7">
      <c r="A384" t="s">
        <v>260</v>
      </c>
      <c r="B384" t="s">
        <v>153</v>
      </c>
      <c r="C384" t="s">
        <v>129</v>
      </c>
      <c r="D384" t="s">
        <v>136</v>
      </c>
      <c r="E384">
        <v>2055</v>
      </c>
      <c r="F384">
        <v>0.43378996849060059</v>
      </c>
      <c r="G384" t="s">
        <v>182</v>
      </c>
    </row>
    <row r="385" spans="1:7">
      <c r="A385" t="s">
        <v>260</v>
      </c>
      <c r="B385" t="s">
        <v>153</v>
      </c>
      <c r="C385" t="s">
        <v>129</v>
      </c>
      <c r="D385" t="s">
        <v>136</v>
      </c>
      <c r="E385">
        <v>2065</v>
      </c>
      <c r="F385">
        <v>0.43378996849060059</v>
      </c>
      <c r="G385" t="s">
        <v>182</v>
      </c>
    </row>
    <row r="386" spans="1:7">
      <c r="A386" t="s">
        <v>260</v>
      </c>
      <c r="B386" t="s">
        <v>153</v>
      </c>
      <c r="C386" t="s">
        <v>125</v>
      </c>
      <c r="D386" t="s">
        <v>136</v>
      </c>
      <c r="E386">
        <v>1955</v>
      </c>
      <c r="F386">
        <v>0.63926941156387329</v>
      </c>
      <c r="G386" t="s">
        <v>182</v>
      </c>
    </row>
    <row r="387" spans="1:7">
      <c r="A387" t="s">
        <v>260</v>
      </c>
      <c r="B387" t="s">
        <v>153</v>
      </c>
      <c r="C387" t="s">
        <v>125</v>
      </c>
      <c r="D387" t="s">
        <v>136</v>
      </c>
      <c r="E387">
        <v>1960</v>
      </c>
      <c r="F387">
        <v>0.63926941156387329</v>
      </c>
      <c r="G387" t="s">
        <v>182</v>
      </c>
    </row>
    <row r="388" spans="1:7">
      <c r="A388" t="s">
        <v>260</v>
      </c>
      <c r="B388" t="s">
        <v>153</v>
      </c>
      <c r="C388" t="s">
        <v>125</v>
      </c>
      <c r="D388" t="s">
        <v>136</v>
      </c>
      <c r="E388">
        <v>1965</v>
      </c>
      <c r="F388">
        <v>0.63926941156387329</v>
      </c>
      <c r="G388" t="s">
        <v>182</v>
      </c>
    </row>
    <row r="389" spans="1:7">
      <c r="A389" t="s">
        <v>260</v>
      </c>
      <c r="B389" t="s">
        <v>153</v>
      </c>
      <c r="C389" t="s">
        <v>125</v>
      </c>
      <c r="D389" t="s">
        <v>136</v>
      </c>
      <c r="E389">
        <v>1970</v>
      </c>
      <c r="F389">
        <v>0.63926941156387329</v>
      </c>
      <c r="G389" t="s">
        <v>182</v>
      </c>
    </row>
    <row r="390" spans="1:7">
      <c r="A390" t="s">
        <v>260</v>
      </c>
      <c r="B390" t="s">
        <v>153</v>
      </c>
      <c r="C390" t="s">
        <v>125</v>
      </c>
      <c r="D390" t="s">
        <v>136</v>
      </c>
      <c r="E390">
        <v>1975</v>
      </c>
      <c r="F390">
        <v>0.63926941156387329</v>
      </c>
      <c r="G390" t="s">
        <v>182</v>
      </c>
    </row>
    <row r="391" spans="1:7">
      <c r="A391" t="s">
        <v>260</v>
      </c>
      <c r="B391" t="s">
        <v>153</v>
      </c>
      <c r="C391" t="s">
        <v>125</v>
      </c>
      <c r="D391" t="s">
        <v>136</v>
      </c>
      <c r="E391">
        <v>1980</v>
      </c>
      <c r="F391">
        <v>0.63926941156387329</v>
      </c>
      <c r="G391" t="s">
        <v>182</v>
      </c>
    </row>
    <row r="392" spans="1:7">
      <c r="A392" t="s">
        <v>260</v>
      </c>
      <c r="B392" t="s">
        <v>153</v>
      </c>
      <c r="C392" t="s">
        <v>125</v>
      </c>
      <c r="D392" t="s">
        <v>136</v>
      </c>
      <c r="E392">
        <v>1985</v>
      </c>
      <c r="F392">
        <v>0.63926941156387329</v>
      </c>
      <c r="G392" t="s">
        <v>182</v>
      </c>
    </row>
    <row r="393" spans="1:7">
      <c r="A393" t="s">
        <v>260</v>
      </c>
      <c r="B393" t="s">
        <v>153</v>
      </c>
      <c r="C393" t="s">
        <v>125</v>
      </c>
      <c r="D393" t="s">
        <v>136</v>
      </c>
      <c r="E393">
        <v>1990</v>
      </c>
      <c r="F393">
        <v>0.63926941156387329</v>
      </c>
      <c r="G393" t="s">
        <v>182</v>
      </c>
    </row>
    <row r="394" spans="1:7">
      <c r="A394" t="s">
        <v>260</v>
      </c>
      <c r="B394" t="s">
        <v>153</v>
      </c>
      <c r="C394" t="s">
        <v>125</v>
      </c>
      <c r="D394" t="s">
        <v>136</v>
      </c>
      <c r="E394">
        <v>1995</v>
      </c>
      <c r="F394">
        <v>0.63926941156387329</v>
      </c>
      <c r="G394" t="s">
        <v>182</v>
      </c>
    </row>
    <row r="395" spans="1:7">
      <c r="A395" t="s">
        <v>260</v>
      </c>
      <c r="B395" t="s">
        <v>153</v>
      </c>
      <c r="C395" t="s">
        <v>125</v>
      </c>
      <c r="D395" t="s">
        <v>136</v>
      </c>
      <c r="E395">
        <v>2000</v>
      </c>
      <c r="F395">
        <v>0.63926941156387329</v>
      </c>
      <c r="G395" t="s">
        <v>182</v>
      </c>
    </row>
    <row r="396" spans="1:7">
      <c r="A396" t="s">
        <v>260</v>
      </c>
      <c r="B396" t="s">
        <v>153</v>
      </c>
      <c r="C396" t="s">
        <v>125</v>
      </c>
      <c r="D396" t="s">
        <v>136</v>
      </c>
      <c r="E396">
        <v>2005</v>
      </c>
      <c r="F396">
        <v>0.63926941156387329</v>
      </c>
      <c r="G396" t="s">
        <v>182</v>
      </c>
    </row>
    <row r="397" spans="1:7">
      <c r="A397" t="s">
        <v>260</v>
      </c>
      <c r="B397" t="s">
        <v>153</v>
      </c>
      <c r="C397" t="s">
        <v>125</v>
      </c>
      <c r="D397" t="s">
        <v>136</v>
      </c>
      <c r="E397">
        <v>2010</v>
      </c>
      <c r="F397">
        <v>0.63926941156387329</v>
      </c>
      <c r="G397" t="s">
        <v>182</v>
      </c>
    </row>
    <row r="398" spans="1:7">
      <c r="A398" t="s">
        <v>260</v>
      </c>
      <c r="B398" t="s">
        <v>153</v>
      </c>
      <c r="C398" t="s">
        <v>125</v>
      </c>
      <c r="D398" t="s">
        <v>136</v>
      </c>
      <c r="E398">
        <v>2020</v>
      </c>
      <c r="F398">
        <v>0.63926941156387329</v>
      </c>
      <c r="G398" t="s">
        <v>182</v>
      </c>
    </row>
    <row r="399" spans="1:7">
      <c r="A399" t="s">
        <v>260</v>
      </c>
      <c r="B399" t="s">
        <v>153</v>
      </c>
      <c r="C399" t="s">
        <v>125</v>
      </c>
      <c r="D399" t="s">
        <v>136</v>
      </c>
      <c r="E399">
        <v>2030</v>
      </c>
      <c r="F399">
        <v>0.63926941156387329</v>
      </c>
      <c r="G399" t="s">
        <v>182</v>
      </c>
    </row>
    <row r="400" spans="1:7">
      <c r="A400" t="s">
        <v>260</v>
      </c>
      <c r="B400" t="s">
        <v>153</v>
      </c>
      <c r="C400" t="s">
        <v>125</v>
      </c>
      <c r="D400" t="s">
        <v>136</v>
      </c>
      <c r="E400">
        <v>2040</v>
      </c>
      <c r="F400">
        <v>0.63926941156387329</v>
      </c>
      <c r="G400" t="s">
        <v>182</v>
      </c>
    </row>
    <row r="401" spans="1:7">
      <c r="A401" t="s">
        <v>260</v>
      </c>
      <c r="B401" t="s">
        <v>153</v>
      </c>
      <c r="C401" t="s">
        <v>125</v>
      </c>
      <c r="D401" t="s">
        <v>136</v>
      </c>
      <c r="E401">
        <v>2050</v>
      </c>
      <c r="F401">
        <v>0.63926941156387329</v>
      </c>
      <c r="G401" t="s">
        <v>182</v>
      </c>
    </row>
    <row r="402" spans="1:7">
      <c r="A402" t="s">
        <v>260</v>
      </c>
      <c r="B402" t="s">
        <v>153</v>
      </c>
      <c r="C402" t="s">
        <v>125</v>
      </c>
      <c r="D402" t="s">
        <v>136</v>
      </c>
      <c r="E402">
        <v>2060</v>
      </c>
      <c r="F402">
        <v>0.63926941156387329</v>
      </c>
      <c r="G402" t="s">
        <v>182</v>
      </c>
    </row>
    <row r="403" spans="1:7">
      <c r="A403" t="s">
        <v>260</v>
      </c>
      <c r="B403" t="s">
        <v>153</v>
      </c>
      <c r="C403" t="s">
        <v>125</v>
      </c>
      <c r="D403" t="s">
        <v>136</v>
      </c>
      <c r="E403">
        <v>2070</v>
      </c>
      <c r="F403">
        <v>0.63926941156387329</v>
      </c>
      <c r="G403" t="s">
        <v>182</v>
      </c>
    </row>
    <row r="404" spans="1:7">
      <c r="A404" t="s">
        <v>260</v>
      </c>
      <c r="B404" t="s">
        <v>153</v>
      </c>
      <c r="C404" t="s">
        <v>125</v>
      </c>
      <c r="D404" t="s">
        <v>136</v>
      </c>
      <c r="E404">
        <v>2015</v>
      </c>
      <c r="F404">
        <v>0.63926941156387329</v>
      </c>
      <c r="G404" t="s">
        <v>182</v>
      </c>
    </row>
    <row r="405" spans="1:7">
      <c r="A405" t="s">
        <v>260</v>
      </c>
      <c r="B405" t="s">
        <v>153</v>
      </c>
      <c r="C405" t="s">
        <v>125</v>
      </c>
      <c r="D405" t="s">
        <v>136</v>
      </c>
      <c r="E405">
        <v>2025</v>
      </c>
      <c r="F405">
        <v>0.63926941156387329</v>
      </c>
      <c r="G405" t="s">
        <v>182</v>
      </c>
    </row>
    <row r="406" spans="1:7">
      <c r="A406" t="s">
        <v>260</v>
      </c>
      <c r="B406" t="s">
        <v>153</v>
      </c>
      <c r="C406" t="s">
        <v>125</v>
      </c>
      <c r="D406" t="s">
        <v>136</v>
      </c>
      <c r="E406">
        <v>2035</v>
      </c>
      <c r="F406">
        <v>0.63926941156387329</v>
      </c>
      <c r="G406" t="s">
        <v>182</v>
      </c>
    </row>
    <row r="407" spans="1:7">
      <c r="A407" t="s">
        <v>260</v>
      </c>
      <c r="B407" t="s">
        <v>153</v>
      </c>
      <c r="C407" t="s">
        <v>125</v>
      </c>
      <c r="D407" t="s">
        <v>136</v>
      </c>
      <c r="E407">
        <v>2045</v>
      </c>
      <c r="F407">
        <v>0.63926941156387329</v>
      </c>
      <c r="G407" t="s">
        <v>182</v>
      </c>
    </row>
    <row r="408" spans="1:7">
      <c r="A408" t="s">
        <v>260</v>
      </c>
      <c r="B408" t="s">
        <v>153</v>
      </c>
      <c r="C408" t="s">
        <v>125</v>
      </c>
      <c r="D408" t="s">
        <v>136</v>
      </c>
      <c r="E408">
        <v>2055</v>
      </c>
      <c r="F408">
        <v>0.63926941156387329</v>
      </c>
      <c r="G408" t="s">
        <v>182</v>
      </c>
    </row>
    <row r="409" spans="1:7">
      <c r="A409" t="s">
        <v>260</v>
      </c>
      <c r="B409" t="s">
        <v>153</v>
      </c>
      <c r="C409" t="s">
        <v>125</v>
      </c>
      <c r="D409" t="s">
        <v>136</v>
      </c>
      <c r="E409">
        <v>2065</v>
      </c>
      <c r="F409">
        <v>0.63926941156387329</v>
      </c>
      <c r="G409" t="s">
        <v>182</v>
      </c>
    </row>
    <row r="410" spans="1:7">
      <c r="A410" t="s">
        <v>260</v>
      </c>
      <c r="B410" t="s">
        <v>153</v>
      </c>
      <c r="C410" t="s">
        <v>124</v>
      </c>
      <c r="D410" t="s">
        <v>136</v>
      </c>
      <c r="E410">
        <v>1955</v>
      </c>
      <c r="F410">
        <v>0.61643832921981812</v>
      </c>
      <c r="G410" t="s">
        <v>182</v>
      </c>
    </row>
    <row r="411" spans="1:7">
      <c r="A411" t="s">
        <v>260</v>
      </c>
      <c r="B411" t="s">
        <v>153</v>
      </c>
      <c r="C411" t="s">
        <v>124</v>
      </c>
      <c r="D411" t="s">
        <v>136</v>
      </c>
      <c r="E411">
        <v>1960</v>
      </c>
      <c r="F411">
        <v>0.61643832921981812</v>
      </c>
      <c r="G411" t="s">
        <v>182</v>
      </c>
    </row>
    <row r="412" spans="1:7">
      <c r="A412" t="s">
        <v>260</v>
      </c>
      <c r="B412" t="s">
        <v>153</v>
      </c>
      <c r="C412" t="s">
        <v>124</v>
      </c>
      <c r="D412" t="s">
        <v>136</v>
      </c>
      <c r="E412">
        <v>1965</v>
      </c>
      <c r="F412">
        <v>0.61643832921981812</v>
      </c>
      <c r="G412" t="s">
        <v>182</v>
      </c>
    </row>
    <row r="413" spans="1:7">
      <c r="A413" t="s">
        <v>260</v>
      </c>
      <c r="B413" t="s">
        <v>153</v>
      </c>
      <c r="C413" t="s">
        <v>124</v>
      </c>
      <c r="D413" t="s">
        <v>136</v>
      </c>
      <c r="E413">
        <v>1970</v>
      </c>
      <c r="F413">
        <v>0.61643832921981812</v>
      </c>
      <c r="G413" t="s">
        <v>182</v>
      </c>
    </row>
    <row r="414" spans="1:7">
      <c r="A414" t="s">
        <v>260</v>
      </c>
      <c r="B414" t="s">
        <v>153</v>
      </c>
      <c r="C414" t="s">
        <v>124</v>
      </c>
      <c r="D414" t="s">
        <v>136</v>
      </c>
      <c r="E414">
        <v>1975</v>
      </c>
      <c r="F414">
        <v>0.61643832921981812</v>
      </c>
      <c r="G414" t="s">
        <v>182</v>
      </c>
    </row>
    <row r="415" spans="1:7">
      <c r="A415" t="s">
        <v>260</v>
      </c>
      <c r="B415" t="s">
        <v>153</v>
      </c>
      <c r="C415" t="s">
        <v>124</v>
      </c>
      <c r="D415" t="s">
        <v>136</v>
      </c>
      <c r="E415">
        <v>1980</v>
      </c>
      <c r="F415">
        <v>0.61643832921981812</v>
      </c>
      <c r="G415" t="s">
        <v>182</v>
      </c>
    </row>
    <row r="416" spans="1:7">
      <c r="A416" t="s">
        <v>260</v>
      </c>
      <c r="B416" t="s">
        <v>153</v>
      </c>
      <c r="C416" t="s">
        <v>124</v>
      </c>
      <c r="D416" t="s">
        <v>136</v>
      </c>
      <c r="E416">
        <v>1985</v>
      </c>
      <c r="F416">
        <v>0.61643832921981812</v>
      </c>
      <c r="G416" t="s">
        <v>182</v>
      </c>
    </row>
    <row r="417" spans="1:7">
      <c r="A417" t="s">
        <v>260</v>
      </c>
      <c r="B417" t="s">
        <v>153</v>
      </c>
      <c r="C417" t="s">
        <v>124</v>
      </c>
      <c r="D417" t="s">
        <v>136</v>
      </c>
      <c r="E417">
        <v>1990</v>
      </c>
      <c r="F417">
        <v>0.61643832921981812</v>
      </c>
      <c r="G417" t="s">
        <v>182</v>
      </c>
    </row>
    <row r="418" spans="1:7">
      <c r="A418" t="s">
        <v>260</v>
      </c>
      <c r="B418" t="s">
        <v>153</v>
      </c>
      <c r="C418" t="s">
        <v>124</v>
      </c>
      <c r="D418" t="s">
        <v>136</v>
      </c>
      <c r="E418">
        <v>1995</v>
      </c>
      <c r="F418">
        <v>0.61643832921981812</v>
      </c>
      <c r="G418" t="s">
        <v>182</v>
      </c>
    </row>
    <row r="419" spans="1:7">
      <c r="A419" t="s">
        <v>260</v>
      </c>
      <c r="B419" t="s">
        <v>153</v>
      </c>
      <c r="C419" t="s">
        <v>124</v>
      </c>
      <c r="D419" t="s">
        <v>136</v>
      </c>
      <c r="E419">
        <v>2000</v>
      </c>
      <c r="F419">
        <v>0.61643832921981812</v>
      </c>
      <c r="G419" t="s">
        <v>182</v>
      </c>
    </row>
    <row r="420" spans="1:7">
      <c r="A420" t="s">
        <v>260</v>
      </c>
      <c r="B420" t="s">
        <v>153</v>
      </c>
      <c r="C420" t="s">
        <v>124</v>
      </c>
      <c r="D420" t="s">
        <v>136</v>
      </c>
      <c r="E420">
        <v>2005</v>
      </c>
      <c r="F420">
        <v>0.61643832921981812</v>
      </c>
      <c r="G420" t="s">
        <v>182</v>
      </c>
    </row>
    <row r="421" spans="1:7">
      <c r="A421" t="s">
        <v>260</v>
      </c>
      <c r="B421" t="s">
        <v>153</v>
      </c>
      <c r="C421" t="s">
        <v>124</v>
      </c>
      <c r="D421" t="s">
        <v>136</v>
      </c>
      <c r="E421">
        <v>2010</v>
      </c>
      <c r="F421">
        <v>0.61643832921981812</v>
      </c>
      <c r="G421" t="s">
        <v>182</v>
      </c>
    </row>
    <row r="422" spans="1:7">
      <c r="A422" t="s">
        <v>260</v>
      </c>
      <c r="B422" t="s">
        <v>153</v>
      </c>
      <c r="C422" t="s">
        <v>124</v>
      </c>
      <c r="D422" t="s">
        <v>136</v>
      </c>
      <c r="E422">
        <v>2020</v>
      </c>
      <c r="F422">
        <v>0.61643832921981812</v>
      </c>
      <c r="G422" t="s">
        <v>182</v>
      </c>
    </row>
    <row r="423" spans="1:7">
      <c r="A423" t="s">
        <v>260</v>
      </c>
      <c r="B423" t="s">
        <v>153</v>
      </c>
      <c r="C423" t="s">
        <v>124</v>
      </c>
      <c r="D423" t="s">
        <v>136</v>
      </c>
      <c r="E423">
        <v>2030</v>
      </c>
      <c r="F423">
        <v>0.61643832921981812</v>
      </c>
      <c r="G423" t="s">
        <v>182</v>
      </c>
    </row>
    <row r="424" spans="1:7">
      <c r="A424" t="s">
        <v>260</v>
      </c>
      <c r="B424" t="s">
        <v>153</v>
      </c>
      <c r="C424" t="s">
        <v>124</v>
      </c>
      <c r="D424" t="s">
        <v>136</v>
      </c>
      <c r="E424">
        <v>2040</v>
      </c>
      <c r="F424">
        <v>0.61643832921981812</v>
      </c>
      <c r="G424" t="s">
        <v>182</v>
      </c>
    </row>
    <row r="425" spans="1:7">
      <c r="A425" t="s">
        <v>260</v>
      </c>
      <c r="B425" t="s">
        <v>153</v>
      </c>
      <c r="C425" t="s">
        <v>124</v>
      </c>
      <c r="D425" t="s">
        <v>136</v>
      </c>
      <c r="E425">
        <v>2050</v>
      </c>
      <c r="F425">
        <v>0.61643832921981812</v>
      </c>
      <c r="G425" t="s">
        <v>182</v>
      </c>
    </row>
    <row r="426" spans="1:7">
      <c r="A426" t="s">
        <v>260</v>
      </c>
      <c r="B426" t="s">
        <v>153</v>
      </c>
      <c r="C426" t="s">
        <v>124</v>
      </c>
      <c r="D426" t="s">
        <v>136</v>
      </c>
      <c r="E426">
        <v>2060</v>
      </c>
      <c r="F426">
        <v>0.61643832921981812</v>
      </c>
      <c r="G426" t="s">
        <v>182</v>
      </c>
    </row>
    <row r="427" spans="1:7">
      <c r="A427" t="s">
        <v>260</v>
      </c>
      <c r="B427" t="s">
        <v>153</v>
      </c>
      <c r="C427" t="s">
        <v>124</v>
      </c>
      <c r="D427" t="s">
        <v>136</v>
      </c>
      <c r="E427">
        <v>2070</v>
      </c>
      <c r="F427">
        <v>0.61643832921981812</v>
      </c>
      <c r="G427" t="s">
        <v>182</v>
      </c>
    </row>
    <row r="428" spans="1:7">
      <c r="A428" t="s">
        <v>260</v>
      </c>
      <c r="B428" t="s">
        <v>153</v>
      </c>
      <c r="C428" t="s">
        <v>124</v>
      </c>
      <c r="D428" t="s">
        <v>136</v>
      </c>
      <c r="E428">
        <v>2015</v>
      </c>
      <c r="F428">
        <v>0.61643832921981812</v>
      </c>
      <c r="G428" t="s">
        <v>182</v>
      </c>
    </row>
    <row r="429" spans="1:7">
      <c r="A429" t="s">
        <v>260</v>
      </c>
      <c r="B429" t="s">
        <v>153</v>
      </c>
      <c r="C429" t="s">
        <v>124</v>
      </c>
      <c r="D429" t="s">
        <v>136</v>
      </c>
      <c r="E429">
        <v>2025</v>
      </c>
      <c r="F429">
        <v>0.61643832921981812</v>
      </c>
      <c r="G429" t="s">
        <v>182</v>
      </c>
    </row>
    <row r="430" spans="1:7">
      <c r="A430" t="s">
        <v>260</v>
      </c>
      <c r="B430" t="s">
        <v>153</v>
      </c>
      <c r="C430" t="s">
        <v>124</v>
      </c>
      <c r="D430" t="s">
        <v>136</v>
      </c>
      <c r="E430">
        <v>2035</v>
      </c>
      <c r="F430">
        <v>0.61643832921981812</v>
      </c>
      <c r="G430" t="s">
        <v>182</v>
      </c>
    </row>
    <row r="431" spans="1:7">
      <c r="A431" t="s">
        <v>260</v>
      </c>
      <c r="B431" t="s">
        <v>153</v>
      </c>
      <c r="C431" t="s">
        <v>124</v>
      </c>
      <c r="D431" t="s">
        <v>136</v>
      </c>
      <c r="E431">
        <v>2045</v>
      </c>
      <c r="F431">
        <v>0.61643832921981812</v>
      </c>
      <c r="G431" t="s">
        <v>182</v>
      </c>
    </row>
    <row r="432" spans="1:7">
      <c r="A432" t="s">
        <v>260</v>
      </c>
      <c r="B432" t="s">
        <v>153</v>
      </c>
      <c r="C432" t="s">
        <v>124</v>
      </c>
      <c r="D432" t="s">
        <v>136</v>
      </c>
      <c r="E432">
        <v>2055</v>
      </c>
      <c r="F432">
        <v>0.61643832921981812</v>
      </c>
      <c r="G432" t="s">
        <v>182</v>
      </c>
    </row>
    <row r="433" spans="1:7">
      <c r="A433" t="s">
        <v>260</v>
      </c>
      <c r="B433" t="s">
        <v>153</v>
      </c>
      <c r="C433" t="s">
        <v>124</v>
      </c>
      <c r="D433" t="s">
        <v>136</v>
      </c>
      <c r="E433">
        <v>2065</v>
      </c>
      <c r="F433">
        <v>0.61643832921981812</v>
      </c>
      <c r="G433" t="s">
        <v>182</v>
      </c>
    </row>
    <row r="434" spans="1:7">
      <c r="A434" t="s">
        <v>260</v>
      </c>
      <c r="B434" t="s">
        <v>153</v>
      </c>
      <c r="C434" t="s">
        <v>122</v>
      </c>
      <c r="D434" t="s">
        <v>136</v>
      </c>
      <c r="E434">
        <v>1955</v>
      </c>
      <c r="F434">
        <v>0.59360730648040771</v>
      </c>
      <c r="G434" t="s">
        <v>182</v>
      </c>
    </row>
    <row r="435" spans="1:7">
      <c r="A435" t="s">
        <v>260</v>
      </c>
      <c r="B435" t="s">
        <v>153</v>
      </c>
      <c r="C435" t="s">
        <v>122</v>
      </c>
      <c r="D435" t="s">
        <v>136</v>
      </c>
      <c r="E435">
        <v>1960</v>
      </c>
      <c r="F435">
        <v>0.59360730648040771</v>
      </c>
      <c r="G435" t="s">
        <v>182</v>
      </c>
    </row>
    <row r="436" spans="1:7">
      <c r="A436" t="s">
        <v>260</v>
      </c>
      <c r="B436" t="s">
        <v>153</v>
      </c>
      <c r="C436" t="s">
        <v>122</v>
      </c>
      <c r="D436" t="s">
        <v>136</v>
      </c>
      <c r="E436">
        <v>1965</v>
      </c>
      <c r="F436">
        <v>0.59360730648040771</v>
      </c>
      <c r="G436" t="s">
        <v>182</v>
      </c>
    </row>
    <row r="437" spans="1:7">
      <c r="A437" t="s">
        <v>260</v>
      </c>
      <c r="B437" t="s">
        <v>153</v>
      </c>
      <c r="C437" t="s">
        <v>122</v>
      </c>
      <c r="D437" t="s">
        <v>136</v>
      </c>
      <c r="E437">
        <v>1970</v>
      </c>
      <c r="F437">
        <v>0.59360730648040771</v>
      </c>
      <c r="G437" t="s">
        <v>182</v>
      </c>
    </row>
    <row r="438" spans="1:7">
      <c r="A438" t="s">
        <v>260</v>
      </c>
      <c r="B438" t="s">
        <v>153</v>
      </c>
      <c r="C438" t="s">
        <v>122</v>
      </c>
      <c r="D438" t="s">
        <v>136</v>
      </c>
      <c r="E438">
        <v>1975</v>
      </c>
      <c r="F438">
        <v>0.59360730648040771</v>
      </c>
      <c r="G438" t="s">
        <v>182</v>
      </c>
    </row>
    <row r="439" spans="1:7">
      <c r="A439" t="s">
        <v>260</v>
      </c>
      <c r="B439" t="s">
        <v>153</v>
      </c>
      <c r="C439" t="s">
        <v>122</v>
      </c>
      <c r="D439" t="s">
        <v>136</v>
      </c>
      <c r="E439">
        <v>1980</v>
      </c>
      <c r="F439">
        <v>0.59360730648040771</v>
      </c>
      <c r="G439" t="s">
        <v>182</v>
      </c>
    </row>
    <row r="440" spans="1:7">
      <c r="A440" t="s">
        <v>260</v>
      </c>
      <c r="B440" t="s">
        <v>153</v>
      </c>
      <c r="C440" t="s">
        <v>122</v>
      </c>
      <c r="D440" t="s">
        <v>136</v>
      </c>
      <c r="E440">
        <v>1985</v>
      </c>
      <c r="F440">
        <v>0.59360730648040771</v>
      </c>
      <c r="G440" t="s">
        <v>182</v>
      </c>
    </row>
    <row r="441" spans="1:7">
      <c r="A441" t="s">
        <v>260</v>
      </c>
      <c r="B441" t="s">
        <v>153</v>
      </c>
      <c r="C441" t="s">
        <v>122</v>
      </c>
      <c r="D441" t="s">
        <v>136</v>
      </c>
      <c r="E441">
        <v>1990</v>
      </c>
      <c r="F441">
        <v>0.59360730648040771</v>
      </c>
      <c r="G441" t="s">
        <v>182</v>
      </c>
    </row>
    <row r="442" spans="1:7">
      <c r="A442" t="s">
        <v>260</v>
      </c>
      <c r="B442" t="s">
        <v>153</v>
      </c>
      <c r="C442" t="s">
        <v>122</v>
      </c>
      <c r="D442" t="s">
        <v>136</v>
      </c>
      <c r="E442">
        <v>1995</v>
      </c>
      <c r="F442">
        <v>0.59360730648040771</v>
      </c>
      <c r="G442" t="s">
        <v>182</v>
      </c>
    </row>
    <row r="443" spans="1:7">
      <c r="A443" t="s">
        <v>260</v>
      </c>
      <c r="B443" t="s">
        <v>153</v>
      </c>
      <c r="C443" t="s">
        <v>122</v>
      </c>
      <c r="D443" t="s">
        <v>136</v>
      </c>
      <c r="E443">
        <v>2000</v>
      </c>
      <c r="F443">
        <v>0.59360730648040771</v>
      </c>
      <c r="G443" t="s">
        <v>182</v>
      </c>
    </row>
    <row r="444" spans="1:7">
      <c r="A444" t="s">
        <v>260</v>
      </c>
      <c r="B444" t="s">
        <v>153</v>
      </c>
      <c r="C444" t="s">
        <v>122</v>
      </c>
      <c r="D444" t="s">
        <v>136</v>
      </c>
      <c r="E444">
        <v>2005</v>
      </c>
      <c r="F444">
        <v>0.59360730648040771</v>
      </c>
      <c r="G444" t="s">
        <v>182</v>
      </c>
    </row>
    <row r="445" spans="1:7">
      <c r="A445" t="s">
        <v>260</v>
      </c>
      <c r="B445" t="s">
        <v>153</v>
      </c>
      <c r="C445" t="s">
        <v>122</v>
      </c>
      <c r="D445" t="s">
        <v>136</v>
      </c>
      <c r="E445">
        <v>2010</v>
      </c>
      <c r="F445">
        <v>0.59360730648040771</v>
      </c>
      <c r="G445" t="s">
        <v>182</v>
      </c>
    </row>
    <row r="446" spans="1:7">
      <c r="A446" t="s">
        <v>260</v>
      </c>
      <c r="B446" t="s">
        <v>153</v>
      </c>
      <c r="C446" t="s">
        <v>122</v>
      </c>
      <c r="D446" t="s">
        <v>136</v>
      </c>
      <c r="E446">
        <v>2020</v>
      </c>
      <c r="F446">
        <v>0.59360730648040771</v>
      </c>
      <c r="G446" t="s">
        <v>182</v>
      </c>
    </row>
    <row r="447" spans="1:7">
      <c r="A447" t="s">
        <v>260</v>
      </c>
      <c r="B447" t="s">
        <v>153</v>
      </c>
      <c r="C447" t="s">
        <v>122</v>
      </c>
      <c r="D447" t="s">
        <v>136</v>
      </c>
      <c r="E447">
        <v>2030</v>
      </c>
      <c r="F447">
        <v>0.59360730648040771</v>
      </c>
      <c r="G447" t="s">
        <v>182</v>
      </c>
    </row>
    <row r="448" spans="1:7">
      <c r="A448" t="s">
        <v>260</v>
      </c>
      <c r="B448" t="s">
        <v>153</v>
      </c>
      <c r="C448" t="s">
        <v>122</v>
      </c>
      <c r="D448" t="s">
        <v>136</v>
      </c>
      <c r="E448">
        <v>2040</v>
      </c>
      <c r="F448">
        <v>0.59360730648040771</v>
      </c>
      <c r="G448" t="s">
        <v>182</v>
      </c>
    </row>
    <row r="449" spans="1:7">
      <c r="A449" t="s">
        <v>260</v>
      </c>
      <c r="B449" t="s">
        <v>153</v>
      </c>
      <c r="C449" t="s">
        <v>122</v>
      </c>
      <c r="D449" t="s">
        <v>136</v>
      </c>
      <c r="E449">
        <v>2050</v>
      </c>
      <c r="F449">
        <v>0.59360730648040771</v>
      </c>
      <c r="G449" t="s">
        <v>182</v>
      </c>
    </row>
    <row r="450" spans="1:7">
      <c r="A450" t="s">
        <v>260</v>
      </c>
      <c r="B450" t="s">
        <v>153</v>
      </c>
      <c r="C450" t="s">
        <v>122</v>
      </c>
      <c r="D450" t="s">
        <v>136</v>
      </c>
      <c r="E450">
        <v>2060</v>
      </c>
      <c r="F450">
        <v>0.59360730648040771</v>
      </c>
      <c r="G450" t="s">
        <v>182</v>
      </c>
    </row>
    <row r="451" spans="1:7">
      <c r="A451" t="s">
        <v>260</v>
      </c>
      <c r="B451" t="s">
        <v>153</v>
      </c>
      <c r="C451" t="s">
        <v>122</v>
      </c>
      <c r="D451" t="s">
        <v>136</v>
      </c>
      <c r="E451">
        <v>2070</v>
      </c>
      <c r="F451">
        <v>0.59360730648040771</v>
      </c>
      <c r="G451" t="s">
        <v>182</v>
      </c>
    </row>
    <row r="452" spans="1:7">
      <c r="A452" t="s">
        <v>260</v>
      </c>
      <c r="B452" t="s">
        <v>153</v>
      </c>
      <c r="C452" t="s">
        <v>122</v>
      </c>
      <c r="D452" t="s">
        <v>136</v>
      </c>
      <c r="E452">
        <v>2015</v>
      </c>
      <c r="F452">
        <v>0.59360730648040771</v>
      </c>
      <c r="G452" t="s">
        <v>182</v>
      </c>
    </row>
    <row r="453" spans="1:7">
      <c r="A453" t="s">
        <v>260</v>
      </c>
      <c r="B453" t="s">
        <v>153</v>
      </c>
      <c r="C453" t="s">
        <v>122</v>
      </c>
      <c r="D453" t="s">
        <v>136</v>
      </c>
      <c r="E453">
        <v>2025</v>
      </c>
      <c r="F453">
        <v>0.59360730648040771</v>
      </c>
      <c r="G453" t="s">
        <v>182</v>
      </c>
    </row>
    <row r="454" spans="1:7">
      <c r="A454" t="s">
        <v>260</v>
      </c>
      <c r="B454" t="s">
        <v>153</v>
      </c>
      <c r="C454" t="s">
        <v>122</v>
      </c>
      <c r="D454" t="s">
        <v>136</v>
      </c>
      <c r="E454">
        <v>2035</v>
      </c>
      <c r="F454">
        <v>0.59360730648040771</v>
      </c>
      <c r="G454" t="s">
        <v>182</v>
      </c>
    </row>
    <row r="455" spans="1:7">
      <c r="A455" t="s">
        <v>260</v>
      </c>
      <c r="B455" t="s">
        <v>153</v>
      </c>
      <c r="C455" t="s">
        <v>122</v>
      </c>
      <c r="D455" t="s">
        <v>136</v>
      </c>
      <c r="E455">
        <v>2045</v>
      </c>
      <c r="F455">
        <v>0.59360730648040771</v>
      </c>
      <c r="G455" t="s">
        <v>182</v>
      </c>
    </row>
    <row r="456" spans="1:7">
      <c r="A456" t="s">
        <v>260</v>
      </c>
      <c r="B456" t="s">
        <v>153</v>
      </c>
      <c r="C456" t="s">
        <v>122</v>
      </c>
      <c r="D456" t="s">
        <v>136</v>
      </c>
      <c r="E456">
        <v>2055</v>
      </c>
      <c r="F456">
        <v>0.59360730648040771</v>
      </c>
      <c r="G456" t="s">
        <v>182</v>
      </c>
    </row>
    <row r="457" spans="1:7">
      <c r="A457" t="s">
        <v>260</v>
      </c>
      <c r="B457" t="s">
        <v>153</v>
      </c>
      <c r="C457" t="s">
        <v>122</v>
      </c>
      <c r="D457" t="s">
        <v>136</v>
      </c>
      <c r="E457">
        <v>2065</v>
      </c>
      <c r="F457">
        <v>0.59360730648040771</v>
      </c>
      <c r="G457" t="s">
        <v>182</v>
      </c>
    </row>
    <row r="458" spans="1:7">
      <c r="A458" t="s">
        <v>260</v>
      </c>
      <c r="B458" t="s">
        <v>153</v>
      </c>
      <c r="C458" t="s">
        <v>127</v>
      </c>
      <c r="D458" t="s">
        <v>136</v>
      </c>
      <c r="E458">
        <v>1955</v>
      </c>
      <c r="F458">
        <v>0.57077628374099731</v>
      </c>
      <c r="G458" t="s">
        <v>182</v>
      </c>
    </row>
    <row r="459" spans="1:7">
      <c r="A459" t="s">
        <v>260</v>
      </c>
      <c r="B459" t="s">
        <v>153</v>
      </c>
      <c r="C459" t="s">
        <v>127</v>
      </c>
      <c r="D459" t="s">
        <v>136</v>
      </c>
      <c r="E459">
        <v>1960</v>
      </c>
      <c r="F459">
        <v>0.57077628374099731</v>
      </c>
      <c r="G459" t="s">
        <v>182</v>
      </c>
    </row>
    <row r="460" spans="1:7">
      <c r="A460" t="s">
        <v>260</v>
      </c>
      <c r="B460" t="s">
        <v>153</v>
      </c>
      <c r="C460" t="s">
        <v>127</v>
      </c>
      <c r="D460" t="s">
        <v>136</v>
      </c>
      <c r="E460">
        <v>1965</v>
      </c>
      <c r="F460">
        <v>0.57077628374099731</v>
      </c>
      <c r="G460" t="s">
        <v>182</v>
      </c>
    </row>
    <row r="461" spans="1:7">
      <c r="A461" t="s">
        <v>260</v>
      </c>
      <c r="B461" t="s">
        <v>153</v>
      </c>
      <c r="C461" t="s">
        <v>127</v>
      </c>
      <c r="D461" t="s">
        <v>136</v>
      </c>
      <c r="E461">
        <v>1970</v>
      </c>
      <c r="F461">
        <v>0.57077628374099731</v>
      </c>
      <c r="G461" t="s">
        <v>182</v>
      </c>
    </row>
    <row r="462" spans="1:7">
      <c r="A462" t="s">
        <v>260</v>
      </c>
      <c r="B462" t="s">
        <v>153</v>
      </c>
      <c r="C462" t="s">
        <v>127</v>
      </c>
      <c r="D462" t="s">
        <v>136</v>
      </c>
      <c r="E462">
        <v>1975</v>
      </c>
      <c r="F462">
        <v>0.57077628374099731</v>
      </c>
      <c r="G462" t="s">
        <v>182</v>
      </c>
    </row>
    <row r="463" spans="1:7">
      <c r="A463" t="s">
        <v>260</v>
      </c>
      <c r="B463" t="s">
        <v>153</v>
      </c>
      <c r="C463" t="s">
        <v>127</v>
      </c>
      <c r="D463" t="s">
        <v>136</v>
      </c>
      <c r="E463">
        <v>1980</v>
      </c>
      <c r="F463">
        <v>0.57077628374099731</v>
      </c>
      <c r="G463" t="s">
        <v>182</v>
      </c>
    </row>
    <row r="464" spans="1:7">
      <c r="A464" t="s">
        <v>260</v>
      </c>
      <c r="B464" t="s">
        <v>153</v>
      </c>
      <c r="C464" t="s">
        <v>127</v>
      </c>
      <c r="D464" t="s">
        <v>136</v>
      </c>
      <c r="E464">
        <v>1985</v>
      </c>
      <c r="F464">
        <v>0.57077628374099731</v>
      </c>
      <c r="G464" t="s">
        <v>182</v>
      </c>
    </row>
    <row r="465" spans="1:7">
      <c r="A465" t="s">
        <v>260</v>
      </c>
      <c r="B465" t="s">
        <v>153</v>
      </c>
      <c r="C465" t="s">
        <v>127</v>
      </c>
      <c r="D465" t="s">
        <v>136</v>
      </c>
      <c r="E465">
        <v>1990</v>
      </c>
      <c r="F465">
        <v>0.57077628374099731</v>
      </c>
      <c r="G465" t="s">
        <v>182</v>
      </c>
    </row>
    <row r="466" spans="1:7">
      <c r="A466" t="s">
        <v>260</v>
      </c>
      <c r="B466" t="s">
        <v>153</v>
      </c>
      <c r="C466" t="s">
        <v>127</v>
      </c>
      <c r="D466" t="s">
        <v>136</v>
      </c>
      <c r="E466">
        <v>1995</v>
      </c>
      <c r="F466">
        <v>0.57077628374099731</v>
      </c>
      <c r="G466" t="s">
        <v>182</v>
      </c>
    </row>
    <row r="467" spans="1:7">
      <c r="A467" t="s">
        <v>260</v>
      </c>
      <c r="B467" t="s">
        <v>153</v>
      </c>
      <c r="C467" t="s">
        <v>127</v>
      </c>
      <c r="D467" t="s">
        <v>136</v>
      </c>
      <c r="E467">
        <v>2000</v>
      </c>
      <c r="F467">
        <v>0.57077628374099731</v>
      </c>
      <c r="G467" t="s">
        <v>182</v>
      </c>
    </row>
    <row r="468" spans="1:7">
      <c r="A468" t="s">
        <v>260</v>
      </c>
      <c r="B468" t="s">
        <v>153</v>
      </c>
      <c r="C468" t="s">
        <v>127</v>
      </c>
      <c r="D468" t="s">
        <v>136</v>
      </c>
      <c r="E468">
        <v>2005</v>
      </c>
      <c r="F468">
        <v>0.57077628374099731</v>
      </c>
      <c r="G468" t="s">
        <v>182</v>
      </c>
    </row>
    <row r="469" spans="1:7">
      <c r="A469" t="s">
        <v>260</v>
      </c>
      <c r="B469" t="s">
        <v>153</v>
      </c>
      <c r="C469" t="s">
        <v>127</v>
      </c>
      <c r="D469" t="s">
        <v>136</v>
      </c>
      <c r="E469">
        <v>2010</v>
      </c>
      <c r="F469">
        <v>0.57077628374099731</v>
      </c>
      <c r="G469" t="s">
        <v>182</v>
      </c>
    </row>
    <row r="470" spans="1:7">
      <c r="A470" t="s">
        <v>260</v>
      </c>
      <c r="B470" t="s">
        <v>153</v>
      </c>
      <c r="C470" t="s">
        <v>127</v>
      </c>
      <c r="D470" t="s">
        <v>136</v>
      </c>
      <c r="E470">
        <v>2020</v>
      </c>
      <c r="F470">
        <v>0.57077628374099731</v>
      </c>
      <c r="G470" t="s">
        <v>182</v>
      </c>
    </row>
    <row r="471" spans="1:7">
      <c r="A471" t="s">
        <v>260</v>
      </c>
      <c r="B471" t="s">
        <v>153</v>
      </c>
      <c r="C471" t="s">
        <v>127</v>
      </c>
      <c r="D471" t="s">
        <v>136</v>
      </c>
      <c r="E471">
        <v>2030</v>
      </c>
      <c r="F471">
        <v>0.57077628374099731</v>
      </c>
      <c r="G471" t="s">
        <v>182</v>
      </c>
    </row>
    <row r="472" spans="1:7">
      <c r="A472" t="s">
        <v>260</v>
      </c>
      <c r="B472" t="s">
        <v>153</v>
      </c>
      <c r="C472" t="s">
        <v>127</v>
      </c>
      <c r="D472" t="s">
        <v>136</v>
      </c>
      <c r="E472">
        <v>2040</v>
      </c>
      <c r="F472">
        <v>0.57077628374099731</v>
      </c>
      <c r="G472" t="s">
        <v>182</v>
      </c>
    </row>
    <row r="473" spans="1:7">
      <c r="A473" t="s">
        <v>260</v>
      </c>
      <c r="B473" t="s">
        <v>153</v>
      </c>
      <c r="C473" t="s">
        <v>127</v>
      </c>
      <c r="D473" t="s">
        <v>136</v>
      </c>
      <c r="E473">
        <v>2050</v>
      </c>
      <c r="F473">
        <v>0.57077628374099731</v>
      </c>
      <c r="G473" t="s">
        <v>182</v>
      </c>
    </row>
    <row r="474" spans="1:7">
      <c r="A474" t="s">
        <v>260</v>
      </c>
      <c r="B474" t="s">
        <v>153</v>
      </c>
      <c r="C474" t="s">
        <v>127</v>
      </c>
      <c r="D474" t="s">
        <v>136</v>
      </c>
      <c r="E474">
        <v>2060</v>
      </c>
      <c r="F474">
        <v>0.57077628374099731</v>
      </c>
      <c r="G474" t="s">
        <v>182</v>
      </c>
    </row>
    <row r="475" spans="1:7">
      <c r="A475" t="s">
        <v>260</v>
      </c>
      <c r="B475" t="s">
        <v>153</v>
      </c>
      <c r="C475" t="s">
        <v>127</v>
      </c>
      <c r="D475" t="s">
        <v>136</v>
      </c>
      <c r="E475">
        <v>2070</v>
      </c>
      <c r="F475">
        <v>0.57077628374099731</v>
      </c>
      <c r="G475" t="s">
        <v>182</v>
      </c>
    </row>
    <row r="476" spans="1:7">
      <c r="A476" t="s">
        <v>260</v>
      </c>
      <c r="B476" t="s">
        <v>153</v>
      </c>
      <c r="C476" t="s">
        <v>127</v>
      </c>
      <c r="D476" t="s">
        <v>136</v>
      </c>
      <c r="E476">
        <v>2015</v>
      </c>
      <c r="F476">
        <v>0.57077628374099731</v>
      </c>
      <c r="G476" t="s">
        <v>182</v>
      </c>
    </row>
    <row r="477" spans="1:7">
      <c r="A477" t="s">
        <v>260</v>
      </c>
      <c r="B477" t="s">
        <v>153</v>
      </c>
      <c r="C477" t="s">
        <v>127</v>
      </c>
      <c r="D477" t="s">
        <v>136</v>
      </c>
      <c r="E477">
        <v>2025</v>
      </c>
      <c r="F477">
        <v>0.57077628374099731</v>
      </c>
      <c r="G477" t="s">
        <v>182</v>
      </c>
    </row>
    <row r="478" spans="1:7">
      <c r="A478" t="s">
        <v>260</v>
      </c>
      <c r="B478" t="s">
        <v>153</v>
      </c>
      <c r="C478" t="s">
        <v>127</v>
      </c>
      <c r="D478" t="s">
        <v>136</v>
      </c>
      <c r="E478">
        <v>2035</v>
      </c>
      <c r="F478">
        <v>0.57077628374099731</v>
      </c>
      <c r="G478" t="s">
        <v>182</v>
      </c>
    </row>
    <row r="479" spans="1:7">
      <c r="A479" t="s">
        <v>260</v>
      </c>
      <c r="B479" t="s">
        <v>153</v>
      </c>
      <c r="C479" t="s">
        <v>127</v>
      </c>
      <c r="D479" t="s">
        <v>136</v>
      </c>
      <c r="E479">
        <v>2045</v>
      </c>
      <c r="F479">
        <v>0.57077628374099731</v>
      </c>
      <c r="G479" t="s">
        <v>182</v>
      </c>
    </row>
    <row r="480" spans="1:7">
      <c r="A480" t="s">
        <v>260</v>
      </c>
      <c r="B480" t="s">
        <v>153</v>
      </c>
      <c r="C480" t="s">
        <v>127</v>
      </c>
      <c r="D480" t="s">
        <v>136</v>
      </c>
      <c r="E480">
        <v>2055</v>
      </c>
      <c r="F480">
        <v>0.57077628374099731</v>
      </c>
      <c r="G480" t="s">
        <v>182</v>
      </c>
    </row>
    <row r="481" spans="1:7">
      <c r="A481" t="s">
        <v>260</v>
      </c>
      <c r="B481" t="s">
        <v>153</v>
      </c>
      <c r="C481" t="s">
        <v>127</v>
      </c>
      <c r="D481" t="s">
        <v>136</v>
      </c>
      <c r="E481">
        <v>2065</v>
      </c>
      <c r="F481">
        <v>0.57077628374099731</v>
      </c>
      <c r="G481" t="s">
        <v>182</v>
      </c>
    </row>
    <row r="482" spans="1:7">
      <c r="A482" t="s">
        <v>260</v>
      </c>
      <c r="B482" t="s">
        <v>153</v>
      </c>
      <c r="C482" t="s">
        <v>123</v>
      </c>
      <c r="D482" t="s">
        <v>136</v>
      </c>
      <c r="E482">
        <v>1955</v>
      </c>
      <c r="F482">
        <v>0.54794520139694214</v>
      </c>
      <c r="G482" t="s">
        <v>182</v>
      </c>
    </row>
    <row r="483" spans="1:7">
      <c r="A483" t="s">
        <v>260</v>
      </c>
      <c r="B483" t="s">
        <v>153</v>
      </c>
      <c r="C483" t="s">
        <v>123</v>
      </c>
      <c r="D483" t="s">
        <v>136</v>
      </c>
      <c r="E483">
        <v>1960</v>
      </c>
      <c r="F483">
        <v>0.54794520139694214</v>
      </c>
      <c r="G483" t="s">
        <v>182</v>
      </c>
    </row>
    <row r="484" spans="1:7">
      <c r="A484" t="s">
        <v>260</v>
      </c>
      <c r="B484" t="s">
        <v>153</v>
      </c>
      <c r="C484" t="s">
        <v>123</v>
      </c>
      <c r="D484" t="s">
        <v>136</v>
      </c>
      <c r="E484">
        <v>1965</v>
      </c>
      <c r="F484">
        <v>0.54794520139694214</v>
      </c>
      <c r="G484" t="s">
        <v>182</v>
      </c>
    </row>
    <row r="485" spans="1:7">
      <c r="A485" t="s">
        <v>260</v>
      </c>
      <c r="B485" t="s">
        <v>153</v>
      </c>
      <c r="C485" t="s">
        <v>123</v>
      </c>
      <c r="D485" t="s">
        <v>136</v>
      </c>
      <c r="E485">
        <v>1970</v>
      </c>
      <c r="F485">
        <v>0.54794520139694214</v>
      </c>
      <c r="G485" t="s">
        <v>182</v>
      </c>
    </row>
    <row r="486" spans="1:7">
      <c r="A486" t="s">
        <v>260</v>
      </c>
      <c r="B486" t="s">
        <v>153</v>
      </c>
      <c r="C486" t="s">
        <v>123</v>
      </c>
      <c r="D486" t="s">
        <v>136</v>
      </c>
      <c r="E486">
        <v>1975</v>
      </c>
      <c r="F486">
        <v>0.54794520139694214</v>
      </c>
      <c r="G486" t="s">
        <v>182</v>
      </c>
    </row>
    <row r="487" spans="1:7">
      <c r="A487" t="s">
        <v>260</v>
      </c>
      <c r="B487" t="s">
        <v>153</v>
      </c>
      <c r="C487" t="s">
        <v>123</v>
      </c>
      <c r="D487" t="s">
        <v>136</v>
      </c>
      <c r="E487">
        <v>1980</v>
      </c>
      <c r="F487">
        <v>0.54794520139694214</v>
      </c>
      <c r="G487" t="s">
        <v>182</v>
      </c>
    </row>
    <row r="488" spans="1:7">
      <c r="A488" t="s">
        <v>260</v>
      </c>
      <c r="B488" t="s">
        <v>153</v>
      </c>
      <c r="C488" t="s">
        <v>123</v>
      </c>
      <c r="D488" t="s">
        <v>136</v>
      </c>
      <c r="E488">
        <v>1985</v>
      </c>
      <c r="F488">
        <v>0.54794520139694214</v>
      </c>
      <c r="G488" t="s">
        <v>182</v>
      </c>
    </row>
    <row r="489" spans="1:7">
      <c r="A489" t="s">
        <v>260</v>
      </c>
      <c r="B489" t="s">
        <v>153</v>
      </c>
      <c r="C489" t="s">
        <v>123</v>
      </c>
      <c r="D489" t="s">
        <v>136</v>
      </c>
      <c r="E489">
        <v>1990</v>
      </c>
      <c r="F489">
        <v>0.54794520139694214</v>
      </c>
      <c r="G489" t="s">
        <v>182</v>
      </c>
    </row>
    <row r="490" spans="1:7">
      <c r="A490" t="s">
        <v>260</v>
      </c>
      <c r="B490" t="s">
        <v>153</v>
      </c>
      <c r="C490" t="s">
        <v>123</v>
      </c>
      <c r="D490" t="s">
        <v>136</v>
      </c>
      <c r="E490">
        <v>1995</v>
      </c>
      <c r="F490">
        <v>0.54794520139694214</v>
      </c>
      <c r="G490" t="s">
        <v>182</v>
      </c>
    </row>
    <row r="491" spans="1:7">
      <c r="A491" t="s">
        <v>260</v>
      </c>
      <c r="B491" t="s">
        <v>153</v>
      </c>
      <c r="C491" t="s">
        <v>123</v>
      </c>
      <c r="D491" t="s">
        <v>136</v>
      </c>
      <c r="E491">
        <v>2000</v>
      </c>
      <c r="F491">
        <v>0.54794520139694214</v>
      </c>
      <c r="G491" t="s">
        <v>182</v>
      </c>
    </row>
    <row r="492" spans="1:7">
      <c r="A492" t="s">
        <v>260</v>
      </c>
      <c r="B492" t="s">
        <v>153</v>
      </c>
      <c r="C492" t="s">
        <v>123</v>
      </c>
      <c r="D492" t="s">
        <v>136</v>
      </c>
      <c r="E492">
        <v>2005</v>
      </c>
      <c r="F492">
        <v>0.54794520139694214</v>
      </c>
      <c r="G492" t="s">
        <v>182</v>
      </c>
    </row>
    <row r="493" spans="1:7">
      <c r="A493" t="s">
        <v>260</v>
      </c>
      <c r="B493" t="s">
        <v>153</v>
      </c>
      <c r="C493" t="s">
        <v>123</v>
      </c>
      <c r="D493" t="s">
        <v>136</v>
      </c>
      <c r="E493">
        <v>2010</v>
      </c>
      <c r="F493">
        <v>0.54794520139694214</v>
      </c>
      <c r="G493" t="s">
        <v>182</v>
      </c>
    </row>
    <row r="494" spans="1:7">
      <c r="A494" t="s">
        <v>260</v>
      </c>
      <c r="B494" t="s">
        <v>153</v>
      </c>
      <c r="C494" t="s">
        <v>123</v>
      </c>
      <c r="D494" t="s">
        <v>136</v>
      </c>
      <c r="E494">
        <v>2020</v>
      </c>
      <c r="F494">
        <v>0.54794520139694214</v>
      </c>
      <c r="G494" t="s">
        <v>182</v>
      </c>
    </row>
    <row r="495" spans="1:7">
      <c r="A495" t="s">
        <v>260</v>
      </c>
      <c r="B495" t="s">
        <v>153</v>
      </c>
      <c r="C495" t="s">
        <v>123</v>
      </c>
      <c r="D495" t="s">
        <v>136</v>
      </c>
      <c r="E495">
        <v>2030</v>
      </c>
      <c r="F495">
        <v>0.54794520139694214</v>
      </c>
      <c r="G495" t="s">
        <v>182</v>
      </c>
    </row>
    <row r="496" spans="1:7">
      <c r="A496" t="s">
        <v>260</v>
      </c>
      <c r="B496" t="s">
        <v>153</v>
      </c>
      <c r="C496" t="s">
        <v>123</v>
      </c>
      <c r="D496" t="s">
        <v>136</v>
      </c>
      <c r="E496">
        <v>2040</v>
      </c>
      <c r="F496">
        <v>0.54794520139694214</v>
      </c>
      <c r="G496" t="s">
        <v>182</v>
      </c>
    </row>
    <row r="497" spans="1:7">
      <c r="A497" t="s">
        <v>260</v>
      </c>
      <c r="B497" t="s">
        <v>153</v>
      </c>
      <c r="C497" t="s">
        <v>123</v>
      </c>
      <c r="D497" t="s">
        <v>136</v>
      </c>
      <c r="E497">
        <v>2050</v>
      </c>
      <c r="F497">
        <v>0.54794520139694214</v>
      </c>
      <c r="G497" t="s">
        <v>182</v>
      </c>
    </row>
    <row r="498" spans="1:7">
      <c r="A498" t="s">
        <v>260</v>
      </c>
      <c r="B498" t="s">
        <v>153</v>
      </c>
      <c r="C498" t="s">
        <v>123</v>
      </c>
      <c r="D498" t="s">
        <v>136</v>
      </c>
      <c r="E498">
        <v>2060</v>
      </c>
      <c r="F498">
        <v>0.54794520139694214</v>
      </c>
      <c r="G498" t="s">
        <v>182</v>
      </c>
    </row>
    <row r="499" spans="1:7">
      <c r="A499" t="s">
        <v>260</v>
      </c>
      <c r="B499" t="s">
        <v>153</v>
      </c>
      <c r="C499" t="s">
        <v>123</v>
      </c>
      <c r="D499" t="s">
        <v>136</v>
      </c>
      <c r="E499">
        <v>2070</v>
      </c>
      <c r="F499">
        <v>0.54794520139694214</v>
      </c>
      <c r="G499" t="s">
        <v>182</v>
      </c>
    </row>
    <row r="500" spans="1:7">
      <c r="A500" t="s">
        <v>260</v>
      </c>
      <c r="B500" t="s">
        <v>153</v>
      </c>
      <c r="C500" t="s">
        <v>123</v>
      </c>
      <c r="D500" t="s">
        <v>136</v>
      </c>
      <c r="E500">
        <v>2015</v>
      </c>
      <c r="F500">
        <v>0.54794520139694214</v>
      </c>
      <c r="G500" t="s">
        <v>182</v>
      </c>
    </row>
    <row r="501" spans="1:7">
      <c r="A501" t="s">
        <v>260</v>
      </c>
      <c r="B501" t="s">
        <v>153</v>
      </c>
      <c r="C501" t="s">
        <v>123</v>
      </c>
      <c r="D501" t="s">
        <v>136</v>
      </c>
      <c r="E501">
        <v>2025</v>
      </c>
      <c r="F501">
        <v>0.54794520139694214</v>
      </c>
      <c r="G501" t="s">
        <v>182</v>
      </c>
    </row>
    <row r="502" spans="1:7">
      <c r="A502" t="s">
        <v>260</v>
      </c>
      <c r="B502" t="s">
        <v>153</v>
      </c>
      <c r="C502" t="s">
        <v>123</v>
      </c>
      <c r="D502" t="s">
        <v>136</v>
      </c>
      <c r="E502">
        <v>2035</v>
      </c>
      <c r="F502">
        <v>0.54794520139694214</v>
      </c>
      <c r="G502" t="s">
        <v>182</v>
      </c>
    </row>
    <row r="503" spans="1:7">
      <c r="A503" t="s">
        <v>260</v>
      </c>
      <c r="B503" t="s">
        <v>153</v>
      </c>
      <c r="C503" t="s">
        <v>123</v>
      </c>
      <c r="D503" t="s">
        <v>136</v>
      </c>
      <c r="E503">
        <v>2045</v>
      </c>
      <c r="F503">
        <v>0.54794520139694214</v>
      </c>
      <c r="G503" t="s">
        <v>182</v>
      </c>
    </row>
    <row r="504" spans="1:7">
      <c r="A504" t="s">
        <v>260</v>
      </c>
      <c r="B504" t="s">
        <v>153</v>
      </c>
      <c r="C504" t="s">
        <v>123</v>
      </c>
      <c r="D504" t="s">
        <v>136</v>
      </c>
      <c r="E504">
        <v>2055</v>
      </c>
      <c r="F504">
        <v>0.54794520139694214</v>
      </c>
      <c r="G504" t="s">
        <v>182</v>
      </c>
    </row>
    <row r="505" spans="1:7">
      <c r="A505" t="s">
        <v>260</v>
      </c>
      <c r="B505" t="s">
        <v>153</v>
      </c>
      <c r="C505" t="s">
        <v>123</v>
      </c>
      <c r="D505" t="s">
        <v>136</v>
      </c>
      <c r="E505">
        <v>2065</v>
      </c>
      <c r="F505">
        <v>0.54794520139694214</v>
      </c>
      <c r="G505" t="s">
        <v>182</v>
      </c>
    </row>
    <row r="506" spans="1:7">
      <c r="A506" t="s">
        <v>260</v>
      </c>
      <c r="B506" t="s">
        <v>153</v>
      </c>
      <c r="C506" t="s">
        <v>126</v>
      </c>
      <c r="D506" t="s">
        <v>136</v>
      </c>
      <c r="E506">
        <v>1955</v>
      </c>
      <c r="F506">
        <v>0.52511417865753174</v>
      </c>
      <c r="G506" t="s">
        <v>182</v>
      </c>
    </row>
    <row r="507" spans="1:7">
      <c r="A507" t="s">
        <v>260</v>
      </c>
      <c r="B507" t="s">
        <v>153</v>
      </c>
      <c r="C507" t="s">
        <v>126</v>
      </c>
      <c r="D507" t="s">
        <v>136</v>
      </c>
      <c r="E507">
        <v>1960</v>
      </c>
      <c r="F507">
        <v>0.52511417865753174</v>
      </c>
      <c r="G507" t="s">
        <v>182</v>
      </c>
    </row>
    <row r="508" spans="1:7">
      <c r="A508" t="s">
        <v>260</v>
      </c>
      <c r="B508" t="s">
        <v>153</v>
      </c>
      <c r="C508" t="s">
        <v>126</v>
      </c>
      <c r="D508" t="s">
        <v>136</v>
      </c>
      <c r="E508">
        <v>1965</v>
      </c>
      <c r="F508">
        <v>0.52511417865753174</v>
      </c>
      <c r="G508" t="s">
        <v>182</v>
      </c>
    </row>
    <row r="509" spans="1:7">
      <c r="A509" t="s">
        <v>260</v>
      </c>
      <c r="B509" t="s">
        <v>153</v>
      </c>
      <c r="C509" t="s">
        <v>126</v>
      </c>
      <c r="D509" t="s">
        <v>136</v>
      </c>
      <c r="E509">
        <v>1970</v>
      </c>
      <c r="F509">
        <v>0.52511417865753174</v>
      </c>
      <c r="G509" t="s">
        <v>182</v>
      </c>
    </row>
    <row r="510" spans="1:7">
      <c r="A510" t="s">
        <v>260</v>
      </c>
      <c r="B510" t="s">
        <v>153</v>
      </c>
      <c r="C510" t="s">
        <v>126</v>
      </c>
      <c r="D510" t="s">
        <v>136</v>
      </c>
      <c r="E510">
        <v>1975</v>
      </c>
      <c r="F510">
        <v>0.52511417865753174</v>
      </c>
      <c r="G510" t="s">
        <v>182</v>
      </c>
    </row>
    <row r="511" spans="1:7">
      <c r="A511" t="s">
        <v>260</v>
      </c>
      <c r="B511" t="s">
        <v>153</v>
      </c>
      <c r="C511" t="s">
        <v>126</v>
      </c>
      <c r="D511" t="s">
        <v>136</v>
      </c>
      <c r="E511">
        <v>1980</v>
      </c>
      <c r="F511">
        <v>0.52511417865753174</v>
      </c>
      <c r="G511" t="s">
        <v>182</v>
      </c>
    </row>
    <row r="512" spans="1:7">
      <c r="A512" t="s">
        <v>260</v>
      </c>
      <c r="B512" t="s">
        <v>153</v>
      </c>
      <c r="C512" t="s">
        <v>126</v>
      </c>
      <c r="D512" t="s">
        <v>136</v>
      </c>
      <c r="E512">
        <v>1985</v>
      </c>
      <c r="F512">
        <v>0.52511417865753174</v>
      </c>
      <c r="G512" t="s">
        <v>182</v>
      </c>
    </row>
    <row r="513" spans="1:7">
      <c r="A513" t="s">
        <v>260</v>
      </c>
      <c r="B513" t="s">
        <v>153</v>
      </c>
      <c r="C513" t="s">
        <v>126</v>
      </c>
      <c r="D513" t="s">
        <v>136</v>
      </c>
      <c r="E513">
        <v>1990</v>
      </c>
      <c r="F513">
        <v>0.52511417865753174</v>
      </c>
      <c r="G513" t="s">
        <v>182</v>
      </c>
    </row>
    <row r="514" spans="1:7">
      <c r="A514" t="s">
        <v>260</v>
      </c>
      <c r="B514" t="s">
        <v>153</v>
      </c>
      <c r="C514" t="s">
        <v>126</v>
      </c>
      <c r="D514" t="s">
        <v>136</v>
      </c>
      <c r="E514">
        <v>1995</v>
      </c>
      <c r="F514">
        <v>0.52511417865753174</v>
      </c>
      <c r="G514" t="s">
        <v>182</v>
      </c>
    </row>
    <row r="515" spans="1:7">
      <c r="A515" t="s">
        <v>260</v>
      </c>
      <c r="B515" t="s">
        <v>153</v>
      </c>
      <c r="C515" t="s">
        <v>126</v>
      </c>
      <c r="D515" t="s">
        <v>136</v>
      </c>
      <c r="E515">
        <v>2000</v>
      </c>
      <c r="F515">
        <v>0.52511417865753174</v>
      </c>
      <c r="G515" t="s">
        <v>182</v>
      </c>
    </row>
    <row r="516" spans="1:7">
      <c r="A516" t="s">
        <v>260</v>
      </c>
      <c r="B516" t="s">
        <v>153</v>
      </c>
      <c r="C516" t="s">
        <v>126</v>
      </c>
      <c r="D516" t="s">
        <v>136</v>
      </c>
      <c r="E516">
        <v>2005</v>
      </c>
      <c r="F516">
        <v>0.52511417865753174</v>
      </c>
      <c r="G516" t="s">
        <v>182</v>
      </c>
    </row>
    <row r="517" spans="1:7">
      <c r="A517" t="s">
        <v>260</v>
      </c>
      <c r="B517" t="s">
        <v>153</v>
      </c>
      <c r="C517" t="s">
        <v>126</v>
      </c>
      <c r="D517" t="s">
        <v>136</v>
      </c>
      <c r="E517">
        <v>2010</v>
      </c>
      <c r="F517">
        <v>0.52511417865753174</v>
      </c>
      <c r="G517" t="s">
        <v>182</v>
      </c>
    </row>
    <row r="518" spans="1:7">
      <c r="A518" t="s">
        <v>260</v>
      </c>
      <c r="B518" t="s">
        <v>153</v>
      </c>
      <c r="C518" t="s">
        <v>126</v>
      </c>
      <c r="D518" t="s">
        <v>136</v>
      </c>
      <c r="E518">
        <v>2020</v>
      </c>
      <c r="F518">
        <v>0.52511417865753174</v>
      </c>
      <c r="G518" t="s">
        <v>182</v>
      </c>
    </row>
    <row r="519" spans="1:7">
      <c r="A519" t="s">
        <v>260</v>
      </c>
      <c r="B519" t="s">
        <v>153</v>
      </c>
      <c r="C519" t="s">
        <v>126</v>
      </c>
      <c r="D519" t="s">
        <v>136</v>
      </c>
      <c r="E519">
        <v>2030</v>
      </c>
      <c r="F519">
        <v>0.52511417865753174</v>
      </c>
      <c r="G519" t="s">
        <v>182</v>
      </c>
    </row>
    <row r="520" spans="1:7">
      <c r="A520" t="s">
        <v>260</v>
      </c>
      <c r="B520" t="s">
        <v>153</v>
      </c>
      <c r="C520" t="s">
        <v>126</v>
      </c>
      <c r="D520" t="s">
        <v>136</v>
      </c>
      <c r="E520">
        <v>2040</v>
      </c>
      <c r="F520">
        <v>0.52511417865753174</v>
      </c>
      <c r="G520" t="s">
        <v>182</v>
      </c>
    </row>
    <row r="521" spans="1:7">
      <c r="A521" t="s">
        <v>260</v>
      </c>
      <c r="B521" t="s">
        <v>153</v>
      </c>
      <c r="C521" t="s">
        <v>126</v>
      </c>
      <c r="D521" t="s">
        <v>136</v>
      </c>
      <c r="E521">
        <v>2050</v>
      </c>
      <c r="F521">
        <v>0.52511417865753174</v>
      </c>
      <c r="G521" t="s">
        <v>182</v>
      </c>
    </row>
    <row r="522" spans="1:7">
      <c r="A522" t="s">
        <v>260</v>
      </c>
      <c r="B522" t="s">
        <v>153</v>
      </c>
      <c r="C522" t="s">
        <v>126</v>
      </c>
      <c r="D522" t="s">
        <v>136</v>
      </c>
      <c r="E522">
        <v>2060</v>
      </c>
      <c r="F522">
        <v>0.52511417865753174</v>
      </c>
      <c r="G522" t="s">
        <v>182</v>
      </c>
    </row>
    <row r="523" spans="1:7">
      <c r="A523" t="s">
        <v>260</v>
      </c>
      <c r="B523" t="s">
        <v>153</v>
      </c>
      <c r="C523" t="s">
        <v>126</v>
      </c>
      <c r="D523" t="s">
        <v>136</v>
      </c>
      <c r="E523">
        <v>2070</v>
      </c>
      <c r="F523">
        <v>0.52511417865753174</v>
      </c>
      <c r="G523" t="s">
        <v>182</v>
      </c>
    </row>
    <row r="524" spans="1:7">
      <c r="A524" t="s">
        <v>260</v>
      </c>
      <c r="B524" t="s">
        <v>153</v>
      </c>
      <c r="C524" t="s">
        <v>126</v>
      </c>
      <c r="D524" t="s">
        <v>136</v>
      </c>
      <c r="E524">
        <v>2015</v>
      </c>
      <c r="F524">
        <v>0.52511417865753174</v>
      </c>
      <c r="G524" t="s">
        <v>182</v>
      </c>
    </row>
    <row r="525" spans="1:7">
      <c r="A525" t="s">
        <v>260</v>
      </c>
      <c r="B525" t="s">
        <v>153</v>
      </c>
      <c r="C525" t="s">
        <v>126</v>
      </c>
      <c r="D525" t="s">
        <v>136</v>
      </c>
      <c r="E525">
        <v>2025</v>
      </c>
      <c r="F525">
        <v>0.52511417865753174</v>
      </c>
      <c r="G525" t="s">
        <v>182</v>
      </c>
    </row>
    <row r="526" spans="1:7">
      <c r="A526" t="s">
        <v>260</v>
      </c>
      <c r="B526" t="s">
        <v>153</v>
      </c>
      <c r="C526" t="s">
        <v>126</v>
      </c>
      <c r="D526" t="s">
        <v>136</v>
      </c>
      <c r="E526">
        <v>2035</v>
      </c>
      <c r="F526">
        <v>0.52511417865753174</v>
      </c>
      <c r="G526" t="s">
        <v>182</v>
      </c>
    </row>
    <row r="527" spans="1:7">
      <c r="A527" t="s">
        <v>260</v>
      </c>
      <c r="B527" t="s">
        <v>153</v>
      </c>
      <c r="C527" t="s">
        <v>126</v>
      </c>
      <c r="D527" t="s">
        <v>136</v>
      </c>
      <c r="E527">
        <v>2045</v>
      </c>
      <c r="F527">
        <v>0.52511417865753174</v>
      </c>
      <c r="G527" t="s">
        <v>182</v>
      </c>
    </row>
    <row r="528" spans="1:7">
      <c r="A528" t="s">
        <v>260</v>
      </c>
      <c r="B528" t="s">
        <v>153</v>
      </c>
      <c r="C528" t="s">
        <v>126</v>
      </c>
      <c r="D528" t="s">
        <v>136</v>
      </c>
      <c r="E528">
        <v>2055</v>
      </c>
      <c r="F528">
        <v>0.52511417865753174</v>
      </c>
      <c r="G528" t="s">
        <v>182</v>
      </c>
    </row>
    <row r="529" spans="1:7">
      <c r="A529" t="s">
        <v>260</v>
      </c>
      <c r="B529" t="s">
        <v>153</v>
      </c>
      <c r="C529" t="s">
        <v>126</v>
      </c>
      <c r="D529" t="s">
        <v>136</v>
      </c>
      <c r="E529">
        <v>2065</v>
      </c>
      <c r="F529">
        <v>0.52511417865753174</v>
      </c>
      <c r="G529" t="s">
        <v>182</v>
      </c>
    </row>
    <row r="530" spans="1:7">
      <c r="A530" t="s">
        <v>260</v>
      </c>
      <c r="B530" t="s">
        <v>153</v>
      </c>
      <c r="C530" t="s">
        <v>130</v>
      </c>
      <c r="D530" t="s">
        <v>136</v>
      </c>
      <c r="E530">
        <v>1955</v>
      </c>
      <c r="F530">
        <v>0.50228309631347656</v>
      </c>
      <c r="G530" t="s">
        <v>182</v>
      </c>
    </row>
    <row r="531" spans="1:7">
      <c r="A531" t="s">
        <v>260</v>
      </c>
      <c r="B531" t="s">
        <v>153</v>
      </c>
      <c r="C531" t="s">
        <v>130</v>
      </c>
      <c r="D531" t="s">
        <v>136</v>
      </c>
      <c r="E531">
        <v>1960</v>
      </c>
      <c r="F531">
        <v>0.50228309631347656</v>
      </c>
      <c r="G531" t="s">
        <v>182</v>
      </c>
    </row>
    <row r="532" spans="1:7">
      <c r="A532" t="s">
        <v>260</v>
      </c>
      <c r="B532" t="s">
        <v>153</v>
      </c>
      <c r="C532" t="s">
        <v>130</v>
      </c>
      <c r="D532" t="s">
        <v>136</v>
      </c>
      <c r="E532">
        <v>1965</v>
      </c>
      <c r="F532">
        <v>0.50228309631347656</v>
      </c>
      <c r="G532" t="s">
        <v>182</v>
      </c>
    </row>
    <row r="533" spans="1:7">
      <c r="A533" t="s">
        <v>260</v>
      </c>
      <c r="B533" t="s">
        <v>153</v>
      </c>
      <c r="C533" t="s">
        <v>130</v>
      </c>
      <c r="D533" t="s">
        <v>136</v>
      </c>
      <c r="E533">
        <v>1970</v>
      </c>
      <c r="F533">
        <v>0.50228309631347656</v>
      </c>
      <c r="G533" t="s">
        <v>182</v>
      </c>
    </row>
    <row r="534" spans="1:7">
      <c r="A534" t="s">
        <v>260</v>
      </c>
      <c r="B534" t="s">
        <v>153</v>
      </c>
      <c r="C534" t="s">
        <v>130</v>
      </c>
      <c r="D534" t="s">
        <v>136</v>
      </c>
      <c r="E534">
        <v>1975</v>
      </c>
      <c r="F534">
        <v>0.50228309631347656</v>
      </c>
      <c r="G534" t="s">
        <v>182</v>
      </c>
    </row>
    <row r="535" spans="1:7">
      <c r="A535" t="s">
        <v>260</v>
      </c>
      <c r="B535" t="s">
        <v>153</v>
      </c>
      <c r="C535" t="s">
        <v>130</v>
      </c>
      <c r="D535" t="s">
        <v>136</v>
      </c>
      <c r="E535">
        <v>1980</v>
      </c>
      <c r="F535">
        <v>0.50228309631347656</v>
      </c>
      <c r="G535" t="s">
        <v>182</v>
      </c>
    </row>
    <row r="536" spans="1:7">
      <c r="A536" t="s">
        <v>260</v>
      </c>
      <c r="B536" t="s">
        <v>153</v>
      </c>
      <c r="C536" t="s">
        <v>130</v>
      </c>
      <c r="D536" t="s">
        <v>136</v>
      </c>
      <c r="E536">
        <v>1985</v>
      </c>
      <c r="F536">
        <v>0.50228309631347656</v>
      </c>
      <c r="G536" t="s">
        <v>182</v>
      </c>
    </row>
    <row r="537" spans="1:7">
      <c r="A537" t="s">
        <v>260</v>
      </c>
      <c r="B537" t="s">
        <v>153</v>
      </c>
      <c r="C537" t="s">
        <v>130</v>
      </c>
      <c r="D537" t="s">
        <v>136</v>
      </c>
      <c r="E537">
        <v>1990</v>
      </c>
      <c r="F537">
        <v>0.50228309631347656</v>
      </c>
      <c r="G537" t="s">
        <v>182</v>
      </c>
    </row>
    <row r="538" spans="1:7">
      <c r="A538" t="s">
        <v>260</v>
      </c>
      <c r="B538" t="s">
        <v>153</v>
      </c>
      <c r="C538" t="s">
        <v>130</v>
      </c>
      <c r="D538" t="s">
        <v>136</v>
      </c>
      <c r="E538">
        <v>1995</v>
      </c>
      <c r="F538">
        <v>0.50228309631347656</v>
      </c>
      <c r="G538" t="s">
        <v>182</v>
      </c>
    </row>
    <row r="539" spans="1:7">
      <c r="A539" t="s">
        <v>260</v>
      </c>
      <c r="B539" t="s">
        <v>153</v>
      </c>
      <c r="C539" t="s">
        <v>130</v>
      </c>
      <c r="D539" t="s">
        <v>136</v>
      </c>
      <c r="E539">
        <v>2000</v>
      </c>
      <c r="F539">
        <v>0.50228309631347656</v>
      </c>
      <c r="G539" t="s">
        <v>182</v>
      </c>
    </row>
    <row r="540" spans="1:7">
      <c r="A540" t="s">
        <v>260</v>
      </c>
      <c r="B540" t="s">
        <v>153</v>
      </c>
      <c r="C540" t="s">
        <v>130</v>
      </c>
      <c r="D540" t="s">
        <v>136</v>
      </c>
      <c r="E540">
        <v>2005</v>
      </c>
      <c r="F540">
        <v>0.50228309631347656</v>
      </c>
      <c r="G540" t="s">
        <v>182</v>
      </c>
    </row>
    <row r="541" spans="1:7">
      <c r="A541" t="s">
        <v>260</v>
      </c>
      <c r="B541" t="s">
        <v>153</v>
      </c>
      <c r="C541" t="s">
        <v>130</v>
      </c>
      <c r="D541" t="s">
        <v>136</v>
      </c>
      <c r="E541">
        <v>2010</v>
      </c>
      <c r="F541">
        <v>0.50228309631347656</v>
      </c>
      <c r="G541" t="s">
        <v>182</v>
      </c>
    </row>
    <row r="542" spans="1:7">
      <c r="A542" t="s">
        <v>260</v>
      </c>
      <c r="B542" t="s">
        <v>153</v>
      </c>
      <c r="C542" t="s">
        <v>130</v>
      </c>
      <c r="D542" t="s">
        <v>136</v>
      </c>
      <c r="E542">
        <v>2020</v>
      </c>
      <c r="F542">
        <v>0.50228309631347656</v>
      </c>
      <c r="G542" t="s">
        <v>182</v>
      </c>
    </row>
    <row r="543" spans="1:7">
      <c r="A543" t="s">
        <v>260</v>
      </c>
      <c r="B543" t="s">
        <v>153</v>
      </c>
      <c r="C543" t="s">
        <v>130</v>
      </c>
      <c r="D543" t="s">
        <v>136</v>
      </c>
      <c r="E543">
        <v>2030</v>
      </c>
      <c r="F543">
        <v>0.50228309631347656</v>
      </c>
      <c r="G543" t="s">
        <v>182</v>
      </c>
    </row>
    <row r="544" spans="1:7">
      <c r="A544" t="s">
        <v>260</v>
      </c>
      <c r="B544" t="s">
        <v>153</v>
      </c>
      <c r="C544" t="s">
        <v>130</v>
      </c>
      <c r="D544" t="s">
        <v>136</v>
      </c>
      <c r="E544">
        <v>2040</v>
      </c>
      <c r="F544">
        <v>0.50228309631347656</v>
      </c>
      <c r="G544" t="s">
        <v>182</v>
      </c>
    </row>
    <row r="545" spans="1:7">
      <c r="A545" t="s">
        <v>260</v>
      </c>
      <c r="B545" t="s">
        <v>153</v>
      </c>
      <c r="C545" t="s">
        <v>130</v>
      </c>
      <c r="D545" t="s">
        <v>136</v>
      </c>
      <c r="E545">
        <v>2050</v>
      </c>
      <c r="F545">
        <v>0.50228309631347656</v>
      </c>
      <c r="G545" t="s">
        <v>182</v>
      </c>
    </row>
    <row r="546" spans="1:7">
      <c r="A546" t="s">
        <v>260</v>
      </c>
      <c r="B546" t="s">
        <v>153</v>
      </c>
      <c r="C546" t="s">
        <v>130</v>
      </c>
      <c r="D546" t="s">
        <v>136</v>
      </c>
      <c r="E546">
        <v>2060</v>
      </c>
      <c r="F546">
        <v>0.50228309631347656</v>
      </c>
      <c r="G546" t="s">
        <v>182</v>
      </c>
    </row>
    <row r="547" spans="1:7">
      <c r="A547" t="s">
        <v>260</v>
      </c>
      <c r="B547" t="s">
        <v>153</v>
      </c>
      <c r="C547" t="s">
        <v>130</v>
      </c>
      <c r="D547" t="s">
        <v>136</v>
      </c>
      <c r="E547">
        <v>2070</v>
      </c>
      <c r="F547">
        <v>0.50228309631347656</v>
      </c>
      <c r="G547" t="s">
        <v>182</v>
      </c>
    </row>
    <row r="548" spans="1:7">
      <c r="A548" t="s">
        <v>260</v>
      </c>
      <c r="B548" t="s">
        <v>153</v>
      </c>
      <c r="C548" t="s">
        <v>130</v>
      </c>
      <c r="D548" t="s">
        <v>136</v>
      </c>
      <c r="E548">
        <v>2015</v>
      </c>
      <c r="F548">
        <v>0.50228309631347656</v>
      </c>
      <c r="G548" t="s">
        <v>182</v>
      </c>
    </row>
    <row r="549" spans="1:7">
      <c r="A549" t="s">
        <v>260</v>
      </c>
      <c r="B549" t="s">
        <v>153</v>
      </c>
      <c r="C549" t="s">
        <v>130</v>
      </c>
      <c r="D549" t="s">
        <v>136</v>
      </c>
      <c r="E549">
        <v>2025</v>
      </c>
      <c r="F549">
        <v>0.50228309631347656</v>
      </c>
      <c r="G549" t="s">
        <v>182</v>
      </c>
    </row>
    <row r="550" spans="1:7">
      <c r="A550" t="s">
        <v>260</v>
      </c>
      <c r="B550" t="s">
        <v>153</v>
      </c>
      <c r="C550" t="s">
        <v>130</v>
      </c>
      <c r="D550" t="s">
        <v>136</v>
      </c>
      <c r="E550">
        <v>2035</v>
      </c>
      <c r="F550">
        <v>0.50228309631347656</v>
      </c>
      <c r="G550" t="s">
        <v>182</v>
      </c>
    </row>
    <row r="551" spans="1:7">
      <c r="A551" t="s">
        <v>260</v>
      </c>
      <c r="B551" t="s">
        <v>153</v>
      </c>
      <c r="C551" t="s">
        <v>130</v>
      </c>
      <c r="D551" t="s">
        <v>136</v>
      </c>
      <c r="E551">
        <v>2045</v>
      </c>
      <c r="F551">
        <v>0.50228309631347656</v>
      </c>
      <c r="G551" t="s">
        <v>182</v>
      </c>
    </row>
    <row r="552" spans="1:7">
      <c r="A552" t="s">
        <v>260</v>
      </c>
      <c r="B552" t="s">
        <v>153</v>
      </c>
      <c r="C552" t="s">
        <v>130</v>
      </c>
      <c r="D552" t="s">
        <v>136</v>
      </c>
      <c r="E552">
        <v>2055</v>
      </c>
      <c r="F552">
        <v>0.50228309631347656</v>
      </c>
      <c r="G552" t="s">
        <v>182</v>
      </c>
    </row>
    <row r="553" spans="1:7">
      <c r="A553" t="s">
        <v>260</v>
      </c>
      <c r="B553" t="s">
        <v>153</v>
      </c>
      <c r="C553" t="s">
        <v>130</v>
      </c>
      <c r="D553" t="s">
        <v>136</v>
      </c>
      <c r="E553">
        <v>2065</v>
      </c>
      <c r="F553">
        <v>0.50228309631347656</v>
      </c>
      <c r="G553" t="s">
        <v>182</v>
      </c>
    </row>
    <row r="554" spans="1:7">
      <c r="A554" t="s">
        <v>260</v>
      </c>
      <c r="B554" t="s">
        <v>153</v>
      </c>
      <c r="C554" t="s">
        <v>121</v>
      </c>
      <c r="D554" t="s">
        <v>136</v>
      </c>
      <c r="E554">
        <v>1955</v>
      </c>
      <c r="F554">
        <v>0.47945204377174377</v>
      </c>
      <c r="G554" t="s">
        <v>182</v>
      </c>
    </row>
    <row r="555" spans="1:7">
      <c r="A555" t="s">
        <v>260</v>
      </c>
      <c r="B555" t="s">
        <v>153</v>
      </c>
      <c r="C555" t="s">
        <v>121</v>
      </c>
      <c r="D555" t="s">
        <v>136</v>
      </c>
      <c r="E555">
        <v>1960</v>
      </c>
      <c r="F555">
        <v>0.47945204377174377</v>
      </c>
      <c r="G555" t="s">
        <v>182</v>
      </c>
    </row>
    <row r="556" spans="1:7">
      <c r="A556" t="s">
        <v>260</v>
      </c>
      <c r="B556" t="s">
        <v>153</v>
      </c>
      <c r="C556" t="s">
        <v>121</v>
      </c>
      <c r="D556" t="s">
        <v>136</v>
      </c>
      <c r="E556">
        <v>1965</v>
      </c>
      <c r="F556">
        <v>0.47945204377174377</v>
      </c>
      <c r="G556" t="s">
        <v>182</v>
      </c>
    </row>
    <row r="557" spans="1:7">
      <c r="A557" t="s">
        <v>260</v>
      </c>
      <c r="B557" t="s">
        <v>153</v>
      </c>
      <c r="C557" t="s">
        <v>121</v>
      </c>
      <c r="D557" t="s">
        <v>136</v>
      </c>
      <c r="E557">
        <v>1970</v>
      </c>
      <c r="F557">
        <v>0.47945204377174377</v>
      </c>
      <c r="G557" t="s">
        <v>182</v>
      </c>
    </row>
    <row r="558" spans="1:7">
      <c r="A558" t="s">
        <v>260</v>
      </c>
      <c r="B558" t="s">
        <v>153</v>
      </c>
      <c r="C558" t="s">
        <v>121</v>
      </c>
      <c r="D558" t="s">
        <v>136</v>
      </c>
      <c r="E558">
        <v>1975</v>
      </c>
      <c r="F558">
        <v>0.47945204377174377</v>
      </c>
      <c r="G558" t="s">
        <v>182</v>
      </c>
    </row>
    <row r="559" spans="1:7">
      <c r="A559" t="s">
        <v>260</v>
      </c>
      <c r="B559" t="s">
        <v>153</v>
      </c>
      <c r="C559" t="s">
        <v>121</v>
      </c>
      <c r="D559" t="s">
        <v>136</v>
      </c>
      <c r="E559">
        <v>1980</v>
      </c>
      <c r="F559">
        <v>0.47945204377174377</v>
      </c>
      <c r="G559" t="s">
        <v>182</v>
      </c>
    </row>
    <row r="560" spans="1:7">
      <c r="A560" t="s">
        <v>260</v>
      </c>
      <c r="B560" t="s">
        <v>153</v>
      </c>
      <c r="C560" t="s">
        <v>121</v>
      </c>
      <c r="D560" t="s">
        <v>136</v>
      </c>
      <c r="E560">
        <v>1985</v>
      </c>
      <c r="F560">
        <v>0.47945204377174377</v>
      </c>
      <c r="G560" t="s">
        <v>182</v>
      </c>
    </row>
    <row r="561" spans="1:7">
      <c r="A561" t="s">
        <v>260</v>
      </c>
      <c r="B561" t="s">
        <v>153</v>
      </c>
      <c r="C561" t="s">
        <v>121</v>
      </c>
      <c r="D561" t="s">
        <v>136</v>
      </c>
      <c r="E561">
        <v>1990</v>
      </c>
      <c r="F561">
        <v>0.47945204377174377</v>
      </c>
      <c r="G561" t="s">
        <v>182</v>
      </c>
    </row>
    <row r="562" spans="1:7">
      <c r="A562" t="s">
        <v>260</v>
      </c>
      <c r="B562" t="s">
        <v>153</v>
      </c>
      <c r="C562" t="s">
        <v>121</v>
      </c>
      <c r="D562" t="s">
        <v>136</v>
      </c>
      <c r="E562">
        <v>1995</v>
      </c>
      <c r="F562">
        <v>0.47945204377174377</v>
      </c>
      <c r="G562" t="s">
        <v>182</v>
      </c>
    </row>
    <row r="563" spans="1:7">
      <c r="A563" t="s">
        <v>260</v>
      </c>
      <c r="B563" t="s">
        <v>153</v>
      </c>
      <c r="C563" t="s">
        <v>121</v>
      </c>
      <c r="D563" t="s">
        <v>136</v>
      </c>
      <c r="E563">
        <v>2000</v>
      </c>
      <c r="F563">
        <v>0.47945204377174377</v>
      </c>
      <c r="G563" t="s">
        <v>182</v>
      </c>
    </row>
    <row r="564" spans="1:7">
      <c r="A564" t="s">
        <v>260</v>
      </c>
      <c r="B564" t="s">
        <v>153</v>
      </c>
      <c r="C564" t="s">
        <v>121</v>
      </c>
      <c r="D564" t="s">
        <v>136</v>
      </c>
      <c r="E564">
        <v>2005</v>
      </c>
      <c r="F564">
        <v>0.47945204377174377</v>
      </c>
      <c r="G564" t="s">
        <v>182</v>
      </c>
    </row>
    <row r="565" spans="1:7">
      <c r="A565" t="s">
        <v>260</v>
      </c>
      <c r="B565" t="s">
        <v>153</v>
      </c>
      <c r="C565" t="s">
        <v>121</v>
      </c>
      <c r="D565" t="s">
        <v>136</v>
      </c>
      <c r="E565">
        <v>2010</v>
      </c>
      <c r="F565">
        <v>0.47945204377174377</v>
      </c>
      <c r="G565" t="s">
        <v>182</v>
      </c>
    </row>
    <row r="566" spans="1:7">
      <c r="A566" t="s">
        <v>260</v>
      </c>
      <c r="B566" t="s">
        <v>153</v>
      </c>
      <c r="C566" t="s">
        <v>121</v>
      </c>
      <c r="D566" t="s">
        <v>136</v>
      </c>
      <c r="E566">
        <v>2020</v>
      </c>
      <c r="F566">
        <v>0.47945204377174377</v>
      </c>
      <c r="G566" t="s">
        <v>182</v>
      </c>
    </row>
    <row r="567" spans="1:7">
      <c r="A567" t="s">
        <v>260</v>
      </c>
      <c r="B567" t="s">
        <v>153</v>
      </c>
      <c r="C567" t="s">
        <v>121</v>
      </c>
      <c r="D567" t="s">
        <v>136</v>
      </c>
      <c r="E567">
        <v>2030</v>
      </c>
      <c r="F567">
        <v>0.47945204377174377</v>
      </c>
      <c r="G567" t="s">
        <v>182</v>
      </c>
    </row>
    <row r="568" spans="1:7">
      <c r="A568" t="s">
        <v>260</v>
      </c>
      <c r="B568" t="s">
        <v>153</v>
      </c>
      <c r="C568" t="s">
        <v>121</v>
      </c>
      <c r="D568" t="s">
        <v>136</v>
      </c>
      <c r="E568">
        <v>2040</v>
      </c>
      <c r="F568">
        <v>0.47945204377174377</v>
      </c>
      <c r="G568" t="s">
        <v>182</v>
      </c>
    </row>
    <row r="569" spans="1:7">
      <c r="A569" t="s">
        <v>260</v>
      </c>
      <c r="B569" t="s">
        <v>153</v>
      </c>
      <c r="C569" t="s">
        <v>121</v>
      </c>
      <c r="D569" t="s">
        <v>136</v>
      </c>
      <c r="E569">
        <v>2050</v>
      </c>
      <c r="F569">
        <v>0.47945204377174377</v>
      </c>
      <c r="G569" t="s">
        <v>182</v>
      </c>
    </row>
    <row r="570" spans="1:7">
      <c r="A570" t="s">
        <v>260</v>
      </c>
      <c r="B570" t="s">
        <v>153</v>
      </c>
      <c r="C570" t="s">
        <v>121</v>
      </c>
      <c r="D570" t="s">
        <v>136</v>
      </c>
      <c r="E570">
        <v>2060</v>
      </c>
      <c r="F570">
        <v>0.47945204377174377</v>
      </c>
      <c r="G570" t="s">
        <v>182</v>
      </c>
    </row>
    <row r="571" spans="1:7">
      <c r="A571" t="s">
        <v>260</v>
      </c>
      <c r="B571" t="s">
        <v>153</v>
      </c>
      <c r="C571" t="s">
        <v>121</v>
      </c>
      <c r="D571" t="s">
        <v>136</v>
      </c>
      <c r="E571">
        <v>2070</v>
      </c>
      <c r="F571">
        <v>0.47945204377174377</v>
      </c>
      <c r="G571" t="s">
        <v>182</v>
      </c>
    </row>
    <row r="572" spans="1:7">
      <c r="A572" t="s">
        <v>260</v>
      </c>
      <c r="B572" t="s">
        <v>153</v>
      </c>
      <c r="C572" t="s">
        <v>121</v>
      </c>
      <c r="D572" t="s">
        <v>136</v>
      </c>
      <c r="E572">
        <v>2015</v>
      </c>
      <c r="F572">
        <v>0.47945204377174377</v>
      </c>
      <c r="G572" t="s">
        <v>182</v>
      </c>
    </row>
    <row r="573" spans="1:7">
      <c r="A573" t="s">
        <v>260</v>
      </c>
      <c r="B573" t="s">
        <v>153</v>
      </c>
      <c r="C573" t="s">
        <v>121</v>
      </c>
      <c r="D573" t="s">
        <v>136</v>
      </c>
      <c r="E573">
        <v>2025</v>
      </c>
      <c r="F573">
        <v>0.47945204377174377</v>
      </c>
      <c r="G573" t="s">
        <v>182</v>
      </c>
    </row>
    <row r="574" spans="1:7">
      <c r="A574" t="s">
        <v>260</v>
      </c>
      <c r="B574" t="s">
        <v>153</v>
      </c>
      <c r="C574" t="s">
        <v>121</v>
      </c>
      <c r="D574" t="s">
        <v>136</v>
      </c>
      <c r="E574">
        <v>2035</v>
      </c>
      <c r="F574">
        <v>0.47945204377174377</v>
      </c>
      <c r="G574" t="s">
        <v>182</v>
      </c>
    </row>
    <row r="575" spans="1:7">
      <c r="A575" t="s">
        <v>260</v>
      </c>
      <c r="B575" t="s">
        <v>153</v>
      </c>
      <c r="C575" t="s">
        <v>121</v>
      </c>
      <c r="D575" t="s">
        <v>136</v>
      </c>
      <c r="E575">
        <v>2045</v>
      </c>
      <c r="F575">
        <v>0.47945204377174377</v>
      </c>
      <c r="G575" t="s">
        <v>182</v>
      </c>
    </row>
    <row r="576" spans="1:7">
      <c r="A576" t="s">
        <v>260</v>
      </c>
      <c r="B576" t="s">
        <v>153</v>
      </c>
      <c r="C576" t="s">
        <v>121</v>
      </c>
      <c r="D576" t="s">
        <v>136</v>
      </c>
      <c r="E576">
        <v>2055</v>
      </c>
      <c r="F576">
        <v>0.47945204377174377</v>
      </c>
      <c r="G576" t="s">
        <v>182</v>
      </c>
    </row>
    <row r="577" spans="1:7">
      <c r="A577" t="s">
        <v>260</v>
      </c>
      <c r="B577" t="s">
        <v>153</v>
      </c>
      <c r="C577" t="s">
        <v>121</v>
      </c>
      <c r="D577" t="s">
        <v>136</v>
      </c>
      <c r="E577">
        <v>2065</v>
      </c>
      <c r="F577">
        <v>0.47945204377174377</v>
      </c>
      <c r="G577" t="s">
        <v>182</v>
      </c>
    </row>
    <row r="578" spans="1:7">
      <c r="A578" t="s">
        <v>260</v>
      </c>
      <c r="B578" t="s">
        <v>152</v>
      </c>
      <c r="C578" t="s">
        <v>120</v>
      </c>
      <c r="D578" t="s">
        <v>136</v>
      </c>
      <c r="E578">
        <v>1955</v>
      </c>
      <c r="F578">
        <v>0.34000000357627869</v>
      </c>
      <c r="G578" t="s">
        <v>182</v>
      </c>
    </row>
    <row r="579" spans="1:7">
      <c r="A579" t="s">
        <v>260</v>
      </c>
      <c r="B579" t="s">
        <v>152</v>
      </c>
      <c r="C579" t="s">
        <v>120</v>
      </c>
      <c r="D579" t="s">
        <v>136</v>
      </c>
      <c r="E579">
        <v>1960</v>
      </c>
      <c r="F579">
        <v>0.34000000357627869</v>
      </c>
      <c r="G579" t="s">
        <v>182</v>
      </c>
    </row>
    <row r="580" spans="1:7">
      <c r="A580" t="s">
        <v>260</v>
      </c>
      <c r="B580" t="s">
        <v>152</v>
      </c>
      <c r="C580" t="s">
        <v>120</v>
      </c>
      <c r="D580" t="s">
        <v>136</v>
      </c>
      <c r="E580">
        <v>1965</v>
      </c>
      <c r="F580">
        <v>0.34000000357627869</v>
      </c>
      <c r="G580" t="s">
        <v>182</v>
      </c>
    </row>
    <row r="581" spans="1:7">
      <c r="A581" t="s">
        <v>260</v>
      </c>
      <c r="B581" t="s">
        <v>152</v>
      </c>
      <c r="C581" t="s">
        <v>120</v>
      </c>
      <c r="D581" t="s">
        <v>136</v>
      </c>
      <c r="E581">
        <v>1970</v>
      </c>
      <c r="F581">
        <v>0.34000000357627869</v>
      </c>
      <c r="G581" t="s">
        <v>182</v>
      </c>
    </row>
    <row r="582" spans="1:7">
      <c r="A582" t="s">
        <v>260</v>
      </c>
      <c r="B582" t="s">
        <v>152</v>
      </c>
      <c r="C582" t="s">
        <v>120</v>
      </c>
      <c r="D582" t="s">
        <v>136</v>
      </c>
      <c r="E582">
        <v>1975</v>
      </c>
      <c r="F582">
        <v>0.34000000357627869</v>
      </c>
      <c r="G582" t="s">
        <v>182</v>
      </c>
    </row>
    <row r="583" spans="1:7">
      <c r="A583" t="s">
        <v>260</v>
      </c>
      <c r="B583" t="s">
        <v>152</v>
      </c>
      <c r="C583" t="s">
        <v>120</v>
      </c>
      <c r="D583" t="s">
        <v>136</v>
      </c>
      <c r="E583">
        <v>1980</v>
      </c>
      <c r="F583">
        <v>0.34000000357627869</v>
      </c>
      <c r="G583" t="s">
        <v>182</v>
      </c>
    </row>
    <row r="584" spans="1:7">
      <c r="A584" t="s">
        <v>260</v>
      </c>
      <c r="B584" t="s">
        <v>152</v>
      </c>
      <c r="C584" t="s">
        <v>120</v>
      </c>
      <c r="D584" t="s">
        <v>136</v>
      </c>
      <c r="E584">
        <v>1985</v>
      </c>
      <c r="F584">
        <v>0.34000000357627869</v>
      </c>
      <c r="G584" t="s">
        <v>182</v>
      </c>
    </row>
    <row r="585" spans="1:7">
      <c r="A585" t="s">
        <v>260</v>
      </c>
      <c r="B585" t="s">
        <v>152</v>
      </c>
      <c r="C585" t="s">
        <v>120</v>
      </c>
      <c r="D585" t="s">
        <v>136</v>
      </c>
      <c r="E585">
        <v>1990</v>
      </c>
      <c r="F585">
        <v>0.34000000357627869</v>
      </c>
      <c r="G585" t="s">
        <v>182</v>
      </c>
    </row>
    <row r="586" spans="1:7">
      <c r="A586" t="s">
        <v>260</v>
      </c>
      <c r="B586" t="s">
        <v>152</v>
      </c>
      <c r="C586" t="s">
        <v>120</v>
      </c>
      <c r="D586" t="s">
        <v>136</v>
      </c>
      <c r="E586">
        <v>1995</v>
      </c>
      <c r="F586">
        <v>0.34000000357627869</v>
      </c>
      <c r="G586" t="s">
        <v>182</v>
      </c>
    </row>
    <row r="587" spans="1:7">
      <c r="A587" t="s">
        <v>260</v>
      </c>
      <c r="B587" t="s">
        <v>152</v>
      </c>
      <c r="C587" t="s">
        <v>120</v>
      </c>
      <c r="D587" t="s">
        <v>136</v>
      </c>
      <c r="E587">
        <v>2000</v>
      </c>
      <c r="F587">
        <v>0.34000000357627869</v>
      </c>
      <c r="G587" t="s">
        <v>182</v>
      </c>
    </row>
    <row r="588" spans="1:7">
      <c r="A588" t="s">
        <v>260</v>
      </c>
      <c r="B588" t="s">
        <v>152</v>
      </c>
      <c r="C588" t="s">
        <v>120</v>
      </c>
      <c r="D588" t="s">
        <v>136</v>
      </c>
      <c r="E588">
        <v>2005</v>
      </c>
      <c r="F588">
        <v>0.34000000357627869</v>
      </c>
      <c r="G588" t="s">
        <v>182</v>
      </c>
    </row>
    <row r="589" spans="1:7">
      <c r="A589" t="s">
        <v>260</v>
      </c>
      <c r="B589" t="s">
        <v>152</v>
      </c>
      <c r="C589" t="s">
        <v>120</v>
      </c>
      <c r="D589" t="s">
        <v>136</v>
      </c>
      <c r="E589">
        <v>2010</v>
      </c>
      <c r="F589">
        <v>0.34000000357627869</v>
      </c>
      <c r="G589" t="s">
        <v>182</v>
      </c>
    </row>
    <row r="590" spans="1:7">
      <c r="A590" t="s">
        <v>260</v>
      </c>
      <c r="B590" t="s">
        <v>152</v>
      </c>
      <c r="C590" t="s">
        <v>120</v>
      </c>
      <c r="D590" t="s">
        <v>136</v>
      </c>
      <c r="E590">
        <v>2020</v>
      </c>
      <c r="F590">
        <v>0.34000000357627869</v>
      </c>
      <c r="G590" t="s">
        <v>182</v>
      </c>
    </row>
    <row r="591" spans="1:7">
      <c r="A591" t="s">
        <v>260</v>
      </c>
      <c r="B591" t="s">
        <v>152</v>
      </c>
      <c r="C591" t="s">
        <v>120</v>
      </c>
      <c r="D591" t="s">
        <v>136</v>
      </c>
      <c r="E591">
        <v>2030</v>
      </c>
      <c r="F591">
        <v>0.34000000357627869</v>
      </c>
      <c r="G591" t="s">
        <v>182</v>
      </c>
    </row>
    <row r="592" spans="1:7">
      <c r="A592" t="s">
        <v>260</v>
      </c>
      <c r="B592" t="s">
        <v>152</v>
      </c>
      <c r="C592" t="s">
        <v>120</v>
      </c>
      <c r="D592" t="s">
        <v>136</v>
      </c>
      <c r="E592">
        <v>2040</v>
      </c>
      <c r="F592">
        <v>0.34000000357627869</v>
      </c>
      <c r="G592" t="s">
        <v>182</v>
      </c>
    </row>
    <row r="593" spans="1:7">
      <c r="A593" t="s">
        <v>260</v>
      </c>
      <c r="B593" t="s">
        <v>152</v>
      </c>
      <c r="C593" t="s">
        <v>120</v>
      </c>
      <c r="D593" t="s">
        <v>136</v>
      </c>
      <c r="E593">
        <v>2050</v>
      </c>
      <c r="F593">
        <v>0.34000000357627869</v>
      </c>
      <c r="G593" t="s">
        <v>182</v>
      </c>
    </row>
    <row r="594" spans="1:7">
      <c r="A594" t="s">
        <v>260</v>
      </c>
      <c r="B594" t="s">
        <v>152</v>
      </c>
      <c r="C594" t="s">
        <v>120</v>
      </c>
      <c r="D594" t="s">
        <v>136</v>
      </c>
      <c r="E594">
        <v>2060</v>
      </c>
      <c r="F594">
        <v>0.34000000357627869</v>
      </c>
      <c r="G594" t="s">
        <v>182</v>
      </c>
    </row>
    <row r="595" spans="1:7">
      <c r="A595" t="s">
        <v>260</v>
      </c>
      <c r="B595" t="s">
        <v>152</v>
      </c>
      <c r="C595" t="s">
        <v>120</v>
      </c>
      <c r="D595" t="s">
        <v>136</v>
      </c>
      <c r="E595">
        <v>2070</v>
      </c>
      <c r="F595">
        <v>0.34000000357627869</v>
      </c>
      <c r="G595" t="s">
        <v>182</v>
      </c>
    </row>
    <row r="596" spans="1:7">
      <c r="A596" t="s">
        <v>260</v>
      </c>
      <c r="B596" t="s">
        <v>152</v>
      </c>
      <c r="C596" t="s">
        <v>120</v>
      </c>
      <c r="D596" t="s">
        <v>136</v>
      </c>
      <c r="E596">
        <v>2015</v>
      </c>
      <c r="F596">
        <v>0.34000000357627869</v>
      </c>
      <c r="G596" t="s">
        <v>182</v>
      </c>
    </row>
    <row r="597" spans="1:7">
      <c r="A597" t="s">
        <v>260</v>
      </c>
      <c r="B597" t="s">
        <v>152</v>
      </c>
      <c r="C597" t="s">
        <v>120</v>
      </c>
      <c r="D597" t="s">
        <v>136</v>
      </c>
      <c r="E597">
        <v>2025</v>
      </c>
      <c r="F597">
        <v>0.34000000357627869</v>
      </c>
      <c r="G597" t="s">
        <v>182</v>
      </c>
    </row>
    <row r="598" spans="1:7">
      <c r="A598" t="s">
        <v>260</v>
      </c>
      <c r="B598" t="s">
        <v>152</v>
      </c>
      <c r="C598" t="s">
        <v>120</v>
      </c>
      <c r="D598" t="s">
        <v>136</v>
      </c>
      <c r="E598">
        <v>2035</v>
      </c>
      <c r="F598">
        <v>0.34000000357627869</v>
      </c>
      <c r="G598" t="s">
        <v>182</v>
      </c>
    </row>
    <row r="599" spans="1:7">
      <c r="A599" t="s">
        <v>260</v>
      </c>
      <c r="B599" t="s">
        <v>152</v>
      </c>
      <c r="C599" t="s">
        <v>120</v>
      </c>
      <c r="D599" t="s">
        <v>136</v>
      </c>
      <c r="E599">
        <v>2045</v>
      </c>
      <c r="F599">
        <v>0.34000000357627869</v>
      </c>
      <c r="G599" t="s">
        <v>182</v>
      </c>
    </row>
    <row r="600" spans="1:7">
      <c r="A600" t="s">
        <v>260</v>
      </c>
      <c r="B600" t="s">
        <v>152</v>
      </c>
      <c r="C600" t="s">
        <v>120</v>
      </c>
      <c r="D600" t="s">
        <v>136</v>
      </c>
      <c r="E600">
        <v>2055</v>
      </c>
      <c r="F600">
        <v>0.34000000357627869</v>
      </c>
      <c r="G600" t="s">
        <v>182</v>
      </c>
    </row>
    <row r="601" spans="1:7">
      <c r="A601" t="s">
        <v>260</v>
      </c>
      <c r="B601" t="s">
        <v>152</v>
      </c>
      <c r="C601" t="s">
        <v>120</v>
      </c>
      <c r="D601" t="s">
        <v>136</v>
      </c>
      <c r="E601">
        <v>2065</v>
      </c>
      <c r="F601">
        <v>0.34000000357627869</v>
      </c>
      <c r="G601" t="s">
        <v>182</v>
      </c>
    </row>
    <row r="602" spans="1:7">
      <c r="A602" t="s">
        <v>260</v>
      </c>
      <c r="B602" t="s">
        <v>152</v>
      </c>
      <c r="C602" t="s">
        <v>125</v>
      </c>
      <c r="D602" t="s">
        <v>136</v>
      </c>
      <c r="E602">
        <v>1955</v>
      </c>
      <c r="F602">
        <v>0.30000001192092901</v>
      </c>
      <c r="G602" t="s">
        <v>182</v>
      </c>
    </row>
    <row r="603" spans="1:7">
      <c r="A603" t="s">
        <v>260</v>
      </c>
      <c r="B603" t="s">
        <v>152</v>
      </c>
      <c r="C603" t="s">
        <v>125</v>
      </c>
      <c r="D603" t="s">
        <v>136</v>
      </c>
      <c r="E603">
        <v>1960</v>
      </c>
      <c r="F603">
        <v>0.30000001192092901</v>
      </c>
      <c r="G603" t="s">
        <v>182</v>
      </c>
    </row>
    <row r="604" spans="1:7">
      <c r="A604" t="s">
        <v>260</v>
      </c>
      <c r="B604" t="s">
        <v>152</v>
      </c>
      <c r="C604" t="s">
        <v>125</v>
      </c>
      <c r="D604" t="s">
        <v>136</v>
      </c>
      <c r="E604">
        <v>1965</v>
      </c>
      <c r="F604">
        <v>0.30000001192092901</v>
      </c>
      <c r="G604" t="s">
        <v>182</v>
      </c>
    </row>
    <row r="605" spans="1:7">
      <c r="A605" t="s">
        <v>260</v>
      </c>
      <c r="B605" t="s">
        <v>152</v>
      </c>
      <c r="C605" t="s">
        <v>125</v>
      </c>
      <c r="D605" t="s">
        <v>136</v>
      </c>
      <c r="E605">
        <v>1970</v>
      </c>
      <c r="F605">
        <v>0.30000001192092901</v>
      </c>
      <c r="G605" t="s">
        <v>182</v>
      </c>
    </row>
    <row r="606" spans="1:7">
      <c r="A606" t="s">
        <v>260</v>
      </c>
      <c r="B606" t="s">
        <v>152</v>
      </c>
      <c r="C606" t="s">
        <v>125</v>
      </c>
      <c r="D606" t="s">
        <v>136</v>
      </c>
      <c r="E606">
        <v>1975</v>
      </c>
      <c r="F606">
        <v>0.30000001192092901</v>
      </c>
      <c r="G606" t="s">
        <v>182</v>
      </c>
    </row>
    <row r="607" spans="1:7">
      <c r="A607" t="s">
        <v>260</v>
      </c>
      <c r="B607" t="s">
        <v>152</v>
      </c>
      <c r="C607" t="s">
        <v>125</v>
      </c>
      <c r="D607" t="s">
        <v>136</v>
      </c>
      <c r="E607">
        <v>1980</v>
      </c>
      <c r="F607">
        <v>0.30000001192092901</v>
      </c>
      <c r="G607" t="s">
        <v>182</v>
      </c>
    </row>
    <row r="608" spans="1:7">
      <c r="A608" t="s">
        <v>260</v>
      </c>
      <c r="B608" t="s">
        <v>152</v>
      </c>
      <c r="C608" t="s">
        <v>125</v>
      </c>
      <c r="D608" t="s">
        <v>136</v>
      </c>
      <c r="E608">
        <v>1985</v>
      </c>
      <c r="F608">
        <v>0.30000001192092901</v>
      </c>
      <c r="G608" t="s">
        <v>182</v>
      </c>
    </row>
    <row r="609" spans="1:7">
      <c r="A609" t="s">
        <v>260</v>
      </c>
      <c r="B609" t="s">
        <v>152</v>
      </c>
      <c r="C609" t="s">
        <v>125</v>
      </c>
      <c r="D609" t="s">
        <v>136</v>
      </c>
      <c r="E609">
        <v>1990</v>
      </c>
      <c r="F609">
        <v>0.30000001192092901</v>
      </c>
      <c r="G609" t="s">
        <v>182</v>
      </c>
    </row>
    <row r="610" spans="1:7">
      <c r="A610" t="s">
        <v>260</v>
      </c>
      <c r="B610" t="s">
        <v>152</v>
      </c>
      <c r="C610" t="s">
        <v>125</v>
      </c>
      <c r="D610" t="s">
        <v>136</v>
      </c>
      <c r="E610">
        <v>1995</v>
      </c>
      <c r="F610">
        <v>0.30000001192092901</v>
      </c>
      <c r="G610" t="s">
        <v>182</v>
      </c>
    </row>
    <row r="611" spans="1:7">
      <c r="A611" t="s">
        <v>260</v>
      </c>
      <c r="B611" t="s">
        <v>152</v>
      </c>
      <c r="C611" t="s">
        <v>125</v>
      </c>
      <c r="D611" t="s">
        <v>136</v>
      </c>
      <c r="E611">
        <v>2000</v>
      </c>
      <c r="F611">
        <v>0.30000001192092901</v>
      </c>
      <c r="G611" t="s">
        <v>182</v>
      </c>
    </row>
    <row r="612" spans="1:7">
      <c r="A612" t="s">
        <v>260</v>
      </c>
      <c r="B612" t="s">
        <v>152</v>
      </c>
      <c r="C612" t="s">
        <v>125</v>
      </c>
      <c r="D612" t="s">
        <v>136</v>
      </c>
      <c r="E612">
        <v>2005</v>
      </c>
      <c r="F612">
        <v>0.30000001192092901</v>
      </c>
      <c r="G612" t="s">
        <v>182</v>
      </c>
    </row>
    <row r="613" spans="1:7">
      <c r="A613" t="s">
        <v>260</v>
      </c>
      <c r="B613" t="s">
        <v>152</v>
      </c>
      <c r="C613" t="s">
        <v>125</v>
      </c>
      <c r="D613" t="s">
        <v>136</v>
      </c>
      <c r="E613">
        <v>2010</v>
      </c>
      <c r="F613">
        <v>0.30000001192092901</v>
      </c>
      <c r="G613" t="s">
        <v>182</v>
      </c>
    </row>
    <row r="614" spans="1:7">
      <c r="A614" t="s">
        <v>260</v>
      </c>
      <c r="B614" t="s">
        <v>152</v>
      </c>
      <c r="C614" t="s">
        <v>125</v>
      </c>
      <c r="D614" t="s">
        <v>136</v>
      </c>
      <c r="E614">
        <v>2020</v>
      </c>
      <c r="F614">
        <v>0.30000001192092901</v>
      </c>
      <c r="G614" t="s">
        <v>182</v>
      </c>
    </row>
    <row r="615" spans="1:7">
      <c r="A615" t="s">
        <v>260</v>
      </c>
      <c r="B615" t="s">
        <v>152</v>
      </c>
      <c r="C615" t="s">
        <v>125</v>
      </c>
      <c r="D615" t="s">
        <v>136</v>
      </c>
      <c r="E615">
        <v>2030</v>
      </c>
      <c r="F615">
        <v>0.30000001192092901</v>
      </c>
      <c r="G615" t="s">
        <v>182</v>
      </c>
    </row>
    <row r="616" spans="1:7">
      <c r="A616" t="s">
        <v>260</v>
      </c>
      <c r="B616" t="s">
        <v>152</v>
      </c>
      <c r="C616" t="s">
        <v>125</v>
      </c>
      <c r="D616" t="s">
        <v>136</v>
      </c>
      <c r="E616">
        <v>2040</v>
      </c>
      <c r="F616">
        <v>0.30000001192092901</v>
      </c>
      <c r="G616" t="s">
        <v>182</v>
      </c>
    </row>
    <row r="617" spans="1:7">
      <c r="A617" t="s">
        <v>260</v>
      </c>
      <c r="B617" t="s">
        <v>152</v>
      </c>
      <c r="C617" t="s">
        <v>125</v>
      </c>
      <c r="D617" t="s">
        <v>136</v>
      </c>
      <c r="E617">
        <v>2050</v>
      </c>
      <c r="F617">
        <v>0.30000001192092901</v>
      </c>
      <c r="G617" t="s">
        <v>182</v>
      </c>
    </row>
    <row r="618" spans="1:7">
      <c r="A618" t="s">
        <v>260</v>
      </c>
      <c r="B618" t="s">
        <v>152</v>
      </c>
      <c r="C618" t="s">
        <v>125</v>
      </c>
      <c r="D618" t="s">
        <v>136</v>
      </c>
      <c r="E618">
        <v>2060</v>
      </c>
      <c r="F618">
        <v>0.30000001192092901</v>
      </c>
      <c r="G618" t="s">
        <v>182</v>
      </c>
    </row>
    <row r="619" spans="1:7">
      <c r="A619" t="s">
        <v>260</v>
      </c>
      <c r="B619" t="s">
        <v>152</v>
      </c>
      <c r="C619" t="s">
        <v>125</v>
      </c>
      <c r="D619" t="s">
        <v>136</v>
      </c>
      <c r="E619">
        <v>2070</v>
      </c>
      <c r="F619">
        <v>0.30000001192092901</v>
      </c>
      <c r="G619" t="s">
        <v>182</v>
      </c>
    </row>
    <row r="620" spans="1:7">
      <c r="A620" t="s">
        <v>260</v>
      </c>
      <c r="B620" t="s">
        <v>152</v>
      </c>
      <c r="C620" t="s">
        <v>125</v>
      </c>
      <c r="D620" t="s">
        <v>136</v>
      </c>
      <c r="E620">
        <v>2015</v>
      </c>
      <c r="F620">
        <v>0.30000001192092901</v>
      </c>
      <c r="G620" t="s">
        <v>182</v>
      </c>
    </row>
    <row r="621" spans="1:7">
      <c r="A621" t="s">
        <v>260</v>
      </c>
      <c r="B621" t="s">
        <v>152</v>
      </c>
      <c r="C621" t="s">
        <v>125</v>
      </c>
      <c r="D621" t="s">
        <v>136</v>
      </c>
      <c r="E621">
        <v>2025</v>
      </c>
      <c r="F621">
        <v>0.30000001192092901</v>
      </c>
      <c r="G621" t="s">
        <v>182</v>
      </c>
    </row>
    <row r="622" spans="1:7">
      <c r="A622" t="s">
        <v>260</v>
      </c>
      <c r="B622" t="s">
        <v>152</v>
      </c>
      <c r="C622" t="s">
        <v>125</v>
      </c>
      <c r="D622" t="s">
        <v>136</v>
      </c>
      <c r="E622">
        <v>2035</v>
      </c>
      <c r="F622">
        <v>0.30000001192092901</v>
      </c>
      <c r="G622" t="s">
        <v>182</v>
      </c>
    </row>
    <row r="623" spans="1:7">
      <c r="A623" t="s">
        <v>260</v>
      </c>
      <c r="B623" t="s">
        <v>152</v>
      </c>
      <c r="C623" t="s">
        <v>125</v>
      </c>
      <c r="D623" t="s">
        <v>136</v>
      </c>
      <c r="E623">
        <v>2045</v>
      </c>
      <c r="F623">
        <v>0.30000001192092901</v>
      </c>
      <c r="G623" t="s">
        <v>182</v>
      </c>
    </row>
    <row r="624" spans="1:7">
      <c r="A624" t="s">
        <v>260</v>
      </c>
      <c r="B624" t="s">
        <v>152</v>
      </c>
      <c r="C624" t="s">
        <v>125</v>
      </c>
      <c r="D624" t="s">
        <v>136</v>
      </c>
      <c r="E624">
        <v>2055</v>
      </c>
      <c r="F624">
        <v>0.30000001192092901</v>
      </c>
      <c r="G624" t="s">
        <v>182</v>
      </c>
    </row>
    <row r="625" spans="1:7">
      <c r="A625" t="s">
        <v>260</v>
      </c>
      <c r="B625" t="s">
        <v>152</v>
      </c>
      <c r="C625" t="s">
        <v>125</v>
      </c>
      <c r="D625" t="s">
        <v>136</v>
      </c>
      <c r="E625">
        <v>2065</v>
      </c>
      <c r="F625">
        <v>0.30000001192092901</v>
      </c>
      <c r="G625" t="s">
        <v>182</v>
      </c>
    </row>
    <row r="626" spans="1:7">
      <c r="A626" t="s">
        <v>260</v>
      </c>
      <c r="B626" t="s">
        <v>152</v>
      </c>
      <c r="C626" t="s">
        <v>124</v>
      </c>
      <c r="D626" t="s">
        <v>136</v>
      </c>
      <c r="E626">
        <v>1955</v>
      </c>
      <c r="F626">
        <v>0.25999999046325678</v>
      </c>
      <c r="G626" t="s">
        <v>182</v>
      </c>
    </row>
    <row r="627" spans="1:7">
      <c r="A627" t="s">
        <v>260</v>
      </c>
      <c r="B627" t="s">
        <v>152</v>
      </c>
      <c r="C627" t="s">
        <v>124</v>
      </c>
      <c r="D627" t="s">
        <v>136</v>
      </c>
      <c r="E627">
        <v>1960</v>
      </c>
      <c r="F627">
        <v>0.25999999046325678</v>
      </c>
      <c r="G627" t="s">
        <v>182</v>
      </c>
    </row>
    <row r="628" spans="1:7">
      <c r="A628" t="s">
        <v>260</v>
      </c>
      <c r="B628" t="s">
        <v>152</v>
      </c>
      <c r="C628" t="s">
        <v>124</v>
      </c>
      <c r="D628" t="s">
        <v>136</v>
      </c>
      <c r="E628">
        <v>1965</v>
      </c>
      <c r="F628">
        <v>0.25999999046325678</v>
      </c>
      <c r="G628" t="s">
        <v>182</v>
      </c>
    </row>
    <row r="629" spans="1:7">
      <c r="A629" t="s">
        <v>260</v>
      </c>
      <c r="B629" t="s">
        <v>152</v>
      </c>
      <c r="C629" t="s">
        <v>124</v>
      </c>
      <c r="D629" t="s">
        <v>136</v>
      </c>
      <c r="E629">
        <v>1970</v>
      </c>
      <c r="F629">
        <v>0.25999999046325678</v>
      </c>
      <c r="G629" t="s">
        <v>182</v>
      </c>
    </row>
    <row r="630" spans="1:7">
      <c r="A630" t="s">
        <v>260</v>
      </c>
      <c r="B630" t="s">
        <v>152</v>
      </c>
      <c r="C630" t="s">
        <v>124</v>
      </c>
      <c r="D630" t="s">
        <v>136</v>
      </c>
      <c r="E630">
        <v>1975</v>
      </c>
      <c r="F630">
        <v>0.25999999046325678</v>
      </c>
      <c r="G630" t="s">
        <v>182</v>
      </c>
    </row>
    <row r="631" spans="1:7">
      <c r="A631" t="s">
        <v>260</v>
      </c>
      <c r="B631" t="s">
        <v>152</v>
      </c>
      <c r="C631" t="s">
        <v>124</v>
      </c>
      <c r="D631" t="s">
        <v>136</v>
      </c>
      <c r="E631">
        <v>1980</v>
      </c>
      <c r="F631">
        <v>0.25999999046325678</v>
      </c>
      <c r="G631" t="s">
        <v>182</v>
      </c>
    </row>
    <row r="632" spans="1:7">
      <c r="A632" t="s">
        <v>260</v>
      </c>
      <c r="B632" t="s">
        <v>152</v>
      </c>
      <c r="C632" t="s">
        <v>124</v>
      </c>
      <c r="D632" t="s">
        <v>136</v>
      </c>
      <c r="E632">
        <v>1985</v>
      </c>
      <c r="F632">
        <v>0.25999999046325678</v>
      </c>
      <c r="G632" t="s">
        <v>182</v>
      </c>
    </row>
    <row r="633" spans="1:7">
      <c r="A633" t="s">
        <v>260</v>
      </c>
      <c r="B633" t="s">
        <v>152</v>
      </c>
      <c r="C633" t="s">
        <v>124</v>
      </c>
      <c r="D633" t="s">
        <v>136</v>
      </c>
      <c r="E633">
        <v>1990</v>
      </c>
      <c r="F633">
        <v>0.25999999046325678</v>
      </c>
      <c r="G633" t="s">
        <v>182</v>
      </c>
    </row>
    <row r="634" spans="1:7">
      <c r="A634" t="s">
        <v>260</v>
      </c>
      <c r="B634" t="s">
        <v>152</v>
      </c>
      <c r="C634" t="s">
        <v>124</v>
      </c>
      <c r="D634" t="s">
        <v>136</v>
      </c>
      <c r="E634">
        <v>1995</v>
      </c>
      <c r="F634">
        <v>0.25999999046325678</v>
      </c>
      <c r="G634" t="s">
        <v>182</v>
      </c>
    </row>
    <row r="635" spans="1:7">
      <c r="A635" t="s">
        <v>260</v>
      </c>
      <c r="B635" t="s">
        <v>152</v>
      </c>
      <c r="C635" t="s">
        <v>124</v>
      </c>
      <c r="D635" t="s">
        <v>136</v>
      </c>
      <c r="E635">
        <v>2000</v>
      </c>
      <c r="F635">
        <v>0.25999999046325678</v>
      </c>
      <c r="G635" t="s">
        <v>182</v>
      </c>
    </row>
    <row r="636" spans="1:7">
      <c r="A636" t="s">
        <v>260</v>
      </c>
      <c r="B636" t="s">
        <v>152</v>
      </c>
      <c r="C636" t="s">
        <v>124</v>
      </c>
      <c r="D636" t="s">
        <v>136</v>
      </c>
      <c r="E636">
        <v>2005</v>
      </c>
      <c r="F636">
        <v>0.25999999046325678</v>
      </c>
      <c r="G636" t="s">
        <v>182</v>
      </c>
    </row>
    <row r="637" spans="1:7">
      <c r="A637" t="s">
        <v>260</v>
      </c>
      <c r="B637" t="s">
        <v>152</v>
      </c>
      <c r="C637" t="s">
        <v>124</v>
      </c>
      <c r="D637" t="s">
        <v>136</v>
      </c>
      <c r="E637">
        <v>2010</v>
      </c>
      <c r="F637">
        <v>0.25999999046325678</v>
      </c>
      <c r="G637" t="s">
        <v>182</v>
      </c>
    </row>
    <row r="638" spans="1:7">
      <c r="A638" t="s">
        <v>260</v>
      </c>
      <c r="B638" t="s">
        <v>152</v>
      </c>
      <c r="C638" t="s">
        <v>124</v>
      </c>
      <c r="D638" t="s">
        <v>136</v>
      </c>
      <c r="E638">
        <v>2020</v>
      </c>
      <c r="F638">
        <v>0.25999999046325678</v>
      </c>
      <c r="G638" t="s">
        <v>182</v>
      </c>
    </row>
    <row r="639" spans="1:7">
      <c r="A639" t="s">
        <v>260</v>
      </c>
      <c r="B639" t="s">
        <v>152</v>
      </c>
      <c r="C639" t="s">
        <v>124</v>
      </c>
      <c r="D639" t="s">
        <v>136</v>
      </c>
      <c r="E639">
        <v>2030</v>
      </c>
      <c r="F639">
        <v>0.25999999046325678</v>
      </c>
      <c r="G639" t="s">
        <v>182</v>
      </c>
    </row>
    <row r="640" spans="1:7">
      <c r="A640" t="s">
        <v>260</v>
      </c>
      <c r="B640" t="s">
        <v>152</v>
      </c>
      <c r="C640" t="s">
        <v>124</v>
      </c>
      <c r="D640" t="s">
        <v>136</v>
      </c>
      <c r="E640">
        <v>2040</v>
      </c>
      <c r="F640">
        <v>0.25999999046325678</v>
      </c>
      <c r="G640" t="s">
        <v>182</v>
      </c>
    </row>
    <row r="641" spans="1:7">
      <c r="A641" t="s">
        <v>260</v>
      </c>
      <c r="B641" t="s">
        <v>152</v>
      </c>
      <c r="C641" t="s">
        <v>124</v>
      </c>
      <c r="D641" t="s">
        <v>136</v>
      </c>
      <c r="E641">
        <v>2050</v>
      </c>
      <c r="F641">
        <v>0.25999999046325678</v>
      </c>
      <c r="G641" t="s">
        <v>182</v>
      </c>
    </row>
    <row r="642" spans="1:7">
      <c r="A642" t="s">
        <v>260</v>
      </c>
      <c r="B642" t="s">
        <v>152</v>
      </c>
      <c r="C642" t="s">
        <v>124</v>
      </c>
      <c r="D642" t="s">
        <v>136</v>
      </c>
      <c r="E642">
        <v>2060</v>
      </c>
      <c r="F642">
        <v>0.25999999046325678</v>
      </c>
      <c r="G642" t="s">
        <v>182</v>
      </c>
    </row>
    <row r="643" spans="1:7">
      <c r="A643" t="s">
        <v>260</v>
      </c>
      <c r="B643" t="s">
        <v>152</v>
      </c>
      <c r="C643" t="s">
        <v>124</v>
      </c>
      <c r="D643" t="s">
        <v>136</v>
      </c>
      <c r="E643">
        <v>2070</v>
      </c>
      <c r="F643">
        <v>0.25999999046325678</v>
      </c>
      <c r="G643" t="s">
        <v>182</v>
      </c>
    </row>
    <row r="644" spans="1:7">
      <c r="A644" t="s">
        <v>260</v>
      </c>
      <c r="B644" t="s">
        <v>152</v>
      </c>
      <c r="C644" t="s">
        <v>124</v>
      </c>
      <c r="D644" t="s">
        <v>136</v>
      </c>
      <c r="E644">
        <v>2015</v>
      </c>
      <c r="F644">
        <v>0.25999999046325678</v>
      </c>
      <c r="G644" t="s">
        <v>182</v>
      </c>
    </row>
    <row r="645" spans="1:7">
      <c r="A645" t="s">
        <v>260</v>
      </c>
      <c r="B645" t="s">
        <v>152</v>
      </c>
      <c r="C645" t="s">
        <v>124</v>
      </c>
      <c r="D645" t="s">
        <v>136</v>
      </c>
      <c r="E645">
        <v>2025</v>
      </c>
      <c r="F645">
        <v>0.25999999046325678</v>
      </c>
      <c r="G645" t="s">
        <v>182</v>
      </c>
    </row>
    <row r="646" spans="1:7">
      <c r="A646" t="s">
        <v>260</v>
      </c>
      <c r="B646" t="s">
        <v>152</v>
      </c>
      <c r="C646" t="s">
        <v>124</v>
      </c>
      <c r="D646" t="s">
        <v>136</v>
      </c>
      <c r="E646">
        <v>2035</v>
      </c>
      <c r="F646">
        <v>0.25999999046325678</v>
      </c>
      <c r="G646" t="s">
        <v>182</v>
      </c>
    </row>
    <row r="647" spans="1:7">
      <c r="A647" t="s">
        <v>260</v>
      </c>
      <c r="B647" t="s">
        <v>152</v>
      </c>
      <c r="C647" t="s">
        <v>124</v>
      </c>
      <c r="D647" t="s">
        <v>136</v>
      </c>
      <c r="E647">
        <v>2045</v>
      </c>
      <c r="F647">
        <v>0.25999999046325678</v>
      </c>
      <c r="G647" t="s">
        <v>182</v>
      </c>
    </row>
    <row r="648" spans="1:7">
      <c r="A648" t="s">
        <v>260</v>
      </c>
      <c r="B648" t="s">
        <v>152</v>
      </c>
      <c r="C648" t="s">
        <v>124</v>
      </c>
      <c r="D648" t="s">
        <v>136</v>
      </c>
      <c r="E648">
        <v>2055</v>
      </c>
      <c r="F648">
        <v>0.25999999046325678</v>
      </c>
      <c r="G648" t="s">
        <v>182</v>
      </c>
    </row>
    <row r="649" spans="1:7">
      <c r="A649" t="s">
        <v>260</v>
      </c>
      <c r="B649" t="s">
        <v>152</v>
      </c>
      <c r="C649" t="s">
        <v>124</v>
      </c>
      <c r="D649" t="s">
        <v>136</v>
      </c>
      <c r="E649">
        <v>2065</v>
      </c>
      <c r="F649">
        <v>0.25999999046325678</v>
      </c>
      <c r="G649" t="s">
        <v>182</v>
      </c>
    </row>
    <row r="650" spans="1:7">
      <c r="A650" t="s">
        <v>260</v>
      </c>
      <c r="B650" t="s">
        <v>152</v>
      </c>
      <c r="C650" t="s">
        <v>122</v>
      </c>
      <c r="D650" t="s">
        <v>136</v>
      </c>
      <c r="E650">
        <v>1955</v>
      </c>
      <c r="F650">
        <v>0.2199999988079071</v>
      </c>
      <c r="G650" t="s">
        <v>182</v>
      </c>
    </row>
    <row r="651" spans="1:7">
      <c r="A651" t="s">
        <v>260</v>
      </c>
      <c r="B651" t="s">
        <v>152</v>
      </c>
      <c r="C651" t="s">
        <v>122</v>
      </c>
      <c r="D651" t="s">
        <v>136</v>
      </c>
      <c r="E651">
        <v>1960</v>
      </c>
      <c r="F651">
        <v>0.2199999988079071</v>
      </c>
      <c r="G651" t="s">
        <v>182</v>
      </c>
    </row>
    <row r="652" spans="1:7">
      <c r="A652" t="s">
        <v>260</v>
      </c>
      <c r="B652" t="s">
        <v>152</v>
      </c>
      <c r="C652" t="s">
        <v>122</v>
      </c>
      <c r="D652" t="s">
        <v>136</v>
      </c>
      <c r="E652">
        <v>1965</v>
      </c>
      <c r="F652">
        <v>0.2199999988079071</v>
      </c>
      <c r="G652" t="s">
        <v>182</v>
      </c>
    </row>
    <row r="653" spans="1:7">
      <c r="A653" t="s">
        <v>260</v>
      </c>
      <c r="B653" t="s">
        <v>152</v>
      </c>
      <c r="C653" t="s">
        <v>122</v>
      </c>
      <c r="D653" t="s">
        <v>136</v>
      </c>
      <c r="E653">
        <v>1970</v>
      </c>
      <c r="F653">
        <v>0.2199999988079071</v>
      </c>
      <c r="G653" t="s">
        <v>182</v>
      </c>
    </row>
    <row r="654" spans="1:7">
      <c r="A654" t="s">
        <v>260</v>
      </c>
      <c r="B654" t="s">
        <v>152</v>
      </c>
      <c r="C654" t="s">
        <v>122</v>
      </c>
      <c r="D654" t="s">
        <v>136</v>
      </c>
      <c r="E654">
        <v>1975</v>
      </c>
      <c r="F654">
        <v>0.2199999988079071</v>
      </c>
      <c r="G654" t="s">
        <v>182</v>
      </c>
    </row>
    <row r="655" spans="1:7">
      <c r="A655" t="s">
        <v>260</v>
      </c>
      <c r="B655" t="s">
        <v>152</v>
      </c>
      <c r="C655" t="s">
        <v>122</v>
      </c>
      <c r="D655" t="s">
        <v>136</v>
      </c>
      <c r="E655">
        <v>1980</v>
      </c>
      <c r="F655">
        <v>0.2199999988079071</v>
      </c>
      <c r="G655" t="s">
        <v>182</v>
      </c>
    </row>
    <row r="656" spans="1:7">
      <c r="A656" t="s">
        <v>260</v>
      </c>
      <c r="B656" t="s">
        <v>152</v>
      </c>
      <c r="C656" t="s">
        <v>122</v>
      </c>
      <c r="D656" t="s">
        <v>136</v>
      </c>
      <c r="E656">
        <v>1985</v>
      </c>
      <c r="F656">
        <v>0.2199999988079071</v>
      </c>
      <c r="G656" t="s">
        <v>182</v>
      </c>
    </row>
    <row r="657" spans="1:7">
      <c r="A657" t="s">
        <v>260</v>
      </c>
      <c r="B657" t="s">
        <v>152</v>
      </c>
      <c r="C657" t="s">
        <v>122</v>
      </c>
      <c r="D657" t="s">
        <v>136</v>
      </c>
      <c r="E657">
        <v>1990</v>
      </c>
      <c r="F657">
        <v>0.2199999988079071</v>
      </c>
      <c r="G657" t="s">
        <v>182</v>
      </c>
    </row>
    <row r="658" spans="1:7">
      <c r="A658" t="s">
        <v>260</v>
      </c>
      <c r="B658" t="s">
        <v>152</v>
      </c>
      <c r="C658" t="s">
        <v>122</v>
      </c>
      <c r="D658" t="s">
        <v>136</v>
      </c>
      <c r="E658">
        <v>1995</v>
      </c>
      <c r="F658">
        <v>0.2199999988079071</v>
      </c>
      <c r="G658" t="s">
        <v>182</v>
      </c>
    </row>
    <row r="659" spans="1:7">
      <c r="A659" t="s">
        <v>260</v>
      </c>
      <c r="B659" t="s">
        <v>152</v>
      </c>
      <c r="C659" t="s">
        <v>122</v>
      </c>
      <c r="D659" t="s">
        <v>136</v>
      </c>
      <c r="E659">
        <v>2000</v>
      </c>
      <c r="F659">
        <v>0.2199999988079071</v>
      </c>
      <c r="G659" t="s">
        <v>182</v>
      </c>
    </row>
    <row r="660" spans="1:7">
      <c r="A660" t="s">
        <v>260</v>
      </c>
      <c r="B660" t="s">
        <v>152</v>
      </c>
      <c r="C660" t="s">
        <v>122</v>
      </c>
      <c r="D660" t="s">
        <v>136</v>
      </c>
      <c r="E660">
        <v>2005</v>
      </c>
      <c r="F660">
        <v>0.2199999988079071</v>
      </c>
      <c r="G660" t="s">
        <v>182</v>
      </c>
    </row>
    <row r="661" spans="1:7">
      <c r="A661" t="s">
        <v>260</v>
      </c>
      <c r="B661" t="s">
        <v>152</v>
      </c>
      <c r="C661" t="s">
        <v>122</v>
      </c>
      <c r="D661" t="s">
        <v>136</v>
      </c>
      <c r="E661">
        <v>2010</v>
      </c>
      <c r="F661">
        <v>0.2199999988079071</v>
      </c>
      <c r="G661" t="s">
        <v>182</v>
      </c>
    </row>
    <row r="662" spans="1:7">
      <c r="A662" t="s">
        <v>260</v>
      </c>
      <c r="B662" t="s">
        <v>152</v>
      </c>
      <c r="C662" t="s">
        <v>122</v>
      </c>
      <c r="D662" t="s">
        <v>136</v>
      </c>
      <c r="E662">
        <v>2020</v>
      </c>
      <c r="F662">
        <v>0.2199999988079071</v>
      </c>
      <c r="G662" t="s">
        <v>182</v>
      </c>
    </row>
    <row r="663" spans="1:7">
      <c r="A663" t="s">
        <v>260</v>
      </c>
      <c r="B663" t="s">
        <v>152</v>
      </c>
      <c r="C663" t="s">
        <v>122</v>
      </c>
      <c r="D663" t="s">
        <v>136</v>
      </c>
      <c r="E663">
        <v>2030</v>
      </c>
      <c r="F663">
        <v>0.2199999988079071</v>
      </c>
      <c r="G663" t="s">
        <v>182</v>
      </c>
    </row>
    <row r="664" spans="1:7">
      <c r="A664" t="s">
        <v>260</v>
      </c>
      <c r="B664" t="s">
        <v>152</v>
      </c>
      <c r="C664" t="s">
        <v>122</v>
      </c>
      <c r="D664" t="s">
        <v>136</v>
      </c>
      <c r="E664">
        <v>2040</v>
      </c>
      <c r="F664">
        <v>0.2199999988079071</v>
      </c>
      <c r="G664" t="s">
        <v>182</v>
      </c>
    </row>
    <row r="665" spans="1:7">
      <c r="A665" t="s">
        <v>260</v>
      </c>
      <c r="B665" t="s">
        <v>152</v>
      </c>
      <c r="C665" t="s">
        <v>122</v>
      </c>
      <c r="D665" t="s">
        <v>136</v>
      </c>
      <c r="E665">
        <v>2050</v>
      </c>
      <c r="F665">
        <v>0.2199999988079071</v>
      </c>
      <c r="G665" t="s">
        <v>182</v>
      </c>
    </row>
    <row r="666" spans="1:7">
      <c r="A666" t="s">
        <v>260</v>
      </c>
      <c r="B666" t="s">
        <v>152</v>
      </c>
      <c r="C666" t="s">
        <v>122</v>
      </c>
      <c r="D666" t="s">
        <v>136</v>
      </c>
      <c r="E666">
        <v>2060</v>
      </c>
      <c r="F666">
        <v>0.2199999988079071</v>
      </c>
      <c r="G666" t="s">
        <v>182</v>
      </c>
    </row>
    <row r="667" spans="1:7">
      <c r="A667" t="s">
        <v>260</v>
      </c>
      <c r="B667" t="s">
        <v>152</v>
      </c>
      <c r="C667" t="s">
        <v>122</v>
      </c>
      <c r="D667" t="s">
        <v>136</v>
      </c>
      <c r="E667">
        <v>2070</v>
      </c>
      <c r="F667">
        <v>0.2199999988079071</v>
      </c>
      <c r="G667" t="s">
        <v>182</v>
      </c>
    </row>
    <row r="668" spans="1:7">
      <c r="A668" t="s">
        <v>260</v>
      </c>
      <c r="B668" t="s">
        <v>152</v>
      </c>
      <c r="C668" t="s">
        <v>122</v>
      </c>
      <c r="D668" t="s">
        <v>136</v>
      </c>
      <c r="E668">
        <v>2015</v>
      </c>
      <c r="F668">
        <v>0.2199999988079071</v>
      </c>
      <c r="G668" t="s">
        <v>182</v>
      </c>
    </row>
    <row r="669" spans="1:7">
      <c r="A669" t="s">
        <v>260</v>
      </c>
      <c r="B669" t="s">
        <v>152</v>
      </c>
      <c r="C669" t="s">
        <v>122</v>
      </c>
      <c r="D669" t="s">
        <v>136</v>
      </c>
      <c r="E669">
        <v>2025</v>
      </c>
      <c r="F669">
        <v>0.2199999988079071</v>
      </c>
      <c r="G669" t="s">
        <v>182</v>
      </c>
    </row>
    <row r="670" spans="1:7">
      <c r="A670" t="s">
        <v>260</v>
      </c>
      <c r="B670" t="s">
        <v>152</v>
      </c>
      <c r="C670" t="s">
        <v>122</v>
      </c>
      <c r="D670" t="s">
        <v>136</v>
      </c>
      <c r="E670">
        <v>2035</v>
      </c>
      <c r="F670">
        <v>0.2199999988079071</v>
      </c>
      <c r="G670" t="s">
        <v>182</v>
      </c>
    </row>
    <row r="671" spans="1:7">
      <c r="A671" t="s">
        <v>260</v>
      </c>
      <c r="B671" t="s">
        <v>152</v>
      </c>
      <c r="C671" t="s">
        <v>122</v>
      </c>
      <c r="D671" t="s">
        <v>136</v>
      </c>
      <c r="E671">
        <v>2045</v>
      </c>
      <c r="F671">
        <v>0.2199999988079071</v>
      </c>
      <c r="G671" t="s">
        <v>182</v>
      </c>
    </row>
    <row r="672" spans="1:7">
      <c r="A672" t="s">
        <v>260</v>
      </c>
      <c r="B672" t="s">
        <v>152</v>
      </c>
      <c r="C672" t="s">
        <v>122</v>
      </c>
      <c r="D672" t="s">
        <v>136</v>
      </c>
      <c r="E672">
        <v>2055</v>
      </c>
      <c r="F672">
        <v>0.2199999988079071</v>
      </c>
      <c r="G672" t="s">
        <v>182</v>
      </c>
    </row>
    <row r="673" spans="1:7">
      <c r="A673" t="s">
        <v>260</v>
      </c>
      <c r="B673" t="s">
        <v>152</v>
      </c>
      <c r="C673" t="s">
        <v>122</v>
      </c>
      <c r="D673" t="s">
        <v>136</v>
      </c>
      <c r="E673">
        <v>2065</v>
      </c>
      <c r="F673">
        <v>0.2199999988079071</v>
      </c>
      <c r="G673" t="s">
        <v>182</v>
      </c>
    </row>
    <row r="674" spans="1:7">
      <c r="A674" t="s">
        <v>260</v>
      </c>
      <c r="B674" t="s">
        <v>152</v>
      </c>
      <c r="C674" t="s">
        <v>127</v>
      </c>
      <c r="D674" t="s">
        <v>136</v>
      </c>
      <c r="E674">
        <v>1955</v>
      </c>
      <c r="F674">
        <v>0.1800000071525574</v>
      </c>
      <c r="G674" t="s">
        <v>182</v>
      </c>
    </row>
    <row r="675" spans="1:7">
      <c r="A675" t="s">
        <v>260</v>
      </c>
      <c r="B675" t="s">
        <v>152</v>
      </c>
      <c r="C675" t="s">
        <v>127</v>
      </c>
      <c r="D675" t="s">
        <v>136</v>
      </c>
      <c r="E675">
        <v>1960</v>
      </c>
      <c r="F675">
        <v>0.1800000071525574</v>
      </c>
      <c r="G675" t="s">
        <v>182</v>
      </c>
    </row>
    <row r="676" spans="1:7">
      <c r="A676" t="s">
        <v>260</v>
      </c>
      <c r="B676" t="s">
        <v>152</v>
      </c>
      <c r="C676" t="s">
        <v>127</v>
      </c>
      <c r="D676" t="s">
        <v>136</v>
      </c>
      <c r="E676">
        <v>1965</v>
      </c>
      <c r="F676">
        <v>0.1800000071525574</v>
      </c>
      <c r="G676" t="s">
        <v>182</v>
      </c>
    </row>
    <row r="677" spans="1:7">
      <c r="A677" t="s">
        <v>260</v>
      </c>
      <c r="B677" t="s">
        <v>152</v>
      </c>
      <c r="C677" t="s">
        <v>127</v>
      </c>
      <c r="D677" t="s">
        <v>136</v>
      </c>
      <c r="E677">
        <v>1970</v>
      </c>
      <c r="F677">
        <v>0.1800000071525574</v>
      </c>
      <c r="G677" t="s">
        <v>182</v>
      </c>
    </row>
    <row r="678" spans="1:7">
      <c r="A678" t="s">
        <v>260</v>
      </c>
      <c r="B678" t="s">
        <v>152</v>
      </c>
      <c r="C678" t="s">
        <v>127</v>
      </c>
      <c r="D678" t="s">
        <v>136</v>
      </c>
      <c r="E678">
        <v>1975</v>
      </c>
      <c r="F678">
        <v>0.1800000071525574</v>
      </c>
      <c r="G678" t="s">
        <v>182</v>
      </c>
    </row>
    <row r="679" spans="1:7">
      <c r="A679" t="s">
        <v>260</v>
      </c>
      <c r="B679" t="s">
        <v>152</v>
      </c>
      <c r="C679" t="s">
        <v>127</v>
      </c>
      <c r="D679" t="s">
        <v>136</v>
      </c>
      <c r="E679">
        <v>1980</v>
      </c>
      <c r="F679">
        <v>0.1800000071525574</v>
      </c>
      <c r="G679" t="s">
        <v>182</v>
      </c>
    </row>
    <row r="680" spans="1:7">
      <c r="A680" t="s">
        <v>260</v>
      </c>
      <c r="B680" t="s">
        <v>152</v>
      </c>
      <c r="C680" t="s">
        <v>127</v>
      </c>
      <c r="D680" t="s">
        <v>136</v>
      </c>
      <c r="E680">
        <v>1985</v>
      </c>
      <c r="F680">
        <v>0.1800000071525574</v>
      </c>
      <c r="G680" t="s">
        <v>182</v>
      </c>
    </row>
    <row r="681" spans="1:7">
      <c r="A681" t="s">
        <v>260</v>
      </c>
      <c r="B681" t="s">
        <v>152</v>
      </c>
      <c r="C681" t="s">
        <v>127</v>
      </c>
      <c r="D681" t="s">
        <v>136</v>
      </c>
      <c r="E681">
        <v>1990</v>
      </c>
      <c r="F681">
        <v>0.1800000071525574</v>
      </c>
      <c r="G681" t="s">
        <v>182</v>
      </c>
    </row>
    <row r="682" spans="1:7">
      <c r="A682" t="s">
        <v>260</v>
      </c>
      <c r="B682" t="s">
        <v>152</v>
      </c>
      <c r="C682" t="s">
        <v>127</v>
      </c>
      <c r="D682" t="s">
        <v>136</v>
      </c>
      <c r="E682">
        <v>1995</v>
      </c>
      <c r="F682">
        <v>0.1800000071525574</v>
      </c>
      <c r="G682" t="s">
        <v>182</v>
      </c>
    </row>
    <row r="683" spans="1:7">
      <c r="A683" t="s">
        <v>260</v>
      </c>
      <c r="B683" t="s">
        <v>152</v>
      </c>
      <c r="C683" t="s">
        <v>127</v>
      </c>
      <c r="D683" t="s">
        <v>136</v>
      </c>
      <c r="E683">
        <v>2000</v>
      </c>
      <c r="F683">
        <v>0.1800000071525574</v>
      </c>
      <c r="G683" t="s">
        <v>182</v>
      </c>
    </row>
    <row r="684" spans="1:7">
      <c r="A684" t="s">
        <v>260</v>
      </c>
      <c r="B684" t="s">
        <v>152</v>
      </c>
      <c r="C684" t="s">
        <v>127</v>
      </c>
      <c r="D684" t="s">
        <v>136</v>
      </c>
      <c r="E684">
        <v>2005</v>
      </c>
      <c r="F684">
        <v>0.1800000071525574</v>
      </c>
      <c r="G684" t="s">
        <v>182</v>
      </c>
    </row>
    <row r="685" spans="1:7">
      <c r="A685" t="s">
        <v>260</v>
      </c>
      <c r="B685" t="s">
        <v>152</v>
      </c>
      <c r="C685" t="s">
        <v>127</v>
      </c>
      <c r="D685" t="s">
        <v>136</v>
      </c>
      <c r="E685">
        <v>2010</v>
      </c>
      <c r="F685">
        <v>0.1800000071525574</v>
      </c>
      <c r="G685" t="s">
        <v>182</v>
      </c>
    </row>
    <row r="686" spans="1:7">
      <c r="A686" t="s">
        <v>260</v>
      </c>
      <c r="B686" t="s">
        <v>152</v>
      </c>
      <c r="C686" t="s">
        <v>127</v>
      </c>
      <c r="D686" t="s">
        <v>136</v>
      </c>
      <c r="E686">
        <v>2020</v>
      </c>
      <c r="F686">
        <v>0.1800000071525574</v>
      </c>
      <c r="G686" t="s">
        <v>182</v>
      </c>
    </row>
    <row r="687" spans="1:7">
      <c r="A687" t="s">
        <v>260</v>
      </c>
      <c r="B687" t="s">
        <v>152</v>
      </c>
      <c r="C687" t="s">
        <v>127</v>
      </c>
      <c r="D687" t="s">
        <v>136</v>
      </c>
      <c r="E687">
        <v>2030</v>
      </c>
      <c r="F687">
        <v>0.1800000071525574</v>
      </c>
      <c r="G687" t="s">
        <v>182</v>
      </c>
    </row>
    <row r="688" spans="1:7">
      <c r="A688" t="s">
        <v>260</v>
      </c>
      <c r="B688" t="s">
        <v>152</v>
      </c>
      <c r="C688" t="s">
        <v>127</v>
      </c>
      <c r="D688" t="s">
        <v>136</v>
      </c>
      <c r="E688">
        <v>2040</v>
      </c>
      <c r="F688">
        <v>0.1800000071525574</v>
      </c>
      <c r="G688" t="s">
        <v>182</v>
      </c>
    </row>
    <row r="689" spans="1:7">
      <c r="A689" t="s">
        <v>260</v>
      </c>
      <c r="B689" t="s">
        <v>152</v>
      </c>
      <c r="C689" t="s">
        <v>127</v>
      </c>
      <c r="D689" t="s">
        <v>136</v>
      </c>
      <c r="E689">
        <v>2050</v>
      </c>
      <c r="F689">
        <v>0.1800000071525574</v>
      </c>
      <c r="G689" t="s">
        <v>182</v>
      </c>
    </row>
    <row r="690" spans="1:7">
      <c r="A690" t="s">
        <v>260</v>
      </c>
      <c r="B690" t="s">
        <v>152</v>
      </c>
      <c r="C690" t="s">
        <v>127</v>
      </c>
      <c r="D690" t="s">
        <v>136</v>
      </c>
      <c r="E690">
        <v>2060</v>
      </c>
      <c r="F690">
        <v>0.1800000071525574</v>
      </c>
      <c r="G690" t="s">
        <v>182</v>
      </c>
    </row>
    <row r="691" spans="1:7">
      <c r="A691" t="s">
        <v>260</v>
      </c>
      <c r="B691" t="s">
        <v>152</v>
      </c>
      <c r="C691" t="s">
        <v>127</v>
      </c>
      <c r="D691" t="s">
        <v>136</v>
      </c>
      <c r="E691">
        <v>2070</v>
      </c>
      <c r="F691">
        <v>0.1800000071525574</v>
      </c>
      <c r="G691" t="s">
        <v>182</v>
      </c>
    </row>
    <row r="692" spans="1:7">
      <c r="A692" t="s">
        <v>260</v>
      </c>
      <c r="B692" t="s">
        <v>152</v>
      </c>
      <c r="C692" t="s">
        <v>127</v>
      </c>
      <c r="D692" t="s">
        <v>136</v>
      </c>
      <c r="E692">
        <v>2015</v>
      </c>
      <c r="F692">
        <v>0.1800000071525574</v>
      </c>
      <c r="G692" t="s">
        <v>182</v>
      </c>
    </row>
    <row r="693" spans="1:7">
      <c r="A693" t="s">
        <v>260</v>
      </c>
      <c r="B693" t="s">
        <v>152</v>
      </c>
      <c r="C693" t="s">
        <v>127</v>
      </c>
      <c r="D693" t="s">
        <v>136</v>
      </c>
      <c r="E693">
        <v>2025</v>
      </c>
      <c r="F693">
        <v>0.1800000071525574</v>
      </c>
      <c r="G693" t="s">
        <v>182</v>
      </c>
    </row>
    <row r="694" spans="1:7">
      <c r="A694" t="s">
        <v>260</v>
      </c>
      <c r="B694" t="s">
        <v>152</v>
      </c>
      <c r="C694" t="s">
        <v>127</v>
      </c>
      <c r="D694" t="s">
        <v>136</v>
      </c>
      <c r="E694">
        <v>2035</v>
      </c>
      <c r="F694">
        <v>0.1800000071525574</v>
      </c>
      <c r="G694" t="s">
        <v>182</v>
      </c>
    </row>
    <row r="695" spans="1:7">
      <c r="A695" t="s">
        <v>260</v>
      </c>
      <c r="B695" t="s">
        <v>152</v>
      </c>
      <c r="C695" t="s">
        <v>127</v>
      </c>
      <c r="D695" t="s">
        <v>136</v>
      </c>
      <c r="E695">
        <v>2045</v>
      </c>
      <c r="F695">
        <v>0.1800000071525574</v>
      </c>
      <c r="G695" t="s">
        <v>182</v>
      </c>
    </row>
    <row r="696" spans="1:7">
      <c r="A696" t="s">
        <v>260</v>
      </c>
      <c r="B696" t="s">
        <v>152</v>
      </c>
      <c r="C696" t="s">
        <v>127</v>
      </c>
      <c r="D696" t="s">
        <v>136</v>
      </c>
      <c r="E696">
        <v>2055</v>
      </c>
      <c r="F696">
        <v>0.1800000071525574</v>
      </c>
      <c r="G696" t="s">
        <v>182</v>
      </c>
    </row>
    <row r="697" spans="1:7">
      <c r="A697" t="s">
        <v>260</v>
      </c>
      <c r="B697" t="s">
        <v>152</v>
      </c>
      <c r="C697" t="s">
        <v>127</v>
      </c>
      <c r="D697" t="s">
        <v>136</v>
      </c>
      <c r="E697">
        <v>2065</v>
      </c>
      <c r="F697">
        <v>0.1800000071525574</v>
      </c>
      <c r="G697" t="s">
        <v>182</v>
      </c>
    </row>
    <row r="698" spans="1:7">
      <c r="A698" t="s">
        <v>260</v>
      </c>
      <c r="B698" t="s">
        <v>152</v>
      </c>
      <c r="C698" t="s">
        <v>123</v>
      </c>
      <c r="D698" t="s">
        <v>136</v>
      </c>
      <c r="E698">
        <v>1955</v>
      </c>
      <c r="F698">
        <v>0.10000000149011611</v>
      </c>
      <c r="G698" t="s">
        <v>182</v>
      </c>
    </row>
    <row r="699" spans="1:7">
      <c r="A699" t="s">
        <v>260</v>
      </c>
      <c r="B699" t="s">
        <v>152</v>
      </c>
      <c r="C699" t="s">
        <v>123</v>
      </c>
      <c r="D699" t="s">
        <v>136</v>
      </c>
      <c r="E699">
        <v>1960</v>
      </c>
      <c r="F699">
        <v>0.10000000149011611</v>
      </c>
      <c r="G699" t="s">
        <v>182</v>
      </c>
    </row>
    <row r="700" spans="1:7">
      <c r="A700" t="s">
        <v>260</v>
      </c>
      <c r="B700" t="s">
        <v>152</v>
      </c>
      <c r="C700" t="s">
        <v>123</v>
      </c>
      <c r="D700" t="s">
        <v>136</v>
      </c>
      <c r="E700">
        <v>1965</v>
      </c>
      <c r="F700">
        <v>0.10000000149011611</v>
      </c>
      <c r="G700" t="s">
        <v>182</v>
      </c>
    </row>
    <row r="701" spans="1:7">
      <c r="A701" t="s">
        <v>260</v>
      </c>
      <c r="B701" t="s">
        <v>152</v>
      </c>
      <c r="C701" t="s">
        <v>123</v>
      </c>
      <c r="D701" t="s">
        <v>136</v>
      </c>
      <c r="E701">
        <v>1970</v>
      </c>
      <c r="F701">
        <v>0.10000000149011611</v>
      </c>
      <c r="G701" t="s">
        <v>182</v>
      </c>
    </row>
    <row r="702" spans="1:7">
      <c r="A702" t="s">
        <v>260</v>
      </c>
      <c r="B702" t="s">
        <v>152</v>
      </c>
      <c r="C702" t="s">
        <v>123</v>
      </c>
      <c r="D702" t="s">
        <v>136</v>
      </c>
      <c r="E702">
        <v>1975</v>
      </c>
      <c r="F702">
        <v>0.10000000149011611</v>
      </c>
      <c r="G702" t="s">
        <v>182</v>
      </c>
    </row>
    <row r="703" spans="1:7">
      <c r="A703" t="s">
        <v>260</v>
      </c>
      <c r="B703" t="s">
        <v>152</v>
      </c>
      <c r="C703" t="s">
        <v>123</v>
      </c>
      <c r="D703" t="s">
        <v>136</v>
      </c>
      <c r="E703">
        <v>1980</v>
      </c>
      <c r="F703">
        <v>0.10000000149011611</v>
      </c>
      <c r="G703" t="s">
        <v>182</v>
      </c>
    </row>
    <row r="704" spans="1:7">
      <c r="A704" t="s">
        <v>260</v>
      </c>
      <c r="B704" t="s">
        <v>152</v>
      </c>
      <c r="C704" t="s">
        <v>123</v>
      </c>
      <c r="D704" t="s">
        <v>136</v>
      </c>
      <c r="E704">
        <v>1985</v>
      </c>
      <c r="F704">
        <v>0.10000000149011611</v>
      </c>
      <c r="G704" t="s">
        <v>182</v>
      </c>
    </row>
    <row r="705" spans="1:7">
      <c r="A705" t="s">
        <v>260</v>
      </c>
      <c r="B705" t="s">
        <v>152</v>
      </c>
      <c r="C705" t="s">
        <v>123</v>
      </c>
      <c r="D705" t="s">
        <v>136</v>
      </c>
      <c r="E705">
        <v>1990</v>
      </c>
      <c r="F705">
        <v>0.10000000149011611</v>
      </c>
      <c r="G705" t="s">
        <v>182</v>
      </c>
    </row>
    <row r="706" spans="1:7">
      <c r="A706" t="s">
        <v>260</v>
      </c>
      <c r="B706" t="s">
        <v>152</v>
      </c>
      <c r="C706" t="s">
        <v>123</v>
      </c>
      <c r="D706" t="s">
        <v>136</v>
      </c>
      <c r="E706">
        <v>1995</v>
      </c>
      <c r="F706">
        <v>0.10000000149011611</v>
      </c>
      <c r="G706" t="s">
        <v>182</v>
      </c>
    </row>
    <row r="707" spans="1:7">
      <c r="A707" t="s">
        <v>260</v>
      </c>
      <c r="B707" t="s">
        <v>152</v>
      </c>
      <c r="C707" t="s">
        <v>123</v>
      </c>
      <c r="D707" t="s">
        <v>136</v>
      </c>
      <c r="E707">
        <v>2000</v>
      </c>
      <c r="F707">
        <v>0.10000000149011611</v>
      </c>
      <c r="G707" t="s">
        <v>182</v>
      </c>
    </row>
    <row r="708" spans="1:7">
      <c r="A708" t="s">
        <v>260</v>
      </c>
      <c r="B708" t="s">
        <v>152</v>
      </c>
      <c r="C708" t="s">
        <v>123</v>
      </c>
      <c r="D708" t="s">
        <v>136</v>
      </c>
      <c r="E708">
        <v>2005</v>
      </c>
      <c r="F708">
        <v>0.10000000149011611</v>
      </c>
      <c r="G708" t="s">
        <v>182</v>
      </c>
    </row>
    <row r="709" spans="1:7">
      <c r="A709" t="s">
        <v>260</v>
      </c>
      <c r="B709" t="s">
        <v>152</v>
      </c>
      <c r="C709" t="s">
        <v>123</v>
      </c>
      <c r="D709" t="s">
        <v>136</v>
      </c>
      <c r="E709">
        <v>2010</v>
      </c>
      <c r="F709">
        <v>0.10000000149011611</v>
      </c>
      <c r="G709" t="s">
        <v>182</v>
      </c>
    </row>
    <row r="710" spans="1:7">
      <c r="A710" t="s">
        <v>260</v>
      </c>
      <c r="B710" t="s">
        <v>152</v>
      </c>
      <c r="C710" t="s">
        <v>123</v>
      </c>
      <c r="D710" t="s">
        <v>136</v>
      </c>
      <c r="E710">
        <v>2020</v>
      </c>
      <c r="F710">
        <v>0.10000000149011611</v>
      </c>
      <c r="G710" t="s">
        <v>182</v>
      </c>
    </row>
    <row r="711" spans="1:7">
      <c r="A711" t="s">
        <v>260</v>
      </c>
      <c r="B711" t="s">
        <v>152</v>
      </c>
      <c r="C711" t="s">
        <v>123</v>
      </c>
      <c r="D711" t="s">
        <v>136</v>
      </c>
      <c r="E711">
        <v>2030</v>
      </c>
      <c r="F711">
        <v>0.10000000149011611</v>
      </c>
      <c r="G711" t="s">
        <v>182</v>
      </c>
    </row>
    <row r="712" spans="1:7">
      <c r="A712" t="s">
        <v>260</v>
      </c>
      <c r="B712" t="s">
        <v>152</v>
      </c>
      <c r="C712" t="s">
        <v>123</v>
      </c>
      <c r="D712" t="s">
        <v>136</v>
      </c>
      <c r="E712">
        <v>2040</v>
      </c>
      <c r="F712">
        <v>0.10000000149011611</v>
      </c>
      <c r="G712" t="s">
        <v>182</v>
      </c>
    </row>
    <row r="713" spans="1:7">
      <c r="A713" t="s">
        <v>260</v>
      </c>
      <c r="B713" t="s">
        <v>152</v>
      </c>
      <c r="C713" t="s">
        <v>123</v>
      </c>
      <c r="D713" t="s">
        <v>136</v>
      </c>
      <c r="E713">
        <v>2050</v>
      </c>
      <c r="F713">
        <v>0.10000000149011611</v>
      </c>
      <c r="G713" t="s">
        <v>182</v>
      </c>
    </row>
    <row r="714" spans="1:7">
      <c r="A714" t="s">
        <v>260</v>
      </c>
      <c r="B714" t="s">
        <v>152</v>
      </c>
      <c r="C714" t="s">
        <v>123</v>
      </c>
      <c r="D714" t="s">
        <v>136</v>
      </c>
      <c r="E714">
        <v>2060</v>
      </c>
      <c r="F714">
        <v>0.10000000149011611</v>
      </c>
      <c r="G714" t="s">
        <v>182</v>
      </c>
    </row>
    <row r="715" spans="1:7">
      <c r="A715" t="s">
        <v>260</v>
      </c>
      <c r="B715" t="s">
        <v>152</v>
      </c>
      <c r="C715" t="s">
        <v>123</v>
      </c>
      <c r="D715" t="s">
        <v>136</v>
      </c>
      <c r="E715">
        <v>2070</v>
      </c>
      <c r="F715">
        <v>0.10000000149011611</v>
      </c>
      <c r="G715" t="s">
        <v>182</v>
      </c>
    </row>
    <row r="716" spans="1:7">
      <c r="A716" t="s">
        <v>260</v>
      </c>
      <c r="B716" t="s">
        <v>152</v>
      </c>
      <c r="C716" t="s">
        <v>123</v>
      </c>
      <c r="D716" t="s">
        <v>136</v>
      </c>
      <c r="E716">
        <v>2015</v>
      </c>
      <c r="F716">
        <v>0.10000000149011611</v>
      </c>
      <c r="G716" t="s">
        <v>182</v>
      </c>
    </row>
    <row r="717" spans="1:7">
      <c r="A717" t="s">
        <v>260</v>
      </c>
      <c r="B717" t="s">
        <v>152</v>
      </c>
      <c r="C717" t="s">
        <v>123</v>
      </c>
      <c r="D717" t="s">
        <v>136</v>
      </c>
      <c r="E717">
        <v>2025</v>
      </c>
      <c r="F717">
        <v>0.10000000149011611</v>
      </c>
      <c r="G717" t="s">
        <v>182</v>
      </c>
    </row>
    <row r="718" spans="1:7">
      <c r="A718" t="s">
        <v>260</v>
      </c>
      <c r="B718" t="s">
        <v>152</v>
      </c>
      <c r="C718" t="s">
        <v>123</v>
      </c>
      <c r="D718" t="s">
        <v>136</v>
      </c>
      <c r="E718">
        <v>2035</v>
      </c>
      <c r="F718">
        <v>0.10000000149011611</v>
      </c>
      <c r="G718" t="s">
        <v>182</v>
      </c>
    </row>
    <row r="719" spans="1:7">
      <c r="A719" t="s">
        <v>260</v>
      </c>
      <c r="B719" t="s">
        <v>152</v>
      </c>
      <c r="C719" t="s">
        <v>123</v>
      </c>
      <c r="D719" t="s">
        <v>136</v>
      </c>
      <c r="E719">
        <v>2045</v>
      </c>
      <c r="F719">
        <v>0.10000000149011611</v>
      </c>
      <c r="G719" t="s">
        <v>182</v>
      </c>
    </row>
    <row r="720" spans="1:7">
      <c r="A720" t="s">
        <v>260</v>
      </c>
      <c r="B720" t="s">
        <v>152</v>
      </c>
      <c r="C720" t="s">
        <v>123</v>
      </c>
      <c r="D720" t="s">
        <v>136</v>
      </c>
      <c r="E720">
        <v>2055</v>
      </c>
      <c r="F720">
        <v>0.10000000149011611</v>
      </c>
      <c r="G720" t="s">
        <v>182</v>
      </c>
    </row>
    <row r="721" spans="1:7">
      <c r="A721" t="s">
        <v>260</v>
      </c>
      <c r="B721" t="s">
        <v>152</v>
      </c>
      <c r="C721" t="s">
        <v>123</v>
      </c>
      <c r="D721" t="s">
        <v>136</v>
      </c>
      <c r="E721">
        <v>2065</v>
      </c>
      <c r="F721">
        <v>0.10000000149011611</v>
      </c>
      <c r="G721" t="s">
        <v>182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5"/>
  <sheetViews>
    <sheetView topLeftCell="A334" workbookViewId="0">
      <selection activeCell="K357" sqref="K357"/>
    </sheetView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260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260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260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260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260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260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260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260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260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260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260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260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260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260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260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260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260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260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260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260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260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260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260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260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260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260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260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260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260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260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260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260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260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260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260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260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260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260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260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260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260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260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260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260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260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260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260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260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260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260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260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260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260</v>
      </c>
      <c r="B54" t="s">
        <v>52</v>
      </c>
      <c r="C54">
        <v>2010</v>
      </c>
      <c r="D54" t="s">
        <v>146</v>
      </c>
      <c r="E54" t="s">
        <v>133</v>
      </c>
      <c r="F54" t="s">
        <v>110</v>
      </c>
      <c r="G54" t="s">
        <v>157</v>
      </c>
      <c r="H54">
        <v>1</v>
      </c>
      <c r="I54" t="s">
        <v>182</v>
      </c>
    </row>
    <row r="55" spans="1:9">
      <c r="A55" t="s">
        <v>260</v>
      </c>
      <c r="B55" t="s">
        <v>52</v>
      </c>
      <c r="C55">
        <v>2020</v>
      </c>
      <c r="D55" t="s">
        <v>146</v>
      </c>
      <c r="E55" t="s">
        <v>133</v>
      </c>
      <c r="F55" t="s">
        <v>110</v>
      </c>
      <c r="G55" t="s">
        <v>157</v>
      </c>
      <c r="H55">
        <v>1</v>
      </c>
      <c r="I55" t="s">
        <v>182</v>
      </c>
    </row>
    <row r="56" spans="1:9">
      <c r="A56" t="s">
        <v>260</v>
      </c>
      <c r="B56" t="s">
        <v>52</v>
      </c>
      <c r="C56">
        <v>2030</v>
      </c>
      <c r="D56" t="s">
        <v>146</v>
      </c>
      <c r="E56" t="s">
        <v>133</v>
      </c>
      <c r="F56" t="s">
        <v>110</v>
      </c>
      <c r="G56" t="s">
        <v>157</v>
      </c>
      <c r="H56">
        <v>1</v>
      </c>
      <c r="I56" t="s">
        <v>182</v>
      </c>
    </row>
    <row r="57" spans="1:9">
      <c r="A57" t="s">
        <v>260</v>
      </c>
      <c r="B57" t="s">
        <v>52</v>
      </c>
      <c r="C57">
        <v>2040</v>
      </c>
      <c r="D57" t="s">
        <v>146</v>
      </c>
      <c r="E57" t="s">
        <v>133</v>
      </c>
      <c r="F57" t="s">
        <v>110</v>
      </c>
      <c r="G57" t="s">
        <v>157</v>
      </c>
      <c r="H57">
        <v>1</v>
      </c>
      <c r="I57" t="s">
        <v>182</v>
      </c>
    </row>
    <row r="58" spans="1:9">
      <c r="A58" t="s">
        <v>260</v>
      </c>
      <c r="B58" t="s">
        <v>52</v>
      </c>
      <c r="C58">
        <v>2050</v>
      </c>
      <c r="D58" t="s">
        <v>146</v>
      </c>
      <c r="E58" t="s">
        <v>133</v>
      </c>
      <c r="F58" t="s">
        <v>110</v>
      </c>
      <c r="G58" t="s">
        <v>157</v>
      </c>
      <c r="H58">
        <v>1</v>
      </c>
      <c r="I58" t="s">
        <v>182</v>
      </c>
    </row>
    <row r="59" spans="1:9">
      <c r="A59" t="s">
        <v>260</v>
      </c>
      <c r="B59" t="s">
        <v>52</v>
      </c>
      <c r="C59">
        <v>2060</v>
      </c>
      <c r="D59" t="s">
        <v>146</v>
      </c>
      <c r="E59" t="s">
        <v>133</v>
      </c>
      <c r="F59" t="s">
        <v>110</v>
      </c>
      <c r="G59" t="s">
        <v>157</v>
      </c>
      <c r="H59">
        <v>1</v>
      </c>
      <c r="I59" t="s">
        <v>182</v>
      </c>
    </row>
    <row r="60" spans="1:9">
      <c r="A60" t="s">
        <v>260</v>
      </c>
      <c r="B60" t="s">
        <v>52</v>
      </c>
      <c r="C60">
        <v>2070</v>
      </c>
      <c r="D60" t="s">
        <v>146</v>
      </c>
      <c r="E60" t="s">
        <v>133</v>
      </c>
      <c r="F60" t="s">
        <v>110</v>
      </c>
      <c r="G60" t="s">
        <v>157</v>
      </c>
      <c r="H60">
        <v>1</v>
      </c>
      <c r="I60" t="s">
        <v>182</v>
      </c>
    </row>
    <row r="61" spans="1:9">
      <c r="A61" t="s">
        <v>260</v>
      </c>
      <c r="B61" t="s">
        <v>52</v>
      </c>
      <c r="C61">
        <v>2015</v>
      </c>
      <c r="D61" t="s">
        <v>146</v>
      </c>
      <c r="E61" t="s">
        <v>133</v>
      </c>
      <c r="F61" t="s">
        <v>110</v>
      </c>
      <c r="G61" t="s">
        <v>157</v>
      </c>
      <c r="H61">
        <v>1</v>
      </c>
      <c r="I61" t="s">
        <v>182</v>
      </c>
    </row>
    <row r="62" spans="1:9">
      <c r="A62" t="s">
        <v>260</v>
      </c>
      <c r="B62" t="s">
        <v>52</v>
      </c>
      <c r="C62">
        <v>2025</v>
      </c>
      <c r="D62" t="s">
        <v>146</v>
      </c>
      <c r="E62" t="s">
        <v>133</v>
      </c>
      <c r="F62" t="s">
        <v>110</v>
      </c>
      <c r="G62" t="s">
        <v>157</v>
      </c>
      <c r="H62">
        <v>1</v>
      </c>
      <c r="I62" t="s">
        <v>182</v>
      </c>
    </row>
    <row r="63" spans="1:9">
      <c r="A63" t="s">
        <v>260</v>
      </c>
      <c r="B63" t="s">
        <v>52</v>
      </c>
      <c r="C63">
        <v>2035</v>
      </c>
      <c r="D63" t="s">
        <v>146</v>
      </c>
      <c r="E63" t="s">
        <v>133</v>
      </c>
      <c r="F63" t="s">
        <v>110</v>
      </c>
      <c r="G63" t="s">
        <v>157</v>
      </c>
      <c r="H63">
        <v>1</v>
      </c>
      <c r="I63" t="s">
        <v>182</v>
      </c>
    </row>
    <row r="64" spans="1:9">
      <c r="A64" t="s">
        <v>260</v>
      </c>
      <c r="B64" t="s">
        <v>52</v>
      </c>
      <c r="C64">
        <v>2045</v>
      </c>
      <c r="D64" t="s">
        <v>146</v>
      </c>
      <c r="E64" t="s">
        <v>133</v>
      </c>
      <c r="F64" t="s">
        <v>110</v>
      </c>
      <c r="G64" t="s">
        <v>157</v>
      </c>
      <c r="H64">
        <v>1</v>
      </c>
      <c r="I64" t="s">
        <v>182</v>
      </c>
    </row>
    <row r="65" spans="1:9">
      <c r="A65" t="s">
        <v>260</v>
      </c>
      <c r="B65" t="s">
        <v>52</v>
      </c>
      <c r="C65">
        <v>2055</v>
      </c>
      <c r="D65" t="s">
        <v>146</v>
      </c>
      <c r="E65" t="s">
        <v>133</v>
      </c>
      <c r="F65" t="s">
        <v>110</v>
      </c>
      <c r="G65" t="s">
        <v>157</v>
      </c>
      <c r="H65">
        <v>1</v>
      </c>
      <c r="I65" t="s">
        <v>182</v>
      </c>
    </row>
    <row r="66" spans="1:9">
      <c r="A66" t="s">
        <v>260</v>
      </c>
      <c r="B66" t="s">
        <v>52</v>
      </c>
      <c r="C66">
        <v>2065</v>
      </c>
      <c r="D66" t="s">
        <v>146</v>
      </c>
      <c r="E66" t="s">
        <v>133</v>
      </c>
      <c r="F66" t="s">
        <v>110</v>
      </c>
      <c r="G66" t="s">
        <v>157</v>
      </c>
      <c r="H66">
        <v>1</v>
      </c>
      <c r="I66" t="s">
        <v>182</v>
      </c>
    </row>
    <row r="67" spans="1:9">
      <c r="A67" t="s">
        <v>260</v>
      </c>
      <c r="B67" t="s">
        <v>42</v>
      </c>
      <c r="C67">
        <v>2010</v>
      </c>
      <c r="D67" t="s">
        <v>146</v>
      </c>
      <c r="E67" t="s">
        <v>133</v>
      </c>
      <c r="F67" t="s">
        <v>110</v>
      </c>
      <c r="G67" t="s">
        <v>157</v>
      </c>
      <c r="H67">
        <v>1</v>
      </c>
      <c r="I67" t="s">
        <v>182</v>
      </c>
    </row>
    <row r="68" spans="1:9">
      <c r="A68" t="s">
        <v>260</v>
      </c>
      <c r="B68" t="s">
        <v>42</v>
      </c>
      <c r="C68">
        <v>2020</v>
      </c>
      <c r="D68" t="s">
        <v>146</v>
      </c>
      <c r="E68" t="s">
        <v>133</v>
      </c>
      <c r="F68" t="s">
        <v>110</v>
      </c>
      <c r="G68" t="s">
        <v>157</v>
      </c>
      <c r="H68">
        <v>1</v>
      </c>
      <c r="I68" t="s">
        <v>182</v>
      </c>
    </row>
    <row r="69" spans="1:9">
      <c r="A69" t="s">
        <v>260</v>
      </c>
      <c r="B69" t="s">
        <v>42</v>
      </c>
      <c r="C69">
        <v>2030</v>
      </c>
      <c r="D69" t="s">
        <v>146</v>
      </c>
      <c r="E69" t="s">
        <v>133</v>
      </c>
      <c r="F69" t="s">
        <v>110</v>
      </c>
      <c r="G69" t="s">
        <v>157</v>
      </c>
      <c r="H69">
        <v>1</v>
      </c>
      <c r="I69" t="s">
        <v>182</v>
      </c>
    </row>
    <row r="70" spans="1:9">
      <c r="A70" t="s">
        <v>260</v>
      </c>
      <c r="B70" t="s">
        <v>42</v>
      </c>
      <c r="C70">
        <v>2040</v>
      </c>
      <c r="D70" t="s">
        <v>146</v>
      </c>
      <c r="E70" t="s">
        <v>133</v>
      </c>
      <c r="F70" t="s">
        <v>110</v>
      </c>
      <c r="G70" t="s">
        <v>157</v>
      </c>
      <c r="H70">
        <v>1</v>
      </c>
      <c r="I70" t="s">
        <v>182</v>
      </c>
    </row>
    <row r="71" spans="1:9">
      <c r="A71" t="s">
        <v>260</v>
      </c>
      <c r="B71" t="s">
        <v>42</v>
      </c>
      <c r="C71">
        <v>2050</v>
      </c>
      <c r="D71" t="s">
        <v>146</v>
      </c>
      <c r="E71" t="s">
        <v>133</v>
      </c>
      <c r="F71" t="s">
        <v>110</v>
      </c>
      <c r="G71" t="s">
        <v>157</v>
      </c>
      <c r="H71">
        <v>1</v>
      </c>
      <c r="I71" t="s">
        <v>182</v>
      </c>
    </row>
    <row r="72" spans="1:9">
      <c r="A72" t="s">
        <v>260</v>
      </c>
      <c r="B72" t="s">
        <v>42</v>
      </c>
      <c r="C72">
        <v>2060</v>
      </c>
      <c r="D72" t="s">
        <v>146</v>
      </c>
      <c r="E72" t="s">
        <v>133</v>
      </c>
      <c r="F72" t="s">
        <v>110</v>
      </c>
      <c r="G72" t="s">
        <v>157</v>
      </c>
      <c r="H72">
        <v>1</v>
      </c>
      <c r="I72" t="s">
        <v>182</v>
      </c>
    </row>
    <row r="73" spans="1:9">
      <c r="A73" t="s">
        <v>260</v>
      </c>
      <c r="B73" t="s">
        <v>42</v>
      </c>
      <c r="C73">
        <v>2070</v>
      </c>
      <c r="D73" t="s">
        <v>146</v>
      </c>
      <c r="E73" t="s">
        <v>133</v>
      </c>
      <c r="F73" t="s">
        <v>110</v>
      </c>
      <c r="G73" t="s">
        <v>157</v>
      </c>
      <c r="H73">
        <v>1</v>
      </c>
      <c r="I73" t="s">
        <v>182</v>
      </c>
    </row>
    <row r="74" spans="1:9">
      <c r="A74" t="s">
        <v>260</v>
      </c>
      <c r="B74" t="s">
        <v>42</v>
      </c>
      <c r="C74">
        <v>2015</v>
      </c>
      <c r="D74" t="s">
        <v>146</v>
      </c>
      <c r="E74" t="s">
        <v>133</v>
      </c>
      <c r="F74" t="s">
        <v>110</v>
      </c>
      <c r="G74" t="s">
        <v>157</v>
      </c>
      <c r="H74">
        <v>1</v>
      </c>
      <c r="I74" t="s">
        <v>182</v>
      </c>
    </row>
    <row r="75" spans="1:9">
      <c r="A75" t="s">
        <v>260</v>
      </c>
      <c r="B75" t="s">
        <v>42</v>
      </c>
      <c r="C75">
        <v>2025</v>
      </c>
      <c r="D75" t="s">
        <v>146</v>
      </c>
      <c r="E75" t="s">
        <v>133</v>
      </c>
      <c r="F75" t="s">
        <v>110</v>
      </c>
      <c r="G75" t="s">
        <v>157</v>
      </c>
      <c r="H75">
        <v>1</v>
      </c>
      <c r="I75" t="s">
        <v>182</v>
      </c>
    </row>
    <row r="76" spans="1:9">
      <c r="A76" t="s">
        <v>260</v>
      </c>
      <c r="B76" t="s">
        <v>42</v>
      </c>
      <c r="C76">
        <v>2035</v>
      </c>
      <c r="D76" t="s">
        <v>146</v>
      </c>
      <c r="E76" t="s">
        <v>133</v>
      </c>
      <c r="F76" t="s">
        <v>110</v>
      </c>
      <c r="G76" t="s">
        <v>157</v>
      </c>
      <c r="H76">
        <v>1</v>
      </c>
      <c r="I76" t="s">
        <v>182</v>
      </c>
    </row>
    <row r="77" spans="1:9">
      <c r="A77" t="s">
        <v>260</v>
      </c>
      <c r="B77" t="s">
        <v>42</v>
      </c>
      <c r="C77">
        <v>2045</v>
      </c>
      <c r="D77" t="s">
        <v>146</v>
      </c>
      <c r="E77" t="s">
        <v>133</v>
      </c>
      <c r="F77" t="s">
        <v>110</v>
      </c>
      <c r="G77" t="s">
        <v>157</v>
      </c>
      <c r="H77">
        <v>1</v>
      </c>
      <c r="I77" t="s">
        <v>182</v>
      </c>
    </row>
    <row r="78" spans="1:9">
      <c r="A78" t="s">
        <v>260</v>
      </c>
      <c r="B78" t="s">
        <v>42</v>
      </c>
      <c r="C78">
        <v>2055</v>
      </c>
      <c r="D78" t="s">
        <v>146</v>
      </c>
      <c r="E78" t="s">
        <v>133</v>
      </c>
      <c r="F78" t="s">
        <v>110</v>
      </c>
      <c r="G78" t="s">
        <v>157</v>
      </c>
      <c r="H78">
        <v>1</v>
      </c>
      <c r="I78" t="s">
        <v>182</v>
      </c>
    </row>
    <row r="79" spans="1:9">
      <c r="A79" t="s">
        <v>260</v>
      </c>
      <c r="B79" t="s">
        <v>42</v>
      </c>
      <c r="C79">
        <v>2065</v>
      </c>
      <c r="D79" t="s">
        <v>146</v>
      </c>
      <c r="E79" t="s">
        <v>133</v>
      </c>
      <c r="F79" t="s">
        <v>110</v>
      </c>
      <c r="G79" t="s">
        <v>157</v>
      </c>
      <c r="H79">
        <v>1</v>
      </c>
      <c r="I79" t="s">
        <v>182</v>
      </c>
    </row>
    <row r="80" spans="1:9">
      <c r="A80" t="s">
        <v>260</v>
      </c>
      <c r="B80" t="s">
        <v>43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260</v>
      </c>
      <c r="B81" t="s">
        <v>43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260</v>
      </c>
      <c r="B82" t="s">
        <v>43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260</v>
      </c>
      <c r="B83" t="s">
        <v>43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260</v>
      </c>
      <c r="B84" t="s">
        <v>43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260</v>
      </c>
      <c r="B85" t="s">
        <v>43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260</v>
      </c>
      <c r="B86" t="s">
        <v>43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260</v>
      </c>
      <c r="B87" t="s">
        <v>43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260</v>
      </c>
      <c r="B88" t="s">
        <v>43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260</v>
      </c>
      <c r="B89" t="s">
        <v>43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260</v>
      </c>
      <c r="B90" t="s">
        <v>43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260</v>
      </c>
      <c r="B91" t="s">
        <v>43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260</v>
      </c>
      <c r="B92" t="s">
        <v>43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260</v>
      </c>
      <c r="B93" t="s">
        <v>44</v>
      </c>
      <c r="C93">
        <v>2010</v>
      </c>
      <c r="D93" t="s">
        <v>146</v>
      </c>
      <c r="E93" t="s">
        <v>133</v>
      </c>
      <c r="F93" t="s">
        <v>110</v>
      </c>
      <c r="G93" t="s">
        <v>157</v>
      </c>
      <c r="H93">
        <v>1</v>
      </c>
      <c r="I93" t="s">
        <v>182</v>
      </c>
    </row>
    <row r="94" spans="1:9">
      <c r="A94" t="s">
        <v>260</v>
      </c>
      <c r="B94" t="s">
        <v>44</v>
      </c>
      <c r="C94">
        <v>2020</v>
      </c>
      <c r="D94" t="s">
        <v>146</v>
      </c>
      <c r="E94" t="s">
        <v>133</v>
      </c>
      <c r="F94" t="s">
        <v>110</v>
      </c>
      <c r="G94" t="s">
        <v>157</v>
      </c>
      <c r="H94">
        <v>1</v>
      </c>
      <c r="I94" t="s">
        <v>182</v>
      </c>
    </row>
    <row r="95" spans="1:9">
      <c r="A95" t="s">
        <v>260</v>
      </c>
      <c r="B95" t="s">
        <v>44</v>
      </c>
      <c r="C95">
        <v>2030</v>
      </c>
      <c r="D95" t="s">
        <v>146</v>
      </c>
      <c r="E95" t="s">
        <v>133</v>
      </c>
      <c r="F95" t="s">
        <v>110</v>
      </c>
      <c r="G95" t="s">
        <v>157</v>
      </c>
      <c r="H95">
        <v>1</v>
      </c>
      <c r="I95" t="s">
        <v>182</v>
      </c>
    </row>
    <row r="96" spans="1:9">
      <c r="A96" t="s">
        <v>260</v>
      </c>
      <c r="B96" t="s">
        <v>44</v>
      </c>
      <c r="C96">
        <v>2040</v>
      </c>
      <c r="D96" t="s">
        <v>146</v>
      </c>
      <c r="E96" t="s">
        <v>133</v>
      </c>
      <c r="F96" t="s">
        <v>110</v>
      </c>
      <c r="G96" t="s">
        <v>157</v>
      </c>
      <c r="H96">
        <v>1</v>
      </c>
      <c r="I96" t="s">
        <v>182</v>
      </c>
    </row>
    <row r="97" spans="1:9">
      <c r="A97" t="s">
        <v>260</v>
      </c>
      <c r="B97" t="s">
        <v>44</v>
      </c>
      <c r="C97">
        <v>2050</v>
      </c>
      <c r="D97" t="s">
        <v>146</v>
      </c>
      <c r="E97" t="s">
        <v>133</v>
      </c>
      <c r="F97" t="s">
        <v>110</v>
      </c>
      <c r="G97" t="s">
        <v>157</v>
      </c>
      <c r="H97">
        <v>1</v>
      </c>
      <c r="I97" t="s">
        <v>182</v>
      </c>
    </row>
    <row r="98" spans="1:9">
      <c r="A98" t="s">
        <v>260</v>
      </c>
      <c r="B98" t="s">
        <v>44</v>
      </c>
      <c r="C98">
        <v>2060</v>
      </c>
      <c r="D98" t="s">
        <v>146</v>
      </c>
      <c r="E98" t="s">
        <v>133</v>
      </c>
      <c r="F98" t="s">
        <v>110</v>
      </c>
      <c r="G98" t="s">
        <v>157</v>
      </c>
      <c r="H98">
        <v>1</v>
      </c>
      <c r="I98" t="s">
        <v>182</v>
      </c>
    </row>
    <row r="99" spans="1:9">
      <c r="A99" t="s">
        <v>260</v>
      </c>
      <c r="B99" t="s">
        <v>44</v>
      </c>
      <c r="C99">
        <v>2070</v>
      </c>
      <c r="D99" t="s">
        <v>146</v>
      </c>
      <c r="E99" t="s">
        <v>133</v>
      </c>
      <c r="F99" t="s">
        <v>110</v>
      </c>
      <c r="G99" t="s">
        <v>157</v>
      </c>
      <c r="H99">
        <v>1</v>
      </c>
      <c r="I99" t="s">
        <v>182</v>
      </c>
    </row>
    <row r="100" spans="1:9">
      <c r="A100" t="s">
        <v>260</v>
      </c>
      <c r="B100" t="s">
        <v>44</v>
      </c>
      <c r="C100">
        <v>2015</v>
      </c>
      <c r="D100" t="s">
        <v>146</v>
      </c>
      <c r="E100" t="s">
        <v>133</v>
      </c>
      <c r="F100" t="s">
        <v>110</v>
      </c>
      <c r="G100" t="s">
        <v>157</v>
      </c>
      <c r="H100">
        <v>1</v>
      </c>
      <c r="I100" t="s">
        <v>182</v>
      </c>
    </row>
    <row r="101" spans="1:9">
      <c r="A101" t="s">
        <v>260</v>
      </c>
      <c r="B101" t="s">
        <v>44</v>
      </c>
      <c r="C101">
        <v>2025</v>
      </c>
      <c r="D101" t="s">
        <v>146</v>
      </c>
      <c r="E101" t="s">
        <v>133</v>
      </c>
      <c r="F101" t="s">
        <v>110</v>
      </c>
      <c r="G101" t="s">
        <v>157</v>
      </c>
      <c r="H101">
        <v>1</v>
      </c>
      <c r="I101" t="s">
        <v>182</v>
      </c>
    </row>
    <row r="102" spans="1:9">
      <c r="A102" t="s">
        <v>260</v>
      </c>
      <c r="B102" t="s">
        <v>44</v>
      </c>
      <c r="C102">
        <v>2035</v>
      </c>
      <c r="D102" t="s">
        <v>146</v>
      </c>
      <c r="E102" t="s">
        <v>133</v>
      </c>
      <c r="F102" t="s">
        <v>110</v>
      </c>
      <c r="G102" t="s">
        <v>157</v>
      </c>
      <c r="H102">
        <v>1</v>
      </c>
      <c r="I102" t="s">
        <v>182</v>
      </c>
    </row>
    <row r="103" spans="1:9">
      <c r="A103" t="s">
        <v>260</v>
      </c>
      <c r="B103" t="s">
        <v>44</v>
      </c>
      <c r="C103">
        <v>2045</v>
      </c>
      <c r="D103" t="s">
        <v>146</v>
      </c>
      <c r="E103" t="s">
        <v>133</v>
      </c>
      <c r="F103" t="s">
        <v>110</v>
      </c>
      <c r="G103" t="s">
        <v>157</v>
      </c>
      <c r="H103">
        <v>1</v>
      </c>
      <c r="I103" t="s">
        <v>182</v>
      </c>
    </row>
    <row r="104" spans="1:9">
      <c r="A104" t="s">
        <v>260</v>
      </c>
      <c r="B104" t="s">
        <v>44</v>
      </c>
      <c r="C104">
        <v>2055</v>
      </c>
      <c r="D104" t="s">
        <v>146</v>
      </c>
      <c r="E104" t="s">
        <v>133</v>
      </c>
      <c r="F104" t="s">
        <v>110</v>
      </c>
      <c r="G104" t="s">
        <v>157</v>
      </c>
      <c r="H104">
        <v>1</v>
      </c>
      <c r="I104" t="s">
        <v>182</v>
      </c>
    </row>
    <row r="105" spans="1:9">
      <c r="A105" t="s">
        <v>260</v>
      </c>
      <c r="B105" t="s">
        <v>44</v>
      </c>
      <c r="C105">
        <v>2065</v>
      </c>
      <c r="D105" t="s">
        <v>146</v>
      </c>
      <c r="E105" t="s">
        <v>133</v>
      </c>
      <c r="F105" t="s">
        <v>110</v>
      </c>
      <c r="G105" t="s">
        <v>157</v>
      </c>
      <c r="H105">
        <v>1</v>
      </c>
      <c r="I105" t="s">
        <v>182</v>
      </c>
    </row>
    <row r="106" spans="1:9">
      <c r="A106" t="s">
        <v>260</v>
      </c>
      <c r="B106" t="s">
        <v>45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260</v>
      </c>
      <c r="B107" t="s">
        <v>45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260</v>
      </c>
      <c r="B108" t="s">
        <v>45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260</v>
      </c>
      <c r="B109" t="s">
        <v>45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260</v>
      </c>
      <c r="B110" t="s">
        <v>45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260</v>
      </c>
      <c r="B111" t="s">
        <v>45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260</v>
      </c>
      <c r="B112" t="s">
        <v>45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260</v>
      </c>
      <c r="B113" t="s">
        <v>45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260</v>
      </c>
      <c r="B114" t="s">
        <v>45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260</v>
      </c>
      <c r="B115" t="s">
        <v>45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260</v>
      </c>
      <c r="B116" t="s">
        <v>45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260</v>
      </c>
      <c r="B117" t="s">
        <v>45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260</v>
      </c>
      <c r="B118" t="s">
        <v>45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260</v>
      </c>
      <c r="B119" t="s">
        <v>101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260</v>
      </c>
      <c r="B120" t="s">
        <v>101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260</v>
      </c>
      <c r="B121" t="s">
        <v>101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260</v>
      </c>
      <c r="B122" t="s">
        <v>101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260</v>
      </c>
      <c r="B123" t="s">
        <v>101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260</v>
      </c>
      <c r="B124" t="s">
        <v>101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260</v>
      </c>
      <c r="B125" t="s">
        <v>101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260</v>
      </c>
      <c r="B126" t="s">
        <v>101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260</v>
      </c>
      <c r="B127" t="s">
        <v>101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260</v>
      </c>
      <c r="B128" t="s">
        <v>101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260</v>
      </c>
      <c r="B129" t="s">
        <v>101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260</v>
      </c>
      <c r="B130" t="s">
        <v>101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260</v>
      </c>
      <c r="B131" t="s">
        <v>101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260</v>
      </c>
      <c r="B132" t="s">
        <v>35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260</v>
      </c>
      <c r="B133" t="s">
        <v>35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260</v>
      </c>
      <c r="B134" t="s">
        <v>35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260</v>
      </c>
      <c r="B135" t="s">
        <v>35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260</v>
      </c>
      <c r="B136" t="s">
        <v>35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260</v>
      </c>
      <c r="B137" t="s">
        <v>35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260</v>
      </c>
      <c r="B138" t="s">
        <v>35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260</v>
      </c>
      <c r="B139" t="s">
        <v>35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260</v>
      </c>
      <c r="B140" t="s">
        <v>35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260</v>
      </c>
      <c r="B141" t="s">
        <v>35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260</v>
      </c>
      <c r="B142" t="s">
        <v>35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260</v>
      </c>
      <c r="B143" t="s">
        <v>35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260</v>
      </c>
      <c r="B144" t="s">
        <v>35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260</v>
      </c>
      <c r="B145" t="s">
        <v>36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260</v>
      </c>
      <c r="B146" t="s">
        <v>36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260</v>
      </c>
      <c r="B147" t="s">
        <v>36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260</v>
      </c>
      <c r="B148" t="s">
        <v>36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260</v>
      </c>
      <c r="B149" t="s">
        <v>36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260</v>
      </c>
      <c r="B150" t="s">
        <v>36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260</v>
      </c>
      <c r="B151" t="s">
        <v>36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260</v>
      </c>
      <c r="B152" t="s">
        <v>36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260</v>
      </c>
      <c r="B153" t="s">
        <v>36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260</v>
      </c>
      <c r="B154" t="s">
        <v>36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260</v>
      </c>
      <c r="B155" t="s">
        <v>36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260</v>
      </c>
      <c r="B156" t="s">
        <v>36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260</v>
      </c>
      <c r="B157" t="s">
        <v>36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260</v>
      </c>
      <c r="B158" t="s">
        <v>58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260</v>
      </c>
      <c r="B159" t="s">
        <v>58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260</v>
      </c>
      <c r="B160" t="s">
        <v>58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260</v>
      </c>
      <c r="B161" t="s">
        <v>58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260</v>
      </c>
      <c r="B162" t="s">
        <v>58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260</v>
      </c>
      <c r="B163" t="s">
        <v>58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260</v>
      </c>
      <c r="B164" t="s">
        <v>58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260</v>
      </c>
      <c r="B165" t="s">
        <v>58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260</v>
      </c>
      <c r="B166" t="s">
        <v>58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260</v>
      </c>
      <c r="B167" t="s">
        <v>58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260</v>
      </c>
      <c r="B168" t="s">
        <v>58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260</v>
      </c>
      <c r="B169" t="s">
        <v>58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260</v>
      </c>
      <c r="B170" t="s">
        <v>58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260</v>
      </c>
      <c r="B171" t="s">
        <v>79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260</v>
      </c>
      <c r="B172" t="s">
        <v>79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260</v>
      </c>
      <c r="B173" t="s">
        <v>79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260</v>
      </c>
      <c r="B174" t="s">
        <v>79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260</v>
      </c>
      <c r="B175" t="s">
        <v>79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260</v>
      </c>
      <c r="B176" t="s">
        <v>79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260</v>
      </c>
      <c r="B177" t="s">
        <v>79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260</v>
      </c>
      <c r="B178" t="s">
        <v>79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260</v>
      </c>
      <c r="B179" t="s">
        <v>79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260</v>
      </c>
      <c r="B180" t="s">
        <v>79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260</v>
      </c>
      <c r="B181" t="s">
        <v>79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260</v>
      </c>
      <c r="B182" t="s">
        <v>79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260</v>
      </c>
      <c r="B183" t="s">
        <v>79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260</v>
      </c>
      <c r="B184" t="s">
        <v>96</v>
      </c>
      <c r="C184">
        <v>2010</v>
      </c>
      <c r="D184" t="s">
        <v>146</v>
      </c>
      <c r="E184" t="s">
        <v>133</v>
      </c>
      <c r="F184" t="s">
        <v>110</v>
      </c>
      <c r="G184" t="s">
        <v>162</v>
      </c>
      <c r="H184">
        <v>0</v>
      </c>
      <c r="I184" t="s">
        <v>182</v>
      </c>
    </row>
    <row r="185" spans="1:9">
      <c r="A185" t="s">
        <v>260</v>
      </c>
      <c r="B185" t="s">
        <v>96</v>
      </c>
      <c r="C185">
        <v>2020</v>
      </c>
      <c r="D185" t="s">
        <v>146</v>
      </c>
      <c r="E185" t="s">
        <v>133</v>
      </c>
      <c r="F185" t="s">
        <v>110</v>
      </c>
      <c r="G185" t="s">
        <v>162</v>
      </c>
      <c r="H185">
        <v>0</v>
      </c>
      <c r="I185" t="s">
        <v>182</v>
      </c>
    </row>
    <row r="186" spans="1:9">
      <c r="A186" t="s">
        <v>260</v>
      </c>
      <c r="B186" t="s">
        <v>96</v>
      </c>
      <c r="C186">
        <v>2030</v>
      </c>
      <c r="D186" t="s">
        <v>146</v>
      </c>
      <c r="E186" t="s">
        <v>133</v>
      </c>
      <c r="F186" t="s">
        <v>110</v>
      </c>
      <c r="G186" t="s">
        <v>162</v>
      </c>
      <c r="H186">
        <v>0</v>
      </c>
      <c r="I186" t="s">
        <v>182</v>
      </c>
    </row>
    <row r="187" spans="1:9">
      <c r="A187" t="s">
        <v>260</v>
      </c>
      <c r="B187" t="s">
        <v>96</v>
      </c>
      <c r="C187">
        <v>2040</v>
      </c>
      <c r="D187" t="s">
        <v>146</v>
      </c>
      <c r="E187" t="s">
        <v>133</v>
      </c>
      <c r="F187" t="s">
        <v>110</v>
      </c>
      <c r="G187" t="s">
        <v>162</v>
      </c>
      <c r="H187">
        <v>0</v>
      </c>
      <c r="I187" t="s">
        <v>182</v>
      </c>
    </row>
    <row r="188" spans="1:9">
      <c r="A188" t="s">
        <v>260</v>
      </c>
      <c r="B188" t="s">
        <v>96</v>
      </c>
      <c r="C188">
        <v>2050</v>
      </c>
      <c r="D188" t="s">
        <v>146</v>
      </c>
      <c r="E188" t="s">
        <v>133</v>
      </c>
      <c r="F188" t="s">
        <v>110</v>
      </c>
      <c r="G188" t="s">
        <v>162</v>
      </c>
      <c r="H188">
        <v>0</v>
      </c>
      <c r="I188" t="s">
        <v>182</v>
      </c>
    </row>
    <row r="189" spans="1:9">
      <c r="A189" t="s">
        <v>260</v>
      </c>
      <c r="B189" t="s">
        <v>96</v>
      </c>
      <c r="C189">
        <v>2060</v>
      </c>
      <c r="D189" t="s">
        <v>146</v>
      </c>
      <c r="E189" t="s">
        <v>133</v>
      </c>
      <c r="F189" t="s">
        <v>110</v>
      </c>
      <c r="G189" t="s">
        <v>162</v>
      </c>
      <c r="H189">
        <v>0</v>
      </c>
      <c r="I189" t="s">
        <v>182</v>
      </c>
    </row>
    <row r="190" spans="1:9">
      <c r="A190" t="s">
        <v>260</v>
      </c>
      <c r="B190" t="s">
        <v>96</v>
      </c>
      <c r="C190">
        <v>2070</v>
      </c>
      <c r="D190" t="s">
        <v>146</v>
      </c>
      <c r="E190" t="s">
        <v>133</v>
      </c>
      <c r="F190" t="s">
        <v>110</v>
      </c>
      <c r="G190" t="s">
        <v>162</v>
      </c>
      <c r="H190">
        <v>0</v>
      </c>
      <c r="I190" t="s">
        <v>182</v>
      </c>
    </row>
    <row r="191" spans="1:9">
      <c r="A191" t="s">
        <v>260</v>
      </c>
      <c r="B191" t="s">
        <v>96</v>
      </c>
      <c r="C191">
        <v>2015</v>
      </c>
      <c r="D191" t="s">
        <v>146</v>
      </c>
      <c r="E191" t="s">
        <v>133</v>
      </c>
      <c r="F191" t="s">
        <v>110</v>
      </c>
      <c r="G191" t="s">
        <v>162</v>
      </c>
      <c r="H191">
        <v>0</v>
      </c>
      <c r="I191" t="s">
        <v>182</v>
      </c>
    </row>
    <row r="192" spans="1:9">
      <c r="A192" t="s">
        <v>260</v>
      </c>
      <c r="B192" t="s">
        <v>96</v>
      </c>
      <c r="C192">
        <v>2025</v>
      </c>
      <c r="D192" t="s">
        <v>146</v>
      </c>
      <c r="E192" t="s">
        <v>133</v>
      </c>
      <c r="F192" t="s">
        <v>110</v>
      </c>
      <c r="G192" t="s">
        <v>162</v>
      </c>
      <c r="H192">
        <v>0</v>
      </c>
      <c r="I192" t="s">
        <v>182</v>
      </c>
    </row>
    <row r="193" spans="1:9">
      <c r="A193" t="s">
        <v>260</v>
      </c>
      <c r="B193" t="s">
        <v>96</v>
      </c>
      <c r="C193">
        <v>2035</v>
      </c>
      <c r="D193" t="s">
        <v>146</v>
      </c>
      <c r="E193" t="s">
        <v>133</v>
      </c>
      <c r="F193" t="s">
        <v>110</v>
      </c>
      <c r="G193" t="s">
        <v>162</v>
      </c>
      <c r="H193">
        <v>0</v>
      </c>
      <c r="I193" t="s">
        <v>182</v>
      </c>
    </row>
    <row r="194" spans="1:9">
      <c r="A194" t="s">
        <v>260</v>
      </c>
      <c r="B194" t="s">
        <v>96</v>
      </c>
      <c r="C194">
        <v>2045</v>
      </c>
      <c r="D194" t="s">
        <v>146</v>
      </c>
      <c r="E194" t="s">
        <v>133</v>
      </c>
      <c r="F194" t="s">
        <v>110</v>
      </c>
      <c r="G194" t="s">
        <v>162</v>
      </c>
      <c r="H194">
        <v>0</v>
      </c>
      <c r="I194" t="s">
        <v>182</v>
      </c>
    </row>
    <row r="195" spans="1:9">
      <c r="A195" t="s">
        <v>260</v>
      </c>
      <c r="B195" t="s">
        <v>96</v>
      </c>
      <c r="C195">
        <v>2055</v>
      </c>
      <c r="D195" t="s">
        <v>146</v>
      </c>
      <c r="E195" t="s">
        <v>133</v>
      </c>
      <c r="F195" t="s">
        <v>110</v>
      </c>
      <c r="G195" t="s">
        <v>162</v>
      </c>
      <c r="H195">
        <v>0</v>
      </c>
      <c r="I195" t="s">
        <v>182</v>
      </c>
    </row>
    <row r="196" spans="1:9">
      <c r="A196" t="s">
        <v>260</v>
      </c>
      <c r="B196" t="s">
        <v>96</v>
      </c>
      <c r="C196">
        <v>2065</v>
      </c>
      <c r="D196" t="s">
        <v>146</v>
      </c>
      <c r="E196" t="s">
        <v>133</v>
      </c>
      <c r="F196" t="s">
        <v>110</v>
      </c>
      <c r="G196" t="s">
        <v>162</v>
      </c>
      <c r="H196">
        <v>0</v>
      </c>
      <c r="I196" t="s">
        <v>182</v>
      </c>
    </row>
    <row r="197" spans="1:9">
      <c r="A197" t="s">
        <v>260</v>
      </c>
      <c r="B197" t="s">
        <v>96</v>
      </c>
      <c r="C197">
        <v>2010</v>
      </c>
      <c r="D197" t="s">
        <v>146</v>
      </c>
      <c r="E197" t="s">
        <v>133</v>
      </c>
      <c r="F197" t="s">
        <v>110</v>
      </c>
      <c r="G197" t="s">
        <v>161</v>
      </c>
      <c r="H197">
        <v>0.30000001192092901</v>
      </c>
      <c r="I197" t="s">
        <v>182</v>
      </c>
    </row>
    <row r="198" spans="1:9">
      <c r="A198" t="s">
        <v>260</v>
      </c>
      <c r="B198" t="s">
        <v>96</v>
      </c>
      <c r="C198">
        <v>2020</v>
      </c>
      <c r="D198" t="s">
        <v>146</v>
      </c>
      <c r="E198" t="s">
        <v>133</v>
      </c>
      <c r="F198" t="s">
        <v>110</v>
      </c>
      <c r="G198" t="s">
        <v>161</v>
      </c>
      <c r="H198">
        <v>0.30000001192092901</v>
      </c>
      <c r="I198" t="s">
        <v>182</v>
      </c>
    </row>
    <row r="199" spans="1:9">
      <c r="A199" t="s">
        <v>260</v>
      </c>
      <c r="B199" t="s">
        <v>96</v>
      </c>
      <c r="C199">
        <v>2030</v>
      </c>
      <c r="D199" t="s">
        <v>146</v>
      </c>
      <c r="E199" t="s">
        <v>133</v>
      </c>
      <c r="F199" t="s">
        <v>110</v>
      </c>
      <c r="G199" t="s">
        <v>161</v>
      </c>
      <c r="H199">
        <v>0.30000001192092901</v>
      </c>
      <c r="I199" t="s">
        <v>182</v>
      </c>
    </row>
    <row r="200" spans="1:9">
      <c r="A200" t="s">
        <v>260</v>
      </c>
      <c r="B200" t="s">
        <v>96</v>
      </c>
      <c r="C200">
        <v>2040</v>
      </c>
      <c r="D200" t="s">
        <v>146</v>
      </c>
      <c r="E200" t="s">
        <v>133</v>
      </c>
      <c r="F200" t="s">
        <v>110</v>
      </c>
      <c r="G200" t="s">
        <v>161</v>
      </c>
      <c r="H200">
        <v>0.30000001192092901</v>
      </c>
      <c r="I200" t="s">
        <v>182</v>
      </c>
    </row>
    <row r="201" spans="1:9">
      <c r="A201" t="s">
        <v>260</v>
      </c>
      <c r="B201" t="s">
        <v>96</v>
      </c>
      <c r="C201">
        <v>2050</v>
      </c>
      <c r="D201" t="s">
        <v>146</v>
      </c>
      <c r="E201" t="s">
        <v>133</v>
      </c>
      <c r="F201" t="s">
        <v>110</v>
      </c>
      <c r="G201" t="s">
        <v>161</v>
      </c>
      <c r="H201">
        <v>0.30000001192092901</v>
      </c>
      <c r="I201" t="s">
        <v>182</v>
      </c>
    </row>
    <row r="202" spans="1:9">
      <c r="A202" t="s">
        <v>260</v>
      </c>
      <c r="B202" t="s">
        <v>96</v>
      </c>
      <c r="C202">
        <v>2060</v>
      </c>
      <c r="D202" t="s">
        <v>146</v>
      </c>
      <c r="E202" t="s">
        <v>133</v>
      </c>
      <c r="F202" t="s">
        <v>110</v>
      </c>
      <c r="G202" t="s">
        <v>161</v>
      </c>
      <c r="H202">
        <v>0.30000001192092901</v>
      </c>
      <c r="I202" t="s">
        <v>182</v>
      </c>
    </row>
    <row r="203" spans="1:9">
      <c r="A203" t="s">
        <v>260</v>
      </c>
      <c r="B203" t="s">
        <v>96</v>
      </c>
      <c r="C203">
        <v>2070</v>
      </c>
      <c r="D203" t="s">
        <v>146</v>
      </c>
      <c r="E203" t="s">
        <v>133</v>
      </c>
      <c r="F203" t="s">
        <v>110</v>
      </c>
      <c r="G203" t="s">
        <v>161</v>
      </c>
      <c r="H203">
        <v>0.30000001192092901</v>
      </c>
      <c r="I203" t="s">
        <v>182</v>
      </c>
    </row>
    <row r="204" spans="1:9">
      <c r="A204" t="s">
        <v>260</v>
      </c>
      <c r="B204" t="s">
        <v>96</v>
      </c>
      <c r="C204">
        <v>2015</v>
      </c>
      <c r="D204" t="s">
        <v>146</v>
      </c>
      <c r="E204" t="s">
        <v>133</v>
      </c>
      <c r="F204" t="s">
        <v>110</v>
      </c>
      <c r="G204" t="s">
        <v>161</v>
      </c>
      <c r="H204">
        <v>0.30000001192092901</v>
      </c>
      <c r="I204" t="s">
        <v>182</v>
      </c>
    </row>
    <row r="205" spans="1:9">
      <c r="A205" t="s">
        <v>260</v>
      </c>
      <c r="B205" t="s">
        <v>96</v>
      </c>
      <c r="C205">
        <v>2025</v>
      </c>
      <c r="D205" t="s">
        <v>146</v>
      </c>
      <c r="E205" t="s">
        <v>133</v>
      </c>
      <c r="F205" t="s">
        <v>110</v>
      </c>
      <c r="G205" t="s">
        <v>161</v>
      </c>
      <c r="H205">
        <v>0.30000001192092901</v>
      </c>
      <c r="I205" t="s">
        <v>182</v>
      </c>
    </row>
    <row r="206" spans="1:9">
      <c r="A206" t="s">
        <v>260</v>
      </c>
      <c r="B206" t="s">
        <v>96</v>
      </c>
      <c r="C206">
        <v>2035</v>
      </c>
      <c r="D206" t="s">
        <v>146</v>
      </c>
      <c r="E206" t="s">
        <v>133</v>
      </c>
      <c r="F206" t="s">
        <v>110</v>
      </c>
      <c r="G206" t="s">
        <v>161</v>
      </c>
      <c r="H206">
        <v>0.30000001192092901</v>
      </c>
      <c r="I206" t="s">
        <v>182</v>
      </c>
    </row>
    <row r="207" spans="1:9">
      <c r="A207" t="s">
        <v>260</v>
      </c>
      <c r="B207" t="s">
        <v>96</v>
      </c>
      <c r="C207">
        <v>2045</v>
      </c>
      <c r="D207" t="s">
        <v>146</v>
      </c>
      <c r="E207" t="s">
        <v>133</v>
      </c>
      <c r="F207" t="s">
        <v>110</v>
      </c>
      <c r="G207" t="s">
        <v>161</v>
      </c>
      <c r="H207">
        <v>0.30000001192092901</v>
      </c>
      <c r="I207" t="s">
        <v>182</v>
      </c>
    </row>
    <row r="208" spans="1:9">
      <c r="A208" t="s">
        <v>260</v>
      </c>
      <c r="B208" t="s">
        <v>96</v>
      </c>
      <c r="C208">
        <v>2055</v>
      </c>
      <c r="D208" t="s">
        <v>146</v>
      </c>
      <c r="E208" t="s">
        <v>133</v>
      </c>
      <c r="F208" t="s">
        <v>110</v>
      </c>
      <c r="G208" t="s">
        <v>161</v>
      </c>
      <c r="H208">
        <v>0.30000001192092901</v>
      </c>
      <c r="I208" t="s">
        <v>182</v>
      </c>
    </row>
    <row r="209" spans="1:9">
      <c r="A209" t="s">
        <v>260</v>
      </c>
      <c r="B209" t="s">
        <v>96</v>
      </c>
      <c r="C209">
        <v>2065</v>
      </c>
      <c r="D209" t="s">
        <v>146</v>
      </c>
      <c r="E209" t="s">
        <v>133</v>
      </c>
      <c r="F209" t="s">
        <v>110</v>
      </c>
      <c r="G209" t="s">
        <v>161</v>
      </c>
      <c r="H209">
        <v>0.30000001192092901</v>
      </c>
      <c r="I209" t="s">
        <v>182</v>
      </c>
    </row>
    <row r="210" spans="1:9">
      <c r="A210" t="s">
        <v>260</v>
      </c>
      <c r="B210" t="s">
        <v>96</v>
      </c>
      <c r="C210">
        <v>2010</v>
      </c>
      <c r="D210" t="s">
        <v>146</v>
      </c>
      <c r="E210" t="s">
        <v>133</v>
      </c>
      <c r="F210" t="s">
        <v>110</v>
      </c>
      <c r="G210" t="s">
        <v>160</v>
      </c>
      <c r="H210">
        <v>0.60000002384185791</v>
      </c>
      <c r="I210" t="s">
        <v>182</v>
      </c>
    </row>
    <row r="211" spans="1:9">
      <c r="A211" t="s">
        <v>260</v>
      </c>
      <c r="B211" t="s">
        <v>96</v>
      </c>
      <c r="C211">
        <v>2020</v>
      </c>
      <c r="D211" t="s">
        <v>146</v>
      </c>
      <c r="E211" t="s">
        <v>133</v>
      </c>
      <c r="F211" t="s">
        <v>110</v>
      </c>
      <c r="G211" t="s">
        <v>160</v>
      </c>
      <c r="H211">
        <v>0.60000002384185791</v>
      </c>
      <c r="I211" t="s">
        <v>182</v>
      </c>
    </row>
    <row r="212" spans="1:9">
      <c r="A212" t="s">
        <v>260</v>
      </c>
      <c r="B212" t="s">
        <v>96</v>
      </c>
      <c r="C212">
        <v>2030</v>
      </c>
      <c r="D212" t="s">
        <v>146</v>
      </c>
      <c r="E212" t="s">
        <v>133</v>
      </c>
      <c r="F212" t="s">
        <v>110</v>
      </c>
      <c r="G212" t="s">
        <v>160</v>
      </c>
      <c r="H212">
        <v>0.60000002384185791</v>
      </c>
      <c r="I212" t="s">
        <v>182</v>
      </c>
    </row>
    <row r="213" spans="1:9">
      <c r="A213" t="s">
        <v>260</v>
      </c>
      <c r="B213" t="s">
        <v>96</v>
      </c>
      <c r="C213">
        <v>2040</v>
      </c>
      <c r="D213" t="s">
        <v>146</v>
      </c>
      <c r="E213" t="s">
        <v>133</v>
      </c>
      <c r="F213" t="s">
        <v>110</v>
      </c>
      <c r="G213" t="s">
        <v>160</v>
      </c>
      <c r="H213">
        <v>0.60000002384185791</v>
      </c>
      <c r="I213" t="s">
        <v>182</v>
      </c>
    </row>
    <row r="214" spans="1:9">
      <c r="A214" t="s">
        <v>260</v>
      </c>
      <c r="B214" t="s">
        <v>96</v>
      </c>
      <c r="C214">
        <v>2050</v>
      </c>
      <c r="D214" t="s">
        <v>146</v>
      </c>
      <c r="E214" t="s">
        <v>133</v>
      </c>
      <c r="F214" t="s">
        <v>110</v>
      </c>
      <c r="G214" t="s">
        <v>160</v>
      </c>
      <c r="H214">
        <v>0.60000002384185791</v>
      </c>
      <c r="I214" t="s">
        <v>182</v>
      </c>
    </row>
    <row r="215" spans="1:9">
      <c r="A215" t="s">
        <v>260</v>
      </c>
      <c r="B215" t="s">
        <v>96</v>
      </c>
      <c r="C215">
        <v>2060</v>
      </c>
      <c r="D215" t="s">
        <v>146</v>
      </c>
      <c r="E215" t="s">
        <v>133</v>
      </c>
      <c r="F215" t="s">
        <v>110</v>
      </c>
      <c r="G215" t="s">
        <v>160</v>
      </c>
      <c r="H215">
        <v>0.60000002384185791</v>
      </c>
      <c r="I215" t="s">
        <v>182</v>
      </c>
    </row>
    <row r="216" spans="1:9">
      <c r="A216" t="s">
        <v>260</v>
      </c>
      <c r="B216" t="s">
        <v>96</v>
      </c>
      <c r="C216">
        <v>2070</v>
      </c>
      <c r="D216" t="s">
        <v>146</v>
      </c>
      <c r="E216" t="s">
        <v>133</v>
      </c>
      <c r="F216" t="s">
        <v>110</v>
      </c>
      <c r="G216" t="s">
        <v>160</v>
      </c>
      <c r="H216">
        <v>0.60000002384185791</v>
      </c>
      <c r="I216" t="s">
        <v>182</v>
      </c>
    </row>
    <row r="217" spans="1:9">
      <c r="A217" t="s">
        <v>260</v>
      </c>
      <c r="B217" t="s">
        <v>96</v>
      </c>
      <c r="C217">
        <v>2015</v>
      </c>
      <c r="D217" t="s">
        <v>146</v>
      </c>
      <c r="E217" t="s">
        <v>133</v>
      </c>
      <c r="F217" t="s">
        <v>110</v>
      </c>
      <c r="G217" t="s">
        <v>160</v>
      </c>
      <c r="H217">
        <v>0.60000002384185791</v>
      </c>
      <c r="I217" t="s">
        <v>182</v>
      </c>
    </row>
    <row r="218" spans="1:9">
      <c r="A218" t="s">
        <v>260</v>
      </c>
      <c r="B218" t="s">
        <v>96</v>
      </c>
      <c r="C218">
        <v>2025</v>
      </c>
      <c r="D218" t="s">
        <v>146</v>
      </c>
      <c r="E218" t="s">
        <v>133</v>
      </c>
      <c r="F218" t="s">
        <v>110</v>
      </c>
      <c r="G218" t="s">
        <v>160</v>
      </c>
      <c r="H218">
        <v>0.60000002384185791</v>
      </c>
      <c r="I218" t="s">
        <v>182</v>
      </c>
    </row>
    <row r="219" spans="1:9">
      <c r="A219" t="s">
        <v>260</v>
      </c>
      <c r="B219" t="s">
        <v>96</v>
      </c>
      <c r="C219">
        <v>2035</v>
      </c>
      <c r="D219" t="s">
        <v>146</v>
      </c>
      <c r="E219" t="s">
        <v>133</v>
      </c>
      <c r="F219" t="s">
        <v>110</v>
      </c>
      <c r="G219" t="s">
        <v>160</v>
      </c>
      <c r="H219">
        <v>0.60000002384185791</v>
      </c>
      <c r="I219" t="s">
        <v>182</v>
      </c>
    </row>
    <row r="220" spans="1:9">
      <c r="A220" t="s">
        <v>260</v>
      </c>
      <c r="B220" t="s">
        <v>96</v>
      </c>
      <c r="C220">
        <v>2045</v>
      </c>
      <c r="D220" t="s">
        <v>146</v>
      </c>
      <c r="E220" t="s">
        <v>133</v>
      </c>
      <c r="F220" t="s">
        <v>110</v>
      </c>
      <c r="G220" t="s">
        <v>160</v>
      </c>
      <c r="H220">
        <v>0.60000002384185791</v>
      </c>
      <c r="I220" t="s">
        <v>182</v>
      </c>
    </row>
    <row r="221" spans="1:9">
      <c r="A221" t="s">
        <v>260</v>
      </c>
      <c r="B221" t="s">
        <v>96</v>
      </c>
      <c r="C221">
        <v>2055</v>
      </c>
      <c r="D221" t="s">
        <v>146</v>
      </c>
      <c r="E221" t="s">
        <v>133</v>
      </c>
      <c r="F221" t="s">
        <v>110</v>
      </c>
      <c r="G221" t="s">
        <v>160</v>
      </c>
      <c r="H221">
        <v>0.60000002384185791</v>
      </c>
      <c r="I221" t="s">
        <v>182</v>
      </c>
    </row>
    <row r="222" spans="1:9">
      <c r="A222" t="s">
        <v>260</v>
      </c>
      <c r="B222" t="s">
        <v>96</v>
      </c>
      <c r="C222">
        <v>2065</v>
      </c>
      <c r="D222" t="s">
        <v>146</v>
      </c>
      <c r="E222" t="s">
        <v>133</v>
      </c>
      <c r="F222" t="s">
        <v>110</v>
      </c>
      <c r="G222" t="s">
        <v>160</v>
      </c>
      <c r="H222">
        <v>0.60000002384185791</v>
      </c>
      <c r="I222" t="s">
        <v>182</v>
      </c>
    </row>
    <row r="223" spans="1:9">
      <c r="A223" t="s">
        <v>260</v>
      </c>
      <c r="B223" t="s">
        <v>96</v>
      </c>
      <c r="C223">
        <v>2010</v>
      </c>
      <c r="D223" t="s">
        <v>146</v>
      </c>
      <c r="E223" t="s">
        <v>133</v>
      </c>
      <c r="F223" t="s">
        <v>110</v>
      </c>
      <c r="G223" t="s">
        <v>159</v>
      </c>
      <c r="H223">
        <v>0.89999997615814209</v>
      </c>
      <c r="I223" t="s">
        <v>182</v>
      </c>
    </row>
    <row r="224" spans="1:9">
      <c r="A224" t="s">
        <v>260</v>
      </c>
      <c r="B224" t="s">
        <v>96</v>
      </c>
      <c r="C224">
        <v>2020</v>
      </c>
      <c r="D224" t="s">
        <v>146</v>
      </c>
      <c r="E224" t="s">
        <v>133</v>
      </c>
      <c r="F224" t="s">
        <v>110</v>
      </c>
      <c r="G224" t="s">
        <v>159</v>
      </c>
      <c r="H224">
        <v>0.89999997615814209</v>
      </c>
      <c r="I224" t="s">
        <v>182</v>
      </c>
    </row>
    <row r="225" spans="1:9">
      <c r="A225" t="s">
        <v>260</v>
      </c>
      <c r="B225" t="s">
        <v>96</v>
      </c>
      <c r="C225">
        <v>2030</v>
      </c>
      <c r="D225" t="s">
        <v>146</v>
      </c>
      <c r="E225" t="s">
        <v>133</v>
      </c>
      <c r="F225" t="s">
        <v>110</v>
      </c>
      <c r="G225" t="s">
        <v>159</v>
      </c>
      <c r="H225">
        <v>0.89999997615814209</v>
      </c>
      <c r="I225" t="s">
        <v>182</v>
      </c>
    </row>
    <row r="226" spans="1:9">
      <c r="A226" t="s">
        <v>260</v>
      </c>
      <c r="B226" t="s">
        <v>96</v>
      </c>
      <c r="C226">
        <v>2040</v>
      </c>
      <c r="D226" t="s">
        <v>146</v>
      </c>
      <c r="E226" t="s">
        <v>133</v>
      </c>
      <c r="F226" t="s">
        <v>110</v>
      </c>
      <c r="G226" t="s">
        <v>159</v>
      </c>
      <c r="H226">
        <v>0.89999997615814209</v>
      </c>
      <c r="I226" t="s">
        <v>182</v>
      </c>
    </row>
    <row r="227" spans="1:9">
      <c r="A227" t="s">
        <v>260</v>
      </c>
      <c r="B227" t="s">
        <v>96</v>
      </c>
      <c r="C227">
        <v>2050</v>
      </c>
      <c r="D227" t="s">
        <v>146</v>
      </c>
      <c r="E227" t="s">
        <v>133</v>
      </c>
      <c r="F227" t="s">
        <v>110</v>
      </c>
      <c r="G227" t="s">
        <v>159</v>
      </c>
      <c r="H227">
        <v>0.89999997615814209</v>
      </c>
      <c r="I227" t="s">
        <v>182</v>
      </c>
    </row>
    <row r="228" spans="1:9">
      <c r="A228" t="s">
        <v>260</v>
      </c>
      <c r="B228" t="s">
        <v>96</v>
      </c>
      <c r="C228">
        <v>2060</v>
      </c>
      <c r="D228" t="s">
        <v>146</v>
      </c>
      <c r="E228" t="s">
        <v>133</v>
      </c>
      <c r="F228" t="s">
        <v>110</v>
      </c>
      <c r="G228" t="s">
        <v>159</v>
      </c>
      <c r="H228">
        <v>0.89999997615814209</v>
      </c>
      <c r="I228" t="s">
        <v>182</v>
      </c>
    </row>
    <row r="229" spans="1:9">
      <c r="A229" t="s">
        <v>260</v>
      </c>
      <c r="B229" t="s">
        <v>96</v>
      </c>
      <c r="C229">
        <v>2070</v>
      </c>
      <c r="D229" t="s">
        <v>146</v>
      </c>
      <c r="E229" t="s">
        <v>133</v>
      </c>
      <c r="F229" t="s">
        <v>110</v>
      </c>
      <c r="G229" t="s">
        <v>159</v>
      </c>
      <c r="H229">
        <v>0.89999997615814209</v>
      </c>
      <c r="I229" t="s">
        <v>182</v>
      </c>
    </row>
    <row r="230" spans="1:9">
      <c r="A230" t="s">
        <v>260</v>
      </c>
      <c r="B230" t="s">
        <v>96</v>
      </c>
      <c r="C230">
        <v>2015</v>
      </c>
      <c r="D230" t="s">
        <v>146</v>
      </c>
      <c r="E230" t="s">
        <v>133</v>
      </c>
      <c r="F230" t="s">
        <v>110</v>
      </c>
      <c r="G230" t="s">
        <v>159</v>
      </c>
      <c r="H230">
        <v>0.89999997615814209</v>
      </c>
      <c r="I230" t="s">
        <v>182</v>
      </c>
    </row>
    <row r="231" spans="1:9">
      <c r="A231" t="s">
        <v>260</v>
      </c>
      <c r="B231" t="s">
        <v>96</v>
      </c>
      <c r="C231">
        <v>2025</v>
      </c>
      <c r="D231" t="s">
        <v>146</v>
      </c>
      <c r="E231" t="s">
        <v>133</v>
      </c>
      <c r="F231" t="s">
        <v>110</v>
      </c>
      <c r="G231" t="s">
        <v>159</v>
      </c>
      <c r="H231">
        <v>0.89999997615814209</v>
      </c>
      <c r="I231" t="s">
        <v>182</v>
      </c>
    </row>
    <row r="232" spans="1:9">
      <c r="A232" t="s">
        <v>260</v>
      </c>
      <c r="B232" t="s">
        <v>96</v>
      </c>
      <c r="C232">
        <v>2035</v>
      </c>
      <c r="D232" t="s">
        <v>146</v>
      </c>
      <c r="E232" t="s">
        <v>133</v>
      </c>
      <c r="F232" t="s">
        <v>110</v>
      </c>
      <c r="G232" t="s">
        <v>159</v>
      </c>
      <c r="H232">
        <v>0.89999997615814209</v>
      </c>
      <c r="I232" t="s">
        <v>182</v>
      </c>
    </row>
    <row r="233" spans="1:9">
      <c r="A233" t="s">
        <v>260</v>
      </c>
      <c r="B233" t="s">
        <v>96</v>
      </c>
      <c r="C233">
        <v>2045</v>
      </c>
      <c r="D233" t="s">
        <v>146</v>
      </c>
      <c r="E233" t="s">
        <v>133</v>
      </c>
      <c r="F233" t="s">
        <v>110</v>
      </c>
      <c r="G233" t="s">
        <v>159</v>
      </c>
      <c r="H233">
        <v>0.89999997615814209</v>
      </c>
      <c r="I233" t="s">
        <v>182</v>
      </c>
    </row>
    <row r="234" spans="1:9">
      <c r="A234" t="s">
        <v>260</v>
      </c>
      <c r="B234" t="s">
        <v>96</v>
      </c>
      <c r="C234">
        <v>2055</v>
      </c>
      <c r="D234" t="s">
        <v>146</v>
      </c>
      <c r="E234" t="s">
        <v>133</v>
      </c>
      <c r="F234" t="s">
        <v>110</v>
      </c>
      <c r="G234" t="s">
        <v>159</v>
      </c>
      <c r="H234">
        <v>0.89999997615814209</v>
      </c>
      <c r="I234" t="s">
        <v>182</v>
      </c>
    </row>
    <row r="235" spans="1:9">
      <c r="A235" t="s">
        <v>260</v>
      </c>
      <c r="B235" t="s">
        <v>96</v>
      </c>
      <c r="C235">
        <v>2065</v>
      </c>
      <c r="D235" t="s">
        <v>146</v>
      </c>
      <c r="E235" t="s">
        <v>133</v>
      </c>
      <c r="F235" t="s">
        <v>110</v>
      </c>
      <c r="G235" t="s">
        <v>159</v>
      </c>
      <c r="H235">
        <v>0.89999997615814209</v>
      </c>
      <c r="I235" t="s">
        <v>182</v>
      </c>
    </row>
    <row r="236" spans="1:9">
      <c r="A236" t="s">
        <v>260</v>
      </c>
      <c r="B236" t="s">
        <v>103</v>
      </c>
      <c r="C236">
        <v>2010</v>
      </c>
      <c r="D236" t="s">
        <v>146</v>
      </c>
      <c r="E236" t="s">
        <v>133</v>
      </c>
      <c r="F236" t="s">
        <v>110</v>
      </c>
      <c r="G236" t="s">
        <v>162</v>
      </c>
      <c r="H236">
        <v>0</v>
      </c>
      <c r="I236" t="s">
        <v>182</v>
      </c>
    </row>
    <row r="237" spans="1:9">
      <c r="A237" t="s">
        <v>260</v>
      </c>
      <c r="B237" t="s">
        <v>103</v>
      </c>
      <c r="C237">
        <v>2020</v>
      </c>
      <c r="D237" t="s">
        <v>146</v>
      </c>
      <c r="E237" t="s">
        <v>133</v>
      </c>
      <c r="F237" t="s">
        <v>110</v>
      </c>
      <c r="G237" t="s">
        <v>162</v>
      </c>
      <c r="H237">
        <v>0</v>
      </c>
      <c r="I237" t="s">
        <v>182</v>
      </c>
    </row>
    <row r="238" spans="1:9">
      <c r="A238" t="s">
        <v>260</v>
      </c>
      <c r="B238" t="s">
        <v>103</v>
      </c>
      <c r="C238">
        <v>2030</v>
      </c>
      <c r="D238" t="s">
        <v>146</v>
      </c>
      <c r="E238" t="s">
        <v>133</v>
      </c>
      <c r="F238" t="s">
        <v>110</v>
      </c>
      <c r="G238" t="s">
        <v>162</v>
      </c>
      <c r="H238">
        <v>0</v>
      </c>
      <c r="I238" t="s">
        <v>182</v>
      </c>
    </row>
    <row r="239" spans="1:9">
      <c r="A239" t="s">
        <v>260</v>
      </c>
      <c r="B239" t="s">
        <v>103</v>
      </c>
      <c r="C239">
        <v>2040</v>
      </c>
      <c r="D239" t="s">
        <v>146</v>
      </c>
      <c r="E239" t="s">
        <v>133</v>
      </c>
      <c r="F239" t="s">
        <v>110</v>
      </c>
      <c r="G239" t="s">
        <v>162</v>
      </c>
      <c r="H239">
        <v>0</v>
      </c>
      <c r="I239" t="s">
        <v>182</v>
      </c>
    </row>
    <row r="240" spans="1:9">
      <c r="A240" t="s">
        <v>260</v>
      </c>
      <c r="B240" t="s">
        <v>103</v>
      </c>
      <c r="C240">
        <v>2050</v>
      </c>
      <c r="D240" t="s">
        <v>146</v>
      </c>
      <c r="E240" t="s">
        <v>133</v>
      </c>
      <c r="F240" t="s">
        <v>110</v>
      </c>
      <c r="G240" t="s">
        <v>162</v>
      </c>
      <c r="H240">
        <v>0</v>
      </c>
      <c r="I240" t="s">
        <v>182</v>
      </c>
    </row>
    <row r="241" spans="1:9">
      <c r="A241" t="s">
        <v>260</v>
      </c>
      <c r="B241" t="s">
        <v>103</v>
      </c>
      <c r="C241">
        <v>2060</v>
      </c>
      <c r="D241" t="s">
        <v>146</v>
      </c>
      <c r="E241" t="s">
        <v>133</v>
      </c>
      <c r="F241" t="s">
        <v>110</v>
      </c>
      <c r="G241" t="s">
        <v>162</v>
      </c>
      <c r="H241">
        <v>0</v>
      </c>
      <c r="I241" t="s">
        <v>182</v>
      </c>
    </row>
    <row r="242" spans="1:9">
      <c r="A242" t="s">
        <v>260</v>
      </c>
      <c r="B242" t="s">
        <v>103</v>
      </c>
      <c r="C242">
        <v>2070</v>
      </c>
      <c r="D242" t="s">
        <v>146</v>
      </c>
      <c r="E242" t="s">
        <v>133</v>
      </c>
      <c r="F242" t="s">
        <v>110</v>
      </c>
      <c r="G242" t="s">
        <v>162</v>
      </c>
      <c r="H242">
        <v>0</v>
      </c>
      <c r="I242" t="s">
        <v>182</v>
      </c>
    </row>
    <row r="243" spans="1:9">
      <c r="A243" t="s">
        <v>260</v>
      </c>
      <c r="B243" t="s">
        <v>103</v>
      </c>
      <c r="C243">
        <v>2015</v>
      </c>
      <c r="D243" t="s">
        <v>146</v>
      </c>
      <c r="E243" t="s">
        <v>133</v>
      </c>
      <c r="F243" t="s">
        <v>110</v>
      </c>
      <c r="G243" t="s">
        <v>162</v>
      </c>
      <c r="H243">
        <v>0</v>
      </c>
      <c r="I243" t="s">
        <v>182</v>
      </c>
    </row>
    <row r="244" spans="1:9">
      <c r="A244" t="s">
        <v>260</v>
      </c>
      <c r="B244" t="s">
        <v>103</v>
      </c>
      <c r="C244">
        <v>2025</v>
      </c>
      <c r="D244" t="s">
        <v>146</v>
      </c>
      <c r="E244" t="s">
        <v>133</v>
      </c>
      <c r="F244" t="s">
        <v>110</v>
      </c>
      <c r="G244" t="s">
        <v>162</v>
      </c>
      <c r="H244">
        <v>0</v>
      </c>
      <c r="I244" t="s">
        <v>182</v>
      </c>
    </row>
    <row r="245" spans="1:9">
      <c r="A245" t="s">
        <v>260</v>
      </c>
      <c r="B245" t="s">
        <v>103</v>
      </c>
      <c r="C245">
        <v>2035</v>
      </c>
      <c r="D245" t="s">
        <v>146</v>
      </c>
      <c r="E245" t="s">
        <v>133</v>
      </c>
      <c r="F245" t="s">
        <v>110</v>
      </c>
      <c r="G245" t="s">
        <v>162</v>
      </c>
      <c r="H245">
        <v>0</v>
      </c>
      <c r="I245" t="s">
        <v>182</v>
      </c>
    </row>
    <row r="246" spans="1:9">
      <c r="A246" t="s">
        <v>260</v>
      </c>
      <c r="B246" t="s">
        <v>103</v>
      </c>
      <c r="C246">
        <v>2045</v>
      </c>
      <c r="D246" t="s">
        <v>146</v>
      </c>
      <c r="E246" t="s">
        <v>133</v>
      </c>
      <c r="F246" t="s">
        <v>110</v>
      </c>
      <c r="G246" t="s">
        <v>162</v>
      </c>
      <c r="H246">
        <v>0</v>
      </c>
      <c r="I246" t="s">
        <v>182</v>
      </c>
    </row>
    <row r="247" spans="1:9">
      <c r="A247" t="s">
        <v>260</v>
      </c>
      <c r="B247" t="s">
        <v>103</v>
      </c>
      <c r="C247">
        <v>2055</v>
      </c>
      <c r="D247" t="s">
        <v>146</v>
      </c>
      <c r="E247" t="s">
        <v>133</v>
      </c>
      <c r="F247" t="s">
        <v>110</v>
      </c>
      <c r="G247" t="s">
        <v>162</v>
      </c>
      <c r="H247">
        <v>0</v>
      </c>
      <c r="I247" t="s">
        <v>182</v>
      </c>
    </row>
    <row r="248" spans="1:9">
      <c r="A248" t="s">
        <v>260</v>
      </c>
      <c r="B248" t="s">
        <v>103</v>
      </c>
      <c r="C248">
        <v>2065</v>
      </c>
      <c r="D248" t="s">
        <v>146</v>
      </c>
      <c r="E248" t="s">
        <v>133</v>
      </c>
      <c r="F248" t="s">
        <v>110</v>
      </c>
      <c r="G248" t="s">
        <v>162</v>
      </c>
      <c r="H248">
        <v>0</v>
      </c>
      <c r="I248" t="s">
        <v>182</v>
      </c>
    </row>
    <row r="249" spans="1:9">
      <c r="A249" t="s">
        <v>260</v>
      </c>
      <c r="B249" t="s">
        <v>103</v>
      </c>
      <c r="C249">
        <v>2010</v>
      </c>
      <c r="D249" t="s">
        <v>146</v>
      </c>
      <c r="E249" t="s">
        <v>133</v>
      </c>
      <c r="F249" t="s">
        <v>110</v>
      </c>
      <c r="G249" t="s">
        <v>161</v>
      </c>
      <c r="H249">
        <v>0.30000001192092901</v>
      </c>
      <c r="I249" t="s">
        <v>182</v>
      </c>
    </row>
    <row r="250" spans="1:9">
      <c r="A250" t="s">
        <v>260</v>
      </c>
      <c r="B250" t="s">
        <v>103</v>
      </c>
      <c r="C250">
        <v>2020</v>
      </c>
      <c r="D250" t="s">
        <v>146</v>
      </c>
      <c r="E250" t="s">
        <v>133</v>
      </c>
      <c r="F250" t="s">
        <v>110</v>
      </c>
      <c r="G250" t="s">
        <v>161</v>
      </c>
      <c r="H250">
        <v>0.30000001192092901</v>
      </c>
      <c r="I250" t="s">
        <v>182</v>
      </c>
    </row>
    <row r="251" spans="1:9">
      <c r="A251" t="s">
        <v>260</v>
      </c>
      <c r="B251" t="s">
        <v>103</v>
      </c>
      <c r="C251">
        <v>2030</v>
      </c>
      <c r="D251" t="s">
        <v>146</v>
      </c>
      <c r="E251" t="s">
        <v>133</v>
      </c>
      <c r="F251" t="s">
        <v>110</v>
      </c>
      <c r="G251" t="s">
        <v>161</v>
      </c>
      <c r="H251">
        <v>0.30000001192092901</v>
      </c>
      <c r="I251" t="s">
        <v>182</v>
      </c>
    </row>
    <row r="252" spans="1:9">
      <c r="A252" t="s">
        <v>260</v>
      </c>
      <c r="B252" t="s">
        <v>103</v>
      </c>
      <c r="C252">
        <v>2040</v>
      </c>
      <c r="D252" t="s">
        <v>146</v>
      </c>
      <c r="E252" t="s">
        <v>133</v>
      </c>
      <c r="F252" t="s">
        <v>110</v>
      </c>
      <c r="G252" t="s">
        <v>161</v>
      </c>
      <c r="H252">
        <v>0.30000001192092901</v>
      </c>
      <c r="I252" t="s">
        <v>182</v>
      </c>
    </row>
    <row r="253" spans="1:9">
      <c r="A253" t="s">
        <v>260</v>
      </c>
      <c r="B253" t="s">
        <v>103</v>
      </c>
      <c r="C253">
        <v>2050</v>
      </c>
      <c r="D253" t="s">
        <v>146</v>
      </c>
      <c r="E253" t="s">
        <v>133</v>
      </c>
      <c r="F253" t="s">
        <v>110</v>
      </c>
      <c r="G253" t="s">
        <v>161</v>
      </c>
      <c r="H253">
        <v>0.30000001192092901</v>
      </c>
      <c r="I253" t="s">
        <v>182</v>
      </c>
    </row>
    <row r="254" spans="1:9">
      <c r="A254" t="s">
        <v>260</v>
      </c>
      <c r="B254" t="s">
        <v>103</v>
      </c>
      <c r="C254">
        <v>2060</v>
      </c>
      <c r="D254" t="s">
        <v>146</v>
      </c>
      <c r="E254" t="s">
        <v>133</v>
      </c>
      <c r="F254" t="s">
        <v>110</v>
      </c>
      <c r="G254" t="s">
        <v>161</v>
      </c>
      <c r="H254">
        <v>0.30000001192092901</v>
      </c>
      <c r="I254" t="s">
        <v>182</v>
      </c>
    </row>
    <row r="255" spans="1:9">
      <c r="A255" t="s">
        <v>260</v>
      </c>
      <c r="B255" t="s">
        <v>103</v>
      </c>
      <c r="C255">
        <v>2070</v>
      </c>
      <c r="D255" t="s">
        <v>146</v>
      </c>
      <c r="E255" t="s">
        <v>133</v>
      </c>
      <c r="F255" t="s">
        <v>110</v>
      </c>
      <c r="G255" t="s">
        <v>161</v>
      </c>
      <c r="H255">
        <v>0.30000001192092901</v>
      </c>
      <c r="I255" t="s">
        <v>182</v>
      </c>
    </row>
    <row r="256" spans="1:9">
      <c r="A256" t="s">
        <v>260</v>
      </c>
      <c r="B256" t="s">
        <v>103</v>
      </c>
      <c r="C256">
        <v>2015</v>
      </c>
      <c r="D256" t="s">
        <v>146</v>
      </c>
      <c r="E256" t="s">
        <v>133</v>
      </c>
      <c r="F256" t="s">
        <v>110</v>
      </c>
      <c r="G256" t="s">
        <v>161</v>
      </c>
      <c r="H256">
        <v>0.30000001192092901</v>
      </c>
      <c r="I256" t="s">
        <v>182</v>
      </c>
    </row>
    <row r="257" spans="1:9">
      <c r="A257" t="s">
        <v>260</v>
      </c>
      <c r="B257" t="s">
        <v>103</v>
      </c>
      <c r="C257">
        <v>2025</v>
      </c>
      <c r="D257" t="s">
        <v>146</v>
      </c>
      <c r="E257" t="s">
        <v>133</v>
      </c>
      <c r="F257" t="s">
        <v>110</v>
      </c>
      <c r="G257" t="s">
        <v>161</v>
      </c>
      <c r="H257">
        <v>0.30000001192092901</v>
      </c>
      <c r="I257" t="s">
        <v>182</v>
      </c>
    </row>
    <row r="258" spans="1:9">
      <c r="A258" t="s">
        <v>260</v>
      </c>
      <c r="B258" t="s">
        <v>103</v>
      </c>
      <c r="C258">
        <v>2035</v>
      </c>
      <c r="D258" t="s">
        <v>146</v>
      </c>
      <c r="E258" t="s">
        <v>133</v>
      </c>
      <c r="F258" t="s">
        <v>110</v>
      </c>
      <c r="G258" t="s">
        <v>161</v>
      </c>
      <c r="H258">
        <v>0.30000001192092901</v>
      </c>
      <c r="I258" t="s">
        <v>182</v>
      </c>
    </row>
    <row r="259" spans="1:9">
      <c r="A259" t="s">
        <v>260</v>
      </c>
      <c r="B259" t="s">
        <v>103</v>
      </c>
      <c r="C259">
        <v>2045</v>
      </c>
      <c r="D259" t="s">
        <v>146</v>
      </c>
      <c r="E259" t="s">
        <v>133</v>
      </c>
      <c r="F259" t="s">
        <v>110</v>
      </c>
      <c r="G259" t="s">
        <v>161</v>
      </c>
      <c r="H259">
        <v>0.30000001192092901</v>
      </c>
      <c r="I259" t="s">
        <v>182</v>
      </c>
    </row>
    <row r="260" spans="1:9">
      <c r="A260" t="s">
        <v>260</v>
      </c>
      <c r="B260" t="s">
        <v>103</v>
      </c>
      <c r="C260">
        <v>2055</v>
      </c>
      <c r="D260" t="s">
        <v>146</v>
      </c>
      <c r="E260" t="s">
        <v>133</v>
      </c>
      <c r="F260" t="s">
        <v>110</v>
      </c>
      <c r="G260" t="s">
        <v>161</v>
      </c>
      <c r="H260">
        <v>0.30000001192092901</v>
      </c>
      <c r="I260" t="s">
        <v>182</v>
      </c>
    </row>
    <row r="261" spans="1:9">
      <c r="A261" t="s">
        <v>260</v>
      </c>
      <c r="B261" t="s">
        <v>103</v>
      </c>
      <c r="C261">
        <v>2065</v>
      </c>
      <c r="D261" t="s">
        <v>146</v>
      </c>
      <c r="E261" t="s">
        <v>133</v>
      </c>
      <c r="F261" t="s">
        <v>110</v>
      </c>
      <c r="G261" t="s">
        <v>161</v>
      </c>
      <c r="H261">
        <v>0.30000001192092901</v>
      </c>
      <c r="I261" t="s">
        <v>182</v>
      </c>
    </row>
    <row r="262" spans="1:9">
      <c r="A262" t="s">
        <v>260</v>
      </c>
      <c r="B262" t="s">
        <v>103</v>
      </c>
      <c r="C262">
        <v>2010</v>
      </c>
      <c r="D262" t="s">
        <v>146</v>
      </c>
      <c r="E262" t="s">
        <v>133</v>
      </c>
      <c r="F262" t="s">
        <v>110</v>
      </c>
      <c r="G262" t="s">
        <v>160</v>
      </c>
      <c r="H262">
        <v>0.60000002384185791</v>
      </c>
      <c r="I262" t="s">
        <v>182</v>
      </c>
    </row>
    <row r="263" spans="1:9">
      <c r="A263" t="s">
        <v>260</v>
      </c>
      <c r="B263" t="s">
        <v>103</v>
      </c>
      <c r="C263">
        <v>2020</v>
      </c>
      <c r="D263" t="s">
        <v>146</v>
      </c>
      <c r="E263" t="s">
        <v>133</v>
      </c>
      <c r="F263" t="s">
        <v>110</v>
      </c>
      <c r="G263" t="s">
        <v>160</v>
      </c>
      <c r="H263">
        <v>0.60000002384185791</v>
      </c>
      <c r="I263" t="s">
        <v>182</v>
      </c>
    </row>
    <row r="264" spans="1:9">
      <c r="A264" t="s">
        <v>260</v>
      </c>
      <c r="B264" t="s">
        <v>103</v>
      </c>
      <c r="C264">
        <v>2030</v>
      </c>
      <c r="D264" t="s">
        <v>146</v>
      </c>
      <c r="E264" t="s">
        <v>133</v>
      </c>
      <c r="F264" t="s">
        <v>110</v>
      </c>
      <c r="G264" t="s">
        <v>160</v>
      </c>
      <c r="H264">
        <v>0.60000002384185791</v>
      </c>
      <c r="I264" t="s">
        <v>182</v>
      </c>
    </row>
    <row r="265" spans="1:9">
      <c r="A265" t="s">
        <v>260</v>
      </c>
      <c r="B265" t="s">
        <v>103</v>
      </c>
      <c r="C265">
        <v>2040</v>
      </c>
      <c r="D265" t="s">
        <v>146</v>
      </c>
      <c r="E265" t="s">
        <v>133</v>
      </c>
      <c r="F265" t="s">
        <v>110</v>
      </c>
      <c r="G265" t="s">
        <v>160</v>
      </c>
      <c r="H265">
        <v>0.60000002384185791</v>
      </c>
      <c r="I265" t="s">
        <v>182</v>
      </c>
    </row>
    <row r="266" spans="1:9">
      <c r="A266" t="s">
        <v>260</v>
      </c>
      <c r="B266" t="s">
        <v>103</v>
      </c>
      <c r="C266">
        <v>2050</v>
      </c>
      <c r="D266" t="s">
        <v>146</v>
      </c>
      <c r="E266" t="s">
        <v>133</v>
      </c>
      <c r="F266" t="s">
        <v>110</v>
      </c>
      <c r="G266" t="s">
        <v>160</v>
      </c>
      <c r="H266">
        <v>0.60000002384185791</v>
      </c>
      <c r="I266" t="s">
        <v>182</v>
      </c>
    </row>
    <row r="267" spans="1:9">
      <c r="A267" t="s">
        <v>260</v>
      </c>
      <c r="B267" t="s">
        <v>103</v>
      </c>
      <c r="C267">
        <v>2060</v>
      </c>
      <c r="D267" t="s">
        <v>146</v>
      </c>
      <c r="E267" t="s">
        <v>133</v>
      </c>
      <c r="F267" t="s">
        <v>110</v>
      </c>
      <c r="G267" t="s">
        <v>160</v>
      </c>
      <c r="H267">
        <v>0.60000002384185791</v>
      </c>
      <c r="I267" t="s">
        <v>182</v>
      </c>
    </row>
    <row r="268" spans="1:9">
      <c r="A268" t="s">
        <v>260</v>
      </c>
      <c r="B268" t="s">
        <v>103</v>
      </c>
      <c r="C268">
        <v>2070</v>
      </c>
      <c r="D268" t="s">
        <v>146</v>
      </c>
      <c r="E268" t="s">
        <v>133</v>
      </c>
      <c r="F268" t="s">
        <v>110</v>
      </c>
      <c r="G268" t="s">
        <v>160</v>
      </c>
      <c r="H268">
        <v>0.60000002384185791</v>
      </c>
      <c r="I268" t="s">
        <v>182</v>
      </c>
    </row>
    <row r="269" spans="1:9">
      <c r="A269" t="s">
        <v>260</v>
      </c>
      <c r="B269" t="s">
        <v>103</v>
      </c>
      <c r="C269">
        <v>2015</v>
      </c>
      <c r="D269" t="s">
        <v>146</v>
      </c>
      <c r="E269" t="s">
        <v>133</v>
      </c>
      <c r="F269" t="s">
        <v>110</v>
      </c>
      <c r="G269" t="s">
        <v>160</v>
      </c>
      <c r="H269">
        <v>0.60000002384185791</v>
      </c>
      <c r="I269" t="s">
        <v>182</v>
      </c>
    </row>
    <row r="270" spans="1:9">
      <c r="A270" t="s">
        <v>260</v>
      </c>
      <c r="B270" t="s">
        <v>103</v>
      </c>
      <c r="C270">
        <v>2025</v>
      </c>
      <c r="D270" t="s">
        <v>146</v>
      </c>
      <c r="E270" t="s">
        <v>133</v>
      </c>
      <c r="F270" t="s">
        <v>110</v>
      </c>
      <c r="G270" t="s">
        <v>160</v>
      </c>
      <c r="H270">
        <v>0.60000002384185791</v>
      </c>
      <c r="I270" t="s">
        <v>182</v>
      </c>
    </row>
    <row r="271" spans="1:9">
      <c r="A271" t="s">
        <v>260</v>
      </c>
      <c r="B271" t="s">
        <v>103</v>
      </c>
      <c r="C271">
        <v>2035</v>
      </c>
      <c r="D271" t="s">
        <v>146</v>
      </c>
      <c r="E271" t="s">
        <v>133</v>
      </c>
      <c r="F271" t="s">
        <v>110</v>
      </c>
      <c r="G271" t="s">
        <v>160</v>
      </c>
      <c r="H271">
        <v>0.60000002384185791</v>
      </c>
      <c r="I271" t="s">
        <v>182</v>
      </c>
    </row>
    <row r="272" spans="1:9">
      <c r="A272" t="s">
        <v>260</v>
      </c>
      <c r="B272" t="s">
        <v>103</v>
      </c>
      <c r="C272">
        <v>2045</v>
      </c>
      <c r="D272" t="s">
        <v>146</v>
      </c>
      <c r="E272" t="s">
        <v>133</v>
      </c>
      <c r="F272" t="s">
        <v>110</v>
      </c>
      <c r="G272" t="s">
        <v>160</v>
      </c>
      <c r="H272">
        <v>0.60000002384185791</v>
      </c>
      <c r="I272" t="s">
        <v>182</v>
      </c>
    </row>
    <row r="273" spans="1:9">
      <c r="A273" t="s">
        <v>260</v>
      </c>
      <c r="B273" t="s">
        <v>103</v>
      </c>
      <c r="C273">
        <v>2055</v>
      </c>
      <c r="D273" t="s">
        <v>146</v>
      </c>
      <c r="E273" t="s">
        <v>133</v>
      </c>
      <c r="F273" t="s">
        <v>110</v>
      </c>
      <c r="G273" t="s">
        <v>160</v>
      </c>
      <c r="H273">
        <v>0.60000002384185791</v>
      </c>
      <c r="I273" t="s">
        <v>182</v>
      </c>
    </row>
    <row r="274" spans="1:9">
      <c r="A274" t="s">
        <v>260</v>
      </c>
      <c r="B274" t="s">
        <v>103</v>
      </c>
      <c r="C274">
        <v>2065</v>
      </c>
      <c r="D274" t="s">
        <v>146</v>
      </c>
      <c r="E274" t="s">
        <v>133</v>
      </c>
      <c r="F274" t="s">
        <v>110</v>
      </c>
      <c r="G274" t="s">
        <v>160</v>
      </c>
      <c r="H274">
        <v>0.60000002384185791</v>
      </c>
      <c r="I274" t="s">
        <v>182</v>
      </c>
    </row>
    <row r="275" spans="1:9">
      <c r="A275" t="s">
        <v>260</v>
      </c>
      <c r="B275" t="s">
        <v>103</v>
      </c>
      <c r="C275">
        <v>2010</v>
      </c>
      <c r="D275" t="s">
        <v>146</v>
      </c>
      <c r="E275" t="s">
        <v>133</v>
      </c>
      <c r="F275" t="s">
        <v>110</v>
      </c>
      <c r="G275" t="s">
        <v>159</v>
      </c>
      <c r="H275">
        <v>0.89999997615814209</v>
      </c>
      <c r="I275" t="s">
        <v>182</v>
      </c>
    </row>
    <row r="276" spans="1:9">
      <c r="A276" t="s">
        <v>260</v>
      </c>
      <c r="B276" t="s">
        <v>103</v>
      </c>
      <c r="C276">
        <v>2020</v>
      </c>
      <c r="D276" t="s">
        <v>146</v>
      </c>
      <c r="E276" t="s">
        <v>133</v>
      </c>
      <c r="F276" t="s">
        <v>110</v>
      </c>
      <c r="G276" t="s">
        <v>159</v>
      </c>
      <c r="H276">
        <v>0.89999997615814209</v>
      </c>
      <c r="I276" t="s">
        <v>182</v>
      </c>
    </row>
    <row r="277" spans="1:9">
      <c r="A277" t="s">
        <v>260</v>
      </c>
      <c r="B277" t="s">
        <v>103</v>
      </c>
      <c r="C277">
        <v>2030</v>
      </c>
      <c r="D277" t="s">
        <v>146</v>
      </c>
      <c r="E277" t="s">
        <v>133</v>
      </c>
      <c r="F277" t="s">
        <v>110</v>
      </c>
      <c r="G277" t="s">
        <v>159</v>
      </c>
      <c r="H277">
        <v>0.89999997615814209</v>
      </c>
      <c r="I277" t="s">
        <v>182</v>
      </c>
    </row>
    <row r="278" spans="1:9">
      <c r="A278" t="s">
        <v>260</v>
      </c>
      <c r="B278" t="s">
        <v>103</v>
      </c>
      <c r="C278">
        <v>2040</v>
      </c>
      <c r="D278" t="s">
        <v>146</v>
      </c>
      <c r="E278" t="s">
        <v>133</v>
      </c>
      <c r="F278" t="s">
        <v>110</v>
      </c>
      <c r="G278" t="s">
        <v>159</v>
      </c>
      <c r="H278">
        <v>0.89999997615814209</v>
      </c>
      <c r="I278" t="s">
        <v>182</v>
      </c>
    </row>
    <row r="279" spans="1:9">
      <c r="A279" t="s">
        <v>260</v>
      </c>
      <c r="B279" t="s">
        <v>103</v>
      </c>
      <c r="C279">
        <v>2050</v>
      </c>
      <c r="D279" t="s">
        <v>146</v>
      </c>
      <c r="E279" t="s">
        <v>133</v>
      </c>
      <c r="F279" t="s">
        <v>110</v>
      </c>
      <c r="G279" t="s">
        <v>159</v>
      </c>
      <c r="H279">
        <v>0.89999997615814209</v>
      </c>
      <c r="I279" t="s">
        <v>182</v>
      </c>
    </row>
    <row r="280" spans="1:9">
      <c r="A280" t="s">
        <v>260</v>
      </c>
      <c r="B280" t="s">
        <v>103</v>
      </c>
      <c r="C280">
        <v>2060</v>
      </c>
      <c r="D280" t="s">
        <v>146</v>
      </c>
      <c r="E280" t="s">
        <v>133</v>
      </c>
      <c r="F280" t="s">
        <v>110</v>
      </c>
      <c r="G280" t="s">
        <v>159</v>
      </c>
      <c r="H280">
        <v>0.89999997615814209</v>
      </c>
      <c r="I280" t="s">
        <v>182</v>
      </c>
    </row>
    <row r="281" spans="1:9">
      <c r="A281" t="s">
        <v>260</v>
      </c>
      <c r="B281" t="s">
        <v>103</v>
      </c>
      <c r="C281">
        <v>2070</v>
      </c>
      <c r="D281" t="s">
        <v>146</v>
      </c>
      <c r="E281" t="s">
        <v>133</v>
      </c>
      <c r="F281" t="s">
        <v>110</v>
      </c>
      <c r="G281" t="s">
        <v>159</v>
      </c>
      <c r="H281">
        <v>0.89999997615814209</v>
      </c>
      <c r="I281" t="s">
        <v>182</v>
      </c>
    </row>
    <row r="282" spans="1:9">
      <c r="A282" t="s">
        <v>260</v>
      </c>
      <c r="B282" t="s">
        <v>103</v>
      </c>
      <c r="C282">
        <v>2015</v>
      </c>
      <c r="D282" t="s">
        <v>146</v>
      </c>
      <c r="E282" t="s">
        <v>133</v>
      </c>
      <c r="F282" t="s">
        <v>110</v>
      </c>
      <c r="G282" t="s">
        <v>159</v>
      </c>
      <c r="H282">
        <v>0.89999997615814209</v>
      </c>
      <c r="I282" t="s">
        <v>182</v>
      </c>
    </row>
    <row r="283" spans="1:9">
      <c r="A283" t="s">
        <v>260</v>
      </c>
      <c r="B283" t="s">
        <v>103</v>
      </c>
      <c r="C283">
        <v>2025</v>
      </c>
      <c r="D283" t="s">
        <v>146</v>
      </c>
      <c r="E283" t="s">
        <v>133</v>
      </c>
      <c r="F283" t="s">
        <v>110</v>
      </c>
      <c r="G283" t="s">
        <v>159</v>
      </c>
      <c r="H283">
        <v>0.89999997615814209</v>
      </c>
      <c r="I283" t="s">
        <v>182</v>
      </c>
    </row>
    <row r="284" spans="1:9">
      <c r="A284" t="s">
        <v>260</v>
      </c>
      <c r="B284" t="s">
        <v>103</v>
      </c>
      <c r="C284">
        <v>2035</v>
      </c>
      <c r="D284" t="s">
        <v>146</v>
      </c>
      <c r="E284" t="s">
        <v>133</v>
      </c>
      <c r="F284" t="s">
        <v>110</v>
      </c>
      <c r="G284" t="s">
        <v>159</v>
      </c>
      <c r="H284">
        <v>0.89999997615814209</v>
      </c>
      <c r="I284" t="s">
        <v>182</v>
      </c>
    </row>
    <row r="285" spans="1:9">
      <c r="A285" t="s">
        <v>260</v>
      </c>
      <c r="B285" t="s">
        <v>103</v>
      </c>
      <c r="C285">
        <v>2045</v>
      </c>
      <c r="D285" t="s">
        <v>146</v>
      </c>
      <c r="E285" t="s">
        <v>133</v>
      </c>
      <c r="F285" t="s">
        <v>110</v>
      </c>
      <c r="G285" t="s">
        <v>159</v>
      </c>
      <c r="H285">
        <v>0.89999997615814209</v>
      </c>
      <c r="I285" t="s">
        <v>182</v>
      </c>
    </row>
    <row r="286" spans="1:9">
      <c r="A286" t="s">
        <v>260</v>
      </c>
      <c r="B286" t="s">
        <v>103</v>
      </c>
      <c r="C286">
        <v>2055</v>
      </c>
      <c r="D286" t="s">
        <v>146</v>
      </c>
      <c r="E286" t="s">
        <v>133</v>
      </c>
      <c r="F286" t="s">
        <v>110</v>
      </c>
      <c r="G286" t="s">
        <v>159</v>
      </c>
      <c r="H286">
        <v>0.89999997615814209</v>
      </c>
      <c r="I286" t="s">
        <v>182</v>
      </c>
    </row>
    <row r="287" spans="1:9">
      <c r="A287" t="s">
        <v>260</v>
      </c>
      <c r="B287" t="s">
        <v>103</v>
      </c>
      <c r="C287">
        <v>2065</v>
      </c>
      <c r="D287" t="s">
        <v>146</v>
      </c>
      <c r="E287" t="s">
        <v>133</v>
      </c>
      <c r="F287" t="s">
        <v>110</v>
      </c>
      <c r="G287" t="s">
        <v>159</v>
      </c>
      <c r="H287">
        <v>0.89999997615814209</v>
      </c>
      <c r="I287" t="s">
        <v>182</v>
      </c>
    </row>
    <row r="288" spans="1:9">
      <c r="A288" t="s">
        <v>260</v>
      </c>
      <c r="B288" t="s">
        <v>80</v>
      </c>
      <c r="C288">
        <v>2010</v>
      </c>
      <c r="D288" t="s">
        <v>146</v>
      </c>
      <c r="E288" t="s">
        <v>133</v>
      </c>
      <c r="F288" t="s">
        <v>110</v>
      </c>
      <c r="G288" t="s">
        <v>157</v>
      </c>
      <c r="H288">
        <v>1</v>
      </c>
      <c r="I288" t="s">
        <v>182</v>
      </c>
    </row>
    <row r="289" spans="1:9">
      <c r="A289" t="s">
        <v>260</v>
      </c>
      <c r="B289" t="s">
        <v>80</v>
      </c>
      <c r="C289">
        <v>2020</v>
      </c>
      <c r="D289" t="s">
        <v>146</v>
      </c>
      <c r="E289" t="s">
        <v>133</v>
      </c>
      <c r="F289" t="s">
        <v>110</v>
      </c>
      <c r="G289" t="s">
        <v>157</v>
      </c>
      <c r="H289">
        <v>1</v>
      </c>
      <c r="I289" t="s">
        <v>182</v>
      </c>
    </row>
    <row r="290" spans="1:9">
      <c r="A290" t="s">
        <v>260</v>
      </c>
      <c r="B290" t="s">
        <v>80</v>
      </c>
      <c r="C290">
        <v>2030</v>
      </c>
      <c r="D290" t="s">
        <v>146</v>
      </c>
      <c r="E290" t="s">
        <v>133</v>
      </c>
      <c r="F290" t="s">
        <v>110</v>
      </c>
      <c r="G290" t="s">
        <v>157</v>
      </c>
      <c r="H290">
        <v>1</v>
      </c>
      <c r="I290" t="s">
        <v>182</v>
      </c>
    </row>
    <row r="291" spans="1:9">
      <c r="A291" t="s">
        <v>260</v>
      </c>
      <c r="B291" t="s">
        <v>80</v>
      </c>
      <c r="C291">
        <v>2040</v>
      </c>
      <c r="D291" t="s">
        <v>146</v>
      </c>
      <c r="E291" t="s">
        <v>133</v>
      </c>
      <c r="F291" t="s">
        <v>110</v>
      </c>
      <c r="G291" t="s">
        <v>157</v>
      </c>
      <c r="H291">
        <v>1</v>
      </c>
      <c r="I291" t="s">
        <v>182</v>
      </c>
    </row>
    <row r="292" spans="1:9">
      <c r="A292" t="s">
        <v>260</v>
      </c>
      <c r="B292" t="s">
        <v>80</v>
      </c>
      <c r="C292">
        <v>2050</v>
      </c>
      <c r="D292" t="s">
        <v>146</v>
      </c>
      <c r="E292" t="s">
        <v>133</v>
      </c>
      <c r="F292" t="s">
        <v>110</v>
      </c>
      <c r="G292" t="s">
        <v>157</v>
      </c>
      <c r="H292">
        <v>1</v>
      </c>
      <c r="I292" t="s">
        <v>182</v>
      </c>
    </row>
    <row r="293" spans="1:9">
      <c r="A293" t="s">
        <v>260</v>
      </c>
      <c r="B293" t="s">
        <v>80</v>
      </c>
      <c r="C293">
        <v>2060</v>
      </c>
      <c r="D293" t="s">
        <v>146</v>
      </c>
      <c r="E293" t="s">
        <v>133</v>
      </c>
      <c r="F293" t="s">
        <v>110</v>
      </c>
      <c r="G293" t="s">
        <v>157</v>
      </c>
      <c r="H293">
        <v>1</v>
      </c>
      <c r="I293" t="s">
        <v>182</v>
      </c>
    </row>
    <row r="294" spans="1:9">
      <c r="A294" t="s">
        <v>260</v>
      </c>
      <c r="B294" t="s">
        <v>80</v>
      </c>
      <c r="C294">
        <v>2070</v>
      </c>
      <c r="D294" t="s">
        <v>146</v>
      </c>
      <c r="E294" t="s">
        <v>133</v>
      </c>
      <c r="F294" t="s">
        <v>110</v>
      </c>
      <c r="G294" t="s">
        <v>157</v>
      </c>
      <c r="H294">
        <v>1</v>
      </c>
      <c r="I294" t="s">
        <v>182</v>
      </c>
    </row>
    <row r="295" spans="1:9">
      <c r="A295" t="s">
        <v>260</v>
      </c>
      <c r="B295" t="s">
        <v>80</v>
      </c>
      <c r="C295">
        <v>2015</v>
      </c>
      <c r="D295" t="s">
        <v>146</v>
      </c>
      <c r="E295" t="s">
        <v>133</v>
      </c>
      <c r="F295" t="s">
        <v>110</v>
      </c>
      <c r="G295" t="s">
        <v>157</v>
      </c>
      <c r="H295">
        <v>1</v>
      </c>
      <c r="I295" t="s">
        <v>182</v>
      </c>
    </row>
    <row r="296" spans="1:9">
      <c r="A296" t="s">
        <v>260</v>
      </c>
      <c r="B296" t="s">
        <v>80</v>
      </c>
      <c r="C296">
        <v>2025</v>
      </c>
      <c r="D296" t="s">
        <v>146</v>
      </c>
      <c r="E296" t="s">
        <v>133</v>
      </c>
      <c r="F296" t="s">
        <v>110</v>
      </c>
      <c r="G296" t="s">
        <v>157</v>
      </c>
      <c r="H296">
        <v>1</v>
      </c>
      <c r="I296" t="s">
        <v>182</v>
      </c>
    </row>
    <row r="297" spans="1:9">
      <c r="A297" t="s">
        <v>260</v>
      </c>
      <c r="B297" t="s">
        <v>80</v>
      </c>
      <c r="C297">
        <v>2035</v>
      </c>
      <c r="D297" t="s">
        <v>146</v>
      </c>
      <c r="E297" t="s">
        <v>133</v>
      </c>
      <c r="F297" t="s">
        <v>110</v>
      </c>
      <c r="G297" t="s">
        <v>157</v>
      </c>
      <c r="H297">
        <v>1</v>
      </c>
      <c r="I297" t="s">
        <v>182</v>
      </c>
    </row>
    <row r="298" spans="1:9">
      <c r="A298" t="s">
        <v>260</v>
      </c>
      <c r="B298" t="s">
        <v>80</v>
      </c>
      <c r="C298">
        <v>2045</v>
      </c>
      <c r="D298" t="s">
        <v>146</v>
      </c>
      <c r="E298" t="s">
        <v>133</v>
      </c>
      <c r="F298" t="s">
        <v>110</v>
      </c>
      <c r="G298" t="s">
        <v>157</v>
      </c>
      <c r="H298">
        <v>1</v>
      </c>
      <c r="I298" t="s">
        <v>182</v>
      </c>
    </row>
    <row r="299" spans="1:9">
      <c r="A299" t="s">
        <v>260</v>
      </c>
      <c r="B299" t="s">
        <v>80</v>
      </c>
      <c r="C299">
        <v>2055</v>
      </c>
      <c r="D299" t="s">
        <v>146</v>
      </c>
      <c r="E299" t="s">
        <v>133</v>
      </c>
      <c r="F299" t="s">
        <v>110</v>
      </c>
      <c r="G299" t="s">
        <v>157</v>
      </c>
      <c r="H299">
        <v>1</v>
      </c>
      <c r="I299" t="s">
        <v>182</v>
      </c>
    </row>
    <row r="300" spans="1:9">
      <c r="A300" t="s">
        <v>260</v>
      </c>
      <c r="B300" t="s">
        <v>80</v>
      </c>
      <c r="C300">
        <v>2065</v>
      </c>
      <c r="D300" t="s">
        <v>146</v>
      </c>
      <c r="E300" t="s">
        <v>133</v>
      </c>
      <c r="F300" t="s">
        <v>110</v>
      </c>
      <c r="G300" t="s">
        <v>157</v>
      </c>
      <c r="H300">
        <v>1</v>
      </c>
      <c r="I300" t="s">
        <v>182</v>
      </c>
    </row>
    <row r="301" spans="1:9">
      <c r="A301" t="s">
        <v>260</v>
      </c>
      <c r="B301" t="s">
        <v>87</v>
      </c>
      <c r="C301">
        <v>2010</v>
      </c>
      <c r="D301" t="s">
        <v>146</v>
      </c>
      <c r="E301" t="s">
        <v>133</v>
      </c>
      <c r="F301" t="s">
        <v>110</v>
      </c>
      <c r="G301" t="s">
        <v>162</v>
      </c>
      <c r="H301">
        <v>0</v>
      </c>
      <c r="I301" t="s">
        <v>182</v>
      </c>
    </row>
    <row r="302" spans="1:9">
      <c r="A302" t="s">
        <v>260</v>
      </c>
      <c r="B302" t="s">
        <v>87</v>
      </c>
      <c r="C302">
        <v>2020</v>
      </c>
      <c r="D302" t="s">
        <v>146</v>
      </c>
      <c r="E302" t="s">
        <v>133</v>
      </c>
      <c r="F302" t="s">
        <v>110</v>
      </c>
      <c r="G302" t="s">
        <v>162</v>
      </c>
      <c r="H302">
        <v>0</v>
      </c>
      <c r="I302" t="s">
        <v>182</v>
      </c>
    </row>
    <row r="303" spans="1:9">
      <c r="A303" t="s">
        <v>260</v>
      </c>
      <c r="B303" t="s">
        <v>87</v>
      </c>
      <c r="C303">
        <v>2030</v>
      </c>
      <c r="D303" t="s">
        <v>146</v>
      </c>
      <c r="E303" t="s">
        <v>133</v>
      </c>
      <c r="F303" t="s">
        <v>110</v>
      </c>
      <c r="G303" t="s">
        <v>162</v>
      </c>
      <c r="H303">
        <v>0</v>
      </c>
      <c r="I303" t="s">
        <v>182</v>
      </c>
    </row>
    <row r="304" spans="1:9">
      <c r="A304" t="s">
        <v>260</v>
      </c>
      <c r="B304" t="s">
        <v>87</v>
      </c>
      <c r="C304">
        <v>2040</v>
      </c>
      <c r="D304" t="s">
        <v>146</v>
      </c>
      <c r="E304" t="s">
        <v>133</v>
      </c>
      <c r="F304" t="s">
        <v>110</v>
      </c>
      <c r="G304" t="s">
        <v>162</v>
      </c>
      <c r="H304">
        <v>0</v>
      </c>
      <c r="I304" t="s">
        <v>182</v>
      </c>
    </row>
    <row r="305" spans="1:9">
      <c r="A305" t="s">
        <v>260</v>
      </c>
      <c r="B305" t="s">
        <v>87</v>
      </c>
      <c r="C305">
        <v>2050</v>
      </c>
      <c r="D305" t="s">
        <v>146</v>
      </c>
      <c r="E305" t="s">
        <v>133</v>
      </c>
      <c r="F305" t="s">
        <v>110</v>
      </c>
      <c r="G305" t="s">
        <v>162</v>
      </c>
      <c r="H305">
        <v>0</v>
      </c>
      <c r="I305" t="s">
        <v>182</v>
      </c>
    </row>
    <row r="306" spans="1:9">
      <c r="A306" t="s">
        <v>260</v>
      </c>
      <c r="B306" t="s">
        <v>87</v>
      </c>
      <c r="C306">
        <v>2060</v>
      </c>
      <c r="D306" t="s">
        <v>146</v>
      </c>
      <c r="E306" t="s">
        <v>133</v>
      </c>
      <c r="F306" t="s">
        <v>110</v>
      </c>
      <c r="G306" t="s">
        <v>162</v>
      </c>
      <c r="H306">
        <v>0</v>
      </c>
      <c r="I306" t="s">
        <v>182</v>
      </c>
    </row>
    <row r="307" spans="1:9">
      <c r="A307" t="s">
        <v>260</v>
      </c>
      <c r="B307" t="s">
        <v>87</v>
      </c>
      <c r="C307">
        <v>2070</v>
      </c>
      <c r="D307" t="s">
        <v>146</v>
      </c>
      <c r="E307" t="s">
        <v>133</v>
      </c>
      <c r="F307" t="s">
        <v>110</v>
      </c>
      <c r="G307" t="s">
        <v>162</v>
      </c>
      <c r="H307">
        <v>0</v>
      </c>
      <c r="I307" t="s">
        <v>182</v>
      </c>
    </row>
    <row r="308" spans="1:9">
      <c r="A308" t="s">
        <v>260</v>
      </c>
      <c r="B308" t="s">
        <v>87</v>
      </c>
      <c r="C308">
        <v>2015</v>
      </c>
      <c r="D308" t="s">
        <v>146</v>
      </c>
      <c r="E308" t="s">
        <v>133</v>
      </c>
      <c r="F308" t="s">
        <v>110</v>
      </c>
      <c r="G308" t="s">
        <v>162</v>
      </c>
      <c r="H308">
        <v>0</v>
      </c>
      <c r="I308" t="s">
        <v>182</v>
      </c>
    </row>
    <row r="309" spans="1:9">
      <c r="A309" t="s">
        <v>260</v>
      </c>
      <c r="B309" t="s">
        <v>87</v>
      </c>
      <c r="C309">
        <v>2025</v>
      </c>
      <c r="D309" t="s">
        <v>146</v>
      </c>
      <c r="E309" t="s">
        <v>133</v>
      </c>
      <c r="F309" t="s">
        <v>110</v>
      </c>
      <c r="G309" t="s">
        <v>162</v>
      </c>
      <c r="H309">
        <v>0</v>
      </c>
      <c r="I309" t="s">
        <v>182</v>
      </c>
    </row>
    <row r="310" spans="1:9">
      <c r="A310" t="s">
        <v>260</v>
      </c>
      <c r="B310" t="s">
        <v>87</v>
      </c>
      <c r="C310">
        <v>2035</v>
      </c>
      <c r="D310" t="s">
        <v>146</v>
      </c>
      <c r="E310" t="s">
        <v>133</v>
      </c>
      <c r="F310" t="s">
        <v>110</v>
      </c>
      <c r="G310" t="s">
        <v>162</v>
      </c>
      <c r="H310">
        <v>0</v>
      </c>
      <c r="I310" t="s">
        <v>182</v>
      </c>
    </row>
    <row r="311" spans="1:9">
      <c r="A311" t="s">
        <v>260</v>
      </c>
      <c r="B311" t="s">
        <v>87</v>
      </c>
      <c r="C311">
        <v>2045</v>
      </c>
      <c r="D311" t="s">
        <v>146</v>
      </c>
      <c r="E311" t="s">
        <v>133</v>
      </c>
      <c r="F311" t="s">
        <v>110</v>
      </c>
      <c r="G311" t="s">
        <v>162</v>
      </c>
      <c r="H311">
        <v>0</v>
      </c>
      <c r="I311" t="s">
        <v>182</v>
      </c>
    </row>
    <row r="312" spans="1:9">
      <c r="A312" t="s">
        <v>260</v>
      </c>
      <c r="B312" t="s">
        <v>87</v>
      </c>
      <c r="C312">
        <v>2055</v>
      </c>
      <c r="D312" t="s">
        <v>146</v>
      </c>
      <c r="E312" t="s">
        <v>133</v>
      </c>
      <c r="F312" t="s">
        <v>110</v>
      </c>
      <c r="G312" t="s">
        <v>162</v>
      </c>
      <c r="H312">
        <v>0</v>
      </c>
      <c r="I312" t="s">
        <v>182</v>
      </c>
    </row>
    <row r="313" spans="1:9">
      <c r="A313" t="s">
        <v>260</v>
      </c>
      <c r="B313" t="s">
        <v>87</v>
      </c>
      <c r="C313">
        <v>2065</v>
      </c>
      <c r="D313" t="s">
        <v>146</v>
      </c>
      <c r="E313" t="s">
        <v>133</v>
      </c>
      <c r="F313" t="s">
        <v>110</v>
      </c>
      <c r="G313" t="s">
        <v>162</v>
      </c>
      <c r="H313">
        <v>0</v>
      </c>
      <c r="I313" t="s">
        <v>182</v>
      </c>
    </row>
    <row r="314" spans="1:9">
      <c r="A314" t="s">
        <v>260</v>
      </c>
      <c r="B314" t="s">
        <v>87</v>
      </c>
      <c r="C314">
        <v>2010</v>
      </c>
      <c r="D314" t="s">
        <v>146</v>
      </c>
      <c r="E314" t="s">
        <v>133</v>
      </c>
      <c r="F314" t="s">
        <v>110</v>
      </c>
      <c r="G314" t="s">
        <v>161</v>
      </c>
      <c r="H314">
        <v>0.30000001192092901</v>
      </c>
      <c r="I314" t="s">
        <v>182</v>
      </c>
    </row>
    <row r="315" spans="1:9">
      <c r="A315" t="s">
        <v>260</v>
      </c>
      <c r="B315" t="s">
        <v>87</v>
      </c>
      <c r="C315">
        <v>2020</v>
      </c>
      <c r="D315" t="s">
        <v>146</v>
      </c>
      <c r="E315" t="s">
        <v>133</v>
      </c>
      <c r="F315" t="s">
        <v>110</v>
      </c>
      <c r="G315" t="s">
        <v>161</v>
      </c>
      <c r="H315">
        <v>0.30000001192092901</v>
      </c>
      <c r="I315" t="s">
        <v>182</v>
      </c>
    </row>
    <row r="316" spans="1:9">
      <c r="A316" t="s">
        <v>260</v>
      </c>
      <c r="B316" t="s">
        <v>87</v>
      </c>
      <c r="C316">
        <v>2030</v>
      </c>
      <c r="D316" t="s">
        <v>146</v>
      </c>
      <c r="E316" t="s">
        <v>133</v>
      </c>
      <c r="F316" t="s">
        <v>110</v>
      </c>
      <c r="G316" t="s">
        <v>161</v>
      </c>
      <c r="H316">
        <v>0.30000001192092901</v>
      </c>
      <c r="I316" t="s">
        <v>182</v>
      </c>
    </row>
    <row r="317" spans="1:9">
      <c r="A317" t="s">
        <v>260</v>
      </c>
      <c r="B317" t="s">
        <v>87</v>
      </c>
      <c r="C317">
        <v>2040</v>
      </c>
      <c r="D317" t="s">
        <v>146</v>
      </c>
      <c r="E317" t="s">
        <v>133</v>
      </c>
      <c r="F317" t="s">
        <v>110</v>
      </c>
      <c r="G317" t="s">
        <v>161</v>
      </c>
      <c r="H317">
        <v>0.30000001192092901</v>
      </c>
      <c r="I317" t="s">
        <v>182</v>
      </c>
    </row>
    <row r="318" spans="1:9">
      <c r="A318" t="s">
        <v>260</v>
      </c>
      <c r="B318" t="s">
        <v>87</v>
      </c>
      <c r="C318">
        <v>2050</v>
      </c>
      <c r="D318" t="s">
        <v>146</v>
      </c>
      <c r="E318" t="s">
        <v>133</v>
      </c>
      <c r="F318" t="s">
        <v>110</v>
      </c>
      <c r="G318" t="s">
        <v>161</v>
      </c>
      <c r="H318">
        <v>0.30000001192092901</v>
      </c>
      <c r="I318" t="s">
        <v>182</v>
      </c>
    </row>
    <row r="319" spans="1:9">
      <c r="A319" t="s">
        <v>260</v>
      </c>
      <c r="B319" t="s">
        <v>87</v>
      </c>
      <c r="C319">
        <v>2060</v>
      </c>
      <c r="D319" t="s">
        <v>146</v>
      </c>
      <c r="E319" t="s">
        <v>133</v>
      </c>
      <c r="F319" t="s">
        <v>110</v>
      </c>
      <c r="G319" t="s">
        <v>161</v>
      </c>
      <c r="H319">
        <v>0.30000001192092901</v>
      </c>
      <c r="I319" t="s">
        <v>182</v>
      </c>
    </row>
    <row r="320" spans="1:9">
      <c r="A320" t="s">
        <v>260</v>
      </c>
      <c r="B320" t="s">
        <v>87</v>
      </c>
      <c r="C320">
        <v>2070</v>
      </c>
      <c r="D320" t="s">
        <v>146</v>
      </c>
      <c r="E320" t="s">
        <v>133</v>
      </c>
      <c r="F320" t="s">
        <v>110</v>
      </c>
      <c r="G320" t="s">
        <v>161</v>
      </c>
      <c r="H320">
        <v>0.30000001192092901</v>
      </c>
      <c r="I320" t="s">
        <v>182</v>
      </c>
    </row>
    <row r="321" spans="1:9">
      <c r="A321" t="s">
        <v>260</v>
      </c>
      <c r="B321" t="s">
        <v>87</v>
      </c>
      <c r="C321">
        <v>2015</v>
      </c>
      <c r="D321" t="s">
        <v>146</v>
      </c>
      <c r="E321" t="s">
        <v>133</v>
      </c>
      <c r="F321" t="s">
        <v>110</v>
      </c>
      <c r="G321" t="s">
        <v>161</v>
      </c>
      <c r="H321">
        <v>0.30000001192092901</v>
      </c>
      <c r="I321" t="s">
        <v>182</v>
      </c>
    </row>
    <row r="322" spans="1:9">
      <c r="A322" t="s">
        <v>260</v>
      </c>
      <c r="B322" t="s">
        <v>87</v>
      </c>
      <c r="C322">
        <v>2025</v>
      </c>
      <c r="D322" t="s">
        <v>146</v>
      </c>
      <c r="E322" t="s">
        <v>133</v>
      </c>
      <c r="F322" t="s">
        <v>110</v>
      </c>
      <c r="G322" t="s">
        <v>161</v>
      </c>
      <c r="H322">
        <v>0.30000001192092901</v>
      </c>
      <c r="I322" t="s">
        <v>182</v>
      </c>
    </row>
    <row r="323" spans="1:9">
      <c r="A323" t="s">
        <v>260</v>
      </c>
      <c r="B323" t="s">
        <v>87</v>
      </c>
      <c r="C323">
        <v>2035</v>
      </c>
      <c r="D323" t="s">
        <v>146</v>
      </c>
      <c r="E323" t="s">
        <v>133</v>
      </c>
      <c r="F323" t="s">
        <v>110</v>
      </c>
      <c r="G323" t="s">
        <v>161</v>
      </c>
      <c r="H323">
        <v>0.30000001192092901</v>
      </c>
      <c r="I323" t="s">
        <v>182</v>
      </c>
    </row>
    <row r="324" spans="1:9">
      <c r="A324" t="s">
        <v>260</v>
      </c>
      <c r="B324" t="s">
        <v>87</v>
      </c>
      <c r="C324">
        <v>2045</v>
      </c>
      <c r="D324" t="s">
        <v>146</v>
      </c>
      <c r="E324" t="s">
        <v>133</v>
      </c>
      <c r="F324" t="s">
        <v>110</v>
      </c>
      <c r="G324" t="s">
        <v>161</v>
      </c>
      <c r="H324">
        <v>0.30000001192092901</v>
      </c>
      <c r="I324" t="s">
        <v>182</v>
      </c>
    </row>
    <row r="325" spans="1:9">
      <c r="A325" t="s">
        <v>260</v>
      </c>
      <c r="B325" t="s">
        <v>87</v>
      </c>
      <c r="C325">
        <v>2055</v>
      </c>
      <c r="D325" t="s">
        <v>146</v>
      </c>
      <c r="E325" t="s">
        <v>133</v>
      </c>
      <c r="F325" t="s">
        <v>110</v>
      </c>
      <c r="G325" t="s">
        <v>161</v>
      </c>
      <c r="H325">
        <v>0.30000001192092901</v>
      </c>
      <c r="I325" t="s">
        <v>182</v>
      </c>
    </row>
    <row r="326" spans="1:9">
      <c r="A326" t="s">
        <v>260</v>
      </c>
      <c r="B326" t="s">
        <v>87</v>
      </c>
      <c r="C326">
        <v>2065</v>
      </c>
      <c r="D326" t="s">
        <v>146</v>
      </c>
      <c r="E326" t="s">
        <v>133</v>
      </c>
      <c r="F326" t="s">
        <v>110</v>
      </c>
      <c r="G326" t="s">
        <v>161</v>
      </c>
      <c r="H326">
        <v>0.30000001192092901</v>
      </c>
      <c r="I326" t="s">
        <v>182</v>
      </c>
    </row>
    <row r="327" spans="1:9">
      <c r="A327" t="s">
        <v>260</v>
      </c>
      <c r="B327" t="s">
        <v>87</v>
      </c>
      <c r="C327">
        <v>2010</v>
      </c>
      <c r="D327" t="s">
        <v>146</v>
      </c>
      <c r="E327" t="s">
        <v>133</v>
      </c>
      <c r="F327" t="s">
        <v>110</v>
      </c>
      <c r="G327" t="s">
        <v>160</v>
      </c>
      <c r="H327">
        <v>0.60000002384185791</v>
      </c>
      <c r="I327" t="s">
        <v>182</v>
      </c>
    </row>
    <row r="328" spans="1:9">
      <c r="A328" t="s">
        <v>260</v>
      </c>
      <c r="B328" t="s">
        <v>87</v>
      </c>
      <c r="C328">
        <v>2020</v>
      </c>
      <c r="D328" t="s">
        <v>146</v>
      </c>
      <c r="E328" t="s">
        <v>133</v>
      </c>
      <c r="F328" t="s">
        <v>110</v>
      </c>
      <c r="G328" t="s">
        <v>160</v>
      </c>
      <c r="H328">
        <v>0.60000002384185791</v>
      </c>
      <c r="I328" t="s">
        <v>182</v>
      </c>
    </row>
    <row r="329" spans="1:9">
      <c r="A329" t="s">
        <v>260</v>
      </c>
      <c r="B329" t="s">
        <v>87</v>
      </c>
      <c r="C329">
        <v>2030</v>
      </c>
      <c r="D329" t="s">
        <v>146</v>
      </c>
      <c r="E329" t="s">
        <v>133</v>
      </c>
      <c r="F329" t="s">
        <v>110</v>
      </c>
      <c r="G329" t="s">
        <v>160</v>
      </c>
      <c r="H329">
        <v>0.60000002384185791</v>
      </c>
      <c r="I329" t="s">
        <v>182</v>
      </c>
    </row>
    <row r="330" spans="1:9">
      <c r="A330" t="s">
        <v>260</v>
      </c>
      <c r="B330" t="s">
        <v>87</v>
      </c>
      <c r="C330">
        <v>2040</v>
      </c>
      <c r="D330" t="s">
        <v>146</v>
      </c>
      <c r="E330" t="s">
        <v>133</v>
      </c>
      <c r="F330" t="s">
        <v>110</v>
      </c>
      <c r="G330" t="s">
        <v>160</v>
      </c>
      <c r="H330">
        <v>0.60000002384185791</v>
      </c>
      <c r="I330" t="s">
        <v>182</v>
      </c>
    </row>
    <row r="331" spans="1:9">
      <c r="A331" t="s">
        <v>260</v>
      </c>
      <c r="B331" t="s">
        <v>87</v>
      </c>
      <c r="C331">
        <v>2050</v>
      </c>
      <c r="D331" t="s">
        <v>146</v>
      </c>
      <c r="E331" t="s">
        <v>133</v>
      </c>
      <c r="F331" t="s">
        <v>110</v>
      </c>
      <c r="G331" t="s">
        <v>160</v>
      </c>
      <c r="H331">
        <v>0.60000002384185791</v>
      </c>
      <c r="I331" t="s">
        <v>182</v>
      </c>
    </row>
    <row r="332" spans="1:9">
      <c r="A332" t="s">
        <v>260</v>
      </c>
      <c r="B332" t="s">
        <v>87</v>
      </c>
      <c r="C332">
        <v>2060</v>
      </c>
      <c r="D332" t="s">
        <v>146</v>
      </c>
      <c r="E332" t="s">
        <v>133</v>
      </c>
      <c r="F332" t="s">
        <v>110</v>
      </c>
      <c r="G332" t="s">
        <v>160</v>
      </c>
      <c r="H332">
        <v>0.60000002384185791</v>
      </c>
      <c r="I332" t="s">
        <v>182</v>
      </c>
    </row>
    <row r="333" spans="1:9">
      <c r="A333" t="s">
        <v>260</v>
      </c>
      <c r="B333" t="s">
        <v>87</v>
      </c>
      <c r="C333">
        <v>2070</v>
      </c>
      <c r="D333" t="s">
        <v>146</v>
      </c>
      <c r="E333" t="s">
        <v>133</v>
      </c>
      <c r="F333" t="s">
        <v>110</v>
      </c>
      <c r="G333" t="s">
        <v>160</v>
      </c>
      <c r="H333">
        <v>0.60000002384185791</v>
      </c>
      <c r="I333" t="s">
        <v>182</v>
      </c>
    </row>
    <row r="334" spans="1:9">
      <c r="A334" t="s">
        <v>260</v>
      </c>
      <c r="B334" t="s">
        <v>87</v>
      </c>
      <c r="C334">
        <v>2015</v>
      </c>
      <c r="D334" t="s">
        <v>146</v>
      </c>
      <c r="E334" t="s">
        <v>133</v>
      </c>
      <c r="F334" t="s">
        <v>110</v>
      </c>
      <c r="G334" t="s">
        <v>160</v>
      </c>
      <c r="H334">
        <v>0.60000002384185791</v>
      </c>
      <c r="I334" t="s">
        <v>182</v>
      </c>
    </row>
    <row r="335" spans="1:9">
      <c r="A335" t="s">
        <v>260</v>
      </c>
      <c r="B335" t="s">
        <v>87</v>
      </c>
      <c r="C335">
        <v>2025</v>
      </c>
      <c r="D335" t="s">
        <v>146</v>
      </c>
      <c r="E335" t="s">
        <v>133</v>
      </c>
      <c r="F335" t="s">
        <v>110</v>
      </c>
      <c r="G335" t="s">
        <v>160</v>
      </c>
      <c r="H335">
        <v>0.60000002384185791</v>
      </c>
      <c r="I335" t="s">
        <v>182</v>
      </c>
    </row>
    <row r="336" spans="1:9">
      <c r="A336" t="s">
        <v>260</v>
      </c>
      <c r="B336" t="s">
        <v>87</v>
      </c>
      <c r="C336">
        <v>2035</v>
      </c>
      <c r="D336" t="s">
        <v>146</v>
      </c>
      <c r="E336" t="s">
        <v>133</v>
      </c>
      <c r="F336" t="s">
        <v>110</v>
      </c>
      <c r="G336" t="s">
        <v>160</v>
      </c>
      <c r="H336">
        <v>0.60000002384185791</v>
      </c>
      <c r="I336" t="s">
        <v>182</v>
      </c>
    </row>
    <row r="337" spans="1:9">
      <c r="A337" t="s">
        <v>260</v>
      </c>
      <c r="B337" t="s">
        <v>87</v>
      </c>
      <c r="C337">
        <v>2045</v>
      </c>
      <c r="D337" t="s">
        <v>146</v>
      </c>
      <c r="E337" t="s">
        <v>133</v>
      </c>
      <c r="F337" t="s">
        <v>110</v>
      </c>
      <c r="G337" t="s">
        <v>160</v>
      </c>
      <c r="H337">
        <v>0.60000002384185791</v>
      </c>
      <c r="I337" t="s">
        <v>182</v>
      </c>
    </row>
    <row r="338" spans="1:9">
      <c r="A338" t="s">
        <v>260</v>
      </c>
      <c r="B338" t="s">
        <v>87</v>
      </c>
      <c r="C338">
        <v>2055</v>
      </c>
      <c r="D338" t="s">
        <v>146</v>
      </c>
      <c r="E338" t="s">
        <v>133</v>
      </c>
      <c r="F338" t="s">
        <v>110</v>
      </c>
      <c r="G338" t="s">
        <v>160</v>
      </c>
      <c r="H338">
        <v>0.60000002384185791</v>
      </c>
      <c r="I338" t="s">
        <v>182</v>
      </c>
    </row>
    <row r="339" spans="1:9">
      <c r="A339" t="s">
        <v>260</v>
      </c>
      <c r="B339" t="s">
        <v>87</v>
      </c>
      <c r="C339">
        <v>2065</v>
      </c>
      <c r="D339" t="s">
        <v>146</v>
      </c>
      <c r="E339" t="s">
        <v>133</v>
      </c>
      <c r="F339" t="s">
        <v>110</v>
      </c>
      <c r="G339" t="s">
        <v>160</v>
      </c>
      <c r="H339">
        <v>0.60000002384185791</v>
      </c>
      <c r="I339" t="s">
        <v>182</v>
      </c>
    </row>
    <row r="340" spans="1:9">
      <c r="A340" t="s">
        <v>260</v>
      </c>
      <c r="B340" t="s">
        <v>87</v>
      </c>
      <c r="C340">
        <v>2010</v>
      </c>
      <c r="D340" t="s">
        <v>146</v>
      </c>
      <c r="E340" t="s">
        <v>133</v>
      </c>
      <c r="F340" t="s">
        <v>110</v>
      </c>
      <c r="G340" t="s">
        <v>159</v>
      </c>
      <c r="H340">
        <v>0.89999997615814209</v>
      </c>
      <c r="I340" t="s">
        <v>182</v>
      </c>
    </row>
    <row r="341" spans="1:9">
      <c r="A341" t="s">
        <v>260</v>
      </c>
      <c r="B341" t="s">
        <v>87</v>
      </c>
      <c r="C341">
        <v>2020</v>
      </c>
      <c r="D341" t="s">
        <v>146</v>
      </c>
      <c r="E341" t="s">
        <v>133</v>
      </c>
      <c r="F341" t="s">
        <v>110</v>
      </c>
      <c r="G341" t="s">
        <v>159</v>
      </c>
      <c r="H341">
        <v>0.89999997615814209</v>
      </c>
      <c r="I341" t="s">
        <v>182</v>
      </c>
    </row>
    <row r="342" spans="1:9">
      <c r="A342" t="s">
        <v>260</v>
      </c>
      <c r="B342" t="s">
        <v>87</v>
      </c>
      <c r="C342">
        <v>2030</v>
      </c>
      <c r="D342" t="s">
        <v>146</v>
      </c>
      <c r="E342" t="s">
        <v>133</v>
      </c>
      <c r="F342" t="s">
        <v>110</v>
      </c>
      <c r="G342" t="s">
        <v>159</v>
      </c>
      <c r="H342">
        <v>0.89999997615814209</v>
      </c>
      <c r="I342" t="s">
        <v>182</v>
      </c>
    </row>
    <row r="343" spans="1:9">
      <c r="A343" t="s">
        <v>260</v>
      </c>
      <c r="B343" t="s">
        <v>87</v>
      </c>
      <c r="C343">
        <v>2040</v>
      </c>
      <c r="D343" t="s">
        <v>146</v>
      </c>
      <c r="E343" t="s">
        <v>133</v>
      </c>
      <c r="F343" t="s">
        <v>110</v>
      </c>
      <c r="G343" t="s">
        <v>159</v>
      </c>
      <c r="H343">
        <v>0.89999997615814209</v>
      </c>
      <c r="I343" t="s">
        <v>182</v>
      </c>
    </row>
    <row r="344" spans="1:9">
      <c r="A344" t="s">
        <v>260</v>
      </c>
      <c r="B344" t="s">
        <v>87</v>
      </c>
      <c r="C344">
        <v>2050</v>
      </c>
      <c r="D344" t="s">
        <v>146</v>
      </c>
      <c r="E344" t="s">
        <v>133</v>
      </c>
      <c r="F344" t="s">
        <v>110</v>
      </c>
      <c r="G344" t="s">
        <v>159</v>
      </c>
      <c r="H344">
        <v>0.89999997615814209</v>
      </c>
      <c r="I344" t="s">
        <v>182</v>
      </c>
    </row>
    <row r="345" spans="1:9">
      <c r="A345" t="s">
        <v>260</v>
      </c>
      <c r="B345" t="s">
        <v>87</v>
      </c>
      <c r="C345">
        <v>2060</v>
      </c>
      <c r="D345" t="s">
        <v>146</v>
      </c>
      <c r="E345" t="s">
        <v>133</v>
      </c>
      <c r="F345" t="s">
        <v>110</v>
      </c>
      <c r="G345" t="s">
        <v>159</v>
      </c>
      <c r="H345">
        <v>0.89999997615814209</v>
      </c>
      <c r="I345" t="s">
        <v>182</v>
      </c>
    </row>
    <row r="346" spans="1:9">
      <c r="A346" t="s">
        <v>260</v>
      </c>
      <c r="B346" t="s">
        <v>87</v>
      </c>
      <c r="C346">
        <v>2070</v>
      </c>
      <c r="D346" t="s">
        <v>146</v>
      </c>
      <c r="E346" t="s">
        <v>133</v>
      </c>
      <c r="F346" t="s">
        <v>110</v>
      </c>
      <c r="G346" t="s">
        <v>159</v>
      </c>
      <c r="H346">
        <v>0.89999997615814209</v>
      </c>
      <c r="I346" t="s">
        <v>182</v>
      </c>
    </row>
    <row r="347" spans="1:9">
      <c r="A347" t="s">
        <v>260</v>
      </c>
      <c r="B347" t="s">
        <v>87</v>
      </c>
      <c r="C347">
        <v>2015</v>
      </c>
      <c r="D347" t="s">
        <v>146</v>
      </c>
      <c r="E347" t="s">
        <v>133</v>
      </c>
      <c r="F347" t="s">
        <v>110</v>
      </c>
      <c r="G347" t="s">
        <v>159</v>
      </c>
      <c r="H347">
        <v>0.89999997615814209</v>
      </c>
      <c r="I347" t="s">
        <v>182</v>
      </c>
    </row>
    <row r="348" spans="1:9">
      <c r="A348" t="s">
        <v>260</v>
      </c>
      <c r="B348" t="s">
        <v>87</v>
      </c>
      <c r="C348">
        <v>2025</v>
      </c>
      <c r="D348" t="s">
        <v>146</v>
      </c>
      <c r="E348" t="s">
        <v>133</v>
      </c>
      <c r="F348" t="s">
        <v>110</v>
      </c>
      <c r="G348" t="s">
        <v>159</v>
      </c>
      <c r="H348">
        <v>0.89999997615814209</v>
      </c>
      <c r="I348" t="s">
        <v>182</v>
      </c>
    </row>
    <row r="349" spans="1:9">
      <c r="A349" t="s">
        <v>260</v>
      </c>
      <c r="B349" t="s">
        <v>87</v>
      </c>
      <c r="C349">
        <v>2035</v>
      </c>
      <c r="D349" t="s">
        <v>146</v>
      </c>
      <c r="E349" t="s">
        <v>133</v>
      </c>
      <c r="F349" t="s">
        <v>110</v>
      </c>
      <c r="G349" t="s">
        <v>159</v>
      </c>
      <c r="H349">
        <v>0.89999997615814209</v>
      </c>
      <c r="I349" t="s">
        <v>182</v>
      </c>
    </row>
    <row r="350" spans="1:9">
      <c r="A350" t="s">
        <v>260</v>
      </c>
      <c r="B350" t="s">
        <v>87</v>
      </c>
      <c r="C350">
        <v>2045</v>
      </c>
      <c r="D350" t="s">
        <v>146</v>
      </c>
      <c r="E350" t="s">
        <v>133</v>
      </c>
      <c r="F350" t="s">
        <v>110</v>
      </c>
      <c r="G350" t="s">
        <v>159</v>
      </c>
      <c r="H350">
        <v>0.89999997615814209</v>
      </c>
      <c r="I350" t="s">
        <v>182</v>
      </c>
    </row>
    <row r="351" spans="1:9">
      <c r="A351" t="s">
        <v>260</v>
      </c>
      <c r="B351" t="s">
        <v>87</v>
      </c>
      <c r="C351">
        <v>2055</v>
      </c>
      <c r="D351" t="s">
        <v>146</v>
      </c>
      <c r="E351" t="s">
        <v>133</v>
      </c>
      <c r="F351" t="s">
        <v>110</v>
      </c>
      <c r="G351" t="s">
        <v>159</v>
      </c>
      <c r="H351">
        <v>0.89999997615814209</v>
      </c>
      <c r="I351" t="s">
        <v>182</v>
      </c>
    </row>
    <row r="352" spans="1:9">
      <c r="A352" t="s">
        <v>260</v>
      </c>
      <c r="B352" t="s">
        <v>87</v>
      </c>
      <c r="C352">
        <v>2065</v>
      </c>
      <c r="D352" t="s">
        <v>146</v>
      </c>
      <c r="E352" t="s">
        <v>133</v>
      </c>
      <c r="F352" t="s">
        <v>110</v>
      </c>
      <c r="G352" t="s">
        <v>159</v>
      </c>
      <c r="H352">
        <v>0.89999997615814209</v>
      </c>
      <c r="I352" t="s">
        <v>182</v>
      </c>
    </row>
    <row r="353" spans="1:9">
      <c r="A353" s="15" t="s">
        <v>260</v>
      </c>
      <c r="B353" s="15" t="s">
        <v>261</v>
      </c>
      <c r="C353" s="15">
        <v>2010</v>
      </c>
      <c r="D353" s="15" t="s">
        <v>146</v>
      </c>
      <c r="E353" s="15" t="s">
        <v>133</v>
      </c>
      <c r="F353" s="15" t="s">
        <v>110</v>
      </c>
      <c r="G353" s="15" t="s">
        <v>157</v>
      </c>
      <c r="H353" s="15">
        <v>1</v>
      </c>
      <c r="I353" s="15" t="s">
        <v>182</v>
      </c>
    </row>
    <row r="354" spans="1:9">
      <c r="A354" s="15" t="s">
        <v>260</v>
      </c>
      <c r="B354" s="15" t="s">
        <v>261</v>
      </c>
      <c r="C354" s="15">
        <v>2020</v>
      </c>
      <c r="D354" s="15" t="s">
        <v>146</v>
      </c>
      <c r="E354" s="15" t="s">
        <v>133</v>
      </c>
      <c r="F354" s="15" t="s">
        <v>110</v>
      </c>
      <c r="G354" s="15" t="s">
        <v>157</v>
      </c>
      <c r="H354" s="15">
        <v>1</v>
      </c>
      <c r="I354" s="15" t="s">
        <v>182</v>
      </c>
    </row>
    <row r="355" spans="1:9">
      <c r="A355" s="15" t="s">
        <v>260</v>
      </c>
      <c r="B355" s="15" t="s">
        <v>261</v>
      </c>
      <c r="C355" s="15">
        <v>2030</v>
      </c>
      <c r="D355" s="15" t="s">
        <v>146</v>
      </c>
      <c r="E355" s="15" t="s">
        <v>133</v>
      </c>
      <c r="F355" s="15" t="s">
        <v>110</v>
      </c>
      <c r="G355" s="15" t="s">
        <v>157</v>
      </c>
      <c r="H355" s="15">
        <v>1</v>
      </c>
      <c r="I355" s="15" t="s">
        <v>182</v>
      </c>
    </row>
    <row r="356" spans="1:9">
      <c r="A356" s="15" t="s">
        <v>260</v>
      </c>
      <c r="B356" s="15" t="s">
        <v>261</v>
      </c>
      <c r="C356" s="15">
        <v>2040</v>
      </c>
      <c r="D356" s="15" t="s">
        <v>146</v>
      </c>
      <c r="E356" s="15" t="s">
        <v>133</v>
      </c>
      <c r="F356" s="15" t="s">
        <v>110</v>
      </c>
      <c r="G356" s="15" t="s">
        <v>157</v>
      </c>
      <c r="H356" s="15">
        <v>1</v>
      </c>
      <c r="I356" s="15" t="s">
        <v>182</v>
      </c>
    </row>
    <row r="357" spans="1:9">
      <c r="A357" s="15" t="s">
        <v>260</v>
      </c>
      <c r="B357" s="15" t="s">
        <v>261</v>
      </c>
      <c r="C357" s="15">
        <v>2050</v>
      </c>
      <c r="D357" s="15" t="s">
        <v>146</v>
      </c>
      <c r="E357" s="15" t="s">
        <v>133</v>
      </c>
      <c r="F357" s="15" t="s">
        <v>110</v>
      </c>
      <c r="G357" s="15" t="s">
        <v>157</v>
      </c>
      <c r="H357" s="15">
        <v>1</v>
      </c>
      <c r="I357" s="15" t="s">
        <v>182</v>
      </c>
    </row>
    <row r="358" spans="1:9">
      <c r="A358" s="15" t="s">
        <v>260</v>
      </c>
      <c r="B358" s="15" t="s">
        <v>261</v>
      </c>
      <c r="C358" s="15">
        <v>2060</v>
      </c>
      <c r="D358" s="15" t="s">
        <v>146</v>
      </c>
      <c r="E358" s="15" t="s">
        <v>133</v>
      </c>
      <c r="F358" s="15" t="s">
        <v>110</v>
      </c>
      <c r="G358" s="15" t="s">
        <v>157</v>
      </c>
      <c r="H358" s="15">
        <v>1</v>
      </c>
      <c r="I358" s="15" t="s">
        <v>182</v>
      </c>
    </row>
    <row r="359" spans="1:9">
      <c r="A359" s="15" t="s">
        <v>260</v>
      </c>
      <c r="B359" s="15" t="s">
        <v>261</v>
      </c>
      <c r="C359" s="15">
        <v>2070</v>
      </c>
      <c r="D359" s="15" t="s">
        <v>146</v>
      </c>
      <c r="E359" s="15" t="s">
        <v>133</v>
      </c>
      <c r="F359" s="15" t="s">
        <v>110</v>
      </c>
      <c r="G359" s="15" t="s">
        <v>157</v>
      </c>
      <c r="H359" s="15">
        <v>1</v>
      </c>
      <c r="I359" s="15" t="s">
        <v>182</v>
      </c>
    </row>
    <row r="360" spans="1:9">
      <c r="A360" s="15" t="s">
        <v>260</v>
      </c>
      <c r="B360" s="15" t="s">
        <v>261</v>
      </c>
      <c r="C360" s="15">
        <v>2015</v>
      </c>
      <c r="D360" s="15" t="s">
        <v>146</v>
      </c>
      <c r="E360" s="15" t="s">
        <v>133</v>
      </c>
      <c r="F360" s="15" t="s">
        <v>110</v>
      </c>
      <c r="G360" s="15" t="s">
        <v>157</v>
      </c>
      <c r="H360" s="15">
        <v>1</v>
      </c>
      <c r="I360" s="15" t="s">
        <v>182</v>
      </c>
    </row>
    <row r="361" spans="1:9">
      <c r="A361" s="15" t="s">
        <v>260</v>
      </c>
      <c r="B361" s="15" t="s">
        <v>261</v>
      </c>
      <c r="C361" s="15">
        <v>2025</v>
      </c>
      <c r="D361" s="15" t="s">
        <v>146</v>
      </c>
      <c r="E361" s="15" t="s">
        <v>133</v>
      </c>
      <c r="F361" s="15" t="s">
        <v>110</v>
      </c>
      <c r="G361" s="15" t="s">
        <v>157</v>
      </c>
      <c r="H361" s="15">
        <v>1</v>
      </c>
      <c r="I361" s="15" t="s">
        <v>182</v>
      </c>
    </row>
    <row r="362" spans="1:9">
      <c r="A362" s="15" t="s">
        <v>260</v>
      </c>
      <c r="B362" s="15" t="s">
        <v>261</v>
      </c>
      <c r="C362" s="15">
        <v>2035</v>
      </c>
      <c r="D362" s="15" t="s">
        <v>146</v>
      </c>
      <c r="E362" s="15" t="s">
        <v>133</v>
      </c>
      <c r="F362" s="15" t="s">
        <v>110</v>
      </c>
      <c r="G362" s="15" t="s">
        <v>157</v>
      </c>
      <c r="H362" s="15">
        <v>1</v>
      </c>
      <c r="I362" s="15" t="s">
        <v>182</v>
      </c>
    </row>
    <row r="363" spans="1:9">
      <c r="A363" s="15" t="s">
        <v>260</v>
      </c>
      <c r="B363" s="15" t="s">
        <v>261</v>
      </c>
      <c r="C363" s="15">
        <v>2045</v>
      </c>
      <c r="D363" s="15" t="s">
        <v>146</v>
      </c>
      <c r="E363" s="15" t="s">
        <v>133</v>
      </c>
      <c r="F363" s="15" t="s">
        <v>110</v>
      </c>
      <c r="G363" s="15" t="s">
        <v>157</v>
      </c>
      <c r="H363" s="15">
        <v>1</v>
      </c>
      <c r="I363" s="15" t="s">
        <v>182</v>
      </c>
    </row>
    <row r="364" spans="1:9">
      <c r="A364" s="15" t="s">
        <v>260</v>
      </c>
      <c r="B364" s="15" t="s">
        <v>261</v>
      </c>
      <c r="C364" s="15">
        <v>2055</v>
      </c>
      <c r="D364" s="15" t="s">
        <v>146</v>
      </c>
      <c r="E364" s="15" t="s">
        <v>133</v>
      </c>
      <c r="F364" s="15" t="s">
        <v>110</v>
      </c>
      <c r="G364" s="15" t="s">
        <v>157</v>
      </c>
      <c r="H364" s="15">
        <v>1</v>
      </c>
      <c r="I364" s="15" t="s">
        <v>182</v>
      </c>
    </row>
    <row r="365" spans="1:9">
      <c r="A365" s="15" t="s">
        <v>260</v>
      </c>
      <c r="B365" s="15" t="s">
        <v>261</v>
      </c>
      <c r="C365" s="15">
        <v>2065</v>
      </c>
      <c r="D365" s="15" t="s">
        <v>146</v>
      </c>
      <c r="E365" s="15" t="s">
        <v>133</v>
      </c>
      <c r="F365" s="15" t="s">
        <v>110</v>
      </c>
      <c r="G365" s="15" t="s">
        <v>157</v>
      </c>
      <c r="H365" s="15">
        <v>1</v>
      </c>
      <c r="I365" s="15" t="s">
        <v>182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B8" sqref="B8"/>
    </sheetView>
  </sheetViews>
  <sheetFormatPr defaultColWidth="8.85546875" defaultRowHeight="15"/>
  <cols>
    <col min="2" max="2" width="19.28515625" customWidth="1"/>
  </cols>
  <sheetData>
    <row r="1" spans="1:7">
      <c r="A1" s="1" t="s">
        <v>164</v>
      </c>
      <c r="B1" s="1" t="s">
        <v>173</v>
      </c>
      <c r="C1" s="1" t="s">
        <v>172</v>
      </c>
      <c r="D1" s="1" t="s">
        <v>110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146</v>
      </c>
      <c r="C2" t="s">
        <v>133</v>
      </c>
      <c r="D2">
        <v>2020</v>
      </c>
      <c r="E2" t="s">
        <v>110</v>
      </c>
      <c r="F2">
        <v>1.299999952316284</v>
      </c>
      <c r="G2" t="s">
        <v>182</v>
      </c>
    </row>
    <row r="3" spans="1:7">
      <c r="A3" t="s">
        <v>260</v>
      </c>
      <c r="B3" t="s">
        <v>146</v>
      </c>
      <c r="C3" t="s">
        <v>133</v>
      </c>
      <c r="D3">
        <v>2030</v>
      </c>
      <c r="E3" t="s">
        <v>110</v>
      </c>
      <c r="F3">
        <v>1.5</v>
      </c>
      <c r="G3" t="s">
        <v>182</v>
      </c>
    </row>
    <row r="4" spans="1:7">
      <c r="A4" t="s">
        <v>260</v>
      </c>
      <c r="B4" t="s">
        <v>146</v>
      </c>
      <c r="C4" t="s">
        <v>133</v>
      </c>
      <c r="D4">
        <v>2040</v>
      </c>
      <c r="E4" t="s">
        <v>110</v>
      </c>
      <c r="F4">
        <v>1.5</v>
      </c>
      <c r="G4" t="s">
        <v>182</v>
      </c>
    </row>
    <row r="5" spans="1:7">
      <c r="A5" t="s">
        <v>260</v>
      </c>
      <c r="B5" t="s">
        <v>146</v>
      </c>
      <c r="C5" t="s">
        <v>133</v>
      </c>
      <c r="D5">
        <v>2050</v>
      </c>
      <c r="E5" t="s">
        <v>110</v>
      </c>
      <c r="F5">
        <v>1.5</v>
      </c>
      <c r="G5" t="s">
        <v>182</v>
      </c>
    </row>
    <row r="6" spans="1:7">
      <c r="A6" t="s">
        <v>260</v>
      </c>
      <c r="B6" t="s">
        <v>146</v>
      </c>
      <c r="C6" t="s">
        <v>133</v>
      </c>
      <c r="D6">
        <v>2060</v>
      </c>
      <c r="E6" t="s">
        <v>110</v>
      </c>
      <c r="F6">
        <v>1.5</v>
      </c>
      <c r="G6" t="s">
        <v>182</v>
      </c>
    </row>
    <row r="7" spans="1:7">
      <c r="A7" t="s">
        <v>260</v>
      </c>
      <c r="B7" t="s">
        <v>146</v>
      </c>
      <c r="C7" t="s">
        <v>133</v>
      </c>
      <c r="D7">
        <v>2070</v>
      </c>
      <c r="E7" t="s">
        <v>110</v>
      </c>
      <c r="F7">
        <v>1.5</v>
      </c>
      <c r="G7" t="s">
        <v>182</v>
      </c>
    </row>
    <row r="8" spans="1:7">
      <c r="A8" t="s">
        <v>260</v>
      </c>
      <c r="B8" t="s">
        <v>146</v>
      </c>
      <c r="C8" t="s">
        <v>133</v>
      </c>
      <c r="D8">
        <v>2025</v>
      </c>
      <c r="E8" t="s">
        <v>110</v>
      </c>
      <c r="F8">
        <v>1.3999999761581421</v>
      </c>
      <c r="G8" t="s">
        <v>182</v>
      </c>
    </row>
    <row r="9" spans="1:7">
      <c r="A9" t="s">
        <v>260</v>
      </c>
      <c r="B9" t="s">
        <v>146</v>
      </c>
      <c r="C9" t="s">
        <v>133</v>
      </c>
      <c r="D9">
        <v>2035</v>
      </c>
      <c r="E9" t="s">
        <v>110</v>
      </c>
      <c r="F9">
        <v>1.5</v>
      </c>
      <c r="G9" t="s">
        <v>182</v>
      </c>
    </row>
    <row r="10" spans="1:7">
      <c r="A10" t="s">
        <v>260</v>
      </c>
      <c r="B10" t="s">
        <v>146</v>
      </c>
      <c r="C10" t="s">
        <v>133</v>
      </c>
      <c r="D10">
        <v>2045</v>
      </c>
      <c r="E10" t="s">
        <v>110</v>
      </c>
      <c r="F10">
        <v>1.5</v>
      </c>
      <c r="G10" t="s">
        <v>182</v>
      </c>
    </row>
    <row r="11" spans="1:7">
      <c r="A11" t="s">
        <v>260</v>
      </c>
      <c r="B11" t="s">
        <v>146</v>
      </c>
      <c r="C11" t="s">
        <v>133</v>
      </c>
      <c r="D11">
        <v>2055</v>
      </c>
      <c r="E11" t="s">
        <v>110</v>
      </c>
      <c r="F11">
        <v>1.5</v>
      </c>
      <c r="G11" t="s">
        <v>182</v>
      </c>
    </row>
    <row r="12" spans="1:7">
      <c r="A12" t="s">
        <v>260</v>
      </c>
      <c r="B12" t="s">
        <v>146</v>
      </c>
      <c r="C12" t="s">
        <v>133</v>
      </c>
      <c r="D12">
        <v>2065</v>
      </c>
      <c r="E12" t="s">
        <v>110</v>
      </c>
      <c r="F12">
        <v>1.5</v>
      </c>
      <c r="G12" t="s">
        <v>182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3"/>
  <sheetViews>
    <sheetView topLeftCell="A1712" workbookViewId="0">
      <selection activeCell="M2023" sqref="M2023"/>
    </sheetView>
  </sheetViews>
  <sheetFormatPr defaultColWidth="8.85546875" defaultRowHeight="15"/>
  <cols>
    <col min="1" max="1" width="15.5703125" customWidth="1"/>
    <col min="2" max="2" width="15" customWidth="1"/>
    <col min="7" max="7" width="15.7109375" customWidth="1"/>
  </cols>
  <sheetData>
    <row r="1" spans="1:11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173</v>
      </c>
      <c r="G1" s="1" t="s">
        <v>172</v>
      </c>
      <c r="H1" s="1" t="s">
        <v>166</v>
      </c>
      <c r="I1" s="1" t="s">
        <v>193</v>
      </c>
      <c r="J1" s="1" t="s">
        <v>174</v>
      </c>
      <c r="K1" s="1" t="s">
        <v>175</v>
      </c>
    </row>
    <row r="2" spans="1:11">
      <c r="A2" t="s">
        <v>260</v>
      </c>
      <c r="B2" t="s">
        <v>25</v>
      </c>
      <c r="C2">
        <v>2010</v>
      </c>
      <c r="D2">
        <v>2010</v>
      </c>
      <c r="E2" t="s">
        <v>119</v>
      </c>
      <c r="F2" t="s">
        <v>146</v>
      </c>
      <c r="G2" t="s">
        <v>133</v>
      </c>
      <c r="H2" t="s">
        <v>110</v>
      </c>
      <c r="I2" t="s">
        <v>157</v>
      </c>
      <c r="J2">
        <v>0.30000001192092901</v>
      </c>
      <c r="K2" t="s">
        <v>182</v>
      </c>
    </row>
    <row r="3" spans="1:11">
      <c r="A3" t="s">
        <v>260</v>
      </c>
      <c r="B3" t="s">
        <v>25</v>
      </c>
      <c r="C3">
        <v>2010</v>
      </c>
      <c r="D3">
        <v>2015</v>
      </c>
      <c r="E3" t="s">
        <v>119</v>
      </c>
      <c r="F3" t="s">
        <v>146</v>
      </c>
      <c r="G3" t="s">
        <v>133</v>
      </c>
      <c r="H3" t="s">
        <v>110</v>
      </c>
      <c r="I3" t="s">
        <v>157</v>
      </c>
      <c r="J3">
        <v>0.30000001192092901</v>
      </c>
      <c r="K3" t="s">
        <v>182</v>
      </c>
    </row>
    <row r="4" spans="1:11">
      <c r="A4" t="s">
        <v>260</v>
      </c>
      <c r="B4" t="s">
        <v>25</v>
      </c>
      <c r="C4">
        <v>2010</v>
      </c>
      <c r="D4">
        <v>2020</v>
      </c>
      <c r="E4" t="s">
        <v>119</v>
      </c>
      <c r="F4" t="s">
        <v>146</v>
      </c>
      <c r="G4" t="s">
        <v>133</v>
      </c>
      <c r="H4" t="s">
        <v>110</v>
      </c>
      <c r="I4" t="s">
        <v>157</v>
      </c>
      <c r="J4">
        <v>0.30000001192092901</v>
      </c>
      <c r="K4" t="s">
        <v>182</v>
      </c>
    </row>
    <row r="5" spans="1:11">
      <c r="A5" t="s">
        <v>260</v>
      </c>
      <c r="B5" t="s">
        <v>25</v>
      </c>
      <c r="C5">
        <v>2010</v>
      </c>
      <c r="D5">
        <v>2025</v>
      </c>
      <c r="E5" t="s">
        <v>119</v>
      </c>
      <c r="F5" t="s">
        <v>146</v>
      </c>
      <c r="G5" t="s">
        <v>133</v>
      </c>
      <c r="H5" t="s">
        <v>110</v>
      </c>
      <c r="I5" t="s">
        <v>157</v>
      </c>
      <c r="J5">
        <v>0.30000001192092901</v>
      </c>
      <c r="K5" t="s">
        <v>182</v>
      </c>
    </row>
    <row r="6" spans="1:11">
      <c r="A6" t="s">
        <v>260</v>
      </c>
      <c r="B6" t="s">
        <v>25</v>
      </c>
      <c r="C6">
        <v>2010</v>
      </c>
      <c r="D6">
        <v>2030</v>
      </c>
      <c r="E6" t="s">
        <v>119</v>
      </c>
      <c r="F6" t="s">
        <v>146</v>
      </c>
      <c r="G6" t="s">
        <v>133</v>
      </c>
      <c r="H6" t="s">
        <v>110</v>
      </c>
      <c r="I6" t="s">
        <v>157</v>
      </c>
      <c r="J6">
        <v>0.30000001192092901</v>
      </c>
      <c r="K6" t="s">
        <v>182</v>
      </c>
    </row>
    <row r="7" spans="1:11">
      <c r="A7" t="s">
        <v>260</v>
      </c>
      <c r="B7" t="s">
        <v>25</v>
      </c>
      <c r="C7">
        <v>2015</v>
      </c>
      <c r="D7">
        <v>2015</v>
      </c>
      <c r="E7" t="s">
        <v>119</v>
      </c>
      <c r="F7" t="s">
        <v>146</v>
      </c>
      <c r="G7" t="s">
        <v>133</v>
      </c>
      <c r="H7" t="s">
        <v>110</v>
      </c>
      <c r="I7" t="s">
        <v>157</v>
      </c>
      <c r="J7">
        <v>0.30000001192092901</v>
      </c>
      <c r="K7" t="s">
        <v>182</v>
      </c>
    </row>
    <row r="8" spans="1:11">
      <c r="A8" t="s">
        <v>260</v>
      </c>
      <c r="B8" t="s">
        <v>25</v>
      </c>
      <c r="C8">
        <v>2015</v>
      </c>
      <c r="D8">
        <v>2020</v>
      </c>
      <c r="E8" t="s">
        <v>119</v>
      </c>
      <c r="F8" t="s">
        <v>146</v>
      </c>
      <c r="G8" t="s">
        <v>133</v>
      </c>
      <c r="H8" t="s">
        <v>110</v>
      </c>
      <c r="I8" t="s">
        <v>157</v>
      </c>
      <c r="J8">
        <v>0.30000001192092901</v>
      </c>
      <c r="K8" t="s">
        <v>182</v>
      </c>
    </row>
    <row r="9" spans="1:11">
      <c r="A9" t="s">
        <v>260</v>
      </c>
      <c r="B9" t="s">
        <v>25</v>
      </c>
      <c r="C9">
        <v>2015</v>
      </c>
      <c r="D9">
        <v>2025</v>
      </c>
      <c r="E9" t="s">
        <v>119</v>
      </c>
      <c r="F9" t="s">
        <v>146</v>
      </c>
      <c r="G9" t="s">
        <v>133</v>
      </c>
      <c r="H9" t="s">
        <v>110</v>
      </c>
      <c r="I9" t="s">
        <v>157</v>
      </c>
      <c r="J9">
        <v>0.30000001192092901</v>
      </c>
      <c r="K9" t="s">
        <v>182</v>
      </c>
    </row>
    <row r="10" spans="1:11">
      <c r="A10" t="s">
        <v>260</v>
      </c>
      <c r="B10" t="s">
        <v>25</v>
      </c>
      <c r="C10">
        <v>2015</v>
      </c>
      <c r="D10">
        <v>2030</v>
      </c>
      <c r="E10" t="s">
        <v>119</v>
      </c>
      <c r="F10" t="s">
        <v>146</v>
      </c>
      <c r="G10" t="s">
        <v>133</v>
      </c>
      <c r="H10" t="s">
        <v>110</v>
      </c>
      <c r="I10" t="s">
        <v>157</v>
      </c>
      <c r="J10">
        <v>0.30000001192092901</v>
      </c>
      <c r="K10" t="s">
        <v>182</v>
      </c>
    </row>
    <row r="11" spans="1:11">
      <c r="A11" t="s">
        <v>260</v>
      </c>
      <c r="B11" t="s">
        <v>25</v>
      </c>
      <c r="C11">
        <v>2015</v>
      </c>
      <c r="D11">
        <v>2035</v>
      </c>
      <c r="E11" t="s">
        <v>119</v>
      </c>
      <c r="F11" t="s">
        <v>146</v>
      </c>
      <c r="G11" t="s">
        <v>133</v>
      </c>
      <c r="H11" t="s">
        <v>110</v>
      </c>
      <c r="I11" t="s">
        <v>157</v>
      </c>
      <c r="J11">
        <v>0.30000001192092901</v>
      </c>
      <c r="K11" t="s">
        <v>182</v>
      </c>
    </row>
    <row r="12" spans="1:11">
      <c r="A12" t="s">
        <v>260</v>
      </c>
      <c r="B12" t="s">
        <v>25</v>
      </c>
      <c r="C12">
        <v>2020</v>
      </c>
      <c r="D12">
        <v>2020</v>
      </c>
      <c r="E12" t="s">
        <v>119</v>
      </c>
      <c r="F12" t="s">
        <v>146</v>
      </c>
      <c r="G12" t="s">
        <v>133</v>
      </c>
      <c r="H12" t="s">
        <v>110</v>
      </c>
      <c r="I12" t="s">
        <v>157</v>
      </c>
      <c r="J12">
        <v>0.30000001192092901</v>
      </c>
      <c r="K12" t="s">
        <v>182</v>
      </c>
    </row>
    <row r="13" spans="1:11">
      <c r="A13" t="s">
        <v>260</v>
      </c>
      <c r="B13" t="s">
        <v>25</v>
      </c>
      <c r="C13">
        <v>2020</v>
      </c>
      <c r="D13">
        <v>2025</v>
      </c>
      <c r="E13" t="s">
        <v>119</v>
      </c>
      <c r="F13" t="s">
        <v>146</v>
      </c>
      <c r="G13" t="s">
        <v>133</v>
      </c>
      <c r="H13" t="s">
        <v>110</v>
      </c>
      <c r="I13" t="s">
        <v>157</v>
      </c>
      <c r="J13">
        <v>0.30000001192092901</v>
      </c>
      <c r="K13" t="s">
        <v>182</v>
      </c>
    </row>
    <row r="14" spans="1:11">
      <c r="A14" t="s">
        <v>260</v>
      </c>
      <c r="B14" t="s">
        <v>25</v>
      </c>
      <c r="C14">
        <v>2020</v>
      </c>
      <c r="D14">
        <v>2030</v>
      </c>
      <c r="E14" t="s">
        <v>119</v>
      </c>
      <c r="F14" t="s">
        <v>146</v>
      </c>
      <c r="G14" t="s">
        <v>133</v>
      </c>
      <c r="H14" t="s">
        <v>110</v>
      </c>
      <c r="I14" t="s">
        <v>157</v>
      </c>
      <c r="J14">
        <v>0.30000001192092901</v>
      </c>
      <c r="K14" t="s">
        <v>182</v>
      </c>
    </row>
    <row r="15" spans="1:11">
      <c r="A15" t="s">
        <v>260</v>
      </c>
      <c r="B15" t="s">
        <v>25</v>
      </c>
      <c r="C15">
        <v>2020</v>
      </c>
      <c r="D15">
        <v>2035</v>
      </c>
      <c r="E15" t="s">
        <v>119</v>
      </c>
      <c r="F15" t="s">
        <v>146</v>
      </c>
      <c r="G15" t="s">
        <v>133</v>
      </c>
      <c r="H15" t="s">
        <v>110</v>
      </c>
      <c r="I15" t="s">
        <v>157</v>
      </c>
      <c r="J15">
        <v>0.30000001192092901</v>
      </c>
      <c r="K15" t="s">
        <v>182</v>
      </c>
    </row>
    <row r="16" spans="1:11">
      <c r="A16" t="s">
        <v>260</v>
      </c>
      <c r="B16" t="s">
        <v>25</v>
      </c>
      <c r="C16">
        <v>2020</v>
      </c>
      <c r="D16">
        <v>2040</v>
      </c>
      <c r="E16" t="s">
        <v>119</v>
      </c>
      <c r="F16" t="s">
        <v>146</v>
      </c>
      <c r="G16" t="s">
        <v>133</v>
      </c>
      <c r="H16" t="s">
        <v>110</v>
      </c>
      <c r="I16" t="s">
        <v>157</v>
      </c>
      <c r="J16">
        <v>0.30000001192092901</v>
      </c>
      <c r="K16" t="s">
        <v>182</v>
      </c>
    </row>
    <row r="17" spans="1:11">
      <c r="A17" t="s">
        <v>260</v>
      </c>
      <c r="B17" t="s">
        <v>25</v>
      </c>
      <c r="C17">
        <v>2025</v>
      </c>
      <c r="D17">
        <v>2025</v>
      </c>
      <c r="E17" t="s">
        <v>119</v>
      </c>
      <c r="F17" t="s">
        <v>146</v>
      </c>
      <c r="G17" t="s">
        <v>133</v>
      </c>
      <c r="H17" t="s">
        <v>110</v>
      </c>
      <c r="I17" t="s">
        <v>157</v>
      </c>
      <c r="J17">
        <v>0.30000001192092901</v>
      </c>
      <c r="K17" t="s">
        <v>182</v>
      </c>
    </row>
    <row r="18" spans="1:11">
      <c r="A18" t="s">
        <v>260</v>
      </c>
      <c r="B18" t="s">
        <v>25</v>
      </c>
      <c r="C18">
        <v>2025</v>
      </c>
      <c r="D18">
        <v>2030</v>
      </c>
      <c r="E18" t="s">
        <v>119</v>
      </c>
      <c r="F18" t="s">
        <v>146</v>
      </c>
      <c r="G18" t="s">
        <v>133</v>
      </c>
      <c r="H18" t="s">
        <v>110</v>
      </c>
      <c r="I18" t="s">
        <v>157</v>
      </c>
      <c r="J18">
        <v>0.30000001192092901</v>
      </c>
      <c r="K18" t="s">
        <v>182</v>
      </c>
    </row>
    <row r="19" spans="1:11">
      <c r="A19" t="s">
        <v>260</v>
      </c>
      <c r="B19" t="s">
        <v>25</v>
      </c>
      <c r="C19">
        <v>2025</v>
      </c>
      <c r="D19">
        <v>2035</v>
      </c>
      <c r="E19" t="s">
        <v>119</v>
      </c>
      <c r="F19" t="s">
        <v>146</v>
      </c>
      <c r="G19" t="s">
        <v>133</v>
      </c>
      <c r="H19" t="s">
        <v>110</v>
      </c>
      <c r="I19" t="s">
        <v>157</v>
      </c>
      <c r="J19">
        <v>0.30000001192092901</v>
      </c>
      <c r="K19" t="s">
        <v>182</v>
      </c>
    </row>
    <row r="20" spans="1:11">
      <c r="A20" t="s">
        <v>260</v>
      </c>
      <c r="B20" t="s">
        <v>25</v>
      </c>
      <c r="C20">
        <v>2025</v>
      </c>
      <c r="D20">
        <v>2040</v>
      </c>
      <c r="E20" t="s">
        <v>119</v>
      </c>
      <c r="F20" t="s">
        <v>146</v>
      </c>
      <c r="G20" t="s">
        <v>133</v>
      </c>
      <c r="H20" t="s">
        <v>110</v>
      </c>
      <c r="I20" t="s">
        <v>157</v>
      </c>
      <c r="J20">
        <v>0.30000001192092901</v>
      </c>
      <c r="K20" t="s">
        <v>182</v>
      </c>
    </row>
    <row r="21" spans="1:11">
      <c r="A21" t="s">
        <v>260</v>
      </c>
      <c r="B21" t="s">
        <v>25</v>
      </c>
      <c r="C21">
        <v>2025</v>
      </c>
      <c r="D21">
        <v>2045</v>
      </c>
      <c r="E21" t="s">
        <v>119</v>
      </c>
      <c r="F21" t="s">
        <v>146</v>
      </c>
      <c r="G21" t="s">
        <v>133</v>
      </c>
      <c r="H21" t="s">
        <v>110</v>
      </c>
      <c r="I21" t="s">
        <v>157</v>
      </c>
      <c r="J21">
        <v>0.30000001192092901</v>
      </c>
      <c r="K21" t="s">
        <v>182</v>
      </c>
    </row>
    <row r="22" spans="1:11">
      <c r="A22" t="s">
        <v>260</v>
      </c>
      <c r="B22" t="s">
        <v>25</v>
      </c>
      <c r="C22">
        <v>2030</v>
      </c>
      <c r="D22">
        <v>2030</v>
      </c>
      <c r="E22" t="s">
        <v>119</v>
      </c>
      <c r="F22" t="s">
        <v>146</v>
      </c>
      <c r="G22" t="s">
        <v>133</v>
      </c>
      <c r="H22" t="s">
        <v>110</v>
      </c>
      <c r="I22" t="s">
        <v>157</v>
      </c>
      <c r="J22">
        <v>0.30000001192092901</v>
      </c>
      <c r="K22" t="s">
        <v>182</v>
      </c>
    </row>
    <row r="23" spans="1:11">
      <c r="A23" t="s">
        <v>260</v>
      </c>
      <c r="B23" t="s">
        <v>25</v>
      </c>
      <c r="C23">
        <v>2030</v>
      </c>
      <c r="D23">
        <v>2035</v>
      </c>
      <c r="E23" t="s">
        <v>119</v>
      </c>
      <c r="F23" t="s">
        <v>146</v>
      </c>
      <c r="G23" t="s">
        <v>133</v>
      </c>
      <c r="H23" t="s">
        <v>110</v>
      </c>
      <c r="I23" t="s">
        <v>157</v>
      </c>
      <c r="J23">
        <v>0.30000001192092901</v>
      </c>
      <c r="K23" t="s">
        <v>182</v>
      </c>
    </row>
    <row r="24" spans="1:11">
      <c r="A24" t="s">
        <v>260</v>
      </c>
      <c r="B24" t="s">
        <v>25</v>
      </c>
      <c r="C24">
        <v>2030</v>
      </c>
      <c r="D24">
        <v>2040</v>
      </c>
      <c r="E24" t="s">
        <v>119</v>
      </c>
      <c r="F24" t="s">
        <v>146</v>
      </c>
      <c r="G24" t="s">
        <v>133</v>
      </c>
      <c r="H24" t="s">
        <v>110</v>
      </c>
      <c r="I24" t="s">
        <v>157</v>
      </c>
      <c r="J24">
        <v>0.30000001192092901</v>
      </c>
      <c r="K24" t="s">
        <v>182</v>
      </c>
    </row>
    <row r="25" spans="1:11">
      <c r="A25" t="s">
        <v>260</v>
      </c>
      <c r="B25" t="s">
        <v>25</v>
      </c>
      <c r="C25">
        <v>2030</v>
      </c>
      <c r="D25">
        <v>2045</v>
      </c>
      <c r="E25" t="s">
        <v>119</v>
      </c>
      <c r="F25" t="s">
        <v>146</v>
      </c>
      <c r="G25" t="s">
        <v>133</v>
      </c>
      <c r="H25" t="s">
        <v>110</v>
      </c>
      <c r="I25" t="s">
        <v>157</v>
      </c>
      <c r="J25">
        <v>0.30000001192092901</v>
      </c>
      <c r="K25" t="s">
        <v>182</v>
      </c>
    </row>
    <row r="26" spans="1:11">
      <c r="A26" t="s">
        <v>260</v>
      </c>
      <c r="B26" t="s">
        <v>25</v>
      </c>
      <c r="C26">
        <v>2030</v>
      </c>
      <c r="D26">
        <v>2050</v>
      </c>
      <c r="E26" t="s">
        <v>119</v>
      </c>
      <c r="F26" t="s">
        <v>146</v>
      </c>
      <c r="G26" t="s">
        <v>133</v>
      </c>
      <c r="H26" t="s">
        <v>110</v>
      </c>
      <c r="I26" t="s">
        <v>157</v>
      </c>
      <c r="J26">
        <v>0.30000001192092901</v>
      </c>
      <c r="K26" t="s">
        <v>182</v>
      </c>
    </row>
    <row r="27" spans="1:11">
      <c r="A27" t="s">
        <v>260</v>
      </c>
      <c r="B27" t="s">
        <v>25</v>
      </c>
      <c r="C27">
        <v>2035</v>
      </c>
      <c r="D27">
        <v>2035</v>
      </c>
      <c r="E27" t="s">
        <v>119</v>
      </c>
      <c r="F27" t="s">
        <v>146</v>
      </c>
      <c r="G27" t="s">
        <v>133</v>
      </c>
      <c r="H27" t="s">
        <v>110</v>
      </c>
      <c r="I27" t="s">
        <v>157</v>
      </c>
      <c r="J27">
        <v>0.30000001192092901</v>
      </c>
      <c r="K27" t="s">
        <v>182</v>
      </c>
    </row>
    <row r="28" spans="1:11">
      <c r="A28" t="s">
        <v>260</v>
      </c>
      <c r="B28" t="s">
        <v>25</v>
      </c>
      <c r="C28">
        <v>2035</v>
      </c>
      <c r="D28">
        <v>2040</v>
      </c>
      <c r="E28" t="s">
        <v>119</v>
      </c>
      <c r="F28" t="s">
        <v>146</v>
      </c>
      <c r="G28" t="s">
        <v>133</v>
      </c>
      <c r="H28" t="s">
        <v>110</v>
      </c>
      <c r="I28" t="s">
        <v>157</v>
      </c>
      <c r="J28">
        <v>0.30000001192092901</v>
      </c>
      <c r="K28" t="s">
        <v>182</v>
      </c>
    </row>
    <row r="29" spans="1:11">
      <c r="A29" t="s">
        <v>260</v>
      </c>
      <c r="B29" t="s">
        <v>25</v>
      </c>
      <c r="C29">
        <v>2035</v>
      </c>
      <c r="D29">
        <v>2045</v>
      </c>
      <c r="E29" t="s">
        <v>119</v>
      </c>
      <c r="F29" t="s">
        <v>146</v>
      </c>
      <c r="G29" t="s">
        <v>133</v>
      </c>
      <c r="H29" t="s">
        <v>110</v>
      </c>
      <c r="I29" t="s">
        <v>157</v>
      </c>
      <c r="J29">
        <v>0.30000001192092901</v>
      </c>
      <c r="K29" t="s">
        <v>182</v>
      </c>
    </row>
    <row r="30" spans="1:11">
      <c r="A30" t="s">
        <v>260</v>
      </c>
      <c r="B30" t="s">
        <v>25</v>
      </c>
      <c r="C30">
        <v>2035</v>
      </c>
      <c r="D30">
        <v>2050</v>
      </c>
      <c r="E30" t="s">
        <v>119</v>
      </c>
      <c r="F30" t="s">
        <v>146</v>
      </c>
      <c r="G30" t="s">
        <v>133</v>
      </c>
      <c r="H30" t="s">
        <v>110</v>
      </c>
      <c r="I30" t="s">
        <v>157</v>
      </c>
      <c r="J30">
        <v>0.30000001192092901</v>
      </c>
      <c r="K30" t="s">
        <v>182</v>
      </c>
    </row>
    <row r="31" spans="1:11">
      <c r="A31" t="s">
        <v>260</v>
      </c>
      <c r="B31" t="s">
        <v>25</v>
      </c>
      <c r="C31">
        <v>2035</v>
      </c>
      <c r="D31">
        <v>2055</v>
      </c>
      <c r="E31" t="s">
        <v>119</v>
      </c>
      <c r="F31" t="s">
        <v>146</v>
      </c>
      <c r="G31" t="s">
        <v>133</v>
      </c>
      <c r="H31" t="s">
        <v>110</v>
      </c>
      <c r="I31" t="s">
        <v>157</v>
      </c>
      <c r="J31">
        <v>0.30000001192092901</v>
      </c>
      <c r="K31" t="s">
        <v>182</v>
      </c>
    </row>
    <row r="32" spans="1:11">
      <c r="A32" t="s">
        <v>260</v>
      </c>
      <c r="B32" t="s">
        <v>25</v>
      </c>
      <c r="C32">
        <v>2040</v>
      </c>
      <c r="D32">
        <v>2040</v>
      </c>
      <c r="E32" t="s">
        <v>119</v>
      </c>
      <c r="F32" t="s">
        <v>146</v>
      </c>
      <c r="G32" t="s">
        <v>133</v>
      </c>
      <c r="H32" t="s">
        <v>110</v>
      </c>
      <c r="I32" t="s">
        <v>157</v>
      </c>
      <c r="J32">
        <v>0.30000001192092901</v>
      </c>
      <c r="K32" t="s">
        <v>182</v>
      </c>
    </row>
    <row r="33" spans="1:11">
      <c r="A33" t="s">
        <v>260</v>
      </c>
      <c r="B33" t="s">
        <v>25</v>
      </c>
      <c r="C33">
        <v>2040</v>
      </c>
      <c r="D33">
        <v>2045</v>
      </c>
      <c r="E33" t="s">
        <v>119</v>
      </c>
      <c r="F33" t="s">
        <v>146</v>
      </c>
      <c r="G33" t="s">
        <v>133</v>
      </c>
      <c r="H33" t="s">
        <v>110</v>
      </c>
      <c r="I33" t="s">
        <v>157</v>
      </c>
      <c r="J33">
        <v>0.30000001192092901</v>
      </c>
      <c r="K33" t="s">
        <v>182</v>
      </c>
    </row>
    <row r="34" spans="1:11">
      <c r="A34" t="s">
        <v>260</v>
      </c>
      <c r="B34" t="s">
        <v>25</v>
      </c>
      <c r="C34">
        <v>2040</v>
      </c>
      <c r="D34">
        <v>2050</v>
      </c>
      <c r="E34" t="s">
        <v>119</v>
      </c>
      <c r="F34" t="s">
        <v>146</v>
      </c>
      <c r="G34" t="s">
        <v>133</v>
      </c>
      <c r="H34" t="s">
        <v>110</v>
      </c>
      <c r="I34" t="s">
        <v>157</v>
      </c>
      <c r="J34">
        <v>0.30000001192092901</v>
      </c>
      <c r="K34" t="s">
        <v>182</v>
      </c>
    </row>
    <row r="35" spans="1:11">
      <c r="A35" t="s">
        <v>260</v>
      </c>
      <c r="B35" t="s">
        <v>25</v>
      </c>
      <c r="C35">
        <v>2040</v>
      </c>
      <c r="D35">
        <v>2055</v>
      </c>
      <c r="E35" t="s">
        <v>119</v>
      </c>
      <c r="F35" t="s">
        <v>146</v>
      </c>
      <c r="G35" t="s">
        <v>133</v>
      </c>
      <c r="H35" t="s">
        <v>110</v>
      </c>
      <c r="I35" t="s">
        <v>157</v>
      </c>
      <c r="J35">
        <v>0.30000001192092901</v>
      </c>
      <c r="K35" t="s">
        <v>182</v>
      </c>
    </row>
    <row r="36" spans="1:11">
      <c r="A36" t="s">
        <v>260</v>
      </c>
      <c r="B36" t="s">
        <v>25</v>
      </c>
      <c r="C36">
        <v>2040</v>
      </c>
      <c r="D36">
        <v>2060</v>
      </c>
      <c r="E36" t="s">
        <v>119</v>
      </c>
      <c r="F36" t="s">
        <v>146</v>
      </c>
      <c r="G36" t="s">
        <v>133</v>
      </c>
      <c r="H36" t="s">
        <v>110</v>
      </c>
      <c r="I36" t="s">
        <v>157</v>
      </c>
      <c r="J36">
        <v>0.30000001192092901</v>
      </c>
      <c r="K36" t="s">
        <v>182</v>
      </c>
    </row>
    <row r="37" spans="1:11">
      <c r="A37" t="s">
        <v>260</v>
      </c>
      <c r="B37" t="s">
        <v>25</v>
      </c>
      <c r="C37">
        <v>2045</v>
      </c>
      <c r="D37">
        <v>2045</v>
      </c>
      <c r="E37" t="s">
        <v>119</v>
      </c>
      <c r="F37" t="s">
        <v>146</v>
      </c>
      <c r="G37" t="s">
        <v>133</v>
      </c>
      <c r="H37" t="s">
        <v>110</v>
      </c>
      <c r="I37" t="s">
        <v>157</v>
      </c>
      <c r="J37">
        <v>0.30000001192092901</v>
      </c>
      <c r="K37" t="s">
        <v>182</v>
      </c>
    </row>
    <row r="38" spans="1:11">
      <c r="A38" t="s">
        <v>260</v>
      </c>
      <c r="B38" t="s">
        <v>25</v>
      </c>
      <c r="C38">
        <v>2045</v>
      </c>
      <c r="D38">
        <v>2050</v>
      </c>
      <c r="E38" t="s">
        <v>119</v>
      </c>
      <c r="F38" t="s">
        <v>146</v>
      </c>
      <c r="G38" t="s">
        <v>133</v>
      </c>
      <c r="H38" t="s">
        <v>110</v>
      </c>
      <c r="I38" t="s">
        <v>157</v>
      </c>
      <c r="J38">
        <v>0.30000001192092901</v>
      </c>
      <c r="K38" t="s">
        <v>182</v>
      </c>
    </row>
    <row r="39" spans="1:11">
      <c r="A39" t="s">
        <v>260</v>
      </c>
      <c r="B39" t="s">
        <v>25</v>
      </c>
      <c r="C39">
        <v>2045</v>
      </c>
      <c r="D39">
        <v>2055</v>
      </c>
      <c r="E39" t="s">
        <v>119</v>
      </c>
      <c r="F39" t="s">
        <v>146</v>
      </c>
      <c r="G39" t="s">
        <v>133</v>
      </c>
      <c r="H39" t="s">
        <v>110</v>
      </c>
      <c r="I39" t="s">
        <v>157</v>
      </c>
      <c r="J39">
        <v>0.30000001192092901</v>
      </c>
      <c r="K39" t="s">
        <v>182</v>
      </c>
    </row>
    <row r="40" spans="1:11">
      <c r="A40" t="s">
        <v>260</v>
      </c>
      <c r="B40" t="s">
        <v>25</v>
      </c>
      <c r="C40">
        <v>2045</v>
      </c>
      <c r="D40">
        <v>2060</v>
      </c>
      <c r="E40" t="s">
        <v>119</v>
      </c>
      <c r="F40" t="s">
        <v>146</v>
      </c>
      <c r="G40" t="s">
        <v>133</v>
      </c>
      <c r="H40" t="s">
        <v>110</v>
      </c>
      <c r="I40" t="s">
        <v>157</v>
      </c>
      <c r="J40">
        <v>0.30000001192092901</v>
      </c>
      <c r="K40" t="s">
        <v>182</v>
      </c>
    </row>
    <row r="41" spans="1:11">
      <c r="A41" t="s">
        <v>260</v>
      </c>
      <c r="B41" t="s">
        <v>25</v>
      </c>
      <c r="C41">
        <v>2045</v>
      </c>
      <c r="D41">
        <v>2065</v>
      </c>
      <c r="E41" t="s">
        <v>119</v>
      </c>
      <c r="F41" t="s">
        <v>146</v>
      </c>
      <c r="G41" t="s">
        <v>133</v>
      </c>
      <c r="H41" t="s">
        <v>110</v>
      </c>
      <c r="I41" t="s">
        <v>157</v>
      </c>
      <c r="J41">
        <v>0.30000001192092901</v>
      </c>
      <c r="K41" t="s">
        <v>182</v>
      </c>
    </row>
    <row r="42" spans="1:11">
      <c r="A42" t="s">
        <v>260</v>
      </c>
      <c r="B42" t="s">
        <v>25</v>
      </c>
      <c r="C42">
        <v>2050</v>
      </c>
      <c r="D42">
        <v>2050</v>
      </c>
      <c r="E42" t="s">
        <v>119</v>
      </c>
      <c r="F42" t="s">
        <v>146</v>
      </c>
      <c r="G42" t="s">
        <v>133</v>
      </c>
      <c r="H42" t="s">
        <v>110</v>
      </c>
      <c r="I42" t="s">
        <v>157</v>
      </c>
      <c r="J42">
        <v>0.30000001192092901</v>
      </c>
      <c r="K42" t="s">
        <v>182</v>
      </c>
    </row>
    <row r="43" spans="1:11">
      <c r="A43" t="s">
        <v>260</v>
      </c>
      <c r="B43" t="s">
        <v>25</v>
      </c>
      <c r="C43">
        <v>2050</v>
      </c>
      <c r="D43">
        <v>2055</v>
      </c>
      <c r="E43" t="s">
        <v>119</v>
      </c>
      <c r="F43" t="s">
        <v>146</v>
      </c>
      <c r="G43" t="s">
        <v>133</v>
      </c>
      <c r="H43" t="s">
        <v>110</v>
      </c>
      <c r="I43" t="s">
        <v>157</v>
      </c>
      <c r="J43">
        <v>0.30000001192092901</v>
      </c>
      <c r="K43" t="s">
        <v>182</v>
      </c>
    </row>
    <row r="44" spans="1:11">
      <c r="A44" t="s">
        <v>260</v>
      </c>
      <c r="B44" t="s">
        <v>25</v>
      </c>
      <c r="C44">
        <v>2050</v>
      </c>
      <c r="D44">
        <v>2060</v>
      </c>
      <c r="E44" t="s">
        <v>119</v>
      </c>
      <c r="F44" t="s">
        <v>146</v>
      </c>
      <c r="G44" t="s">
        <v>133</v>
      </c>
      <c r="H44" t="s">
        <v>110</v>
      </c>
      <c r="I44" t="s">
        <v>157</v>
      </c>
      <c r="J44">
        <v>0.30000001192092901</v>
      </c>
      <c r="K44" t="s">
        <v>182</v>
      </c>
    </row>
    <row r="45" spans="1:11">
      <c r="A45" t="s">
        <v>260</v>
      </c>
      <c r="B45" t="s">
        <v>25</v>
      </c>
      <c r="C45">
        <v>2050</v>
      </c>
      <c r="D45">
        <v>2065</v>
      </c>
      <c r="E45" t="s">
        <v>119</v>
      </c>
      <c r="F45" t="s">
        <v>146</v>
      </c>
      <c r="G45" t="s">
        <v>133</v>
      </c>
      <c r="H45" t="s">
        <v>110</v>
      </c>
      <c r="I45" t="s">
        <v>157</v>
      </c>
      <c r="J45">
        <v>0.30000001192092901</v>
      </c>
      <c r="K45" t="s">
        <v>182</v>
      </c>
    </row>
    <row r="46" spans="1:11">
      <c r="A46" t="s">
        <v>260</v>
      </c>
      <c r="B46" t="s">
        <v>25</v>
      </c>
      <c r="C46">
        <v>2050</v>
      </c>
      <c r="D46">
        <v>2070</v>
      </c>
      <c r="E46" t="s">
        <v>119</v>
      </c>
      <c r="F46" t="s">
        <v>146</v>
      </c>
      <c r="G46" t="s">
        <v>133</v>
      </c>
      <c r="H46" t="s">
        <v>110</v>
      </c>
      <c r="I46" t="s">
        <v>157</v>
      </c>
      <c r="J46">
        <v>0.30000001192092901</v>
      </c>
      <c r="K46" t="s">
        <v>182</v>
      </c>
    </row>
    <row r="47" spans="1:11">
      <c r="A47" t="s">
        <v>260</v>
      </c>
      <c r="B47" t="s">
        <v>25</v>
      </c>
      <c r="C47">
        <v>2055</v>
      </c>
      <c r="D47">
        <v>2055</v>
      </c>
      <c r="E47" t="s">
        <v>119</v>
      </c>
      <c r="F47" t="s">
        <v>146</v>
      </c>
      <c r="G47" t="s">
        <v>133</v>
      </c>
      <c r="H47" t="s">
        <v>110</v>
      </c>
      <c r="I47" t="s">
        <v>157</v>
      </c>
      <c r="J47">
        <v>0.30000001192092901</v>
      </c>
      <c r="K47" t="s">
        <v>182</v>
      </c>
    </row>
    <row r="48" spans="1:11">
      <c r="A48" t="s">
        <v>260</v>
      </c>
      <c r="B48" t="s">
        <v>25</v>
      </c>
      <c r="C48">
        <v>2055</v>
      </c>
      <c r="D48">
        <v>2060</v>
      </c>
      <c r="E48" t="s">
        <v>119</v>
      </c>
      <c r="F48" t="s">
        <v>146</v>
      </c>
      <c r="G48" t="s">
        <v>133</v>
      </c>
      <c r="H48" t="s">
        <v>110</v>
      </c>
      <c r="I48" t="s">
        <v>157</v>
      </c>
      <c r="J48">
        <v>0.30000001192092901</v>
      </c>
      <c r="K48" t="s">
        <v>182</v>
      </c>
    </row>
    <row r="49" spans="1:11">
      <c r="A49" t="s">
        <v>260</v>
      </c>
      <c r="B49" t="s">
        <v>25</v>
      </c>
      <c r="C49">
        <v>2055</v>
      </c>
      <c r="D49">
        <v>2065</v>
      </c>
      <c r="E49" t="s">
        <v>119</v>
      </c>
      <c r="F49" t="s">
        <v>146</v>
      </c>
      <c r="G49" t="s">
        <v>133</v>
      </c>
      <c r="H49" t="s">
        <v>110</v>
      </c>
      <c r="I49" t="s">
        <v>157</v>
      </c>
      <c r="J49">
        <v>0.30000001192092901</v>
      </c>
      <c r="K49" t="s">
        <v>182</v>
      </c>
    </row>
    <row r="50" spans="1:11">
      <c r="A50" t="s">
        <v>260</v>
      </c>
      <c r="B50" t="s">
        <v>25</v>
      </c>
      <c r="C50">
        <v>2055</v>
      </c>
      <c r="D50">
        <v>2070</v>
      </c>
      <c r="E50" t="s">
        <v>119</v>
      </c>
      <c r="F50" t="s">
        <v>146</v>
      </c>
      <c r="G50" t="s">
        <v>133</v>
      </c>
      <c r="H50" t="s">
        <v>110</v>
      </c>
      <c r="I50" t="s">
        <v>157</v>
      </c>
      <c r="J50">
        <v>0.30000001192092901</v>
      </c>
      <c r="K50" t="s">
        <v>182</v>
      </c>
    </row>
    <row r="51" spans="1:11">
      <c r="A51" t="s">
        <v>260</v>
      </c>
      <c r="B51" t="s">
        <v>25</v>
      </c>
      <c r="C51">
        <v>2060</v>
      </c>
      <c r="D51">
        <v>2060</v>
      </c>
      <c r="E51" t="s">
        <v>119</v>
      </c>
      <c r="F51" t="s">
        <v>146</v>
      </c>
      <c r="G51" t="s">
        <v>133</v>
      </c>
      <c r="H51" t="s">
        <v>110</v>
      </c>
      <c r="I51" t="s">
        <v>157</v>
      </c>
      <c r="J51">
        <v>0.30000001192092901</v>
      </c>
      <c r="K51" t="s">
        <v>182</v>
      </c>
    </row>
    <row r="52" spans="1:11">
      <c r="A52" t="s">
        <v>260</v>
      </c>
      <c r="B52" t="s">
        <v>25</v>
      </c>
      <c r="C52">
        <v>2060</v>
      </c>
      <c r="D52">
        <v>2065</v>
      </c>
      <c r="E52" t="s">
        <v>119</v>
      </c>
      <c r="F52" t="s">
        <v>146</v>
      </c>
      <c r="G52" t="s">
        <v>133</v>
      </c>
      <c r="H52" t="s">
        <v>110</v>
      </c>
      <c r="I52" t="s">
        <v>157</v>
      </c>
      <c r="J52">
        <v>0.30000001192092901</v>
      </c>
      <c r="K52" t="s">
        <v>182</v>
      </c>
    </row>
    <row r="53" spans="1:11">
      <c r="A53" t="s">
        <v>260</v>
      </c>
      <c r="B53" t="s">
        <v>25</v>
      </c>
      <c r="C53">
        <v>2060</v>
      </c>
      <c r="D53">
        <v>2070</v>
      </c>
      <c r="E53" t="s">
        <v>119</v>
      </c>
      <c r="F53" t="s">
        <v>146</v>
      </c>
      <c r="G53" t="s">
        <v>133</v>
      </c>
      <c r="H53" t="s">
        <v>110</v>
      </c>
      <c r="I53" t="s">
        <v>157</v>
      </c>
      <c r="J53">
        <v>0.30000001192092901</v>
      </c>
      <c r="K53" t="s">
        <v>182</v>
      </c>
    </row>
    <row r="54" spans="1:11">
      <c r="A54" t="s">
        <v>260</v>
      </c>
      <c r="B54" t="s">
        <v>25</v>
      </c>
      <c r="C54">
        <v>2065</v>
      </c>
      <c r="D54">
        <v>2065</v>
      </c>
      <c r="E54" t="s">
        <v>119</v>
      </c>
      <c r="F54" t="s">
        <v>146</v>
      </c>
      <c r="G54" t="s">
        <v>133</v>
      </c>
      <c r="H54" t="s">
        <v>110</v>
      </c>
      <c r="I54" t="s">
        <v>157</v>
      </c>
      <c r="J54">
        <v>0.30000001192092901</v>
      </c>
      <c r="K54" t="s">
        <v>182</v>
      </c>
    </row>
    <row r="55" spans="1:11">
      <c r="A55" t="s">
        <v>260</v>
      </c>
      <c r="B55" t="s">
        <v>25</v>
      </c>
      <c r="C55">
        <v>2065</v>
      </c>
      <c r="D55">
        <v>2070</v>
      </c>
      <c r="E55" t="s">
        <v>119</v>
      </c>
      <c r="F55" t="s">
        <v>146</v>
      </c>
      <c r="G55" t="s">
        <v>133</v>
      </c>
      <c r="H55" t="s">
        <v>110</v>
      </c>
      <c r="I55" t="s">
        <v>157</v>
      </c>
      <c r="J55">
        <v>0.30000001192092901</v>
      </c>
      <c r="K55" t="s">
        <v>182</v>
      </c>
    </row>
    <row r="56" spans="1:11">
      <c r="A56" t="s">
        <v>260</v>
      </c>
      <c r="B56" t="s">
        <v>25</v>
      </c>
      <c r="C56">
        <v>2070</v>
      </c>
      <c r="D56">
        <v>2070</v>
      </c>
      <c r="E56" t="s">
        <v>119</v>
      </c>
      <c r="F56" t="s">
        <v>146</v>
      </c>
      <c r="G56" t="s">
        <v>133</v>
      </c>
      <c r="H56" t="s">
        <v>110</v>
      </c>
      <c r="I56" t="s">
        <v>157</v>
      </c>
      <c r="J56">
        <v>0.30000001192092901</v>
      </c>
      <c r="K56" t="s">
        <v>182</v>
      </c>
    </row>
    <row r="57" spans="1:11">
      <c r="A57" t="s">
        <v>260</v>
      </c>
      <c r="B57" t="s">
        <v>32</v>
      </c>
      <c r="C57">
        <v>2010</v>
      </c>
      <c r="D57">
        <v>2010</v>
      </c>
      <c r="E57" t="s">
        <v>119</v>
      </c>
      <c r="F57" t="s">
        <v>146</v>
      </c>
      <c r="G57" t="s">
        <v>133</v>
      </c>
      <c r="H57" t="s">
        <v>110</v>
      </c>
      <c r="I57" t="s">
        <v>157</v>
      </c>
      <c r="J57">
        <v>0.15000000596046451</v>
      </c>
      <c r="K57" t="s">
        <v>182</v>
      </c>
    </row>
    <row r="58" spans="1:11">
      <c r="A58" t="s">
        <v>260</v>
      </c>
      <c r="B58" t="s">
        <v>32</v>
      </c>
      <c r="C58">
        <v>2010</v>
      </c>
      <c r="D58">
        <v>2015</v>
      </c>
      <c r="E58" t="s">
        <v>119</v>
      </c>
      <c r="F58" t="s">
        <v>146</v>
      </c>
      <c r="G58" t="s">
        <v>133</v>
      </c>
      <c r="H58" t="s">
        <v>110</v>
      </c>
      <c r="I58" t="s">
        <v>157</v>
      </c>
      <c r="J58">
        <v>0.15000000596046451</v>
      </c>
      <c r="K58" t="s">
        <v>182</v>
      </c>
    </row>
    <row r="59" spans="1:11">
      <c r="A59" t="s">
        <v>260</v>
      </c>
      <c r="B59" t="s">
        <v>32</v>
      </c>
      <c r="C59">
        <v>2010</v>
      </c>
      <c r="D59">
        <v>2020</v>
      </c>
      <c r="E59" t="s">
        <v>119</v>
      </c>
      <c r="F59" t="s">
        <v>146</v>
      </c>
      <c r="G59" t="s">
        <v>133</v>
      </c>
      <c r="H59" t="s">
        <v>110</v>
      </c>
      <c r="I59" t="s">
        <v>157</v>
      </c>
      <c r="J59">
        <v>0.15000000596046451</v>
      </c>
      <c r="K59" t="s">
        <v>182</v>
      </c>
    </row>
    <row r="60" spans="1:11">
      <c r="A60" t="s">
        <v>260</v>
      </c>
      <c r="B60" t="s">
        <v>32</v>
      </c>
      <c r="C60">
        <v>2010</v>
      </c>
      <c r="D60">
        <v>2025</v>
      </c>
      <c r="E60" t="s">
        <v>119</v>
      </c>
      <c r="F60" t="s">
        <v>146</v>
      </c>
      <c r="G60" t="s">
        <v>133</v>
      </c>
      <c r="H60" t="s">
        <v>110</v>
      </c>
      <c r="I60" t="s">
        <v>157</v>
      </c>
      <c r="J60">
        <v>0.15000000596046451</v>
      </c>
      <c r="K60" t="s">
        <v>182</v>
      </c>
    </row>
    <row r="61" spans="1:11">
      <c r="A61" t="s">
        <v>260</v>
      </c>
      <c r="B61" t="s">
        <v>32</v>
      </c>
      <c r="C61">
        <v>2010</v>
      </c>
      <c r="D61">
        <v>2030</v>
      </c>
      <c r="E61" t="s">
        <v>119</v>
      </c>
      <c r="F61" t="s">
        <v>146</v>
      </c>
      <c r="G61" t="s">
        <v>133</v>
      </c>
      <c r="H61" t="s">
        <v>110</v>
      </c>
      <c r="I61" t="s">
        <v>157</v>
      </c>
      <c r="J61">
        <v>0.15000000596046451</v>
      </c>
      <c r="K61" t="s">
        <v>182</v>
      </c>
    </row>
    <row r="62" spans="1:11">
      <c r="A62" t="s">
        <v>260</v>
      </c>
      <c r="B62" t="s">
        <v>32</v>
      </c>
      <c r="C62">
        <v>2010</v>
      </c>
      <c r="D62">
        <v>2035</v>
      </c>
      <c r="E62" t="s">
        <v>119</v>
      </c>
      <c r="F62" t="s">
        <v>146</v>
      </c>
      <c r="G62" t="s">
        <v>133</v>
      </c>
      <c r="H62" t="s">
        <v>110</v>
      </c>
      <c r="I62" t="s">
        <v>157</v>
      </c>
      <c r="J62">
        <v>0.15000000596046451</v>
      </c>
      <c r="K62" t="s">
        <v>182</v>
      </c>
    </row>
    <row r="63" spans="1:11">
      <c r="A63" t="s">
        <v>260</v>
      </c>
      <c r="B63" t="s">
        <v>32</v>
      </c>
      <c r="C63">
        <v>2015</v>
      </c>
      <c r="D63">
        <v>2015</v>
      </c>
      <c r="E63" t="s">
        <v>119</v>
      </c>
      <c r="F63" t="s">
        <v>146</v>
      </c>
      <c r="G63" t="s">
        <v>133</v>
      </c>
      <c r="H63" t="s">
        <v>110</v>
      </c>
      <c r="I63" t="s">
        <v>157</v>
      </c>
      <c r="J63">
        <v>0.15000000596046451</v>
      </c>
      <c r="K63" t="s">
        <v>182</v>
      </c>
    </row>
    <row r="64" spans="1:11">
      <c r="A64" t="s">
        <v>260</v>
      </c>
      <c r="B64" t="s">
        <v>32</v>
      </c>
      <c r="C64">
        <v>2015</v>
      </c>
      <c r="D64">
        <v>2020</v>
      </c>
      <c r="E64" t="s">
        <v>119</v>
      </c>
      <c r="F64" t="s">
        <v>146</v>
      </c>
      <c r="G64" t="s">
        <v>133</v>
      </c>
      <c r="H64" t="s">
        <v>110</v>
      </c>
      <c r="I64" t="s">
        <v>157</v>
      </c>
      <c r="J64">
        <v>0.15000000596046451</v>
      </c>
      <c r="K64" t="s">
        <v>182</v>
      </c>
    </row>
    <row r="65" spans="1:11">
      <c r="A65" t="s">
        <v>260</v>
      </c>
      <c r="B65" t="s">
        <v>32</v>
      </c>
      <c r="C65">
        <v>2015</v>
      </c>
      <c r="D65">
        <v>2025</v>
      </c>
      <c r="E65" t="s">
        <v>119</v>
      </c>
      <c r="F65" t="s">
        <v>146</v>
      </c>
      <c r="G65" t="s">
        <v>133</v>
      </c>
      <c r="H65" t="s">
        <v>110</v>
      </c>
      <c r="I65" t="s">
        <v>157</v>
      </c>
      <c r="J65">
        <v>0.15000000596046451</v>
      </c>
      <c r="K65" t="s">
        <v>182</v>
      </c>
    </row>
    <row r="66" spans="1:11">
      <c r="A66" t="s">
        <v>260</v>
      </c>
      <c r="B66" t="s">
        <v>32</v>
      </c>
      <c r="C66">
        <v>2015</v>
      </c>
      <c r="D66">
        <v>2030</v>
      </c>
      <c r="E66" t="s">
        <v>119</v>
      </c>
      <c r="F66" t="s">
        <v>146</v>
      </c>
      <c r="G66" t="s">
        <v>133</v>
      </c>
      <c r="H66" t="s">
        <v>110</v>
      </c>
      <c r="I66" t="s">
        <v>157</v>
      </c>
      <c r="J66">
        <v>0.15000000596046451</v>
      </c>
      <c r="K66" t="s">
        <v>182</v>
      </c>
    </row>
    <row r="67" spans="1:11">
      <c r="A67" t="s">
        <v>260</v>
      </c>
      <c r="B67" t="s">
        <v>32</v>
      </c>
      <c r="C67">
        <v>2015</v>
      </c>
      <c r="D67">
        <v>2035</v>
      </c>
      <c r="E67" t="s">
        <v>119</v>
      </c>
      <c r="F67" t="s">
        <v>146</v>
      </c>
      <c r="G67" t="s">
        <v>133</v>
      </c>
      <c r="H67" t="s">
        <v>110</v>
      </c>
      <c r="I67" t="s">
        <v>157</v>
      </c>
      <c r="J67">
        <v>0.15000000596046451</v>
      </c>
      <c r="K67" t="s">
        <v>182</v>
      </c>
    </row>
    <row r="68" spans="1:11">
      <c r="A68" t="s">
        <v>260</v>
      </c>
      <c r="B68" t="s">
        <v>32</v>
      </c>
      <c r="C68">
        <v>2015</v>
      </c>
      <c r="D68">
        <v>2040</v>
      </c>
      <c r="E68" t="s">
        <v>119</v>
      </c>
      <c r="F68" t="s">
        <v>146</v>
      </c>
      <c r="G68" t="s">
        <v>133</v>
      </c>
      <c r="H68" t="s">
        <v>110</v>
      </c>
      <c r="I68" t="s">
        <v>157</v>
      </c>
      <c r="J68">
        <v>0.15000000596046451</v>
      </c>
      <c r="K68" t="s">
        <v>182</v>
      </c>
    </row>
    <row r="69" spans="1:11">
      <c r="A69" t="s">
        <v>260</v>
      </c>
      <c r="B69" t="s">
        <v>32</v>
      </c>
      <c r="C69">
        <v>2020</v>
      </c>
      <c r="D69">
        <v>2020</v>
      </c>
      <c r="E69" t="s">
        <v>119</v>
      </c>
      <c r="F69" t="s">
        <v>146</v>
      </c>
      <c r="G69" t="s">
        <v>133</v>
      </c>
      <c r="H69" t="s">
        <v>110</v>
      </c>
      <c r="I69" t="s">
        <v>157</v>
      </c>
      <c r="J69">
        <v>0.15000000596046451</v>
      </c>
      <c r="K69" t="s">
        <v>182</v>
      </c>
    </row>
    <row r="70" spans="1:11">
      <c r="A70" t="s">
        <v>260</v>
      </c>
      <c r="B70" t="s">
        <v>32</v>
      </c>
      <c r="C70">
        <v>2020</v>
      </c>
      <c r="D70">
        <v>2025</v>
      </c>
      <c r="E70" t="s">
        <v>119</v>
      </c>
      <c r="F70" t="s">
        <v>146</v>
      </c>
      <c r="G70" t="s">
        <v>133</v>
      </c>
      <c r="H70" t="s">
        <v>110</v>
      </c>
      <c r="I70" t="s">
        <v>157</v>
      </c>
      <c r="J70">
        <v>0.15000000596046451</v>
      </c>
      <c r="K70" t="s">
        <v>182</v>
      </c>
    </row>
    <row r="71" spans="1:11">
      <c r="A71" t="s">
        <v>260</v>
      </c>
      <c r="B71" t="s">
        <v>32</v>
      </c>
      <c r="C71">
        <v>2020</v>
      </c>
      <c r="D71">
        <v>2030</v>
      </c>
      <c r="E71" t="s">
        <v>119</v>
      </c>
      <c r="F71" t="s">
        <v>146</v>
      </c>
      <c r="G71" t="s">
        <v>133</v>
      </c>
      <c r="H71" t="s">
        <v>110</v>
      </c>
      <c r="I71" t="s">
        <v>157</v>
      </c>
      <c r="J71">
        <v>0.15000000596046451</v>
      </c>
      <c r="K71" t="s">
        <v>182</v>
      </c>
    </row>
    <row r="72" spans="1:11">
      <c r="A72" t="s">
        <v>260</v>
      </c>
      <c r="B72" t="s">
        <v>32</v>
      </c>
      <c r="C72">
        <v>2020</v>
      </c>
      <c r="D72">
        <v>2035</v>
      </c>
      <c r="E72" t="s">
        <v>119</v>
      </c>
      <c r="F72" t="s">
        <v>146</v>
      </c>
      <c r="G72" t="s">
        <v>133</v>
      </c>
      <c r="H72" t="s">
        <v>110</v>
      </c>
      <c r="I72" t="s">
        <v>157</v>
      </c>
      <c r="J72">
        <v>0.15000000596046451</v>
      </c>
      <c r="K72" t="s">
        <v>182</v>
      </c>
    </row>
    <row r="73" spans="1:11">
      <c r="A73" t="s">
        <v>260</v>
      </c>
      <c r="B73" t="s">
        <v>32</v>
      </c>
      <c r="C73">
        <v>2020</v>
      </c>
      <c r="D73">
        <v>2040</v>
      </c>
      <c r="E73" t="s">
        <v>119</v>
      </c>
      <c r="F73" t="s">
        <v>146</v>
      </c>
      <c r="G73" t="s">
        <v>133</v>
      </c>
      <c r="H73" t="s">
        <v>110</v>
      </c>
      <c r="I73" t="s">
        <v>157</v>
      </c>
      <c r="J73">
        <v>0.15000000596046451</v>
      </c>
      <c r="K73" t="s">
        <v>182</v>
      </c>
    </row>
    <row r="74" spans="1:11">
      <c r="A74" t="s">
        <v>260</v>
      </c>
      <c r="B74" t="s">
        <v>32</v>
      </c>
      <c r="C74">
        <v>2020</v>
      </c>
      <c r="D74">
        <v>2045</v>
      </c>
      <c r="E74" t="s">
        <v>119</v>
      </c>
      <c r="F74" t="s">
        <v>146</v>
      </c>
      <c r="G74" t="s">
        <v>133</v>
      </c>
      <c r="H74" t="s">
        <v>110</v>
      </c>
      <c r="I74" t="s">
        <v>157</v>
      </c>
      <c r="J74">
        <v>0.15000000596046451</v>
      </c>
      <c r="K74" t="s">
        <v>182</v>
      </c>
    </row>
    <row r="75" spans="1:11">
      <c r="A75" t="s">
        <v>260</v>
      </c>
      <c r="B75" t="s">
        <v>32</v>
      </c>
      <c r="C75">
        <v>2025</v>
      </c>
      <c r="D75">
        <v>2025</v>
      </c>
      <c r="E75" t="s">
        <v>119</v>
      </c>
      <c r="F75" t="s">
        <v>146</v>
      </c>
      <c r="G75" t="s">
        <v>133</v>
      </c>
      <c r="H75" t="s">
        <v>110</v>
      </c>
      <c r="I75" t="s">
        <v>157</v>
      </c>
      <c r="J75">
        <v>0.15000000596046451</v>
      </c>
      <c r="K75" t="s">
        <v>182</v>
      </c>
    </row>
    <row r="76" spans="1:11">
      <c r="A76" t="s">
        <v>260</v>
      </c>
      <c r="B76" t="s">
        <v>32</v>
      </c>
      <c r="C76">
        <v>2025</v>
      </c>
      <c r="D76">
        <v>2030</v>
      </c>
      <c r="E76" t="s">
        <v>119</v>
      </c>
      <c r="F76" t="s">
        <v>146</v>
      </c>
      <c r="G76" t="s">
        <v>133</v>
      </c>
      <c r="H76" t="s">
        <v>110</v>
      </c>
      <c r="I76" t="s">
        <v>157</v>
      </c>
      <c r="J76">
        <v>0.15000000596046451</v>
      </c>
      <c r="K76" t="s">
        <v>182</v>
      </c>
    </row>
    <row r="77" spans="1:11">
      <c r="A77" t="s">
        <v>260</v>
      </c>
      <c r="B77" t="s">
        <v>32</v>
      </c>
      <c r="C77">
        <v>2025</v>
      </c>
      <c r="D77">
        <v>2035</v>
      </c>
      <c r="E77" t="s">
        <v>119</v>
      </c>
      <c r="F77" t="s">
        <v>146</v>
      </c>
      <c r="G77" t="s">
        <v>133</v>
      </c>
      <c r="H77" t="s">
        <v>110</v>
      </c>
      <c r="I77" t="s">
        <v>157</v>
      </c>
      <c r="J77">
        <v>0.15000000596046451</v>
      </c>
      <c r="K77" t="s">
        <v>182</v>
      </c>
    </row>
    <row r="78" spans="1:11">
      <c r="A78" t="s">
        <v>260</v>
      </c>
      <c r="B78" t="s">
        <v>32</v>
      </c>
      <c r="C78">
        <v>2025</v>
      </c>
      <c r="D78">
        <v>2040</v>
      </c>
      <c r="E78" t="s">
        <v>119</v>
      </c>
      <c r="F78" t="s">
        <v>146</v>
      </c>
      <c r="G78" t="s">
        <v>133</v>
      </c>
      <c r="H78" t="s">
        <v>110</v>
      </c>
      <c r="I78" t="s">
        <v>157</v>
      </c>
      <c r="J78">
        <v>0.15000000596046451</v>
      </c>
      <c r="K78" t="s">
        <v>182</v>
      </c>
    </row>
    <row r="79" spans="1:11">
      <c r="A79" t="s">
        <v>260</v>
      </c>
      <c r="B79" t="s">
        <v>32</v>
      </c>
      <c r="C79">
        <v>2025</v>
      </c>
      <c r="D79">
        <v>2045</v>
      </c>
      <c r="E79" t="s">
        <v>119</v>
      </c>
      <c r="F79" t="s">
        <v>146</v>
      </c>
      <c r="G79" t="s">
        <v>133</v>
      </c>
      <c r="H79" t="s">
        <v>110</v>
      </c>
      <c r="I79" t="s">
        <v>157</v>
      </c>
      <c r="J79">
        <v>0.15000000596046451</v>
      </c>
      <c r="K79" t="s">
        <v>182</v>
      </c>
    </row>
    <row r="80" spans="1:11">
      <c r="A80" t="s">
        <v>260</v>
      </c>
      <c r="B80" t="s">
        <v>32</v>
      </c>
      <c r="C80">
        <v>2025</v>
      </c>
      <c r="D80">
        <v>2050</v>
      </c>
      <c r="E80" t="s">
        <v>119</v>
      </c>
      <c r="F80" t="s">
        <v>146</v>
      </c>
      <c r="G80" t="s">
        <v>133</v>
      </c>
      <c r="H80" t="s">
        <v>110</v>
      </c>
      <c r="I80" t="s">
        <v>157</v>
      </c>
      <c r="J80">
        <v>0.15000000596046451</v>
      </c>
      <c r="K80" t="s">
        <v>182</v>
      </c>
    </row>
    <row r="81" spans="1:11">
      <c r="A81" t="s">
        <v>260</v>
      </c>
      <c r="B81" t="s">
        <v>32</v>
      </c>
      <c r="C81">
        <v>2030</v>
      </c>
      <c r="D81">
        <v>2030</v>
      </c>
      <c r="E81" t="s">
        <v>119</v>
      </c>
      <c r="F81" t="s">
        <v>146</v>
      </c>
      <c r="G81" t="s">
        <v>133</v>
      </c>
      <c r="H81" t="s">
        <v>110</v>
      </c>
      <c r="I81" t="s">
        <v>157</v>
      </c>
      <c r="J81">
        <v>0.15000000596046451</v>
      </c>
      <c r="K81" t="s">
        <v>182</v>
      </c>
    </row>
    <row r="82" spans="1:11">
      <c r="A82" t="s">
        <v>260</v>
      </c>
      <c r="B82" t="s">
        <v>32</v>
      </c>
      <c r="C82">
        <v>2030</v>
      </c>
      <c r="D82">
        <v>2035</v>
      </c>
      <c r="E82" t="s">
        <v>119</v>
      </c>
      <c r="F82" t="s">
        <v>146</v>
      </c>
      <c r="G82" t="s">
        <v>133</v>
      </c>
      <c r="H82" t="s">
        <v>110</v>
      </c>
      <c r="I82" t="s">
        <v>157</v>
      </c>
      <c r="J82">
        <v>0.15000000596046451</v>
      </c>
      <c r="K82" t="s">
        <v>182</v>
      </c>
    </row>
    <row r="83" spans="1:11">
      <c r="A83" t="s">
        <v>260</v>
      </c>
      <c r="B83" t="s">
        <v>32</v>
      </c>
      <c r="C83">
        <v>2030</v>
      </c>
      <c r="D83">
        <v>2040</v>
      </c>
      <c r="E83" t="s">
        <v>119</v>
      </c>
      <c r="F83" t="s">
        <v>146</v>
      </c>
      <c r="G83" t="s">
        <v>133</v>
      </c>
      <c r="H83" t="s">
        <v>110</v>
      </c>
      <c r="I83" t="s">
        <v>157</v>
      </c>
      <c r="J83">
        <v>0.15000000596046451</v>
      </c>
      <c r="K83" t="s">
        <v>182</v>
      </c>
    </row>
    <row r="84" spans="1:11">
      <c r="A84" t="s">
        <v>260</v>
      </c>
      <c r="B84" t="s">
        <v>32</v>
      </c>
      <c r="C84">
        <v>2030</v>
      </c>
      <c r="D84">
        <v>2045</v>
      </c>
      <c r="E84" t="s">
        <v>119</v>
      </c>
      <c r="F84" t="s">
        <v>146</v>
      </c>
      <c r="G84" t="s">
        <v>133</v>
      </c>
      <c r="H84" t="s">
        <v>110</v>
      </c>
      <c r="I84" t="s">
        <v>157</v>
      </c>
      <c r="J84">
        <v>0.15000000596046451</v>
      </c>
      <c r="K84" t="s">
        <v>182</v>
      </c>
    </row>
    <row r="85" spans="1:11">
      <c r="A85" t="s">
        <v>260</v>
      </c>
      <c r="B85" t="s">
        <v>32</v>
      </c>
      <c r="C85">
        <v>2030</v>
      </c>
      <c r="D85">
        <v>2050</v>
      </c>
      <c r="E85" t="s">
        <v>119</v>
      </c>
      <c r="F85" t="s">
        <v>146</v>
      </c>
      <c r="G85" t="s">
        <v>133</v>
      </c>
      <c r="H85" t="s">
        <v>110</v>
      </c>
      <c r="I85" t="s">
        <v>157</v>
      </c>
      <c r="J85">
        <v>0.15000000596046451</v>
      </c>
      <c r="K85" t="s">
        <v>182</v>
      </c>
    </row>
    <row r="86" spans="1:11">
      <c r="A86" t="s">
        <v>260</v>
      </c>
      <c r="B86" t="s">
        <v>32</v>
      </c>
      <c r="C86">
        <v>2030</v>
      </c>
      <c r="D86">
        <v>2055</v>
      </c>
      <c r="E86" t="s">
        <v>119</v>
      </c>
      <c r="F86" t="s">
        <v>146</v>
      </c>
      <c r="G86" t="s">
        <v>133</v>
      </c>
      <c r="H86" t="s">
        <v>110</v>
      </c>
      <c r="I86" t="s">
        <v>157</v>
      </c>
      <c r="J86">
        <v>0.15000000596046451</v>
      </c>
      <c r="K86" t="s">
        <v>182</v>
      </c>
    </row>
    <row r="87" spans="1:11">
      <c r="A87" t="s">
        <v>260</v>
      </c>
      <c r="B87" t="s">
        <v>32</v>
      </c>
      <c r="C87">
        <v>2035</v>
      </c>
      <c r="D87">
        <v>2035</v>
      </c>
      <c r="E87" t="s">
        <v>119</v>
      </c>
      <c r="F87" t="s">
        <v>146</v>
      </c>
      <c r="G87" t="s">
        <v>133</v>
      </c>
      <c r="H87" t="s">
        <v>110</v>
      </c>
      <c r="I87" t="s">
        <v>157</v>
      </c>
      <c r="J87">
        <v>0.15000000596046451</v>
      </c>
      <c r="K87" t="s">
        <v>182</v>
      </c>
    </row>
    <row r="88" spans="1:11">
      <c r="A88" t="s">
        <v>260</v>
      </c>
      <c r="B88" t="s">
        <v>32</v>
      </c>
      <c r="C88">
        <v>2035</v>
      </c>
      <c r="D88">
        <v>2040</v>
      </c>
      <c r="E88" t="s">
        <v>119</v>
      </c>
      <c r="F88" t="s">
        <v>146</v>
      </c>
      <c r="G88" t="s">
        <v>133</v>
      </c>
      <c r="H88" t="s">
        <v>110</v>
      </c>
      <c r="I88" t="s">
        <v>157</v>
      </c>
      <c r="J88">
        <v>0.15000000596046451</v>
      </c>
      <c r="K88" t="s">
        <v>182</v>
      </c>
    </row>
    <row r="89" spans="1:11">
      <c r="A89" t="s">
        <v>260</v>
      </c>
      <c r="B89" t="s">
        <v>32</v>
      </c>
      <c r="C89">
        <v>2035</v>
      </c>
      <c r="D89">
        <v>2045</v>
      </c>
      <c r="E89" t="s">
        <v>119</v>
      </c>
      <c r="F89" t="s">
        <v>146</v>
      </c>
      <c r="G89" t="s">
        <v>133</v>
      </c>
      <c r="H89" t="s">
        <v>110</v>
      </c>
      <c r="I89" t="s">
        <v>157</v>
      </c>
      <c r="J89">
        <v>0.15000000596046451</v>
      </c>
      <c r="K89" t="s">
        <v>182</v>
      </c>
    </row>
    <row r="90" spans="1:11">
      <c r="A90" t="s">
        <v>260</v>
      </c>
      <c r="B90" t="s">
        <v>32</v>
      </c>
      <c r="C90">
        <v>2035</v>
      </c>
      <c r="D90">
        <v>2050</v>
      </c>
      <c r="E90" t="s">
        <v>119</v>
      </c>
      <c r="F90" t="s">
        <v>146</v>
      </c>
      <c r="G90" t="s">
        <v>133</v>
      </c>
      <c r="H90" t="s">
        <v>110</v>
      </c>
      <c r="I90" t="s">
        <v>157</v>
      </c>
      <c r="J90">
        <v>0.15000000596046451</v>
      </c>
      <c r="K90" t="s">
        <v>182</v>
      </c>
    </row>
    <row r="91" spans="1:11">
      <c r="A91" t="s">
        <v>260</v>
      </c>
      <c r="B91" t="s">
        <v>32</v>
      </c>
      <c r="C91">
        <v>2035</v>
      </c>
      <c r="D91">
        <v>2055</v>
      </c>
      <c r="E91" t="s">
        <v>119</v>
      </c>
      <c r="F91" t="s">
        <v>146</v>
      </c>
      <c r="G91" t="s">
        <v>133</v>
      </c>
      <c r="H91" t="s">
        <v>110</v>
      </c>
      <c r="I91" t="s">
        <v>157</v>
      </c>
      <c r="J91">
        <v>0.15000000596046451</v>
      </c>
      <c r="K91" t="s">
        <v>182</v>
      </c>
    </row>
    <row r="92" spans="1:11">
      <c r="A92" t="s">
        <v>260</v>
      </c>
      <c r="B92" t="s">
        <v>32</v>
      </c>
      <c r="C92">
        <v>2035</v>
      </c>
      <c r="D92">
        <v>2060</v>
      </c>
      <c r="E92" t="s">
        <v>119</v>
      </c>
      <c r="F92" t="s">
        <v>146</v>
      </c>
      <c r="G92" t="s">
        <v>133</v>
      </c>
      <c r="H92" t="s">
        <v>110</v>
      </c>
      <c r="I92" t="s">
        <v>157</v>
      </c>
      <c r="J92">
        <v>0.15000000596046451</v>
      </c>
      <c r="K92" t="s">
        <v>182</v>
      </c>
    </row>
    <row r="93" spans="1:11">
      <c r="A93" t="s">
        <v>260</v>
      </c>
      <c r="B93" t="s">
        <v>32</v>
      </c>
      <c r="C93">
        <v>2040</v>
      </c>
      <c r="D93">
        <v>2040</v>
      </c>
      <c r="E93" t="s">
        <v>119</v>
      </c>
      <c r="F93" t="s">
        <v>146</v>
      </c>
      <c r="G93" t="s">
        <v>133</v>
      </c>
      <c r="H93" t="s">
        <v>110</v>
      </c>
      <c r="I93" t="s">
        <v>157</v>
      </c>
      <c r="J93">
        <v>0.15000000596046451</v>
      </c>
      <c r="K93" t="s">
        <v>182</v>
      </c>
    </row>
    <row r="94" spans="1:11">
      <c r="A94" t="s">
        <v>260</v>
      </c>
      <c r="B94" t="s">
        <v>32</v>
      </c>
      <c r="C94">
        <v>2040</v>
      </c>
      <c r="D94">
        <v>2045</v>
      </c>
      <c r="E94" t="s">
        <v>119</v>
      </c>
      <c r="F94" t="s">
        <v>146</v>
      </c>
      <c r="G94" t="s">
        <v>133</v>
      </c>
      <c r="H94" t="s">
        <v>110</v>
      </c>
      <c r="I94" t="s">
        <v>157</v>
      </c>
      <c r="J94">
        <v>0.15000000596046451</v>
      </c>
      <c r="K94" t="s">
        <v>182</v>
      </c>
    </row>
    <row r="95" spans="1:11">
      <c r="A95" t="s">
        <v>260</v>
      </c>
      <c r="B95" t="s">
        <v>32</v>
      </c>
      <c r="C95">
        <v>2040</v>
      </c>
      <c r="D95">
        <v>2050</v>
      </c>
      <c r="E95" t="s">
        <v>119</v>
      </c>
      <c r="F95" t="s">
        <v>146</v>
      </c>
      <c r="G95" t="s">
        <v>133</v>
      </c>
      <c r="H95" t="s">
        <v>110</v>
      </c>
      <c r="I95" t="s">
        <v>157</v>
      </c>
      <c r="J95">
        <v>0.15000000596046451</v>
      </c>
      <c r="K95" t="s">
        <v>182</v>
      </c>
    </row>
    <row r="96" spans="1:11">
      <c r="A96" t="s">
        <v>260</v>
      </c>
      <c r="B96" t="s">
        <v>32</v>
      </c>
      <c r="C96">
        <v>2040</v>
      </c>
      <c r="D96">
        <v>2055</v>
      </c>
      <c r="E96" t="s">
        <v>119</v>
      </c>
      <c r="F96" t="s">
        <v>146</v>
      </c>
      <c r="G96" t="s">
        <v>133</v>
      </c>
      <c r="H96" t="s">
        <v>110</v>
      </c>
      <c r="I96" t="s">
        <v>157</v>
      </c>
      <c r="J96">
        <v>0.15000000596046451</v>
      </c>
      <c r="K96" t="s">
        <v>182</v>
      </c>
    </row>
    <row r="97" spans="1:11">
      <c r="A97" t="s">
        <v>260</v>
      </c>
      <c r="B97" t="s">
        <v>32</v>
      </c>
      <c r="C97">
        <v>2040</v>
      </c>
      <c r="D97">
        <v>2060</v>
      </c>
      <c r="E97" t="s">
        <v>119</v>
      </c>
      <c r="F97" t="s">
        <v>146</v>
      </c>
      <c r="G97" t="s">
        <v>133</v>
      </c>
      <c r="H97" t="s">
        <v>110</v>
      </c>
      <c r="I97" t="s">
        <v>157</v>
      </c>
      <c r="J97">
        <v>0.15000000596046451</v>
      </c>
      <c r="K97" t="s">
        <v>182</v>
      </c>
    </row>
    <row r="98" spans="1:11">
      <c r="A98" t="s">
        <v>260</v>
      </c>
      <c r="B98" t="s">
        <v>32</v>
      </c>
      <c r="C98">
        <v>2040</v>
      </c>
      <c r="D98">
        <v>2065</v>
      </c>
      <c r="E98" t="s">
        <v>119</v>
      </c>
      <c r="F98" t="s">
        <v>146</v>
      </c>
      <c r="G98" t="s">
        <v>133</v>
      </c>
      <c r="H98" t="s">
        <v>110</v>
      </c>
      <c r="I98" t="s">
        <v>157</v>
      </c>
      <c r="J98">
        <v>0.15000000596046451</v>
      </c>
      <c r="K98" t="s">
        <v>182</v>
      </c>
    </row>
    <row r="99" spans="1:11">
      <c r="A99" t="s">
        <v>260</v>
      </c>
      <c r="B99" t="s">
        <v>32</v>
      </c>
      <c r="C99">
        <v>2045</v>
      </c>
      <c r="D99">
        <v>2045</v>
      </c>
      <c r="E99" t="s">
        <v>119</v>
      </c>
      <c r="F99" t="s">
        <v>146</v>
      </c>
      <c r="G99" t="s">
        <v>133</v>
      </c>
      <c r="H99" t="s">
        <v>110</v>
      </c>
      <c r="I99" t="s">
        <v>157</v>
      </c>
      <c r="J99">
        <v>0.15000000596046451</v>
      </c>
      <c r="K99" t="s">
        <v>182</v>
      </c>
    </row>
    <row r="100" spans="1:11">
      <c r="A100" t="s">
        <v>260</v>
      </c>
      <c r="B100" t="s">
        <v>32</v>
      </c>
      <c r="C100">
        <v>2045</v>
      </c>
      <c r="D100">
        <v>2050</v>
      </c>
      <c r="E100" t="s">
        <v>119</v>
      </c>
      <c r="F100" t="s">
        <v>146</v>
      </c>
      <c r="G100" t="s">
        <v>133</v>
      </c>
      <c r="H100" t="s">
        <v>110</v>
      </c>
      <c r="I100" t="s">
        <v>157</v>
      </c>
      <c r="J100">
        <v>0.15000000596046451</v>
      </c>
      <c r="K100" t="s">
        <v>182</v>
      </c>
    </row>
    <row r="101" spans="1:11">
      <c r="A101" t="s">
        <v>260</v>
      </c>
      <c r="B101" t="s">
        <v>32</v>
      </c>
      <c r="C101">
        <v>2045</v>
      </c>
      <c r="D101">
        <v>2055</v>
      </c>
      <c r="E101" t="s">
        <v>119</v>
      </c>
      <c r="F101" t="s">
        <v>146</v>
      </c>
      <c r="G101" t="s">
        <v>133</v>
      </c>
      <c r="H101" t="s">
        <v>110</v>
      </c>
      <c r="I101" t="s">
        <v>157</v>
      </c>
      <c r="J101">
        <v>0.15000000596046451</v>
      </c>
      <c r="K101" t="s">
        <v>182</v>
      </c>
    </row>
    <row r="102" spans="1:11">
      <c r="A102" t="s">
        <v>260</v>
      </c>
      <c r="B102" t="s">
        <v>32</v>
      </c>
      <c r="C102">
        <v>2045</v>
      </c>
      <c r="D102">
        <v>2060</v>
      </c>
      <c r="E102" t="s">
        <v>119</v>
      </c>
      <c r="F102" t="s">
        <v>146</v>
      </c>
      <c r="G102" t="s">
        <v>133</v>
      </c>
      <c r="H102" t="s">
        <v>110</v>
      </c>
      <c r="I102" t="s">
        <v>157</v>
      </c>
      <c r="J102">
        <v>0.15000000596046451</v>
      </c>
      <c r="K102" t="s">
        <v>182</v>
      </c>
    </row>
    <row r="103" spans="1:11">
      <c r="A103" t="s">
        <v>260</v>
      </c>
      <c r="B103" t="s">
        <v>32</v>
      </c>
      <c r="C103">
        <v>2045</v>
      </c>
      <c r="D103">
        <v>2065</v>
      </c>
      <c r="E103" t="s">
        <v>119</v>
      </c>
      <c r="F103" t="s">
        <v>146</v>
      </c>
      <c r="G103" t="s">
        <v>133</v>
      </c>
      <c r="H103" t="s">
        <v>110</v>
      </c>
      <c r="I103" t="s">
        <v>157</v>
      </c>
      <c r="J103">
        <v>0.15000000596046451</v>
      </c>
      <c r="K103" t="s">
        <v>182</v>
      </c>
    </row>
    <row r="104" spans="1:11">
      <c r="A104" t="s">
        <v>260</v>
      </c>
      <c r="B104" t="s">
        <v>32</v>
      </c>
      <c r="C104">
        <v>2045</v>
      </c>
      <c r="D104">
        <v>2070</v>
      </c>
      <c r="E104" t="s">
        <v>119</v>
      </c>
      <c r="F104" t="s">
        <v>146</v>
      </c>
      <c r="G104" t="s">
        <v>133</v>
      </c>
      <c r="H104" t="s">
        <v>110</v>
      </c>
      <c r="I104" t="s">
        <v>157</v>
      </c>
      <c r="J104">
        <v>0.15000000596046451</v>
      </c>
      <c r="K104" t="s">
        <v>182</v>
      </c>
    </row>
    <row r="105" spans="1:11">
      <c r="A105" t="s">
        <v>260</v>
      </c>
      <c r="B105" t="s">
        <v>32</v>
      </c>
      <c r="C105">
        <v>2050</v>
      </c>
      <c r="D105">
        <v>2050</v>
      </c>
      <c r="E105" t="s">
        <v>119</v>
      </c>
      <c r="F105" t="s">
        <v>146</v>
      </c>
      <c r="G105" t="s">
        <v>133</v>
      </c>
      <c r="H105" t="s">
        <v>110</v>
      </c>
      <c r="I105" t="s">
        <v>157</v>
      </c>
      <c r="J105">
        <v>0.15000000596046451</v>
      </c>
      <c r="K105" t="s">
        <v>182</v>
      </c>
    </row>
    <row r="106" spans="1:11">
      <c r="A106" t="s">
        <v>260</v>
      </c>
      <c r="B106" t="s">
        <v>32</v>
      </c>
      <c r="C106">
        <v>2050</v>
      </c>
      <c r="D106">
        <v>2055</v>
      </c>
      <c r="E106" t="s">
        <v>119</v>
      </c>
      <c r="F106" t="s">
        <v>146</v>
      </c>
      <c r="G106" t="s">
        <v>133</v>
      </c>
      <c r="H106" t="s">
        <v>110</v>
      </c>
      <c r="I106" t="s">
        <v>157</v>
      </c>
      <c r="J106">
        <v>0.15000000596046451</v>
      </c>
      <c r="K106" t="s">
        <v>182</v>
      </c>
    </row>
    <row r="107" spans="1:11">
      <c r="A107" t="s">
        <v>260</v>
      </c>
      <c r="B107" t="s">
        <v>32</v>
      </c>
      <c r="C107">
        <v>2050</v>
      </c>
      <c r="D107">
        <v>2060</v>
      </c>
      <c r="E107" t="s">
        <v>119</v>
      </c>
      <c r="F107" t="s">
        <v>146</v>
      </c>
      <c r="G107" t="s">
        <v>133</v>
      </c>
      <c r="H107" t="s">
        <v>110</v>
      </c>
      <c r="I107" t="s">
        <v>157</v>
      </c>
      <c r="J107">
        <v>0.15000000596046451</v>
      </c>
      <c r="K107" t="s">
        <v>182</v>
      </c>
    </row>
    <row r="108" spans="1:11">
      <c r="A108" t="s">
        <v>260</v>
      </c>
      <c r="B108" t="s">
        <v>32</v>
      </c>
      <c r="C108">
        <v>2050</v>
      </c>
      <c r="D108">
        <v>2065</v>
      </c>
      <c r="E108" t="s">
        <v>119</v>
      </c>
      <c r="F108" t="s">
        <v>146</v>
      </c>
      <c r="G108" t="s">
        <v>133</v>
      </c>
      <c r="H108" t="s">
        <v>110</v>
      </c>
      <c r="I108" t="s">
        <v>157</v>
      </c>
      <c r="J108">
        <v>0.15000000596046451</v>
      </c>
      <c r="K108" t="s">
        <v>182</v>
      </c>
    </row>
    <row r="109" spans="1:11">
      <c r="A109" t="s">
        <v>260</v>
      </c>
      <c r="B109" t="s">
        <v>32</v>
      </c>
      <c r="C109">
        <v>2050</v>
      </c>
      <c r="D109">
        <v>2070</v>
      </c>
      <c r="E109" t="s">
        <v>119</v>
      </c>
      <c r="F109" t="s">
        <v>146</v>
      </c>
      <c r="G109" t="s">
        <v>133</v>
      </c>
      <c r="H109" t="s">
        <v>110</v>
      </c>
      <c r="I109" t="s">
        <v>157</v>
      </c>
      <c r="J109">
        <v>0.15000000596046451</v>
      </c>
      <c r="K109" t="s">
        <v>182</v>
      </c>
    </row>
    <row r="110" spans="1:11">
      <c r="A110" t="s">
        <v>260</v>
      </c>
      <c r="B110" t="s">
        <v>32</v>
      </c>
      <c r="C110">
        <v>2055</v>
      </c>
      <c r="D110">
        <v>2055</v>
      </c>
      <c r="E110" t="s">
        <v>119</v>
      </c>
      <c r="F110" t="s">
        <v>146</v>
      </c>
      <c r="G110" t="s">
        <v>133</v>
      </c>
      <c r="H110" t="s">
        <v>110</v>
      </c>
      <c r="I110" t="s">
        <v>157</v>
      </c>
      <c r="J110">
        <v>0.15000000596046451</v>
      </c>
      <c r="K110" t="s">
        <v>182</v>
      </c>
    </row>
    <row r="111" spans="1:11">
      <c r="A111" t="s">
        <v>260</v>
      </c>
      <c r="B111" t="s">
        <v>32</v>
      </c>
      <c r="C111">
        <v>2055</v>
      </c>
      <c r="D111">
        <v>2060</v>
      </c>
      <c r="E111" t="s">
        <v>119</v>
      </c>
      <c r="F111" t="s">
        <v>146</v>
      </c>
      <c r="G111" t="s">
        <v>133</v>
      </c>
      <c r="H111" t="s">
        <v>110</v>
      </c>
      <c r="I111" t="s">
        <v>157</v>
      </c>
      <c r="J111">
        <v>0.15000000596046451</v>
      </c>
      <c r="K111" t="s">
        <v>182</v>
      </c>
    </row>
    <row r="112" spans="1:11">
      <c r="A112" t="s">
        <v>260</v>
      </c>
      <c r="B112" t="s">
        <v>32</v>
      </c>
      <c r="C112">
        <v>2055</v>
      </c>
      <c r="D112">
        <v>2065</v>
      </c>
      <c r="E112" t="s">
        <v>119</v>
      </c>
      <c r="F112" t="s">
        <v>146</v>
      </c>
      <c r="G112" t="s">
        <v>133</v>
      </c>
      <c r="H112" t="s">
        <v>110</v>
      </c>
      <c r="I112" t="s">
        <v>157</v>
      </c>
      <c r="J112">
        <v>0.15000000596046451</v>
      </c>
      <c r="K112" t="s">
        <v>182</v>
      </c>
    </row>
    <row r="113" spans="1:11">
      <c r="A113" t="s">
        <v>260</v>
      </c>
      <c r="B113" t="s">
        <v>32</v>
      </c>
      <c r="C113">
        <v>2055</v>
      </c>
      <c r="D113">
        <v>2070</v>
      </c>
      <c r="E113" t="s">
        <v>119</v>
      </c>
      <c r="F113" t="s">
        <v>146</v>
      </c>
      <c r="G113" t="s">
        <v>133</v>
      </c>
      <c r="H113" t="s">
        <v>110</v>
      </c>
      <c r="I113" t="s">
        <v>157</v>
      </c>
      <c r="J113">
        <v>0.15000000596046451</v>
      </c>
      <c r="K113" t="s">
        <v>182</v>
      </c>
    </row>
    <row r="114" spans="1:11">
      <c r="A114" t="s">
        <v>260</v>
      </c>
      <c r="B114" t="s">
        <v>32</v>
      </c>
      <c r="C114">
        <v>2060</v>
      </c>
      <c r="D114">
        <v>2060</v>
      </c>
      <c r="E114" t="s">
        <v>119</v>
      </c>
      <c r="F114" t="s">
        <v>146</v>
      </c>
      <c r="G114" t="s">
        <v>133</v>
      </c>
      <c r="H114" t="s">
        <v>110</v>
      </c>
      <c r="I114" t="s">
        <v>157</v>
      </c>
      <c r="J114">
        <v>0.15000000596046451</v>
      </c>
      <c r="K114" t="s">
        <v>182</v>
      </c>
    </row>
    <row r="115" spans="1:11">
      <c r="A115" t="s">
        <v>260</v>
      </c>
      <c r="B115" t="s">
        <v>32</v>
      </c>
      <c r="C115">
        <v>2060</v>
      </c>
      <c r="D115">
        <v>2065</v>
      </c>
      <c r="E115" t="s">
        <v>119</v>
      </c>
      <c r="F115" t="s">
        <v>146</v>
      </c>
      <c r="G115" t="s">
        <v>133</v>
      </c>
      <c r="H115" t="s">
        <v>110</v>
      </c>
      <c r="I115" t="s">
        <v>157</v>
      </c>
      <c r="J115">
        <v>0.15000000596046451</v>
      </c>
      <c r="K115" t="s">
        <v>182</v>
      </c>
    </row>
    <row r="116" spans="1:11">
      <c r="A116" t="s">
        <v>260</v>
      </c>
      <c r="B116" t="s">
        <v>32</v>
      </c>
      <c r="C116">
        <v>2060</v>
      </c>
      <c r="D116">
        <v>2070</v>
      </c>
      <c r="E116" t="s">
        <v>119</v>
      </c>
      <c r="F116" t="s">
        <v>146</v>
      </c>
      <c r="G116" t="s">
        <v>133</v>
      </c>
      <c r="H116" t="s">
        <v>110</v>
      </c>
      <c r="I116" t="s">
        <v>157</v>
      </c>
      <c r="J116">
        <v>0.15000000596046451</v>
      </c>
      <c r="K116" t="s">
        <v>182</v>
      </c>
    </row>
    <row r="117" spans="1:11">
      <c r="A117" t="s">
        <v>260</v>
      </c>
      <c r="B117" t="s">
        <v>32</v>
      </c>
      <c r="C117">
        <v>2065</v>
      </c>
      <c r="D117">
        <v>2065</v>
      </c>
      <c r="E117" t="s">
        <v>119</v>
      </c>
      <c r="F117" t="s">
        <v>146</v>
      </c>
      <c r="G117" t="s">
        <v>133</v>
      </c>
      <c r="H117" t="s">
        <v>110</v>
      </c>
      <c r="I117" t="s">
        <v>157</v>
      </c>
      <c r="J117">
        <v>0.15000000596046451</v>
      </c>
      <c r="K117" t="s">
        <v>182</v>
      </c>
    </row>
    <row r="118" spans="1:11">
      <c r="A118" t="s">
        <v>260</v>
      </c>
      <c r="B118" t="s">
        <v>32</v>
      </c>
      <c r="C118">
        <v>2065</v>
      </c>
      <c r="D118">
        <v>2070</v>
      </c>
      <c r="E118" t="s">
        <v>119</v>
      </c>
      <c r="F118" t="s">
        <v>146</v>
      </c>
      <c r="G118" t="s">
        <v>133</v>
      </c>
      <c r="H118" t="s">
        <v>110</v>
      </c>
      <c r="I118" t="s">
        <v>157</v>
      </c>
      <c r="J118">
        <v>0.15000000596046451</v>
      </c>
      <c r="K118" t="s">
        <v>182</v>
      </c>
    </row>
    <row r="119" spans="1:11">
      <c r="A119" t="s">
        <v>260</v>
      </c>
      <c r="B119" t="s">
        <v>32</v>
      </c>
      <c r="C119">
        <v>2070</v>
      </c>
      <c r="D119">
        <v>2070</v>
      </c>
      <c r="E119" t="s">
        <v>119</v>
      </c>
      <c r="F119" t="s">
        <v>146</v>
      </c>
      <c r="G119" t="s">
        <v>133</v>
      </c>
      <c r="H119" t="s">
        <v>110</v>
      </c>
      <c r="I119" t="s">
        <v>157</v>
      </c>
      <c r="J119">
        <v>0.15000000596046451</v>
      </c>
      <c r="K119" t="s">
        <v>182</v>
      </c>
    </row>
    <row r="120" spans="1:11">
      <c r="A120" t="s">
        <v>260</v>
      </c>
      <c r="B120" t="s">
        <v>33</v>
      </c>
      <c r="C120">
        <v>2010</v>
      </c>
      <c r="D120">
        <v>2010</v>
      </c>
      <c r="E120" t="s">
        <v>119</v>
      </c>
      <c r="F120" t="s">
        <v>146</v>
      </c>
      <c r="G120" t="s">
        <v>133</v>
      </c>
      <c r="H120" t="s">
        <v>110</v>
      </c>
      <c r="I120" t="s">
        <v>157</v>
      </c>
      <c r="J120">
        <v>0.15000000596046451</v>
      </c>
      <c r="K120" t="s">
        <v>182</v>
      </c>
    </row>
    <row r="121" spans="1:11">
      <c r="A121" t="s">
        <v>260</v>
      </c>
      <c r="B121" t="s">
        <v>33</v>
      </c>
      <c r="C121">
        <v>2015</v>
      </c>
      <c r="D121">
        <v>2015</v>
      </c>
      <c r="E121" t="s">
        <v>119</v>
      </c>
      <c r="F121" t="s">
        <v>146</v>
      </c>
      <c r="G121" t="s">
        <v>133</v>
      </c>
      <c r="H121" t="s">
        <v>110</v>
      </c>
      <c r="I121" t="s">
        <v>157</v>
      </c>
      <c r="J121">
        <v>0.15000000596046451</v>
      </c>
      <c r="K121" t="s">
        <v>182</v>
      </c>
    </row>
    <row r="122" spans="1:11">
      <c r="A122" t="s">
        <v>260</v>
      </c>
      <c r="B122" t="s">
        <v>33</v>
      </c>
      <c r="C122">
        <v>2020</v>
      </c>
      <c r="D122">
        <v>2020</v>
      </c>
      <c r="E122" t="s">
        <v>119</v>
      </c>
      <c r="F122" t="s">
        <v>146</v>
      </c>
      <c r="G122" t="s">
        <v>133</v>
      </c>
      <c r="H122" t="s">
        <v>110</v>
      </c>
      <c r="I122" t="s">
        <v>157</v>
      </c>
      <c r="J122">
        <v>0.15000000596046451</v>
      </c>
      <c r="K122" t="s">
        <v>182</v>
      </c>
    </row>
    <row r="123" spans="1:11">
      <c r="A123" t="s">
        <v>260</v>
      </c>
      <c r="B123" t="s">
        <v>33</v>
      </c>
      <c r="C123">
        <v>2020</v>
      </c>
      <c r="D123">
        <v>2025</v>
      </c>
      <c r="E123" t="s">
        <v>119</v>
      </c>
      <c r="F123" t="s">
        <v>146</v>
      </c>
      <c r="G123" t="s">
        <v>133</v>
      </c>
      <c r="H123" t="s">
        <v>110</v>
      </c>
      <c r="I123" t="s">
        <v>157</v>
      </c>
      <c r="J123">
        <v>0.15000000596046451</v>
      </c>
      <c r="K123" t="s">
        <v>182</v>
      </c>
    </row>
    <row r="124" spans="1:11">
      <c r="A124" t="s">
        <v>260</v>
      </c>
      <c r="B124" t="s">
        <v>33</v>
      </c>
      <c r="C124">
        <v>2020</v>
      </c>
      <c r="D124">
        <v>2030</v>
      </c>
      <c r="E124" t="s">
        <v>119</v>
      </c>
      <c r="F124" t="s">
        <v>146</v>
      </c>
      <c r="G124" t="s">
        <v>133</v>
      </c>
      <c r="H124" t="s">
        <v>110</v>
      </c>
      <c r="I124" t="s">
        <v>157</v>
      </c>
      <c r="J124">
        <v>0.15000000596046451</v>
      </c>
      <c r="K124" t="s">
        <v>182</v>
      </c>
    </row>
    <row r="125" spans="1:11">
      <c r="A125" t="s">
        <v>260</v>
      </c>
      <c r="B125" t="s">
        <v>33</v>
      </c>
      <c r="C125">
        <v>2020</v>
      </c>
      <c r="D125">
        <v>2035</v>
      </c>
      <c r="E125" t="s">
        <v>119</v>
      </c>
      <c r="F125" t="s">
        <v>146</v>
      </c>
      <c r="G125" t="s">
        <v>133</v>
      </c>
      <c r="H125" t="s">
        <v>110</v>
      </c>
      <c r="I125" t="s">
        <v>157</v>
      </c>
      <c r="J125">
        <v>0.15000000596046451</v>
      </c>
      <c r="K125" t="s">
        <v>182</v>
      </c>
    </row>
    <row r="126" spans="1:11">
      <c r="A126" t="s">
        <v>260</v>
      </c>
      <c r="B126" t="s">
        <v>33</v>
      </c>
      <c r="C126">
        <v>2020</v>
      </c>
      <c r="D126">
        <v>2040</v>
      </c>
      <c r="E126" t="s">
        <v>119</v>
      </c>
      <c r="F126" t="s">
        <v>146</v>
      </c>
      <c r="G126" t="s">
        <v>133</v>
      </c>
      <c r="H126" t="s">
        <v>110</v>
      </c>
      <c r="I126" t="s">
        <v>157</v>
      </c>
      <c r="J126">
        <v>0.15000000596046451</v>
      </c>
      <c r="K126" t="s">
        <v>182</v>
      </c>
    </row>
    <row r="127" spans="1:11">
      <c r="A127" t="s">
        <v>260</v>
      </c>
      <c r="B127" t="s">
        <v>33</v>
      </c>
      <c r="C127">
        <v>2020</v>
      </c>
      <c r="D127">
        <v>2045</v>
      </c>
      <c r="E127" t="s">
        <v>119</v>
      </c>
      <c r="F127" t="s">
        <v>146</v>
      </c>
      <c r="G127" t="s">
        <v>133</v>
      </c>
      <c r="H127" t="s">
        <v>110</v>
      </c>
      <c r="I127" t="s">
        <v>157</v>
      </c>
      <c r="J127">
        <v>0.15000000596046451</v>
      </c>
      <c r="K127" t="s">
        <v>182</v>
      </c>
    </row>
    <row r="128" spans="1:11">
      <c r="A128" t="s">
        <v>260</v>
      </c>
      <c r="B128" t="s">
        <v>33</v>
      </c>
      <c r="C128">
        <v>2025</v>
      </c>
      <c r="D128">
        <v>2025</v>
      </c>
      <c r="E128" t="s">
        <v>119</v>
      </c>
      <c r="F128" t="s">
        <v>146</v>
      </c>
      <c r="G128" t="s">
        <v>133</v>
      </c>
      <c r="H128" t="s">
        <v>110</v>
      </c>
      <c r="I128" t="s">
        <v>157</v>
      </c>
      <c r="J128">
        <v>0.15000000596046451</v>
      </c>
      <c r="K128" t="s">
        <v>182</v>
      </c>
    </row>
    <row r="129" spans="1:11">
      <c r="A129" t="s">
        <v>260</v>
      </c>
      <c r="B129" t="s">
        <v>33</v>
      </c>
      <c r="C129">
        <v>2025</v>
      </c>
      <c r="D129">
        <v>2030</v>
      </c>
      <c r="E129" t="s">
        <v>119</v>
      </c>
      <c r="F129" t="s">
        <v>146</v>
      </c>
      <c r="G129" t="s">
        <v>133</v>
      </c>
      <c r="H129" t="s">
        <v>110</v>
      </c>
      <c r="I129" t="s">
        <v>157</v>
      </c>
      <c r="J129">
        <v>0.15000000596046451</v>
      </c>
      <c r="K129" t="s">
        <v>182</v>
      </c>
    </row>
    <row r="130" spans="1:11">
      <c r="A130" t="s">
        <v>260</v>
      </c>
      <c r="B130" t="s">
        <v>33</v>
      </c>
      <c r="C130">
        <v>2025</v>
      </c>
      <c r="D130">
        <v>2035</v>
      </c>
      <c r="E130" t="s">
        <v>119</v>
      </c>
      <c r="F130" t="s">
        <v>146</v>
      </c>
      <c r="G130" t="s">
        <v>133</v>
      </c>
      <c r="H130" t="s">
        <v>110</v>
      </c>
      <c r="I130" t="s">
        <v>157</v>
      </c>
      <c r="J130">
        <v>0.15000000596046451</v>
      </c>
      <c r="K130" t="s">
        <v>182</v>
      </c>
    </row>
    <row r="131" spans="1:11">
      <c r="A131" t="s">
        <v>260</v>
      </c>
      <c r="B131" t="s">
        <v>33</v>
      </c>
      <c r="C131">
        <v>2025</v>
      </c>
      <c r="D131">
        <v>2040</v>
      </c>
      <c r="E131" t="s">
        <v>119</v>
      </c>
      <c r="F131" t="s">
        <v>146</v>
      </c>
      <c r="G131" t="s">
        <v>133</v>
      </c>
      <c r="H131" t="s">
        <v>110</v>
      </c>
      <c r="I131" t="s">
        <v>157</v>
      </c>
      <c r="J131">
        <v>0.15000000596046451</v>
      </c>
      <c r="K131" t="s">
        <v>182</v>
      </c>
    </row>
    <row r="132" spans="1:11">
      <c r="A132" t="s">
        <v>260</v>
      </c>
      <c r="B132" t="s">
        <v>33</v>
      </c>
      <c r="C132">
        <v>2025</v>
      </c>
      <c r="D132">
        <v>2045</v>
      </c>
      <c r="E132" t="s">
        <v>119</v>
      </c>
      <c r="F132" t="s">
        <v>146</v>
      </c>
      <c r="G132" t="s">
        <v>133</v>
      </c>
      <c r="H132" t="s">
        <v>110</v>
      </c>
      <c r="I132" t="s">
        <v>157</v>
      </c>
      <c r="J132">
        <v>0.15000000596046451</v>
      </c>
      <c r="K132" t="s">
        <v>182</v>
      </c>
    </row>
    <row r="133" spans="1:11">
      <c r="A133" t="s">
        <v>260</v>
      </c>
      <c r="B133" t="s">
        <v>33</v>
      </c>
      <c r="C133">
        <v>2025</v>
      </c>
      <c r="D133">
        <v>2050</v>
      </c>
      <c r="E133" t="s">
        <v>119</v>
      </c>
      <c r="F133" t="s">
        <v>146</v>
      </c>
      <c r="G133" t="s">
        <v>133</v>
      </c>
      <c r="H133" t="s">
        <v>110</v>
      </c>
      <c r="I133" t="s">
        <v>157</v>
      </c>
      <c r="J133">
        <v>0.15000000596046451</v>
      </c>
      <c r="K133" t="s">
        <v>182</v>
      </c>
    </row>
    <row r="134" spans="1:11">
      <c r="A134" t="s">
        <v>260</v>
      </c>
      <c r="B134" t="s">
        <v>33</v>
      </c>
      <c r="C134">
        <v>2030</v>
      </c>
      <c r="D134">
        <v>2030</v>
      </c>
      <c r="E134" t="s">
        <v>119</v>
      </c>
      <c r="F134" t="s">
        <v>146</v>
      </c>
      <c r="G134" t="s">
        <v>133</v>
      </c>
      <c r="H134" t="s">
        <v>110</v>
      </c>
      <c r="I134" t="s">
        <v>157</v>
      </c>
      <c r="J134">
        <v>0.15000000596046451</v>
      </c>
      <c r="K134" t="s">
        <v>182</v>
      </c>
    </row>
    <row r="135" spans="1:11">
      <c r="A135" t="s">
        <v>260</v>
      </c>
      <c r="B135" t="s">
        <v>33</v>
      </c>
      <c r="C135">
        <v>2030</v>
      </c>
      <c r="D135">
        <v>2035</v>
      </c>
      <c r="E135" t="s">
        <v>119</v>
      </c>
      <c r="F135" t="s">
        <v>146</v>
      </c>
      <c r="G135" t="s">
        <v>133</v>
      </c>
      <c r="H135" t="s">
        <v>110</v>
      </c>
      <c r="I135" t="s">
        <v>157</v>
      </c>
      <c r="J135">
        <v>0.15000000596046451</v>
      </c>
      <c r="K135" t="s">
        <v>182</v>
      </c>
    </row>
    <row r="136" spans="1:11">
      <c r="A136" t="s">
        <v>260</v>
      </c>
      <c r="B136" t="s">
        <v>33</v>
      </c>
      <c r="C136">
        <v>2030</v>
      </c>
      <c r="D136">
        <v>2040</v>
      </c>
      <c r="E136" t="s">
        <v>119</v>
      </c>
      <c r="F136" t="s">
        <v>146</v>
      </c>
      <c r="G136" t="s">
        <v>133</v>
      </c>
      <c r="H136" t="s">
        <v>110</v>
      </c>
      <c r="I136" t="s">
        <v>157</v>
      </c>
      <c r="J136">
        <v>0.15000000596046451</v>
      </c>
      <c r="K136" t="s">
        <v>182</v>
      </c>
    </row>
    <row r="137" spans="1:11">
      <c r="A137" t="s">
        <v>260</v>
      </c>
      <c r="B137" t="s">
        <v>33</v>
      </c>
      <c r="C137">
        <v>2030</v>
      </c>
      <c r="D137">
        <v>2045</v>
      </c>
      <c r="E137" t="s">
        <v>119</v>
      </c>
      <c r="F137" t="s">
        <v>146</v>
      </c>
      <c r="G137" t="s">
        <v>133</v>
      </c>
      <c r="H137" t="s">
        <v>110</v>
      </c>
      <c r="I137" t="s">
        <v>157</v>
      </c>
      <c r="J137">
        <v>0.15000000596046451</v>
      </c>
      <c r="K137" t="s">
        <v>182</v>
      </c>
    </row>
    <row r="138" spans="1:11">
      <c r="A138" t="s">
        <v>260</v>
      </c>
      <c r="B138" t="s">
        <v>33</v>
      </c>
      <c r="C138">
        <v>2030</v>
      </c>
      <c r="D138">
        <v>2050</v>
      </c>
      <c r="E138" t="s">
        <v>119</v>
      </c>
      <c r="F138" t="s">
        <v>146</v>
      </c>
      <c r="G138" t="s">
        <v>133</v>
      </c>
      <c r="H138" t="s">
        <v>110</v>
      </c>
      <c r="I138" t="s">
        <v>157</v>
      </c>
      <c r="J138">
        <v>0.15000000596046451</v>
      </c>
      <c r="K138" t="s">
        <v>182</v>
      </c>
    </row>
    <row r="139" spans="1:11">
      <c r="A139" t="s">
        <v>260</v>
      </c>
      <c r="B139" t="s">
        <v>33</v>
      </c>
      <c r="C139">
        <v>2030</v>
      </c>
      <c r="D139">
        <v>2055</v>
      </c>
      <c r="E139" t="s">
        <v>119</v>
      </c>
      <c r="F139" t="s">
        <v>146</v>
      </c>
      <c r="G139" t="s">
        <v>133</v>
      </c>
      <c r="H139" t="s">
        <v>110</v>
      </c>
      <c r="I139" t="s">
        <v>157</v>
      </c>
      <c r="J139">
        <v>0.15000000596046451</v>
      </c>
      <c r="K139" t="s">
        <v>182</v>
      </c>
    </row>
    <row r="140" spans="1:11">
      <c r="A140" t="s">
        <v>260</v>
      </c>
      <c r="B140" t="s">
        <v>33</v>
      </c>
      <c r="C140">
        <v>2035</v>
      </c>
      <c r="D140">
        <v>2035</v>
      </c>
      <c r="E140" t="s">
        <v>119</v>
      </c>
      <c r="F140" t="s">
        <v>146</v>
      </c>
      <c r="G140" t="s">
        <v>133</v>
      </c>
      <c r="H140" t="s">
        <v>110</v>
      </c>
      <c r="I140" t="s">
        <v>157</v>
      </c>
      <c r="J140">
        <v>0.15000000596046451</v>
      </c>
      <c r="K140" t="s">
        <v>182</v>
      </c>
    </row>
    <row r="141" spans="1:11">
      <c r="A141" t="s">
        <v>260</v>
      </c>
      <c r="B141" t="s">
        <v>33</v>
      </c>
      <c r="C141">
        <v>2035</v>
      </c>
      <c r="D141">
        <v>2040</v>
      </c>
      <c r="E141" t="s">
        <v>119</v>
      </c>
      <c r="F141" t="s">
        <v>146</v>
      </c>
      <c r="G141" t="s">
        <v>133</v>
      </c>
      <c r="H141" t="s">
        <v>110</v>
      </c>
      <c r="I141" t="s">
        <v>157</v>
      </c>
      <c r="J141">
        <v>0.15000000596046451</v>
      </c>
      <c r="K141" t="s">
        <v>182</v>
      </c>
    </row>
    <row r="142" spans="1:11">
      <c r="A142" t="s">
        <v>260</v>
      </c>
      <c r="B142" t="s">
        <v>33</v>
      </c>
      <c r="C142">
        <v>2035</v>
      </c>
      <c r="D142">
        <v>2045</v>
      </c>
      <c r="E142" t="s">
        <v>119</v>
      </c>
      <c r="F142" t="s">
        <v>146</v>
      </c>
      <c r="G142" t="s">
        <v>133</v>
      </c>
      <c r="H142" t="s">
        <v>110</v>
      </c>
      <c r="I142" t="s">
        <v>157</v>
      </c>
      <c r="J142">
        <v>0.15000000596046451</v>
      </c>
      <c r="K142" t="s">
        <v>182</v>
      </c>
    </row>
    <row r="143" spans="1:11">
      <c r="A143" t="s">
        <v>260</v>
      </c>
      <c r="B143" t="s">
        <v>33</v>
      </c>
      <c r="C143">
        <v>2035</v>
      </c>
      <c r="D143">
        <v>2050</v>
      </c>
      <c r="E143" t="s">
        <v>119</v>
      </c>
      <c r="F143" t="s">
        <v>146</v>
      </c>
      <c r="G143" t="s">
        <v>133</v>
      </c>
      <c r="H143" t="s">
        <v>110</v>
      </c>
      <c r="I143" t="s">
        <v>157</v>
      </c>
      <c r="J143">
        <v>0.15000000596046451</v>
      </c>
      <c r="K143" t="s">
        <v>182</v>
      </c>
    </row>
    <row r="144" spans="1:11">
      <c r="A144" t="s">
        <v>260</v>
      </c>
      <c r="B144" t="s">
        <v>33</v>
      </c>
      <c r="C144">
        <v>2035</v>
      </c>
      <c r="D144">
        <v>2055</v>
      </c>
      <c r="E144" t="s">
        <v>119</v>
      </c>
      <c r="F144" t="s">
        <v>146</v>
      </c>
      <c r="G144" t="s">
        <v>133</v>
      </c>
      <c r="H144" t="s">
        <v>110</v>
      </c>
      <c r="I144" t="s">
        <v>157</v>
      </c>
      <c r="J144">
        <v>0.15000000596046451</v>
      </c>
      <c r="K144" t="s">
        <v>182</v>
      </c>
    </row>
    <row r="145" spans="1:11">
      <c r="A145" t="s">
        <v>260</v>
      </c>
      <c r="B145" t="s">
        <v>33</v>
      </c>
      <c r="C145">
        <v>2035</v>
      </c>
      <c r="D145">
        <v>2060</v>
      </c>
      <c r="E145" t="s">
        <v>119</v>
      </c>
      <c r="F145" t="s">
        <v>146</v>
      </c>
      <c r="G145" t="s">
        <v>133</v>
      </c>
      <c r="H145" t="s">
        <v>110</v>
      </c>
      <c r="I145" t="s">
        <v>157</v>
      </c>
      <c r="J145">
        <v>0.15000000596046451</v>
      </c>
      <c r="K145" t="s">
        <v>182</v>
      </c>
    </row>
    <row r="146" spans="1:11">
      <c r="A146" t="s">
        <v>260</v>
      </c>
      <c r="B146" t="s">
        <v>33</v>
      </c>
      <c r="C146">
        <v>2040</v>
      </c>
      <c r="D146">
        <v>2040</v>
      </c>
      <c r="E146" t="s">
        <v>119</v>
      </c>
      <c r="F146" t="s">
        <v>146</v>
      </c>
      <c r="G146" t="s">
        <v>133</v>
      </c>
      <c r="H146" t="s">
        <v>110</v>
      </c>
      <c r="I146" t="s">
        <v>157</v>
      </c>
      <c r="J146">
        <v>0.15000000596046451</v>
      </c>
      <c r="K146" t="s">
        <v>182</v>
      </c>
    </row>
    <row r="147" spans="1:11">
      <c r="A147" t="s">
        <v>260</v>
      </c>
      <c r="B147" t="s">
        <v>33</v>
      </c>
      <c r="C147">
        <v>2040</v>
      </c>
      <c r="D147">
        <v>2045</v>
      </c>
      <c r="E147" t="s">
        <v>119</v>
      </c>
      <c r="F147" t="s">
        <v>146</v>
      </c>
      <c r="G147" t="s">
        <v>133</v>
      </c>
      <c r="H147" t="s">
        <v>110</v>
      </c>
      <c r="I147" t="s">
        <v>157</v>
      </c>
      <c r="J147">
        <v>0.15000000596046451</v>
      </c>
      <c r="K147" t="s">
        <v>182</v>
      </c>
    </row>
    <row r="148" spans="1:11">
      <c r="A148" t="s">
        <v>260</v>
      </c>
      <c r="B148" t="s">
        <v>33</v>
      </c>
      <c r="C148">
        <v>2040</v>
      </c>
      <c r="D148">
        <v>2050</v>
      </c>
      <c r="E148" t="s">
        <v>119</v>
      </c>
      <c r="F148" t="s">
        <v>146</v>
      </c>
      <c r="G148" t="s">
        <v>133</v>
      </c>
      <c r="H148" t="s">
        <v>110</v>
      </c>
      <c r="I148" t="s">
        <v>157</v>
      </c>
      <c r="J148">
        <v>0.15000000596046451</v>
      </c>
      <c r="K148" t="s">
        <v>182</v>
      </c>
    </row>
    <row r="149" spans="1:11">
      <c r="A149" t="s">
        <v>260</v>
      </c>
      <c r="B149" t="s">
        <v>33</v>
      </c>
      <c r="C149">
        <v>2040</v>
      </c>
      <c r="D149">
        <v>2055</v>
      </c>
      <c r="E149" t="s">
        <v>119</v>
      </c>
      <c r="F149" t="s">
        <v>146</v>
      </c>
      <c r="G149" t="s">
        <v>133</v>
      </c>
      <c r="H149" t="s">
        <v>110</v>
      </c>
      <c r="I149" t="s">
        <v>157</v>
      </c>
      <c r="J149">
        <v>0.15000000596046451</v>
      </c>
      <c r="K149" t="s">
        <v>182</v>
      </c>
    </row>
    <row r="150" spans="1:11">
      <c r="A150" t="s">
        <v>260</v>
      </c>
      <c r="B150" t="s">
        <v>33</v>
      </c>
      <c r="C150">
        <v>2040</v>
      </c>
      <c r="D150">
        <v>2060</v>
      </c>
      <c r="E150" t="s">
        <v>119</v>
      </c>
      <c r="F150" t="s">
        <v>146</v>
      </c>
      <c r="G150" t="s">
        <v>133</v>
      </c>
      <c r="H150" t="s">
        <v>110</v>
      </c>
      <c r="I150" t="s">
        <v>157</v>
      </c>
      <c r="J150">
        <v>0.15000000596046451</v>
      </c>
      <c r="K150" t="s">
        <v>182</v>
      </c>
    </row>
    <row r="151" spans="1:11">
      <c r="A151" t="s">
        <v>260</v>
      </c>
      <c r="B151" t="s">
        <v>33</v>
      </c>
      <c r="C151">
        <v>2040</v>
      </c>
      <c r="D151">
        <v>2065</v>
      </c>
      <c r="E151" t="s">
        <v>119</v>
      </c>
      <c r="F151" t="s">
        <v>146</v>
      </c>
      <c r="G151" t="s">
        <v>133</v>
      </c>
      <c r="H151" t="s">
        <v>110</v>
      </c>
      <c r="I151" t="s">
        <v>157</v>
      </c>
      <c r="J151">
        <v>0.15000000596046451</v>
      </c>
      <c r="K151" t="s">
        <v>182</v>
      </c>
    </row>
    <row r="152" spans="1:11">
      <c r="A152" t="s">
        <v>260</v>
      </c>
      <c r="B152" t="s">
        <v>33</v>
      </c>
      <c r="C152">
        <v>2045</v>
      </c>
      <c r="D152">
        <v>2045</v>
      </c>
      <c r="E152" t="s">
        <v>119</v>
      </c>
      <c r="F152" t="s">
        <v>146</v>
      </c>
      <c r="G152" t="s">
        <v>133</v>
      </c>
      <c r="H152" t="s">
        <v>110</v>
      </c>
      <c r="I152" t="s">
        <v>157</v>
      </c>
      <c r="J152">
        <v>0.15000000596046451</v>
      </c>
      <c r="K152" t="s">
        <v>182</v>
      </c>
    </row>
    <row r="153" spans="1:11">
      <c r="A153" t="s">
        <v>260</v>
      </c>
      <c r="B153" t="s">
        <v>33</v>
      </c>
      <c r="C153">
        <v>2045</v>
      </c>
      <c r="D153">
        <v>2050</v>
      </c>
      <c r="E153" t="s">
        <v>119</v>
      </c>
      <c r="F153" t="s">
        <v>146</v>
      </c>
      <c r="G153" t="s">
        <v>133</v>
      </c>
      <c r="H153" t="s">
        <v>110</v>
      </c>
      <c r="I153" t="s">
        <v>157</v>
      </c>
      <c r="J153">
        <v>0.15000000596046451</v>
      </c>
      <c r="K153" t="s">
        <v>182</v>
      </c>
    </row>
    <row r="154" spans="1:11">
      <c r="A154" t="s">
        <v>260</v>
      </c>
      <c r="B154" t="s">
        <v>33</v>
      </c>
      <c r="C154">
        <v>2045</v>
      </c>
      <c r="D154">
        <v>2055</v>
      </c>
      <c r="E154" t="s">
        <v>119</v>
      </c>
      <c r="F154" t="s">
        <v>146</v>
      </c>
      <c r="G154" t="s">
        <v>133</v>
      </c>
      <c r="H154" t="s">
        <v>110</v>
      </c>
      <c r="I154" t="s">
        <v>157</v>
      </c>
      <c r="J154">
        <v>0.15000000596046451</v>
      </c>
      <c r="K154" t="s">
        <v>182</v>
      </c>
    </row>
    <row r="155" spans="1:11">
      <c r="A155" t="s">
        <v>260</v>
      </c>
      <c r="B155" t="s">
        <v>33</v>
      </c>
      <c r="C155">
        <v>2045</v>
      </c>
      <c r="D155">
        <v>2060</v>
      </c>
      <c r="E155" t="s">
        <v>119</v>
      </c>
      <c r="F155" t="s">
        <v>146</v>
      </c>
      <c r="G155" t="s">
        <v>133</v>
      </c>
      <c r="H155" t="s">
        <v>110</v>
      </c>
      <c r="I155" t="s">
        <v>157</v>
      </c>
      <c r="J155">
        <v>0.15000000596046451</v>
      </c>
      <c r="K155" t="s">
        <v>182</v>
      </c>
    </row>
    <row r="156" spans="1:11">
      <c r="A156" t="s">
        <v>260</v>
      </c>
      <c r="B156" t="s">
        <v>33</v>
      </c>
      <c r="C156">
        <v>2045</v>
      </c>
      <c r="D156">
        <v>2065</v>
      </c>
      <c r="E156" t="s">
        <v>119</v>
      </c>
      <c r="F156" t="s">
        <v>146</v>
      </c>
      <c r="G156" t="s">
        <v>133</v>
      </c>
      <c r="H156" t="s">
        <v>110</v>
      </c>
      <c r="I156" t="s">
        <v>157</v>
      </c>
      <c r="J156">
        <v>0.15000000596046451</v>
      </c>
      <c r="K156" t="s">
        <v>182</v>
      </c>
    </row>
    <row r="157" spans="1:11">
      <c r="A157" t="s">
        <v>260</v>
      </c>
      <c r="B157" t="s">
        <v>33</v>
      </c>
      <c r="C157">
        <v>2045</v>
      </c>
      <c r="D157">
        <v>2070</v>
      </c>
      <c r="E157" t="s">
        <v>119</v>
      </c>
      <c r="F157" t="s">
        <v>146</v>
      </c>
      <c r="G157" t="s">
        <v>133</v>
      </c>
      <c r="H157" t="s">
        <v>110</v>
      </c>
      <c r="I157" t="s">
        <v>157</v>
      </c>
      <c r="J157">
        <v>0.15000000596046451</v>
      </c>
      <c r="K157" t="s">
        <v>182</v>
      </c>
    </row>
    <row r="158" spans="1:11">
      <c r="A158" t="s">
        <v>260</v>
      </c>
      <c r="B158" t="s">
        <v>33</v>
      </c>
      <c r="C158">
        <v>2050</v>
      </c>
      <c r="D158">
        <v>2050</v>
      </c>
      <c r="E158" t="s">
        <v>119</v>
      </c>
      <c r="F158" t="s">
        <v>146</v>
      </c>
      <c r="G158" t="s">
        <v>133</v>
      </c>
      <c r="H158" t="s">
        <v>110</v>
      </c>
      <c r="I158" t="s">
        <v>157</v>
      </c>
      <c r="J158">
        <v>0.15000000596046451</v>
      </c>
      <c r="K158" t="s">
        <v>182</v>
      </c>
    </row>
    <row r="159" spans="1:11">
      <c r="A159" t="s">
        <v>260</v>
      </c>
      <c r="B159" t="s">
        <v>33</v>
      </c>
      <c r="C159">
        <v>2050</v>
      </c>
      <c r="D159">
        <v>2055</v>
      </c>
      <c r="E159" t="s">
        <v>119</v>
      </c>
      <c r="F159" t="s">
        <v>146</v>
      </c>
      <c r="G159" t="s">
        <v>133</v>
      </c>
      <c r="H159" t="s">
        <v>110</v>
      </c>
      <c r="I159" t="s">
        <v>157</v>
      </c>
      <c r="J159">
        <v>0.15000000596046451</v>
      </c>
      <c r="K159" t="s">
        <v>182</v>
      </c>
    </row>
    <row r="160" spans="1:11">
      <c r="A160" t="s">
        <v>260</v>
      </c>
      <c r="B160" t="s">
        <v>33</v>
      </c>
      <c r="C160">
        <v>2050</v>
      </c>
      <c r="D160">
        <v>2060</v>
      </c>
      <c r="E160" t="s">
        <v>119</v>
      </c>
      <c r="F160" t="s">
        <v>146</v>
      </c>
      <c r="G160" t="s">
        <v>133</v>
      </c>
      <c r="H160" t="s">
        <v>110</v>
      </c>
      <c r="I160" t="s">
        <v>157</v>
      </c>
      <c r="J160">
        <v>0.15000000596046451</v>
      </c>
      <c r="K160" t="s">
        <v>182</v>
      </c>
    </row>
    <row r="161" spans="1:11">
      <c r="A161" t="s">
        <v>260</v>
      </c>
      <c r="B161" t="s">
        <v>33</v>
      </c>
      <c r="C161">
        <v>2050</v>
      </c>
      <c r="D161">
        <v>2065</v>
      </c>
      <c r="E161" t="s">
        <v>119</v>
      </c>
      <c r="F161" t="s">
        <v>146</v>
      </c>
      <c r="G161" t="s">
        <v>133</v>
      </c>
      <c r="H161" t="s">
        <v>110</v>
      </c>
      <c r="I161" t="s">
        <v>157</v>
      </c>
      <c r="J161">
        <v>0.15000000596046451</v>
      </c>
      <c r="K161" t="s">
        <v>182</v>
      </c>
    </row>
    <row r="162" spans="1:11">
      <c r="A162" t="s">
        <v>260</v>
      </c>
      <c r="B162" t="s">
        <v>33</v>
      </c>
      <c r="C162">
        <v>2050</v>
      </c>
      <c r="D162">
        <v>2070</v>
      </c>
      <c r="E162" t="s">
        <v>119</v>
      </c>
      <c r="F162" t="s">
        <v>146</v>
      </c>
      <c r="G162" t="s">
        <v>133</v>
      </c>
      <c r="H162" t="s">
        <v>110</v>
      </c>
      <c r="I162" t="s">
        <v>157</v>
      </c>
      <c r="J162">
        <v>0.15000000596046451</v>
      </c>
      <c r="K162" t="s">
        <v>182</v>
      </c>
    </row>
    <row r="163" spans="1:11">
      <c r="A163" t="s">
        <v>260</v>
      </c>
      <c r="B163" t="s">
        <v>33</v>
      </c>
      <c r="C163">
        <v>2055</v>
      </c>
      <c r="D163">
        <v>2055</v>
      </c>
      <c r="E163" t="s">
        <v>119</v>
      </c>
      <c r="F163" t="s">
        <v>146</v>
      </c>
      <c r="G163" t="s">
        <v>133</v>
      </c>
      <c r="H163" t="s">
        <v>110</v>
      </c>
      <c r="I163" t="s">
        <v>157</v>
      </c>
      <c r="J163">
        <v>0.15000000596046451</v>
      </c>
      <c r="K163" t="s">
        <v>182</v>
      </c>
    </row>
    <row r="164" spans="1:11">
      <c r="A164" t="s">
        <v>260</v>
      </c>
      <c r="B164" t="s">
        <v>33</v>
      </c>
      <c r="C164">
        <v>2055</v>
      </c>
      <c r="D164">
        <v>2060</v>
      </c>
      <c r="E164" t="s">
        <v>119</v>
      </c>
      <c r="F164" t="s">
        <v>146</v>
      </c>
      <c r="G164" t="s">
        <v>133</v>
      </c>
      <c r="H164" t="s">
        <v>110</v>
      </c>
      <c r="I164" t="s">
        <v>157</v>
      </c>
      <c r="J164">
        <v>0.15000000596046451</v>
      </c>
      <c r="K164" t="s">
        <v>182</v>
      </c>
    </row>
    <row r="165" spans="1:11">
      <c r="A165" t="s">
        <v>260</v>
      </c>
      <c r="B165" t="s">
        <v>33</v>
      </c>
      <c r="C165">
        <v>2055</v>
      </c>
      <c r="D165">
        <v>2065</v>
      </c>
      <c r="E165" t="s">
        <v>119</v>
      </c>
      <c r="F165" t="s">
        <v>146</v>
      </c>
      <c r="G165" t="s">
        <v>133</v>
      </c>
      <c r="H165" t="s">
        <v>110</v>
      </c>
      <c r="I165" t="s">
        <v>157</v>
      </c>
      <c r="J165">
        <v>0.15000000596046451</v>
      </c>
      <c r="K165" t="s">
        <v>182</v>
      </c>
    </row>
    <row r="166" spans="1:11">
      <c r="A166" t="s">
        <v>260</v>
      </c>
      <c r="B166" t="s">
        <v>33</v>
      </c>
      <c r="C166">
        <v>2055</v>
      </c>
      <c r="D166">
        <v>2070</v>
      </c>
      <c r="E166" t="s">
        <v>119</v>
      </c>
      <c r="F166" t="s">
        <v>146</v>
      </c>
      <c r="G166" t="s">
        <v>133</v>
      </c>
      <c r="H166" t="s">
        <v>110</v>
      </c>
      <c r="I166" t="s">
        <v>157</v>
      </c>
      <c r="J166">
        <v>0.15000000596046451</v>
      </c>
      <c r="K166" t="s">
        <v>182</v>
      </c>
    </row>
    <row r="167" spans="1:11">
      <c r="A167" t="s">
        <v>260</v>
      </c>
      <c r="B167" t="s">
        <v>33</v>
      </c>
      <c r="C167">
        <v>2060</v>
      </c>
      <c r="D167">
        <v>2060</v>
      </c>
      <c r="E167" t="s">
        <v>119</v>
      </c>
      <c r="F167" t="s">
        <v>146</v>
      </c>
      <c r="G167" t="s">
        <v>133</v>
      </c>
      <c r="H167" t="s">
        <v>110</v>
      </c>
      <c r="I167" t="s">
        <v>157</v>
      </c>
      <c r="J167">
        <v>0.15000000596046451</v>
      </c>
      <c r="K167" t="s">
        <v>182</v>
      </c>
    </row>
    <row r="168" spans="1:11">
      <c r="A168" t="s">
        <v>260</v>
      </c>
      <c r="B168" t="s">
        <v>33</v>
      </c>
      <c r="C168">
        <v>2060</v>
      </c>
      <c r="D168">
        <v>2065</v>
      </c>
      <c r="E168" t="s">
        <v>119</v>
      </c>
      <c r="F168" t="s">
        <v>146</v>
      </c>
      <c r="G168" t="s">
        <v>133</v>
      </c>
      <c r="H168" t="s">
        <v>110</v>
      </c>
      <c r="I168" t="s">
        <v>157</v>
      </c>
      <c r="J168">
        <v>0.15000000596046451</v>
      </c>
      <c r="K168" t="s">
        <v>182</v>
      </c>
    </row>
    <row r="169" spans="1:11">
      <c r="A169" t="s">
        <v>260</v>
      </c>
      <c r="B169" t="s">
        <v>33</v>
      </c>
      <c r="C169">
        <v>2060</v>
      </c>
      <c r="D169">
        <v>2070</v>
      </c>
      <c r="E169" t="s">
        <v>119</v>
      </c>
      <c r="F169" t="s">
        <v>146</v>
      </c>
      <c r="G169" t="s">
        <v>133</v>
      </c>
      <c r="H169" t="s">
        <v>110</v>
      </c>
      <c r="I169" t="s">
        <v>157</v>
      </c>
      <c r="J169">
        <v>0.15000000596046451</v>
      </c>
      <c r="K169" t="s">
        <v>182</v>
      </c>
    </row>
    <row r="170" spans="1:11">
      <c r="A170" t="s">
        <v>260</v>
      </c>
      <c r="B170" t="s">
        <v>33</v>
      </c>
      <c r="C170">
        <v>2065</v>
      </c>
      <c r="D170">
        <v>2065</v>
      </c>
      <c r="E170" t="s">
        <v>119</v>
      </c>
      <c r="F170" t="s">
        <v>146</v>
      </c>
      <c r="G170" t="s">
        <v>133</v>
      </c>
      <c r="H170" t="s">
        <v>110</v>
      </c>
      <c r="I170" t="s">
        <v>157</v>
      </c>
      <c r="J170">
        <v>0.15000000596046451</v>
      </c>
      <c r="K170" t="s">
        <v>182</v>
      </c>
    </row>
    <row r="171" spans="1:11">
      <c r="A171" t="s">
        <v>260</v>
      </c>
      <c r="B171" t="s">
        <v>33</v>
      </c>
      <c r="C171">
        <v>2065</v>
      </c>
      <c r="D171">
        <v>2070</v>
      </c>
      <c r="E171" t="s">
        <v>119</v>
      </c>
      <c r="F171" t="s">
        <v>146</v>
      </c>
      <c r="G171" t="s">
        <v>133</v>
      </c>
      <c r="H171" t="s">
        <v>110</v>
      </c>
      <c r="I171" t="s">
        <v>157</v>
      </c>
      <c r="J171">
        <v>0.15000000596046451</v>
      </c>
      <c r="K171" t="s">
        <v>182</v>
      </c>
    </row>
    <row r="172" spans="1:11">
      <c r="A172" t="s">
        <v>260</v>
      </c>
      <c r="B172" t="s">
        <v>33</v>
      </c>
      <c r="C172">
        <v>2070</v>
      </c>
      <c r="D172">
        <v>2070</v>
      </c>
      <c r="E172" t="s">
        <v>119</v>
      </c>
      <c r="F172" t="s">
        <v>146</v>
      </c>
      <c r="G172" t="s">
        <v>133</v>
      </c>
      <c r="H172" t="s">
        <v>110</v>
      </c>
      <c r="I172" t="s">
        <v>157</v>
      </c>
      <c r="J172">
        <v>0.15000000596046451</v>
      </c>
      <c r="K172" t="s">
        <v>182</v>
      </c>
    </row>
    <row r="173" spans="1:11">
      <c r="A173" t="s">
        <v>260</v>
      </c>
      <c r="B173" t="s">
        <v>34</v>
      </c>
      <c r="C173">
        <v>2010</v>
      </c>
      <c r="D173">
        <v>2010</v>
      </c>
      <c r="E173" t="s">
        <v>119</v>
      </c>
      <c r="F173" t="s">
        <v>146</v>
      </c>
      <c r="G173" t="s">
        <v>133</v>
      </c>
      <c r="H173" t="s">
        <v>110</v>
      </c>
      <c r="I173" t="s">
        <v>157</v>
      </c>
      <c r="J173">
        <v>0.15000000596046451</v>
      </c>
      <c r="K173" t="s">
        <v>182</v>
      </c>
    </row>
    <row r="174" spans="1:11">
      <c r="A174" t="s">
        <v>260</v>
      </c>
      <c r="B174" t="s">
        <v>34</v>
      </c>
      <c r="C174">
        <v>2010</v>
      </c>
      <c r="D174">
        <v>2015</v>
      </c>
      <c r="E174" t="s">
        <v>119</v>
      </c>
      <c r="F174" t="s">
        <v>146</v>
      </c>
      <c r="G174" t="s">
        <v>133</v>
      </c>
      <c r="H174" t="s">
        <v>110</v>
      </c>
      <c r="I174" t="s">
        <v>157</v>
      </c>
      <c r="J174">
        <v>0.15000000596046451</v>
      </c>
      <c r="K174" t="s">
        <v>182</v>
      </c>
    </row>
    <row r="175" spans="1:11">
      <c r="A175" t="s">
        <v>260</v>
      </c>
      <c r="B175" t="s">
        <v>34</v>
      </c>
      <c r="C175">
        <v>2010</v>
      </c>
      <c r="D175">
        <v>2020</v>
      </c>
      <c r="E175" t="s">
        <v>119</v>
      </c>
      <c r="F175" t="s">
        <v>146</v>
      </c>
      <c r="G175" t="s">
        <v>133</v>
      </c>
      <c r="H175" t="s">
        <v>110</v>
      </c>
      <c r="I175" t="s">
        <v>157</v>
      </c>
      <c r="J175">
        <v>0.15000000596046451</v>
      </c>
      <c r="K175" t="s">
        <v>182</v>
      </c>
    </row>
    <row r="176" spans="1:11">
      <c r="A176" t="s">
        <v>260</v>
      </c>
      <c r="B176" t="s">
        <v>34</v>
      </c>
      <c r="C176">
        <v>2010</v>
      </c>
      <c r="D176">
        <v>2025</v>
      </c>
      <c r="E176" t="s">
        <v>119</v>
      </c>
      <c r="F176" t="s">
        <v>146</v>
      </c>
      <c r="G176" t="s">
        <v>133</v>
      </c>
      <c r="H176" t="s">
        <v>110</v>
      </c>
      <c r="I176" t="s">
        <v>157</v>
      </c>
      <c r="J176">
        <v>0.15000000596046451</v>
      </c>
      <c r="K176" t="s">
        <v>182</v>
      </c>
    </row>
    <row r="177" spans="1:11">
      <c r="A177" t="s">
        <v>260</v>
      </c>
      <c r="B177" t="s">
        <v>34</v>
      </c>
      <c r="C177">
        <v>2010</v>
      </c>
      <c r="D177">
        <v>2030</v>
      </c>
      <c r="E177" t="s">
        <v>119</v>
      </c>
      <c r="F177" t="s">
        <v>146</v>
      </c>
      <c r="G177" t="s">
        <v>133</v>
      </c>
      <c r="H177" t="s">
        <v>110</v>
      </c>
      <c r="I177" t="s">
        <v>157</v>
      </c>
      <c r="J177">
        <v>0.15000000596046451</v>
      </c>
      <c r="K177" t="s">
        <v>182</v>
      </c>
    </row>
    <row r="178" spans="1:11">
      <c r="A178" t="s">
        <v>260</v>
      </c>
      <c r="B178" t="s">
        <v>34</v>
      </c>
      <c r="C178">
        <v>2010</v>
      </c>
      <c r="D178">
        <v>2035</v>
      </c>
      <c r="E178" t="s">
        <v>119</v>
      </c>
      <c r="F178" t="s">
        <v>146</v>
      </c>
      <c r="G178" t="s">
        <v>133</v>
      </c>
      <c r="H178" t="s">
        <v>110</v>
      </c>
      <c r="I178" t="s">
        <v>157</v>
      </c>
      <c r="J178">
        <v>0.15000000596046451</v>
      </c>
      <c r="K178" t="s">
        <v>182</v>
      </c>
    </row>
    <row r="179" spans="1:11">
      <c r="A179" t="s">
        <v>260</v>
      </c>
      <c r="B179" t="s">
        <v>34</v>
      </c>
      <c r="C179">
        <v>2015</v>
      </c>
      <c r="D179">
        <v>2015</v>
      </c>
      <c r="E179" t="s">
        <v>119</v>
      </c>
      <c r="F179" t="s">
        <v>146</v>
      </c>
      <c r="G179" t="s">
        <v>133</v>
      </c>
      <c r="H179" t="s">
        <v>110</v>
      </c>
      <c r="I179" t="s">
        <v>157</v>
      </c>
      <c r="J179">
        <v>0.15000000596046451</v>
      </c>
      <c r="K179" t="s">
        <v>182</v>
      </c>
    </row>
    <row r="180" spans="1:11">
      <c r="A180" t="s">
        <v>260</v>
      </c>
      <c r="B180" t="s">
        <v>34</v>
      </c>
      <c r="C180">
        <v>2015</v>
      </c>
      <c r="D180">
        <v>2020</v>
      </c>
      <c r="E180" t="s">
        <v>119</v>
      </c>
      <c r="F180" t="s">
        <v>146</v>
      </c>
      <c r="G180" t="s">
        <v>133</v>
      </c>
      <c r="H180" t="s">
        <v>110</v>
      </c>
      <c r="I180" t="s">
        <v>157</v>
      </c>
      <c r="J180">
        <v>0.15000000596046451</v>
      </c>
      <c r="K180" t="s">
        <v>182</v>
      </c>
    </row>
    <row r="181" spans="1:11">
      <c r="A181" t="s">
        <v>260</v>
      </c>
      <c r="B181" t="s">
        <v>34</v>
      </c>
      <c r="C181">
        <v>2015</v>
      </c>
      <c r="D181">
        <v>2025</v>
      </c>
      <c r="E181" t="s">
        <v>119</v>
      </c>
      <c r="F181" t="s">
        <v>146</v>
      </c>
      <c r="G181" t="s">
        <v>133</v>
      </c>
      <c r="H181" t="s">
        <v>110</v>
      </c>
      <c r="I181" t="s">
        <v>157</v>
      </c>
      <c r="J181">
        <v>0.15000000596046451</v>
      </c>
      <c r="K181" t="s">
        <v>182</v>
      </c>
    </row>
    <row r="182" spans="1:11">
      <c r="A182" t="s">
        <v>260</v>
      </c>
      <c r="B182" t="s">
        <v>34</v>
      </c>
      <c r="C182">
        <v>2015</v>
      </c>
      <c r="D182">
        <v>2030</v>
      </c>
      <c r="E182" t="s">
        <v>119</v>
      </c>
      <c r="F182" t="s">
        <v>146</v>
      </c>
      <c r="G182" t="s">
        <v>133</v>
      </c>
      <c r="H182" t="s">
        <v>110</v>
      </c>
      <c r="I182" t="s">
        <v>157</v>
      </c>
      <c r="J182">
        <v>0.15000000596046451</v>
      </c>
      <c r="K182" t="s">
        <v>182</v>
      </c>
    </row>
    <row r="183" spans="1:11">
      <c r="A183" t="s">
        <v>260</v>
      </c>
      <c r="B183" t="s">
        <v>34</v>
      </c>
      <c r="C183">
        <v>2015</v>
      </c>
      <c r="D183">
        <v>2035</v>
      </c>
      <c r="E183" t="s">
        <v>119</v>
      </c>
      <c r="F183" t="s">
        <v>146</v>
      </c>
      <c r="G183" t="s">
        <v>133</v>
      </c>
      <c r="H183" t="s">
        <v>110</v>
      </c>
      <c r="I183" t="s">
        <v>157</v>
      </c>
      <c r="J183">
        <v>0.15000000596046451</v>
      </c>
      <c r="K183" t="s">
        <v>182</v>
      </c>
    </row>
    <row r="184" spans="1:11">
      <c r="A184" t="s">
        <v>260</v>
      </c>
      <c r="B184" t="s">
        <v>34</v>
      </c>
      <c r="C184">
        <v>2015</v>
      </c>
      <c r="D184">
        <v>2040</v>
      </c>
      <c r="E184" t="s">
        <v>119</v>
      </c>
      <c r="F184" t="s">
        <v>146</v>
      </c>
      <c r="G184" t="s">
        <v>133</v>
      </c>
      <c r="H184" t="s">
        <v>110</v>
      </c>
      <c r="I184" t="s">
        <v>157</v>
      </c>
      <c r="J184">
        <v>0.15000000596046451</v>
      </c>
      <c r="K184" t="s">
        <v>182</v>
      </c>
    </row>
    <row r="185" spans="1:11">
      <c r="A185" t="s">
        <v>260</v>
      </c>
      <c r="B185" t="s">
        <v>34</v>
      </c>
      <c r="C185">
        <v>2020</v>
      </c>
      <c r="D185">
        <v>2020</v>
      </c>
      <c r="E185" t="s">
        <v>119</v>
      </c>
      <c r="F185" t="s">
        <v>146</v>
      </c>
      <c r="G185" t="s">
        <v>133</v>
      </c>
      <c r="H185" t="s">
        <v>110</v>
      </c>
      <c r="I185" t="s">
        <v>157</v>
      </c>
      <c r="J185">
        <v>0.15000000596046451</v>
      </c>
      <c r="K185" t="s">
        <v>182</v>
      </c>
    </row>
    <row r="186" spans="1:11">
      <c r="A186" t="s">
        <v>260</v>
      </c>
      <c r="B186" t="s">
        <v>34</v>
      </c>
      <c r="C186">
        <v>2020</v>
      </c>
      <c r="D186">
        <v>2025</v>
      </c>
      <c r="E186" t="s">
        <v>119</v>
      </c>
      <c r="F186" t="s">
        <v>146</v>
      </c>
      <c r="G186" t="s">
        <v>133</v>
      </c>
      <c r="H186" t="s">
        <v>110</v>
      </c>
      <c r="I186" t="s">
        <v>157</v>
      </c>
      <c r="J186">
        <v>0.15000000596046451</v>
      </c>
      <c r="K186" t="s">
        <v>182</v>
      </c>
    </row>
    <row r="187" spans="1:11">
      <c r="A187" t="s">
        <v>260</v>
      </c>
      <c r="B187" t="s">
        <v>34</v>
      </c>
      <c r="C187">
        <v>2020</v>
      </c>
      <c r="D187">
        <v>2030</v>
      </c>
      <c r="E187" t="s">
        <v>119</v>
      </c>
      <c r="F187" t="s">
        <v>146</v>
      </c>
      <c r="G187" t="s">
        <v>133</v>
      </c>
      <c r="H187" t="s">
        <v>110</v>
      </c>
      <c r="I187" t="s">
        <v>157</v>
      </c>
      <c r="J187">
        <v>0.15000000596046451</v>
      </c>
      <c r="K187" t="s">
        <v>182</v>
      </c>
    </row>
    <row r="188" spans="1:11">
      <c r="A188" t="s">
        <v>260</v>
      </c>
      <c r="B188" t="s">
        <v>34</v>
      </c>
      <c r="C188">
        <v>2020</v>
      </c>
      <c r="D188">
        <v>2035</v>
      </c>
      <c r="E188" t="s">
        <v>119</v>
      </c>
      <c r="F188" t="s">
        <v>146</v>
      </c>
      <c r="G188" t="s">
        <v>133</v>
      </c>
      <c r="H188" t="s">
        <v>110</v>
      </c>
      <c r="I188" t="s">
        <v>157</v>
      </c>
      <c r="J188">
        <v>0.15000000596046451</v>
      </c>
      <c r="K188" t="s">
        <v>182</v>
      </c>
    </row>
    <row r="189" spans="1:11">
      <c r="A189" t="s">
        <v>260</v>
      </c>
      <c r="B189" t="s">
        <v>34</v>
      </c>
      <c r="C189">
        <v>2020</v>
      </c>
      <c r="D189">
        <v>2040</v>
      </c>
      <c r="E189" t="s">
        <v>119</v>
      </c>
      <c r="F189" t="s">
        <v>146</v>
      </c>
      <c r="G189" t="s">
        <v>133</v>
      </c>
      <c r="H189" t="s">
        <v>110</v>
      </c>
      <c r="I189" t="s">
        <v>157</v>
      </c>
      <c r="J189">
        <v>0.15000000596046451</v>
      </c>
      <c r="K189" t="s">
        <v>182</v>
      </c>
    </row>
    <row r="190" spans="1:11">
      <c r="A190" t="s">
        <v>260</v>
      </c>
      <c r="B190" t="s">
        <v>34</v>
      </c>
      <c r="C190">
        <v>2020</v>
      </c>
      <c r="D190">
        <v>2045</v>
      </c>
      <c r="E190" t="s">
        <v>119</v>
      </c>
      <c r="F190" t="s">
        <v>146</v>
      </c>
      <c r="G190" t="s">
        <v>133</v>
      </c>
      <c r="H190" t="s">
        <v>110</v>
      </c>
      <c r="I190" t="s">
        <v>157</v>
      </c>
      <c r="J190">
        <v>0.15000000596046451</v>
      </c>
      <c r="K190" t="s">
        <v>182</v>
      </c>
    </row>
    <row r="191" spans="1:11">
      <c r="A191" t="s">
        <v>260</v>
      </c>
      <c r="B191" t="s">
        <v>34</v>
      </c>
      <c r="C191">
        <v>2025</v>
      </c>
      <c r="D191">
        <v>2025</v>
      </c>
      <c r="E191" t="s">
        <v>119</v>
      </c>
      <c r="F191" t="s">
        <v>146</v>
      </c>
      <c r="G191" t="s">
        <v>133</v>
      </c>
      <c r="H191" t="s">
        <v>110</v>
      </c>
      <c r="I191" t="s">
        <v>157</v>
      </c>
      <c r="J191">
        <v>0.15000000596046451</v>
      </c>
      <c r="K191" t="s">
        <v>182</v>
      </c>
    </row>
    <row r="192" spans="1:11">
      <c r="A192" t="s">
        <v>260</v>
      </c>
      <c r="B192" t="s">
        <v>34</v>
      </c>
      <c r="C192">
        <v>2025</v>
      </c>
      <c r="D192">
        <v>2030</v>
      </c>
      <c r="E192" t="s">
        <v>119</v>
      </c>
      <c r="F192" t="s">
        <v>146</v>
      </c>
      <c r="G192" t="s">
        <v>133</v>
      </c>
      <c r="H192" t="s">
        <v>110</v>
      </c>
      <c r="I192" t="s">
        <v>157</v>
      </c>
      <c r="J192">
        <v>0.15000000596046451</v>
      </c>
      <c r="K192" t="s">
        <v>182</v>
      </c>
    </row>
    <row r="193" spans="1:11">
      <c r="A193" t="s">
        <v>260</v>
      </c>
      <c r="B193" t="s">
        <v>34</v>
      </c>
      <c r="C193">
        <v>2025</v>
      </c>
      <c r="D193">
        <v>2035</v>
      </c>
      <c r="E193" t="s">
        <v>119</v>
      </c>
      <c r="F193" t="s">
        <v>146</v>
      </c>
      <c r="G193" t="s">
        <v>133</v>
      </c>
      <c r="H193" t="s">
        <v>110</v>
      </c>
      <c r="I193" t="s">
        <v>157</v>
      </c>
      <c r="J193">
        <v>0.15000000596046451</v>
      </c>
      <c r="K193" t="s">
        <v>182</v>
      </c>
    </row>
    <row r="194" spans="1:11">
      <c r="A194" t="s">
        <v>260</v>
      </c>
      <c r="B194" t="s">
        <v>34</v>
      </c>
      <c r="C194">
        <v>2025</v>
      </c>
      <c r="D194">
        <v>2040</v>
      </c>
      <c r="E194" t="s">
        <v>119</v>
      </c>
      <c r="F194" t="s">
        <v>146</v>
      </c>
      <c r="G194" t="s">
        <v>133</v>
      </c>
      <c r="H194" t="s">
        <v>110</v>
      </c>
      <c r="I194" t="s">
        <v>157</v>
      </c>
      <c r="J194">
        <v>0.15000000596046451</v>
      </c>
      <c r="K194" t="s">
        <v>182</v>
      </c>
    </row>
    <row r="195" spans="1:11">
      <c r="A195" t="s">
        <v>260</v>
      </c>
      <c r="B195" t="s">
        <v>34</v>
      </c>
      <c r="C195">
        <v>2025</v>
      </c>
      <c r="D195">
        <v>2045</v>
      </c>
      <c r="E195" t="s">
        <v>119</v>
      </c>
      <c r="F195" t="s">
        <v>146</v>
      </c>
      <c r="G195" t="s">
        <v>133</v>
      </c>
      <c r="H195" t="s">
        <v>110</v>
      </c>
      <c r="I195" t="s">
        <v>157</v>
      </c>
      <c r="J195">
        <v>0.15000000596046451</v>
      </c>
      <c r="K195" t="s">
        <v>182</v>
      </c>
    </row>
    <row r="196" spans="1:11">
      <c r="A196" t="s">
        <v>260</v>
      </c>
      <c r="B196" t="s">
        <v>34</v>
      </c>
      <c r="C196">
        <v>2025</v>
      </c>
      <c r="D196">
        <v>2050</v>
      </c>
      <c r="E196" t="s">
        <v>119</v>
      </c>
      <c r="F196" t="s">
        <v>146</v>
      </c>
      <c r="G196" t="s">
        <v>133</v>
      </c>
      <c r="H196" t="s">
        <v>110</v>
      </c>
      <c r="I196" t="s">
        <v>157</v>
      </c>
      <c r="J196">
        <v>0.15000000596046451</v>
      </c>
      <c r="K196" t="s">
        <v>182</v>
      </c>
    </row>
    <row r="197" spans="1:11">
      <c r="A197" t="s">
        <v>260</v>
      </c>
      <c r="B197" t="s">
        <v>34</v>
      </c>
      <c r="C197">
        <v>2030</v>
      </c>
      <c r="D197">
        <v>2030</v>
      </c>
      <c r="E197" t="s">
        <v>119</v>
      </c>
      <c r="F197" t="s">
        <v>146</v>
      </c>
      <c r="G197" t="s">
        <v>133</v>
      </c>
      <c r="H197" t="s">
        <v>110</v>
      </c>
      <c r="I197" t="s">
        <v>157</v>
      </c>
      <c r="J197">
        <v>0.15000000596046451</v>
      </c>
      <c r="K197" t="s">
        <v>182</v>
      </c>
    </row>
    <row r="198" spans="1:11">
      <c r="A198" t="s">
        <v>260</v>
      </c>
      <c r="B198" t="s">
        <v>34</v>
      </c>
      <c r="C198">
        <v>2030</v>
      </c>
      <c r="D198">
        <v>2035</v>
      </c>
      <c r="E198" t="s">
        <v>119</v>
      </c>
      <c r="F198" t="s">
        <v>146</v>
      </c>
      <c r="G198" t="s">
        <v>133</v>
      </c>
      <c r="H198" t="s">
        <v>110</v>
      </c>
      <c r="I198" t="s">
        <v>157</v>
      </c>
      <c r="J198">
        <v>0.15000000596046451</v>
      </c>
      <c r="K198" t="s">
        <v>182</v>
      </c>
    </row>
    <row r="199" spans="1:11">
      <c r="A199" t="s">
        <v>260</v>
      </c>
      <c r="B199" t="s">
        <v>34</v>
      </c>
      <c r="C199">
        <v>2030</v>
      </c>
      <c r="D199">
        <v>2040</v>
      </c>
      <c r="E199" t="s">
        <v>119</v>
      </c>
      <c r="F199" t="s">
        <v>146</v>
      </c>
      <c r="G199" t="s">
        <v>133</v>
      </c>
      <c r="H199" t="s">
        <v>110</v>
      </c>
      <c r="I199" t="s">
        <v>157</v>
      </c>
      <c r="J199">
        <v>0.15000000596046451</v>
      </c>
      <c r="K199" t="s">
        <v>182</v>
      </c>
    </row>
    <row r="200" spans="1:11">
      <c r="A200" t="s">
        <v>260</v>
      </c>
      <c r="B200" t="s">
        <v>34</v>
      </c>
      <c r="C200">
        <v>2030</v>
      </c>
      <c r="D200">
        <v>2045</v>
      </c>
      <c r="E200" t="s">
        <v>119</v>
      </c>
      <c r="F200" t="s">
        <v>146</v>
      </c>
      <c r="G200" t="s">
        <v>133</v>
      </c>
      <c r="H200" t="s">
        <v>110</v>
      </c>
      <c r="I200" t="s">
        <v>157</v>
      </c>
      <c r="J200">
        <v>0.15000000596046451</v>
      </c>
      <c r="K200" t="s">
        <v>182</v>
      </c>
    </row>
    <row r="201" spans="1:11">
      <c r="A201" t="s">
        <v>260</v>
      </c>
      <c r="B201" t="s">
        <v>34</v>
      </c>
      <c r="C201">
        <v>2030</v>
      </c>
      <c r="D201">
        <v>2050</v>
      </c>
      <c r="E201" t="s">
        <v>119</v>
      </c>
      <c r="F201" t="s">
        <v>146</v>
      </c>
      <c r="G201" t="s">
        <v>133</v>
      </c>
      <c r="H201" t="s">
        <v>110</v>
      </c>
      <c r="I201" t="s">
        <v>157</v>
      </c>
      <c r="J201">
        <v>0.15000000596046451</v>
      </c>
      <c r="K201" t="s">
        <v>182</v>
      </c>
    </row>
    <row r="202" spans="1:11">
      <c r="A202" t="s">
        <v>260</v>
      </c>
      <c r="B202" t="s">
        <v>34</v>
      </c>
      <c r="C202">
        <v>2030</v>
      </c>
      <c r="D202">
        <v>2055</v>
      </c>
      <c r="E202" t="s">
        <v>119</v>
      </c>
      <c r="F202" t="s">
        <v>146</v>
      </c>
      <c r="G202" t="s">
        <v>133</v>
      </c>
      <c r="H202" t="s">
        <v>110</v>
      </c>
      <c r="I202" t="s">
        <v>157</v>
      </c>
      <c r="J202">
        <v>0.15000000596046451</v>
      </c>
      <c r="K202" t="s">
        <v>182</v>
      </c>
    </row>
    <row r="203" spans="1:11">
      <c r="A203" t="s">
        <v>260</v>
      </c>
      <c r="B203" t="s">
        <v>34</v>
      </c>
      <c r="C203">
        <v>2035</v>
      </c>
      <c r="D203">
        <v>2035</v>
      </c>
      <c r="E203" t="s">
        <v>119</v>
      </c>
      <c r="F203" t="s">
        <v>146</v>
      </c>
      <c r="G203" t="s">
        <v>133</v>
      </c>
      <c r="H203" t="s">
        <v>110</v>
      </c>
      <c r="I203" t="s">
        <v>157</v>
      </c>
      <c r="J203">
        <v>0.15000000596046451</v>
      </c>
      <c r="K203" t="s">
        <v>182</v>
      </c>
    </row>
    <row r="204" spans="1:11">
      <c r="A204" t="s">
        <v>260</v>
      </c>
      <c r="B204" t="s">
        <v>34</v>
      </c>
      <c r="C204">
        <v>2035</v>
      </c>
      <c r="D204">
        <v>2040</v>
      </c>
      <c r="E204" t="s">
        <v>119</v>
      </c>
      <c r="F204" t="s">
        <v>146</v>
      </c>
      <c r="G204" t="s">
        <v>133</v>
      </c>
      <c r="H204" t="s">
        <v>110</v>
      </c>
      <c r="I204" t="s">
        <v>157</v>
      </c>
      <c r="J204">
        <v>0.15000000596046451</v>
      </c>
      <c r="K204" t="s">
        <v>182</v>
      </c>
    </row>
    <row r="205" spans="1:11">
      <c r="A205" t="s">
        <v>260</v>
      </c>
      <c r="B205" t="s">
        <v>34</v>
      </c>
      <c r="C205">
        <v>2035</v>
      </c>
      <c r="D205">
        <v>2045</v>
      </c>
      <c r="E205" t="s">
        <v>119</v>
      </c>
      <c r="F205" t="s">
        <v>146</v>
      </c>
      <c r="G205" t="s">
        <v>133</v>
      </c>
      <c r="H205" t="s">
        <v>110</v>
      </c>
      <c r="I205" t="s">
        <v>157</v>
      </c>
      <c r="J205">
        <v>0.15000000596046451</v>
      </c>
      <c r="K205" t="s">
        <v>182</v>
      </c>
    </row>
    <row r="206" spans="1:11">
      <c r="A206" t="s">
        <v>260</v>
      </c>
      <c r="B206" t="s">
        <v>34</v>
      </c>
      <c r="C206">
        <v>2035</v>
      </c>
      <c r="D206">
        <v>2050</v>
      </c>
      <c r="E206" t="s">
        <v>119</v>
      </c>
      <c r="F206" t="s">
        <v>146</v>
      </c>
      <c r="G206" t="s">
        <v>133</v>
      </c>
      <c r="H206" t="s">
        <v>110</v>
      </c>
      <c r="I206" t="s">
        <v>157</v>
      </c>
      <c r="J206">
        <v>0.15000000596046451</v>
      </c>
      <c r="K206" t="s">
        <v>182</v>
      </c>
    </row>
    <row r="207" spans="1:11">
      <c r="A207" t="s">
        <v>260</v>
      </c>
      <c r="B207" t="s">
        <v>34</v>
      </c>
      <c r="C207">
        <v>2035</v>
      </c>
      <c r="D207">
        <v>2055</v>
      </c>
      <c r="E207" t="s">
        <v>119</v>
      </c>
      <c r="F207" t="s">
        <v>146</v>
      </c>
      <c r="G207" t="s">
        <v>133</v>
      </c>
      <c r="H207" t="s">
        <v>110</v>
      </c>
      <c r="I207" t="s">
        <v>157</v>
      </c>
      <c r="J207">
        <v>0.15000000596046451</v>
      </c>
      <c r="K207" t="s">
        <v>182</v>
      </c>
    </row>
    <row r="208" spans="1:11">
      <c r="A208" t="s">
        <v>260</v>
      </c>
      <c r="B208" t="s">
        <v>34</v>
      </c>
      <c r="C208">
        <v>2035</v>
      </c>
      <c r="D208">
        <v>2060</v>
      </c>
      <c r="E208" t="s">
        <v>119</v>
      </c>
      <c r="F208" t="s">
        <v>146</v>
      </c>
      <c r="G208" t="s">
        <v>133</v>
      </c>
      <c r="H208" t="s">
        <v>110</v>
      </c>
      <c r="I208" t="s">
        <v>157</v>
      </c>
      <c r="J208">
        <v>0.15000000596046451</v>
      </c>
      <c r="K208" t="s">
        <v>182</v>
      </c>
    </row>
    <row r="209" spans="1:11">
      <c r="A209" t="s">
        <v>260</v>
      </c>
      <c r="B209" t="s">
        <v>34</v>
      </c>
      <c r="C209">
        <v>2040</v>
      </c>
      <c r="D209">
        <v>2040</v>
      </c>
      <c r="E209" t="s">
        <v>119</v>
      </c>
      <c r="F209" t="s">
        <v>146</v>
      </c>
      <c r="G209" t="s">
        <v>133</v>
      </c>
      <c r="H209" t="s">
        <v>110</v>
      </c>
      <c r="I209" t="s">
        <v>157</v>
      </c>
      <c r="J209">
        <v>0.15000000596046451</v>
      </c>
      <c r="K209" t="s">
        <v>182</v>
      </c>
    </row>
    <row r="210" spans="1:11">
      <c r="A210" t="s">
        <v>260</v>
      </c>
      <c r="B210" t="s">
        <v>34</v>
      </c>
      <c r="C210">
        <v>2040</v>
      </c>
      <c r="D210">
        <v>2045</v>
      </c>
      <c r="E210" t="s">
        <v>119</v>
      </c>
      <c r="F210" t="s">
        <v>146</v>
      </c>
      <c r="G210" t="s">
        <v>133</v>
      </c>
      <c r="H210" t="s">
        <v>110</v>
      </c>
      <c r="I210" t="s">
        <v>157</v>
      </c>
      <c r="J210">
        <v>0.15000000596046451</v>
      </c>
      <c r="K210" t="s">
        <v>182</v>
      </c>
    </row>
    <row r="211" spans="1:11">
      <c r="A211" t="s">
        <v>260</v>
      </c>
      <c r="B211" t="s">
        <v>34</v>
      </c>
      <c r="C211">
        <v>2040</v>
      </c>
      <c r="D211">
        <v>2050</v>
      </c>
      <c r="E211" t="s">
        <v>119</v>
      </c>
      <c r="F211" t="s">
        <v>146</v>
      </c>
      <c r="G211" t="s">
        <v>133</v>
      </c>
      <c r="H211" t="s">
        <v>110</v>
      </c>
      <c r="I211" t="s">
        <v>157</v>
      </c>
      <c r="J211">
        <v>0.15000000596046451</v>
      </c>
      <c r="K211" t="s">
        <v>182</v>
      </c>
    </row>
    <row r="212" spans="1:11">
      <c r="A212" t="s">
        <v>260</v>
      </c>
      <c r="B212" t="s">
        <v>34</v>
      </c>
      <c r="C212">
        <v>2040</v>
      </c>
      <c r="D212">
        <v>2055</v>
      </c>
      <c r="E212" t="s">
        <v>119</v>
      </c>
      <c r="F212" t="s">
        <v>146</v>
      </c>
      <c r="G212" t="s">
        <v>133</v>
      </c>
      <c r="H212" t="s">
        <v>110</v>
      </c>
      <c r="I212" t="s">
        <v>157</v>
      </c>
      <c r="J212">
        <v>0.15000000596046451</v>
      </c>
      <c r="K212" t="s">
        <v>182</v>
      </c>
    </row>
    <row r="213" spans="1:11">
      <c r="A213" t="s">
        <v>260</v>
      </c>
      <c r="B213" t="s">
        <v>34</v>
      </c>
      <c r="C213">
        <v>2040</v>
      </c>
      <c r="D213">
        <v>2060</v>
      </c>
      <c r="E213" t="s">
        <v>119</v>
      </c>
      <c r="F213" t="s">
        <v>146</v>
      </c>
      <c r="G213" t="s">
        <v>133</v>
      </c>
      <c r="H213" t="s">
        <v>110</v>
      </c>
      <c r="I213" t="s">
        <v>157</v>
      </c>
      <c r="J213">
        <v>0.15000000596046451</v>
      </c>
      <c r="K213" t="s">
        <v>182</v>
      </c>
    </row>
    <row r="214" spans="1:11">
      <c r="A214" t="s">
        <v>260</v>
      </c>
      <c r="B214" t="s">
        <v>34</v>
      </c>
      <c r="C214">
        <v>2040</v>
      </c>
      <c r="D214">
        <v>2065</v>
      </c>
      <c r="E214" t="s">
        <v>119</v>
      </c>
      <c r="F214" t="s">
        <v>146</v>
      </c>
      <c r="G214" t="s">
        <v>133</v>
      </c>
      <c r="H214" t="s">
        <v>110</v>
      </c>
      <c r="I214" t="s">
        <v>157</v>
      </c>
      <c r="J214">
        <v>0.15000000596046451</v>
      </c>
      <c r="K214" t="s">
        <v>182</v>
      </c>
    </row>
    <row r="215" spans="1:11">
      <c r="A215" t="s">
        <v>260</v>
      </c>
      <c r="B215" t="s">
        <v>34</v>
      </c>
      <c r="C215">
        <v>2045</v>
      </c>
      <c r="D215">
        <v>2045</v>
      </c>
      <c r="E215" t="s">
        <v>119</v>
      </c>
      <c r="F215" t="s">
        <v>146</v>
      </c>
      <c r="G215" t="s">
        <v>133</v>
      </c>
      <c r="H215" t="s">
        <v>110</v>
      </c>
      <c r="I215" t="s">
        <v>157</v>
      </c>
      <c r="J215">
        <v>0.15000000596046451</v>
      </c>
      <c r="K215" t="s">
        <v>182</v>
      </c>
    </row>
    <row r="216" spans="1:11">
      <c r="A216" t="s">
        <v>260</v>
      </c>
      <c r="B216" t="s">
        <v>34</v>
      </c>
      <c r="C216">
        <v>2045</v>
      </c>
      <c r="D216">
        <v>2050</v>
      </c>
      <c r="E216" t="s">
        <v>119</v>
      </c>
      <c r="F216" t="s">
        <v>146</v>
      </c>
      <c r="G216" t="s">
        <v>133</v>
      </c>
      <c r="H216" t="s">
        <v>110</v>
      </c>
      <c r="I216" t="s">
        <v>157</v>
      </c>
      <c r="J216">
        <v>0.15000000596046451</v>
      </c>
      <c r="K216" t="s">
        <v>182</v>
      </c>
    </row>
    <row r="217" spans="1:11">
      <c r="A217" t="s">
        <v>260</v>
      </c>
      <c r="B217" t="s">
        <v>34</v>
      </c>
      <c r="C217">
        <v>2045</v>
      </c>
      <c r="D217">
        <v>2055</v>
      </c>
      <c r="E217" t="s">
        <v>119</v>
      </c>
      <c r="F217" t="s">
        <v>146</v>
      </c>
      <c r="G217" t="s">
        <v>133</v>
      </c>
      <c r="H217" t="s">
        <v>110</v>
      </c>
      <c r="I217" t="s">
        <v>157</v>
      </c>
      <c r="J217">
        <v>0.15000000596046451</v>
      </c>
      <c r="K217" t="s">
        <v>182</v>
      </c>
    </row>
    <row r="218" spans="1:11">
      <c r="A218" t="s">
        <v>260</v>
      </c>
      <c r="B218" t="s">
        <v>34</v>
      </c>
      <c r="C218">
        <v>2045</v>
      </c>
      <c r="D218">
        <v>2060</v>
      </c>
      <c r="E218" t="s">
        <v>119</v>
      </c>
      <c r="F218" t="s">
        <v>146</v>
      </c>
      <c r="G218" t="s">
        <v>133</v>
      </c>
      <c r="H218" t="s">
        <v>110</v>
      </c>
      <c r="I218" t="s">
        <v>157</v>
      </c>
      <c r="J218">
        <v>0.15000000596046451</v>
      </c>
      <c r="K218" t="s">
        <v>182</v>
      </c>
    </row>
    <row r="219" spans="1:11">
      <c r="A219" t="s">
        <v>260</v>
      </c>
      <c r="B219" t="s">
        <v>34</v>
      </c>
      <c r="C219">
        <v>2045</v>
      </c>
      <c r="D219">
        <v>2065</v>
      </c>
      <c r="E219" t="s">
        <v>119</v>
      </c>
      <c r="F219" t="s">
        <v>146</v>
      </c>
      <c r="G219" t="s">
        <v>133</v>
      </c>
      <c r="H219" t="s">
        <v>110</v>
      </c>
      <c r="I219" t="s">
        <v>157</v>
      </c>
      <c r="J219">
        <v>0.15000000596046451</v>
      </c>
      <c r="K219" t="s">
        <v>182</v>
      </c>
    </row>
    <row r="220" spans="1:11">
      <c r="A220" t="s">
        <v>260</v>
      </c>
      <c r="B220" t="s">
        <v>34</v>
      </c>
      <c r="C220">
        <v>2045</v>
      </c>
      <c r="D220">
        <v>2070</v>
      </c>
      <c r="E220" t="s">
        <v>119</v>
      </c>
      <c r="F220" t="s">
        <v>146</v>
      </c>
      <c r="G220" t="s">
        <v>133</v>
      </c>
      <c r="H220" t="s">
        <v>110</v>
      </c>
      <c r="I220" t="s">
        <v>157</v>
      </c>
      <c r="J220">
        <v>0.15000000596046451</v>
      </c>
      <c r="K220" t="s">
        <v>182</v>
      </c>
    </row>
    <row r="221" spans="1:11">
      <c r="A221" t="s">
        <v>260</v>
      </c>
      <c r="B221" t="s">
        <v>34</v>
      </c>
      <c r="C221">
        <v>2050</v>
      </c>
      <c r="D221">
        <v>2050</v>
      </c>
      <c r="E221" t="s">
        <v>119</v>
      </c>
      <c r="F221" t="s">
        <v>146</v>
      </c>
      <c r="G221" t="s">
        <v>133</v>
      </c>
      <c r="H221" t="s">
        <v>110</v>
      </c>
      <c r="I221" t="s">
        <v>157</v>
      </c>
      <c r="J221">
        <v>0.15000000596046451</v>
      </c>
      <c r="K221" t="s">
        <v>182</v>
      </c>
    </row>
    <row r="222" spans="1:11">
      <c r="A222" t="s">
        <v>260</v>
      </c>
      <c r="B222" t="s">
        <v>34</v>
      </c>
      <c r="C222">
        <v>2050</v>
      </c>
      <c r="D222">
        <v>2055</v>
      </c>
      <c r="E222" t="s">
        <v>119</v>
      </c>
      <c r="F222" t="s">
        <v>146</v>
      </c>
      <c r="G222" t="s">
        <v>133</v>
      </c>
      <c r="H222" t="s">
        <v>110</v>
      </c>
      <c r="I222" t="s">
        <v>157</v>
      </c>
      <c r="J222">
        <v>0.15000000596046451</v>
      </c>
      <c r="K222" t="s">
        <v>182</v>
      </c>
    </row>
    <row r="223" spans="1:11">
      <c r="A223" t="s">
        <v>260</v>
      </c>
      <c r="B223" t="s">
        <v>34</v>
      </c>
      <c r="C223">
        <v>2050</v>
      </c>
      <c r="D223">
        <v>2060</v>
      </c>
      <c r="E223" t="s">
        <v>119</v>
      </c>
      <c r="F223" t="s">
        <v>146</v>
      </c>
      <c r="G223" t="s">
        <v>133</v>
      </c>
      <c r="H223" t="s">
        <v>110</v>
      </c>
      <c r="I223" t="s">
        <v>157</v>
      </c>
      <c r="J223">
        <v>0.15000000596046451</v>
      </c>
      <c r="K223" t="s">
        <v>182</v>
      </c>
    </row>
    <row r="224" spans="1:11">
      <c r="A224" t="s">
        <v>260</v>
      </c>
      <c r="B224" t="s">
        <v>34</v>
      </c>
      <c r="C224">
        <v>2050</v>
      </c>
      <c r="D224">
        <v>2065</v>
      </c>
      <c r="E224" t="s">
        <v>119</v>
      </c>
      <c r="F224" t="s">
        <v>146</v>
      </c>
      <c r="G224" t="s">
        <v>133</v>
      </c>
      <c r="H224" t="s">
        <v>110</v>
      </c>
      <c r="I224" t="s">
        <v>157</v>
      </c>
      <c r="J224">
        <v>0.15000000596046451</v>
      </c>
      <c r="K224" t="s">
        <v>182</v>
      </c>
    </row>
    <row r="225" spans="1:11">
      <c r="A225" t="s">
        <v>260</v>
      </c>
      <c r="B225" t="s">
        <v>34</v>
      </c>
      <c r="C225">
        <v>2050</v>
      </c>
      <c r="D225">
        <v>2070</v>
      </c>
      <c r="E225" t="s">
        <v>119</v>
      </c>
      <c r="F225" t="s">
        <v>146</v>
      </c>
      <c r="G225" t="s">
        <v>133</v>
      </c>
      <c r="H225" t="s">
        <v>110</v>
      </c>
      <c r="I225" t="s">
        <v>157</v>
      </c>
      <c r="J225">
        <v>0.15000000596046451</v>
      </c>
      <c r="K225" t="s">
        <v>182</v>
      </c>
    </row>
    <row r="226" spans="1:11">
      <c r="A226" t="s">
        <v>260</v>
      </c>
      <c r="B226" t="s">
        <v>34</v>
      </c>
      <c r="C226">
        <v>2055</v>
      </c>
      <c r="D226">
        <v>2055</v>
      </c>
      <c r="E226" t="s">
        <v>119</v>
      </c>
      <c r="F226" t="s">
        <v>146</v>
      </c>
      <c r="G226" t="s">
        <v>133</v>
      </c>
      <c r="H226" t="s">
        <v>110</v>
      </c>
      <c r="I226" t="s">
        <v>157</v>
      </c>
      <c r="J226">
        <v>0.15000000596046451</v>
      </c>
      <c r="K226" t="s">
        <v>182</v>
      </c>
    </row>
    <row r="227" spans="1:11">
      <c r="A227" t="s">
        <v>260</v>
      </c>
      <c r="B227" t="s">
        <v>34</v>
      </c>
      <c r="C227">
        <v>2055</v>
      </c>
      <c r="D227">
        <v>2060</v>
      </c>
      <c r="E227" t="s">
        <v>119</v>
      </c>
      <c r="F227" t="s">
        <v>146</v>
      </c>
      <c r="G227" t="s">
        <v>133</v>
      </c>
      <c r="H227" t="s">
        <v>110</v>
      </c>
      <c r="I227" t="s">
        <v>157</v>
      </c>
      <c r="J227">
        <v>0.15000000596046451</v>
      </c>
      <c r="K227" t="s">
        <v>182</v>
      </c>
    </row>
    <row r="228" spans="1:11">
      <c r="A228" t="s">
        <v>260</v>
      </c>
      <c r="B228" t="s">
        <v>34</v>
      </c>
      <c r="C228">
        <v>2055</v>
      </c>
      <c r="D228">
        <v>2065</v>
      </c>
      <c r="E228" t="s">
        <v>119</v>
      </c>
      <c r="F228" t="s">
        <v>146</v>
      </c>
      <c r="G228" t="s">
        <v>133</v>
      </c>
      <c r="H228" t="s">
        <v>110</v>
      </c>
      <c r="I228" t="s">
        <v>157</v>
      </c>
      <c r="J228">
        <v>0.15000000596046451</v>
      </c>
      <c r="K228" t="s">
        <v>182</v>
      </c>
    </row>
    <row r="229" spans="1:11">
      <c r="A229" t="s">
        <v>260</v>
      </c>
      <c r="B229" t="s">
        <v>34</v>
      </c>
      <c r="C229">
        <v>2055</v>
      </c>
      <c r="D229">
        <v>2070</v>
      </c>
      <c r="E229" t="s">
        <v>119</v>
      </c>
      <c r="F229" t="s">
        <v>146</v>
      </c>
      <c r="G229" t="s">
        <v>133</v>
      </c>
      <c r="H229" t="s">
        <v>110</v>
      </c>
      <c r="I229" t="s">
        <v>157</v>
      </c>
      <c r="J229">
        <v>0.15000000596046451</v>
      </c>
      <c r="K229" t="s">
        <v>182</v>
      </c>
    </row>
    <row r="230" spans="1:11">
      <c r="A230" t="s">
        <v>260</v>
      </c>
      <c r="B230" t="s">
        <v>34</v>
      </c>
      <c r="C230">
        <v>2060</v>
      </c>
      <c r="D230">
        <v>2060</v>
      </c>
      <c r="E230" t="s">
        <v>119</v>
      </c>
      <c r="F230" t="s">
        <v>146</v>
      </c>
      <c r="G230" t="s">
        <v>133</v>
      </c>
      <c r="H230" t="s">
        <v>110</v>
      </c>
      <c r="I230" t="s">
        <v>157</v>
      </c>
      <c r="J230">
        <v>0.15000000596046451</v>
      </c>
      <c r="K230" t="s">
        <v>182</v>
      </c>
    </row>
    <row r="231" spans="1:11">
      <c r="A231" t="s">
        <v>260</v>
      </c>
      <c r="B231" t="s">
        <v>34</v>
      </c>
      <c r="C231">
        <v>2060</v>
      </c>
      <c r="D231">
        <v>2065</v>
      </c>
      <c r="E231" t="s">
        <v>119</v>
      </c>
      <c r="F231" t="s">
        <v>146</v>
      </c>
      <c r="G231" t="s">
        <v>133</v>
      </c>
      <c r="H231" t="s">
        <v>110</v>
      </c>
      <c r="I231" t="s">
        <v>157</v>
      </c>
      <c r="J231">
        <v>0.15000000596046451</v>
      </c>
      <c r="K231" t="s">
        <v>182</v>
      </c>
    </row>
    <row r="232" spans="1:11">
      <c r="A232" t="s">
        <v>260</v>
      </c>
      <c r="B232" t="s">
        <v>34</v>
      </c>
      <c r="C232">
        <v>2060</v>
      </c>
      <c r="D232">
        <v>2070</v>
      </c>
      <c r="E232" t="s">
        <v>119</v>
      </c>
      <c r="F232" t="s">
        <v>146</v>
      </c>
      <c r="G232" t="s">
        <v>133</v>
      </c>
      <c r="H232" t="s">
        <v>110</v>
      </c>
      <c r="I232" t="s">
        <v>157</v>
      </c>
      <c r="J232">
        <v>0.15000000596046451</v>
      </c>
      <c r="K232" t="s">
        <v>182</v>
      </c>
    </row>
    <row r="233" spans="1:11">
      <c r="A233" t="s">
        <v>260</v>
      </c>
      <c r="B233" t="s">
        <v>34</v>
      </c>
      <c r="C233">
        <v>2065</v>
      </c>
      <c r="D233">
        <v>2065</v>
      </c>
      <c r="E233" t="s">
        <v>119</v>
      </c>
      <c r="F233" t="s">
        <v>146</v>
      </c>
      <c r="G233" t="s">
        <v>133</v>
      </c>
      <c r="H233" t="s">
        <v>110</v>
      </c>
      <c r="I233" t="s">
        <v>157</v>
      </c>
      <c r="J233">
        <v>0.15000000596046451</v>
      </c>
      <c r="K233" t="s">
        <v>182</v>
      </c>
    </row>
    <row r="234" spans="1:11">
      <c r="A234" t="s">
        <v>260</v>
      </c>
      <c r="B234" t="s">
        <v>34</v>
      </c>
      <c r="C234">
        <v>2065</v>
      </c>
      <c r="D234">
        <v>2070</v>
      </c>
      <c r="E234" t="s">
        <v>119</v>
      </c>
      <c r="F234" t="s">
        <v>146</v>
      </c>
      <c r="G234" t="s">
        <v>133</v>
      </c>
      <c r="H234" t="s">
        <v>110</v>
      </c>
      <c r="I234" t="s">
        <v>157</v>
      </c>
      <c r="J234">
        <v>0.15000000596046451</v>
      </c>
      <c r="K234" t="s">
        <v>182</v>
      </c>
    </row>
    <row r="235" spans="1:11">
      <c r="A235" t="s">
        <v>260</v>
      </c>
      <c r="B235" t="s">
        <v>34</v>
      </c>
      <c r="C235">
        <v>2070</v>
      </c>
      <c r="D235">
        <v>2070</v>
      </c>
      <c r="E235" t="s">
        <v>119</v>
      </c>
      <c r="F235" t="s">
        <v>146</v>
      </c>
      <c r="G235" t="s">
        <v>133</v>
      </c>
      <c r="H235" t="s">
        <v>110</v>
      </c>
      <c r="I235" t="s">
        <v>157</v>
      </c>
      <c r="J235">
        <v>0.15000000596046451</v>
      </c>
      <c r="K235" t="s">
        <v>182</v>
      </c>
    </row>
    <row r="236" spans="1:11">
      <c r="A236" t="s">
        <v>260</v>
      </c>
      <c r="B236" t="s">
        <v>102</v>
      </c>
      <c r="C236">
        <v>2010</v>
      </c>
      <c r="D236">
        <v>2010</v>
      </c>
      <c r="E236" t="s">
        <v>119</v>
      </c>
      <c r="F236" t="s">
        <v>146</v>
      </c>
      <c r="G236" t="s">
        <v>133</v>
      </c>
      <c r="H236" t="s">
        <v>110</v>
      </c>
      <c r="I236" t="s">
        <v>158</v>
      </c>
      <c r="J236">
        <v>0</v>
      </c>
      <c r="K236" t="s">
        <v>182</v>
      </c>
    </row>
    <row r="237" spans="1:11">
      <c r="A237" t="s">
        <v>260</v>
      </c>
      <c r="B237" t="s">
        <v>102</v>
      </c>
      <c r="C237">
        <v>2015</v>
      </c>
      <c r="D237">
        <v>2015</v>
      </c>
      <c r="E237" t="s">
        <v>119</v>
      </c>
      <c r="F237" t="s">
        <v>146</v>
      </c>
      <c r="G237" t="s">
        <v>133</v>
      </c>
      <c r="H237" t="s">
        <v>110</v>
      </c>
      <c r="I237" t="s">
        <v>158</v>
      </c>
      <c r="J237">
        <v>0</v>
      </c>
      <c r="K237" t="s">
        <v>182</v>
      </c>
    </row>
    <row r="238" spans="1:11">
      <c r="A238" t="s">
        <v>260</v>
      </c>
      <c r="B238" t="s">
        <v>102</v>
      </c>
      <c r="C238">
        <v>2020</v>
      </c>
      <c r="D238">
        <v>2020</v>
      </c>
      <c r="E238" t="s">
        <v>119</v>
      </c>
      <c r="F238" t="s">
        <v>146</v>
      </c>
      <c r="G238" t="s">
        <v>133</v>
      </c>
      <c r="H238" t="s">
        <v>110</v>
      </c>
      <c r="I238" t="s">
        <v>158</v>
      </c>
      <c r="J238">
        <v>0</v>
      </c>
      <c r="K238" t="s">
        <v>182</v>
      </c>
    </row>
    <row r="239" spans="1:11">
      <c r="A239" t="s">
        <v>260</v>
      </c>
      <c r="B239" t="s">
        <v>102</v>
      </c>
      <c r="C239">
        <v>2025</v>
      </c>
      <c r="D239">
        <v>2025</v>
      </c>
      <c r="E239" t="s">
        <v>119</v>
      </c>
      <c r="F239" t="s">
        <v>146</v>
      </c>
      <c r="G239" t="s">
        <v>133</v>
      </c>
      <c r="H239" t="s">
        <v>110</v>
      </c>
      <c r="I239" t="s">
        <v>158</v>
      </c>
      <c r="J239">
        <v>0</v>
      </c>
      <c r="K239" t="s">
        <v>182</v>
      </c>
    </row>
    <row r="240" spans="1:11">
      <c r="A240" t="s">
        <v>260</v>
      </c>
      <c r="B240" t="s">
        <v>102</v>
      </c>
      <c r="C240">
        <v>2030</v>
      </c>
      <c r="D240">
        <v>2030</v>
      </c>
      <c r="E240" t="s">
        <v>119</v>
      </c>
      <c r="F240" t="s">
        <v>146</v>
      </c>
      <c r="G240" t="s">
        <v>133</v>
      </c>
      <c r="H240" t="s">
        <v>110</v>
      </c>
      <c r="I240" t="s">
        <v>158</v>
      </c>
      <c r="J240">
        <v>0</v>
      </c>
      <c r="K240" t="s">
        <v>182</v>
      </c>
    </row>
    <row r="241" spans="1:11">
      <c r="A241" t="s">
        <v>260</v>
      </c>
      <c r="B241" t="s">
        <v>102</v>
      </c>
      <c r="C241">
        <v>2035</v>
      </c>
      <c r="D241">
        <v>2035</v>
      </c>
      <c r="E241" t="s">
        <v>119</v>
      </c>
      <c r="F241" t="s">
        <v>146</v>
      </c>
      <c r="G241" t="s">
        <v>133</v>
      </c>
      <c r="H241" t="s">
        <v>110</v>
      </c>
      <c r="I241" t="s">
        <v>158</v>
      </c>
      <c r="J241">
        <v>0</v>
      </c>
      <c r="K241" t="s">
        <v>182</v>
      </c>
    </row>
    <row r="242" spans="1:11">
      <c r="A242" t="s">
        <v>260</v>
      </c>
      <c r="B242" t="s">
        <v>102</v>
      </c>
      <c r="C242">
        <v>2040</v>
      </c>
      <c r="D242">
        <v>2040</v>
      </c>
      <c r="E242" t="s">
        <v>119</v>
      </c>
      <c r="F242" t="s">
        <v>146</v>
      </c>
      <c r="G242" t="s">
        <v>133</v>
      </c>
      <c r="H242" t="s">
        <v>110</v>
      </c>
      <c r="I242" t="s">
        <v>158</v>
      </c>
      <c r="J242">
        <v>0</v>
      </c>
      <c r="K242" t="s">
        <v>182</v>
      </c>
    </row>
    <row r="243" spans="1:11">
      <c r="A243" t="s">
        <v>260</v>
      </c>
      <c r="B243" t="s">
        <v>102</v>
      </c>
      <c r="C243">
        <v>2045</v>
      </c>
      <c r="D243">
        <v>2045</v>
      </c>
      <c r="E243" t="s">
        <v>119</v>
      </c>
      <c r="F243" t="s">
        <v>146</v>
      </c>
      <c r="G243" t="s">
        <v>133</v>
      </c>
      <c r="H243" t="s">
        <v>110</v>
      </c>
      <c r="I243" t="s">
        <v>158</v>
      </c>
      <c r="J243">
        <v>0</v>
      </c>
      <c r="K243" t="s">
        <v>182</v>
      </c>
    </row>
    <row r="244" spans="1:11">
      <c r="A244" t="s">
        <v>260</v>
      </c>
      <c r="B244" t="s">
        <v>102</v>
      </c>
      <c r="C244">
        <v>2050</v>
      </c>
      <c r="D244">
        <v>2050</v>
      </c>
      <c r="E244" t="s">
        <v>119</v>
      </c>
      <c r="F244" t="s">
        <v>146</v>
      </c>
      <c r="G244" t="s">
        <v>133</v>
      </c>
      <c r="H244" t="s">
        <v>110</v>
      </c>
      <c r="I244" t="s">
        <v>158</v>
      </c>
      <c r="J244">
        <v>0</v>
      </c>
      <c r="K244" t="s">
        <v>182</v>
      </c>
    </row>
    <row r="245" spans="1:11">
      <c r="A245" t="s">
        <v>260</v>
      </c>
      <c r="B245" t="s">
        <v>102</v>
      </c>
      <c r="C245">
        <v>2055</v>
      </c>
      <c r="D245">
        <v>2055</v>
      </c>
      <c r="E245" t="s">
        <v>119</v>
      </c>
      <c r="F245" t="s">
        <v>146</v>
      </c>
      <c r="G245" t="s">
        <v>133</v>
      </c>
      <c r="H245" t="s">
        <v>110</v>
      </c>
      <c r="I245" t="s">
        <v>158</v>
      </c>
      <c r="J245">
        <v>0</v>
      </c>
      <c r="K245" t="s">
        <v>182</v>
      </c>
    </row>
    <row r="246" spans="1:11">
      <c r="A246" t="s">
        <v>260</v>
      </c>
      <c r="B246" t="s">
        <v>102</v>
      </c>
      <c r="C246">
        <v>2060</v>
      </c>
      <c r="D246">
        <v>2060</v>
      </c>
      <c r="E246" t="s">
        <v>119</v>
      </c>
      <c r="F246" t="s">
        <v>146</v>
      </c>
      <c r="G246" t="s">
        <v>133</v>
      </c>
      <c r="H246" t="s">
        <v>110</v>
      </c>
      <c r="I246" t="s">
        <v>158</v>
      </c>
      <c r="J246">
        <v>0</v>
      </c>
      <c r="K246" t="s">
        <v>182</v>
      </c>
    </row>
    <row r="247" spans="1:11">
      <c r="A247" t="s">
        <v>260</v>
      </c>
      <c r="B247" t="s">
        <v>102</v>
      </c>
      <c r="C247">
        <v>2065</v>
      </c>
      <c r="D247">
        <v>2065</v>
      </c>
      <c r="E247" t="s">
        <v>119</v>
      </c>
      <c r="F247" t="s">
        <v>146</v>
      </c>
      <c r="G247" t="s">
        <v>133</v>
      </c>
      <c r="H247" t="s">
        <v>110</v>
      </c>
      <c r="I247" t="s">
        <v>158</v>
      </c>
      <c r="J247">
        <v>0</v>
      </c>
      <c r="K247" t="s">
        <v>182</v>
      </c>
    </row>
    <row r="248" spans="1:11">
      <c r="A248" t="s">
        <v>260</v>
      </c>
      <c r="B248" t="s">
        <v>102</v>
      </c>
      <c r="C248">
        <v>2070</v>
      </c>
      <c r="D248">
        <v>2070</v>
      </c>
      <c r="E248" t="s">
        <v>119</v>
      </c>
      <c r="F248" t="s">
        <v>146</v>
      </c>
      <c r="G248" t="s">
        <v>133</v>
      </c>
      <c r="H248" t="s">
        <v>110</v>
      </c>
      <c r="I248" t="s">
        <v>158</v>
      </c>
      <c r="J248">
        <v>0</v>
      </c>
      <c r="K248" t="s">
        <v>182</v>
      </c>
    </row>
    <row r="249" spans="1:11">
      <c r="A249" t="s">
        <v>260</v>
      </c>
      <c r="B249" t="s">
        <v>64</v>
      </c>
      <c r="C249">
        <v>2010</v>
      </c>
      <c r="D249">
        <v>2010</v>
      </c>
      <c r="E249" t="s">
        <v>119</v>
      </c>
      <c r="F249" t="s">
        <v>146</v>
      </c>
      <c r="G249" t="s">
        <v>133</v>
      </c>
      <c r="H249" t="s">
        <v>110</v>
      </c>
      <c r="I249" t="s">
        <v>158</v>
      </c>
      <c r="J249">
        <v>-0.10000000149011611</v>
      </c>
      <c r="K249" t="s">
        <v>182</v>
      </c>
    </row>
    <row r="250" spans="1:11">
      <c r="A250" t="s">
        <v>260</v>
      </c>
      <c r="B250" t="s">
        <v>64</v>
      </c>
      <c r="C250">
        <v>2010</v>
      </c>
      <c r="D250">
        <v>2015</v>
      </c>
      <c r="E250" t="s">
        <v>119</v>
      </c>
      <c r="F250" t="s">
        <v>146</v>
      </c>
      <c r="G250" t="s">
        <v>133</v>
      </c>
      <c r="H250" t="s">
        <v>110</v>
      </c>
      <c r="I250" t="s">
        <v>158</v>
      </c>
      <c r="J250">
        <v>-0.10000000149011611</v>
      </c>
      <c r="K250" t="s">
        <v>182</v>
      </c>
    </row>
    <row r="251" spans="1:11">
      <c r="A251" t="s">
        <v>260</v>
      </c>
      <c r="B251" t="s">
        <v>64</v>
      </c>
      <c r="C251">
        <v>2010</v>
      </c>
      <c r="D251">
        <v>2020</v>
      </c>
      <c r="E251" t="s">
        <v>119</v>
      </c>
      <c r="F251" t="s">
        <v>146</v>
      </c>
      <c r="G251" t="s">
        <v>133</v>
      </c>
      <c r="H251" t="s">
        <v>110</v>
      </c>
      <c r="I251" t="s">
        <v>158</v>
      </c>
      <c r="J251">
        <v>-0.10000000149011611</v>
      </c>
      <c r="K251" t="s">
        <v>182</v>
      </c>
    </row>
    <row r="252" spans="1:11">
      <c r="A252" t="s">
        <v>260</v>
      </c>
      <c r="B252" t="s">
        <v>64</v>
      </c>
      <c r="C252">
        <v>2010</v>
      </c>
      <c r="D252">
        <v>2025</v>
      </c>
      <c r="E252" t="s">
        <v>119</v>
      </c>
      <c r="F252" t="s">
        <v>146</v>
      </c>
      <c r="G252" t="s">
        <v>133</v>
      </c>
      <c r="H252" t="s">
        <v>110</v>
      </c>
      <c r="I252" t="s">
        <v>158</v>
      </c>
      <c r="J252">
        <v>-0.10000000149011611</v>
      </c>
      <c r="K252" t="s">
        <v>182</v>
      </c>
    </row>
    <row r="253" spans="1:11">
      <c r="A253" t="s">
        <v>260</v>
      </c>
      <c r="B253" t="s">
        <v>64</v>
      </c>
      <c r="C253">
        <v>2010</v>
      </c>
      <c r="D253">
        <v>2030</v>
      </c>
      <c r="E253" t="s">
        <v>119</v>
      </c>
      <c r="F253" t="s">
        <v>146</v>
      </c>
      <c r="G253" t="s">
        <v>133</v>
      </c>
      <c r="H253" t="s">
        <v>110</v>
      </c>
      <c r="I253" t="s">
        <v>158</v>
      </c>
      <c r="J253">
        <v>-0.10000000149011611</v>
      </c>
      <c r="K253" t="s">
        <v>182</v>
      </c>
    </row>
    <row r="254" spans="1:11">
      <c r="A254" t="s">
        <v>260</v>
      </c>
      <c r="B254" t="s">
        <v>64</v>
      </c>
      <c r="C254">
        <v>2010</v>
      </c>
      <c r="D254">
        <v>2035</v>
      </c>
      <c r="E254" t="s">
        <v>119</v>
      </c>
      <c r="F254" t="s">
        <v>146</v>
      </c>
      <c r="G254" t="s">
        <v>133</v>
      </c>
      <c r="H254" t="s">
        <v>110</v>
      </c>
      <c r="I254" t="s">
        <v>158</v>
      </c>
      <c r="J254">
        <v>-0.10000000149011611</v>
      </c>
      <c r="K254" t="s">
        <v>182</v>
      </c>
    </row>
    <row r="255" spans="1:11">
      <c r="A255" t="s">
        <v>260</v>
      </c>
      <c r="B255" t="s">
        <v>64</v>
      </c>
      <c r="C255">
        <v>2010</v>
      </c>
      <c r="D255">
        <v>2040</v>
      </c>
      <c r="E255" t="s">
        <v>119</v>
      </c>
      <c r="F255" t="s">
        <v>146</v>
      </c>
      <c r="G255" t="s">
        <v>133</v>
      </c>
      <c r="H255" t="s">
        <v>110</v>
      </c>
      <c r="I255" t="s">
        <v>158</v>
      </c>
      <c r="J255">
        <v>-0.10000000149011611</v>
      </c>
      <c r="K255" t="s">
        <v>182</v>
      </c>
    </row>
    <row r="256" spans="1:11">
      <c r="A256" t="s">
        <v>260</v>
      </c>
      <c r="B256" t="s">
        <v>64</v>
      </c>
      <c r="C256">
        <v>2010</v>
      </c>
      <c r="D256">
        <v>2045</v>
      </c>
      <c r="E256" t="s">
        <v>119</v>
      </c>
      <c r="F256" t="s">
        <v>146</v>
      </c>
      <c r="G256" t="s">
        <v>133</v>
      </c>
      <c r="H256" t="s">
        <v>110</v>
      </c>
      <c r="I256" t="s">
        <v>158</v>
      </c>
      <c r="J256">
        <v>-0.10000000149011611</v>
      </c>
      <c r="K256" t="s">
        <v>182</v>
      </c>
    </row>
    <row r="257" spans="1:11">
      <c r="A257" t="s">
        <v>260</v>
      </c>
      <c r="B257" t="s">
        <v>64</v>
      </c>
      <c r="C257">
        <v>2010</v>
      </c>
      <c r="D257">
        <v>2050</v>
      </c>
      <c r="E257" t="s">
        <v>119</v>
      </c>
      <c r="F257" t="s">
        <v>146</v>
      </c>
      <c r="G257" t="s">
        <v>133</v>
      </c>
      <c r="H257" t="s">
        <v>110</v>
      </c>
      <c r="I257" t="s">
        <v>158</v>
      </c>
      <c r="J257">
        <v>-0.10000000149011611</v>
      </c>
      <c r="K257" t="s">
        <v>182</v>
      </c>
    </row>
    <row r="258" spans="1:11">
      <c r="A258" t="s">
        <v>260</v>
      </c>
      <c r="B258" t="s">
        <v>64</v>
      </c>
      <c r="C258">
        <v>2010</v>
      </c>
      <c r="D258">
        <v>2055</v>
      </c>
      <c r="E258" t="s">
        <v>119</v>
      </c>
      <c r="F258" t="s">
        <v>146</v>
      </c>
      <c r="G258" t="s">
        <v>133</v>
      </c>
      <c r="H258" t="s">
        <v>110</v>
      </c>
      <c r="I258" t="s">
        <v>158</v>
      </c>
      <c r="J258">
        <v>-7.5000002980232239E-2</v>
      </c>
      <c r="K258" t="s">
        <v>182</v>
      </c>
    </row>
    <row r="259" spans="1:11">
      <c r="A259" t="s">
        <v>260</v>
      </c>
      <c r="B259" t="s">
        <v>64</v>
      </c>
      <c r="C259">
        <v>2010</v>
      </c>
      <c r="D259">
        <v>2060</v>
      </c>
      <c r="E259" t="s">
        <v>119</v>
      </c>
      <c r="F259" t="s">
        <v>146</v>
      </c>
      <c r="G259" t="s">
        <v>133</v>
      </c>
      <c r="H259" t="s">
        <v>110</v>
      </c>
      <c r="I259" t="s">
        <v>158</v>
      </c>
      <c r="J259">
        <v>-5.000000074505806E-2</v>
      </c>
      <c r="K259" t="s">
        <v>182</v>
      </c>
    </row>
    <row r="260" spans="1:11">
      <c r="A260" t="s">
        <v>260</v>
      </c>
      <c r="B260" t="s">
        <v>64</v>
      </c>
      <c r="C260">
        <v>2010</v>
      </c>
      <c r="D260">
        <v>2065</v>
      </c>
      <c r="E260" t="s">
        <v>119</v>
      </c>
      <c r="F260" t="s">
        <v>146</v>
      </c>
      <c r="G260" t="s">
        <v>133</v>
      </c>
      <c r="H260" t="s">
        <v>110</v>
      </c>
      <c r="I260" t="s">
        <v>158</v>
      </c>
      <c r="J260">
        <v>-7.5000002980232239E-2</v>
      </c>
      <c r="K260" t="s">
        <v>182</v>
      </c>
    </row>
    <row r="261" spans="1:11">
      <c r="A261" t="s">
        <v>260</v>
      </c>
      <c r="B261" t="s">
        <v>64</v>
      </c>
      <c r="C261">
        <v>2015</v>
      </c>
      <c r="D261">
        <v>2015</v>
      </c>
      <c r="E261" t="s">
        <v>119</v>
      </c>
      <c r="F261" t="s">
        <v>146</v>
      </c>
      <c r="G261" t="s">
        <v>133</v>
      </c>
      <c r="H261" t="s">
        <v>110</v>
      </c>
      <c r="I261" t="s">
        <v>158</v>
      </c>
      <c r="J261">
        <v>-0.10000000149011611</v>
      </c>
      <c r="K261" t="s">
        <v>182</v>
      </c>
    </row>
    <row r="262" spans="1:11">
      <c r="A262" t="s">
        <v>260</v>
      </c>
      <c r="B262" t="s">
        <v>64</v>
      </c>
      <c r="C262">
        <v>2015</v>
      </c>
      <c r="D262">
        <v>2020</v>
      </c>
      <c r="E262" t="s">
        <v>119</v>
      </c>
      <c r="F262" t="s">
        <v>146</v>
      </c>
      <c r="G262" t="s">
        <v>133</v>
      </c>
      <c r="H262" t="s">
        <v>110</v>
      </c>
      <c r="I262" t="s">
        <v>158</v>
      </c>
      <c r="J262">
        <v>-0.10000000149011611</v>
      </c>
      <c r="K262" t="s">
        <v>182</v>
      </c>
    </row>
    <row r="263" spans="1:11">
      <c r="A263" t="s">
        <v>260</v>
      </c>
      <c r="B263" t="s">
        <v>64</v>
      </c>
      <c r="C263">
        <v>2015</v>
      </c>
      <c r="D263">
        <v>2025</v>
      </c>
      <c r="E263" t="s">
        <v>119</v>
      </c>
      <c r="F263" t="s">
        <v>146</v>
      </c>
      <c r="G263" t="s">
        <v>133</v>
      </c>
      <c r="H263" t="s">
        <v>110</v>
      </c>
      <c r="I263" t="s">
        <v>158</v>
      </c>
      <c r="J263">
        <v>-0.10000000149011611</v>
      </c>
      <c r="K263" t="s">
        <v>182</v>
      </c>
    </row>
    <row r="264" spans="1:11">
      <c r="A264" t="s">
        <v>260</v>
      </c>
      <c r="B264" t="s">
        <v>64</v>
      </c>
      <c r="C264">
        <v>2015</v>
      </c>
      <c r="D264">
        <v>2030</v>
      </c>
      <c r="E264" t="s">
        <v>119</v>
      </c>
      <c r="F264" t="s">
        <v>146</v>
      </c>
      <c r="G264" t="s">
        <v>133</v>
      </c>
      <c r="H264" t="s">
        <v>110</v>
      </c>
      <c r="I264" t="s">
        <v>158</v>
      </c>
      <c r="J264">
        <v>-0.10000000149011611</v>
      </c>
      <c r="K264" t="s">
        <v>182</v>
      </c>
    </row>
    <row r="265" spans="1:11">
      <c r="A265" t="s">
        <v>260</v>
      </c>
      <c r="B265" t="s">
        <v>64</v>
      </c>
      <c r="C265">
        <v>2015</v>
      </c>
      <c r="D265">
        <v>2035</v>
      </c>
      <c r="E265" t="s">
        <v>119</v>
      </c>
      <c r="F265" t="s">
        <v>146</v>
      </c>
      <c r="G265" t="s">
        <v>133</v>
      </c>
      <c r="H265" t="s">
        <v>110</v>
      </c>
      <c r="I265" t="s">
        <v>158</v>
      </c>
      <c r="J265">
        <v>-0.10000000149011611</v>
      </c>
      <c r="K265" t="s">
        <v>182</v>
      </c>
    </row>
    <row r="266" spans="1:11">
      <c r="A266" t="s">
        <v>260</v>
      </c>
      <c r="B266" t="s">
        <v>64</v>
      </c>
      <c r="C266">
        <v>2015</v>
      </c>
      <c r="D266">
        <v>2040</v>
      </c>
      <c r="E266" t="s">
        <v>119</v>
      </c>
      <c r="F266" t="s">
        <v>146</v>
      </c>
      <c r="G266" t="s">
        <v>133</v>
      </c>
      <c r="H266" t="s">
        <v>110</v>
      </c>
      <c r="I266" t="s">
        <v>158</v>
      </c>
      <c r="J266">
        <v>-0.10000000149011611</v>
      </c>
      <c r="K266" t="s">
        <v>182</v>
      </c>
    </row>
    <row r="267" spans="1:11">
      <c r="A267" t="s">
        <v>260</v>
      </c>
      <c r="B267" t="s">
        <v>64</v>
      </c>
      <c r="C267">
        <v>2015</v>
      </c>
      <c r="D267">
        <v>2045</v>
      </c>
      <c r="E267" t="s">
        <v>119</v>
      </c>
      <c r="F267" t="s">
        <v>146</v>
      </c>
      <c r="G267" t="s">
        <v>133</v>
      </c>
      <c r="H267" t="s">
        <v>110</v>
      </c>
      <c r="I267" t="s">
        <v>158</v>
      </c>
      <c r="J267">
        <v>-0.10000000149011611</v>
      </c>
      <c r="K267" t="s">
        <v>182</v>
      </c>
    </row>
    <row r="268" spans="1:11">
      <c r="A268" t="s">
        <v>260</v>
      </c>
      <c r="B268" t="s">
        <v>64</v>
      </c>
      <c r="C268">
        <v>2015</v>
      </c>
      <c r="D268">
        <v>2050</v>
      </c>
      <c r="E268" t="s">
        <v>119</v>
      </c>
      <c r="F268" t="s">
        <v>146</v>
      </c>
      <c r="G268" t="s">
        <v>133</v>
      </c>
      <c r="H268" t="s">
        <v>110</v>
      </c>
      <c r="I268" t="s">
        <v>158</v>
      </c>
      <c r="J268">
        <v>-0.10000000149011611</v>
      </c>
      <c r="K268" t="s">
        <v>182</v>
      </c>
    </row>
    <row r="269" spans="1:11">
      <c r="A269" t="s">
        <v>260</v>
      </c>
      <c r="B269" t="s">
        <v>64</v>
      </c>
      <c r="C269">
        <v>2015</v>
      </c>
      <c r="D269">
        <v>2055</v>
      </c>
      <c r="E269" t="s">
        <v>119</v>
      </c>
      <c r="F269" t="s">
        <v>146</v>
      </c>
      <c r="G269" t="s">
        <v>133</v>
      </c>
      <c r="H269" t="s">
        <v>110</v>
      </c>
      <c r="I269" t="s">
        <v>158</v>
      </c>
      <c r="J269">
        <v>-8.7500005960464478E-2</v>
      </c>
      <c r="K269" t="s">
        <v>182</v>
      </c>
    </row>
    <row r="270" spans="1:11">
      <c r="A270" t="s">
        <v>260</v>
      </c>
      <c r="B270" t="s">
        <v>64</v>
      </c>
      <c r="C270">
        <v>2015</v>
      </c>
      <c r="D270">
        <v>2060</v>
      </c>
      <c r="E270" t="s">
        <v>119</v>
      </c>
      <c r="F270" t="s">
        <v>146</v>
      </c>
      <c r="G270" t="s">
        <v>133</v>
      </c>
      <c r="H270" t="s">
        <v>110</v>
      </c>
      <c r="I270" t="s">
        <v>158</v>
      </c>
      <c r="J270">
        <v>-7.5000002980232239E-2</v>
      </c>
      <c r="K270" t="s">
        <v>182</v>
      </c>
    </row>
    <row r="271" spans="1:11">
      <c r="A271" t="s">
        <v>260</v>
      </c>
      <c r="B271" t="s">
        <v>64</v>
      </c>
      <c r="C271">
        <v>2015</v>
      </c>
      <c r="D271">
        <v>2065</v>
      </c>
      <c r="E271" t="s">
        <v>119</v>
      </c>
      <c r="F271" t="s">
        <v>146</v>
      </c>
      <c r="G271" t="s">
        <v>133</v>
      </c>
      <c r="H271" t="s">
        <v>110</v>
      </c>
      <c r="I271" t="s">
        <v>158</v>
      </c>
      <c r="J271">
        <v>-8.7500005960464478E-2</v>
      </c>
      <c r="K271" t="s">
        <v>182</v>
      </c>
    </row>
    <row r="272" spans="1:11">
      <c r="A272" t="s">
        <v>260</v>
      </c>
      <c r="B272" t="s">
        <v>64</v>
      </c>
      <c r="C272">
        <v>2015</v>
      </c>
      <c r="D272">
        <v>2070</v>
      </c>
      <c r="E272" t="s">
        <v>119</v>
      </c>
      <c r="F272" t="s">
        <v>146</v>
      </c>
      <c r="G272" t="s">
        <v>133</v>
      </c>
      <c r="H272" t="s">
        <v>110</v>
      </c>
      <c r="I272" t="s">
        <v>158</v>
      </c>
      <c r="J272">
        <v>-0.10000000149011611</v>
      </c>
      <c r="K272" t="s">
        <v>182</v>
      </c>
    </row>
    <row r="273" spans="1:11">
      <c r="A273" t="s">
        <v>260</v>
      </c>
      <c r="B273" t="s">
        <v>64</v>
      </c>
      <c r="C273">
        <v>2020</v>
      </c>
      <c r="D273">
        <v>2020</v>
      </c>
      <c r="E273" t="s">
        <v>119</v>
      </c>
      <c r="F273" t="s">
        <v>146</v>
      </c>
      <c r="G273" t="s">
        <v>133</v>
      </c>
      <c r="H273" t="s">
        <v>110</v>
      </c>
      <c r="I273" t="s">
        <v>158</v>
      </c>
      <c r="J273">
        <v>-0.10000000149011611</v>
      </c>
      <c r="K273" t="s">
        <v>182</v>
      </c>
    </row>
    <row r="274" spans="1:11">
      <c r="A274" t="s">
        <v>260</v>
      </c>
      <c r="B274" t="s">
        <v>64</v>
      </c>
      <c r="C274">
        <v>2020</v>
      </c>
      <c r="D274">
        <v>2025</v>
      </c>
      <c r="E274" t="s">
        <v>119</v>
      </c>
      <c r="F274" t="s">
        <v>146</v>
      </c>
      <c r="G274" t="s">
        <v>133</v>
      </c>
      <c r="H274" t="s">
        <v>110</v>
      </c>
      <c r="I274" t="s">
        <v>158</v>
      </c>
      <c r="J274">
        <v>-0.10000000149011611</v>
      </c>
      <c r="K274" t="s">
        <v>182</v>
      </c>
    </row>
    <row r="275" spans="1:11">
      <c r="A275" t="s">
        <v>260</v>
      </c>
      <c r="B275" t="s">
        <v>64</v>
      </c>
      <c r="C275">
        <v>2020</v>
      </c>
      <c r="D275">
        <v>2030</v>
      </c>
      <c r="E275" t="s">
        <v>119</v>
      </c>
      <c r="F275" t="s">
        <v>146</v>
      </c>
      <c r="G275" t="s">
        <v>133</v>
      </c>
      <c r="H275" t="s">
        <v>110</v>
      </c>
      <c r="I275" t="s">
        <v>158</v>
      </c>
      <c r="J275">
        <v>-0.10000000149011611</v>
      </c>
      <c r="K275" t="s">
        <v>182</v>
      </c>
    </row>
    <row r="276" spans="1:11">
      <c r="A276" t="s">
        <v>260</v>
      </c>
      <c r="B276" t="s">
        <v>64</v>
      </c>
      <c r="C276">
        <v>2020</v>
      </c>
      <c r="D276">
        <v>2035</v>
      </c>
      <c r="E276" t="s">
        <v>119</v>
      </c>
      <c r="F276" t="s">
        <v>146</v>
      </c>
      <c r="G276" t="s">
        <v>133</v>
      </c>
      <c r="H276" t="s">
        <v>110</v>
      </c>
      <c r="I276" t="s">
        <v>158</v>
      </c>
      <c r="J276">
        <v>-0.10000000149011611</v>
      </c>
      <c r="K276" t="s">
        <v>182</v>
      </c>
    </row>
    <row r="277" spans="1:11">
      <c r="A277" t="s">
        <v>260</v>
      </c>
      <c r="B277" t="s">
        <v>64</v>
      </c>
      <c r="C277">
        <v>2020</v>
      </c>
      <c r="D277">
        <v>2040</v>
      </c>
      <c r="E277" t="s">
        <v>119</v>
      </c>
      <c r="F277" t="s">
        <v>146</v>
      </c>
      <c r="G277" t="s">
        <v>133</v>
      </c>
      <c r="H277" t="s">
        <v>110</v>
      </c>
      <c r="I277" t="s">
        <v>158</v>
      </c>
      <c r="J277">
        <v>-0.10000000149011611</v>
      </c>
      <c r="K277" t="s">
        <v>182</v>
      </c>
    </row>
    <row r="278" spans="1:11">
      <c r="A278" t="s">
        <v>260</v>
      </c>
      <c r="B278" t="s">
        <v>64</v>
      </c>
      <c r="C278">
        <v>2020</v>
      </c>
      <c r="D278">
        <v>2045</v>
      </c>
      <c r="E278" t="s">
        <v>119</v>
      </c>
      <c r="F278" t="s">
        <v>146</v>
      </c>
      <c r="G278" t="s">
        <v>133</v>
      </c>
      <c r="H278" t="s">
        <v>110</v>
      </c>
      <c r="I278" t="s">
        <v>158</v>
      </c>
      <c r="J278">
        <v>-0.10000000149011611</v>
      </c>
      <c r="K278" t="s">
        <v>182</v>
      </c>
    </row>
    <row r="279" spans="1:11">
      <c r="A279" t="s">
        <v>260</v>
      </c>
      <c r="B279" t="s">
        <v>64</v>
      </c>
      <c r="C279">
        <v>2020</v>
      </c>
      <c r="D279">
        <v>2050</v>
      </c>
      <c r="E279" t="s">
        <v>119</v>
      </c>
      <c r="F279" t="s">
        <v>146</v>
      </c>
      <c r="G279" t="s">
        <v>133</v>
      </c>
      <c r="H279" t="s">
        <v>110</v>
      </c>
      <c r="I279" t="s">
        <v>158</v>
      </c>
      <c r="J279">
        <v>-0.10000000149011611</v>
      </c>
      <c r="K279" t="s">
        <v>182</v>
      </c>
    </row>
    <row r="280" spans="1:11">
      <c r="A280" t="s">
        <v>260</v>
      </c>
      <c r="B280" t="s">
        <v>64</v>
      </c>
      <c r="C280">
        <v>2020</v>
      </c>
      <c r="D280">
        <v>2055</v>
      </c>
      <c r="E280" t="s">
        <v>119</v>
      </c>
      <c r="F280" t="s">
        <v>146</v>
      </c>
      <c r="G280" t="s">
        <v>133</v>
      </c>
      <c r="H280" t="s">
        <v>110</v>
      </c>
      <c r="I280" t="s">
        <v>158</v>
      </c>
      <c r="J280">
        <v>-0.10000000149011611</v>
      </c>
      <c r="K280" t="s">
        <v>182</v>
      </c>
    </row>
    <row r="281" spans="1:11">
      <c r="A281" t="s">
        <v>260</v>
      </c>
      <c r="B281" t="s">
        <v>64</v>
      </c>
      <c r="C281">
        <v>2020</v>
      </c>
      <c r="D281">
        <v>2060</v>
      </c>
      <c r="E281" t="s">
        <v>119</v>
      </c>
      <c r="F281" t="s">
        <v>146</v>
      </c>
      <c r="G281" t="s">
        <v>133</v>
      </c>
      <c r="H281" t="s">
        <v>110</v>
      </c>
      <c r="I281" t="s">
        <v>158</v>
      </c>
      <c r="J281">
        <v>-0.10000000149011611</v>
      </c>
      <c r="K281" t="s">
        <v>182</v>
      </c>
    </row>
    <row r="282" spans="1:11">
      <c r="A282" t="s">
        <v>260</v>
      </c>
      <c r="B282" t="s">
        <v>64</v>
      </c>
      <c r="C282">
        <v>2020</v>
      </c>
      <c r="D282">
        <v>2065</v>
      </c>
      <c r="E282" t="s">
        <v>119</v>
      </c>
      <c r="F282" t="s">
        <v>146</v>
      </c>
      <c r="G282" t="s">
        <v>133</v>
      </c>
      <c r="H282" t="s">
        <v>110</v>
      </c>
      <c r="I282" t="s">
        <v>158</v>
      </c>
      <c r="J282">
        <v>-0.10000000149011611</v>
      </c>
      <c r="K282" t="s">
        <v>182</v>
      </c>
    </row>
    <row r="283" spans="1:11">
      <c r="A283" t="s">
        <v>260</v>
      </c>
      <c r="B283" t="s">
        <v>64</v>
      </c>
      <c r="C283">
        <v>2020</v>
      </c>
      <c r="D283">
        <v>2070</v>
      </c>
      <c r="E283" t="s">
        <v>119</v>
      </c>
      <c r="F283" t="s">
        <v>146</v>
      </c>
      <c r="G283" t="s">
        <v>133</v>
      </c>
      <c r="H283" t="s">
        <v>110</v>
      </c>
      <c r="I283" t="s">
        <v>158</v>
      </c>
      <c r="J283">
        <v>-0.10000000149011611</v>
      </c>
      <c r="K283" t="s">
        <v>182</v>
      </c>
    </row>
    <row r="284" spans="1:11">
      <c r="A284" t="s">
        <v>260</v>
      </c>
      <c r="B284" t="s">
        <v>64</v>
      </c>
      <c r="C284">
        <v>2025</v>
      </c>
      <c r="D284">
        <v>2025</v>
      </c>
      <c r="E284" t="s">
        <v>119</v>
      </c>
      <c r="F284" t="s">
        <v>146</v>
      </c>
      <c r="G284" t="s">
        <v>133</v>
      </c>
      <c r="H284" t="s">
        <v>110</v>
      </c>
      <c r="I284" t="s">
        <v>158</v>
      </c>
      <c r="J284">
        <v>-0.10000000149011611</v>
      </c>
      <c r="K284" t="s">
        <v>182</v>
      </c>
    </row>
    <row r="285" spans="1:11">
      <c r="A285" t="s">
        <v>260</v>
      </c>
      <c r="B285" t="s">
        <v>64</v>
      </c>
      <c r="C285">
        <v>2025</v>
      </c>
      <c r="D285">
        <v>2030</v>
      </c>
      <c r="E285" t="s">
        <v>119</v>
      </c>
      <c r="F285" t="s">
        <v>146</v>
      </c>
      <c r="G285" t="s">
        <v>133</v>
      </c>
      <c r="H285" t="s">
        <v>110</v>
      </c>
      <c r="I285" t="s">
        <v>158</v>
      </c>
      <c r="J285">
        <v>-0.10000000149011611</v>
      </c>
      <c r="K285" t="s">
        <v>182</v>
      </c>
    </row>
    <row r="286" spans="1:11">
      <c r="A286" t="s">
        <v>260</v>
      </c>
      <c r="B286" t="s">
        <v>64</v>
      </c>
      <c r="C286">
        <v>2025</v>
      </c>
      <c r="D286">
        <v>2035</v>
      </c>
      <c r="E286" t="s">
        <v>119</v>
      </c>
      <c r="F286" t="s">
        <v>146</v>
      </c>
      <c r="G286" t="s">
        <v>133</v>
      </c>
      <c r="H286" t="s">
        <v>110</v>
      </c>
      <c r="I286" t="s">
        <v>158</v>
      </c>
      <c r="J286">
        <v>-0.10000000149011611</v>
      </c>
      <c r="K286" t="s">
        <v>182</v>
      </c>
    </row>
    <row r="287" spans="1:11">
      <c r="A287" t="s">
        <v>260</v>
      </c>
      <c r="B287" t="s">
        <v>64</v>
      </c>
      <c r="C287">
        <v>2025</v>
      </c>
      <c r="D287">
        <v>2040</v>
      </c>
      <c r="E287" t="s">
        <v>119</v>
      </c>
      <c r="F287" t="s">
        <v>146</v>
      </c>
      <c r="G287" t="s">
        <v>133</v>
      </c>
      <c r="H287" t="s">
        <v>110</v>
      </c>
      <c r="I287" t="s">
        <v>158</v>
      </c>
      <c r="J287">
        <v>-0.10000000149011611</v>
      </c>
      <c r="K287" t="s">
        <v>182</v>
      </c>
    </row>
    <row r="288" spans="1:11">
      <c r="A288" t="s">
        <v>260</v>
      </c>
      <c r="B288" t="s">
        <v>64</v>
      </c>
      <c r="C288">
        <v>2025</v>
      </c>
      <c r="D288">
        <v>2045</v>
      </c>
      <c r="E288" t="s">
        <v>119</v>
      </c>
      <c r="F288" t="s">
        <v>146</v>
      </c>
      <c r="G288" t="s">
        <v>133</v>
      </c>
      <c r="H288" t="s">
        <v>110</v>
      </c>
      <c r="I288" t="s">
        <v>158</v>
      </c>
      <c r="J288">
        <v>-0.10000000149011611</v>
      </c>
      <c r="K288" t="s">
        <v>182</v>
      </c>
    </row>
    <row r="289" spans="1:11">
      <c r="A289" t="s">
        <v>260</v>
      </c>
      <c r="B289" t="s">
        <v>64</v>
      </c>
      <c r="C289">
        <v>2025</v>
      </c>
      <c r="D289">
        <v>2050</v>
      </c>
      <c r="E289" t="s">
        <v>119</v>
      </c>
      <c r="F289" t="s">
        <v>146</v>
      </c>
      <c r="G289" t="s">
        <v>133</v>
      </c>
      <c r="H289" t="s">
        <v>110</v>
      </c>
      <c r="I289" t="s">
        <v>158</v>
      </c>
      <c r="J289">
        <v>-0.10000000149011611</v>
      </c>
      <c r="K289" t="s">
        <v>182</v>
      </c>
    </row>
    <row r="290" spans="1:11">
      <c r="A290" t="s">
        <v>260</v>
      </c>
      <c r="B290" t="s">
        <v>64</v>
      </c>
      <c r="C290">
        <v>2025</v>
      </c>
      <c r="D290">
        <v>2055</v>
      </c>
      <c r="E290" t="s">
        <v>119</v>
      </c>
      <c r="F290" t="s">
        <v>146</v>
      </c>
      <c r="G290" t="s">
        <v>133</v>
      </c>
      <c r="H290" t="s">
        <v>110</v>
      </c>
      <c r="I290" t="s">
        <v>158</v>
      </c>
      <c r="J290">
        <v>-0.10000000149011611</v>
      </c>
      <c r="K290" t="s">
        <v>182</v>
      </c>
    </row>
    <row r="291" spans="1:11">
      <c r="A291" t="s">
        <v>260</v>
      </c>
      <c r="B291" t="s">
        <v>64</v>
      </c>
      <c r="C291">
        <v>2025</v>
      </c>
      <c r="D291">
        <v>2060</v>
      </c>
      <c r="E291" t="s">
        <v>119</v>
      </c>
      <c r="F291" t="s">
        <v>146</v>
      </c>
      <c r="G291" t="s">
        <v>133</v>
      </c>
      <c r="H291" t="s">
        <v>110</v>
      </c>
      <c r="I291" t="s">
        <v>158</v>
      </c>
      <c r="J291">
        <v>-0.10000000149011611</v>
      </c>
      <c r="K291" t="s">
        <v>182</v>
      </c>
    </row>
    <row r="292" spans="1:11">
      <c r="A292" t="s">
        <v>260</v>
      </c>
      <c r="B292" t="s">
        <v>64</v>
      </c>
      <c r="C292">
        <v>2025</v>
      </c>
      <c r="D292">
        <v>2065</v>
      </c>
      <c r="E292" t="s">
        <v>119</v>
      </c>
      <c r="F292" t="s">
        <v>146</v>
      </c>
      <c r="G292" t="s">
        <v>133</v>
      </c>
      <c r="H292" t="s">
        <v>110</v>
      </c>
      <c r="I292" t="s">
        <v>158</v>
      </c>
      <c r="J292">
        <v>-0.10000000149011611</v>
      </c>
      <c r="K292" t="s">
        <v>182</v>
      </c>
    </row>
    <row r="293" spans="1:11">
      <c r="A293" t="s">
        <v>260</v>
      </c>
      <c r="B293" t="s">
        <v>64</v>
      </c>
      <c r="C293">
        <v>2025</v>
      </c>
      <c r="D293">
        <v>2070</v>
      </c>
      <c r="E293" t="s">
        <v>119</v>
      </c>
      <c r="F293" t="s">
        <v>146</v>
      </c>
      <c r="G293" t="s">
        <v>133</v>
      </c>
      <c r="H293" t="s">
        <v>110</v>
      </c>
      <c r="I293" t="s">
        <v>158</v>
      </c>
      <c r="J293">
        <v>-0.10000000149011611</v>
      </c>
      <c r="K293" t="s">
        <v>182</v>
      </c>
    </row>
    <row r="294" spans="1:11">
      <c r="A294" t="s">
        <v>260</v>
      </c>
      <c r="B294" t="s">
        <v>64</v>
      </c>
      <c r="C294">
        <v>2030</v>
      </c>
      <c r="D294">
        <v>2030</v>
      </c>
      <c r="E294" t="s">
        <v>119</v>
      </c>
      <c r="F294" t="s">
        <v>146</v>
      </c>
      <c r="G294" t="s">
        <v>133</v>
      </c>
      <c r="H294" t="s">
        <v>110</v>
      </c>
      <c r="I294" t="s">
        <v>158</v>
      </c>
      <c r="J294">
        <v>-0.10000000149011611</v>
      </c>
      <c r="K294" t="s">
        <v>182</v>
      </c>
    </row>
    <row r="295" spans="1:11">
      <c r="A295" t="s">
        <v>260</v>
      </c>
      <c r="B295" t="s">
        <v>64</v>
      </c>
      <c r="C295">
        <v>2030</v>
      </c>
      <c r="D295">
        <v>2035</v>
      </c>
      <c r="E295" t="s">
        <v>119</v>
      </c>
      <c r="F295" t="s">
        <v>146</v>
      </c>
      <c r="G295" t="s">
        <v>133</v>
      </c>
      <c r="H295" t="s">
        <v>110</v>
      </c>
      <c r="I295" t="s">
        <v>158</v>
      </c>
      <c r="J295">
        <v>-0.10000000149011611</v>
      </c>
      <c r="K295" t="s">
        <v>182</v>
      </c>
    </row>
    <row r="296" spans="1:11">
      <c r="A296" t="s">
        <v>260</v>
      </c>
      <c r="B296" t="s">
        <v>64</v>
      </c>
      <c r="C296">
        <v>2030</v>
      </c>
      <c r="D296">
        <v>2040</v>
      </c>
      <c r="E296" t="s">
        <v>119</v>
      </c>
      <c r="F296" t="s">
        <v>146</v>
      </c>
      <c r="G296" t="s">
        <v>133</v>
      </c>
      <c r="H296" t="s">
        <v>110</v>
      </c>
      <c r="I296" t="s">
        <v>158</v>
      </c>
      <c r="J296">
        <v>-0.10000000149011611</v>
      </c>
      <c r="K296" t="s">
        <v>182</v>
      </c>
    </row>
    <row r="297" spans="1:11">
      <c r="A297" t="s">
        <v>260</v>
      </c>
      <c r="B297" t="s">
        <v>64</v>
      </c>
      <c r="C297">
        <v>2030</v>
      </c>
      <c r="D297">
        <v>2045</v>
      </c>
      <c r="E297" t="s">
        <v>119</v>
      </c>
      <c r="F297" t="s">
        <v>146</v>
      </c>
      <c r="G297" t="s">
        <v>133</v>
      </c>
      <c r="H297" t="s">
        <v>110</v>
      </c>
      <c r="I297" t="s">
        <v>158</v>
      </c>
      <c r="J297">
        <v>-0.10000000149011611</v>
      </c>
      <c r="K297" t="s">
        <v>182</v>
      </c>
    </row>
    <row r="298" spans="1:11">
      <c r="A298" t="s">
        <v>260</v>
      </c>
      <c r="B298" t="s">
        <v>64</v>
      </c>
      <c r="C298">
        <v>2030</v>
      </c>
      <c r="D298">
        <v>2050</v>
      </c>
      <c r="E298" t="s">
        <v>119</v>
      </c>
      <c r="F298" t="s">
        <v>146</v>
      </c>
      <c r="G298" t="s">
        <v>133</v>
      </c>
      <c r="H298" t="s">
        <v>110</v>
      </c>
      <c r="I298" t="s">
        <v>158</v>
      </c>
      <c r="J298">
        <v>-0.10000000149011611</v>
      </c>
      <c r="K298" t="s">
        <v>182</v>
      </c>
    </row>
    <row r="299" spans="1:11">
      <c r="A299" t="s">
        <v>260</v>
      </c>
      <c r="B299" t="s">
        <v>64</v>
      </c>
      <c r="C299">
        <v>2030</v>
      </c>
      <c r="D299">
        <v>2055</v>
      </c>
      <c r="E299" t="s">
        <v>119</v>
      </c>
      <c r="F299" t="s">
        <v>146</v>
      </c>
      <c r="G299" t="s">
        <v>133</v>
      </c>
      <c r="H299" t="s">
        <v>110</v>
      </c>
      <c r="I299" t="s">
        <v>158</v>
      </c>
      <c r="J299">
        <v>-0.10000000149011611</v>
      </c>
      <c r="K299" t="s">
        <v>182</v>
      </c>
    </row>
    <row r="300" spans="1:11">
      <c r="A300" t="s">
        <v>260</v>
      </c>
      <c r="B300" t="s">
        <v>64</v>
      </c>
      <c r="C300">
        <v>2030</v>
      </c>
      <c r="D300">
        <v>2060</v>
      </c>
      <c r="E300" t="s">
        <v>119</v>
      </c>
      <c r="F300" t="s">
        <v>146</v>
      </c>
      <c r="G300" t="s">
        <v>133</v>
      </c>
      <c r="H300" t="s">
        <v>110</v>
      </c>
      <c r="I300" t="s">
        <v>158</v>
      </c>
      <c r="J300">
        <v>-0.10000000149011611</v>
      </c>
      <c r="K300" t="s">
        <v>182</v>
      </c>
    </row>
    <row r="301" spans="1:11">
      <c r="A301" t="s">
        <v>260</v>
      </c>
      <c r="B301" t="s">
        <v>64</v>
      </c>
      <c r="C301">
        <v>2030</v>
      </c>
      <c r="D301">
        <v>2065</v>
      </c>
      <c r="E301" t="s">
        <v>119</v>
      </c>
      <c r="F301" t="s">
        <v>146</v>
      </c>
      <c r="G301" t="s">
        <v>133</v>
      </c>
      <c r="H301" t="s">
        <v>110</v>
      </c>
      <c r="I301" t="s">
        <v>158</v>
      </c>
      <c r="J301">
        <v>-0.10000000149011611</v>
      </c>
      <c r="K301" t="s">
        <v>182</v>
      </c>
    </row>
    <row r="302" spans="1:11">
      <c r="A302" t="s">
        <v>260</v>
      </c>
      <c r="B302" t="s">
        <v>64</v>
      </c>
      <c r="C302">
        <v>2030</v>
      </c>
      <c r="D302">
        <v>2070</v>
      </c>
      <c r="E302" t="s">
        <v>119</v>
      </c>
      <c r="F302" t="s">
        <v>146</v>
      </c>
      <c r="G302" t="s">
        <v>133</v>
      </c>
      <c r="H302" t="s">
        <v>110</v>
      </c>
      <c r="I302" t="s">
        <v>158</v>
      </c>
      <c r="J302">
        <v>-0.10000000149011611</v>
      </c>
      <c r="K302" t="s">
        <v>182</v>
      </c>
    </row>
    <row r="303" spans="1:11">
      <c r="A303" t="s">
        <v>260</v>
      </c>
      <c r="B303" t="s">
        <v>64</v>
      </c>
      <c r="C303">
        <v>2035</v>
      </c>
      <c r="D303">
        <v>2035</v>
      </c>
      <c r="E303" t="s">
        <v>119</v>
      </c>
      <c r="F303" t="s">
        <v>146</v>
      </c>
      <c r="G303" t="s">
        <v>133</v>
      </c>
      <c r="H303" t="s">
        <v>110</v>
      </c>
      <c r="I303" t="s">
        <v>158</v>
      </c>
      <c r="J303">
        <v>-0.10000000149011611</v>
      </c>
      <c r="K303" t="s">
        <v>182</v>
      </c>
    </row>
    <row r="304" spans="1:11">
      <c r="A304" t="s">
        <v>260</v>
      </c>
      <c r="B304" t="s">
        <v>64</v>
      </c>
      <c r="C304">
        <v>2035</v>
      </c>
      <c r="D304">
        <v>2040</v>
      </c>
      <c r="E304" t="s">
        <v>119</v>
      </c>
      <c r="F304" t="s">
        <v>146</v>
      </c>
      <c r="G304" t="s">
        <v>133</v>
      </c>
      <c r="H304" t="s">
        <v>110</v>
      </c>
      <c r="I304" t="s">
        <v>158</v>
      </c>
      <c r="J304">
        <v>-0.10000000149011611</v>
      </c>
      <c r="K304" t="s">
        <v>182</v>
      </c>
    </row>
    <row r="305" spans="1:11">
      <c r="A305" t="s">
        <v>260</v>
      </c>
      <c r="B305" t="s">
        <v>64</v>
      </c>
      <c r="C305">
        <v>2035</v>
      </c>
      <c r="D305">
        <v>2045</v>
      </c>
      <c r="E305" t="s">
        <v>119</v>
      </c>
      <c r="F305" t="s">
        <v>146</v>
      </c>
      <c r="G305" t="s">
        <v>133</v>
      </c>
      <c r="H305" t="s">
        <v>110</v>
      </c>
      <c r="I305" t="s">
        <v>158</v>
      </c>
      <c r="J305">
        <v>-0.10000000149011611</v>
      </c>
      <c r="K305" t="s">
        <v>182</v>
      </c>
    </row>
    <row r="306" spans="1:11">
      <c r="A306" t="s">
        <v>260</v>
      </c>
      <c r="B306" t="s">
        <v>64</v>
      </c>
      <c r="C306">
        <v>2035</v>
      </c>
      <c r="D306">
        <v>2050</v>
      </c>
      <c r="E306" t="s">
        <v>119</v>
      </c>
      <c r="F306" t="s">
        <v>146</v>
      </c>
      <c r="G306" t="s">
        <v>133</v>
      </c>
      <c r="H306" t="s">
        <v>110</v>
      </c>
      <c r="I306" t="s">
        <v>158</v>
      </c>
      <c r="J306">
        <v>-0.10000000149011611</v>
      </c>
      <c r="K306" t="s">
        <v>182</v>
      </c>
    </row>
    <row r="307" spans="1:11">
      <c r="A307" t="s">
        <v>260</v>
      </c>
      <c r="B307" t="s">
        <v>64</v>
      </c>
      <c r="C307">
        <v>2035</v>
      </c>
      <c r="D307">
        <v>2055</v>
      </c>
      <c r="E307" t="s">
        <v>119</v>
      </c>
      <c r="F307" t="s">
        <v>146</v>
      </c>
      <c r="G307" t="s">
        <v>133</v>
      </c>
      <c r="H307" t="s">
        <v>110</v>
      </c>
      <c r="I307" t="s">
        <v>158</v>
      </c>
      <c r="J307">
        <v>-0.10000000149011611</v>
      </c>
      <c r="K307" t="s">
        <v>182</v>
      </c>
    </row>
    <row r="308" spans="1:11">
      <c r="A308" t="s">
        <v>260</v>
      </c>
      <c r="B308" t="s">
        <v>64</v>
      </c>
      <c r="C308">
        <v>2035</v>
      </c>
      <c r="D308">
        <v>2060</v>
      </c>
      <c r="E308" t="s">
        <v>119</v>
      </c>
      <c r="F308" t="s">
        <v>146</v>
      </c>
      <c r="G308" t="s">
        <v>133</v>
      </c>
      <c r="H308" t="s">
        <v>110</v>
      </c>
      <c r="I308" t="s">
        <v>158</v>
      </c>
      <c r="J308">
        <v>-0.10000000149011611</v>
      </c>
      <c r="K308" t="s">
        <v>182</v>
      </c>
    </row>
    <row r="309" spans="1:11">
      <c r="A309" t="s">
        <v>260</v>
      </c>
      <c r="B309" t="s">
        <v>64</v>
      </c>
      <c r="C309">
        <v>2035</v>
      </c>
      <c r="D309">
        <v>2065</v>
      </c>
      <c r="E309" t="s">
        <v>119</v>
      </c>
      <c r="F309" t="s">
        <v>146</v>
      </c>
      <c r="G309" t="s">
        <v>133</v>
      </c>
      <c r="H309" t="s">
        <v>110</v>
      </c>
      <c r="I309" t="s">
        <v>158</v>
      </c>
      <c r="J309">
        <v>-0.10000000149011611</v>
      </c>
      <c r="K309" t="s">
        <v>182</v>
      </c>
    </row>
    <row r="310" spans="1:11">
      <c r="A310" t="s">
        <v>260</v>
      </c>
      <c r="B310" t="s">
        <v>64</v>
      </c>
      <c r="C310">
        <v>2035</v>
      </c>
      <c r="D310">
        <v>2070</v>
      </c>
      <c r="E310" t="s">
        <v>119</v>
      </c>
      <c r="F310" t="s">
        <v>146</v>
      </c>
      <c r="G310" t="s">
        <v>133</v>
      </c>
      <c r="H310" t="s">
        <v>110</v>
      </c>
      <c r="I310" t="s">
        <v>158</v>
      </c>
      <c r="J310">
        <v>-0.10000000149011611</v>
      </c>
      <c r="K310" t="s">
        <v>182</v>
      </c>
    </row>
    <row r="311" spans="1:11">
      <c r="A311" t="s">
        <v>260</v>
      </c>
      <c r="B311" t="s">
        <v>64</v>
      </c>
      <c r="C311">
        <v>2040</v>
      </c>
      <c r="D311">
        <v>2040</v>
      </c>
      <c r="E311" t="s">
        <v>119</v>
      </c>
      <c r="F311" t="s">
        <v>146</v>
      </c>
      <c r="G311" t="s">
        <v>133</v>
      </c>
      <c r="H311" t="s">
        <v>110</v>
      </c>
      <c r="I311" t="s">
        <v>158</v>
      </c>
      <c r="J311">
        <v>-0.10000000149011611</v>
      </c>
      <c r="K311" t="s">
        <v>182</v>
      </c>
    </row>
    <row r="312" spans="1:11">
      <c r="A312" t="s">
        <v>260</v>
      </c>
      <c r="B312" t="s">
        <v>64</v>
      </c>
      <c r="C312">
        <v>2040</v>
      </c>
      <c r="D312">
        <v>2045</v>
      </c>
      <c r="E312" t="s">
        <v>119</v>
      </c>
      <c r="F312" t="s">
        <v>146</v>
      </c>
      <c r="G312" t="s">
        <v>133</v>
      </c>
      <c r="H312" t="s">
        <v>110</v>
      </c>
      <c r="I312" t="s">
        <v>158</v>
      </c>
      <c r="J312">
        <v>-0.10000000149011611</v>
      </c>
      <c r="K312" t="s">
        <v>182</v>
      </c>
    </row>
    <row r="313" spans="1:11">
      <c r="A313" t="s">
        <v>260</v>
      </c>
      <c r="B313" t="s">
        <v>64</v>
      </c>
      <c r="C313">
        <v>2040</v>
      </c>
      <c r="D313">
        <v>2050</v>
      </c>
      <c r="E313" t="s">
        <v>119</v>
      </c>
      <c r="F313" t="s">
        <v>146</v>
      </c>
      <c r="G313" t="s">
        <v>133</v>
      </c>
      <c r="H313" t="s">
        <v>110</v>
      </c>
      <c r="I313" t="s">
        <v>158</v>
      </c>
      <c r="J313">
        <v>-0.10000000149011611</v>
      </c>
      <c r="K313" t="s">
        <v>182</v>
      </c>
    </row>
    <row r="314" spans="1:11">
      <c r="A314" t="s">
        <v>260</v>
      </c>
      <c r="B314" t="s">
        <v>64</v>
      </c>
      <c r="C314">
        <v>2040</v>
      </c>
      <c r="D314">
        <v>2055</v>
      </c>
      <c r="E314" t="s">
        <v>119</v>
      </c>
      <c r="F314" t="s">
        <v>146</v>
      </c>
      <c r="G314" t="s">
        <v>133</v>
      </c>
      <c r="H314" t="s">
        <v>110</v>
      </c>
      <c r="I314" t="s">
        <v>158</v>
      </c>
      <c r="J314">
        <v>-0.10000000149011611</v>
      </c>
      <c r="K314" t="s">
        <v>182</v>
      </c>
    </row>
    <row r="315" spans="1:11">
      <c r="A315" t="s">
        <v>260</v>
      </c>
      <c r="B315" t="s">
        <v>64</v>
      </c>
      <c r="C315">
        <v>2040</v>
      </c>
      <c r="D315">
        <v>2060</v>
      </c>
      <c r="E315" t="s">
        <v>119</v>
      </c>
      <c r="F315" t="s">
        <v>146</v>
      </c>
      <c r="G315" t="s">
        <v>133</v>
      </c>
      <c r="H315" t="s">
        <v>110</v>
      </c>
      <c r="I315" t="s">
        <v>158</v>
      </c>
      <c r="J315">
        <v>-0.10000000149011611</v>
      </c>
      <c r="K315" t="s">
        <v>182</v>
      </c>
    </row>
    <row r="316" spans="1:11">
      <c r="A316" t="s">
        <v>260</v>
      </c>
      <c r="B316" t="s">
        <v>64</v>
      </c>
      <c r="C316">
        <v>2040</v>
      </c>
      <c r="D316">
        <v>2065</v>
      </c>
      <c r="E316" t="s">
        <v>119</v>
      </c>
      <c r="F316" t="s">
        <v>146</v>
      </c>
      <c r="G316" t="s">
        <v>133</v>
      </c>
      <c r="H316" t="s">
        <v>110</v>
      </c>
      <c r="I316" t="s">
        <v>158</v>
      </c>
      <c r="J316">
        <v>-0.10000000149011611</v>
      </c>
      <c r="K316" t="s">
        <v>182</v>
      </c>
    </row>
    <row r="317" spans="1:11">
      <c r="A317" t="s">
        <v>260</v>
      </c>
      <c r="B317" t="s">
        <v>64</v>
      </c>
      <c r="C317">
        <v>2040</v>
      </c>
      <c r="D317">
        <v>2070</v>
      </c>
      <c r="E317" t="s">
        <v>119</v>
      </c>
      <c r="F317" t="s">
        <v>146</v>
      </c>
      <c r="G317" t="s">
        <v>133</v>
      </c>
      <c r="H317" t="s">
        <v>110</v>
      </c>
      <c r="I317" t="s">
        <v>158</v>
      </c>
      <c r="J317">
        <v>-0.10000000149011611</v>
      </c>
      <c r="K317" t="s">
        <v>182</v>
      </c>
    </row>
    <row r="318" spans="1:11">
      <c r="A318" t="s">
        <v>260</v>
      </c>
      <c r="B318" t="s">
        <v>64</v>
      </c>
      <c r="C318">
        <v>2045</v>
      </c>
      <c r="D318">
        <v>2045</v>
      </c>
      <c r="E318" t="s">
        <v>119</v>
      </c>
      <c r="F318" t="s">
        <v>146</v>
      </c>
      <c r="G318" t="s">
        <v>133</v>
      </c>
      <c r="H318" t="s">
        <v>110</v>
      </c>
      <c r="I318" t="s">
        <v>158</v>
      </c>
      <c r="J318">
        <v>-0.10000000149011611</v>
      </c>
      <c r="K318" t="s">
        <v>182</v>
      </c>
    </row>
    <row r="319" spans="1:11">
      <c r="A319" t="s">
        <v>260</v>
      </c>
      <c r="B319" t="s">
        <v>64</v>
      </c>
      <c r="C319">
        <v>2045</v>
      </c>
      <c r="D319">
        <v>2050</v>
      </c>
      <c r="E319" t="s">
        <v>119</v>
      </c>
      <c r="F319" t="s">
        <v>146</v>
      </c>
      <c r="G319" t="s">
        <v>133</v>
      </c>
      <c r="H319" t="s">
        <v>110</v>
      </c>
      <c r="I319" t="s">
        <v>158</v>
      </c>
      <c r="J319">
        <v>-0.10000000149011611</v>
      </c>
      <c r="K319" t="s">
        <v>182</v>
      </c>
    </row>
    <row r="320" spans="1:11">
      <c r="A320" t="s">
        <v>260</v>
      </c>
      <c r="B320" t="s">
        <v>64</v>
      </c>
      <c r="C320">
        <v>2045</v>
      </c>
      <c r="D320">
        <v>2055</v>
      </c>
      <c r="E320" t="s">
        <v>119</v>
      </c>
      <c r="F320" t="s">
        <v>146</v>
      </c>
      <c r="G320" t="s">
        <v>133</v>
      </c>
      <c r="H320" t="s">
        <v>110</v>
      </c>
      <c r="I320" t="s">
        <v>158</v>
      </c>
      <c r="J320">
        <v>-0.10000000149011611</v>
      </c>
      <c r="K320" t="s">
        <v>182</v>
      </c>
    </row>
    <row r="321" spans="1:11">
      <c r="A321" t="s">
        <v>260</v>
      </c>
      <c r="B321" t="s">
        <v>64</v>
      </c>
      <c r="C321">
        <v>2045</v>
      </c>
      <c r="D321">
        <v>2060</v>
      </c>
      <c r="E321" t="s">
        <v>119</v>
      </c>
      <c r="F321" t="s">
        <v>146</v>
      </c>
      <c r="G321" t="s">
        <v>133</v>
      </c>
      <c r="H321" t="s">
        <v>110</v>
      </c>
      <c r="I321" t="s">
        <v>158</v>
      </c>
      <c r="J321">
        <v>-0.10000000149011611</v>
      </c>
      <c r="K321" t="s">
        <v>182</v>
      </c>
    </row>
    <row r="322" spans="1:11">
      <c r="A322" t="s">
        <v>260</v>
      </c>
      <c r="B322" t="s">
        <v>64</v>
      </c>
      <c r="C322">
        <v>2045</v>
      </c>
      <c r="D322">
        <v>2065</v>
      </c>
      <c r="E322" t="s">
        <v>119</v>
      </c>
      <c r="F322" t="s">
        <v>146</v>
      </c>
      <c r="G322" t="s">
        <v>133</v>
      </c>
      <c r="H322" t="s">
        <v>110</v>
      </c>
      <c r="I322" t="s">
        <v>158</v>
      </c>
      <c r="J322">
        <v>-0.10000000149011611</v>
      </c>
      <c r="K322" t="s">
        <v>182</v>
      </c>
    </row>
    <row r="323" spans="1:11">
      <c r="A323" t="s">
        <v>260</v>
      </c>
      <c r="B323" t="s">
        <v>64</v>
      </c>
      <c r="C323">
        <v>2045</v>
      </c>
      <c r="D323">
        <v>2070</v>
      </c>
      <c r="E323" t="s">
        <v>119</v>
      </c>
      <c r="F323" t="s">
        <v>146</v>
      </c>
      <c r="G323" t="s">
        <v>133</v>
      </c>
      <c r="H323" t="s">
        <v>110</v>
      </c>
      <c r="I323" t="s">
        <v>158</v>
      </c>
      <c r="J323">
        <v>-0.10000000149011611</v>
      </c>
      <c r="K323" t="s">
        <v>182</v>
      </c>
    </row>
    <row r="324" spans="1:11">
      <c r="A324" t="s">
        <v>260</v>
      </c>
      <c r="B324" t="s">
        <v>64</v>
      </c>
      <c r="C324">
        <v>2050</v>
      </c>
      <c r="D324">
        <v>2050</v>
      </c>
      <c r="E324" t="s">
        <v>119</v>
      </c>
      <c r="F324" t="s">
        <v>146</v>
      </c>
      <c r="G324" t="s">
        <v>133</v>
      </c>
      <c r="H324" t="s">
        <v>110</v>
      </c>
      <c r="I324" t="s">
        <v>158</v>
      </c>
      <c r="J324">
        <v>-0.10000000149011611</v>
      </c>
      <c r="K324" t="s">
        <v>182</v>
      </c>
    </row>
    <row r="325" spans="1:11">
      <c r="A325" t="s">
        <v>260</v>
      </c>
      <c r="B325" t="s">
        <v>64</v>
      </c>
      <c r="C325">
        <v>2050</v>
      </c>
      <c r="D325">
        <v>2055</v>
      </c>
      <c r="E325" t="s">
        <v>119</v>
      </c>
      <c r="F325" t="s">
        <v>146</v>
      </c>
      <c r="G325" t="s">
        <v>133</v>
      </c>
      <c r="H325" t="s">
        <v>110</v>
      </c>
      <c r="I325" t="s">
        <v>158</v>
      </c>
      <c r="J325">
        <v>-0.10000000149011611</v>
      </c>
      <c r="K325" t="s">
        <v>182</v>
      </c>
    </row>
    <row r="326" spans="1:11">
      <c r="A326" t="s">
        <v>260</v>
      </c>
      <c r="B326" t="s">
        <v>64</v>
      </c>
      <c r="C326">
        <v>2050</v>
      </c>
      <c r="D326">
        <v>2060</v>
      </c>
      <c r="E326" t="s">
        <v>119</v>
      </c>
      <c r="F326" t="s">
        <v>146</v>
      </c>
      <c r="G326" t="s">
        <v>133</v>
      </c>
      <c r="H326" t="s">
        <v>110</v>
      </c>
      <c r="I326" t="s">
        <v>158</v>
      </c>
      <c r="J326">
        <v>-0.10000000149011611</v>
      </c>
      <c r="K326" t="s">
        <v>182</v>
      </c>
    </row>
    <row r="327" spans="1:11">
      <c r="A327" t="s">
        <v>260</v>
      </c>
      <c r="B327" t="s">
        <v>64</v>
      </c>
      <c r="C327">
        <v>2050</v>
      </c>
      <c r="D327">
        <v>2065</v>
      </c>
      <c r="E327" t="s">
        <v>119</v>
      </c>
      <c r="F327" t="s">
        <v>146</v>
      </c>
      <c r="G327" t="s">
        <v>133</v>
      </c>
      <c r="H327" t="s">
        <v>110</v>
      </c>
      <c r="I327" t="s">
        <v>158</v>
      </c>
      <c r="J327">
        <v>-0.10000000149011611</v>
      </c>
      <c r="K327" t="s">
        <v>182</v>
      </c>
    </row>
    <row r="328" spans="1:11">
      <c r="A328" t="s">
        <v>260</v>
      </c>
      <c r="B328" t="s">
        <v>64</v>
      </c>
      <c r="C328">
        <v>2050</v>
      </c>
      <c r="D328">
        <v>2070</v>
      </c>
      <c r="E328" t="s">
        <v>119</v>
      </c>
      <c r="F328" t="s">
        <v>146</v>
      </c>
      <c r="G328" t="s">
        <v>133</v>
      </c>
      <c r="H328" t="s">
        <v>110</v>
      </c>
      <c r="I328" t="s">
        <v>158</v>
      </c>
      <c r="J328">
        <v>-0.10000000149011611</v>
      </c>
      <c r="K328" t="s">
        <v>182</v>
      </c>
    </row>
    <row r="329" spans="1:11">
      <c r="A329" t="s">
        <v>260</v>
      </c>
      <c r="B329" t="s">
        <v>64</v>
      </c>
      <c r="C329">
        <v>2055</v>
      </c>
      <c r="D329">
        <v>2055</v>
      </c>
      <c r="E329" t="s">
        <v>119</v>
      </c>
      <c r="F329" t="s">
        <v>146</v>
      </c>
      <c r="G329" t="s">
        <v>133</v>
      </c>
      <c r="H329" t="s">
        <v>110</v>
      </c>
      <c r="I329" t="s">
        <v>158</v>
      </c>
      <c r="J329">
        <v>-0.10000000149011611</v>
      </c>
      <c r="K329" t="s">
        <v>182</v>
      </c>
    </row>
    <row r="330" spans="1:11">
      <c r="A330" t="s">
        <v>260</v>
      </c>
      <c r="B330" t="s">
        <v>64</v>
      </c>
      <c r="C330">
        <v>2055</v>
      </c>
      <c r="D330">
        <v>2060</v>
      </c>
      <c r="E330" t="s">
        <v>119</v>
      </c>
      <c r="F330" t="s">
        <v>146</v>
      </c>
      <c r="G330" t="s">
        <v>133</v>
      </c>
      <c r="H330" t="s">
        <v>110</v>
      </c>
      <c r="I330" t="s">
        <v>158</v>
      </c>
      <c r="J330">
        <v>-0.10000000149011611</v>
      </c>
      <c r="K330" t="s">
        <v>182</v>
      </c>
    </row>
    <row r="331" spans="1:11">
      <c r="A331" t="s">
        <v>260</v>
      </c>
      <c r="B331" t="s">
        <v>64</v>
      </c>
      <c r="C331">
        <v>2055</v>
      </c>
      <c r="D331">
        <v>2065</v>
      </c>
      <c r="E331" t="s">
        <v>119</v>
      </c>
      <c r="F331" t="s">
        <v>146</v>
      </c>
      <c r="G331" t="s">
        <v>133</v>
      </c>
      <c r="H331" t="s">
        <v>110</v>
      </c>
      <c r="I331" t="s">
        <v>158</v>
      </c>
      <c r="J331">
        <v>-0.10000000149011611</v>
      </c>
      <c r="K331" t="s">
        <v>182</v>
      </c>
    </row>
    <row r="332" spans="1:11">
      <c r="A332" t="s">
        <v>260</v>
      </c>
      <c r="B332" t="s">
        <v>64</v>
      </c>
      <c r="C332">
        <v>2055</v>
      </c>
      <c r="D332">
        <v>2070</v>
      </c>
      <c r="E332" t="s">
        <v>119</v>
      </c>
      <c r="F332" t="s">
        <v>146</v>
      </c>
      <c r="G332" t="s">
        <v>133</v>
      </c>
      <c r="H332" t="s">
        <v>110</v>
      </c>
      <c r="I332" t="s">
        <v>158</v>
      </c>
      <c r="J332">
        <v>-0.10000000149011611</v>
      </c>
      <c r="K332" t="s">
        <v>182</v>
      </c>
    </row>
    <row r="333" spans="1:11">
      <c r="A333" t="s">
        <v>260</v>
      </c>
      <c r="B333" t="s">
        <v>64</v>
      </c>
      <c r="C333">
        <v>2060</v>
      </c>
      <c r="D333">
        <v>2060</v>
      </c>
      <c r="E333" t="s">
        <v>119</v>
      </c>
      <c r="F333" t="s">
        <v>146</v>
      </c>
      <c r="G333" t="s">
        <v>133</v>
      </c>
      <c r="H333" t="s">
        <v>110</v>
      </c>
      <c r="I333" t="s">
        <v>158</v>
      </c>
      <c r="J333">
        <v>-0.10000000149011611</v>
      </c>
      <c r="K333" t="s">
        <v>182</v>
      </c>
    </row>
    <row r="334" spans="1:11">
      <c r="A334" t="s">
        <v>260</v>
      </c>
      <c r="B334" t="s">
        <v>64</v>
      </c>
      <c r="C334">
        <v>2060</v>
      </c>
      <c r="D334">
        <v>2065</v>
      </c>
      <c r="E334" t="s">
        <v>119</v>
      </c>
      <c r="F334" t="s">
        <v>146</v>
      </c>
      <c r="G334" t="s">
        <v>133</v>
      </c>
      <c r="H334" t="s">
        <v>110</v>
      </c>
      <c r="I334" t="s">
        <v>158</v>
      </c>
      <c r="J334">
        <v>-0.10000000149011611</v>
      </c>
      <c r="K334" t="s">
        <v>182</v>
      </c>
    </row>
    <row r="335" spans="1:11">
      <c r="A335" t="s">
        <v>260</v>
      </c>
      <c r="B335" t="s">
        <v>64</v>
      </c>
      <c r="C335">
        <v>2060</v>
      </c>
      <c r="D335">
        <v>2070</v>
      </c>
      <c r="E335" t="s">
        <v>119</v>
      </c>
      <c r="F335" t="s">
        <v>146</v>
      </c>
      <c r="G335" t="s">
        <v>133</v>
      </c>
      <c r="H335" t="s">
        <v>110</v>
      </c>
      <c r="I335" t="s">
        <v>158</v>
      </c>
      <c r="J335">
        <v>-0.10000000149011611</v>
      </c>
      <c r="K335" t="s">
        <v>182</v>
      </c>
    </row>
    <row r="336" spans="1:11">
      <c r="A336" t="s">
        <v>260</v>
      </c>
      <c r="B336" t="s">
        <v>64</v>
      </c>
      <c r="C336">
        <v>2065</v>
      </c>
      <c r="D336">
        <v>2065</v>
      </c>
      <c r="E336" t="s">
        <v>119</v>
      </c>
      <c r="F336" t="s">
        <v>146</v>
      </c>
      <c r="G336" t="s">
        <v>133</v>
      </c>
      <c r="H336" t="s">
        <v>110</v>
      </c>
      <c r="I336" t="s">
        <v>158</v>
      </c>
      <c r="J336">
        <v>-0.10000000149011611</v>
      </c>
      <c r="K336" t="s">
        <v>182</v>
      </c>
    </row>
    <row r="337" spans="1:11">
      <c r="A337" t="s">
        <v>260</v>
      </c>
      <c r="B337" t="s">
        <v>64</v>
      </c>
      <c r="C337">
        <v>2065</v>
      </c>
      <c r="D337">
        <v>2070</v>
      </c>
      <c r="E337" t="s">
        <v>119</v>
      </c>
      <c r="F337" t="s">
        <v>146</v>
      </c>
      <c r="G337" t="s">
        <v>133</v>
      </c>
      <c r="H337" t="s">
        <v>110</v>
      </c>
      <c r="I337" t="s">
        <v>158</v>
      </c>
      <c r="J337">
        <v>-0.10000000149011611</v>
      </c>
      <c r="K337" t="s">
        <v>182</v>
      </c>
    </row>
    <row r="338" spans="1:11">
      <c r="A338" t="s">
        <v>260</v>
      </c>
      <c r="B338" t="s">
        <v>64</v>
      </c>
      <c r="C338">
        <v>2070</v>
      </c>
      <c r="D338">
        <v>2070</v>
      </c>
      <c r="E338" t="s">
        <v>119</v>
      </c>
      <c r="F338" t="s">
        <v>146</v>
      </c>
      <c r="G338" t="s">
        <v>133</v>
      </c>
      <c r="H338" t="s">
        <v>110</v>
      </c>
      <c r="I338" t="s">
        <v>158</v>
      </c>
      <c r="J338">
        <v>-0.10000000149011611</v>
      </c>
      <c r="K338" t="s">
        <v>182</v>
      </c>
    </row>
    <row r="339" spans="1:11">
      <c r="A339" t="s">
        <v>260</v>
      </c>
      <c r="B339" t="s">
        <v>52</v>
      </c>
      <c r="C339">
        <v>2010</v>
      </c>
      <c r="D339">
        <v>2010</v>
      </c>
      <c r="E339" t="s">
        <v>119</v>
      </c>
      <c r="F339" t="s">
        <v>146</v>
      </c>
      <c r="G339" t="s">
        <v>133</v>
      </c>
      <c r="H339" t="s">
        <v>110</v>
      </c>
      <c r="I339" t="s">
        <v>157</v>
      </c>
      <c r="J339">
        <v>1</v>
      </c>
      <c r="K339" t="s">
        <v>182</v>
      </c>
    </row>
    <row r="340" spans="1:11">
      <c r="A340" t="s">
        <v>260</v>
      </c>
      <c r="B340" t="s">
        <v>52</v>
      </c>
      <c r="C340">
        <v>2010</v>
      </c>
      <c r="D340">
        <v>2015</v>
      </c>
      <c r="E340" t="s">
        <v>119</v>
      </c>
      <c r="F340" t="s">
        <v>146</v>
      </c>
      <c r="G340" t="s">
        <v>133</v>
      </c>
      <c r="H340" t="s">
        <v>110</v>
      </c>
      <c r="I340" t="s">
        <v>157</v>
      </c>
      <c r="J340">
        <v>1</v>
      </c>
      <c r="K340" t="s">
        <v>182</v>
      </c>
    </row>
    <row r="341" spans="1:11">
      <c r="A341" t="s">
        <v>260</v>
      </c>
      <c r="B341" t="s">
        <v>52</v>
      </c>
      <c r="C341">
        <v>2010</v>
      </c>
      <c r="D341">
        <v>2020</v>
      </c>
      <c r="E341" t="s">
        <v>119</v>
      </c>
      <c r="F341" t="s">
        <v>146</v>
      </c>
      <c r="G341" t="s">
        <v>133</v>
      </c>
      <c r="H341" t="s">
        <v>110</v>
      </c>
      <c r="I341" t="s">
        <v>157</v>
      </c>
      <c r="J341">
        <v>1</v>
      </c>
      <c r="K341" t="s">
        <v>182</v>
      </c>
    </row>
    <row r="342" spans="1:11">
      <c r="A342" t="s">
        <v>260</v>
      </c>
      <c r="B342" t="s">
        <v>52</v>
      </c>
      <c r="C342">
        <v>2010</v>
      </c>
      <c r="D342">
        <v>2025</v>
      </c>
      <c r="E342" t="s">
        <v>119</v>
      </c>
      <c r="F342" t="s">
        <v>146</v>
      </c>
      <c r="G342" t="s">
        <v>133</v>
      </c>
      <c r="H342" t="s">
        <v>110</v>
      </c>
      <c r="I342" t="s">
        <v>157</v>
      </c>
      <c r="J342">
        <v>1</v>
      </c>
      <c r="K342" t="s">
        <v>182</v>
      </c>
    </row>
    <row r="343" spans="1:11">
      <c r="A343" t="s">
        <v>260</v>
      </c>
      <c r="B343" t="s">
        <v>52</v>
      </c>
      <c r="C343">
        <v>2010</v>
      </c>
      <c r="D343">
        <v>2030</v>
      </c>
      <c r="E343" t="s">
        <v>119</v>
      </c>
      <c r="F343" t="s">
        <v>146</v>
      </c>
      <c r="G343" t="s">
        <v>133</v>
      </c>
      <c r="H343" t="s">
        <v>110</v>
      </c>
      <c r="I343" t="s">
        <v>157</v>
      </c>
      <c r="J343">
        <v>1</v>
      </c>
      <c r="K343" t="s">
        <v>182</v>
      </c>
    </row>
    <row r="344" spans="1:11">
      <c r="A344" t="s">
        <v>260</v>
      </c>
      <c r="B344" t="s">
        <v>52</v>
      </c>
      <c r="C344">
        <v>2010</v>
      </c>
      <c r="D344">
        <v>2035</v>
      </c>
      <c r="E344" t="s">
        <v>119</v>
      </c>
      <c r="F344" t="s">
        <v>146</v>
      </c>
      <c r="G344" t="s">
        <v>133</v>
      </c>
      <c r="H344" t="s">
        <v>110</v>
      </c>
      <c r="I344" t="s">
        <v>157</v>
      </c>
      <c r="J344">
        <v>1</v>
      </c>
      <c r="K344" t="s">
        <v>182</v>
      </c>
    </row>
    <row r="345" spans="1:11">
      <c r="A345" t="s">
        <v>260</v>
      </c>
      <c r="B345" t="s">
        <v>52</v>
      </c>
      <c r="C345">
        <v>2015</v>
      </c>
      <c r="D345">
        <v>2015</v>
      </c>
      <c r="E345" t="s">
        <v>119</v>
      </c>
      <c r="F345" t="s">
        <v>146</v>
      </c>
      <c r="G345" t="s">
        <v>133</v>
      </c>
      <c r="H345" t="s">
        <v>110</v>
      </c>
      <c r="I345" t="s">
        <v>157</v>
      </c>
      <c r="J345">
        <v>1</v>
      </c>
      <c r="K345" t="s">
        <v>182</v>
      </c>
    </row>
    <row r="346" spans="1:11">
      <c r="A346" t="s">
        <v>260</v>
      </c>
      <c r="B346" t="s">
        <v>52</v>
      </c>
      <c r="C346">
        <v>2015</v>
      </c>
      <c r="D346">
        <v>2020</v>
      </c>
      <c r="E346" t="s">
        <v>119</v>
      </c>
      <c r="F346" t="s">
        <v>146</v>
      </c>
      <c r="G346" t="s">
        <v>133</v>
      </c>
      <c r="H346" t="s">
        <v>110</v>
      </c>
      <c r="I346" t="s">
        <v>157</v>
      </c>
      <c r="J346">
        <v>1</v>
      </c>
      <c r="K346" t="s">
        <v>182</v>
      </c>
    </row>
    <row r="347" spans="1:11">
      <c r="A347" t="s">
        <v>260</v>
      </c>
      <c r="B347" t="s">
        <v>52</v>
      </c>
      <c r="C347">
        <v>2015</v>
      </c>
      <c r="D347">
        <v>2025</v>
      </c>
      <c r="E347" t="s">
        <v>119</v>
      </c>
      <c r="F347" t="s">
        <v>146</v>
      </c>
      <c r="G347" t="s">
        <v>133</v>
      </c>
      <c r="H347" t="s">
        <v>110</v>
      </c>
      <c r="I347" t="s">
        <v>157</v>
      </c>
      <c r="J347">
        <v>1</v>
      </c>
      <c r="K347" t="s">
        <v>182</v>
      </c>
    </row>
    <row r="348" spans="1:11">
      <c r="A348" t="s">
        <v>260</v>
      </c>
      <c r="B348" t="s">
        <v>52</v>
      </c>
      <c r="C348">
        <v>2015</v>
      </c>
      <c r="D348">
        <v>2030</v>
      </c>
      <c r="E348" t="s">
        <v>119</v>
      </c>
      <c r="F348" t="s">
        <v>146</v>
      </c>
      <c r="G348" t="s">
        <v>133</v>
      </c>
      <c r="H348" t="s">
        <v>110</v>
      </c>
      <c r="I348" t="s">
        <v>157</v>
      </c>
      <c r="J348">
        <v>1</v>
      </c>
      <c r="K348" t="s">
        <v>182</v>
      </c>
    </row>
    <row r="349" spans="1:11">
      <c r="A349" t="s">
        <v>260</v>
      </c>
      <c r="B349" t="s">
        <v>52</v>
      </c>
      <c r="C349">
        <v>2015</v>
      </c>
      <c r="D349">
        <v>2035</v>
      </c>
      <c r="E349" t="s">
        <v>119</v>
      </c>
      <c r="F349" t="s">
        <v>146</v>
      </c>
      <c r="G349" t="s">
        <v>133</v>
      </c>
      <c r="H349" t="s">
        <v>110</v>
      </c>
      <c r="I349" t="s">
        <v>157</v>
      </c>
      <c r="J349">
        <v>1</v>
      </c>
      <c r="K349" t="s">
        <v>182</v>
      </c>
    </row>
    <row r="350" spans="1:11">
      <c r="A350" t="s">
        <v>260</v>
      </c>
      <c r="B350" t="s">
        <v>52</v>
      </c>
      <c r="C350">
        <v>2015</v>
      </c>
      <c r="D350">
        <v>2040</v>
      </c>
      <c r="E350" t="s">
        <v>119</v>
      </c>
      <c r="F350" t="s">
        <v>146</v>
      </c>
      <c r="G350" t="s">
        <v>133</v>
      </c>
      <c r="H350" t="s">
        <v>110</v>
      </c>
      <c r="I350" t="s">
        <v>157</v>
      </c>
      <c r="J350">
        <v>1</v>
      </c>
      <c r="K350" t="s">
        <v>182</v>
      </c>
    </row>
    <row r="351" spans="1:11">
      <c r="A351" t="s">
        <v>260</v>
      </c>
      <c r="B351" t="s">
        <v>52</v>
      </c>
      <c r="C351">
        <v>2020</v>
      </c>
      <c r="D351">
        <v>2020</v>
      </c>
      <c r="E351" t="s">
        <v>119</v>
      </c>
      <c r="F351" t="s">
        <v>146</v>
      </c>
      <c r="G351" t="s">
        <v>133</v>
      </c>
      <c r="H351" t="s">
        <v>110</v>
      </c>
      <c r="I351" t="s">
        <v>157</v>
      </c>
      <c r="J351">
        <v>1</v>
      </c>
      <c r="K351" t="s">
        <v>182</v>
      </c>
    </row>
    <row r="352" spans="1:11">
      <c r="A352" t="s">
        <v>260</v>
      </c>
      <c r="B352" t="s">
        <v>52</v>
      </c>
      <c r="C352">
        <v>2020</v>
      </c>
      <c r="D352">
        <v>2025</v>
      </c>
      <c r="E352" t="s">
        <v>119</v>
      </c>
      <c r="F352" t="s">
        <v>146</v>
      </c>
      <c r="G352" t="s">
        <v>133</v>
      </c>
      <c r="H352" t="s">
        <v>110</v>
      </c>
      <c r="I352" t="s">
        <v>157</v>
      </c>
      <c r="J352">
        <v>1</v>
      </c>
      <c r="K352" t="s">
        <v>182</v>
      </c>
    </row>
    <row r="353" spans="1:11">
      <c r="A353" t="s">
        <v>260</v>
      </c>
      <c r="B353" t="s">
        <v>52</v>
      </c>
      <c r="C353">
        <v>2020</v>
      </c>
      <c r="D353">
        <v>2030</v>
      </c>
      <c r="E353" t="s">
        <v>119</v>
      </c>
      <c r="F353" t="s">
        <v>146</v>
      </c>
      <c r="G353" t="s">
        <v>133</v>
      </c>
      <c r="H353" t="s">
        <v>110</v>
      </c>
      <c r="I353" t="s">
        <v>157</v>
      </c>
      <c r="J353">
        <v>1</v>
      </c>
      <c r="K353" t="s">
        <v>182</v>
      </c>
    </row>
    <row r="354" spans="1:11">
      <c r="A354" t="s">
        <v>260</v>
      </c>
      <c r="B354" t="s">
        <v>52</v>
      </c>
      <c r="C354">
        <v>2020</v>
      </c>
      <c r="D354">
        <v>2035</v>
      </c>
      <c r="E354" t="s">
        <v>119</v>
      </c>
      <c r="F354" t="s">
        <v>146</v>
      </c>
      <c r="G354" t="s">
        <v>133</v>
      </c>
      <c r="H354" t="s">
        <v>110</v>
      </c>
      <c r="I354" t="s">
        <v>157</v>
      </c>
      <c r="J354">
        <v>1</v>
      </c>
      <c r="K354" t="s">
        <v>182</v>
      </c>
    </row>
    <row r="355" spans="1:11">
      <c r="A355" t="s">
        <v>260</v>
      </c>
      <c r="B355" t="s">
        <v>52</v>
      </c>
      <c r="C355">
        <v>2020</v>
      </c>
      <c r="D355">
        <v>2040</v>
      </c>
      <c r="E355" t="s">
        <v>119</v>
      </c>
      <c r="F355" t="s">
        <v>146</v>
      </c>
      <c r="G355" t="s">
        <v>133</v>
      </c>
      <c r="H355" t="s">
        <v>110</v>
      </c>
      <c r="I355" t="s">
        <v>157</v>
      </c>
      <c r="J355">
        <v>1</v>
      </c>
      <c r="K355" t="s">
        <v>182</v>
      </c>
    </row>
    <row r="356" spans="1:11">
      <c r="A356" t="s">
        <v>260</v>
      </c>
      <c r="B356" t="s">
        <v>52</v>
      </c>
      <c r="C356">
        <v>2020</v>
      </c>
      <c r="D356">
        <v>2045</v>
      </c>
      <c r="E356" t="s">
        <v>119</v>
      </c>
      <c r="F356" t="s">
        <v>146</v>
      </c>
      <c r="G356" t="s">
        <v>133</v>
      </c>
      <c r="H356" t="s">
        <v>110</v>
      </c>
      <c r="I356" t="s">
        <v>157</v>
      </c>
      <c r="J356">
        <v>1</v>
      </c>
      <c r="K356" t="s">
        <v>182</v>
      </c>
    </row>
    <row r="357" spans="1:11">
      <c r="A357" t="s">
        <v>260</v>
      </c>
      <c r="B357" t="s">
        <v>52</v>
      </c>
      <c r="C357">
        <v>2025</v>
      </c>
      <c r="D357">
        <v>2025</v>
      </c>
      <c r="E357" t="s">
        <v>119</v>
      </c>
      <c r="F357" t="s">
        <v>146</v>
      </c>
      <c r="G357" t="s">
        <v>133</v>
      </c>
      <c r="H357" t="s">
        <v>110</v>
      </c>
      <c r="I357" t="s">
        <v>157</v>
      </c>
      <c r="J357">
        <v>1</v>
      </c>
      <c r="K357" t="s">
        <v>182</v>
      </c>
    </row>
    <row r="358" spans="1:11">
      <c r="A358" t="s">
        <v>260</v>
      </c>
      <c r="B358" t="s">
        <v>52</v>
      </c>
      <c r="C358">
        <v>2025</v>
      </c>
      <c r="D358">
        <v>2030</v>
      </c>
      <c r="E358" t="s">
        <v>119</v>
      </c>
      <c r="F358" t="s">
        <v>146</v>
      </c>
      <c r="G358" t="s">
        <v>133</v>
      </c>
      <c r="H358" t="s">
        <v>110</v>
      </c>
      <c r="I358" t="s">
        <v>157</v>
      </c>
      <c r="J358">
        <v>1</v>
      </c>
      <c r="K358" t="s">
        <v>182</v>
      </c>
    </row>
    <row r="359" spans="1:11">
      <c r="A359" t="s">
        <v>260</v>
      </c>
      <c r="B359" t="s">
        <v>52</v>
      </c>
      <c r="C359">
        <v>2025</v>
      </c>
      <c r="D359">
        <v>2035</v>
      </c>
      <c r="E359" t="s">
        <v>119</v>
      </c>
      <c r="F359" t="s">
        <v>146</v>
      </c>
      <c r="G359" t="s">
        <v>133</v>
      </c>
      <c r="H359" t="s">
        <v>110</v>
      </c>
      <c r="I359" t="s">
        <v>157</v>
      </c>
      <c r="J359">
        <v>1</v>
      </c>
      <c r="K359" t="s">
        <v>182</v>
      </c>
    </row>
    <row r="360" spans="1:11">
      <c r="A360" t="s">
        <v>260</v>
      </c>
      <c r="B360" t="s">
        <v>52</v>
      </c>
      <c r="C360">
        <v>2025</v>
      </c>
      <c r="D360">
        <v>2040</v>
      </c>
      <c r="E360" t="s">
        <v>119</v>
      </c>
      <c r="F360" t="s">
        <v>146</v>
      </c>
      <c r="G360" t="s">
        <v>133</v>
      </c>
      <c r="H360" t="s">
        <v>110</v>
      </c>
      <c r="I360" t="s">
        <v>157</v>
      </c>
      <c r="J360">
        <v>1</v>
      </c>
      <c r="K360" t="s">
        <v>182</v>
      </c>
    </row>
    <row r="361" spans="1:11">
      <c r="A361" t="s">
        <v>260</v>
      </c>
      <c r="B361" t="s">
        <v>52</v>
      </c>
      <c r="C361">
        <v>2025</v>
      </c>
      <c r="D361">
        <v>2045</v>
      </c>
      <c r="E361" t="s">
        <v>119</v>
      </c>
      <c r="F361" t="s">
        <v>146</v>
      </c>
      <c r="G361" t="s">
        <v>133</v>
      </c>
      <c r="H361" t="s">
        <v>110</v>
      </c>
      <c r="I361" t="s">
        <v>157</v>
      </c>
      <c r="J361">
        <v>1</v>
      </c>
      <c r="K361" t="s">
        <v>182</v>
      </c>
    </row>
    <row r="362" spans="1:11">
      <c r="A362" t="s">
        <v>260</v>
      </c>
      <c r="B362" t="s">
        <v>52</v>
      </c>
      <c r="C362">
        <v>2025</v>
      </c>
      <c r="D362">
        <v>2050</v>
      </c>
      <c r="E362" t="s">
        <v>119</v>
      </c>
      <c r="F362" t="s">
        <v>146</v>
      </c>
      <c r="G362" t="s">
        <v>133</v>
      </c>
      <c r="H362" t="s">
        <v>110</v>
      </c>
      <c r="I362" t="s">
        <v>157</v>
      </c>
      <c r="J362">
        <v>1</v>
      </c>
      <c r="K362" t="s">
        <v>182</v>
      </c>
    </row>
    <row r="363" spans="1:11">
      <c r="A363" t="s">
        <v>260</v>
      </c>
      <c r="B363" t="s">
        <v>52</v>
      </c>
      <c r="C363">
        <v>2030</v>
      </c>
      <c r="D363">
        <v>2030</v>
      </c>
      <c r="E363" t="s">
        <v>119</v>
      </c>
      <c r="F363" t="s">
        <v>146</v>
      </c>
      <c r="G363" t="s">
        <v>133</v>
      </c>
      <c r="H363" t="s">
        <v>110</v>
      </c>
      <c r="I363" t="s">
        <v>157</v>
      </c>
      <c r="J363">
        <v>1</v>
      </c>
      <c r="K363" t="s">
        <v>182</v>
      </c>
    </row>
    <row r="364" spans="1:11">
      <c r="A364" t="s">
        <v>260</v>
      </c>
      <c r="B364" t="s">
        <v>52</v>
      </c>
      <c r="C364">
        <v>2030</v>
      </c>
      <c r="D364">
        <v>2035</v>
      </c>
      <c r="E364" t="s">
        <v>119</v>
      </c>
      <c r="F364" t="s">
        <v>146</v>
      </c>
      <c r="G364" t="s">
        <v>133</v>
      </c>
      <c r="H364" t="s">
        <v>110</v>
      </c>
      <c r="I364" t="s">
        <v>157</v>
      </c>
      <c r="J364">
        <v>1</v>
      </c>
      <c r="K364" t="s">
        <v>182</v>
      </c>
    </row>
    <row r="365" spans="1:11">
      <c r="A365" t="s">
        <v>260</v>
      </c>
      <c r="B365" t="s">
        <v>52</v>
      </c>
      <c r="C365">
        <v>2030</v>
      </c>
      <c r="D365">
        <v>2040</v>
      </c>
      <c r="E365" t="s">
        <v>119</v>
      </c>
      <c r="F365" t="s">
        <v>146</v>
      </c>
      <c r="G365" t="s">
        <v>133</v>
      </c>
      <c r="H365" t="s">
        <v>110</v>
      </c>
      <c r="I365" t="s">
        <v>157</v>
      </c>
      <c r="J365">
        <v>1</v>
      </c>
      <c r="K365" t="s">
        <v>182</v>
      </c>
    </row>
    <row r="366" spans="1:11">
      <c r="A366" t="s">
        <v>260</v>
      </c>
      <c r="B366" t="s">
        <v>52</v>
      </c>
      <c r="C366">
        <v>2030</v>
      </c>
      <c r="D366">
        <v>2045</v>
      </c>
      <c r="E366" t="s">
        <v>119</v>
      </c>
      <c r="F366" t="s">
        <v>146</v>
      </c>
      <c r="G366" t="s">
        <v>133</v>
      </c>
      <c r="H366" t="s">
        <v>110</v>
      </c>
      <c r="I366" t="s">
        <v>157</v>
      </c>
      <c r="J366">
        <v>1</v>
      </c>
      <c r="K366" t="s">
        <v>182</v>
      </c>
    </row>
    <row r="367" spans="1:11">
      <c r="A367" t="s">
        <v>260</v>
      </c>
      <c r="B367" t="s">
        <v>52</v>
      </c>
      <c r="C367">
        <v>2030</v>
      </c>
      <c r="D367">
        <v>2050</v>
      </c>
      <c r="E367" t="s">
        <v>119</v>
      </c>
      <c r="F367" t="s">
        <v>146</v>
      </c>
      <c r="G367" t="s">
        <v>133</v>
      </c>
      <c r="H367" t="s">
        <v>110</v>
      </c>
      <c r="I367" t="s">
        <v>157</v>
      </c>
      <c r="J367">
        <v>1</v>
      </c>
      <c r="K367" t="s">
        <v>182</v>
      </c>
    </row>
    <row r="368" spans="1:11">
      <c r="A368" t="s">
        <v>260</v>
      </c>
      <c r="B368" t="s">
        <v>52</v>
      </c>
      <c r="C368">
        <v>2030</v>
      </c>
      <c r="D368">
        <v>2055</v>
      </c>
      <c r="E368" t="s">
        <v>119</v>
      </c>
      <c r="F368" t="s">
        <v>146</v>
      </c>
      <c r="G368" t="s">
        <v>133</v>
      </c>
      <c r="H368" t="s">
        <v>110</v>
      </c>
      <c r="I368" t="s">
        <v>157</v>
      </c>
      <c r="J368">
        <v>1</v>
      </c>
      <c r="K368" t="s">
        <v>182</v>
      </c>
    </row>
    <row r="369" spans="1:11">
      <c r="A369" t="s">
        <v>260</v>
      </c>
      <c r="B369" t="s">
        <v>52</v>
      </c>
      <c r="C369">
        <v>2035</v>
      </c>
      <c r="D369">
        <v>2035</v>
      </c>
      <c r="E369" t="s">
        <v>119</v>
      </c>
      <c r="F369" t="s">
        <v>146</v>
      </c>
      <c r="G369" t="s">
        <v>133</v>
      </c>
      <c r="H369" t="s">
        <v>110</v>
      </c>
      <c r="I369" t="s">
        <v>157</v>
      </c>
      <c r="J369">
        <v>1</v>
      </c>
      <c r="K369" t="s">
        <v>182</v>
      </c>
    </row>
    <row r="370" spans="1:11">
      <c r="A370" t="s">
        <v>260</v>
      </c>
      <c r="B370" t="s">
        <v>52</v>
      </c>
      <c r="C370">
        <v>2035</v>
      </c>
      <c r="D370">
        <v>2040</v>
      </c>
      <c r="E370" t="s">
        <v>119</v>
      </c>
      <c r="F370" t="s">
        <v>146</v>
      </c>
      <c r="G370" t="s">
        <v>133</v>
      </c>
      <c r="H370" t="s">
        <v>110</v>
      </c>
      <c r="I370" t="s">
        <v>157</v>
      </c>
      <c r="J370">
        <v>1</v>
      </c>
      <c r="K370" t="s">
        <v>182</v>
      </c>
    </row>
    <row r="371" spans="1:11">
      <c r="A371" t="s">
        <v>260</v>
      </c>
      <c r="B371" t="s">
        <v>52</v>
      </c>
      <c r="C371">
        <v>2035</v>
      </c>
      <c r="D371">
        <v>2045</v>
      </c>
      <c r="E371" t="s">
        <v>119</v>
      </c>
      <c r="F371" t="s">
        <v>146</v>
      </c>
      <c r="G371" t="s">
        <v>133</v>
      </c>
      <c r="H371" t="s">
        <v>110</v>
      </c>
      <c r="I371" t="s">
        <v>157</v>
      </c>
      <c r="J371">
        <v>1</v>
      </c>
      <c r="K371" t="s">
        <v>182</v>
      </c>
    </row>
    <row r="372" spans="1:11">
      <c r="A372" t="s">
        <v>260</v>
      </c>
      <c r="B372" t="s">
        <v>52</v>
      </c>
      <c r="C372">
        <v>2035</v>
      </c>
      <c r="D372">
        <v>2050</v>
      </c>
      <c r="E372" t="s">
        <v>119</v>
      </c>
      <c r="F372" t="s">
        <v>146</v>
      </c>
      <c r="G372" t="s">
        <v>133</v>
      </c>
      <c r="H372" t="s">
        <v>110</v>
      </c>
      <c r="I372" t="s">
        <v>157</v>
      </c>
      <c r="J372">
        <v>1</v>
      </c>
      <c r="K372" t="s">
        <v>182</v>
      </c>
    </row>
    <row r="373" spans="1:11">
      <c r="A373" t="s">
        <v>260</v>
      </c>
      <c r="B373" t="s">
        <v>52</v>
      </c>
      <c r="C373">
        <v>2035</v>
      </c>
      <c r="D373">
        <v>2055</v>
      </c>
      <c r="E373" t="s">
        <v>119</v>
      </c>
      <c r="F373" t="s">
        <v>146</v>
      </c>
      <c r="G373" t="s">
        <v>133</v>
      </c>
      <c r="H373" t="s">
        <v>110</v>
      </c>
      <c r="I373" t="s">
        <v>157</v>
      </c>
      <c r="J373">
        <v>1</v>
      </c>
      <c r="K373" t="s">
        <v>182</v>
      </c>
    </row>
    <row r="374" spans="1:11">
      <c r="A374" t="s">
        <v>260</v>
      </c>
      <c r="B374" t="s">
        <v>52</v>
      </c>
      <c r="C374">
        <v>2035</v>
      </c>
      <c r="D374">
        <v>2060</v>
      </c>
      <c r="E374" t="s">
        <v>119</v>
      </c>
      <c r="F374" t="s">
        <v>146</v>
      </c>
      <c r="G374" t="s">
        <v>133</v>
      </c>
      <c r="H374" t="s">
        <v>110</v>
      </c>
      <c r="I374" t="s">
        <v>157</v>
      </c>
      <c r="J374">
        <v>1</v>
      </c>
      <c r="K374" t="s">
        <v>182</v>
      </c>
    </row>
    <row r="375" spans="1:11">
      <c r="A375" t="s">
        <v>260</v>
      </c>
      <c r="B375" t="s">
        <v>52</v>
      </c>
      <c r="C375">
        <v>2040</v>
      </c>
      <c r="D375">
        <v>2040</v>
      </c>
      <c r="E375" t="s">
        <v>119</v>
      </c>
      <c r="F375" t="s">
        <v>146</v>
      </c>
      <c r="G375" t="s">
        <v>133</v>
      </c>
      <c r="H375" t="s">
        <v>110</v>
      </c>
      <c r="I375" t="s">
        <v>157</v>
      </c>
      <c r="J375">
        <v>1</v>
      </c>
      <c r="K375" t="s">
        <v>182</v>
      </c>
    </row>
    <row r="376" spans="1:11">
      <c r="A376" t="s">
        <v>260</v>
      </c>
      <c r="B376" t="s">
        <v>52</v>
      </c>
      <c r="C376">
        <v>2040</v>
      </c>
      <c r="D376">
        <v>2045</v>
      </c>
      <c r="E376" t="s">
        <v>119</v>
      </c>
      <c r="F376" t="s">
        <v>146</v>
      </c>
      <c r="G376" t="s">
        <v>133</v>
      </c>
      <c r="H376" t="s">
        <v>110</v>
      </c>
      <c r="I376" t="s">
        <v>157</v>
      </c>
      <c r="J376">
        <v>1</v>
      </c>
      <c r="K376" t="s">
        <v>182</v>
      </c>
    </row>
    <row r="377" spans="1:11">
      <c r="A377" t="s">
        <v>260</v>
      </c>
      <c r="B377" t="s">
        <v>52</v>
      </c>
      <c r="C377">
        <v>2040</v>
      </c>
      <c r="D377">
        <v>2050</v>
      </c>
      <c r="E377" t="s">
        <v>119</v>
      </c>
      <c r="F377" t="s">
        <v>146</v>
      </c>
      <c r="G377" t="s">
        <v>133</v>
      </c>
      <c r="H377" t="s">
        <v>110</v>
      </c>
      <c r="I377" t="s">
        <v>157</v>
      </c>
      <c r="J377">
        <v>1</v>
      </c>
      <c r="K377" t="s">
        <v>182</v>
      </c>
    </row>
    <row r="378" spans="1:11">
      <c r="A378" t="s">
        <v>260</v>
      </c>
      <c r="B378" t="s">
        <v>52</v>
      </c>
      <c r="C378">
        <v>2040</v>
      </c>
      <c r="D378">
        <v>2055</v>
      </c>
      <c r="E378" t="s">
        <v>119</v>
      </c>
      <c r="F378" t="s">
        <v>146</v>
      </c>
      <c r="G378" t="s">
        <v>133</v>
      </c>
      <c r="H378" t="s">
        <v>110</v>
      </c>
      <c r="I378" t="s">
        <v>157</v>
      </c>
      <c r="J378">
        <v>1</v>
      </c>
      <c r="K378" t="s">
        <v>182</v>
      </c>
    </row>
    <row r="379" spans="1:11">
      <c r="A379" t="s">
        <v>260</v>
      </c>
      <c r="B379" t="s">
        <v>52</v>
      </c>
      <c r="C379">
        <v>2040</v>
      </c>
      <c r="D379">
        <v>2060</v>
      </c>
      <c r="E379" t="s">
        <v>119</v>
      </c>
      <c r="F379" t="s">
        <v>146</v>
      </c>
      <c r="G379" t="s">
        <v>133</v>
      </c>
      <c r="H379" t="s">
        <v>110</v>
      </c>
      <c r="I379" t="s">
        <v>157</v>
      </c>
      <c r="J379">
        <v>1</v>
      </c>
      <c r="K379" t="s">
        <v>182</v>
      </c>
    </row>
    <row r="380" spans="1:11">
      <c r="A380" t="s">
        <v>260</v>
      </c>
      <c r="B380" t="s">
        <v>52</v>
      </c>
      <c r="C380">
        <v>2040</v>
      </c>
      <c r="D380">
        <v>2065</v>
      </c>
      <c r="E380" t="s">
        <v>119</v>
      </c>
      <c r="F380" t="s">
        <v>146</v>
      </c>
      <c r="G380" t="s">
        <v>133</v>
      </c>
      <c r="H380" t="s">
        <v>110</v>
      </c>
      <c r="I380" t="s">
        <v>157</v>
      </c>
      <c r="J380">
        <v>1</v>
      </c>
      <c r="K380" t="s">
        <v>182</v>
      </c>
    </row>
    <row r="381" spans="1:11">
      <c r="A381" t="s">
        <v>260</v>
      </c>
      <c r="B381" t="s">
        <v>52</v>
      </c>
      <c r="C381">
        <v>2045</v>
      </c>
      <c r="D381">
        <v>2045</v>
      </c>
      <c r="E381" t="s">
        <v>119</v>
      </c>
      <c r="F381" t="s">
        <v>146</v>
      </c>
      <c r="G381" t="s">
        <v>133</v>
      </c>
      <c r="H381" t="s">
        <v>110</v>
      </c>
      <c r="I381" t="s">
        <v>157</v>
      </c>
      <c r="J381">
        <v>1</v>
      </c>
      <c r="K381" t="s">
        <v>182</v>
      </c>
    </row>
    <row r="382" spans="1:11">
      <c r="A382" t="s">
        <v>260</v>
      </c>
      <c r="B382" t="s">
        <v>52</v>
      </c>
      <c r="C382">
        <v>2045</v>
      </c>
      <c r="D382">
        <v>2050</v>
      </c>
      <c r="E382" t="s">
        <v>119</v>
      </c>
      <c r="F382" t="s">
        <v>146</v>
      </c>
      <c r="G382" t="s">
        <v>133</v>
      </c>
      <c r="H382" t="s">
        <v>110</v>
      </c>
      <c r="I382" t="s">
        <v>157</v>
      </c>
      <c r="J382">
        <v>1</v>
      </c>
      <c r="K382" t="s">
        <v>182</v>
      </c>
    </row>
    <row r="383" spans="1:11">
      <c r="A383" t="s">
        <v>260</v>
      </c>
      <c r="B383" t="s">
        <v>52</v>
      </c>
      <c r="C383">
        <v>2045</v>
      </c>
      <c r="D383">
        <v>2055</v>
      </c>
      <c r="E383" t="s">
        <v>119</v>
      </c>
      <c r="F383" t="s">
        <v>146</v>
      </c>
      <c r="G383" t="s">
        <v>133</v>
      </c>
      <c r="H383" t="s">
        <v>110</v>
      </c>
      <c r="I383" t="s">
        <v>157</v>
      </c>
      <c r="J383">
        <v>1</v>
      </c>
      <c r="K383" t="s">
        <v>182</v>
      </c>
    </row>
    <row r="384" spans="1:11">
      <c r="A384" t="s">
        <v>260</v>
      </c>
      <c r="B384" t="s">
        <v>52</v>
      </c>
      <c r="C384">
        <v>2045</v>
      </c>
      <c r="D384">
        <v>2060</v>
      </c>
      <c r="E384" t="s">
        <v>119</v>
      </c>
      <c r="F384" t="s">
        <v>146</v>
      </c>
      <c r="G384" t="s">
        <v>133</v>
      </c>
      <c r="H384" t="s">
        <v>110</v>
      </c>
      <c r="I384" t="s">
        <v>157</v>
      </c>
      <c r="J384">
        <v>1</v>
      </c>
      <c r="K384" t="s">
        <v>182</v>
      </c>
    </row>
    <row r="385" spans="1:11">
      <c r="A385" t="s">
        <v>260</v>
      </c>
      <c r="B385" t="s">
        <v>52</v>
      </c>
      <c r="C385">
        <v>2045</v>
      </c>
      <c r="D385">
        <v>2065</v>
      </c>
      <c r="E385" t="s">
        <v>119</v>
      </c>
      <c r="F385" t="s">
        <v>146</v>
      </c>
      <c r="G385" t="s">
        <v>133</v>
      </c>
      <c r="H385" t="s">
        <v>110</v>
      </c>
      <c r="I385" t="s">
        <v>157</v>
      </c>
      <c r="J385">
        <v>1</v>
      </c>
      <c r="K385" t="s">
        <v>182</v>
      </c>
    </row>
    <row r="386" spans="1:11">
      <c r="A386" t="s">
        <v>260</v>
      </c>
      <c r="B386" t="s">
        <v>52</v>
      </c>
      <c r="C386">
        <v>2045</v>
      </c>
      <c r="D386">
        <v>2070</v>
      </c>
      <c r="E386" t="s">
        <v>119</v>
      </c>
      <c r="F386" t="s">
        <v>146</v>
      </c>
      <c r="G386" t="s">
        <v>133</v>
      </c>
      <c r="H386" t="s">
        <v>110</v>
      </c>
      <c r="I386" t="s">
        <v>157</v>
      </c>
      <c r="J386">
        <v>1</v>
      </c>
      <c r="K386" t="s">
        <v>182</v>
      </c>
    </row>
    <row r="387" spans="1:11">
      <c r="A387" t="s">
        <v>260</v>
      </c>
      <c r="B387" t="s">
        <v>52</v>
      </c>
      <c r="C387">
        <v>2050</v>
      </c>
      <c r="D387">
        <v>2050</v>
      </c>
      <c r="E387" t="s">
        <v>119</v>
      </c>
      <c r="F387" t="s">
        <v>146</v>
      </c>
      <c r="G387" t="s">
        <v>133</v>
      </c>
      <c r="H387" t="s">
        <v>110</v>
      </c>
      <c r="I387" t="s">
        <v>157</v>
      </c>
      <c r="J387">
        <v>1</v>
      </c>
      <c r="K387" t="s">
        <v>182</v>
      </c>
    </row>
    <row r="388" spans="1:11">
      <c r="A388" t="s">
        <v>260</v>
      </c>
      <c r="B388" t="s">
        <v>52</v>
      </c>
      <c r="C388">
        <v>2050</v>
      </c>
      <c r="D388">
        <v>2055</v>
      </c>
      <c r="E388" t="s">
        <v>119</v>
      </c>
      <c r="F388" t="s">
        <v>146</v>
      </c>
      <c r="G388" t="s">
        <v>133</v>
      </c>
      <c r="H388" t="s">
        <v>110</v>
      </c>
      <c r="I388" t="s">
        <v>157</v>
      </c>
      <c r="J388">
        <v>1</v>
      </c>
      <c r="K388" t="s">
        <v>182</v>
      </c>
    </row>
    <row r="389" spans="1:11">
      <c r="A389" t="s">
        <v>260</v>
      </c>
      <c r="B389" t="s">
        <v>52</v>
      </c>
      <c r="C389">
        <v>2050</v>
      </c>
      <c r="D389">
        <v>2060</v>
      </c>
      <c r="E389" t="s">
        <v>119</v>
      </c>
      <c r="F389" t="s">
        <v>146</v>
      </c>
      <c r="G389" t="s">
        <v>133</v>
      </c>
      <c r="H389" t="s">
        <v>110</v>
      </c>
      <c r="I389" t="s">
        <v>157</v>
      </c>
      <c r="J389">
        <v>1</v>
      </c>
      <c r="K389" t="s">
        <v>182</v>
      </c>
    </row>
    <row r="390" spans="1:11">
      <c r="A390" t="s">
        <v>260</v>
      </c>
      <c r="B390" t="s">
        <v>52</v>
      </c>
      <c r="C390">
        <v>2050</v>
      </c>
      <c r="D390">
        <v>2065</v>
      </c>
      <c r="E390" t="s">
        <v>119</v>
      </c>
      <c r="F390" t="s">
        <v>146</v>
      </c>
      <c r="G390" t="s">
        <v>133</v>
      </c>
      <c r="H390" t="s">
        <v>110</v>
      </c>
      <c r="I390" t="s">
        <v>157</v>
      </c>
      <c r="J390">
        <v>1</v>
      </c>
      <c r="K390" t="s">
        <v>182</v>
      </c>
    </row>
    <row r="391" spans="1:11">
      <c r="A391" t="s">
        <v>260</v>
      </c>
      <c r="B391" t="s">
        <v>52</v>
      </c>
      <c r="C391">
        <v>2050</v>
      </c>
      <c r="D391">
        <v>2070</v>
      </c>
      <c r="E391" t="s">
        <v>119</v>
      </c>
      <c r="F391" t="s">
        <v>146</v>
      </c>
      <c r="G391" t="s">
        <v>133</v>
      </c>
      <c r="H391" t="s">
        <v>110</v>
      </c>
      <c r="I391" t="s">
        <v>157</v>
      </c>
      <c r="J391">
        <v>1</v>
      </c>
      <c r="K391" t="s">
        <v>182</v>
      </c>
    </row>
    <row r="392" spans="1:11">
      <c r="A392" t="s">
        <v>260</v>
      </c>
      <c r="B392" t="s">
        <v>52</v>
      </c>
      <c r="C392">
        <v>2055</v>
      </c>
      <c r="D392">
        <v>2055</v>
      </c>
      <c r="E392" t="s">
        <v>119</v>
      </c>
      <c r="F392" t="s">
        <v>146</v>
      </c>
      <c r="G392" t="s">
        <v>133</v>
      </c>
      <c r="H392" t="s">
        <v>110</v>
      </c>
      <c r="I392" t="s">
        <v>157</v>
      </c>
      <c r="J392">
        <v>1</v>
      </c>
      <c r="K392" t="s">
        <v>182</v>
      </c>
    </row>
    <row r="393" spans="1:11">
      <c r="A393" t="s">
        <v>260</v>
      </c>
      <c r="B393" t="s">
        <v>52</v>
      </c>
      <c r="C393">
        <v>2055</v>
      </c>
      <c r="D393">
        <v>2060</v>
      </c>
      <c r="E393" t="s">
        <v>119</v>
      </c>
      <c r="F393" t="s">
        <v>146</v>
      </c>
      <c r="G393" t="s">
        <v>133</v>
      </c>
      <c r="H393" t="s">
        <v>110</v>
      </c>
      <c r="I393" t="s">
        <v>157</v>
      </c>
      <c r="J393">
        <v>1</v>
      </c>
      <c r="K393" t="s">
        <v>182</v>
      </c>
    </row>
    <row r="394" spans="1:11">
      <c r="A394" t="s">
        <v>260</v>
      </c>
      <c r="B394" t="s">
        <v>52</v>
      </c>
      <c r="C394">
        <v>2055</v>
      </c>
      <c r="D394">
        <v>2065</v>
      </c>
      <c r="E394" t="s">
        <v>119</v>
      </c>
      <c r="F394" t="s">
        <v>146</v>
      </c>
      <c r="G394" t="s">
        <v>133</v>
      </c>
      <c r="H394" t="s">
        <v>110</v>
      </c>
      <c r="I394" t="s">
        <v>157</v>
      </c>
      <c r="J394">
        <v>1</v>
      </c>
      <c r="K394" t="s">
        <v>182</v>
      </c>
    </row>
    <row r="395" spans="1:11">
      <c r="A395" t="s">
        <v>260</v>
      </c>
      <c r="B395" t="s">
        <v>52</v>
      </c>
      <c r="C395">
        <v>2055</v>
      </c>
      <c r="D395">
        <v>2070</v>
      </c>
      <c r="E395" t="s">
        <v>119</v>
      </c>
      <c r="F395" t="s">
        <v>146</v>
      </c>
      <c r="G395" t="s">
        <v>133</v>
      </c>
      <c r="H395" t="s">
        <v>110</v>
      </c>
      <c r="I395" t="s">
        <v>157</v>
      </c>
      <c r="J395">
        <v>1</v>
      </c>
      <c r="K395" t="s">
        <v>182</v>
      </c>
    </row>
    <row r="396" spans="1:11">
      <c r="A396" t="s">
        <v>260</v>
      </c>
      <c r="B396" t="s">
        <v>52</v>
      </c>
      <c r="C396">
        <v>2060</v>
      </c>
      <c r="D396">
        <v>2060</v>
      </c>
      <c r="E396" t="s">
        <v>119</v>
      </c>
      <c r="F396" t="s">
        <v>146</v>
      </c>
      <c r="G396" t="s">
        <v>133</v>
      </c>
      <c r="H396" t="s">
        <v>110</v>
      </c>
      <c r="I396" t="s">
        <v>157</v>
      </c>
      <c r="J396">
        <v>1</v>
      </c>
      <c r="K396" t="s">
        <v>182</v>
      </c>
    </row>
    <row r="397" spans="1:11">
      <c r="A397" t="s">
        <v>260</v>
      </c>
      <c r="B397" t="s">
        <v>52</v>
      </c>
      <c r="C397">
        <v>2060</v>
      </c>
      <c r="D397">
        <v>2065</v>
      </c>
      <c r="E397" t="s">
        <v>119</v>
      </c>
      <c r="F397" t="s">
        <v>146</v>
      </c>
      <c r="G397" t="s">
        <v>133</v>
      </c>
      <c r="H397" t="s">
        <v>110</v>
      </c>
      <c r="I397" t="s">
        <v>157</v>
      </c>
      <c r="J397">
        <v>1</v>
      </c>
      <c r="K397" t="s">
        <v>182</v>
      </c>
    </row>
    <row r="398" spans="1:11">
      <c r="A398" t="s">
        <v>260</v>
      </c>
      <c r="B398" t="s">
        <v>52</v>
      </c>
      <c r="C398">
        <v>2060</v>
      </c>
      <c r="D398">
        <v>2070</v>
      </c>
      <c r="E398" t="s">
        <v>119</v>
      </c>
      <c r="F398" t="s">
        <v>146</v>
      </c>
      <c r="G398" t="s">
        <v>133</v>
      </c>
      <c r="H398" t="s">
        <v>110</v>
      </c>
      <c r="I398" t="s">
        <v>157</v>
      </c>
      <c r="J398">
        <v>1</v>
      </c>
      <c r="K398" t="s">
        <v>182</v>
      </c>
    </row>
    <row r="399" spans="1:11">
      <c r="A399" t="s">
        <v>260</v>
      </c>
      <c r="B399" t="s">
        <v>52</v>
      </c>
      <c r="C399">
        <v>2065</v>
      </c>
      <c r="D399">
        <v>2065</v>
      </c>
      <c r="E399" t="s">
        <v>119</v>
      </c>
      <c r="F399" t="s">
        <v>146</v>
      </c>
      <c r="G399" t="s">
        <v>133</v>
      </c>
      <c r="H399" t="s">
        <v>110</v>
      </c>
      <c r="I399" t="s">
        <v>157</v>
      </c>
      <c r="J399">
        <v>1</v>
      </c>
      <c r="K399" t="s">
        <v>182</v>
      </c>
    </row>
    <row r="400" spans="1:11">
      <c r="A400" t="s">
        <v>260</v>
      </c>
      <c r="B400" t="s">
        <v>52</v>
      </c>
      <c r="C400">
        <v>2065</v>
      </c>
      <c r="D400">
        <v>2070</v>
      </c>
      <c r="E400" t="s">
        <v>119</v>
      </c>
      <c r="F400" t="s">
        <v>146</v>
      </c>
      <c r="G400" t="s">
        <v>133</v>
      </c>
      <c r="H400" t="s">
        <v>110</v>
      </c>
      <c r="I400" t="s">
        <v>157</v>
      </c>
      <c r="J400">
        <v>1</v>
      </c>
      <c r="K400" t="s">
        <v>182</v>
      </c>
    </row>
    <row r="401" spans="1:11">
      <c r="A401" t="s">
        <v>260</v>
      </c>
      <c r="B401" t="s">
        <v>52</v>
      </c>
      <c r="C401">
        <v>2070</v>
      </c>
      <c r="D401">
        <v>2070</v>
      </c>
      <c r="E401" t="s">
        <v>119</v>
      </c>
      <c r="F401" t="s">
        <v>146</v>
      </c>
      <c r="G401" t="s">
        <v>133</v>
      </c>
      <c r="H401" t="s">
        <v>110</v>
      </c>
      <c r="I401" t="s">
        <v>157</v>
      </c>
      <c r="J401">
        <v>1</v>
      </c>
      <c r="K401" t="s">
        <v>182</v>
      </c>
    </row>
    <row r="402" spans="1:11">
      <c r="A402" t="s">
        <v>260</v>
      </c>
      <c r="B402" t="s">
        <v>73</v>
      </c>
      <c r="C402">
        <v>2010</v>
      </c>
      <c r="D402">
        <v>2010</v>
      </c>
      <c r="E402" t="s">
        <v>119</v>
      </c>
      <c r="F402" t="s">
        <v>146</v>
      </c>
      <c r="G402" t="s">
        <v>133</v>
      </c>
      <c r="H402" t="s">
        <v>110</v>
      </c>
      <c r="I402" t="s">
        <v>158</v>
      </c>
      <c r="J402">
        <v>0</v>
      </c>
      <c r="K402" t="s">
        <v>182</v>
      </c>
    </row>
    <row r="403" spans="1:11">
      <c r="A403" t="s">
        <v>260</v>
      </c>
      <c r="B403" t="s">
        <v>73</v>
      </c>
      <c r="C403">
        <v>2010</v>
      </c>
      <c r="D403">
        <v>2015</v>
      </c>
      <c r="E403" t="s">
        <v>119</v>
      </c>
      <c r="F403" t="s">
        <v>146</v>
      </c>
      <c r="G403" t="s">
        <v>133</v>
      </c>
      <c r="H403" t="s">
        <v>110</v>
      </c>
      <c r="I403" t="s">
        <v>158</v>
      </c>
      <c r="J403">
        <v>0</v>
      </c>
      <c r="K403" t="s">
        <v>182</v>
      </c>
    </row>
    <row r="404" spans="1:11">
      <c r="A404" t="s">
        <v>260</v>
      </c>
      <c r="B404" t="s">
        <v>73</v>
      </c>
      <c r="C404">
        <v>2010</v>
      </c>
      <c r="D404">
        <v>2020</v>
      </c>
      <c r="E404" t="s">
        <v>119</v>
      </c>
      <c r="F404" t="s">
        <v>146</v>
      </c>
      <c r="G404" t="s">
        <v>133</v>
      </c>
      <c r="H404" t="s">
        <v>110</v>
      </c>
      <c r="I404" t="s">
        <v>158</v>
      </c>
      <c r="J404">
        <v>0</v>
      </c>
      <c r="K404" t="s">
        <v>182</v>
      </c>
    </row>
    <row r="405" spans="1:11">
      <c r="A405" t="s">
        <v>260</v>
      </c>
      <c r="B405" t="s">
        <v>73</v>
      </c>
      <c r="C405">
        <v>2010</v>
      </c>
      <c r="D405">
        <v>2025</v>
      </c>
      <c r="E405" t="s">
        <v>119</v>
      </c>
      <c r="F405" t="s">
        <v>146</v>
      </c>
      <c r="G405" t="s">
        <v>133</v>
      </c>
      <c r="H405" t="s">
        <v>110</v>
      </c>
      <c r="I405" t="s">
        <v>158</v>
      </c>
      <c r="J405">
        <v>0</v>
      </c>
      <c r="K405" t="s">
        <v>182</v>
      </c>
    </row>
    <row r="406" spans="1:11">
      <c r="A406" t="s">
        <v>260</v>
      </c>
      <c r="B406" t="s">
        <v>73</v>
      </c>
      <c r="C406">
        <v>2010</v>
      </c>
      <c r="D406">
        <v>2030</v>
      </c>
      <c r="E406" t="s">
        <v>119</v>
      </c>
      <c r="F406" t="s">
        <v>146</v>
      </c>
      <c r="G406" t="s">
        <v>133</v>
      </c>
      <c r="H406" t="s">
        <v>110</v>
      </c>
      <c r="I406" t="s">
        <v>158</v>
      </c>
      <c r="J406">
        <v>0</v>
      </c>
      <c r="K406" t="s">
        <v>182</v>
      </c>
    </row>
    <row r="407" spans="1:11">
      <c r="A407" t="s">
        <v>260</v>
      </c>
      <c r="B407" t="s">
        <v>73</v>
      </c>
      <c r="C407">
        <v>2015</v>
      </c>
      <c r="D407">
        <v>2015</v>
      </c>
      <c r="E407" t="s">
        <v>119</v>
      </c>
      <c r="F407" t="s">
        <v>146</v>
      </c>
      <c r="G407" t="s">
        <v>133</v>
      </c>
      <c r="H407" t="s">
        <v>110</v>
      </c>
      <c r="I407" t="s">
        <v>158</v>
      </c>
      <c r="J407">
        <v>0</v>
      </c>
      <c r="K407" t="s">
        <v>182</v>
      </c>
    </row>
    <row r="408" spans="1:11">
      <c r="A408" t="s">
        <v>260</v>
      </c>
      <c r="B408" t="s">
        <v>73</v>
      </c>
      <c r="C408">
        <v>2015</v>
      </c>
      <c r="D408">
        <v>2020</v>
      </c>
      <c r="E408" t="s">
        <v>119</v>
      </c>
      <c r="F408" t="s">
        <v>146</v>
      </c>
      <c r="G408" t="s">
        <v>133</v>
      </c>
      <c r="H408" t="s">
        <v>110</v>
      </c>
      <c r="I408" t="s">
        <v>158</v>
      </c>
      <c r="J408">
        <v>0</v>
      </c>
      <c r="K408" t="s">
        <v>182</v>
      </c>
    </row>
    <row r="409" spans="1:11">
      <c r="A409" t="s">
        <v>260</v>
      </c>
      <c r="B409" t="s">
        <v>73</v>
      </c>
      <c r="C409">
        <v>2015</v>
      </c>
      <c r="D409">
        <v>2025</v>
      </c>
      <c r="E409" t="s">
        <v>119</v>
      </c>
      <c r="F409" t="s">
        <v>146</v>
      </c>
      <c r="G409" t="s">
        <v>133</v>
      </c>
      <c r="H409" t="s">
        <v>110</v>
      </c>
      <c r="I409" t="s">
        <v>158</v>
      </c>
      <c r="J409">
        <v>0</v>
      </c>
      <c r="K409" t="s">
        <v>182</v>
      </c>
    </row>
    <row r="410" spans="1:11">
      <c r="A410" t="s">
        <v>260</v>
      </c>
      <c r="B410" t="s">
        <v>73</v>
      </c>
      <c r="C410">
        <v>2015</v>
      </c>
      <c r="D410">
        <v>2030</v>
      </c>
      <c r="E410" t="s">
        <v>119</v>
      </c>
      <c r="F410" t="s">
        <v>146</v>
      </c>
      <c r="G410" t="s">
        <v>133</v>
      </c>
      <c r="H410" t="s">
        <v>110</v>
      </c>
      <c r="I410" t="s">
        <v>158</v>
      </c>
      <c r="J410">
        <v>0</v>
      </c>
      <c r="K410" t="s">
        <v>182</v>
      </c>
    </row>
    <row r="411" spans="1:11">
      <c r="A411" t="s">
        <v>260</v>
      </c>
      <c r="B411" t="s">
        <v>73</v>
      </c>
      <c r="C411">
        <v>2015</v>
      </c>
      <c r="D411">
        <v>2035</v>
      </c>
      <c r="E411" t="s">
        <v>119</v>
      </c>
      <c r="F411" t="s">
        <v>146</v>
      </c>
      <c r="G411" t="s">
        <v>133</v>
      </c>
      <c r="H411" t="s">
        <v>110</v>
      </c>
      <c r="I411" t="s">
        <v>158</v>
      </c>
      <c r="J411">
        <v>0</v>
      </c>
      <c r="K411" t="s">
        <v>182</v>
      </c>
    </row>
    <row r="412" spans="1:11">
      <c r="A412" t="s">
        <v>260</v>
      </c>
      <c r="B412" t="s">
        <v>73</v>
      </c>
      <c r="C412">
        <v>2020</v>
      </c>
      <c r="D412">
        <v>2020</v>
      </c>
      <c r="E412" t="s">
        <v>119</v>
      </c>
      <c r="F412" t="s">
        <v>146</v>
      </c>
      <c r="G412" t="s">
        <v>133</v>
      </c>
      <c r="H412" t="s">
        <v>110</v>
      </c>
      <c r="I412" t="s">
        <v>158</v>
      </c>
      <c r="J412">
        <v>0</v>
      </c>
      <c r="K412" t="s">
        <v>182</v>
      </c>
    </row>
    <row r="413" spans="1:11">
      <c r="A413" t="s">
        <v>260</v>
      </c>
      <c r="B413" t="s">
        <v>73</v>
      </c>
      <c r="C413">
        <v>2020</v>
      </c>
      <c r="D413">
        <v>2025</v>
      </c>
      <c r="E413" t="s">
        <v>119</v>
      </c>
      <c r="F413" t="s">
        <v>146</v>
      </c>
      <c r="G413" t="s">
        <v>133</v>
      </c>
      <c r="H413" t="s">
        <v>110</v>
      </c>
      <c r="I413" t="s">
        <v>158</v>
      </c>
      <c r="J413">
        <v>0</v>
      </c>
      <c r="K413" t="s">
        <v>182</v>
      </c>
    </row>
    <row r="414" spans="1:11">
      <c r="A414" t="s">
        <v>260</v>
      </c>
      <c r="B414" t="s">
        <v>73</v>
      </c>
      <c r="C414">
        <v>2020</v>
      </c>
      <c r="D414">
        <v>2030</v>
      </c>
      <c r="E414" t="s">
        <v>119</v>
      </c>
      <c r="F414" t="s">
        <v>146</v>
      </c>
      <c r="G414" t="s">
        <v>133</v>
      </c>
      <c r="H414" t="s">
        <v>110</v>
      </c>
      <c r="I414" t="s">
        <v>158</v>
      </c>
      <c r="J414">
        <v>0</v>
      </c>
      <c r="K414" t="s">
        <v>182</v>
      </c>
    </row>
    <row r="415" spans="1:11">
      <c r="A415" t="s">
        <v>260</v>
      </c>
      <c r="B415" t="s">
        <v>73</v>
      </c>
      <c r="C415">
        <v>2020</v>
      </c>
      <c r="D415">
        <v>2035</v>
      </c>
      <c r="E415" t="s">
        <v>119</v>
      </c>
      <c r="F415" t="s">
        <v>146</v>
      </c>
      <c r="G415" t="s">
        <v>133</v>
      </c>
      <c r="H415" t="s">
        <v>110</v>
      </c>
      <c r="I415" t="s">
        <v>158</v>
      </c>
      <c r="J415">
        <v>0</v>
      </c>
      <c r="K415" t="s">
        <v>182</v>
      </c>
    </row>
    <row r="416" spans="1:11">
      <c r="A416" t="s">
        <v>260</v>
      </c>
      <c r="B416" t="s">
        <v>73</v>
      </c>
      <c r="C416">
        <v>2020</v>
      </c>
      <c r="D416">
        <v>2040</v>
      </c>
      <c r="E416" t="s">
        <v>119</v>
      </c>
      <c r="F416" t="s">
        <v>146</v>
      </c>
      <c r="G416" t="s">
        <v>133</v>
      </c>
      <c r="H416" t="s">
        <v>110</v>
      </c>
      <c r="I416" t="s">
        <v>158</v>
      </c>
      <c r="J416">
        <v>0</v>
      </c>
      <c r="K416" t="s">
        <v>182</v>
      </c>
    </row>
    <row r="417" spans="1:11">
      <c r="A417" t="s">
        <v>260</v>
      </c>
      <c r="B417" t="s">
        <v>73</v>
      </c>
      <c r="C417">
        <v>2025</v>
      </c>
      <c r="D417">
        <v>2025</v>
      </c>
      <c r="E417" t="s">
        <v>119</v>
      </c>
      <c r="F417" t="s">
        <v>146</v>
      </c>
      <c r="G417" t="s">
        <v>133</v>
      </c>
      <c r="H417" t="s">
        <v>110</v>
      </c>
      <c r="I417" t="s">
        <v>158</v>
      </c>
      <c r="J417">
        <v>0</v>
      </c>
      <c r="K417" t="s">
        <v>182</v>
      </c>
    </row>
    <row r="418" spans="1:11">
      <c r="A418" t="s">
        <v>260</v>
      </c>
      <c r="B418" t="s">
        <v>73</v>
      </c>
      <c r="C418">
        <v>2025</v>
      </c>
      <c r="D418">
        <v>2030</v>
      </c>
      <c r="E418" t="s">
        <v>119</v>
      </c>
      <c r="F418" t="s">
        <v>146</v>
      </c>
      <c r="G418" t="s">
        <v>133</v>
      </c>
      <c r="H418" t="s">
        <v>110</v>
      </c>
      <c r="I418" t="s">
        <v>158</v>
      </c>
      <c r="J418">
        <v>0</v>
      </c>
      <c r="K418" t="s">
        <v>182</v>
      </c>
    </row>
    <row r="419" spans="1:11">
      <c r="A419" t="s">
        <v>260</v>
      </c>
      <c r="B419" t="s">
        <v>73</v>
      </c>
      <c r="C419">
        <v>2025</v>
      </c>
      <c r="D419">
        <v>2035</v>
      </c>
      <c r="E419" t="s">
        <v>119</v>
      </c>
      <c r="F419" t="s">
        <v>146</v>
      </c>
      <c r="G419" t="s">
        <v>133</v>
      </c>
      <c r="H419" t="s">
        <v>110</v>
      </c>
      <c r="I419" t="s">
        <v>158</v>
      </c>
      <c r="J419">
        <v>0</v>
      </c>
      <c r="K419" t="s">
        <v>182</v>
      </c>
    </row>
    <row r="420" spans="1:11">
      <c r="A420" t="s">
        <v>260</v>
      </c>
      <c r="B420" t="s">
        <v>73</v>
      </c>
      <c r="C420">
        <v>2025</v>
      </c>
      <c r="D420">
        <v>2040</v>
      </c>
      <c r="E420" t="s">
        <v>119</v>
      </c>
      <c r="F420" t="s">
        <v>146</v>
      </c>
      <c r="G420" t="s">
        <v>133</v>
      </c>
      <c r="H420" t="s">
        <v>110</v>
      </c>
      <c r="I420" t="s">
        <v>158</v>
      </c>
      <c r="J420">
        <v>0</v>
      </c>
      <c r="K420" t="s">
        <v>182</v>
      </c>
    </row>
    <row r="421" spans="1:11">
      <c r="A421" t="s">
        <v>260</v>
      </c>
      <c r="B421" t="s">
        <v>73</v>
      </c>
      <c r="C421">
        <v>2025</v>
      </c>
      <c r="D421">
        <v>2045</v>
      </c>
      <c r="E421" t="s">
        <v>119</v>
      </c>
      <c r="F421" t="s">
        <v>146</v>
      </c>
      <c r="G421" t="s">
        <v>133</v>
      </c>
      <c r="H421" t="s">
        <v>110</v>
      </c>
      <c r="I421" t="s">
        <v>158</v>
      </c>
      <c r="J421">
        <v>0</v>
      </c>
      <c r="K421" t="s">
        <v>182</v>
      </c>
    </row>
    <row r="422" spans="1:11">
      <c r="A422" t="s">
        <v>260</v>
      </c>
      <c r="B422" t="s">
        <v>73</v>
      </c>
      <c r="C422">
        <v>2030</v>
      </c>
      <c r="D422">
        <v>2030</v>
      </c>
      <c r="E422" t="s">
        <v>119</v>
      </c>
      <c r="F422" t="s">
        <v>146</v>
      </c>
      <c r="G422" t="s">
        <v>133</v>
      </c>
      <c r="H422" t="s">
        <v>110</v>
      </c>
      <c r="I422" t="s">
        <v>158</v>
      </c>
      <c r="J422">
        <v>0</v>
      </c>
      <c r="K422" t="s">
        <v>182</v>
      </c>
    </row>
    <row r="423" spans="1:11">
      <c r="A423" t="s">
        <v>260</v>
      </c>
      <c r="B423" t="s">
        <v>73</v>
      </c>
      <c r="C423">
        <v>2030</v>
      </c>
      <c r="D423">
        <v>2035</v>
      </c>
      <c r="E423" t="s">
        <v>119</v>
      </c>
      <c r="F423" t="s">
        <v>146</v>
      </c>
      <c r="G423" t="s">
        <v>133</v>
      </c>
      <c r="H423" t="s">
        <v>110</v>
      </c>
      <c r="I423" t="s">
        <v>158</v>
      </c>
      <c r="J423">
        <v>0</v>
      </c>
      <c r="K423" t="s">
        <v>182</v>
      </c>
    </row>
    <row r="424" spans="1:11">
      <c r="A424" t="s">
        <v>260</v>
      </c>
      <c r="B424" t="s">
        <v>73</v>
      </c>
      <c r="C424">
        <v>2030</v>
      </c>
      <c r="D424">
        <v>2040</v>
      </c>
      <c r="E424" t="s">
        <v>119</v>
      </c>
      <c r="F424" t="s">
        <v>146</v>
      </c>
      <c r="G424" t="s">
        <v>133</v>
      </c>
      <c r="H424" t="s">
        <v>110</v>
      </c>
      <c r="I424" t="s">
        <v>158</v>
      </c>
      <c r="J424">
        <v>0</v>
      </c>
      <c r="K424" t="s">
        <v>182</v>
      </c>
    </row>
    <row r="425" spans="1:11">
      <c r="A425" t="s">
        <v>260</v>
      </c>
      <c r="B425" t="s">
        <v>73</v>
      </c>
      <c r="C425">
        <v>2030</v>
      </c>
      <c r="D425">
        <v>2045</v>
      </c>
      <c r="E425" t="s">
        <v>119</v>
      </c>
      <c r="F425" t="s">
        <v>146</v>
      </c>
      <c r="G425" t="s">
        <v>133</v>
      </c>
      <c r="H425" t="s">
        <v>110</v>
      </c>
      <c r="I425" t="s">
        <v>158</v>
      </c>
      <c r="J425">
        <v>0</v>
      </c>
      <c r="K425" t="s">
        <v>182</v>
      </c>
    </row>
    <row r="426" spans="1:11">
      <c r="A426" t="s">
        <v>260</v>
      </c>
      <c r="B426" t="s">
        <v>73</v>
      </c>
      <c r="C426">
        <v>2030</v>
      </c>
      <c r="D426">
        <v>2050</v>
      </c>
      <c r="E426" t="s">
        <v>119</v>
      </c>
      <c r="F426" t="s">
        <v>146</v>
      </c>
      <c r="G426" t="s">
        <v>133</v>
      </c>
      <c r="H426" t="s">
        <v>110</v>
      </c>
      <c r="I426" t="s">
        <v>158</v>
      </c>
      <c r="J426">
        <v>0</v>
      </c>
      <c r="K426" t="s">
        <v>182</v>
      </c>
    </row>
    <row r="427" spans="1:11">
      <c r="A427" t="s">
        <v>260</v>
      </c>
      <c r="B427" t="s">
        <v>73</v>
      </c>
      <c r="C427">
        <v>2035</v>
      </c>
      <c r="D427">
        <v>2035</v>
      </c>
      <c r="E427" t="s">
        <v>119</v>
      </c>
      <c r="F427" t="s">
        <v>146</v>
      </c>
      <c r="G427" t="s">
        <v>133</v>
      </c>
      <c r="H427" t="s">
        <v>110</v>
      </c>
      <c r="I427" t="s">
        <v>158</v>
      </c>
      <c r="J427">
        <v>0</v>
      </c>
      <c r="K427" t="s">
        <v>182</v>
      </c>
    </row>
    <row r="428" spans="1:11">
      <c r="A428" t="s">
        <v>260</v>
      </c>
      <c r="B428" t="s">
        <v>73</v>
      </c>
      <c r="C428">
        <v>2035</v>
      </c>
      <c r="D428">
        <v>2040</v>
      </c>
      <c r="E428" t="s">
        <v>119</v>
      </c>
      <c r="F428" t="s">
        <v>146</v>
      </c>
      <c r="G428" t="s">
        <v>133</v>
      </c>
      <c r="H428" t="s">
        <v>110</v>
      </c>
      <c r="I428" t="s">
        <v>158</v>
      </c>
      <c r="J428">
        <v>0</v>
      </c>
      <c r="K428" t="s">
        <v>182</v>
      </c>
    </row>
    <row r="429" spans="1:11">
      <c r="A429" t="s">
        <v>260</v>
      </c>
      <c r="B429" t="s">
        <v>73</v>
      </c>
      <c r="C429">
        <v>2035</v>
      </c>
      <c r="D429">
        <v>2045</v>
      </c>
      <c r="E429" t="s">
        <v>119</v>
      </c>
      <c r="F429" t="s">
        <v>146</v>
      </c>
      <c r="G429" t="s">
        <v>133</v>
      </c>
      <c r="H429" t="s">
        <v>110</v>
      </c>
      <c r="I429" t="s">
        <v>158</v>
      </c>
      <c r="J429">
        <v>0</v>
      </c>
      <c r="K429" t="s">
        <v>182</v>
      </c>
    </row>
    <row r="430" spans="1:11">
      <c r="A430" t="s">
        <v>260</v>
      </c>
      <c r="B430" t="s">
        <v>73</v>
      </c>
      <c r="C430">
        <v>2035</v>
      </c>
      <c r="D430">
        <v>2050</v>
      </c>
      <c r="E430" t="s">
        <v>119</v>
      </c>
      <c r="F430" t="s">
        <v>146</v>
      </c>
      <c r="G430" t="s">
        <v>133</v>
      </c>
      <c r="H430" t="s">
        <v>110</v>
      </c>
      <c r="I430" t="s">
        <v>158</v>
      </c>
      <c r="J430">
        <v>0</v>
      </c>
      <c r="K430" t="s">
        <v>182</v>
      </c>
    </row>
    <row r="431" spans="1:11">
      <c r="A431" t="s">
        <v>260</v>
      </c>
      <c r="B431" t="s">
        <v>73</v>
      </c>
      <c r="C431">
        <v>2035</v>
      </c>
      <c r="D431">
        <v>2055</v>
      </c>
      <c r="E431" t="s">
        <v>119</v>
      </c>
      <c r="F431" t="s">
        <v>146</v>
      </c>
      <c r="G431" t="s">
        <v>133</v>
      </c>
      <c r="H431" t="s">
        <v>110</v>
      </c>
      <c r="I431" t="s">
        <v>158</v>
      </c>
      <c r="J431">
        <v>0</v>
      </c>
      <c r="K431" t="s">
        <v>182</v>
      </c>
    </row>
    <row r="432" spans="1:11">
      <c r="A432" t="s">
        <v>260</v>
      </c>
      <c r="B432" t="s">
        <v>73</v>
      </c>
      <c r="C432">
        <v>2040</v>
      </c>
      <c r="D432">
        <v>2040</v>
      </c>
      <c r="E432" t="s">
        <v>119</v>
      </c>
      <c r="F432" t="s">
        <v>146</v>
      </c>
      <c r="G432" t="s">
        <v>133</v>
      </c>
      <c r="H432" t="s">
        <v>110</v>
      </c>
      <c r="I432" t="s">
        <v>158</v>
      </c>
      <c r="J432">
        <v>0</v>
      </c>
      <c r="K432" t="s">
        <v>182</v>
      </c>
    </row>
    <row r="433" spans="1:11">
      <c r="A433" t="s">
        <v>260</v>
      </c>
      <c r="B433" t="s">
        <v>73</v>
      </c>
      <c r="C433">
        <v>2040</v>
      </c>
      <c r="D433">
        <v>2045</v>
      </c>
      <c r="E433" t="s">
        <v>119</v>
      </c>
      <c r="F433" t="s">
        <v>146</v>
      </c>
      <c r="G433" t="s">
        <v>133</v>
      </c>
      <c r="H433" t="s">
        <v>110</v>
      </c>
      <c r="I433" t="s">
        <v>158</v>
      </c>
      <c r="J433">
        <v>0</v>
      </c>
      <c r="K433" t="s">
        <v>182</v>
      </c>
    </row>
    <row r="434" spans="1:11">
      <c r="A434" t="s">
        <v>260</v>
      </c>
      <c r="B434" t="s">
        <v>73</v>
      </c>
      <c r="C434">
        <v>2040</v>
      </c>
      <c r="D434">
        <v>2050</v>
      </c>
      <c r="E434" t="s">
        <v>119</v>
      </c>
      <c r="F434" t="s">
        <v>146</v>
      </c>
      <c r="G434" t="s">
        <v>133</v>
      </c>
      <c r="H434" t="s">
        <v>110</v>
      </c>
      <c r="I434" t="s">
        <v>158</v>
      </c>
      <c r="J434">
        <v>0</v>
      </c>
      <c r="K434" t="s">
        <v>182</v>
      </c>
    </row>
    <row r="435" spans="1:11">
      <c r="A435" t="s">
        <v>260</v>
      </c>
      <c r="B435" t="s">
        <v>73</v>
      </c>
      <c r="C435">
        <v>2040</v>
      </c>
      <c r="D435">
        <v>2055</v>
      </c>
      <c r="E435" t="s">
        <v>119</v>
      </c>
      <c r="F435" t="s">
        <v>146</v>
      </c>
      <c r="G435" t="s">
        <v>133</v>
      </c>
      <c r="H435" t="s">
        <v>110</v>
      </c>
      <c r="I435" t="s">
        <v>158</v>
      </c>
      <c r="J435">
        <v>0</v>
      </c>
      <c r="K435" t="s">
        <v>182</v>
      </c>
    </row>
    <row r="436" spans="1:11">
      <c r="A436" t="s">
        <v>260</v>
      </c>
      <c r="B436" t="s">
        <v>73</v>
      </c>
      <c r="C436">
        <v>2040</v>
      </c>
      <c r="D436">
        <v>2060</v>
      </c>
      <c r="E436" t="s">
        <v>119</v>
      </c>
      <c r="F436" t="s">
        <v>146</v>
      </c>
      <c r="G436" t="s">
        <v>133</v>
      </c>
      <c r="H436" t="s">
        <v>110</v>
      </c>
      <c r="I436" t="s">
        <v>158</v>
      </c>
      <c r="J436">
        <v>0</v>
      </c>
      <c r="K436" t="s">
        <v>182</v>
      </c>
    </row>
    <row r="437" spans="1:11">
      <c r="A437" t="s">
        <v>260</v>
      </c>
      <c r="B437" t="s">
        <v>73</v>
      </c>
      <c r="C437">
        <v>2045</v>
      </c>
      <c r="D437">
        <v>2045</v>
      </c>
      <c r="E437" t="s">
        <v>119</v>
      </c>
      <c r="F437" t="s">
        <v>146</v>
      </c>
      <c r="G437" t="s">
        <v>133</v>
      </c>
      <c r="H437" t="s">
        <v>110</v>
      </c>
      <c r="I437" t="s">
        <v>158</v>
      </c>
      <c r="J437">
        <v>0</v>
      </c>
      <c r="K437" t="s">
        <v>182</v>
      </c>
    </row>
    <row r="438" spans="1:11">
      <c r="A438" t="s">
        <v>260</v>
      </c>
      <c r="B438" t="s">
        <v>73</v>
      </c>
      <c r="C438">
        <v>2045</v>
      </c>
      <c r="D438">
        <v>2050</v>
      </c>
      <c r="E438" t="s">
        <v>119</v>
      </c>
      <c r="F438" t="s">
        <v>146</v>
      </c>
      <c r="G438" t="s">
        <v>133</v>
      </c>
      <c r="H438" t="s">
        <v>110</v>
      </c>
      <c r="I438" t="s">
        <v>158</v>
      </c>
      <c r="J438">
        <v>0</v>
      </c>
      <c r="K438" t="s">
        <v>182</v>
      </c>
    </row>
    <row r="439" spans="1:11">
      <c r="A439" t="s">
        <v>260</v>
      </c>
      <c r="B439" t="s">
        <v>73</v>
      </c>
      <c r="C439">
        <v>2045</v>
      </c>
      <c r="D439">
        <v>2055</v>
      </c>
      <c r="E439" t="s">
        <v>119</v>
      </c>
      <c r="F439" t="s">
        <v>146</v>
      </c>
      <c r="G439" t="s">
        <v>133</v>
      </c>
      <c r="H439" t="s">
        <v>110</v>
      </c>
      <c r="I439" t="s">
        <v>158</v>
      </c>
      <c r="J439">
        <v>0</v>
      </c>
      <c r="K439" t="s">
        <v>182</v>
      </c>
    </row>
    <row r="440" spans="1:11">
      <c r="A440" t="s">
        <v>260</v>
      </c>
      <c r="B440" t="s">
        <v>73</v>
      </c>
      <c r="C440">
        <v>2045</v>
      </c>
      <c r="D440">
        <v>2060</v>
      </c>
      <c r="E440" t="s">
        <v>119</v>
      </c>
      <c r="F440" t="s">
        <v>146</v>
      </c>
      <c r="G440" t="s">
        <v>133</v>
      </c>
      <c r="H440" t="s">
        <v>110</v>
      </c>
      <c r="I440" t="s">
        <v>158</v>
      </c>
      <c r="J440">
        <v>0</v>
      </c>
      <c r="K440" t="s">
        <v>182</v>
      </c>
    </row>
    <row r="441" spans="1:11">
      <c r="A441" t="s">
        <v>260</v>
      </c>
      <c r="B441" t="s">
        <v>73</v>
      </c>
      <c r="C441">
        <v>2045</v>
      </c>
      <c r="D441">
        <v>2065</v>
      </c>
      <c r="E441" t="s">
        <v>119</v>
      </c>
      <c r="F441" t="s">
        <v>146</v>
      </c>
      <c r="G441" t="s">
        <v>133</v>
      </c>
      <c r="H441" t="s">
        <v>110</v>
      </c>
      <c r="I441" t="s">
        <v>158</v>
      </c>
      <c r="J441">
        <v>0</v>
      </c>
      <c r="K441" t="s">
        <v>182</v>
      </c>
    </row>
    <row r="442" spans="1:11">
      <c r="A442" t="s">
        <v>260</v>
      </c>
      <c r="B442" t="s">
        <v>73</v>
      </c>
      <c r="C442">
        <v>2050</v>
      </c>
      <c r="D442">
        <v>2050</v>
      </c>
      <c r="E442" t="s">
        <v>119</v>
      </c>
      <c r="F442" t="s">
        <v>146</v>
      </c>
      <c r="G442" t="s">
        <v>133</v>
      </c>
      <c r="H442" t="s">
        <v>110</v>
      </c>
      <c r="I442" t="s">
        <v>158</v>
      </c>
      <c r="J442">
        <v>0</v>
      </c>
      <c r="K442" t="s">
        <v>182</v>
      </c>
    </row>
    <row r="443" spans="1:11">
      <c r="A443" t="s">
        <v>260</v>
      </c>
      <c r="B443" t="s">
        <v>73</v>
      </c>
      <c r="C443">
        <v>2050</v>
      </c>
      <c r="D443">
        <v>2055</v>
      </c>
      <c r="E443" t="s">
        <v>119</v>
      </c>
      <c r="F443" t="s">
        <v>146</v>
      </c>
      <c r="G443" t="s">
        <v>133</v>
      </c>
      <c r="H443" t="s">
        <v>110</v>
      </c>
      <c r="I443" t="s">
        <v>158</v>
      </c>
      <c r="J443">
        <v>0</v>
      </c>
      <c r="K443" t="s">
        <v>182</v>
      </c>
    </row>
    <row r="444" spans="1:11">
      <c r="A444" t="s">
        <v>260</v>
      </c>
      <c r="B444" t="s">
        <v>73</v>
      </c>
      <c r="C444">
        <v>2050</v>
      </c>
      <c r="D444">
        <v>2060</v>
      </c>
      <c r="E444" t="s">
        <v>119</v>
      </c>
      <c r="F444" t="s">
        <v>146</v>
      </c>
      <c r="G444" t="s">
        <v>133</v>
      </c>
      <c r="H444" t="s">
        <v>110</v>
      </c>
      <c r="I444" t="s">
        <v>158</v>
      </c>
      <c r="J444">
        <v>0</v>
      </c>
      <c r="K444" t="s">
        <v>182</v>
      </c>
    </row>
    <row r="445" spans="1:11">
      <c r="A445" t="s">
        <v>260</v>
      </c>
      <c r="B445" t="s">
        <v>73</v>
      </c>
      <c r="C445">
        <v>2050</v>
      </c>
      <c r="D445">
        <v>2065</v>
      </c>
      <c r="E445" t="s">
        <v>119</v>
      </c>
      <c r="F445" t="s">
        <v>146</v>
      </c>
      <c r="G445" t="s">
        <v>133</v>
      </c>
      <c r="H445" t="s">
        <v>110</v>
      </c>
      <c r="I445" t="s">
        <v>158</v>
      </c>
      <c r="J445">
        <v>0</v>
      </c>
      <c r="K445" t="s">
        <v>182</v>
      </c>
    </row>
    <row r="446" spans="1:11">
      <c r="A446" t="s">
        <v>260</v>
      </c>
      <c r="B446" t="s">
        <v>73</v>
      </c>
      <c r="C446">
        <v>2050</v>
      </c>
      <c r="D446">
        <v>2070</v>
      </c>
      <c r="E446" t="s">
        <v>119</v>
      </c>
      <c r="F446" t="s">
        <v>146</v>
      </c>
      <c r="G446" t="s">
        <v>133</v>
      </c>
      <c r="H446" t="s">
        <v>110</v>
      </c>
      <c r="I446" t="s">
        <v>158</v>
      </c>
      <c r="J446">
        <v>0</v>
      </c>
      <c r="K446" t="s">
        <v>182</v>
      </c>
    </row>
    <row r="447" spans="1:11">
      <c r="A447" t="s">
        <v>260</v>
      </c>
      <c r="B447" t="s">
        <v>73</v>
      </c>
      <c r="C447">
        <v>2055</v>
      </c>
      <c r="D447">
        <v>2055</v>
      </c>
      <c r="E447" t="s">
        <v>119</v>
      </c>
      <c r="F447" t="s">
        <v>146</v>
      </c>
      <c r="G447" t="s">
        <v>133</v>
      </c>
      <c r="H447" t="s">
        <v>110</v>
      </c>
      <c r="I447" t="s">
        <v>158</v>
      </c>
      <c r="J447">
        <v>0</v>
      </c>
      <c r="K447" t="s">
        <v>182</v>
      </c>
    </row>
    <row r="448" spans="1:11">
      <c r="A448" t="s">
        <v>260</v>
      </c>
      <c r="B448" t="s">
        <v>73</v>
      </c>
      <c r="C448">
        <v>2055</v>
      </c>
      <c r="D448">
        <v>2060</v>
      </c>
      <c r="E448" t="s">
        <v>119</v>
      </c>
      <c r="F448" t="s">
        <v>146</v>
      </c>
      <c r="G448" t="s">
        <v>133</v>
      </c>
      <c r="H448" t="s">
        <v>110</v>
      </c>
      <c r="I448" t="s">
        <v>158</v>
      </c>
      <c r="J448">
        <v>0</v>
      </c>
      <c r="K448" t="s">
        <v>182</v>
      </c>
    </row>
    <row r="449" spans="1:11">
      <c r="A449" t="s">
        <v>260</v>
      </c>
      <c r="B449" t="s">
        <v>73</v>
      </c>
      <c r="C449">
        <v>2055</v>
      </c>
      <c r="D449">
        <v>2065</v>
      </c>
      <c r="E449" t="s">
        <v>119</v>
      </c>
      <c r="F449" t="s">
        <v>146</v>
      </c>
      <c r="G449" t="s">
        <v>133</v>
      </c>
      <c r="H449" t="s">
        <v>110</v>
      </c>
      <c r="I449" t="s">
        <v>158</v>
      </c>
      <c r="J449">
        <v>0</v>
      </c>
      <c r="K449" t="s">
        <v>182</v>
      </c>
    </row>
    <row r="450" spans="1:11">
      <c r="A450" t="s">
        <v>260</v>
      </c>
      <c r="B450" t="s">
        <v>73</v>
      </c>
      <c r="C450">
        <v>2055</v>
      </c>
      <c r="D450">
        <v>2070</v>
      </c>
      <c r="E450" t="s">
        <v>119</v>
      </c>
      <c r="F450" t="s">
        <v>146</v>
      </c>
      <c r="G450" t="s">
        <v>133</v>
      </c>
      <c r="H450" t="s">
        <v>110</v>
      </c>
      <c r="I450" t="s">
        <v>158</v>
      </c>
      <c r="J450">
        <v>0</v>
      </c>
      <c r="K450" t="s">
        <v>182</v>
      </c>
    </row>
    <row r="451" spans="1:11">
      <c r="A451" t="s">
        <v>260</v>
      </c>
      <c r="B451" t="s">
        <v>73</v>
      </c>
      <c r="C451">
        <v>2060</v>
      </c>
      <c r="D451">
        <v>2060</v>
      </c>
      <c r="E451" t="s">
        <v>119</v>
      </c>
      <c r="F451" t="s">
        <v>146</v>
      </c>
      <c r="G451" t="s">
        <v>133</v>
      </c>
      <c r="H451" t="s">
        <v>110</v>
      </c>
      <c r="I451" t="s">
        <v>158</v>
      </c>
      <c r="J451">
        <v>0</v>
      </c>
      <c r="K451" t="s">
        <v>182</v>
      </c>
    </row>
    <row r="452" spans="1:11">
      <c r="A452" t="s">
        <v>260</v>
      </c>
      <c r="B452" t="s">
        <v>73</v>
      </c>
      <c r="C452">
        <v>2060</v>
      </c>
      <c r="D452">
        <v>2065</v>
      </c>
      <c r="E452" t="s">
        <v>119</v>
      </c>
      <c r="F452" t="s">
        <v>146</v>
      </c>
      <c r="G452" t="s">
        <v>133</v>
      </c>
      <c r="H452" t="s">
        <v>110</v>
      </c>
      <c r="I452" t="s">
        <v>158</v>
      </c>
      <c r="J452">
        <v>0</v>
      </c>
      <c r="K452" t="s">
        <v>182</v>
      </c>
    </row>
    <row r="453" spans="1:11">
      <c r="A453" t="s">
        <v>260</v>
      </c>
      <c r="B453" t="s">
        <v>73</v>
      </c>
      <c r="C453">
        <v>2060</v>
      </c>
      <c r="D453">
        <v>2070</v>
      </c>
      <c r="E453" t="s">
        <v>119</v>
      </c>
      <c r="F453" t="s">
        <v>146</v>
      </c>
      <c r="G453" t="s">
        <v>133</v>
      </c>
      <c r="H453" t="s">
        <v>110</v>
      </c>
      <c r="I453" t="s">
        <v>158</v>
      </c>
      <c r="J453">
        <v>0</v>
      </c>
      <c r="K453" t="s">
        <v>182</v>
      </c>
    </row>
    <row r="454" spans="1:11">
      <c r="A454" t="s">
        <v>260</v>
      </c>
      <c r="B454" t="s">
        <v>73</v>
      </c>
      <c r="C454">
        <v>2065</v>
      </c>
      <c r="D454">
        <v>2065</v>
      </c>
      <c r="E454" t="s">
        <v>119</v>
      </c>
      <c r="F454" t="s">
        <v>146</v>
      </c>
      <c r="G454" t="s">
        <v>133</v>
      </c>
      <c r="H454" t="s">
        <v>110</v>
      </c>
      <c r="I454" t="s">
        <v>158</v>
      </c>
      <c r="J454">
        <v>0</v>
      </c>
      <c r="K454" t="s">
        <v>182</v>
      </c>
    </row>
    <row r="455" spans="1:11">
      <c r="A455" t="s">
        <v>260</v>
      </c>
      <c r="B455" t="s">
        <v>73</v>
      </c>
      <c r="C455">
        <v>2065</v>
      </c>
      <c r="D455">
        <v>2070</v>
      </c>
      <c r="E455" t="s">
        <v>119</v>
      </c>
      <c r="F455" t="s">
        <v>146</v>
      </c>
      <c r="G455" t="s">
        <v>133</v>
      </c>
      <c r="H455" t="s">
        <v>110</v>
      </c>
      <c r="I455" t="s">
        <v>158</v>
      </c>
      <c r="J455">
        <v>0</v>
      </c>
      <c r="K455" t="s">
        <v>182</v>
      </c>
    </row>
    <row r="456" spans="1:11">
      <c r="A456" t="s">
        <v>260</v>
      </c>
      <c r="B456" t="s">
        <v>73</v>
      </c>
      <c r="C456">
        <v>2070</v>
      </c>
      <c r="D456">
        <v>2070</v>
      </c>
      <c r="E456" t="s">
        <v>119</v>
      </c>
      <c r="F456" t="s">
        <v>146</v>
      </c>
      <c r="G456" t="s">
        <v>133</v>
      </c>
      <c r="H456" t="s">
        <v>110</v>
      </c>
      <c r="I456" t="s">
        <v>158</v>
      </c>
      <c r="J456">
        <v>0</v>
      </c>
      <c r="K456" t="s">
        <v>182</v>
      </c>
    </row>
    <row r="457" spans="1:11">
      <c r="A457" t="s">
        <v>260</v>
      </c>
      <c r="B457" t="s">
        <v>42</v>
      </c>
      <c r="C457">
        <v>2010</v>
      </c>
      <c r="D457">
        <v>2010</v>
      </c>
      <c r="E457" t="s">
        <v>119</v>
      </c>
      <c r="F457" t="s">
        <v>146</v>
      </c>
      <c r="G457" t="s">
        <v>133</v>
      </c>
      <c r="H457" t="s">
        <v>110</v>
      </c>
      <c r="I457" t="s">
        <v>157</v>
      </c>
      <c r="J457">
        <v>0.57499998807907104</v>
      </c>
      <c r="K457" t="s">
        <v>182</v>
      </c>
    </row>
    <row r="458" spans="1:11">
      <c r="A458" t="s">
        <v>260</v>
      </c>
      <c r="B458" t="s">
        <v>42</v>
      </c>
      <c r="C458">
        <v>2010</v>
      </c>
      <c r="D458">
        <v>2015</v>
      </c>
      <c r="E458" t="s">
        <v>119</v>
      </c>
      <c r="F458" t="s">
        <v>146</v>
      </c>
      <c r="G458" t="s">
        <v>133</v>
      </c>
      <c r="H458" t="s">
        <v>110</v>
      </c>
      <c r="I458" t="s">
        <v>157</v>
      </c>
      <c r="J458">
        <v>0.57499998807907104</v>
      </c>
      <c r="K458" t="s">
        <v>182</v>
      </c>
    </row>
    <row r="459" spans="1:11">
      <c r="A459" t="s">
        <v>260</v>
      </c>
      <c r="B459" t="s">
        <v>42</v>
      </c>
      <c r="C459">
        <v>2010</v>
      </c>
      <c r="D459">
        <v>2020</v>
      </c>
      <c r="E459" t="s">
        <v>119</v>
      </c>
      <c r="F459" t="s">
        <v>146</v>
      </c>
      <c r="G459" t="s">
        <v>133</v>
      </c>
      <c r="H459" t="s">
        <v>110</v>
      </c>
      <c r="I459" t="s">
        <v>157</v>
      </c>
      <c r="J459">
        <v>0.57499998807907104</v>
      </c>
      <c r="K459" t="s">
        <v>182</v>
      </c>
    </row>
    <row r="460" spans="1:11">
      <c r="A460" t="s">
        <v>260</v>
      </c>
      <c r="B460" t="s">
        <v>42</v>
      </c>
      <c r="C460">
        <v>2010</v>
      </c>
      <c r="D460">
        <v>2025</v>
      </c>
      <c r="E460" t="s">
        <v>119</v>
      </c>
      <c r="F460" t="s">
        <v>146</v>
      </c>
      <c r="G460" t="s">
        <v>133</v>
      </c>
      <c r="H460" t="s">
        <v>110</v>
      </c>
      <c r="I460" t="s">
        <v>157</v>
      </c>
      <c r="J460">
        <v>0.57499998807907104</v>
      </c>
      <c r="K460" t="s">
        <v>182</v>
      </c>
    </row>
    <row r="461" spans="1:11">
      <c r="A461" t="s">
        <v>260</v>
      </c>
      <c r="B461" t="s">
        <v>42</v>
      </c>
      <c r="C461">
        <v>2010</v>
      </c>
      <c r="D461">
        <v>2030</v>
      </c>
      <c r="E461" t="s">
        <v>119</v>
      </c>
      <c r="F461" t="s">
        <v>146</v>
      </c>
      <c r="G461" t="s">
        <v>133</v>
      </c>
      <c r="H461" t="s">
        <v>110</v>
      </c>
      <c r="I461" t="s">
        <v>157</v>
      </c>
      <c r="J461">
        <v>0.57499998807907104</v>
      </c>
      <c r="K461" t="s">
        <v>182</v>
      </c>
    </row>
    <row r="462" spans="1:11">
      <c r="A462" t="s">
        <v>260</v>
      </c>
      <c r="B462" t="s">
        <v>42</v>
      </c>
      <c r="C462">
        <v>2010</v>
      </c>
      <c r="D462">
        <v>2035</v>
      </c>
      <c r="E462" t="s">
        <v>119</v>
      </c>
      <c r="F462" t="s">
        <v>146</v>
      </c>
      <c r="G462" t="s">
        <v>133</v>
      </c>
      <c r="H462" t="s">
        <v>110</v>
      </c>
      <c r="I462" t="s">
        <v>157</v>
      </c>
      <c r="J462">
        <v>0.57499998807907104</v>
      </c>
      <c r="K462" t="s">
        <v>182</v>
      </c>
    </row>
    <row r="463" spans="1:11">
      <c r="A463" t="s">
        <v>260</v>
      </c>
      <c r="B463" t="s">
        <v>42</v>
      </c>
      <c r="C463">
        <v>2015</v>
      </c>
      <c r="D463">
        <v>2015</v>
      </c>
      <c r="E463" t="s">
        <v>119</v>
      </c>
      <c r="F463" t="s">
        <v>146</v>
      </c>
      <c r="G463" t="s">
        <v>133</v>
      </c>
      <c r="H463" t="s">
        <v>110</v>
      </c>
      <c r="I463" t="s">
        <v>157</v>
      </c>
      <c r="J463">
        <v>0.57499998807907104</v>
      </c>
      <c r="K463" t="s">
        <v>182</v>
      </c>
    </row>
    <row r="464" spans="1:11">
      <c r="A464" t="s">
        <v>260</v>
      </c>
      <c r="B464" t="s">
        <v>42</v>
      </c>
      <c r="C464">
        <v>2015</v>
      </c>
      <c r="D464">
        <v>2020</v>
      </c>
      <c r="E464" t="s">
        <v>119</v>
      </c>
      <c r="F464" t="s">
        <v>146</v>
      </c>
      <c r="G464" t="s">
        <v>133</v>
      </c>
      <c r="H464" t="s">
        <v>110</v>
      </c>
      <c r="I464" t="s">
        <v>157</v>
      </c>
      <c r="J464">
        <v>0.57499998807907104</v>
      </c>
      <c r="K464" t="s">
        <v>182</v>
      </c>
    </row>
    <row r="465" spans="1:11">
      <c r="A465" t="s">
        <v>260</v>
      </c>
      <c r="B465" t="s">
        <v>42</v>
      </c>
      <c r="C465">
        <v>2015</v>
      </c>
      <c r="D465">
        <v>2025</v>
      </c>
      <c r="E465" t="s">
        <v>119</v>
      </c>
      <c r="F465" t="s">
        <v>146</v>
      </c>
      <c r="G465" t="s">
        <v>133</v>
      </c>
      <c r="H465" t="s">
        <v>110</v>
      </c>
      <c r="I465" t="s">
        <v>157</v>
      </c>
      <c r="J465">
        <v>0.57499998807907104</v>
      </c>
      <c r="K465" t="s">
        <v>182</v>
      </c>
    </row>
    <row r="466" spans="1:11">
      <c r="A466" t="s">
        <v>260</v>
      </c>
      <c r="B466" t="s">
        <v>42</v>
      </c>
      <c r="C466">
        <v>2015</v>
      </c>
      <c r="D466">
        <v>2030</v>
      </c>
      <c r="E466" t="s">
        <v>119</v>
      </c>
      <c r="F466" t="s">
        <v>146</v>
      </c>
      <c r="G466" t="s">
        <v>133</v>
      </c>
      <c r="H466" t="s">
        <v>110</v>
      </c>
      <c r="I466" t="s">
        <v>157</v>
      </c>
      <c r="J466">
        <v>0.57499998807907104</v>
      </c>
      <c r="K466" t="s">
        <v>182</v>
      </c>
    </row>
    <row r="467" spans="1:11">
      <c r="A467" t="s">
        <v>260</v>
      </c>
      <c r="B467" t="s">
        <v>42</v>
      </c>
      <c r="C467">
        <v>2015</v>
      </c>
      <c r="D467">
        <v>2035</v>
      </c>
      <c r="E467" t="s">
        <v>119</v>
      </c>
      <c r="F467" t="s">
        <v>146</v>
      </c>
      <c r="G467" t="s">
        <v>133</v>
      </c>
      <c r="H467" t="s">
        <v>110</v>
      </c>
      <c r="I467" t="s">
        <v>157</v>
      </c>
      <c r="J467">
        <v>0.57499998807907104</v>
      </c>
      <c r="K467" t="s">
        <v>182</v>
      </c>
    </row>
    <row r="468" spans="1:11">
      <c r="A468" t="s">
        <v>260</v>
      </c>
      <c r="B468" t="s">
        <v>42</v>
      </c>
      <c r="C468">
        <v>2015</v>
      </c>
      <c r="D468">
        <v>2040</v>
      </c>
      <c r="E468" t="s">
        <v>119</v>
      </c>
      <c r="F468" t="s">
        <v>146</v>
      </c>
      <c r="G468" t="s">
        <v>133</v>
      </c>
      <c r="H468" t="s">
        <v>110</v>
      </c>
      <c r="I468" t="s">
        <v>157</v>
      </c>
      <c r="J468">
        <v>0.57499998807907104</v>
      </c>
      <c r="K468" t="s">
        <v>182</v>
      </c>
    </row>
    <row r="469" spans="1:11">
      <c r="A469" t="s">
        <v>260</v>
      </c>
      <c r="B469" t="s">
        <v>42</v>
      </c>
      <c r="C469">
        <v>2020</v>
      </c>
      <c r="D469">
        <v>2020</v>
      </c>
      <c r="E469" t="s">
        <v>119</v>
      </c>
      <c r="F469" t="s">
        <v>146</v>
      </c>
      <c r="G469" t="s">
        <v>133</v>
      </c>
      <c r="H469" t="s">
        <v>110</v>
      </c>
      <c r="I469" t="s">
        <v>157</v>
      </c>
      <c r="J469">
        <v>0.57499998807907104</v>
      </c>
      <c r="K469" t="s">
        <v>182</v>
      </c>
    </row>
    <row r="470" spans="1:11">
      <c r="A470" t="s">
        <v>260</v>
      </c>
      <c r="B470" t="s">
        <v>42</v>
      </c>
      <c r="C470">
        <v>2020</v>
      </c>
      <c r="D470">
        <v>2025</v>
      </c>
      <c r="E470" t="s">
        <v>119</v>
      </c>
      <c r="F470" t="s">
        <v>146</v>
      </c>
      <c r="G470" t="s">
        <v>133</v>
      </c>
      <c r="H470" t="s">
        <v>110</v>
      </c>
      <c r="I470" t="s">
        <v>157</v>
      </c>
      <c r="J470">
        <v>0.57499998807907104</v>
      </c>
      <c r="K470" t="s">
        <v>182</v>
      </c>
    </row>
    <row r="471" spans="1:11">
      <c r="A471" t="s">
        <v>260</v>
      </c>
      <c r="B471" t="s">
        <v>42</v>
      </c>
      <c r="C471">
        <v>2020</v>
      </c>
      <c r="D471">
        <v>2030</v>
      </c>
      <c r="E471" t="s">
        <v>119</v>
      </c>
      <c r="F471" t="s">
        <v>146</v>
      </c>
      <c r="G471" t="s">
        <v>133</v>
      </c>
      <c r="H471" t="s">
        <v>110</v>
      </c>
      <c r="I471" t="s">
        <v>157</v>
      </c>
      <c r="J471">
        <v>0.57499998807907104</v>
      </c>
      <c r="K471" t="s">
        <v>182</v>
      </c>
    </row>
    <row r="472" spans="1:11">
      <c r="A472" t="s">
        <v>260</v>
      </c>
      <c r="B472" t="s">
        <v>42</v>
      </c>
      <c r="C472">
        <v>2020</v>
      </c>
      <c r="D472">
        <v>2035</v>
      </c>
      <c r="E472" t="s">
        <v>119</v>
      </c>
      <c r="F472" t="s">
        <v>146</v>
      </c>
      <c r="G472" t="s">
        <v>133</v>
      </c>
      <c r="H472" t="s">
        <v>110</v>
      </c>
      <c r="I472" t="s">
        <v>157</v>
      </c>
      <c r="J472">
        <v>0.57499998807907104</v>
      </c>
      <c r="K472" t="s">
        <v>182</v>
      </c>
    </row>
    <row r="473" spans="1:11">
      <c r="A473" t="s">
        <v>260</v>
      </c>
      <c r="B473" t="s">
        <v>42</v>
      </c>
      <c r="C473">
        <v>2020</v>
      </c>
      <c r="D473">
        <v>2040</v>
      </c>
      <c r="E473" t="s">
        <v>119</v>
      </c>
      <c r="F473" t="s">
        <v>146</v>
      </c>
      <c r="G473" t="s">
        <v>133</v>
      </c>
      <c r="H473" t="s">
        <v>110</v>
      </c>
      <c r="I473" t="s">
        <v>157</v>
      </c>
      <c r="J473">
        <v>0.57499998807907104</v>
      </c>
      <c r="K473" t="s">
        <v>182</v>
      </c>
    </row>
    <row r="474" spans="1:11">
      <c r="A474" t="s">
        <v>260</v>
      </c>
      <c r="B474" t="s">
        <v>42</v>
      </c>
      <c r="C474">
        <v>2020</v>
      </c>
      <c r="D474">
        <v>2045</v>
      </c>
      <c r="E474" t="s">
        <v>119</v>
      </c>
      <c r="F474" t="s">
        <v>146</v>
      </c>
      <c r="G474" t="s">
        <v>133</v>
      </c>
      <c r="H474" t="s">
        <v>110</v>
      </c>
      <c r="I474" t="s">
        <v>157</v>
      </c>
      <c r="J474">
        <v>0.57499998807907104</v>
      </c>
      <c r="K474" t="s">
        <v>182</v>
      </c>
    </row>
    <row r="475" spans="1:11">
      <c r="A475" t="s">
        <v>260</v>
      </c>
      <c r="B475" t="s">
        <v>42</v>
      </c>
      <c r="C475">
        <v>2025</v>
      </c>
      <c r="D475">
        <v>2025</v>
      </c>
      <c r="E475" t="s">
        <v>119</v>
      </c>
      <c r="F475" t="s">
        <v>146</v>
      </c>
      <c r="G475" t="s">
        <v>133</v>
      </c>
      <c r="H475" t="s">
        <v>110</v>
      </c>
      <c r="I475" t="s">
        <v>157</v>
      </c>
      <c r="J475">
        <v>0.57499998807907104</v>
      </c>
      <c r="K475" t="s">
        <v>182</v>
      </c>
    </row>
    <row r="476" spans="1:11">
      <c r="A476" t="s">
        <v>260</v>
      </c>
      <c r="B476" t="s">
        <v>42</v>
      </c>
      <c r="C476">
        <v>2025</v>
      </c>
      <c r="D476">
        <v>2030</v>
      </c>
      <c r="E476" t="s">
        <v>119</v>
      </c>
      <c r="F476" t="s">
        <v>146</v>
      </c>
      <c r="G476" t="s">
        <v>133</v>
      </c>
      <c r="H476" t="s">
        <v>110</v>
      </c>
      <c r="I476" t="s">
        <v>157</v>
      </c>
      <c r="J476">
        <v>0.57499998807907104</v>
      </c>
      <c r="K476" t="s">
        <v>182</v>
      </c>
    </row>
    <row r="477" spans="1:11">
      <c r="A477" t="s">
        <v>260</v>
      </c>
      <c r="B477" t="s">
        <v>42</v>
      </c>
      <c r="C477">
        <v>2025</v>
      </c>
      <c r="D477">
        <v>2035</v>
      </c>
      <c r="E477" t="s">
        <v>119</v>
      </c>
      <c r="F477" t="s">
        <v>146</v>
      </c>
      <c r="G477" t="s">
        <v>133</v>
      </c>
      <c r="H477" t="s">
        <v>110</v>
      </c>
      <c r="I477" t="s">
        <v>157</v>
      </c>
      <c r="J477">
        <v>0.57499998807907104</v>
      </c>
      <c r="K477" t="s">
        <v>182</v>
      </c>
    </row>
    <row r="478" spans="1:11">
      <c r="A478" t="s">
        <v>260</v>
      </c>
      <c r="B478" t="s">
        <v>42</v>
      </c>
      <c r="C478">
        <v>2025</v>
      </c>
      <c r="D478">
        <v>2040</v>
      </c>
      <c r="E478" t="s">
        <v>119</v>
      </c>
      <c r="F478" t="s">
        <v>146</v>
      </c>
      <c r="G478" t="s">
        <v>133</v>
      </c>
      <c r="H478" t="s">
        <v>110</v>
      </c>
      <c r="I478" t="s">
        <v>157</v>
      </c>
      <c r="J478">
        <v>0.57499998807907104</v>
      </c>
      <c r="K478" t="s">
        <v>182</v>
      </c>
    </row>
    <row r="479" spans="1:11">
      <c r="A479" t="s">
        <v>260</v>
      </c>
      <c r="B479" t="s">
        <v>42</v>
      </c>
      <c r="C479">
        <v>2025</v>
      </c>
      <c r="D479">
        <v>2045</v>
      </c>
      <c r="E479" t="s">
        <v>119</v>
      </c>
      <c r="F479" t="s">
        <v>146</v>
      </c>
      <c r="G479" t="s">
        <v>133</v>
      </c>
      <c r="H479" t="s">
        <v>110</v>
      </c>
      <c r="I479" t="s">
        <v>157</v>
      </c>
      <c r="J479">
        <v>0.57499998807907104</v>
      </c>
      <c r="K479" t="s">
        <v>182</v>
      </c>
    </row>
    <row r="480" spans="1:11">
      <c r="A480" t="s">
        <v>260</v>
      </c>
      <c r="B480" t="s">
        <v>42</v>
      </c>
      <c r="C480">
        <v>2025</v>
      </c>
      <c r="D480">
        <v>2050</v>
      </c>
      <c r="E480" t="s">
        <v>119</v>
      </c>
      <c r="F480" t="s">
        <v>146</v>
      </c>
      <c r="G480" t="s">
        <v>133</v>
      </c>
      <c r="H480" t="s">
        <v>110</v>
      </c>
      <c r="I480" t="s">
        <v>157</v>
      </c>
      <c r="J480">
        <v>0.57499998807907104</v>
      </c>
      <c r="K480" t="s">
        <v>182</v>
      </c>
    </row>
    <row r="481" spans="1:11">
      <c r="A481" t="s">
        <v>260</v>
      </c>
      <c r="B481" t="s">
        <v>42</v>
      </c>
      <c r="C481">
        <v>2030</v>
      </c>
      <c r="D481">
        <v>2030</v>
      </c>
      <c r="E481" t="s">
        <v>119</v>
      </c>
      <c r="F481" t="s">
        <v>146</v>
      </c>
      <c r="G481" t="s">
        <v>133</v>
      </c>
      <c r="H481" t="s">
        <v>110</v>
      </c>
      <c r="I481" t="s">
        <v>157</v>
      </c>
      <c r="J481">
        <v>0.57499998807907104</v>
      </c>
      <c r="K481" t="s">
        <v>182</v>
      </c>
    </row>
    <row r="482" spans="1:11">
      <c r="A482" t="s">
        <v>260</v>
      </c>
      <c r="B482" t="s">
        <v>42</v>
      </c>
      <c r="C482">
        <v>2030</v>
      </c>
      <c r="D482">
        <v>2035</v>
      </c>
      <c r="E482" t="s">
        <v>119</v>
      </c>
      <c r="F482" t="s">
        <v>146</v>
      </c>
      <c r="G482" t="s">
        <v>133</v>
      </c>
      <c r="H482" t="s">
        <v>110</v>
      </c>
      <c r="I482" t="s">
        <v>157</v>
      </c>
      <c r="J482">
        <v>0.57499998807907104</v>
      </c>
      <c r="K482" t="s">
        <v>182</v>
      </c>
    </row>
    <row r="483" spans="1:11">
      <c r="A483" t="s">
        <v>260</v>
      </c>
      <c r="B483" t="s">
        <v>42</v>
      </c>
      <c r="C483">
        <v>2030</v>
      </c>
      <c r="D483">
        <v>2040</v>
      </c>
      <c r="E483" t="s">
        <v>119</v>
      </c>
      <c r="F483" t="s">
        <v>146</v>
      </c>
      <c r="G483" t="s">
        <v>133</v>
      </c>
      <c r="H483" t="s">
        <v>110</v>
      </c>
      <c r="I483" t="s">
        <v>157</v>
      </c>
      <c r="J483">
        <v>0.57499998807907104</v>
      </c>
      <c r="K483" t="s">
        <v>182</v>
      </c>
    </row>
    <row r="484" spans="1:11">
      <c r="A484" t="s">
        <v>260</v>
      </c>
      <c r="B484" t="s">
        <v>42</v>
      </c>
      <c r="C484">
        <v>2030</v>
      </c>
      <c r="D484">
        <v>2045</v>
      </c>
      <c r="E484" t="s">
        <v>119</v>
      </c>
      <c r="F484" t="s">
        <v>146</v>
      </c>
      <c r="G484" t="s">
        <v>133</v>
      </c>
      <c r="H484" t="s">
        <v>110</v>
      </c>
      <c r="I484" t="s">
        <v>157</v>
      </c>
      <c r="J484">
        <v>0.57499998807907104</v>
      </c>
      <c r="K484" t="s">
        <v>182</v>
      </c>
    </row>
    <row r="485" spans="1:11">
      <c r="A485" t="s">
        <v>260</v>
      </c>
      <c r="B485" t="s">
        <v>42</v>
      </c>
      <c r="C485">
        <v>2030</v>
      </c>
      <c r="D485">
        <v>2050</v>
      </c>
      <c r="E485" t="s">
        <v>119</v>
      </c>
      <c r="F485" t="s">
        <v>146</v>
      </c>
      <c r="G485" t="s">
        <v>133</v>
      </c>
      <c r="H485" t="s">
        <v>110</v>
      </c>
      <c r="I485" t="s">
        <v>157</v>
      </c>
      <c r="J485">
        <v>0.57499998807907104</v>
      </c>
      <c r="K485" t="s">
        <v>182</v>
      </c>
    </row>
    <row r="486" spans="1:11">
      <c r="A486" t="s">
        <v>260</v>
      </c>
      <c r="B486" t="s">
        <v>42</v>
      </c>
      <c r="C486">
        <v>2030</v>
      </c>
      <c r="D486">
        <v>2055</v>
      </c>
      <c r="E486" t="s">
        <v>119</v>
      </c>
      <c r="F486" t="s">
        <v>146</v>
      </c>
      <c r="G486" t="s">
        <v>133</v>
      </c>
      <c r="H486" t="s">
        <v>110</v>
      </c>
      <c r="I486" t="s">
        <v>157</v>
      </c>
      <c r="J486">
        <v>0.57499998807907104</v>
      </c>
      <c r="K486" t="s">
        <v>182</v>
      </c>
    </row>
    <row r="487" spans="1:11">
      <c r="A487" t="s">
        <v>260</v>
      </c>
      <c r="B487" t="s">
        <v>42</v>
      </c>
      <c r="C487">
        <v>2035</v>
      </c>
      <c r="D487">
        <v>2035</v>
      </c>
      <c r="E487" t="s">
        <v>119</v>
      </c>
      <c r="F487" t="s">
        <v>146</v>
      </c>
      <c r="G487" t="s">
        <v>133</v>
      </c>
      <c r="H487" t="s">
        <v>110</v>
      </c>
      <c r="I487" t="s">
        <v>157</v>
      </c>
      <c r="J487">
        <v>0.57499998807907104</v>
      </c>
      <c r="K487" t="s">
        <v>182</v>
      </c>
    </row>
    <row r="488" spans="1:11">
      <c r="A488" t="s">
        <v>260</v>
      </c>
      <c r="B488" t="s">
        <v>42</v>
      </c>
      <c r="C488">
        <v>2035</v>
      </c>
      <c r="D488">
        <v>2040</v>
      </c>
      <c r="E488" t="s">
        <v>119</v>
      </c>
      <c r="F488" t="s">
        <v>146</v>
      </c>
      <c r="G488" t="s">
        <v>133</v>
      </c>
      <c r="H488" t="s">
        <v>110</v>
      </c>
      <c r="I488" t="s">
        <v>157</v>
      </c>
      <c r="J488">
        <v>0.57499998807907104</v>
      </c>
      <c r="K488" t="s">
        <v>182</v>
      </c>
    </row>
    <row r="489" spans="1:11">
      <c r="A489" t="s">
        <v>260</v>
      </c>
      <c r="B489" t="s">
        <v>42</v>
      </c>
      <c r="C489">
        <v>2035</v>
      </c>
      <c r="D489">
        <v>2045</v>
      </c>
      <c r="E489" t="s">
        <v>119</v>
      </c>
      <c r="F489" t="s">
        <v>146</v>
      </c>
      <c r="G489" t="s">
        <v>133</v>
      </c>
      <c r="H489" t="s">
        <v>110</v>
      </c>
      <c r="I489" t="s">
        <v>157</v>
      </c>
      <c r="J489">
        <v>0.57499998807907104</v>
      </c>
      <c r="K489" t="s">
        <v>182</v>
      </c>
    </row>
    <row r="490" spans="1:11">
      <c r="A490" t="s">
        <v>260</v>
      </c>
      <c r="B490" t="s">
        <v>42</v>
      </c>
      <c r="C490">
        <v>2035</v>
      </c>
      <c r="D490">
        <v>2050</v>
      </c>
      <c r="E490" t="s">
        <v>119</v>
      </c>
      <c r="F490" t="s">
        <v>146</v>
      </c>
      <c r="G490" t="s">
        <v>133</v>
      </c>
      <c r="H490" t="s">
        <v>110</v>
      </c>
      <c r="I490" t="s">
        <v>157</v>
      </c>
      <c r="J490">
        <v>0.57499998807907104</v>
      </c>
      <c r="K490" t="s">
        <v>182</v>
      </c>
    </row>
    <row r="491" spans="1:11">
      <c r="A491" t="s">
        <v>260</v>
      </c>
      <c r="B491" t="s">
        <v>42</v>
      </c>
      <c r="C491">
        <v>2035</v>
      </c>
      <c r="D491">
        <v>2055</v>
      </c>
      <c r="E491" t="s">
        <v>119</v>
      </c>
      <c r="F491" t="s">
        <v>146</v>
      </c>
      <c r="G491" t="s">
        <v>133</v>
      </c>
      <c r="H491" t="s">
        <v>110</v>
      </c>
      <c r="I491" t="s">
        <v>157</v>
      </c>
      <c r="J491">
        <v>0.57499998807907104</v>
      </c>
      <c r="K491" t="s">
        <v>182</v>
      </c>
    </row>
    <row r="492" spans="1:11">
      <c r="A492" t="s">
        <v>260</v>
      </c>
      <c r="B492" t="s">
        <v>42</v>
      </c>
      <c r="C492">
        <v>2035</v>
      </c>
      <c r="D492">
        <v>2060</v>
      </c>
      <c r="E492" t="s">
        <v>119</v>
      </c>
      <c r="F492" t="s">
        <v>146</v>
      </c>
      <c r="G492" t="s">
        <v>133</v>
      </c>
      <c r="H492" t="s">
        <v>110</v>
      </c>
      <c r="I492" t="s">
        <v>157</v>
      </c>
      <c r="J492">
        <v>0.57499998807907104</v>
      </c>
      <c r="K492" t="s">
        <v>182</v>
      </c>
    </row>
    <row r="493" spans="1:11">
      <c r="A493" t="s">
        <v>260</v>
      </c>
      <c r="B493" t="s">
        <v>42</v>
      </c>
      <c r="C493">
        <v>2040</v>
      </c>
      <c r="D493">
        <v>2040</v>
      </c>
      <c r="E493" t="s">
        <v>119</v>
      </c>
      <c r="F493" t="s">
        <v>146</v>
      </c>
      <c r="G493" t="s">
        <v>133</v>
      </c>
      <c r="H493" t="s">
        <v>110</v>
      </c>
      <c r="I493" t="s">
        <v>157</v>
      </c>
      <c r="J493">
        <v>0.57499998807907104</v>
      </c>
      <c r="K493" t="s">
        <v>182</v>
      </c>
    </row>
    <row r="494" spans="1:11">
      <c r="A494" t="s">
        <v>260</v>
      </c>
      <c r="B494" t="s">
        <v>42</v>
      </c>
      <c r="C494">
        <v>2040</v>
      </c>
      <c r="D494">
        <v>2045</v>
      </c>
      <c r="E494" t="s">
        <v>119</v>
      </c>
      <c r="F494" t="s">
        <v>146</v>
      </c>
      <c r="G494" t="s">
        <v>133</v>
      </c>
      <c r="H494" t="s">
        <v>110</v>
      </c>
      <c r="I494" t="s">
        <v>157</v>
      </c>
      <c r="J494">
        <v>0.57499998807907104</v>
      </c>
      <c r="K494" t="s">
        <v>182</v>
      </c>
    </row>
    <row r="495" spans="1:11">
      <c r="A495" t="s">
        <v>260</v>
      </c>
      <c r="B495" t="s">
        <v>42</v>
      </c>
      <c r="C495">
        <v>2040</v>
      </c>
      <c r="D495">
        <v>2050</v>
      </c>
      <c r="E495" t="s">
        <v>119</v>
      </c>
      <c r="F495" t="s">
        <v>146</v>
      </c>
      <c r="G495" t="s">
        <v>133</v>
      </c>
      <c r="H495" t="s">
        <v>110</v>
      </c>
      <c r="I495" t="s">
        <v>157</v>
      </c>
      <c r="J495">
        <v>0.57499998807907104</v>
      </c>
      <c r="K495" t="s">
        <v>182</v>
      </c>
    </row>
    <row r="496" spans="1:11">
      <c r="A496" t="s">
        <v>260</v>
      </c>
      <c r="B496" t="s">
        <v>42</v>
      </c>
      <c r="C496">
        <v>2040</v>
      </c>
      <c r="D496">
        <v>2055</v>
      </c>
      <c r="E496" t="s">
        <v>119</v>
      </c>
      <c r="F496" t="s">
        <v>146</v>
      </c>
      <c r="G496" t="s">
        <v>133</v>
      </c>
      <c r="H496" t="s">
        <v>110</v>
      </c>
      <c r="I496" t="s">
        <v>157</v>
      </c>
      <c r="J496">
        <v>0.57499998807907104</v>
      </c>
      <c r="K496" t="s">
        <v>182</v>
      </c>
    </row>
    <row r="497" spans="1:11">
      <c r="A497" t="s">
        <v>260</v>
      </c>
      <c r="B497" t="s">
        <v>42</v>
      </c>
      <c r="C497">
        <v>2040</v>
      </c>
      <c r="D497">
        <v>2060</v>
      </c>
      <c r="E497" t="s">
        <v>119</v>
      </c>
      <c r="F497" t="s">
        <v>146</v>
      </c>
      <c r="G497" t="s">
        <v>133</v>
      </c>
      <c r="H497" t="s">
        <v>110</v>
      </c>
      <c r="I497" t="s">
        <v>157</v>
      </c>
      <c r="J497">
        <v>0.57499998807907104</v>
      </c>
      <c r="K497" t="s">
        <v>182</v>
      </c>
    </row>
    <row r="498" spans="1:11">
      <c r="A498" t="s">
        <v>260</v>
      </c>
      <c r="B498" t="s">
        <v>42</v>
      </c>
      <c r="C498">
        <v>2040</v>
      </c>
      <c r="D498">
        <v>2065</v>
      </c>
      <c r="E498" t="s">
        <v>119</v>
      </c>
      <c r="F498" t="s">
        <v>146</v>
      </c>
      <c r="G498" t="s">
        <v>133</v>
      </c>
      <c r="H498" t="s">
        <v>110</v>
      </c>
      <c r="I498" t="s">
        <v>157</v>
      </c>
      <c r="J498">
        <v>0.57499998807907104</v>
      </c>
      <c r="K498" t="s">
        <v>182</v>
      </c>
    </row>
    <row r="499" spans="1:11">
      <c r="A499" t="s">
        <v>260</v>
      </c>
      <c r="B499" t="s">
        <v>42</v>
      </c>
      <c r="C499">
        <v>2045</v>
      </c>
      <c r="D499">
        <v>2045</v>
      </c>
      <c r="E499" t="s">
        <v>119</v>
      </c>
      <c r="F499" t="s">
        <v>146</v>
      </c>
      <c r="G499" t="s">
        <v>133</v>
      </c>
      <c r="H499" t="s">
        <v>110</v>
      </c>
      <c r="I499" t="s">
        <v>157</v>
      </c>
      <c r="J499">
        <v>0.57499998807907104</v>
      </c>
      <c r="K499" t="s">
        <v>182</v>
      </c>
    </row>
    <row r="500" spans="1:11">
      <c r="A500" t="s">
        <v>260</v>
      </c>
      <c r="B500" t="s">
        <v>42</v>
      </c>
      <c r="C500">
        <v>2045</v>
      </c>
      <c r="D500">
        <v>2050</v>
      </c>
      <c r="E500" t="s">
        <v>119</v>
      </c>
      <c r="F500" t="s">
        <v>146</v>
      </c>
      <c r="G500" t="s">
        <v>133</v>
      </c>
      <c r="H500" t="s">
        <v>110</v>
      </c>
      <c r="I500" t="s">
        <v>157</v>
      </c>
      <c r="J500">
        <v>0.57499998807907104</v>
      </c>
      <c r="K500" t="s">
        <v>182</v>
      </c>
    </row>
    <row r="501" spans="1:11">
      <c r="A501" t="s">
        <v>260</v>
      </c>
      <c r="B501" t="s">
        <v>42</v>
      </c>
      <c r="C501">
        <v>2045</v>
      </c>
      <c r="D501">
        <v>2055</v>
      </c>
      <c r="E501" t="s">
        <v>119</v>
      </c>
      <c r="F501" t="s">
        <v>146</v>
      </c>
      <c r="G501" t="s">
        <v>133</v>
      </c>
      <c r="H501" t="s">
        <v>110</v>
      </c>
      <c r="I501" t="s">
        <v>157</v>
      </c>
      <c r="J501">
        <v>0.57499998807907104</v>
      </c>
      <c r="K501" t="s">
        <v>182</v>
      </c>
    </row>
    <row r="502" spans="1:11">
      <c r="A502" t="s">
        <v>260</v>
      </c>
      <c r="B502" t="s">
        <v>42</v>
      </c>
      <c r="C502">
        <v>2045</v>
      </c>
      <c r="D502">
        <v>2060</v>
      </c>
      <c r="E502" t="s">
        <v>119</v>
      </c>
      <c r="F502" t="s">
        <v>146</v>
      </c>
      <c r="G502" t="s">
        <v>133</v>
      </c>
      <c r="H502" t="s">
        <v>110</v>
      </c>
      <c r="I502" t="s">
        <v>157</v>
      </c>
      <c r="J502">
        <v>0.57499998807907104</v>
      </c>
      <c r="K502" t="s">
        <v>182</v>
      </c>
    </row>
    <row r="503" spans="1:11">
      <c r="A503" t="s">
        <v>260</v>
      </c>
      <c r="B503" t="s">
        <v>42</v>
      </c>
      <c r="C503">
        <v>2045</v>
      </c>
      <c r="D503">
        <v>2065</v>
      </c>
      <c r="E503" t="s">
        <v>119</v>
      </c>
      <c r="F503" t="s">
        <v>146</v>
      </c>
      <c r="G503" t="s">
        <v>133</v>
      </c>
      <c r="H503" t="s">
        <v>110</v>
      </c>
      <c r="I503" t="s">
        <v>157</v>
      </c>
      <c r="J503">
        <v>0.57499998807907104</v>
      </c>
      <c r="K503" t="s">
        <v>182</v>
      </c>
    </row>
    <row r="504" spans="1:11">
      <c r="A504" t="s">
        <v>260</v>
      </c>
      <c r="B504" t="s">
        <v>42</v>
      </c>
      <c r="C504">
        <v>2045</v>
      </c>
      <c r="D504">
        <v>2070</v>
      </c>
      <c r="E504" t="s">
        <v>119</v>
      </c>
      <c r="F504" t="s">
        <v>146</v>
      </c>
      <c r="G504" t="s">
        <v>133</v>
      </c>
      <c r="H504" t="s">
        <v>110</v>
      </c>
      <c r="I504" t="s">
        <v>157</v>
      </c>
      <c r="J504">
        <v>0.57499998807907104</v>
      </c>
      <c r="K504" t="s">
        <v>182</v>
      </c>
    </row>
    <row r="505" spans="1:11">
      <c r="A505" t="s">
        <v>260</v>
      </c>
      <c r="B505" t="s">
        <v>42</v>
      </c>
      <c r="C505">
        <v>2050</v>
      </c>
      <c r="D505">
        <v>2050</v>
      </c>
      <c r="E505" t="s">
        <v>119</v>
      </c>
      <c r="F505" t="s">
        <v>146</v>
      </c>
      <c r="G505" t="s">
        <v>133</v>
      </c>
      <c r="H505" t="s">
        <v>110</v>
      </c>
      <c r="I505" t="s">
        <v>157</v>
      </c>
      <c r="J505">
        <v>0.57499998807907104</v>
      </c>
      <c r="K505" t="s">
        <v>182</v>
      </c>
    </row>
    <row r="506" spans="1:11">
      <c r="A506" t="s">
        <v>260</v>
      </c>
      <c r="B506" t="s">
        <v>42</v>
      </c>
      <c r="C506">
        <v>2050</v>
      </c>
      <c r="D506">
        <v>2055</v>
      </c>
      <c r="E506" t="s">
        <v>119</v>
      </c>
      <c r="F506" t="s">
        <v>146</v>
      </c>
      <c r="G506" t="s">
        <v>133</v>
      </c>
      <c r="H506" t="s">
        <v>110</v>
      </c>
      <c r="I506" t="s">
        <v>157</v>
      </c>
      <c r="J506">
        <v>0.57499998807907104</v>
      </c>
      <c r="K506" t="s">
        <v>182</v>
      </c>
    </row>
    <row r="507" spans="1:11">
      <c r="A507" t="s">
        <v>260</v>
      </c>
      <c r="B507" t="s">
        <v>42</v>
      </c>
      <c r="C507">
        <v>2050</v>
      </c>
      <c r="D507">
        <v>2060</v>
      </c>
      <c r="E507" t="s">
        <v>119</v>
      </c>
      <c r="F507" t="s">
        <v>146</v>
      </c>
      <c r="G507" t="s">
        <v>133</v>
      </c>
      <c r="H507" t="s">
        <v>110</v>
      </c>
      <c r="I507" t="s">
        <v>157</v>
      </c>
      <c r="J507">
        <v>0.57499998807907104</v>
      </c>
      <c r="K507" t="s">
        <v>182</v>
      </c>
    </row>
    <row r="508" spans="1:11">
      <c r="A508" t="s">
        <v>260</v>
      </c>
      <c r="B508" t="s">
        <v>42</v>
      </c>
      <c r="C508">
        <v>2050</v>
      </c>
      <c r="D508">
        <v>2065</v>
      </c>
      <c r="E508" t="s">
        <v>119</v>
      </c>
      <c r="F508" t="s">
        <v>146</v>
      </c>
      <c r="G508" t="s">
        <v>133</v>
      </c>
      <c r="H508" t="s">
        <v>110</v>
      </c>
      <c r="I508" t="s">
        <v>157</v>
      </c>
      <c r="J508">
        <v>0.57499998807907104</v>
      </c>
      <c r="K508" t="s">
        <v>182</v>
      </c>
    </row>
    <row r="509" spans="1:11">
      <c r="A509" t="s">
        <v>260</v>
      </c>
      <c r="B509" t="s">
        <v>42</v>
      </c>
      <c r="C509">
        <v>2050</v>
      </c>
      <c r="D509">
        <v>2070</v>
      </c>
      <c r="E509" t="s">
        <v>119</v>
      </c>
      <c r="F509" t="s">
        <v>146</v>
      </c>
      <c r="G509" t="s">
        <v>133</v>
      </c>
      <c r="H509" t="s">
        <v>110</v>
      </c>
      <c r="I509" t="s">
        <v>157</v>
      </c>
      <c r="J509">
        <v>0.57499998807907104</v>
      </c>
      <c r="K509" t="s">
        <v>182</v>
      </c>
    </row>
    <row r="510" spans="1:11">
      <c r="A510" t="s">
        <v>260</v>
      </c>
      <c r="B510" t="s">
        <v>42</v>
      </c>
      <c r="C510">
        <v>2055</v>
      </c>
      <c r="D510">
        <v>2055</v>
      </c>
      <c r="E510" t="s">
        <v>119</v>
      </c>
      <c r="F510" t="s">
        <v>146</v>
      </c>
      <c r="G510" t="s">
        <v>133</v>
      </c>
      <c r="H510" t="s">
        <v>110</v>
      </c>
      <c r="I510" t="s">
        <v>157</v>
      </c>
      <c r="J510">
        <v>0.57499998807907104</v>
      </c>
      <c r="K510" t="s">
        <v>182</v>
      </c>
    </row>
    <row r="511" spans="1:11">
      <c r="A511" t="s">
        <v>260</v>
      </c>
      <c r="B511" t="s">
        <v>42</v>
      </c>
      <c r="C511">
        <v>2055</v>
      </c>
      <c r="D511">
        <v>2060</v>
      </c>
      <c r="E511" t="s">
        <v>119</v>
      </c>
      <c r="F511" t="s">
        <v>146</v>
      </c>
      <c r="G511" t="s">
        <v>133</v>
      </c>
      <c r="H511" t="s">
        <v>110</v>
      </c>
      <c r="I511" t="s">
        <v>157</v>
      </c>
      <c r="J511">
        <v>0.57499998807907104</v>
      </c>
      <c r="K511" t="s">
        <v>182</v>
      </c>
    </row>
    <row r="512" spans="1:11">
      <c r="A512" t="s">
        <v>260</v>
      </c>
      <c r="B512" t="s">
        <v>42</v>
      </c>
      <c r="C512">
        <v>2055</v>
      </c>
      <c r="D512">
        <v>2065</v>
      </c>
      <c r="E512" t="s">
        <v>119</v>
      </c>
      <c r="F512" t="s">
        <v>146</v>
      </c>
      <c r="G512" t="s">
        <v>133</v>
      </c>
      <c r="H512" t="s">
        <v>110</v>
      </c>
      <c r="I512" t="s">
        <v>157</v>
      </c>
      <c r="J512">
        <v>0.57499998807907104</v>
      </c>
      <c r="K512" t="s">
        <v>182</v>
      </c>
    </row>
    <row r="513" spans="1:11">
      <c r="A513" t="s">
        <v>260</v>
      </c>
      <c r="B513" t="s">
        <v>42</v>
      </c>
      <c r="C513">
        <v>2055</v>
      </c>
      <c r="D513">
        <v>2070</v>
      </c>
      <c r="E513" t="s">
        <v>119</v>
      </c>
      <c r="F513" t="s">
        <v>146</v>
      </c>
      <c r="G513" t="s">
        <v>133</v>
      </c>
      <c r="H513" t="s">
        <v>110</v>
      </c>
      <c r="I513" t="s">
        <v>157</v>
      </c>
      <c r="J513">
        <v>0.57499998807907104</v>
      </c>
      <c r="K513" t="s">
        <v>182</v>
      </c>
    </row>
    <row r="514" spans="1:11">
      <c r="A514" t="s">
        <v>260</v>
      </c>
      <c r="B514" t="s">
        <v>42</v>
      </c>
      <c r="C514">
        <v>2060</v>
      </c>
      <c r="D514">
        <v>2060</v>
      </c>
      <c r="E514" t="s">
        <v>119</v>
      </c>
      <c r="F514" t="s">
        <v>146</v>
      </c>
      <c r="G514" t="s">
        <v>133</v>
      </c>
      <c r="H514" t="s">
        <v>110</v>
      </c>
      <c r="I514" t="s">
        <v>157</v>
      </c>
      <c r="J514">
        <v>0.57499998807907104</v>
      </c>
      <c r="K514" t="s">
        <v>182</v>
      </c>
    </row>
    <row r="515" spans="1:11">
      <c r="A515" t="s">
        <v>260</v>
      </c>
      <c r="B515" t="s">
        <v>42</v>
      </c>
      <c r="C515">
        <v>2060</v>
      </c>
      <c r="D515">
        <v>2065</v>
      </c>
      <c r="E515" t="s">
        <v>119</v>
      </c>
      <c r="F515" t="s">
        <v>146</v>
      </c>
      <c r="G515" t="s">
        <v>133</v>
      </c>
      <c r="H515" t="s">
        <v>110</v>
      </c>
      <c r="I515" t="s">
        <v>157</v>
      </c>
      <c r="J515">
        <v>0.57499998807907104</v>
      </c>
      <c r="K515" t="s">
        <v>182</v>
      </c>
    </row>
    <row r="516" spans="1:11">
      <c r="A516" t="s">
        <v>260</v>
      </c>
      <c r="B516" t="s">
        <v>42</v>
      </c>
      <c r="C516">
        <v>2060</v>
      </c>
      <c r="D516">
        <v>2070</v>
      </c>
      <c r="E516" t="s">
        <v>119</v>
      </c>
      <c r="F516" t="s">
        <v>146</v>
      </c>
      <c r="G516" t="s">
        <v>133</v>
      </c>
      <c r="H516" t="s">
        <v>110</v>
      </c>
      <c r="I516" t="s">
        <v>157</v>
      </c>
      <c r="J516">
        <v>0.57499998807907104</v>
      </c>
      <c r="K516" t="s">
        <v>182</v>
      </c>
    </row>
    <row r="517" spans="1:11">
      <c r="A517" t="s">
        <v>260</v>
      </c>
      <c r="B517" t="s">
        <v>42</v>
      </c>
      <c r="C517">
        <v>2065</v>
      </c>
      <c r="D517">
        <v>2065</v>
      </c>
      <c r="E517" t="s">
        <v>119</v>
      </c>
      <c r="F517" t="s">
        <v>146</v>
      </c>
      <c r="G517" t="s">
        <v>133</v>
      </c>
      <c r="H517" t="s">
        <v>110</v>
      </c>
      <c r="I517" t="s">
        <v>157</v>
      </c>
      <c r="J517">
        <v>0.57499998807907104</v>
      </c>
      <c r="K517" t="s">
        <v>182</v>
      </c>
    </row>
    <row r="518" spans="1:11">
      <c r="A518" t="s">
        <v>260</v>
      </c>
      <c r="B518" t="s">
        <v>42</v>
      </c>
      <c r="C518">
        <v>2065</v>
      </c>
      <c r="D518">
        <v>2070</v>
      </c>
      <c r="E518" t="s">
        <v>119</v>
      </c>
      <c r="F518" t="s">
        <v>146</v>
      </c>
      <c r="G518" t="s">
        <v>133</v>
      </c>
      <c r="H518" t="s">
        <v>110</v>
      </c>
      <c r="I518" t="s">
        <v>157</v>
      </c>
      <c r="J518">
        <v>0.57499998807907104</v>
      </c>
      <c r="K518" t="s">
        <v>182</v>
      </c>
    </row>
    <row r="519" spans="1:11">
      <c r="A519" t="s">
        <v>260</v>
      </c>
      <c r="B519" t="s">
        <v>42</v>
      </c>
      <c r="C519">
        <v>2070</v>
      </c>
      <c r="D519">
        <v>2070</v>
      </c>
      <c r="E519" t="s">
        <v>119</v>
      </c>
      <c r="F519" t="s">
        <v>146</v>
      </c>
      <c r="G519" t="s">
        <v>133</v>
      </c>
      <c r="H519" t="s">
        <v>110</v>
      </c>
      <c r="I519" t="s">
        <v>157</v>
      </c>
      <c r="J519">
        <v>0.57499998807907104</v>
      </c>
      <c r="K519" t="s">
        <v>182</v>
      </c>
    </row>
    <row r="520" spans="1:11">
      <c r="A520" t="s">
        <v>260</v>
      </c>
      <c r="B520" t="s">
        <v>43</v>
      </c>
      <c r="C520">
        <v>2010</v>
      </c>
      <c r="D520">
        <v>2010</v>
      </c>
      <c r="E520" t="s">
        <v>119</v>
      </c>
      <c r="F520" t="s">
        <v>146</v>
      </c>
      <c r="G520" t="s">
        <v>133</v>
      </c>
      <c r="H520" t="s">
        <v>110</v>
      </c>
      <c r="I520" t="s">
        <v>157</v>
      </c>
      <c r="J520">
        <v>0.57499998807907104</v>
      </c>
      <c r="K520" t="s">
        <v>182</v>
      </c>
    </row>
    <row r="521" spans="1:11">
      <c r="A521" t="s">
        <v>260</v>
      </c>
      <c r="B521" t="s">
        <v>43</v>
      </c>
      <c r="C521">
        <v>2015</v>
      </c>
      <c r="D521">
        <v>2015</v>
      </c>
      <c r="E521" t="s">
        <v>119</v>
      </c>
      <c r="F521" t="s">
        <v>146</v>
      </c>
      <c r="G521" t="s">
        <v>133</v>
      </c>
      <c r="H521" t="s">
        <v>110</v>
      </c>
      <c r="I521" t="s">
        <v>157</v>
      </c>
      <c r="J521">
        <v>0.57499998807907104</v>
      </c>
      <c r="K521" t="s">
        <v>182</v>
      </c>
    </row>
    <row r="522" spans="1:11">
      <c r="A522" t="s">
        <v>260</v>
      </c>
      <c r="B522" t="s">
        <v>43</v>
      </c>
      <c r="C522">
        <v>2020</v>
      </c>
      <c r="D522">
        <v>2020</v>
      </c>
      <c r="E522" t="s">
        <v>119</v>
      </c>
      <c r="F522" t="s">
        <v>146</v>
      </c>
      <c r="G522" t="s">
        <v>133</v>
      </c>
      <c r="H522" t="s">
        <v>110</v>
      </c>
      <c r="I522" t="s">
        <v>157</v>
      </c>
      <c r="J522">
        <v>0.57499998807907104</v>
      </c>
      <c r="K522" t="s">
        <v>182</v>
      </c>
    </row>
    <row r="523" spans="1:11">
      <c r="A523" t="s">
        <v>260</v>
      </c>
      <c r="B523" t="s">
        <v>43</v>
      </c>
      <c r="C523">
        <v>2020</v>
      </c>
      <c r="D523">
        <v>2025</v>
      </c>
      <c r="E523" t="s">
        <v>119</v>
      </c>
      <c r="F523" t="s">
        <v>146</v>
      </c>
      <c r="G523" t="s">
        <v>133</v>
      </c>
      <c r="H523" t="s">
        <v>110</v>
      </c>
      <c r="I523" t="s">
        <v>157</v>
      </c>
      <c r="J523">
        <v>0.57499998807907104</v>
      </c>
      <c r="K523" t="s">
        <v>182</v>
      </c>
    </row>
    <row r="524" spans="1:11">
      <c r="A524" t="s">
        <v>260</v>
      </c>
      <c r="B524" t="s">
        <v>43</v>
      </c>
      <c r="C524">
        <v>2020</v>
      </c>
      <c r="D524">
        <v>2030</v>
      </c>
      <c r="E524" t="s">
        <v>119</v>
      </c>
      <c r="F524" t="s">
        <v>146</v>
      </c>
      <c r="G524" t="s">
        <v>133</v>
      </c>
      <c r="H524" t="s">
        <v>110</v>
      </c>
      <c r="I524" t="s">
        <v>157</v>
      </c>
      <c r="J524">
        <v>0.57499998807907104</v>
      </c>
      <c r="K524" t="s">
        <v>182</v>
      </c>
    </row>
    <row r="525" spans="1:11">
      <c r="A525" t="s">
        <v>260</v>
      </c>
      <c r="B525" t="s">
        <v>43</v>
      </c>
      <c r="C525">
        <v>2020</v>
      </c>
      <c r="D525">
        <v>2035</v>
      </c>
      <c r="E525" t="s">
        <v>119</v>
      </c>
      <c r="F525" t="s">
        <v>146</v>
      </c>
      <c r="G525" t="s">
        <v>133</v>
      </c>
      <c r="H525" t="s">
        <v>110</v>
      </c>
      <c r="I525" t="s">
        <v>157</v>
      </c>
      <c r="J525">
        <v>0.57499998807907104</v>
      </c>
      <c r="K525" t="s">
        <v>182</v>
      </c>
    </row>
    <row r="526" spans="1:11">
      <c r="A526" t="s">
        <v>260</v>
      </c>
      <c r="B526" t="s">
        <v>43</v>
      </c>
      <c r="C526">
        <v>2020</v>
      </c>
      <c r="D526">
        <v>2040</v>
      </c>
      <c r="E526" t="s">
        <v>119</v>
      </c>
      <c r="F526" t="s">
        <v>146</v>
      </c>
      <c r="G526" t="s">
        <v>133</v>
      </c>
      <c r="H526" t="s">
        <v>110</v>
      </c>
      <c r="I526" t="s">
        <v>157</v>
      </c>
      <c r="J526">
        <v>0.57499998807907104</v>
      </c>
      <c r="K526" t="s">
        <v>182</v>
      </c>
    </row>
    <row r="527" spans="1:11">
      <c r="A527" t="s">
        <v>260</v>
      </c>
      <c r="B527" t="s">
        <v>43</v>
      </c>
      <c r="C527">
        <v>2020</v>
      </c>
      <c r="D527">
        <v>2045</v>
      </c>
      <c r="E527" t="s">
        <v>119</v>
      </c>
      <c r="F527" t="s">
        <v>146</v>
      </c>
      <c r="G527" t="s">
        <v>133</v>
      </c>
      <c r="H527" t="s">
        <v>110</v>
      </c>
      <c r="I527" t="s">
        <v>157</v>
      </c>
      <c r="J527">
        <v>0.57499998807907104</v>
      </c>
      <c r="K527" t="s">
        <v>182</v>
      </c>
    </row>
    <row r="528" spans="1:11">
      <c r="A528" t="s">
        <v>260</v>
      </c>
      <c r="B528" t="s">
        <v>43</v>
      </c>
      <c r="C528">
        <v>2025</v>
      </c>
      <c r="D528">
        <v>2025</v>
      </c>
      <c r="E528" t="s">
        <v>119</v>
      </c>
      <c r="F528" t="s">
        <v>146</v>
      </c>
      <c r="G528" t="s">
        <v>133</v>
      </c>
      <c r="H528" t="s">
        <v>110</v>
      </c>
      <c r="I528" t="s">
        <v>157</v>
      </c>
      <c r="J528">
        <v>0.57499998807907104</v>
      </c>
      <c r="K528" t="s">
        <v>182</v>
      </c>
    </row>
    <row r="529" spans="1:11">
      <c r="A529" t="s">
        <v>260</v>
      </c>
      <c r="B529" t="s">
        <v>43</v>
      </c>
      <c r="C529">
        <v>2025</v>
      </c>
      <c r="D529">
        <v>2030</v>
      </c>
      <c r="E529" t="s">
        <v>119</v>
      </c>
      <c r="F529" t="s">
        <v>146</v>
      </c>
      <c r="G529" t="s">
        <v>133</v>
      </c>
      <c r="H529" t="s">
        <v>110</v>
      </c>
      <c r="I529" t="s">
        <v>157</v>
      </c>
      <c r="J529">
        <v>0.57499998807907104</v>
      </c>
      <c r="K529" t="s">
        <v>182</v>
      </c>
    </row>
    <row r="530" spans="1:11">
      <c r="A530" t="s">
        <v>260</v>
      </c>
      <c r="B530" t="s">
        <v>43</v>
      </c>
      <c r="C530">
        <v>2025</v>
      </c>
      <c r="D530">
        <v>2035</v>
      </c>
      <c r="E530" t="s">
        <v>119</v>
      </c>
      <c r="F530" t="s">
        <v>146</v>
      </c>
      <c r="G530" t="s">
        <v>133</v>
      </c>
      <c r="H530" t="s">
        <v>110</v>
      </c>
      <c r="I530" t="s">
        <v>157</v>
      </c>
      <c r="J530">
        <v>0.57499998807907104</v>
      </c>
      <c r="K530" t="s">
        <v>182</v>
      </c>
    </row>
    <row r="531" spans="1:11">
      <c r="A531" t="s">
        <v>260</v>
      </c>
      <c r="B531" t="s">
        <v>43</v>
      </c>
      <c r="C531">
        <v>2025</v>
      </c>
      <c r="D531">
        <v>2040</v>
      </c>
      <c r="E531" t="s">
        <v>119</v>
      </c>
      <c r="F531" t="s">
        <v>146</v>
      </c>
      <c r="G531" t="s">
        <v>133</v>
      </c>
      <c r="H531" t="s">
        <v>110</v>
      </c>
      <c r="I531" t="s">
        <v>157</v>
      </c>
      <c r="J531">
        <v>0.57499998807907104</v>
      </c>
      <c r="K531" t="s">
        <v>182</v>
      </c>
    </row>
    <row r="532" spans="1:11">
      <c r="A532" t="s">
        <v>260</v>
      </c>
      <c r="B532" t="s">
        <v>43</v>
      </c>
      <c r="C532">
        <v>2025</v>
      </c>
      <c r="D532">
        <v>2045</v>
      </c>
      <c r="E532" t="s">
        <v>119</v>
      </c>
      <c r="F532" t="s">
        <v>146</v>
      </c>
      <c r="G532" t="s">
        <v>133</v>
      </c>
      <c r="H532" t="s">
        <v>110</v>
      </c>
      <c r="I532" t="s">
        <v>157</v>
      </c>
      <c r="J532">
        <v>0.57499998807907104</v>
      </c>
      <c r="K532" t="s">
        <v>182</v>
      </c>
    </row>
    <row r="533" spans="1:11">
      <c r="A533" t="s">
        <v>260</v>
      </c>
      <c r="B533" t="s">
        <v>43</v>
      </c>
      <c r="C533">
        <v>2025</v>
      </c>
      <c r="D533">
        <v>2050</v>
      </c>
      <c r="E533" t="s">
        <v>119</v>
      </c>
      <c r="F533" t="s">
        <v>146</v>
      </c>
      <c r="G533" t="s">
        <v>133</v>
      </c>
      <c r="H533" t="s">
        <v>110</v>
      </c>
      <c r="I533" t="s">
        <v>157</v>
      </c>
      <c r="J533">
        <v>0.57499998807907104</v>
      </c>
      <c r="K533" t="s">
        <v>182</v>
      </c>
    </row>
    <row r="534" spans="1:11">
      <c r="A534" t="s">
        <v>260</v>
      </c>
      <c r="B534" t="s">
        <v>43</v>
      </c>
      <c r="C534">
        <v>2030</v>
      </c>
      <c r="D534">
        <v>2030</v>
      </c>
      <c r="E534" t="s">
        <v>119</v>
      </c>
      <c r="F534" t="s">
        <v>146</v>
      </c>
      <c r="G534" t="s">
        <v>133</v>
      </c>
      <c r="H534" t="s">
        <v>110</v>
      </c>
      <c r="I534" t="s">
        <v>157</v>
      </c>
      <c r="J534">
        <v>0.57499998807907104</v>
      </c>
      <c r="K534" t="s">
        <v>182</v>
      </c>
    </row>
    <row r="535" spans="1:11">
      <c r="A535" t="s">
        <v>260</v>
      </c>
      <c r="B535" t="s">
        <v>43</v>
      </c>
      <c r="C535">
        <v>2030</v>
      </c>
      <c r="D535">
        <v>2035</v>
      </c>
      <c r="E535" t="s">
        <v>119</v>
      </c>
      <c r="F535" t="s">
        <v>146</v>
      </c>
      <c r="G535" t="s">
        <v>133</v>
      </c>
      <c r="H535" t="s">
        <v>110</v>
      </c>
      <c r="I535" t="s">
        <v>157</v>
      </c>
      <c r="J535">
        <v>0.57499998807907104</v>
      </c>
      <c r="K535" t="s">
        <v>182</v>
      </c>
    </row>
    <row r="536" spans="1:11">
      <c r="A536" t="s">
        <v>260</v>
      </c>
      <c r="B536" t="s">
        <v>43</v>
      </c>
      <c r="C536">
        <v>2030</v>
      </c>
      <c r="D536">
        <v>2040</v>
      </c>
      <c r="E536" t="s">
        <v>119</v>
      </c>
      <c r="F536" t="s">
        <v>146</v>
      </c>
      <c r="G536" t="s">
        <v>133</v>
      </c>
      <c r="H536" t="s">
        <v>110</v>
      </c>
      <c r="I536" t="s">
        <v>157</v>
      </c>
      <c r="J536">
        <v>0.57499998807907104</v>
      </c>
      <c r="K536" t="s">
        <v>182</v>
      </c>
    </row>
    <row r="537" spans="1:11">
      <c r="A537" t="s">
        <v>260</v>
      </c>
      <c r="B537" t="s">
        <v>43</v>
      </c>
      <c r="C537">
        <v>2030</v>
      </c>
      <c r="D537">
        <v>2045</v>
      </c>
      <c r="E537" t="s">
        <v>119</v>
      </c>
      <c r="F537" t="s">
        <v>146</v>
      </c>
      <c r="G537" t="s">
        <v>133</v>
      </c>
      <c r="H537" t="s">
        <v>110</v>
      </c>
      <c r="I537" t="s">
        <v>157</v>
      </c>
      <c r="J537">
        <v>0.57499998807907104</v>
      </c>
      <c r="K537" t="s">
        <v>182</v>
      </c>
    </row>
    <row r="538" spans="1:11">
      <c r="A538" t="s">
        <v>260</v>
      </c>
      <c r="B538" t="s">
        <v>43</v>
      </c>
      <c r="C538">
        <v>2030</v>
      </c>
      <c r="D538">
        <v>2050</v>
      </c>
      <c r="E538" t="s">
        <v>119</v>
      </c>
      <c r="F538" t="s">
        <v>146</v>
      </c>
      <c r="G538" t="s">
        <v>133</v>
      </c>
      <c r="H538" t="s">
        <v>110</v>
      </c>
      <c r="I538" t="s">
        <v>157</v>
      </c>
      <c r="J538">
        <v>0.57499998807907104</v>
      </c>
      <c r="K538" t="s">
        <v>182</v>
      </c>
    </row>
    <row r="539" spans="1:11">
      <c r="A539" t="s">
        <v>260</v>
      </c>
      <c r="B539" t="s">
        <v>43</v>
      </c>
      <c r="C539">
        <v>2030</v>
      </c>
      <c r="D539">
        <v>2055</v>
      </c>
      <c r="E539" t="s">
        <v>119</v>
      </c>
      <c r="F539" t="s">
        <v>146</v>
      </c>
      <c r="G539" t="s">
        <v>133</v>
      </c>
      <c r="H539" t="s">
        <v>110</v>
      </c>
      <c r="I539" t="s">
        <v>157</v>
      </c>
      <c r="J539">
        <v>0.57499998807907104</v>
      </c>
      <c r="K539" t="s">
        <v>182</v>
      </c>
    </row>
    <row r="540" spans="1:11">
      <c r="A540" t="s">
        <v>260</v>
      </c>
      <c r="B540" t="s">
        <v>43</v>
      </c>
      <c r="C540">
        <v>2035</v>
      </c>
      <c r="D540">
        <v>2035</v>
      </c>
      <c r="E540" t="s">
        <v>119</v>
      </c>
      <c r="F540" t="s">
        <v>146</v>
      </c>
      <c r="G540" t="s">
        <v>133</v>
      </c>
      <c r="H540" t="s">
        <v>110</v>
      </c>
      <c r="I540" t="s">
        <v>157</v>
      </c>
      <c r="J540">
        <v>0.57499998807907104</v>
      </c>
      <c r="K540" t="s">
        <v>182</v>
      </c>
    </row>
    <row r="541" spans="1:11">
      <c r="A541" t="s">
        <v>260</v>
      </c>
      <c r="B541" t="s">
        <v>43</v>
      </c>
      <c r="C541">
        <v>2035</v>
      </c>
      <c r="D541">
        <v>2040</v>
      </c>
      <c r="E541" t="s">
        <v>119</v>
      </c>
      <c r="F541" t="s">
        <v>146</v>
      </c>
      <c r="G541" t="s">
        <v>133</v>
      </c>
      <c r="H541" t="s">
        <v>110</v>
      </c>
      <c r="I541" t="s">
        <v>157</v>
      </c>
      <c r="J541">
        <v>0.57499998807907104</v>
      </c>
      <c r="K541" t="s">
        <v>182</v>
      </c>
    </row>
    <row r="542" spans="1:11">
      <c r="A542" t="s">
        <v>260</v>
      </c>
      <c r="B542" t="s">
        <v>43</v>
      </c>
      <c r="C542">
        <v>2035</v>
      </c>
      <c r="D542">
        <v>2045</v>
      </c>
      <c r="E542" t="s">
        <v>119</v>
      </c>
      <c r="F542" t="s">
        <v>146</v>
      </c>
      <c r="G542" t="s">
        <v>133</v>
      </c>
      <c r="H542" t="s">
        <v>110</v>
      </c>
      <c r="I542" t="s">
        <v>157</v>
      </c>
      <c r="J542">
        <v>0.57499998807907104</v>
      </c>
      <c r="K542" t="s">
        <v>182</v>
      </c>
    </row>
    <row r="543" spans="1:11">
      <c r="A543" t="s">
        <v>260</v>
      </c>
      <c r="B543" t="s">
        <v>43</v>
      </c>
      <c r="C543">
        <v>2035</v>
      </c>
      <c r="D543">
        <v>2050</v>
      </c>
      <c r="E543" t="s">
        <v>119</v>
      </c>
      <c r="F543" t="s">
        <v>146</v>
      </c>
      <c r="G543" t="s">
        <v>133</v>
      </c>
      <c r="H543" t="s">
        <v>110</v>
      </c>
      <c r="I543" t="s">
        <v>157</v>
      </c>
      <c r="J543">
        <v>0.57499998807907104</v>
      </c>
      <c r="K543" t="s">
        <v>182</v>
      </c>
    </row>
    <row r="544" spans="1:11">
      <c r="A544" t="s">
        <v>260</v>
      </c>
      <c r="B544" t="s">
        <v>43</v>
      </c>
      <c r="C544">
        <v>2035</v>
      </c>
      <c r="D544">
        <v>2055</v>
      </c>
      <c r="E544" t="s">
        <v>119</v>
      </c>
      <c r="F544" t="s">
        <v>146</v>
      </c>
      <c r="G544" t="s">
        <v>133</v>
      </c>
      <c r="H544" t="s">
        <v>110</v>
      </c>
      <c r="I544" t="s">
        <v>157</v>
      </c>
      <c r="J544">
        <v>0.57499998807907104</v>
      </c>
      <c r="K544" t="s">
        <v>182</v>
      </c>
    </row>
    <row r="545" spans="1:11">
      <c r="A545" t="s">
        <v>260</v>
      </c>
      <c r="B545" t="s">
        <v>43</v>
      </c>
      <c r="C545">
        <v>2035</v>
      </c>
      <c r="D545">
        <v>2060</v>
      </c>
      <c r="E545" t="s">
        <v>119</v>
      </c>
      <c r="F545" t="s">
        <v>146</v>
      </c>
      <c r="G545" t="s">
        <v>133</v>
      </c>
      <c r="H545" t="s">
        <v>110</v>
      </c>
      <c r="I545" t="s">
        <v>157</v>
      </c>
      <c r="J545">
        <v>0.57499998807907104</v>
      </c>
      <c r="K545" t="s">
        <v>182</v>
      </c>
    </row>
    <row r="546" spans="1:11">
      <c r="A546" t="s">
        <v>260</v>
      </c>
      <c r="B546" t="s">
        <v>43</v>
      </c>
      <c r="C546">
        <v>2040</v>
      </c>
      <c r="D546">
        <v>2040</v>
      </c>
      <c r="E546" t="s">
        <v>119</v>
      </c>
      <c r="F546" t="s">
        <v>146</v>
      </c>
      <c r="G546" t="s">
        <v>133</v>
      </c>
      <c r="H546" t="s">
        <v>110</v>
      </c>
      <c r="I546" t="s">
        <v>157</v>
      </c>
      <c r="J546">
        <v>0.57499998807907104</v>
      </c>
      <c r="K546" t="s">
        <v>182</v>
      </c>
    </row>
    <row r="547" spans="1:11">
      <c r="A547" t="s">
        <v>260</v>
      </c>
      <c r="B547" t="s">
        <v>43</v>
      </c>
      <c r="C547">
        <v>2040</v>
      </c>
      <c r="D547">
        <v>2045</v>
      </c>
      <c r="E547" t="s">
        <v>119</v>
      </c>
      <c r="F547" t="s">
        <v>146</v>
      </c>
      <c r="G547" t="s">
        <v>133</v>
      </c>
      <c r="H547" t="s">
        <v>110</v>
      </c>
      <c r="I547" t="s">
        <v>157</v>
      </c>
      <c r="J547">
        <v>0.57499998807907104</v>
      </c>
      <c r="K547" t="s">
        <v>182</v>
      </c>
    </row>
    <row r="548" spans="1:11">
      <c r="A548" t="s">
        <v>260</v>
      </c>
      <c r="B548" t="s">
        <v>43</v>
      </c>
      <c r="C548">
        <v>2040</v>
      </c>
      <c r="D548">
        <v>2050</v>
      </c>
      <c r="E548" t="s">
        <v>119</v>
      </c>
      <c r="F548" t="s">
        <v>146</v>
      </c>
      <c r="G548" t="s">
        <v>133</v>
      </c>
      <c r="H548" t="s">
        <v>110</v>
      </c>
      <c r="I548" t="s">
        <v>157</v>
      </c>
      <c r="J548">
        <v>0.57499998807907104</v>
      </c>
      <c r="K548" t="s">
        <v>182</v>
      </c>
    </row>
    <row r="549" spans="1:11">
      <c r="A549" t="s">
        <v>260</v>
      </c>
      <c r="B549" t="s">
        <v>43</v>
      </c>
      <c r="C549">
        <v>2040</v>
      </c>
      <c r="D549">
        <v>2055</v>
      </c>
      <c r="E549" t="s">
        <v>119</v>
      </c>
      <c r="F549" t="s">
        <v>146</v>
      </c>
      <c r="G549" t="s">
        <v>133</v>
      </c>
      <c r="H549" t="s">
        <v>110</v>
      </c>
      <c r="I549" t="s">
        <v>157</v>
      </c>
      <c r="J549">
        <v>0.57499998807907104</v>
      </c>
      <c r="K549" t="s">
        <v>182</v>
      </c>
    </row>
    <row r="550" spans="1:11">
      <c r="A550" t="s">
        <v>260</v>
      </c>
      <c r="B550" t="s">
        <v>43</v>
      </c>
      <c r="C550">
        <v>2040</v>
      </c>
      <c r="D550">
        <v>2060</v>
      </c>
      <c r="E550" t="s">
        <v>119</v>
      </c>
      <c r="F550" t="s">
        <v>146</v>
      </c>
      <c r="G550" t="s">
        <v>133</v>
      </c>
      <c r="H550" t="s">
        <v>110</v>
      </c>
      <c r="I550" t="s">
        <v>157</v>
      </c>
      <c r="J550">
        <v>0.57499998807907104</v>
      </c>
      <c r="K550" t="s">
        <v>182</v>
      </c>
    </row>
    <row r="551" spans="1:11">
      <c r="A551" t="s">
        <v>260</v>
      </c>
      <c r="B551" t="s">
        <v>43</v>
      </c>
      <c r="C551">
        <v>2040</v>
      </c>
      <c r="D551">
        <v>2065</v>
      </c>
      <c r="E551" t="s">
        <v>119</v>
      </c>
      <c r="F551" t="s">
        <v>146</v>
      </c>
      <c r="G551" t="s">
        <v>133</v>
      </c>
      <c r="H551" t="s">
        <v>110</v>
      </c>
      <c r="I551" t="s">
        <v>157</v>
      </c>
      <c r="J551">
        <v>0.57499998807907104</v>
      </c>
      <c r="K551" t="s">
        <v>182</v>
      </c>
    </row>
    <row r="552" spans="1:11">
      <c r="A552" t="s">
        <v>260</v>
      </c>
      <c r="B552" t="s">
        <v>43</v>
      </c>
      <c r="C552">
        <v>2045</v>
      </c>
      <c r="D552">
        <v>2045</v>
      </c>
      <c r="E552" t="s">
        <v>119</v>
      </c>
      <c r="F552" t="s">
        <v>146</v>
      </c>
      <c r="G552" t="s">
        <v>133</v>
      </c>
      <c r="H552" t="s">
        <v>110</v>
      </c>
      <c r="I552" t="s">
        <v>157</v>
      </c>
      <c r="J552">
        <v>0.57499998807907104</v>
      </c>
      <c r="K552" t="s">
        <v>182</v>
      </c>
    </row>
    <row r="553" spans="1:11">
      <c r="A553" t="s">
        <v>260</v>
      </c>
      <c r="B553" t="s">
        <v>43</v>
      </c>
      <c r="C553">
        <v>2045</v>
      </c>
      <c r="D553">
        <v>2050</v>
      </c>
      <c r="E553" t="s">
        <v>119</v>
      </c>
      <c r="F553" t="s">
        <v>146</v>
      </c>
      <c r="G553" t="s">
        <v>133</v>
      </c>
      <c r="H553" t="s">
        <v>110</v>
      </c>
      <c r="I553" t="s">
        <v>157</v>
      </c>
      <c r="J553">
        <v>0.57499998807907104</v>
      </c>
      <c r="K553" t="s">
        <v>182</v>
      </c>
    </row>
    <row r="554" spans="1:11">
      <c r="A554" t="s">
        <v>260</v>
      </c>
      <c r="B554" t="s">
        <v>43</v>
      </c>
      <c r="C554">
        <v>2045</v>
      </c>
      <c r="D554">
        <v>2055</v>
      </c>
      <c r="E554" t="s">
        <v>119</v>
      </c>
      <c r="F554" t="s">
        <v>146</v>
      </c>
      <c r="G554" t="s">
        <v>133</v>
      </c>
      <c r="H554" t="s">
        <v>110</v>
      </c>
      <c r="I554" t="s">
        <v>157</v>
      </c>
      <c r="J554">
        <v>0.57499998807907104</v>
      </c>
      <c r="K554" t="s">
        <v>182</v>
      </c>
    </row>
    <row r="555" spans="1:11">
      <c r="A555" t="s">
        <v>260</v>
      </c>
      <c r="B555" t="s">
        <v>43</v>
      </c>
      <c r="C555">
        <v>2045</v>
      </c>
      <c r="D555">
        <v>2060</v>
      </c>
      <c r="E555" t="s">
        <v>119</v>
      </c>
      <c r="F555" t="s">
        <v>146</v>
      </c>
      <c r="G555" t="s">
        <v>133</v>
      </c>
      <c r="H555" t="s">
        <v>110</v>
      </c>
      <c r="I555" t="s">
        <v>157</v>
      </c>
      <c r="J555">
        <v>0.57499998807907104</v>
      </c>
      <c r="K555" t="s">
        <v>182</v>
      </c>
    </row>
    <row r="556" spans="1:11">
      <c r="A556" t="s">
        <v>260</v>
      </c>
      <c r="B556" t="s">
        <v>43</v>
      </c>
      <c r="C556">
        <v>2045</v>
      </c>
      <c r="D556">
        <v>2065</v>
      </c>
      <c r="E556" t="s">
        <v>119</v>
      </c>
      <c r="F556" t="s">
        <v>146</v>
      </c>
      <c r="G556" t="s">
        <v>133</v>
      </c>
      <c r="H556" t="s">
        <v>110</v>
      </c>
      <c r="I556" t="s">
        <v>157</v>
      </c>
      <c r="J556">
        <v>0.57499998807907104</v>
      </c>
      <c r="K556" t="s">
        <v>182</v>
      </c>
    </row>
    <row r="557" spans="1:11">
      <c r="A557" t="s">
        <v>260</v>
      </c>
      <c r="B557" t="s">
        <v>43</v>
      </c>
      <c r="C557">
        <v>2045</v>
      </c>
      <c r="D557">
        <v>2070</v>
      </c>
      <c r="E557" t="s">
        <v>119</v>
      </c>
      <c r="F557" t="s">
        <v>146</v>
      </c>
      <c r="G557" t="s">
        <v>133</v>
      </c>
      <c r="H557" t="s">
        <v>110</v>
      </c>
      <c r="I557" t="s">
        <v>157</v>
      </c>
      <c r="J557">
        <v>0.57499998807907104</v>
      </c>
      <c r="K557" t="s">
        <v>182</v>
      </c>
    </row>
    <row r="558" spans="1:11">
      <c r="A558" t="s">
        <v>260</v>
      </c>
      <c r="B558" t="s">
        <v>43</v>
      </c>
      <c r="C558">
        <v>2050</v>
      </c>
      <c r="D558">
        <v>2050</v>
      </c>
      <c r="E558" t="s">
        <v>119</v>
      </c>
      <c r="F558" t="s">
        <v>146</v>
      </c>
      <c r="G558" t="s">
        <v>133</v>
      </c>
      <c r="H558" t="s">
        <v>110</v>
      </c>
      <c r="I558" t="s">
        <v>157</v>
      </c>
      <c r="J558">
        <v>0.57499998807907104</v>
      </c>
      <c r="K558" t="s">
        <v>182</v>
      </c>
    </row>
    <row r="559" spans="1:11">
      <c r="A559" t="s">
        <v>260</v>
      </c>
      <c r="B559" t="s">
        <v>43</v>
      </c>
      <c r="C559">
        <v>2050</v>
      </c>
      <c r="D559">
        <v>2055</v>
      </c>
      <c r="E559" t="s">
        <v>119</v>
      </c>
      <c r="F559" t="s">
        <v>146</v>
      </c>
      <c r="G559" t="s">
        <v>133</v>
      </c>
      <c r="H559" t="s">
        <v>110</v>
      </c>
      <c r="I559" t="s">
        <v>157</v>
      </c>
      <c r="J559">
        <v>0.57499998807907104</v>
      </c>
      <c r="K559" t="s">
        <v>182</v>
      </c>
    </row>
    <row r="560" spans="1:11">
      <c r="A560" t="s">
        <v>260</v>
      </c>
      <c r="B560" t="s">
        <v>43</v>
      </c>
      <c r="C560">
        <v>2050</v>
      </c>
      <c r="D560">
        <v>2060</v>
      </c>
      <c r="E560" t="s">
        <v>119</v>
      </c>
      <c r="F560" t="s">
        <v>146</v>
      </c>
      <c r="G560" t="s">
        <v>133</v>
      </c>
      <c r="H560" t="s">
        <v>110</v>
      </c>
      <c r="I560" t="s">
        <v>157</v>
      </c>
      <c r="J560">
        <v>0.57499998807907104</v>
      </c>
      <c r="K560" t="s">
        <v>182</v>
      </c>
    </row>
    <row r="561" spans="1:11">
      <c r="A561" t="s">
        <v>260</v>
      </c>
      <c r="B561" t="s">
        <v>43</v>
      </c>
      <c r="C561">
        <v>2050</v>
      </c>
      <c r="D561">
        <v>2065</v>
      </c>
      <c r="E561" t="s">
        <v>119</v>
      </c>
      <c r="F561" t="s">
        <v>146</v>
      </c>
      <c r="G561" t="s">
        <v>133</v>
      </c>
      <c r="H561" t="s">
        <v>110</v>
      </c>
      <c r="I561" t="s">
        <v>157</v>
      </c>
      <c r="J561">
        <v>0.57499998807907104</v>
      </c>
      <c r="K561" t="s">
        <v>182</v>
      </c>
    </row>
    <row r="562" spans="1:11">
      <c r="A562" t="s">
        <v>260</v>
      </c>
      <c r="B562" t="s">
        <v>43</v>
      </c>
      <c r="C562">
        <v>2050</v>
      </c>
      <c r="D562">
        <v>2070</v>
      </c>
      <c r="E562" t="s">
        <v>119</v>
      </c>
      <c r="F562" t="s">
        <v>146</v>
      </c>
      <c r="G562" t="s">
        <v>133</v>
      </c>
      <c r="H562" t="s">
        <v>110</v>
      </c>
      <c r="I562" t="s">
        <v>157</v>
      </c>
      <c r="J562">
        <v>0.57499998807907104</v>
      </c>
      <c r="K562" t="s">
        <v>182</v>
      </c>
    </row>
    <row r="563" spans="1:11">
      <c r="A563" t="s">
        <v>260</v>
      </c>
      <c r="B563" t="s">
        <v>43</v>
      </c>
      <c r="C563">
        <v>2055</v>
      </c>
      <c r="D563">
        <v>2055</v>
      </c>
      <c r="E563" t="s">
        <v>119</v>
      </c>
      <c r="F563" t="s">
        <v>146</v>
      </c>
      <c r="G563" t="s">
        <v>133</v>
      </c>
      <c r="H563" t="s">
        <v>110</v>
      </c>
      <c r="I563" t="s">
        <v>157</v>
      </c>
      <c r="J563">
        <v>0.57499998807907104</v>
      </c>
      <c r="K563" t="s">
        <v>182</v>
      </c>
    </row>
    <row r="564" spans="1:11">
      <c r="A564" t="s">
        <v>260</v>
      </c>
      <c r="B564" t="s">
        <v>43</v>
      </c>
      <c r="C564">
        <v>2055</v>
      </c>
      <c r="D564">
        <v>2060</v>
      </c>
      <c r="E564" t="s">
        <v>119</v>
      </c>
      <c r="F564" t="s">
        <v>146</v>
      </c>
      <c r="G564" t="s">
        <v>133</v>
      </c>
      <c r="H564" t="s">
        <v>110</v>
      </c>
      <c r="I564" t="s">
        <v>157</v>
      </c>
      <c r="J564">
        <v>0.57499998807907104</v>
      </c>
      <c r="K564" t="s">
        <v>182</v>
      </c>
    </row>
    <row r="565" spans="1:11">
      <c r="A565" t="s">
        <v>260</v>
      </c>
      <c r="B565" t="s">
        <v>43</v>
      </c>
      <c r="C565">
        <v>2055</v>
      </c>
      <c r="D565">
        <v>2065</v>
      </c>
      <c r="E565" t="s">
        <v>119</v>
      </c>
      <c r="F565" t="s">
        <v>146</v>
      </c>
      <c r="G565" t="s">
        <v>133</v>
      </c>
      <c r="H565" t="s">
        <v>110</v>
      </c>
      <c r="I565" t="s">
        <v>157</v>
      </c>
      <c r="J565">
        <v>0.57499998807907104</v>
      </c>
      <c r="K565" t="s">
        <v>182</v>
      </c>
    </row>
    <row r="566" spans="1:11">
      <c r="A566" t="s">
        <v>260</v>
      </c>
      <c r="B566" t="s">
        <v>43</v>
      </c>
      <c r="C566">
        <v>2055</v>
      </c>
      <c r="D566">
        <v>2070</v>
      </c>
      <c r="E566" t="s">
        <v>119</v>
      </c>
      <c r="F566" t="s">
        <v>146</v>
      </c>
      <c r="G566" t="s">
        <v>133</v>
      </c>
      <c r="H566" t="s">
        <v>110</v>
      </c>
      <c r="I566" t="s">
        <v>157</v>
      </c>
      <c r="J566">
        <v>0.57499998807907104</v>
      </c>
      <c r="K566" t="s">
        <v>182</v>
      </c>
    </row>
    <row r="567" spans="1:11">
      <c r="A567" t="s">
        <v>260</v>
      </c>
      <c r="B567" t="s">
        <v>43</v>
      </c>
      <c r="C567">
        <v>2060</v>
      </c>
      <c r="D567">
        <v>2060</v>
      </c>
      <c r="E567" t="s">
        <v>119</v>
      </c>
      <c r="F567" t="s">
        <v>146</v>
      </c>
      <c r="G567" t="s">
        <v>133</v>
      </c>
      <c r="H567" t="s">
        <v>110</v>
      </c>
      <c r="I567" t="s">
        <v>157</v>
      </c>
      <c r="J567">
        <v>0.57499998807907104</v>
      </c>
      <c r="K567" t="s">
        <v>182</v>
      </c>
    </row>
    <row r="568" spans="1:11">
      <c r="A568" t="s">
        <v>260</v>
      </c>
      <c r="B568" t="s">
        <v>43</v>
      </c>
      <c r="C568">
        <v>2060</v>
      </c>
      <c r="D568">
        <v>2065</v>
      </c>
      <c r="E568" t="s">
        <v>119</v>
      </c>
      <c r="F568" t="s">
        <v>146</v>
      </c>
      <c r="G568" t="s">
        <v>133</v>
      </c>
      <c r="H568" t="s">
        <v>110</v>
      </c>
      <c r="I568" t="s">
        <v>157</v>
      </c>
      <c r="J568">
        <v>0.57499998807907104</v>
      </c>
      <c r="K568" t="s">
        <v>182</v>
      </c>
    </row>
    <row r="569" spans="1:11">
      <c r="A569" t="s">
        <v>260</v>
      </c>
      <c r="B569" t="s">
        <v>43</v>
      </c>
      <c r="C569">
        <v>2060</v>
      </c>
      <c r="D569">
        <v>2070</v>
      </c>
      <c r="E569" t="s">
        <v>119</v>
      </c>
      <c r="F569" t="s">
        <v>146</v>
      </c>
      <c r="G569" t="s">
        <v>133</v>
      </c>
      <c r="H569" t="s">
        <v>110</v>
      </c>
      <c r="I569" t="s">
        <v>157</v>
      </c>
      <c r="J569">
        <v>0.57499998807907104</v>
      </c>
      <c r="K569" t="s">
        <v>182</v>
      </c>
    </row>
    <row r="570" spans="1:11">
      <c r="A570" t="s">
        <v>260</v>
      </c>
      <c r="B570" t="s">
        <v>43</v>
      </c>
      <c r="C570">
        <v>2065</v>
      </c>
      <c r="D570">
        <v>2065</v>
      </c>
      <c r="E570" t="s">
        <v>119</v>
      </c>
      <c r="F570" t="s">
        <v>146</v>
      </c>
      <c r="G570" t="s">
        <v>133</v>
      </c>
      <c r="H570" t="s">
        <v>110</v>
      </c>
      <c r="I570" t="s">
        <v>157</v>
      </c>
      <c r="J570">
        <v>0.57499998807907104</v>
      </c>
      <c r="K570" t="s">
        <v>182</v>
      </c>
    </row>
    <row r="571" spans="1:11">
      <c r="A571" t="s">
        <v>260</v>
      </c>
      <c r="B571" t="s">
        <v>43</v>
      </c>
      <c r="C571">
        <v>2065</v>
      </c>
      <c r="D571">
        <v>2070</v>
      </c>
      <c r="E571" t="s">
        <v>119</v>
      </c>
      <c r="F571" t="s">
        <v>146</v>
      </c>
      <c r="G571" t="s">
        <v>133</v>
      </c>
      <c r="H571" t="s">
        <v>110</v>
      </c>
      <c r="I571" t="s">
        <v>157</v>
      </c>
      <c r="J571">
        <v>0.57499998807907104</v>
      </c>
      <c r="K571" t="s">
        <v>182</v>
      </c>
    </row>
    <row r="572" spans="1:11">
      <c r="A572" t="s">
        <v>260</v>
      </c>
      <c r="B572" t="s">
        <v>43</v>
      </c>
      <c r="C572">
        <v>2070</v>
      </c>
      <c r="D572">
        <v>2070</v>
      </c>
      <c r="E572" t="s">
        <v>119</v>
      </c>
      <c r="F572" t="s">
        <v>146</v>
      </c>
      <c r="G572" t="s">
        <v>133</v>
      </c>
      <c r="H572" t="s">
        <v>110</v>
      </c>
      <c r="I572" t="s">
        <v>157</v>
      </c>
      <c r="J572">
        <v>0.57499998807907104</v>
      </c>
      <c r="K572" t="s">
        <v>182</v>
      </c>
    </row>
    <row r="573" spans="1:11">
      <c r="A573" t="s">
        <v>260</v>
      </c>
      <c r="B573" t="s">
        <v>44</v>
      </c>
      <c r="C573">
        <v>2010</v>
      </c>
      <c r="D573">
        <v>2010</v>
      </c>
      <c r="E573" t="s">
        <v>119</v>
      </c>
      <c r="F573" t="s">
        <v>146</v>
      </c>
      <c r="G573" t="s">
        <v>133</v>
      </c>
      <c r="H573" t="s">
        <v>110</v>
      </c>
      <c r="I573" t="s">
        <v>157</v>
      </c>
      <c r="J573">
        <v>1</v>
      </c>
      <c r="K573" t="s">
        <v>182</v>
      </c>
    </row>
    <row r="574" spans="1:11">
      <c r="A574" t="s">
        <v>260</v>
      </c>
      <c r="B574" t="s">
        <v>44</v>
      </c>
      <c r="C574">
        <v>2010</v>
      </c>
      <c r="D574">
        <v>2015</v>
      </c>
      <c r="E574" t="s">
        <v>119</v>
      </c>
      <c r="F574" t="s">
        <v>146</v>
      </c>
      <c r="G574" t="s">
        <v>133</v>
      </c>
      <c r="H574" t="s">
        <v>110</v>
      </c>
      <c r="I574" t="s">
        <v>157</v>
      </c>
      <c r="J574">
        <v>1</v>
      </c>
      <c r="K574" t="s">
        <v>182</v>
      </c>
    </row>
    <row r="575" spans="1:11">
      <c r="A575" t="s">
        <v>260</v>
      </c>
      <c r="B575" t="s">
        <v>44</v>
      </c>
      <c r="C575">
        <v>2010</v>
      </c>
      <c r="D575">
        <v>2020</v>
      </c>
      <c r="E575" t="s">
        <v>119</v>
      </c>
      <c r="F575" t="s">
        <v>146</v>
      </c>
      <c r="G575" t="s">
        <v>133</v>
      </c>
      <c r="H575" t="s">
        <v>110</v>
      </c>
      <c r="I575" t="s">
        <v>157</v>
      </c>
      <c r="J575">
        <v>1</v>
      </c>
      <c r="K575" t="s">
        <v>182</v>
      </c>
    </row>
    <row r="576" spans="1:11">
      <c r="A576" t="s">
        <v>260</v>
      </c>
      <c r="B576" t="s">
        <v>44</v>
      </c>
      <c r="C576">
        <v>2010</v>
      </c>
      <c r="D576">
        <v>2025</v>
      </c>
      <c r="E576" t="s">
        <v>119</v>
      </c>
      <c r="F576" t="s">
        <v>146</v>
      </c>
      <c r="G576" t="s">
        <v>133</v>
      </c>
      <c r="H576" t="s">
        <v>110</v>
      </c>
      <c r="I576" t="s">
        <v>157</v>
      </c>
      <c r="J576">
        <v>1</v>
      </c>
      <c r="K576" t="s">
        <v>182</v>
      </c>
    </row>
    <row r="577" spans="1:11">
      <c r="A577" t="s">
        <v>260</v>
      </c>
      <c r="B577" t="s">
        <v>44</v>
      </c>
      <c r="C577">
        <v>2010</v>
      </c>
      <c r="D577">
        <v>2030</v>
      </c>
      <c r="E577" t="s">
        <v>119</v>
      </c>
      <c r="F577" t="s">
        <v>146</v>
      </c>
      <c r="G577" t="s">
        <v>133</v>
      </c>
      <c r="H577" t="s">
        <v>110</v>
      </c>
      <c r="I577" t="s">
        <v>157</v>
      </c>
      <c r="J577">
        <v>1</v>
      </c>
      <c r="K577" t="s">
        <v>182</v>
      </c>
    </row>
    <row r="578" spans="1:11">
      <c r="A578" t="s">
        <v>260</v>
      </c>
      <c r="B578" t="s">
        <v>44</v>
      </c>
      <c r="C578">
        <v>2010</v>
      </c>
      <c r="D578">
        <v>2035</v>
      </c>
      <c r="E578" t="s">
        <v>119</v>
      </c>
      <c r="F578" t="s">
        <v>146</v>
      </c>
      <c r="G578" t="s">
        <v>133</v>
      </c>
      <c r="H578" t="s">
        <v>110</v>
      </c>
      <c r="I578" t="s">
        <v>157</v>
      </c>
      <c r="J578">
        <v>1</v>
      </c>
      <c r="K578" t="s">
        <v>182</v>
      </c>
    </row>
    <row r="579" spans="1:11">
      <c r="A579" t="s">
        <v>260</v>
      </c>
      <c r="B579" t="s">
        <v>44</v>
      </c>
      <c r="C579">
        <v>2015</v>
      </c>
      <c r="D579">
        <v>2015</v>
      </c>
      <c r="E579" t="s">
        <v>119</v>
      </c>
      <c r="F579" t="s">
        <v>146</v>
      </c>
      <c r="G579" t="s">
        <v>133</v>
      </c>
      <c r="H579" t="s">
        <v>110</v>
      </c>
      <c r="I579" t="s">
        <v>157</v>
      </c>
      <c r="J579">
        <v>1</v>
      </c>
      <c r="K579" t="s">
        <v>182</v>
      </c>
    </row>
    <row r="580" spans="1:11">
      <c r="A580" t="s">
        <v>260</v>
      </c>
      <c r="B580" t="s">
        <v>44</v>
      </c>
      <c r="C580">
        <v>2015</v>
      </c>
      <c r="D580">
        <v>2020</v>
      </c>
      <c r="E580" t="s">
        <v>119</v>
      </c>
      <c r="F580" t="s">
        <v>146</v>
      </c>
      <c r="G580" t="s">
        <v>133</v>
      </c>
      <c r="H580" t="s">
        <v>110</v>
      </c>
      <c r="I580" t="s">
        <v>157</v>
      </c>
      <c r="J580">
        <v>1</v>
      </c>
      <c r="K580" t="s">
        <v>182</v>
      </c>
    </row>
    <row r="581" spans="1:11">
      <c r="A581" t="s">
        <v>260</v>
      </c>
      <c r="B581" t="s">
        <v>44</v>
      </c>
      <c r="C581">
        <v>2015</v>
      </c>
      <c r="D581">
        <v>2025</v>
      </c>
      <c r="E581" t="s">
        <v>119</v>
      </c>
      <c r="F581" t="s">
        <v>146</v>
      </c>
      <c r="G581" t="s">
        <v>133</v>
      </c>
      <c r="H581" t="s">
        <v>110</v>
      </c>
      <c r="I581" t="s">
        <v>157</v>
      </c>
      <c r="J581">
        <v>1</v>
      </c>
      <c r="K581" t="s">
        <v>182</v>
      </c>
    </row>
    <row r="582" spans="1:11">
      <c r="A582" t="s">
        <v>260</v>
      </c>
      <c r="B582" t="s">
        <v>44</v>
      </c>
      <c r="C582">
        <v>2015</v>
      </c>
      <c r="D582">
        <v>2030</v>
      </c>
      <c r="E582" t="s">
        <v>119</v>
      </c>
      <c r="F582" t="s">
        <v>146</v>
      </c>
      <c r="G582" t="s">
        <v>133</v>
      </c>
      <c r="H582" t="s">
        <v>110</v>
      </c>
      <c r="I582" t="s">
        <v>157</v>
      </c>
      <c r="J582">
        <v>1</v>
      </c>
      <c r="K582" t="s">
        <v>182</v>
      </c>
    </row>
    <row r="583" spans="1:11">
      <c r="A583" t="s">
        <v>260</v>
      </c>
      <c r="B583" t="s">
        <v>44</v>
      </c>
      <c r="C583">
        <v>2015</v>
      </c>
      <c r="D583">
        <v>2035</v>
      </c>
      <c r="E583" t="s">
        <v>119</v>
      </c>
      <c r="F583" t="s">
        <v>146</v>
      </c>
      <c r="G583" t="s">
        <v>133</v>
      </c>
      <c r="H583" t="s">
        <v>110</v>
      </c>
      <c r="I583" t="s">
        <v>157</v>
      </c>
      <c r="J583">
        <v>1</v>
      </c>
      <c r="K583" t="s">
        <v>182</v>
      </c>
    </row>
    <row r="584" spans="1:11">
      <c r="A584" t="s">
        <v>260</v>
      </c>
      <c r="B584" t="s">
        <v>44</v>
      </c>
      <c r="C584">
        <v>2015</v>
      </c>
      <c r="D584">
        <v>2040</v>
      </c>
      <c r="E584" t="s">
        <v>119</v>
      </c>
      <c r="F584" t="s">
        <v>146</v>
      </c>
      <c r="G584" t="s">
        <v>133</v>
      </c>
      <c r="H584" t="s">
        <v>110</v>
      </c>
      <c r="I584" t="s">
        <v>157</v>
      </c>
      <c r="J584">
        <v>1</v>
      </c>
      <c r="K584" t="s">
        <v>182</v>
      </c>
    </row>
    <row r="585" spans="1:11">
      <c r="A585" t="s">
        <v>260</v>
      </c>
      <c r="B585" t="s">
        <v>44</v>
      </c>
      <c r="C585">
        <v>2020</v>
      </c>
      <c r="D585">
        <v>2020</v>
      </c>
      <c r="E585" t="s">
        <v>119</v>
      </c>
      <c r="F585" t="s">
        <v>146</v>
      </c>
      <c r="G585" t="s">
        <v>133</v>
      </c>
      <c r="H585" t="s">
        <v>110</v>
      </c>
      <c r="I585" t="s">
        <v>157</v>
      </c>
      <c r="J585">
        <v>1</v>
      </c>
      <c r="K585" t="s">
        <v>182</v>
      </c>
    </row>
    <row r="586" spans="1:11">
      <c r="A586" t="s">
        <v>260</v>
      </c>
      <c r="B586" t="s">
        <v>44</v>
      </c>
      <c r="C586">
        <v>2020</v>
      </c>
      <c r="D586">
        <v>2025</v>
      </c>
      <c r="E586" t="s">
        <v>119</v>
      </c>
      <c r="F586" t="s">
        <v>146</v>
      </c>
      <c r="G586" t="s">
        <v>133</v>
      </c>
      <c r="H586" t="s">
        <v>110</v>
      </c>
      <c r="I586" t="s">
        <v>157</v>
      </c>
      <c r="J586">
        <v>1</v>
      </c>
      <c r="K586" t="s">
        <v>182</v>
      </c>
    </row>
    <row r="587" spans="1:11">
      <c r="A587" t="s">
        <v>260</v>
      </c>
      <c r="B587" t="s">
        <v>44</v>
      </c>
      <c r="C587">
        <v>2020</v>
      </c>
      <c r="D587">
        <v>2030</v>
      </c>
      <c r="E587" t="s">
        <v>119</v>
      </c>
      <c r="F587" t="s">
        <v>146</v>
      </c>
      <c r="G587" t="s">
        <v>133</v>
      </c>
      <c r="H587" t="s">
        <v>110</v>
      </c>
      <c r="I587" t="s">
        <v>157</v>
      </c>
      <c r="J587">
        <v>1</v>
      </c>
      <c r="K587" t="s">
        <v>182</v>
      </c>
    </row>
    <row r="588" spans="1:11">
      <c r="A588" t="s">
        <v>260</v>
      </c>
      <c r="B588" t="s">
        <v>44</v>
      </c>
      <c r="C588">
        <v>2020</v>
      </c>
      <c r="D588">
        <v>2035</v>
      </c>
      <c r="E588" t="s">
        <v>119</v>
      </c>
      <c r="F588" t="s">
        <v>146</v>
      </c>
      <c r="G588" t="s">
        <v>133</v>
      </c>
      <c r="H588" t="s">
        <v>110</v>
      </c>
      <c r="I588" t="s">
        <v>157</v>
      </c>
      <c r="J588">
        <v>1</v>
      </c>
      <c r="K588" t="s">
        <v>182</v>
      </c>
    </row>
    <row r="589" spans="1:11">
      <c r="A589" t="s">
        <v>260</v>
      </c>
      <c r="B589" t="s">
        <v>44</v>
      </c>
      <c r="C589">
        <v>2020</v>
      </c>
      <c r="D589">
        <v>2040</v>
      </c>
      <c r="E589" t="s">
        <v>119</v>
      </c>
      <c r="F589" t="s">
        <v>146</v>
      </c>
      <c r="G589" t="s">
        <v>133</v>
      </c>
      <c r="H589" t="s">
        <v>110</v>
      </c>
      <c r="I589" t="s">
        <v>157</v>
      </c>
      <c r="J589">
        <v>1</v>
      </c>
      <c r="K589" t="s">
        <v>182</v>
      </c>
    </row>
    <row r="590" spans="1:11">
      <c r="A590" t="s">
        <v>260</v>
      </c>
      <c r="B590" t="s">
        <v>44</v>
      </c>
      <c r="C590">
        <v>2020</v>
      </c>
      <c r="D590">
        <v>2045</v>
      </c>
      <c r="E590" t="s">
        <v>119</v>
      </c>
      <c r="F590" t="s">
        <v>146</v>
      </c>
      <c r="G590" t="s">
        <v>133</v>
      </c>
      <c r="H590" t="s">
        <v>110</v>
      </c>
      <c r="I590" t="s">
        <v>157</v>
      </c>
      <c r="J590">
        <v>1</v>
      </c>
      <c r="K590" t="s">
        <v>182</v>
      </c>
    </row>
    <row r="591" spans="1:11">
      <c r="A591" t="s">
        <v>260</v>
      </c>
      <c r="B591" t="s">
        <v>44</v>
      </c>
      <c r="C591">
        <v>2025</v>
      </c>
      <c r="D591">
        <v>2025</v>
      </c>
      <c r="E591" t="s">
        <v>119</v>
      </c>
      <c r="F591" t="s">
        <v>146</v>
      </c>
      <c r="G591" t="s">
        <v>133</v>
      </c>
      <c r="H591" t="s">
        <v>110</v>
      </c>
      <c r="I591" t="s">
        <v>157</v>
      </c>
      <c r="J591">
        <v>1</v>
      </c>
      <c r="K591" t="s">
        <v>182</v>
      </c>
    </row>
    <row r="592" spans="1:11">
      <c r="A592" t="s">
        <v>260</v>
      </c>
      <c r="B592" t="s">
        <v>44</v>
      </c>
      <c r="C592">
        <v>2025</v>
      </c>
      <c r="D592">
        <v>2030</v>
      </c>
      <c r="E592" t="s">
        <v>119</v>
      </c>
      <c r="F592" t="s">
        <v>146</v>
      </c>
      <c r="G592" t="s">
        <v>133</v>
      </c>
      <c r="H592" t="s">
        <v>110</v>
      </c>
      <c r="I592" t="s">
        <v>157</v>
      </c>
      <c r="J592">
        <v>1</v>
      </c>
      <c r="K592" t="s">
        <v>182</v>
      </c>
    </row>
    <row r="593" spans="1:11">
      <c r="A593" t="s">
        <v>260</v>
      </c>
      <c r="B593" t="s">
        <v>44</v>
      </c>
      <c r="C593">
        <v>2025</v>
      </c>
      <c r="D593">
        <v>2035</v>
      </c>
      <c r="E593" t="s">
        <v>119</v>
      </c>
      <c r="F593" t="s">
        <v>146</v>
      </c>
      <c r="G593" t="s">
        <v>133</v>
      </c>
      <c r="H593" t="s">
        <v>110</v>
      </c>
      <c r="I593" t="s">
        <v>157</v>
      </c>
      <c r="J593">
        <v>1</v>
      </c>
      <c r="K593" t="s">
        <v>182</v>
      </c>
    </row>
    <row r="594" spans="1:11">
      <c r="A594" t="s">
        <v>260</v>
      </c>
      <c r="B594" t="s">
        <v>44</v>
      </c>
      <c r="C594">
        <v>2025</v>
      </c>
      <c r="D594">
        <v>2040</v>
      </c>
      <c r="E594" t="s">
        <v>119</v>
      </c>
      <c r="F594" t="s">
        <v>146</v>
      </c>
      <c r="G594" t="s">
        <v>133</v>
      </c>
      <c r="H594" t="s">
        <v>110</v>
      </c>
      <c r="I594" t="s">
        <v>157</v>
      </c>
      <c r="J594">
        <v>1</v>
      </c>
      <c r="K594" t="s">
        <v>182</v>
      </c>
    </row>
    <row r="595" spans="1:11">
      <c r="A595" t="s">
        <v>260</v>
      </c>
      <c r="B595" t="s">
        <v>44</v>
      </c>
      <c r="C595">
        <v>2025</v>
      </c>
      <c r="D595">
        <v>2045</v>
      </c>
      <c r="E595" t="s">
        <v>119</v>
      </c>
      <c r="F595" t="s">
        <v>146</v>
      </c>
      <c r="G595" t="s">
        <v>133</v>
      </c>
      <c r="H595" t="s">
        <v>110</v>
      </c>
      <c r="I595" t="s">
        <v>157</v>
      </c>
      <c r="J595">
        <v>1</v>
      </c>
      <c r="K595" t="s">
        <v>182</v>
      </c>
    </row>
    <row r="596" spans="1:11">
      <c r="A596" t="s">
        <v>260</v>
      </c>
      <c r="B596" t="s">
        <v>44</v>
      </c>
      <c r="C596">
        <v>2025</v>
      </c>
      <c r="D596">
        <v>2050</v>
      </c>
      <c r="E596" t="s">
        <v>119</v>
      </c>
      <c r="F596" t="s">
        <v>146</v>
      </c>
      <c r="G596" t="s">
        <v>133</v>
      </c>
      <c r="H596" t="s">
        <v>110</v>
      </c>
      <c r="I596" t="s">
        <v>157</v>
      </c>
      <c r="J596">
        <v>1</v>
      </c>
      <c r="K596" t="s">
        <v>182</v>
      </c>
    </row>
    <row r="597" spans="1:11">
      <c r="A597" t="s">
        <v>260</v>
      </c>
      <c r="B597" t="s">
        <v>44</v>
      </c>
      <c r="C597">
        <v>2030</v>
      </c>
      <c r="D597">
        <v>2030</v>
      </c>
      <c r="E597" t="s">
        <v>119</v>
      </c>
      <c r="F597" t="s">
        <v>146</v>
      </c>
      <c r="G597" t="s">
        <v>133</v>
      </c>
      <c r="H597" t="s">
        <v>110</v>
      </c>
      <c r="I597" t="s">
        <v>157</v>
      </c>
      <c r="J597">
        <v>1</v>
      </c>
      <c r="K597" t="s">
        <v>182</v>
      </c>
    </row>
    <row r="598" spans="1:11">
      <c r="A598" t="s">
        <v>260</v>
      </c>
      <c r="B598" t="s">
        <v>44</v>
      </c>
      <c r="C598">
        <v>2030</v>
      </c>
      <c r="D598">
        <v>2035</v>
      </c>
      <c r="E598" t="s">
        <v>119</v>
      </c>
      <c r="F598" t="s">
        <v>146</v>
      </c>
      <c r="G598" t="s">
        <v>133</v>
      </c>
      <c r="H598" t="s">
        <v>110</v>
      </c>
      <c r="I598" t="s">
        <v>157</v>
      </c>
      <c r="J598">
        <v>1</v>
      </c>
      <c r="K598" t="s">
        <v>182</v>
      </c>
    </row>
    <row r="599" spans="1:11">
      <c r="A599" t="s">
        <v>260</v>
      </c>
      <c r="B599" t="s">
        <v>44</v>
      </c>
      <c r="C599">
        <v>2030</v>
      </c>
      <c r="D599">
        <v>2040</v>
      </c>
      <c r="E599" t="s">
        <v>119</v>
      </c>
      <c r="F599" t="s">
        <v>146</v>
      </c>
      <c r="G599" t="s">
        <v>133</v>
      </c>
      <c r="H599" t="s">
        <v>110</v>
      </c>
      <c r="I599" t="s">
        <v>157</v>
      </c>
      <c r="J599">
        <v>1</v>
      </c>
      <c r="K599" t="s">
        <v>182</v>
      </c>
    </row>
    <row r="600" spans="1:11">
      <c r="A600" t="s">
        <v>260</v>
      </c>
      <c r="B600" t="s">
        <v>44</v>
      </c>
      <c r="C600">
        <v>2030</v>
      </c>
      <c r="D600">
        <v>2045</v>
      </c>
      <c r="E600" t="s">
        <v>119</v>
      </c>
      <c r="F600" t="s">
        <v>146</v>
      </c>
      <c r="G600" t="s">
        <v>133</v>
      </c>
      <c r="H600" t="s">
        <v>110</v>
      </c>
      <c r="I600" t="s">
        <v>157</v>
      </c>
      <c r="J600">
        <v>1</v>
      </c>
      <c r="K600" t="s">
        <v>182</v>
      </c>
    </row>
    <row r="601" spans="1:11">
      <c r="A601" t="s">
        <v>260</v>
      </c>
      <c r="B601" t="s">
        <v>44</v>
      </c>
      <c r="C601">
        <v>2030</v>
      </c>
      <c r="D601">
        <v>2050</v>
      </c>
      <c r="E601" t="s">
        <v>119</v>
      </c>
      <c r="F601" t="s">
        <v>146</v>
      </c>
      <c r="G601" t="s">
        <v>133</v>
      </c>
      <c r="H601" t="s">
        <v>110</v>
      </c>
      <c r="I601" t="s">
        <v>157</v>
      </c>
      <c r="J601">
        <v>1</v>
      </c>
      <c r="K601" t="s">
        <v>182</v>
      </c>
    </row>
    <row r="602" spans="1:11">
      <c r="A602" t="s">
        <v>260</v>
      </c>
      <c r="B602" t="s">
        <v>44</v>
      </c>
      <c r="C602">
        <v>2030</v>
      </c>
      <c r="D602">
        <v>2055</v>
      </c>
      <c r="E602" t="s">
        <v>119</v>
      </c>
      <c r="F602" t="s">
        <v>146</v>
      </c>
      <c r="G602" t="s">
        <v>133</v>
      </c>
      <c r="H602" t="s">
        <v>110</v>
      </c>
      <c r="I602" t="s">
        <v>157</v>
      </c>
      <c r="J602">
        <v>1</v>
      </c>
      <c r="K602" t="s">
        <v>182</v>
      </c>
    </row>
    <row r="603" spans="1:11">
      <c r="A603" t="s">
        <v>260</v>
      </c>
      <c r="B603" t="s">
        <v>44</v>
      </c>
      <c r="C603">
        <v>2035</v>
      </c>
      <c r="D603">
        <v>2035</v>
      </c>
      <c r="E603" t="s">
        <v>119</v>
      </c>
      <c r="F603" t="s">
        <v>146</v>
      </c>
      <c r="G603" t="s">
        <v>133</v>
      </c>
      <c r="H603" t="s">
        <v>110</v>
      </c>
      <c r="I603" t="s">
        <v>157</v>
      </c>
      <c r="J603">
        <v>1</v>
      </c>
      <c r="K603" t="s">
        <v>182</v>
      </c>
    </row>
    <row r="604" spans="1:11">
      <c r="A604" t="s">
        <v>260</v>
      </c>
      <c r="B604" t="s">
        <v>44</v>
      </c>
      <c r="C604">
        <v>2035</v>
      </c>
      <c r="D604">
        <v>2040</v>
      </c>
      <c r="E604" t="s">
        <v>119</v>
      </c>
      <c r="F604" t="s">
        <v>146</v>
      </c>
      <c r="G604" t="s">
        <v>133</v>
      </c>
      <c r="H604" t="s">
        <v>110</v>
      </c>
      <c r="I604" t="s">
        <v>157</v>
      </c>
      <c r="J604">
        <v>1</v>
      </c>
      <c r="K604" t="s">
        <v>182</v>
      </c>
    </row>
    <row r="605" spans="1:11">
      <c r="A605" t="s">
        <v>260</v>
      </c>
      <c r="B605" t="s">
        <v>44</v>
      </c>
      <c r="C605">
        <v>2035</v>
      </c>
      <c r="D605">
        <v>2045</v>
      </c>
      <c r="E605" t="s">
        <v>119</v>
      </c>
      <c r="F605" t="s">
        <v>146</v>
      </c>
      <c r="G605" t="s">
        <v>133</v>
      </c>
      <c r="H605" t="s">
        <v>110</v>
      </c>
      <c r="I605" t="s">
        <v>157</v>
      </c>
      <c r="J605">
        <v>1</v>
      </c>
      <c r="K605" t="s">
        <v>182</v>
      </c>
    </row>
    <row r="606" spans="1:11">
      <c r="A606" t="s">
        <v>260</v>
      </c>
      <c r="B606" t="s">
        <v>44</v>
      </c>
      <c r="C606">
        <v>2035</v>
      </c>
      <c r="D606">
        <v>2050</v>
      </c>
      <c r="E606" t="s">
        <v>119</v>
      </c>
      <c r="F606" t="s">
        <v>146</v>
      </c>
      <c r="G606" t="s">
        <v>133</v>
      </c>
      <c r="H606" t="s">
        <v>110</v>
      </c>
      <c r="I606" t="s">
        <v>157</v>
      </c>
      <c r="J606">
        <v>1</v>
      </c>
      <c r="K606" t="s">
        <v>182</v>
      </c>
    </row>
    <row r="607" spans="1:11">
      <c r="A607" t="s">
        <v>260</v>
      </c>
      <c r="B607" t="s">
        <v>44</v>
      </c>
      <c r="C607">
        <v>2035</v>
      </c>
      <c r="D607">
        <v>2055</v>
      </c>
      <c r="E607" t="s">
        <v>119</v>
      </c>
      <c r="F607" t="s">
        <v>146</v>
      </c>
      <c r="G607" t="s">
        <v>133</v>
      </c>
      <c r="H607" t="s">
        <v>110</v>
      </c>
      <c r="I607" t="s">
        <v>157</v>
      </c>
      <c r="J607">
        <v>1</v>
      </c>
      <c r="K607" t="s">
        <v>182</v>
      </c>
    </row>
    <row r="608" spans="1:11">
      <c r="A608" t="s">
        <v>260</v>
      </c>
      <c r="B608" t="s">
        <v>44</v>
      </c>
      <c r="C608">
        <v>2035</v>
      </c>
      <c r="D608">
        <v>2060</v>
      </c>
      <c r="E608" t="s">
        <v>119</v>
      </c>
      <c r="F608" t="s">
        <v>146</v>
      </c>
      <c r="G608" t="s">
        <v>133</v>
      </c>
      <c r="H608" t="s">
        <v>110</v>
      </c>
      <c r="I608" t="s">
        <v>157</v>
      </c>
      <c r="J608">
        <v>1</v>
      </c>
      <c r="K608" t="s">
        <v>182</v>
      </c>
    </row>
    <row r="609" spans="1:11">
      <c r="A609" t="s">
        <v>260</v>
      </c>
      <c r="B609" t="s">
        <v>44</v>
      </c>
      <c r="C609">
        <v>2040</v>
      </c>
      <c r="D609">
        <v>2040</v>
      </c>
      <c r="E609" t="s">
        <v>119</v>
      </c>
      <c r="F609" t="s">
        <v>146</v>
      </c>
      <c r="G609" t="s">
        <v>133</v>
      </c>
      <c r="H609" t="s">
        <v>110</v>
      </c>
      <c r="I609" t="s">
        <v>157</v>
      </c>
      <c r="J609">
        <v>1</v>
      </c>
      <c r="K609" t="s">
        <v>182</v>
      </c>
    </row>
    <row r="610" spans="1:11">
      <c r="A610" t="s">
        <v>260</v>
      </c>
      <c r="B610" t="s">
        <v>44</v>
      </c>
      <c r="C610">
        <v>2040</v>
      </c>
      <c r="D610">
        <v>2045</v>
      </c>
      <c r="E610" t="s">
        <v>119</v>
      </c>
      <c r="F610" t="s">
        <v>146</v>
      </c>
      <c r="G610" t="s">
        <v>133</v>
      </c>
      <c r="H610" t="s">
        <v>110</v>
      </c>
      <c r="I610" t="s">
        <v>157</v>
      </c>
      <c r="J610">
        <v>1</v>
      </c>
      <c r="K610" t="s">
        <v>182</v>
      </c>
    </row>
    <row r="611" spans="1:11">
      <c r="A611" t="s">
        <v>260</v>
      </c>
      <c r="B611" t="s">
        <v>44</v>
      </c>
      <c r="C611">
        <v>2040</v>
      </c>
      <c r="D611">
        <v>2050</v>
      </c>
      <c r="E611" t="s">
        <v>119</v>
      </c>
      <c r="F611" t="s">
        <v>146</v>
      </c>
      <c r="G611" t="s">
        <v>133</v>
      </c>
      <c r="H611" t="s">
        <v>110</v>
      </c>
      <c r="I611" t="s">
        <v>157</v>
      </c>
      <c r="J611">
        <v>1</v>
      </c>
      <c r="K611" t="s">
        <v>182</v>
      </c>
    </row>
    <row r="612" spans="1:11">
      <c r="A612" t="s">
        <v>260</v>
      </c>
      <c r="B612" t="s">
        <v>44</v>
      </c>
      <c r="C612">
        <v>2040</v>
      </c>
      <c r="D612">
        <v>2055</v>
      </c>
      <c r="E612" t="s">
        <v>119</v>
      </c>
      <c r="F612" t="s">
        <v>146</v>
      </c>
      <c r="G612" t="s">
        <v>133</v>
      </c>
      <c r="H612" t="s">
        <v>110</v>
      </c>
      <c r="I612" t="s">
        <v>157</v>
      </c>
      <c r="J612">
        <v>1</v>
      </c>
      <c r="K612" t="s">
        <v>182</v>
      </c>
    </row>
    <row r="613" spans="1:11">
      <c r="A613" t="s">
        <v>260</v>
      </c>
      <c r="B613" t="s">
        <v>44</v>
      </c>
      <c r="C613">
        <v>2040</v>
      </c>
      <c r="D613">
        <v>2060</v>
      </c>
      <c r="E613" t="s">
        <v>119</v>
      </c>
      <c r="F613" t="s">
        <v>146</v>
      </c>
      <c r="G613" t="s">
        <v>133</v>
      </c>
      <c r="H613" t="s">
        <v>110</v>
      </c>
      <c r="I613" t="s">
        <v>157</v>
      </c>
      <c r="J613">
        <v>1</v>
      </c>
      <c r="K613" t="s">
        <v>182</v>
      </c>
    </row>
    <row r="614" spans="1:11">
      <c r="A614" t="s">
        <v>260</v>
      </c>
      <c r="B614" t="s">
        <v>44</v>
      </c>
      <c r="C614">
        <v>2040</v>
      </c>
      <c r="D614">
        <v>2065</v>
      </c>
      <c r="E614" t="s">
        <v>119</v>
      </c>
      <c r="F614" t="s">
        <v>146</v>
      </c>
      <c r="G614" t="s">
        <v>133</v>
      </c>
      <c r="H614" t="s">
        <v>110</v>
      </c>
      <c r="I614" t="s">
        <v>157</v>
      </c>
      <c r="J614">
        <v>1</v>
      </c>
      <c r="K614" t="s">
        <v>182</v>
      </c>
    </row>
    <row r="615" spans="1:11">
      <c r="A615" t="s">
        <v>260</v>
      </c>
      <c r="B615" t="s">
        <v>44</v>
      </c>
      <c r="C615">
        <v>2045</v>
      </c>
      <c r="D615">
        <v>2045</v>
      </c>
      <c r="E615" t="s">
        <v>119</v>
      </c>
      <c r="F615" t="s">
        <v>146</v>
      </c>
      <c r="G615" t="s">
        <v>133</v>
      </c>
      <c r="H615" t="s">
        <v>110</v>
      </c>
      <c r="I615" t="s">
        <v>157</v>
      </c>
      <c r="J615">
        <v>1</v>
      </c>
      <c r="K615" t="s">
        <v>182</v>
      </c>
    </row>
    <row r="616" spans="1:11">
      <c r="A616" t="s">
        <v>260</v>
      </c>
      <c r="B616" t="s">
        <v>44</v>
      </c>
      <c r="C616">
        <v>2045</v>
      </c>
      <c r="D616">
        <v>2050</v>
      </c>
      <c r="E616" t="s">
        <v>119</v>
      </c>
      <c r="F616" t="s">
        <v>146</v>
      </c>
      <c r="G616" t="s">
        <v>133</v>
      </c>
      <c r="H616" t="s">
        <v>110</v>
      </c>
      <c r="I616" t="s">
        <v>157</v>
      </c>
      <c r="J616">
        <v>1</v>
      </c>
      <c r="K616" t="s">
        <v>182</v>
      </c>
    </row>
    <row r="617" spans="1:11">
      <c r="A617" t="s">
        <v>260</v>
      </c>
      <c r="B617" t="s">
        <v>44</v>
      </c>
      <c r="C617">
        <v>2045</v>
      </c>
      <c r="D617">
        <v>2055</v>
      </c>
      <c r="E617" t="s">
        <v>119</v>
      </c>
      <c r="F617" t="s">
        <v>146</v>
      </c>
      <c r="G617" t="s">
        <v>133</v>
      </c>
      <c r="H617" t="s">
        <v>110</v>
      </c>
      <c r="I617" t="s">
        <v>157</v>
      </c>
      <c r="J617">
        <v>1</v>
      </c>
      <c r="K617" t="s">
        <v>182</v>
      </c>
    </row>
    <row r="618" spans="1:11">
      <c r="A618" t="s">
        <v>260</v>
      </c>
      <c r="B618" t="s">
        <v>44</v>
      </c>
      <c r="C618">
        <v>2045</v>
      </c>
      <c r="D618">
        <v>2060</v>
      </c>
      <c r="E618" t="s">
        <v>119</v>
      </c>
      <c r="F618" t="s">
        <v>146</v>
      </c>
      <c r="G618" t="s">
        <v>133</v>
      </c>
      <c r="H618" t="s">
        <v>110</v>
      </c>
      <c r="I618" t="s">
        <v>157</v>
      </c>
      <c r="J618">
        <v>1</v>
      </c>
      <c r="K618" t="s">
        <v>182</v>
      </c>
    </row>
    <row r="619" spans="1:11">
      <c r="A619" t="s">
        <v>260</v>
      </c>
      <c r="B619" t="s">
        <v>44</v>
      </c>
      <c r="C619">
        <v>2045</v>
      </c>
      <c r="D619">
        <v>2065</v>
      </c>
      <c r="E619" t="s">
        <v>119</v>
      </c>
      <c r="F619" t="s">
        <v>146</v>
      </c>
      <c r="G619" t="s">
        <v>133</v>
      </c>
      <c r="H619" t="s">
        <v>110</v>
      </c>
      <c r="I619" t="s">
        <v>157</v>
      </c>
      <c r="J619">
        <v>1</v>
      </c>
      <c r="K619" t="s">
        <v>182</v>
      </c>
    </row>
    <row r="620" spans="1:11">
      <c r="A620" t="s">
        <v>260</v>
      </c>
      <c r="B620" t="s">
        <v>44</v>
      </c>
      <c r="C620">
        <v>2045</v>
      </c>
      <c r="D620">
        <v>2070</v>
      </c>
      <c r="E620" t="s">
        <v>119</v>
      </c>
      <c r="F620" t="s">
        <v>146</v>
      </c>
      <c r="G620" t="s">
        <v>133</v>
      </c>
      <c r="H620" t="s">
        <v>110</v>
      </c>
      <c r="I620" t="s">
        <v>157</v>
      </c>
      <c r="J620">
        <v>1</v>
      </c>
      <c r="K620" t="s">
        <v>182</v>
      </c>
    </row>
    <row r="621" spans="1:11">
      <c r="A621" t="s">
        <v>260</v>
      </c>
      <c r="B621" t="s">
        <v>44</v>
      </c>
      <c r="C621">
        <v>2050</v>
      </c>
      <c r="D621">
        <v>2050</v>
      </c>
      <c r="E621" t="s">
        <v>119</v>
      </c>
      <c r="F621" t="s">
        <v>146</v>
      </c>
      <c r="G621" t="s">
        <v>133</v>
      </c>
      <c r="H621" t="s">
        <v>110</v>
      </c>
      <c r="I621" t="s">
        <v>157</v>
      </c>
      <c r="J621">
        <v>1</v>
      </c>
      <c r="K621" t="s">
        <v>182</v>
      </c>
    </row>
    <row r="622" spans="1:11">
      <c r="A622" t="s">
        <v>260</v>
      </c>
      <c r="B622" t="s">
        <v>44</v>
      </c>
      <c r="C622">
        <v>2050</v>
      </c>
      <c r="D622">
        <v>2055</v>
      </c>
      <c r="E622" t="s">
        <v>119</v>
      </c>
      <c r="F622" t="s">
        <v>146</v>
      </c>
      <c r="G622" t="s">
        <v>133</v>
      </c>
      <c r="H622" t="s">
        <v>110</v>
      </c>
      <c r="I622" t="s">
        <v>157</v>
      </c>
      <c r="J622">
        <v>1</v>
      </c>
      <c r="K622" t="s">
        <v>182</v>
      </c>
    </row>
    <row r="623" spans="1:11">
      <c r="A623" t="s">
        <v>260</v>
      </c>
      <c r="B623" t="s">
        <v>44</v>
      </c>
      <c r="C623">
        <v>2050</v>
      </c>
      <c r="D623">
        <v>2060</v>
      </c>
      <c r="E623" t="s">
        <v>119</v>
      </c>
      <c r="F623" t="s">
        <v>146</v>
      </c>
      <c r="G623" t="s">
        <v>133</v>
      </c>
      <c r="H623" t="s">
        <v>110</v>
      </c>
      <c r="I623" t="s">
        <v>157</v>
      </c>
      <c r="J623">
        <v>1</v>
      </c>
      <c r="K623" t="s">
        <v>182</v>
      </c>
    </row>
    <row r="624" spans="1:11">
      <c r="A624" t="s">
        <v>260</v>
      </c>
      <c r="B624" t="s">
        <v>44</v>
      </c>
      <c r="C624">
        <v>2050</v>
      </c>
      <c r="D624">
        <v>2065</v>
      </c>
      <c r="E624" t="s">
        <v>119</v>
      </c>
      <c r="F624" t="s">
        <v>146</v>
      </c>
      <c r="G624" t="s">
        <v>133</v>
      </c>
      <c r="H624" t="s">
        <v>110</v>
      </c>
      <c r="I624" t="s">
        <v>157</v>
      </c>
      <c r="J624">
        <v>1</v>
      </c>
      <c r="K624" t="s">
        <v>182</v>
      </c>
    </row>
    <row r="625" spans="1:11">
      <c r="A625" t="s">
        <v>260</v>
      </c>
      <c r="B625" t="s">
        <v>44</v>
      </c>
      <c r="C625">
        <v>2050</v>
      </c>
      <c r="D625">
        <v>2070</v>
      </c>
      <c r="E625" t="s">
        <v>119</v>
      </c>
      <c r="F625" t="s">
        <v>146</v>
      </c>
      <c r="G625" t="s">
        <v>133</v>
      </c>
      <c r="H625" t="s">
        <v>110</v>
      </c>
      <c r="I625" t="s">
        <v>157</v>
      </c>
      <c r="J625">
        <v>1</v>
      </c>
      <c r="K625" t="s">
        <v>182</v>
      </c>
    </row>
    <row r="626" spans="1:11">
      <c r="A626" t="s">
        <v>260</v>
      </c>
      <c r="B626" t="s">
        <v>44</v>
      </c>
      <c r="C626">
        <v>2055</v>
      </c>
      <c r="D626">
        <v>2055</v>
      </c>
      <c r="E626" t="s">
        <v>119</v>
      </c>
      <c r="F626" t="s">
        <v>146</v>
      </c>
      <c r="G626" t="s">
        <v>133</v>
      </c>
      <c r="H626" t="s">
        <v>110</v>
      </c>
      <c r="I626" t="s">
        <v>157</v>
      </c>
      <c r="J626">
        <v>1</v>
      </c>
      <c r="K626" t="s">
        <v>182</v>
      </c>
    </row>
    <row r="627" spans="1:11">
      <c r="A627" t="s">
        <v>260</v>
      </c>
      <c r="B627" t="s">
        <v>44</v>
      </c>
      <c r="C627">
        <v>2055</v>
      </c>
      <c r="D627">
        <v>2060</v>
      </c>
      <c r="E627" t="s">
        <v>119</v>
      </c>
      <c r="F627" t="s">
        <v>146</v>
      </c>
      <c r="G627" t="s">
        <v>133</v>
      </c>
      <c r="H627" t="s">
        <v>110</v>
      </c>
      <c r="I627" t="s">
        <v>157</v>
      </c>
      <c r="J627">
        <v>1</v>
      </c>
      <c r="K627" t="s">
        <v>182</v>
      </c>
    </row>
    <row r="628" spans="1:11">
      <c r="A628" t="s">
        <v>260</v>
      </c>
      <c r="B628" t="s">
        <v>44</v>
      </c>
      <c r="C628">
        <v>2055</v>
      </c>
      <c r="D628">
        <v>2065</v>
      </c>
      <c r="E628" t="s">
        <v>119</v>
      </c>
      <c r="F628" t="s">
        <v>146</v>
      </c>
      <c r="G628" t="s">
        <v>133</v>
      </c>
      <c r="H628" t="s">
        <v>110</v>
      </c>
      <c r="I628" t="s">
        <v>157</v>
      </c>
      <c r="J628">
        <v>1</v>
      </c>
      <c r="K628" t="s">
        <v>182</v>
      </c>
    </row>
    <row r="629" spans="1:11">
      <c r="A629" t="s">
        <v>260</v>
      </c>
      <c r="B629" t="s">
        <v>44</v>
      </c>
      <c r="C629">
        <v>2055</v>
      </c>
      <c r="D629">
        <v>2070</v>
      </c>
      <c r="E629" t="s">
        <v>119</v>
      </c>
      <c r="F629" t="s">
        <v>146</v>
      </c>
      <c r="G629" t="s">
        <v>133</v>
      </c>
      <c r="H629" t="s">
        <v>110</v>
      </c>
      <c r="I629" t="s">
        <v>157</v>
      </c>
      <c r="J629">
        <v>1</v>
      </c>
      <c r="K629" t="s">
        <v>182</v>
      </c>
    </row>
    <row r="630" spans="1:11">
      <c r="A630" t="s">
        <v>260</v>
      </c>
      <c r="B630" t="s">
        <v>44</v>
      </c>
      <c r="C630">
        <v>2060</v>
      </c>
      <c r="D630">
        <v>2060</v>
      </c>
      <c r="E630" t="s">
        <v>119</v>
      </c>
      <c r="F630" t="s">
        <v>146</v>
      </c>
      <c r="G630" t="s">
        <v>133</v>
      </c>
      <c r="H630" t="s">
        <v>110</v>
      </c>
      <c r="I630" t="s">
        <v>157</v>
      </c>
      <c r="J630">
        <v>1</v>
      </c>
      <c r="K630" t="s">
        <v>182</v>
      </c>
    </row>
    <row r="631" spans="1:11">
      <c r="A631" t="s">
        <v>260</v>
      </c>
      <c r="B631" t="s">
        <v>44</v>
      </c>
      <c r="C631">
        <v>2060</v>
      </c>
      <c r="D631">
        <v>2065</v>
      </c>
      <c r="E631" t="s">
        <v>119</v>
      </c>
      <c r="F631" t="s">
        <v>146</v>
      </c>
      <c r="G631" t="s">
        <v>133</v>
      </c>
      <c r="H631" t="s">
        <v>110</v>
      </c>
      <c r="I631" t="s">
        <v>157</v>
      </c>
      <c r="J631">
        <v>1</v>
      </c>
      <c r="K631" t="s">
        <v>182</v>
      </c>
    </row>
    <row r="632" spans="1:11">
      <c r="A632" t="s">
        <v>260</v>
      </c>
      <c r="B632" t="s">
        <v>44</v>
      </c>
      <c r="C632">
        <v>2060</v>
      </c>
      <c r="D632">
        <v>2070</v>
      </c>
      <c r="E632" t="s">
        <v>119</v>
      </c>
      <c r="F632" t="s">
        <v>146</v>
      </c>
      <c r="G632" t="s">
        <v>133</v>
      </c>
      <c r="H632" t="s">
        <v>110</v>
      </c>
      <c r="I632" t="s">
        <v>157</v>
      </c>
      <c r="J632">
        <v>1</v>
      </c>
      <c r="K632" t="s">
        <v>182</v>
      </c>
    </row>
    <row r="633" spans="1:11">
      <c r="A633" t="s">
        <v>260</v>
      </c>
      <c r="B633" t="s">
        <v>44</v>
      </c>
      <c r="C633">
        <v>2065</v>
      </c>
      <c r="D633">
        <v>2065</v>
      </c>
      <c r="E633" t="s">
        <v>119</v>
      </c>
      <c r="F633" t="s">
        <v>146</v>
      </c>
      <c r="G633" t="s">
        <v>133</v>
      </c>
      <c r="H633" t="s">
        <v>110</v>
      </c>
      <c r="I633" t="s">
        <v>157</v>
      </c>
      <c r="J633">
        <v>1</v>
      </c>
      <c r="K633" t="s">
        <v>182</v>
      </c>
    </row>
    <row r="634" spans="1:11">
      <c r="A634" t="s">
        <v>260</v>
      </c>
      <c r="B634" t="s">
        <v>44</v>
      </c>
      <c r="C634">
        <v>2065</v>
      </c>
      <c r="D634">
        <v>2070</v>
      </c>
      <c r="E634" t="s">
        <v>119</v>
      </c>
      <c r="F634" t="s">
        <v>146</v>
      </c>
      <c r="G634" t="s">
        <v>133</v>
      </c>
      <c r="H634" t="s">
        <v>110</v>
      </c>
      <c r="I634" t="s">
        <v>157</v>
      </c>
      <c r="J634">
        <v>1</v>
      </c>
      <c r="K634" t="s">
        <v>182</v>
      </c>
    </row>
    <row r="635" spans="1:11">
      <c r="A635" t="s">
        <v>260</v>
      </c>
      <c r="B635" t="s">
        <v>44</v>
      </c>
      <c r="C635">
        <v>2070</v>
      </c>
      <c r="D635">
        <v>2070</v>
      </c>
      <c r="E635" t="s">
        <v>119</v>
      </c>
      <c r="F635" t="s">
        <v>146</v>
      </c>
      <c r="G635" t="s">
        <v>133</v>
      </c>
      <c r="H635" t="s">
        <v>110</v>
      </c>
      <c r="I635" t="s">
        <v>157</v>
      </c>
      <c r="J635">
        <v>1</v>
      </c>
      <c r="K635" t="s">
        <v>182</v>
      </c>
    </row>
    <row r="636" spans="1:11">
      <c r="A636" t="s">
        <v>260</v>
      </c>
      <c r="B636" t="s">
        <v>45</v>
      </c>
      <c r="C636">
        <v>2010</v>
      </c>
      <c r="D636">
        <v>2010</v>
      </c>
      <c r="E636" t="s">
        <v>119</v>
      </c>
      <c r="F636" t="s">
        <v>146</v>
      </c>
      <c r="G636" t="s">
        <v>133</v>
      </c>
      <c r="H636" t="s">
        <v>110</v>
      </c>
      <c r="I636" t="s">
        <v>157</v>
      </c>
      <c r="J636">
        <v>0.57499998807907104</v>
      </c>
      <c r="K636" t="s">
        <v>182</v>
      </c>
    </row>
    <row r="637" spans="1:11">
      <c r="A637" t="s">
        <v>260</v>
      </c>
      <c r="B637" t="s">
        <v>45</v>
      </c>
      <c r="C637">
        <v>2010</v>
      </c>
      <c r="D637">
        <v>2015</v>
      </c>
      <c r="E637" t="s">
        <v>119</v>
      </c>
      <c r="F637" t="s">
        <v>146</v>
      </c>
      <c r="G637" t="s">
        <v>133</v>
      </c>
      <c r="H637" t="s">
        <v>110</v>
      </c>
      <c r="I637" t="s">
        <v>157</v>
      </c>
      <c r="J637">
        <v>0.57499998807907104</v>
      </c>
      <c r="K637" t="s">
        <v>182</v>
      </c>
    </row>
    <row r="638" spans="1:11">
      <c r="A638" t="s">
        <v>260</v>
      </c>
      <c r="B638" t="s">
        <v>45</v>
      </c>
      <c r="C638">
        <v>2010</v>
      </c>
      <c r="D638">
        <v>2020</v>
      </c>
      <c r="E638" t="s">
        <v>119</v>
      </c>
      <c r="F638" t="s">
        <v>146</v>
      </c>
      <c r="G638" t="s">
        <v>133</v>
      </c>
      <c r="H638" t="s">
        <v>110</v>
      </c>
      <c r="I638" t="s">
        <v>157</v>
      </c>
      <c r="J638">
        <v>0.57499998807907104</v>
      </c>
      <c r="K638" t="s">
        <v>182</v>
      </c>
    </row>
    <row r="639" spans="1:11">
      <c r="A639" t="s">
        <v>260</v>
      </c>
      <c r="B639" t="s">
        <v>45</v>
      </c>
      <c r="C639">
        <v>2010</v>
      </c>
      <c r="D639">
        <v>2025</v>
      </c>
      <c r="E639" t="s">
        <v>119</v>
      </c>
      <c r="F639" t="s">
        <v>146</v>
      </c>
      <c r="G639" t="s">
        <v>133</v>
      </c>
      <c r="H639" t="s">
        <v>110</v>
      </c>
      <c r="I639" t="s">
        <v>157</v>
      </c>
      <c r="J639">
        <v>0.57499998807907104</v>
      </c>
      <c r="K639" t="s">
        <v>182</v>
      </c>
    </row>
    <row r="640" spans="1:11">
      <c r="A640" t="s">
        <v>260</v>
      </c>
      <c r="B640" t="s">
        <v>45</v>
      </c>
      <c r="C640">
        <v>2010</v>
      </c>
      <c r="D640">
        <v>2030</v>
      </c>
      <c r="E640" t="s">
        <v>119</v>
      </c>
      <c r="F640" t="s">
        <v>146</v>
      </c>
      <c r="G640" t="s">
        <v>133</v>
      </c>
      <c r="H640" t="s">
        <v>110</v>
      </c>
      <c r="I640" t="s">
        <v>157</v>
      </c>
      <c r="J640">
        <v>0.57499998807907104</v>
      </c>
      <c r="K640" t="s">
        <v>182</v>
      </c>
    </row>
    <row r="641" spans="1:11">
      <c r="A641" t="s">
        <v>260</v>
      </c>
      <c r="B641" t="s">
        <v>45</v>
      </c>
      <c r="C641">
        <v>2010</v>
      </c>
      <c r="D641">
        <v>2035</v>
      </c>
      <c r="E641" t="s">
        <v>119</v>
      </c>
      <c r="F641" t="s">
        <v>146</v>
      </c>
      <c r="G641" t="s">
        <v>133</v>
      </c>
      <c r="H641" t="s">
        <v>110</v>
      </c>
      <c r="I641" t="s">
        <v>157</v>
      </c>
      <c r="J641">
        <v>0.57499998807907104</v>
      </c>
      <c r="K641" t="s">
        <v>182</v>
      </c>
    </row>
    <row r="642" spans="1:11">
      <c r="A642" t="s">
        <v>260</v>
      </c>
      <c r="B642" t="s">
        <v>45</v>
      </c>
      <c r="C642">
        <v>2015</v>
      </c>
      <c r="D642">
        <v>2015</v>
      </c>
      <c r="E642" t="s">
        <v>119</v>
      </c>
      <c r="F642" t="s">
        <v>146</v>
      </c>
      <c r="G642" t="s">
        <v>133</v>
      </c>
      <c r="H642" t="s">
        <v>110</v>
      </c>
      <c r="I642" t="s">
        <v>157</v>
      </c>
      <c r="J642">
        <v>0.57499998807907104</v>
      </c>
      <c r="K642" t="s">
        <v>182</v>
      </c>
    </row>
    <row r="643" spans="1:11">
      <c r="A643" t="s">
        <v>260</v>
      </c>
      <c r="B643" t="s">
        <v>45</v>
      </c>
      <c r="C643">
        <v>2015</v>
      </c>
      <c r="D643">
        <v>2020</v>
      </c>
      <c r="E643" t="s">
        <v>119</v>
      </c>
      <c r="F643" t="s">
        <v>146</v>
      </c>
      <c r="G643" t="s">
        <v>133</v>
      </c>
      <c r="H643" t="s">
        <v>110</v>
      </c>
      <c r="I643" t="s">
        <v>157</v>
      </c>
      <c r="J643">
        <v>0.57499998807907104</v>
      </c>
      <c r="K643" t="s">
        <v>182</v>
      </c>
    </row>
    <row r="644" spans="1:11">
      <c r="A644" t="s">
        <v>260</v>
      </c>
      <c r="B644" t="s">
        <v>45</v>
      </c>
      <c r="C644">
        <v>2015</v>
      </c>
      <c r="D644">
        <v>2025</v>
      </c>
      <c r="E644" t="s">
        <v>119</v>
      </c>
      <c r="F644" t="s">
        <v>146</v>
      </c>
      <c r="G644" t="s">
        <v>133</v>
      </c>
      <c r="H644" t="s">
        <v>110</v>
      </c>
      <c r="I644" t="s">
        <v>157</v>
      </c>
      <c r="J644">
        <v>0.57499998807907104</v>
      </c>
      <c r="K644" t="s">
        <v>182</v>
      </c>
    </row>
    <row r="645" spans="1:11">
      <c r="A645" t="s">
        <v>260</v>
      </c>
      <c r="B645" t="s">
        <v>45</v>
      </c>
      <c r="C645">
        <v>2015</v>
      </c>
      <c r="D645">
        <v>2030</v>
      </c>
      <c r="E645" t="s">
        <v>119</v>
      </c>
      <c r="F645" t="s">
        <v>146</v>
      </c>
      <c r="G645" t="s">
        <v>133</v>
      </c>
      <c r="H645" t="s">
        <v>110</v>
      </c>
      <c r="I645" t="s">
        <v>157</v>
      </c>
      <c r="J645">
        <v>0.57499998807907104</v>
      </c>
      <c r="K645" t="s">
        <v>182</v>
      </c>
    </row>
    <row r="646" spans="1:11">
      <c r="A646" t="s">
        <v>260</v>
      </c>
      <c r="B646" t="s">
        <v>45</v>
      </c>
      <c r="C646">
        <v>2015</v>
      </c>
      <c r="D646">
        <v>2035</v>
      </c>
      <c r="E646" t="s">
        <v>119</v>
      </c>
      <c r="F646" t="s">
        <v>146</v>
      </c>
      <c r="G646" t="s">
        <v>133</v>
      </c>
      <c r="H646" t="s">
        <v>110</v>
      </c>
      <c r="I646" t="s">
        <v>157</v>
      </c>
      <c r="J646">
        <v>0.57499998807907104</v>
      </c>
      <c r="K646" t="s">
        <v>182</v>
      </c>
    </row>
    <row r="647" spans="1:11">
      <c r="A647" t="s">
        <v>260</v>
      </c>
      <c r="B647" t="s">
        <v>45</v>
      </c>
      <c r="C647">
        <v>2015</v>
      </c>
      <c r="D647">
        <v>2040</v>
      </c>
      <c r="E647" t="s">
        <v>119</v>
      </c>
      <c r="F647" t="s">
        <v>146</v>
      </c>
      <c r="G647" t="s">
        <v>133</v>
      </c>
      <c r="H647" t="s">
        <v>110</v>
      </c>
      <c r="I647" t="s">
        <v>157</v>
      </c>
      <c r="J647">
        <v>0.57499998807907104</v>
      </c>
      <c r="K647" t="s">
        <v>182</v>
      </c>
    </row>
    <row r="648" spans="1:11">
      <c r="A648" t="s">
        <v>260</v>
      </c>
      <c r="B648" t="s">
        <v>45</v>
      </c>
      <c r="C648">
        <v>2020</v>
      </c>
      <c r="D648">
        <v>2020</v>
      </c>
      <c r="E648" t="s">
        <v>119</v>
      </c>
      <c r="F648" t="s">
        <v>146</v>
      </c>
      <c r="G648" t="s">
        <v>133</v>
      </c>
      <c r="H648" t="s">
        <v>110</v>
      </c>
      <c r="I648" t="s">
        <v>157</v>
      </c>
      <c r="J648">
        <v>0.57499998807907104</v>
      </c>
      <c r="K648" t="s">
        <v>182</v>
      </c>
    </row>
    <row r="649" spans="1:11">
      <c r="A649" t="s">
        <v>260</v>
      </c>
      <c r="B649" t="s">
        <v>45</v>
      </c>
      <c r="C649">
        <v>2020</v>
      </c>
      <c r="D649">
        <v>2025</v>
      </c>
      <c r="E649" t="s">
        <v>119</v>
      </c>
      <c r="F649" t="s">
        <v>146</v>
      </c>
      <c r="G649" t="s">
        <v>133</v>
      </c>
      <c r="H649" t="s">
        <v>110</v>
      </c>
      <c r="I649" t="s">
        <v>157</v>
      </c>
      <c r="J649">
        <v>0.57499998807907104</v>
      </c>
      <c r="K649" t="s">
        <v>182</v>
      </c>
    </row>
    <row r="650" spans="1:11">
      <c r="A650" t="s">
        <v>260</v>
      </c>
      <c r="B650" t="s">
        <v>45</v>
      </c>
      <c r="C650">
        <v>2020</v>
      </c>
      <c r="D650">
        <v>2030</v>
      </c>
      <c r="E650" t="s">
        <v>119</v>
      </c>
      <c r="F650" t="s">
        <v>146</v>
      </c>
      <c r="G650" t="s">
        <v>133</v>
      </c>
      <c r="H650" t="s">
        <v>110</v>
      </c>
      <c r="I650" t="s">
        <v>157</v>
      </c>
      <c r="J650">
        <v>0.57499998807907104</v>
      </c>
      <c r="K650" t="s">
        <v>182</v>
      </c>
    </row>
    <row r="651" spans="1:11">
      <c r="A651" t="s">
        <v>260</v>
      </c>
      <c r="B651" t="s">
        <v>45</v>
      </c>
      <c r="C651">
        <v>2020</v>
      </c>
      <c r="D651">
        <v>2035</v>
      </c>
      <c r="E651" t="s">
        <v>119</v>
      </c>
      <c r="F651" t="s">
        <v>146</v>
      </c>
      <c r="G651" t="s">
        <v>133</v>
      </c>
      <c r="H651" t="s">
        <v>110</v>
      </c>
      <c r="I651" t="s">
        <v>157</v>
      </c>
      <c r="J651">
        <v>0.57499998807907104</v>
      </c>
      <c r="K651" t="s">
        <v>182</v>
      </c>
    </row>
    <row r="652" spans="1:11">
      <c r="A652" t="s">
        <v>260</v>
      </c>
      <c r="B652" t="s">
        <v>45</v>
      </c>
      <c r="C652">
        <v>2020</v>
      </c>
      <c r="D652">
        <v>2040</v>
      </c>
      <c r="E652" t="s">
        <v>119</v>
      </c>
      <c r="F652" t="s">
        <v>146</v>
      </c>
      <c r="G652" t="s">
        <v>133</v>
      </c>
      <c r="H652" t="s">
        <v>110</v>
      </c>
      <c r="I652" t="s">
        <v>157</v>
      </c>
      <c r="J652">
        <v>0.57499998807907104</v>
      </c>
      <c r="K652" t="s">
        <v>182</v>
      </c>
    </row>
    <row r="653" spans="1:11">
      <c r="A653" t="s">
        <v>260</v>
      </c>
      <c r="B653" t="s">
        <v>45</v>
      </c>
      <c r="C653">
        <v>2020</v>
      </c>
      <c r="D653">
        <v>2045</v>
      </c>
      <c r="E653" t="s">
        <v>119</v>
      </c>
      <c r="F653" t="s">
        <v>146</v>
      </c>
      <c r="G653" t="s">
        <v>133</v>
      </c>
      <c r="H653" t="s">
        <v>110</v>
      </c>
      <c r="I653" t="s">
        <v>157</v>
      </c>
      <c r="J653">
        <v>0.57499998807907104</v>
      </c>
      <c r="K653" t="s">
        <v>182</v>
      </c>
    </row>
    <row r="654" spans="1:11">
      <c r="A654" t="s">
        <v>260</v>
      </c>
      <c r="B654" t="s">
        <v>45</v>
      </c>
      <c r="C654">
        <v>2025</v>
      </c>
      <c r="D654">
        <v>2025</v>
      </c>
      <c r="E654" t="s">
        <v>119</v>
      </c>
      <c r="F654" t="s">
        <v>146</v>
      </c>
      <c r="G654" t="s">
        <v>133</v>
      </c>
      <c r="H654" t="s">
        <v>110</v>
      </c>
      <c r="I654" t="s">
        <v>157</v>
      </c>
      <c r="J654">
        <v>0.57499998807907104</v>
      </c>
      <c r="K654" t="s">
        <v>182</v>
      </c>
    </row>
    <row r="655" spans="1:11">
      <c r="A655" t="s">
        <v>260</v>
      </c>
      <c r="B655" t="s">
        <v>45</v>
      </c>
      <c r="C655">
        <v>2025</v>
      </c>
      <c r="D655">
        <v>2030</v>
      </c>
      <c r="E655" t="s">
        <v>119</v>
      </c>
      <c r="F655" t="s">
        <v>146</v>
      </c>
      <c r="G655" t="s">
        <v>133</v>
      </c>
      <c r="H655" t="s">
        <v>110</v>
      </c>
      <c r="I655" t="s">
        <v>157</v>
      </c>
      <c r="J655">
        <v>0.57499998807907104</v>
      </c>
      <c r="K655" t="s">
        <v>182</v>
      </c>
    </row>
    <row r="656" spans="1:11">
      <c r="A656" t="s">
        <v>260</v>
      </c>
      <c r="B656" t="s">
        <v>45</v>
      </c>
      <c r="C656">
        <v>2025</v>
      </c>
      <c r="D656">
        <v>2035</v>
      </c>
      <c r="E656" t="s">
        <v>119</v>
      </c>
      <c r="F656" t="s">
        <v>146</v>
      </c>
      <c r="G656" t="s">
        <v>133</v>
      </c>
      <c r="H656" t="s">
        <v>110</v>
      </c>
      <c r="I656" t="s">
        <v>157</v>
      </c>
      <c r="J656">
        <v>0.57499998807907104</v>
      </c>
      <c r="K656" t="s">
        <v>182</v>
      </c>
    </row>
    <row r="657" spans="1:11">
      <c r="A657" t="s">
        <v>260</v>
      </c>
      <c r="B657" t="s">
        <v>45</v>
      </c>
      <c r="C657">
        <v>2025</v>
      </c>
      <c r="D657">
        <v>2040</v>
      </c>
      <c r="E657" t="s">
        <v>119</v>
      </c>
      <c r="F657" t="s">
        <v>146</v>
      </c>
      <c r="G657" t="s">
        <v>133</v>
      </c>
      <c r="H657" t="s">
        <v>110</v>
      </c>
      <c r="I657" t="s">
        <v>157</v>
      </c>
      <c r="J657">
        <v>0.57499998807907104</v>
      </c>
      <c r="K657" t="s">
        <v>182</v>
      </c>
    </row>
    <row r="658" spans="1:11">
      <c r="A658" t="s">
        <v>260</v>
      </c>
      <c r="B658" t="s">
        <v>45</v>
      </c>
      <c r="C658">
        <v>2025</v>
      </c>
      <c r="D658">
        <v>2045</v>
      </c>
      <c r="E658" t="s">
        <v>119</v>
      </c>
      <c r="F658" t="s">
        <v>146</v>
      </c>
      <c r="G658" t="s">
        <v>133</v>
      </c>
      <c r="H658" t="s">
        <v>110</v>
      </c>
      <c r="I658" t="s">
        <v>157</v>
      </c>
      <c r="J658">
        <v>0.57499998807907104</v>
      </c>
      <c r="K658" t="s">
        <v>182</v>
      </c>
    </row>
    <row r="659" spans="1:11">
      <c r="A659" t="s">
        <v>260</v>
      </c>
      <c r="B659" t="s">
        <v>45</v>
      </c>
      <c r="C659">
        <v>2025</v>
      </c>
      <c r="D659">
        <v>2050</v>
      </c>
      <c r="E659" t="s">
        <v>119</v>
      </c>
      <c r="F659" t="s">
        <v>146</v>
      </c>
      <c r="G659" t="s">
        <v>133</v>
      </c>
      <c r="H659" t="s">
        <v>110</v>
      </c>
      <c r="I659" t="s">
        <v>157</v>
      </c>
      <c r="J659">
        <v>0.57499998807907104</v>
      </c>
      <c r="K659" t="s">
        <v>182</v>
      </c>
    </row>
    <row r="660" spans="1:11">
      <c r="A660" t="s">
        <v>260</v>
      </c>
      <c r="B660" t="s">
        <v>45</v>
      </c>
      <c r="C660">
        <v>2030</v>
      </c>
      <c r="D660">
        <v>2030</v>
      </c>
      <c r="E660" t="s">
        <v>119</v>
      </c>
      <c r="F660" t="s">
        <v>146</v>
      </c>
      <c r="G660" t="s">
        <v>133</v>
      </c>
      <c r="H660" t="s">
        <v>110</v>
      </c>
      <c r="I660" t="s">
        <v>157</v>
      </c>
      <c r="J660">
        <v>0.57499998807907104</v>
      </c>
      <c r="K660" t="s">
        <v>182</v>
      </c>
    </row>
    <row r="661" spans="1:11">
      <c r="A661" t="s">
        <v>260</v>
      </c>
      <c r="B661" t="s">
        <v>45</v>
      </c>
      <c r="C661">
        <v>2030</v>
      </c>
      <c r="D661">
        <v>2035</v>
      </c>
      <c r="E661" t="s">
        <v>119</v>
      </c>
      <c r="F661" t="s">
        <v>146</v>
      </c>
      <c r="G661" t="s">
        <v>133</v>
      </c>
      <c r="H661" t="s">
        <v>110</v>
      </c>
      <c r="I661" t="s">
        <v>157</v>
      </c>
      <c r="J661">
        <v>0.57499998807907104</v>
      </c>
      <c r="K661" t="s">
        <v>182</v>
      </c>
    </row>
    <row r="662" spans="1:11">
      <c r="A662" t="s">
        <v>260</v>
      </c>
      <c r="B662" t="s">
        <v>45</v>
      </c>
      <c r="C662">
        <v>2030</v>
      </c>
      <c r="D662">
        <v>2040</v>
      </c>
      <c r="E662" t="s">
        <v>119</v>
      </c>
      <c r="F662" t="s">
        <v>146</v>
      </c>
      <c r="G662" t="s">
        <v>133</v>
      </c>
      <c r="H662" t="s">
        <v>110</v>
      </c>
      <c r="I662" t="s">
        <v>157</v>
      </c>
      <c r="J662">
        <v>0.57499998807907104</v>
      </c>
      <c r="K662" t="s">
        <v>182</v>
      </c>
    </row>
    <row r="663" spans="1:11">
      <c r="A663" t="s">
        <v>260</v>
      </c>
      <c r="B663" t="s">
        <v>45</v>
      </c>
      <c r="C663">
        <v>2030</v>
      </c>
      <c r="D663">
        <v>2045</v>
      </c>
      <c r="E663" t="s">
        <v>119</v>
      </c>
      <c r="F663" t="s">
        <v>146</v>
      </c>
      <c r="G663" t="s">
        <v>133</v>
      </c>
      <c r="H663" t="s">
        <v>110</v>
      </c>
      <c r="I663" t="s">
        <v>157</v>
      </c>
      <c r="J663">
        <v>0.57499998807907104</v>
      </c>
      <c r="K663" t="s">
        <v>182</v>
      </c>
    </row>
    <row r="664" spans="1:11">
      <c r="A664" t="s">
        <v>260</v>
      </c>
      <c r="B664" t="s">
        <v>45</v>
      </c>
      <c r="C664">
        <v>2030</v>
      </c>
      <c r="D664">
        <v>2050</v>
      </c>
      <c r="E664" t="s">
        <v>119</v>
      </c>
      <c r="F664" t="s">
        <v>146</v>
      </c>
      <c r="G664" t="s">
        <v>133</v>
      </c>
      <c r="H664" t="s">
        <v>110</v>
      </c>
      <c r="I664" t="s">
        <v>157</v>
      </c>
      <c r="J664">
        <v>0.57499998807907104</v>
      </c>
      <c r="K664" t="s">
        <v>182</v>
      </c>
    </row>
    <row r="665" spans="1:11">
      <c r="A665" t="s">
        <v>260</v>
      </c>
      <c r="B665" t="s">
        <v>45</v>
      </c>
      <c r="C665">
        <v>2030</v>
      </c>
      <c r="D665">
        <v>2055</v>
      </c>
      <c r="E665" t="s">
        <v>119</v>
      </c>
      <c r="F665" t="s">
        <v>146</v>
      </c>
      <c r="G665" t="s">
        <v>133</v>
      </c>
      <c r="H665" t="s">
        <v>110</v>
      </c>
      <c r="I665" t="s">
        <v>157</v>
      </c>
      <c r="J665">
        <v>0.57499998807907104</v>
      </c>
      <c r="K665" t="s">
        <v>182</v>
      </c>
    </row>
    <row r="666" spans="1:11">
      <c r="A666" t="s">
        <v>260</v>
      </c>
      <c r="B666" t="s">
        <v>45</v>
      </c>
      <c r="C666">
        <v>2035</v>
      </c>
      <c r="D666">
        <v>2035</v>
      </c>
      <c r="E666" t="s">
        <v>119</v>
      </c>
      <c r="F666" t="s">
        <v>146</v>
      </c>
      <c r="G666" t="s">
        <v>133</v>
      </c>
      <c r="H666" t="s">
        <v>110</v>
      </c>
      <c r="I666" t="s">
        <v>157</v>
      </c>
      <c r="J666">
        <v>0.57499998807907104</v>
      </c>
      <c r="K666" t="s">
        <v>182</v>
      </c>
    </row>
    <row r="667" spans="1:11">
      <c r="A667" t="s">
        <v>260</v>
      </c>
      <c r="B667" t="s">
        <v>45</v>
      </c>
      <c r="C667">
        <v>2035</v>
      </c>
      <c r="D667">
        <v>2040</v>
      </c>
      <c r="E667" t="s">
        <v>119</v>
      </c>
      <c r="F667" t="s">
        <v>146</v>
      </c>
      <c r="G667" t="s">
        <v>133</v>
      </c>
      <c r="H667" t="s">
        <v>110</v>
      </c>
      <c r="I667" t="s">
        <v>157</v>
      </c>
      <c r="J667">
        <v>0.57499998807907104</v>
      </c>
      <c r="K667" t="s">
        <v>182</v>
      </c>
    </row>
    <row r="668" spans="1:11">
      <c r="A668" t="s">
        <v>260</v>
      </c>
      <c r="B668" t="s">
        <v>45</v>
      </c>
      <c r="C668">
        <v>2035</v>
      </c>
      <c r="D668">
        <v>2045</v>
      </c>
      <c r="E668" t="s">
        <v>119</v>
      </c>
      <c r="F668" t="s">
        <v>146</v>
      </c>
      <c r="G668" t="s">
        <v>133</v>
      </c>
      <c r="H668" t="s">
        <v>110</v>
      </c>
      <c r="I668" t="s">
        <v>157</v>
      </c>
      <c r="J668">
        <v>0.57499998807907104</v>
      </c>
      <c r="K668" t="s">
        <v>182</v>
      </c>
    </row>
    <row r="669" spans="1:11">
      <c r="A669" t="s">
        <v>260</v>
      </c>
      <c r="B669" t="s">
        <v>45</v>
      </c>
      <c r="C669">
        <v>2035</v>
      </c>
      <c r="D669">
        <v>2050</v>
      </c>
      <c r="E669" t="s">
        <v>119</v>
      </c>
      <c r="F669" t="s">
        <v>146</v>
      </c>
      <c r="G669" t="s">
        <v>133</v>
      </c>
      <c r="H669" t="s">
        <v>110</v>
      </c>
      <c r="I669" t="s">
        <v>157</v>
      </c>
      <c r="J669">
        <v>0.57499998807907104</v>
      </c>
      <c r="K669" t="s">
        <v>182</v>
      </c>
    </row>
    <row r="670" spans="1:11">
      <c r="A670" t="s">
        <v>260</v>
      </c>
      <c r="B670" t="s">
        <v>45</v>
      </c>
      <c r="C670">
        <v>2035</v>
      </c>
      <c r="D670">
        <v>2055</v>
      </c>
      <c r="E670" t="s">
        <v>119</v>
      </c>
      <c r="F670" t="s">
        <v>146</v>
      </c>
      <c r="G670" t="s">
        <v>133</v>
      </c>
      <c r="H670" t="s">
        <v>110</v>
      </c>
      <c r="I670" t="s">
        <v>157</v>
      </c>
      <c r="J670">
        <v>0.57499998807907104</v>
      </c>
      <c r="K670" t="s">
        <v>182</v>
      </c>
    </row>
    <row r="671" spans="1:11">
      <c r="A671" t="s">
        <v>260</v>
      </c>
      <c r="B671" t="s">
        <v>45</v>
      </c>
      <c r="C671">
        <v>2035</v>
      </c>
      <c r="D671">
        <v>2060</v>
      </c>
      <c r="E671" t="s">
        <v>119</v>
      </c>
      <c r="F671" t="s">
        <v>146</v>
      </c>
      <c r="G671" t="s">
        <v>133</v>
      </c>
      <c r="H671" t="s">
        <v>110</v>
      </c>
      <c r="I671" t="s">
        <v>157</v>
      </c>
      <c r="J671">
        <v>0.57499998807907104</v>
      </c>
      <c r="K671" t="s">
        <v>182</v>
      </c>
    </row>
    <row r="672" spans="1:11">
      <c r="A672" t="s">
        <v>260</v>
      </c>
      <c r="B672" t="s">
        <v>45</v>
      </c>
      <c r="C672">
        <v>2040</v>
      </c>
      <c r="D672">
        <v>2040</v>
      </c>
      <c r="E672" t="s">
        <v>119</v>
      </c>
      <c r="F672" t="s">
        <v>146</v>
      </c>
      <c r="G672" t="s">
        <v>133</v>
      </c>
      <c r="H672" t="s">
        <v>110</v>
      </c>
      <c r="I672" t="s">
        <v>157</v>
      </c>
      <c r="J672">
        <v>0.57499998807907104</v>
      </c>
      <c r="K672" t="s">
        <v>182</v>
      </c>
    </row>
    <row r="673" spans="1:11">
      <c r="A673" t="s">
        <v>260</v>
      </c>
      <c r="B673" t="s">
        <v>45</v>
      </c>
      <c r="C673">
        <v>2040</v>
      </c>
      <c r="D673">
        <v>2045</v>
      </c>
      <c r="E673" t="s">
        <v>119</v>
      </c>
      <c r="F673" t="s">
        <v>146</v>
      </c>
      <c r="G673" t="s">
        <v>133</v>
      </c>
      <c r="H673" t="s">
        <v>110</v>
      </c>
      <c r="I673" t="s">
        <v>157</v>
      </c>
      <c r="J673">
        <v>0.57499998807907104</v>
      </c>
      <c r="K673" t="s">
        <v>182</v>
      </c>
    </row>
    <row r="674" spans="1:11">
      <c r="A674" t="s">
        <v>260</v>
      </c>
      <c r="B674" t="s">
        <v>45</v>
      </c>
      <c r="C674">
        <v>2040</v>
      </c>
      <c r="D674">
        <v>2050</v>
      </c>
      <c r="E674" t="s">
        <v>119</v>
      </c>
      <c r="F674" t="s">
        <v>146</v>
      </c>
      <c r="G674" t="s">
        <v>133</v>
      </c>
      <c r="H674" t="s">
        <v>110</v>
      </c>
      <c r="I674" t="s">
        <v>157</v>
      </c>
      <c r="J674">
        <v>0.57499998807907104</v>
      </c>
      <c r="K674" t="s">
        <v>182</v>
      </c>
    </row>
    <row r="675" spans="1:11">
      <c r="A675" t="s">
        <v>260</v>
      </c>
      <c r="B675" t="s">
        <v>45</v>
      </c>
      <c r="C675">
        <v>2040</v>
      </c>
      <c r="D675">
        <v>2055</v>
      </c>
      <c r="E675" t="s">
        <v>119</v>
      </c>
      <c r="F675" t="s">
        <v>146</v>
      </c>
      <c r="G675" t="s">
        <v>133</v>
      </c>
      <c r="H675" t="s">
        <v>110</v>
      </c>
      <c r="I675" t="s">
        <v>157</v>
      </c>
      <c r="J675">
        <v>0.57499998807907104</v>
      </c>
      <c r="K675" t="s">
        <v>182</v>
      </c>
    </row>
    <row r="676" spans="1:11">
      <c r="A676" t="s">
        <v>260</v>
      </c>
      <c r="B676" t="s">
        <v>45</v>
      </c>
      <c r="C676">
        <v>2040</v>
      </c>
      <c r="D676">
        <v>2060</v>
      </c>
      <c r="E676" t="s">
        <v>119</v>
      </c>
      <c r="F676" t="s">
        <v>146</v>
      </c>
      <c r="G676" t="s">
        <v>133</v>
      </c>
      <c r="H676" t="s">
        <v>110</v>
      </c>
      <c r="I676" t="s">
        <v>157</v>
      </c>
      <c r="J676">
        <v>0.57499998807907104</v>
      </c>
      <c r="K676" t="s">
        <v>182</v>
      </c>
    </row>
    <row r="677" spans="1:11">
      <c r="A677" t="s">
        <v>260</v>
      </c>
      <c r="B677" t="s">
        <v>45</v>
      </c>
      <c r="C677">
        <v>2040</v>
      </c>
      <c r="D677">
        <v>2065</v>
      </c>
      <c r="E677" t="s">
        <v>119</v>
      </c>
      <c r="F677" t="s">
        <v>146</v>
      </c>
      <c r="G677" t="s">
        <v>133</v>
      </c>
      <c r="H677" t="s">
        <v>110</v>
      </c>
      <c r="I677" t="s">
        <v>157</v>
      </c>
      <c r="J677">
        <v>0.57499998807907104</v>
      </c>
      <c r="K677" t="s">
        <v>182</v>
      </c>
    </row>
    <row r="678" spans="1:11">
      <c r="A678" t="s">
        <v>260</v>
      </c>
      <c r="B678" t="s">
        <v>45</v>
      </c>
      <c r="C678">
        <v>2045</v>
      </c>
      <c r="D678">
        <v>2045</v>
      </c>
      <c r="E678" t="s">
        <v>119</v>
      </c>
      <c r="F678" t="s">
        <v>146</v>
      </c>
      <c r="G678" t="s">
        <v>133</v>
      </c>
      <c r="H678" t="s">
        <v>110</v>
      </c>
      <c r="I678" t="s">
        <v>157</v>
      </c>
      <c r="J678">
        <v>0.57499998807907104</v>
      </c>
      <c r="K678" t="s">
        <v>182</v>
      </c>
    </row>
    <row r="679" spans="1:11">
      <c r="A679" t="s">
        <v>260</v>
      </c>
      <c r="B679" t="s">
        <v>45</v>
      </c>
      <c r="C679">
        <v>2045</v>
      </c>
      <c r="D679">
        <v>2050</v>
      </c>
      <c r="E679" t="s">
        <v>119</v>
      </c>
      <c r="F679" t="s">
        <v>146</v>
      </c>
      <c r="G679" t="s">
        <v>133</v>
      </c>
      <c r="H679" t="s">
        <v>110</v>
      </c>
      <c r="I679" t="s">
        <v>157</v>
      </c>
      <c r="J679">
        <v>0.57499998807907104</v>
      </c>
      <c r="K679" t="s">
        <v>182</v>
      </c>
    </row>
    <row r="680" spans="1:11">
      <c r="A680" t="s">
        <v>260</v>
      </c>
      <c r="B680" t="s">
        <v>45</v>
      </c>
      <c r="C680">
        <v>2045</v>
      </c>
      <c r="D680">
        <v>2055</v>
      </c>
      <c r="E680" t="s">
        <v>119</v>
      </c>
      <c r="F680" t="s">
        <v>146</v>
      </c>
      <c r="G680" t="s">
        <v>133</v>
      </c>
      <c r="H680" t="s">
        <v>110</v>
      </c>
      <c r="I680" t="s">
        <v>157</v>
      </c>
      <c r="J680">
        <v>0.57499998807907104</v>
      </c>
      <c r="K680" t="s">
        <v>182</v>
      </c>
    </row>
    <row r="681" spans="1:11">
      <c r="A681" t="s">
        <v>260</v>
      </c>
      <c r="B681" t="s">
        <v>45</v>
      </c>
      <c r="C681">
        <v>2045</v>
      </c>
      <c r="D681">
        <v>2060</v>
      </c>
      <c r="E681" t="s">
        <v>119</v>
      </c>
      <c r="F681" t="s">
        <v>146</v>
      </c>
      <c r="G681" t="s">
        <v>133</v>
      </c>
      <c r="H681" t="s">
        <v>110</v>
      </c>
      <c r="I681" t="s">
        <v>157</v>
      </c>
      <c r="J681">
        <v>0.57499998807907104</v>
      </c>
      <c r="K681" t="s">
        <v>182</v>
      </c>
    </row>
    <row r="682" spans="1:11">
      <c r="A682" t="s">
        <v>260</v>
      </c>
      <c r="B682" t="s">
        <v>45</v>
      </c>
      <c r="C682">
        <v>2045</v>
      </c>
      <c r="D682">
        <v>2065</v>
      </c>
      <c r="E682" t="s">
        <v>119</v>
      </c>
      <c r="F682" t="s">
        <v>146</v>
      </c>
      <c r="G682" t="s">
        <v>133</v>
      </c>
      <c r="H682" t="s">
        <v>110</v>
      </c>
      <c r="I682" t="s">
        <v>157</v>
      </c>
      <c r="J682">
        <v>0.57499998807907104</v>
      </c>
      <c r="K682" t="s">
        <v>182</v>
      </c>
    </row>
    <row r="683" spans="1:11">
      <c r="A683" t="s">
        <v>260</v>
      </c>
      <c r="B683" t="s">
        <v>45</v>
      </c>
      <c r="C683">
        <v>2045</v>
      </c>
      <c r="D683">
        <v>2070</v>
      </c>
      <c r="E683" t="s">
        <v>119</v>
      </c>
      <c r="F683" t="s">
        <v>146</v>
      </c>
      <c r="G683" t="s">
        <v>133</v>
      </c>
      <c r="H683" t="s">
        <v>110</v>
      </c>
      <c r="I683" t="s">
        <v>157</v>
      </c>
      <c r="J683">
        <v>0.57499998807907104</v>
      </c>
      <c r="K683" t="s">
        <v>182</v>
      </c>
    </row>
    <row r="684" spans="1:11">
      <c r="A684" t="s">
        <v>260</v>
      </c>
      <c r="B684" t="s">
        <v>45</v>
      </c>
      <c r="C684">
        <v>2050</v>
      </c>
      <c r="D684">
        <v>2050</v>
      </c>
      <c r="E684" t="s">
        <v>119</v>
      </c>
      <c r="F684" t="s">
        <v>146</v>
      </c>
      <c r="G684" t="s">
        <v>133</v>
      </c>
      <c r="H684" t="s">
        <v>110</v>
      </c>
      <c r="I684" t="s">
        <v>157</v>
      </c>
      <c r="J684">
        <v>0.57499998807907104</v>
      </c>
      <c r="K684" t="s">
        <v>182</v>
      </c>
    </row>
    <row r="685" spans="1:11">
      <c r="A685" t="s">
        <v>260</v>
      </c>
      <c r="B685" t="s">
        <v>45</v>
      </c>
      <c r="C685">
        <v>2050</v>
      </c>
      <c r="D685">
        <v>2055</v>
      </c>
      <c r="E685" t="s">
        <v>119</v>
      </c>
      <c r="F685" t="s">
        <v>146</v>
      </c>
      <c r="G685" t="s">
        <v>133</v>
      </c>
      <c r="H685" t="s">
        <v>110</v>
      </c>
      <c r="I685" t="s">
        <v>157</v>
      </c>
      <c r="J685">
        <v>0.57499998807907104</v>
      </c>
      <c r="K685" t="s">
        <v>182</v>
      </c>
    </row>
    <row r="686" spans="1:11">
      <c r="A686" t="s">
        <v>260</v>
      </c>
      <c r="B686" t="s">
        <v>45</v>
      </c>
      <c r="C686">
        <v>2050</v>
      </c>
      <c r="D686">
        <v>2060</v>
      </c>
      <c r="E686" t="s">
        <v>119</v>
      </c>
      <c r="F686" t="s">
        <v>146</v>
      </c>
      <c r="G686" t="s">
        <v>133</v>
      </c>
      <c r="H686" t="s">
        <v>110</v>
      </c>
      <c r="I686" t="s">
        <v>157</v>
      </c>
      <c r="J686">
        <v>0.57499998807907104</v>
      </c>
      <c r="K686" t="s">
        <v>182</v>
      </c>
    </row>
    <row r="687" spans="1:11">
      <c r="A687" t="s">
        <v>260</v>
      </c>
      <c r="B687" t="s">
        <v>45</v>
      </c>
      <c r="C687">
        <v>2050</v>
      </c>
      <c r="D687">
        <v>2065</v>
      </c>
      <c r="E687" t="s">
        <v>119</v>
      </c>
      <c r="F687" t="s">
        <v>146</v>
      </c>
      <c r="G687" t="s">
        <v>133</v>
      </c>
      <c r="H687" t="s">
        <v>110</v>
      </c>
      <c r="I687" t="s">
        <v>157</v>
      </c>
      <c r="J687">
        <v>0.57499998807907104</v>
      </c>
      <c r="K687" t="s">
        <v>182</v>
      </c>
    </row>
    <row r="688" spans="1:11">
      <c r="A688" t="s">
        <v>260</v>
      </c>
      <c r="B688" t="s">
        <v>45</v>
      </c>
      <c r="C688">
        <v>2050</v>
      </c>
      <c r="D688">
        <v>2070</v>
      </c>
      <c r="E688" t="s">
        <v>119</v>
      </c>
      <c r="F688" t="s">
        <v>146</v>
      </c>
      <c r="G688" t="s">
        <v>133</v>
      </c>
      <c r="H688" t="s">
        <v>110</v>
      </c>
      <c r="I688" t="s">
        <v>157</v>
      </c>
      <c r="J688">
        <v>0.57499998807907104</v>
      </c>
      <c r="K688" t="s">
        <v>182</v>
      </c>
    </row>
    <row r="689" spans="1:11">
      <c r="A689" t="s">
        <v>260</v>
      </c>
      <c r="B689" t="s">
        <v>45</v>
      </c>
      <c r="C689">
        <v>2055</v>
      </c>
      <c r="D689">
        <v>2055</v>
      </c>
      <c r="E689" t="s">
        <v>119</v>
      </c>
      <c r="F689" t="s">
        <v>146</v>
      </c>
      <c r="G689" t="s">
        <v>133</v>
      </c>
      <c r="H689" t="s">
        <v>110</v>
      </c>
      <c r="I689" t="s">
        <v>157</v>
      </c>
      <c r="J689">
        <v>0.57499998807907104</v>
      </c>
      <c r="K689" t="s">
        <v>182</v>
      </c>
    </row>
    <row r="690" spans="1:11">
      <c r="A690" t="s">
        <v>260</v>
      </c>
      <c r="B690" t="s">
        <v>45</v>
      </c>
      <c r="C690">
        <v>2055</v>
      </c>
      <c r="D690">
        <v>2060</v>
      </c>
      <c r="E690" t="s">
        <v>119</v>
      </c>
      <c r="F690" t="s">
        <v>146</v>
      </c>
      <c r="G690" t="s">
        <v>133</v>
      </c>
      <c r="H690" t="s">
        <v>110</v>
      </c>
      <c r="I690" t="s">
        <v>157</v>
      </c>
      <c r="J690">
        <v>0.57499998807907104</v>
      </c>
      <c r="K690" t="s">
        <v>182</v>
      </c>
    </row>
    <row r="691" spans="1:11">
      <c r="A691" t="s">
        <v>260</v>
      </c>
      <c r="B691" t="s">
        <v>45</v>
      </c>
      <c r="C691">
        <v>2055</v>
      </c>
      <c r="D691">
        <v>2065</v>
      </c>
      <c r="E691" t="s">
        <v>119</v>
      </c>
      <c r="F691" t="s">
        <v>146</v>
      </c>
      <c r="G691" t="s">
        <v>133</v>
      </c>
      <c r="H691" t="s">
        <v>110</v>
      </c>
      <c r="I691" t="s">
        <v>157</v>
      </c>
      <c r="J691">
        <v>0.57499998807907104</v>
      </c>
      <c r="K691" t="s">
        <v>182</v>
      </c>
    </row>
    <row r="692" spans="1:11">
      <c r="A692" t="s">
        <v>260</v>
      </c>
      <c r="B692" t="s">
        <v>45</v>
      </c>
      <c r="C692">
        <v>2055</v>
      </c>
      <c r="D692">
        <v>2070</v>
      </c>
      <c r="E692" t="s">
        <v>119</v>
      </c>
      <c r="F692" t="s">
        <v>146</v>
      </c>
      <c r="G692" t="s">
        <v>133</v>
      </c>
      <c r="H692" t="s">
        <v>110</v>
      </c>
      <c r="I692" t="s">
        <v>157</v>
      </c>
      <c r="J692">
        <v>0.57499998807907104</v>
      </c>
      <c r="K692" t="s">
        <v>182</v>
      </c>
    </row>
    <row r="693" spans="1:11">
      <c r="A693" t="s">
        <v>260</v>
      </c>
      <c r="B693" t="s">
        <v>45</v>
      </c>
      <c r="C693">
        <v>2060</v>
      </c>
      <c r="D693">
        <v>2060</v>
      </c>
      <c r="E693" t="s">
        <v>119</v>
      </c>
      <c r="F693" t="s">
        <v>146</v>
      </c>
      <c r="G693" t="s">
        <v>133</v>
      </c>
      <c r="H693" t="s">
        <v>110</v>
      </c>
      <c r="I693" t="s">
        <v>157</v>
      </c>
      <c r="J693">
        <v>0.57499998807907104</v>
      </c>
      <c r="K693" t="s">
        <v>182</v>
      </c>
    </row>
    <row r="694" spans="1:11">
      <c r="A694" t="s">
        <v>260</v>
      </c>
      <c r="B694" t="s">
        <v>45</v>
      </c>
      <c r="C694">
        <v>2060</v>
      </c>
      <c r="D694">
        <v>2065</v>
      </c>
      <c r="E694" t="s">
        <v>119</v>
      </c>
      <c r="F694" t="s">
        <v>146</v>
      </c>
      <c r="G694" t="s">
        <v>133</v>
      </c>
      <c r="H694" t="s">
        <v>110</v>
      </c>
      <c r="I694" t="s">
        <v>157</v>
      </c>
      <c r="J694">
        <v>0.57499998807907104</v>
      </c>
      <c r="K694" t="s">
        <v>182</v>
      </c>
    </row>
    <row r="695" spans="1:11">
      <c r="A695" t="s">
        <v>260</v>
      </c>
      <c r="B695" t="s">
        <v>45</v>
      </c>
      <c r="C695">
        <v>2060</v>
      </c>
      <c r="D695">
        <v>2070</v>
      </c>
      <c r="E695" t="s">
        <v>119</v>
      </c>
      <c r="F695" t="s">
        <v>146</v>
      </c>
      <c r="G695" t="s">
        <v>133</v>
      </c>
      <c r="H695" t="s">
        <v>110</v>
      </c>
      <c r="I695" t="s">
        <v>157</v>
      </c>
      <c r="J695">
        <v>0.57499998807907104</v>
      </c>
      <c r="K695" t="s">
        <v>182</v>
      </c>
    </row>
    <row r="696" spans="1:11">
      <c r="A696" t="s">
        <v>260</v>
      </c>
      <c r="B696" t="s">
        <v>45</v>
      </c>
      <c r="C696">
        <v>2065</v>
      </c>
      <c r="D696">
        <v>2065</v>
      </c>
      <c r="E696" t="s">
        <v>119</v>
      </c>
      <c r="F696" t="s">
        <v>146</v>
      </c>
      <c r="G696" t="s">
        <v>133</v>
      </c>
      <c r="H696" t="s">
        <v>110</v>
      </c>
      <c r="I696" t="s">
        <v>157</v>
      </c>
      <c r="J696">
        <v>0.57499998807907104</v>
      </c>
      <c r="K696" t="s">
        <v>182</v>
      </c>
    </row>
    <row r="697" spans="1:11">
      <c r="A697" t="s">
        <v>260</v>
      </c>
      <c r="B697" t="s">
        <v>45</v>
      </c>
      <c r="C697">
        <v>2065</v>
      </c>
      <c r="D697">
        <v>2070</v>
      </c>
      <c r="E697" t="s">
        <v>119</v>
      </c>
      <c r="F697" t="s">
        <v>146</v>
      </c>
      <c r="G697" t="s">
        <v>133</v>
      </c>
      <c r="H697" t="s">
        <v>110</v>
      </c>
      <c r="I697" t="s">
        <v>157</v>
      </c>
      <c r="J697">
        <v>0.57499998807907104</v>
      </c>
      <c r="K697" t="s">
        <v>182</v>
      </c>
    </row>
    <row r="698" spans="1:11">
      <c r="A698" t="s">
        <v>260</v>
      </c>
      <c r="B698" t="s">
        <v>45</v>
      </c>
      <c r="C698">
        <v>2070</v>
      </c>
      <c r="D698">
        <v>2070</v>
      </c>
      <c r="E698" t="s">
        <v>119</v>
      </c>
      <c r="F698" t="s">
        <v>146</v>
      </c>
      <c r="G698" t="s">
        <v>133</v>
      </c>
      <c r="H698" t="s">
        <v>110</v>
      </c>
      <c r="I698" t="s">
        <v>157</v>
      </c>
      <c r="J698">
        <v>0.57499998807907104</v>
      </c>
      <c r="K698" t="s">
        <v>182</v>
      </c>
    </row>
    <row r="699" spans="1:11">
      <c r="A699" t="s">
        <v>260</v>
      </c>
      <c r="B699" t="s">
        <v>101</v>
      </c>
      <c r="C699">
        <v>2010</v>
      </c>
      <c r="D699">
        <v>2010</v>
      </c>
      <c r="E699" t="s">
        <v>119</v>
      </c>
      <c r="F699" t="s">
        <v>146</v>
      </c>
      <c r="G699" t="s">
        <v>133</v>
      </c>
      <c r="H699" t="s">
        <v>110</v>
      </c>
      <c r="I699" t="s">
        <v>157</v>
      </c>
      <c r="J699">
        <v>0.5</v>
      </c>
      <c r="K699" t="s">
        <v>182</v>
      </c>
    </row>
    <row r="700" spans="1:11">
      <c r="A700" t="s">
        <v>260</v>
      </c>
      <c r="B700" t="s">
        <v>101</v>
      </c>
      <c r="C700">
        <v>2010</v>
      </c>
      <c r="D700">
        <v>2015</v>
      </c>
      <c r="E700" t="s">
        <v>119</v>
      </c>
      <c r="F700" t="s">
        <v>146</v>
      </c>
      <c r="G700" t="s">
        <v>133</v>
      </c>
      <c r="H700" t="s">
        <v>110</v>
      </c>
      <c r="I700" t="s">
        <v>157</v>
      </c>
      <c r="J700">
        <v>0.5</v>
      </c>
      <c r="K700" t="s">
        <v>182</v>
      </c>
    </row>
    <row r="701" spans="1:11">
      <c r="A701" t="s">
        <v>260</v>
      </c>
      <c r="B701" t="s">
        <v>101</v>
      </c>
      <c r="C701">
        <v>2010</v>
      </c>
      <c r="D701">
        <v>2020</v>
      </c>
      <c r="E701" t="s">
        <v>119</v>
      </c>
      <c r="F701" t="s">
        <v>146</v>
      </c>
      <c r="G701" t="s">
        <v>133</v>
      </c>
      <c r="H701" t="s">
        <v>110</v>
      </c>
      <c r="I701" t="s">
        <v>157</v>
      </c>
      <c r="J701">
        <v>0.5</v>
      </c>
      <c r="K701" t="s">
        <v>182</v>
      </c>
    </row>
    <row r="702" spans="1:11">
      <c r="A702" t="s">
        <v>260</v>
      </c>
      <c r="B702" t="s">
        <v>101</v>
      </c>
      <c r="C702">
        <v>2010</v>
      </c>
      <c r="D702">
        <v>2025</v>
      </c>
      <c r="E702" t="s">
        <v>119</v>
      </c>
      <c r="F702" t="s">
        <v>146</v>
      </c>
      <c r="G702" t="s">
        <v>133</v>
      </c>
      <c r="H702" t="s">
        <v>110</v>
      </c>
      <c r="I702" t="s">
        <v>157</v>
      </c>
      <c r="J702">
        <v>0.5</v>
      </c>
      <c r="K702" t="s">
        <v>182</v>
      </c>
    </row>
    <row r="703" spans="1:11">
      <c r="A703" t="s">
        <v>260</v>
      </c>
      <c r="B703" t="s">
        <v>101</v>
      </c>
      <c r="C703">
        <v>2010</v>
      </c>
      <c r="D703">
        <v>2030</v>
      </c>
      <c r="E703" t="s">
        <v>119</v>
      </c>
      <c r="F703" t="s">
        <v>146</v>
      </c>
      <c r="G703" t="s">
        <v>133</v>
      </c>
      <c r="H703" t="s">
        <v>110</v>
      </c>
      <c r="I703" t="s">
        <v>157</v>
      </c>
      <c r="J703">
        <v>0.5</v>
      </c>
      <c r="K703" t="s">
        <v>182</v>
      </c>
    </row>
    <row r="704" spans="1:11">
      <c r="A704" t="s">
        <v>260</v>
      </c>
      <c r="B704" t="s">
        <v>101</v>
      </c>
      <c r="C704">
        <v>2010</v>
      </c>
      <c r="D704">
        <v>2035</v>
      </c>
      <c r="E704" t="s">
        <v>119</v>
      </c>
      <c r="F704" t="s">
        <v>146</v>
      </c>
      <c r="G704" t="s">
        <v>133</v>
      </c>
      <c r="H704" t="s">
        <v>110</v>
      </c>
      <c r="I704" t="s">
        <v>157</v>
      </c>
      <c r="J704">
        <v>0.5</v>
      </c>
      <c r="K704" t="s">
        <v>182</v>
      </c>
    </row>
    <row r="705" spans="1:11">
      <c r="A705" t="s">
        <v>260</v>
      </c>
      <c r="B705" t="s">
        <v>101</v>
      </c>
      <c r="C705">
        <v>2010</v>
      </c>
      <c r="D705">
        <v>2040</v>
      </c>
      <c r="E705" t="s">
        <v>119</v>
      </c>
      <c r="F705" t="s">
        <v>146</v>
      </c>
      <c r="G705" t="s">
        <v>133</v>
      </c>
      <c r="H705" t="s">
        <v>110</v>
      </c>
      <c r="I705" t="s">
        <v>157</v>
      </c>
      <c r="J705">
        <v>0.5</v>
      </c>
      <c r="K705" t="s">
        <v>182</v>
      </c>
    </row>
    <row r="706" spans="1:11">
      <c r="A706" t="s">
        <v>260</v>
      </c>
      <c r="B706" t="s">
        <v>101</v>
      </c>
      <c r="C706">
        <v>2010</v>
      </c>
      <c r="D706">
        <v>2045</v>
      </c>
      <c r="E706" t="s">
        <v>119</v>
      </c>
      <c r="F706" t="s">
        <v>146</v>
      </c>
      <c r="G706" t="s">
        <v>133</v>
      </c>
      <c r="H706" t="s">
        <v>110</v>
      </c>
      <c r="I706" t="s">
        <v>157</v>
      </c>
      <c r="J706">
        <v>0.5</v>
      </c>
      <c r="K706" t="s">
        <v>182</v>
      </c>
    </row>
    <row r="707" spans="1:11">
      <c r="A707" t="s">
        <v>260</v>
      </c>
      <c r="B707" t="s">
        <v>101</v>
      </c>
      <c r="C707">
        <v>2010</v>
      </c>
      <c r="D707">
        <v>2050</v>
      </c>
      <c r="E707" t="s">
        <v>119</v>
      </c>
      <c r="F707" t="s">
        <v>146</v>
      </c>
      <c r="G707" t="s">
        <v>133</v>
      </c>
      <c r="H707" t="s">
        <v>110</v>
      </c>
      <c r="I707" t="s">
        <v>157</v>
      </c>
      <c r="J707">
        <v>0.5</v>
      </c>
      <c r="K707" t="s">
        <v>182</v>
      </c>
    </row>
    <row r="708" spans="1:11">
      <c r="A708" t="s">
        <v>260</v>
      </c>
      <c r="B708" t="s">
        <v>101</v>
      </c>
      <c r="C708">
        <v>2010</v>
      </c>
      <c r="D708">
        <v>2055</v>
      </c>
      <c r="E708" t="s">
        <v>119</v>
      </c>
      <c r="F708" t="s">
        <v>146</v>
      </c>
      <c r="G708" t="s">
        <v>133</v>
      </c>
      <c r="H708" t="s">
        <v>110</v>
      </c>
      <c r="I708" t="s">
        <v>157</v>
      </c>
      <c r="J708">
        <v>0.5</v>
      </c>
      <c r="K708" t="s">
        <v>182</v>
      </c>
    </row>
    <row r="709" spans="1:11">
      <c r="A709" t="s">
        <v>260</v>
      </c>
      <c r="B709" t="s">
        <v>101</v>
      </c>
      <c r="C709">
        <v>2010</v>
      </c>
      <c r="D709">
        <v>2060</v>
      </c>
      <c r="E709" t="s">
        <v>119</v>
      </c>
      <c r="F709" t="s">
        <v>146</v>
      </c>
      <c r="G709" t="s">
        <v>133</v>
      </c>
      <c r="H709" t="s">
        <v>110</v>
      </c>
      <c r="I709" t="s">
        <v>157</v>
      </c>
      <c r="J709">
        <v>0.5</v>
      </c>
      <c r="K709" t="s">
        <v>182</v>
      </c>
    </row>
    <row r="710" spans="1:11">
      <c r="A710" t="s">
        <v>260</v>
      </c>
      <c r="B710" t="s">
        <v>101</v>
      </c>
      <c r="C710">
        <v>2010</v>
      </c>
      <c r="D710">
        <v>2065</v>
      </c>
      <c r="E710" t="s">
        <v>119</v>
      </c>
      <c r="F710" t="s">
        <v>146</v>
      </c>
      <c r="G710" t="s">
        <v>133</v>
      </c>
      <c r="H710" t="s">
        <v>110</v>
      </c>
      <c r="I710" t="s">
        <v>157</v>
      </c>
      <c r="J710">
        <v>0.5</v>
      </c>
      <c r="K710" t="s">
        <v>182</v>
      </c>
    </row>
    <row r="711" spans="1:11">
      <c r="A711" t="s">
        <v>260</v>
      </c>
      <c r="B711" t="s">
        <v>101</v>
      </c>
      <c r="C711">
        <v>2015</v>
      </c>
      <c r="D711">
        <v>2015</v>
      </c>
      <c r="E711" t="s">
        <v>119</v>
      </c>
      <c r="F711" t="s">
        <v>146</v>
      </c>
      <c r="G711" t="s">
        <v>133</v>
      </c>
      <c r="H711" t="s">
        <v>110</v>
      </c>
      <c r="I711" t="s">
        <v>157</v>
      </c>
      <c r="J711">
        <v>0.5</v>
      </c>
      <c r="K711" t="s">
        <v>182</v>
      </c>
    </row>
    <row r="712" spans="1:11">
      <c r="A712" t="s">
        <v>260</v>
      </c>
      <c r="B712" t="s">
        <v>101</v>
      </c>
      <c r="C712">
        <v>2015</v>
      </c>
      <c r="D712">
        <v>2020</v>
      </c>
      <c r="E712" t="s">
        <v>119</v>
      </c>
      <c r="F712" t="s">
        <v>146</v>
      </c>
      <c r="G712" t="s">
        <v>133</v>
      </c>
      <c r="H712" t="s">
        <v>110</v>
      </c>
      <c r="I712" t="s">
        <v>157</v>
      </c>
      <c r="J712">
        <v>0.5</v>
      </c>
      <c r="K712" t="s">
        <v>182</v>
      </c>
    </row>
    <row r="713" spans="1:11">
      <c r="A713" t="s">
        <v>260</v>
      </c>
      <c r="B713" t="s">
        <v>101</v>
      </c>
      <c r="C713">
        <v>2015</v>
      </c>
      <c r="D713">
        <v>2025</v>
      </c>
      <c r="E713" t="s">
        <v>119</v>
      </c>
      <c r="F713" t="s">
        <v>146</v>
      </c>
      <c r="G713" t="s">
        <v>133</v>
      </c>
      <c r="H713" t="s">
        <v>110</v>
      </c>
      <c r="I713" t="s">
        <v>157</v>
      </c>
      <c r="J713">
        <v>0.5</v>
      </c>
      <c r="K713" t="s">
        <v>182</v>
      </c>
    </row>
    <row r="714" spans="1:11">
      <c r="A714" t="s">
        <v>260</v>
      </c>
      <c r="B714" t="s">
        <v>101</v>
      </c>
      <c r="C714">
        <v>2015</v>
      </c>
      <c r="D714">
        <v>2030</v>
      </c>
      <c r="E714" t="s">
        <v>119</v>
      </c>
      <c r="F714" t="s">
        <v>146</v>
      </c>
      <c r="G714" t="s">
        <v>133</v>
      </c>
      <c r="H714" t="s">
        <v>110</v>
      </c>
      <c r="I714" t="s">
        <v>157</v>
      </c>
      <c r="J714">
        <v>0.5</v>
      </c>
      <c r="K714" t="s">
        <v>182</v>
      </c>
    </row>
    <row r="715" spans="1:11">
      <c r="A715" t="s">
        <v>260</v>
      </c>
      <c r="B715" t="s">
        <v>101</v>
      </c>
      <c r="C715">
        <v>2015</v>
      </c>
      <c r="D715">
        <v>2035</v>
      </c>
      <c r="E715" t="s">
        <v>119</v>
      </c>
      <c r="F715" t="s">
        <v>146</v>
      </c>
      <c r="G715" t="s">
        <v>133</v>
      </c>
      <c r="H715" t="s">
        <v>110</v>
      </c>
      <c r="I715" t="s">
        <v>157</v>
      </c>
      <c r="J715">
        <v>0.5</v>
      </c>
      <c r="K715" t="s">
        <v>182</v>
      </c>
    </row>
    <row r="716" spans="1:11">
      <c r="A716" t="s">
        <v>260</v>
      </c>
      <c r="B716" t="s">
        <v>101</v>
      </c>
      <c r="C716">
        <v>2015</v>
      </c>
      <c r="D716">
        <v>2040</v>
      </c>
      <c r="E716" t="s">
        <v>119</v>
      </c>
      <c r="F716" t="s">
        <v>146</v>
      </c>
      <c r="G716" t="s">
        <v>133</v>
      </c>
      <c r="H716" t="s">
        <v>110</v>
      </c>
      <c r="I716" t="s">
        <v>157</v>
      </c>
      <c r="J716">
        <v>0.5</v>
      </c>
      <c r="K716" t="s">
        <v>182</v>
      </c>
    </row>
    <row r="717" spans="1:11">
      <c r="A717" t="s">
        <v>260</v>
      </c>
      <c r="B717" t="s">
        <v>101</v>
      </c>
      <c r="C717">
        <v>2015</v>
      </c>
      <c r="D717">
        <v>2045</v>
      </c>
      <c r="E717" t="s">
        <v>119</v>
      </c>
      <c r="F717" t="s">
        <v>146</v>
      </c>
      <c r="G717" t="s">
        <v>133</v>
      </c>
      <c r="H717" t="s">
        <v>110</v>
      </c>
      <c r="I717" t="s">
        <v>157</v>
      </c>
      <c r="J717">
        <v>0.5</v>
      </c>
      <c r="K717" t="s">
        <v>182</v>
      </c>
    </row>
    <row r="718" spans="1:11">
      <c r="A718" t="s">
        <v>260</v>
      </c>
      <c r="B718" t="s">
        <v>101</v>
      </c>
      <c r="C718">
        <v>2015</v>
      </c>
      <c r="D718">
        <v>2050</v>
      </c>
      <c r="E718" t="s">
        <v>119</v>
      </c>
      <c r="F718" t="s">
        <v>146</v>
      </c>
      <c r="G718" t="s">
        <v>133</v>
      </c>
      <c r="H718" t="s">
        <v>110</v>
      </c>
      <c r="I718" t="s">
        <v>157</v>
      </c>
      <c r="J718">
        <v>0.5</v>
      </c>
      <c r="K718" t="s">
        <v>182</v>
      </c>
    </row>
    <row r="719" spans="1:11">
      <c r="A719" t="s">
        <v>260</v>
      </c>
      <c r="B719" t="s">
        <v>101</v>
      </c>
      <c r="C719">
        <v>2015</v>
      </c>
      <c r="D719">
        <v>2055</v>
      </c>
      <c r="E719" t="s">
        <v>119</v>
      </c>
      <c r="F719" t="s">
        <v>146</v>
      </c>
      <c r="G719" t="s">
        <v>133</v>
      </c>
      <c r="H719" t="s">
        <v>110</v>
      </c>
      <c r="I719" t="s">
        <v>157</v>
      </c>
      <c r="J719">
        <v>0.5</v>
      </c>
      <c r="K719" t="s">
        <v>182</v>
      </c>
    </row>
    <row r="720" spans="1:11">
      <c r="A720" t="s">
        <v>260</v>
      </c>
      <c r="B720" t="s">
        <v>101</v>
      </c>
      <c r="C720">
        <v>2015</v>
      </c>
      <c r="D720">
        <v>2060</v>
      </c>
      <c r="E720" t="s">
        <v>119</v>
      </c>
      <c r="F720" t="s">
        <v>146</v>
      </c>
      <c r="G720" t="s">
        <v>133</v>
      </c>
      <c r="H720" t="s">
        <v>110</v>
      </c>
      <c r="I720" t="s">
        <v>157</v>
      </c>
      <c r="J720">
        <v>0.5</v>
      </c>
      <c r="K720" t="s">
        <v>182</v>
      </c>
    </row>
    <row r="721" spans="1:11">
      <c r="A721" t="s">
        <v>260</v>
      </c>
      <c r="B721" t="s">
        <v>101</v>
      </c>
      <c r="C721">
        <v>2015</v>
      </c>
      <c r="D721">
        <v>2065</v>
      </c>
      <c r="E721" t="s">
        <v>119</v>
      </c>
      <c r="F721" t="s">
        <v>146</v>
      </c>
      <c r="G721" t="s">
        <v>133</v>
      </c>
      <c r="H721" t="s">
        <v>110</v>
      </c>
      <c r="I721" t="s">
        <v>157</v>
      </c>
      <c r="J721">
        <v>0.5</v>
      </c>
      <c r="K721" t="s">
        <v>182</v>
      </c>
    </row>
    <row r="722" spans="1:11">
      <c r="A722" t="s">
        <v>260</v>
      </c>
      <c r="B722" t="s">
        <v>101</v>
      </c>
      <c r="C722">
        <v>2015</v>
      </c>
      <c r="D722">
        <v>2070</v>
      </c>
      <c r="E722" t="s">
        <v>119</v>
      </c>
      <c r="F722" t="s">
        <v>146</v>
      </c>
      <c r="G722" t="s">
        <v>133</v>
      </c>
      <c r="H722" t="s">
        <v>110</v>
      </c>
      <c r="I722" t="s">
        <v>157</v>
      </c>
      <c r="J722">
        <v>0.5</v>
      </c>
      <c r="K722" t="s">
        <v>182</v>
      </c>
    </row>
    <row r="723" spans="1:11">
      <c r="A723" t="s">
        <v>260</v>
      </c>
      <c r="B723" t="s">
        <v>101</v>
      </c>
      <c r="C723">
        <v>2020</v>
      </c>
      <c r="D723">
        <v>2020</v>
      </c>
      <c r="E723" t="s">
        <v>119</v>
      </c>
      <c r="F723" t="s">
        <v>146</v>
      </c>
      <c r="G723" t="s">
        <v>133</v>
      </c>
      <c r="H723" t="s">
        <v>110</v>
      </c>
      <c r="I723" t="s">
        <v>157</v>
      </c>
      <c r="J723">
        <v>0.5</v>
      </c>
      <c r="K723" t="s">
        <v>182</v>
      </c>
    </row>
    <row r="724" spans="1:11">
      <c r="A724" t="s">
        <v>260</v>
      </c>
      <c r="B724" t="s">
        <v>101</v>
      </c>
      <c r="C724">
        <v>2020</v>
      </c>
      <c r="D724">
        <v>2025</v>
      </c>
      <c r="E724" t="s">
        <v>119</v>
      </c>
      <c r="F724" t="s">
        <v>146</v>
      </c>
      <c r="G724" t="s">
        <v>133</v>
      </c>
      <c r="H724" t="s">
        <v>110</v>
      </c>
      <c r="I724" t="s">
        <v>157</v>
      </c>
      <c r="J724">
        <v>0.5</v>
      </c>
      <c r="K724" t="s">
        <v>182</v>
      </c>
    </row>
    <row r="725" spans="1:11">
      <c r="A725" t="s">
        <v>260</v>
      </c>
      <c r="B725" t="s">
        <v>101</v>
      </c>
      <c r="C725">
        <v>2020</v>
      </c>
      <c r="D725">
        <v>2030</v>
      </c>
      <c r="E725" t="s">
        <v>119</v>
      </c>
      <c r="F725" t="s">
        <v>146</v>
      </c>
      <c r="G725" t="s">
        <v>133</v>
      </c>
      <c r="H725" t="s">
        <v>110</v>
      </c>
      <c r="I725" t="s">
        <v>157</v>
      </c>
      <c r="J725">
        <v>0.5</v>
      </c>
      <c r="K725" t="s">
        <v>182</v>
      </c>
    </row>
    <row r="726" spans="1:11">
      <c r="A726" t="s">
        <v>260</v>
      </c>
      <c r="B726" t="s">
        <v>101</v>
      </c>
      <c r="C726">
        <v>2020</v>
      </c>
      <c r="D726">
        <v>2035</v>
      </c>
      <c r="E726" t="s">
        <v>119</v>
      </c>
      <c r="F726" t="s">
        <v>146</v>
      </c>
      <c r="G726" t="s">
        <v>133</v>
      </c>
      <c r="H726" t="s">
        <v>110</v>
      </c>
      <c r="I726" t="s">
        <v>157</v>
      </c>
      <c r="J726">
        <v>0.5</v>
      </c>
      <c r="K726" t="s">
        <v>182</v>
      </c>
    </row>
    <row r="727" spans="1:11">
      <c r="A727" t="s">
        <v>260</v>
      </c>
      <c r="B727" t="s">
        <v>101</v>
      </c>
      <c r="C727">
        <v>2020</v>
      </c>
      <c r="D727">
        <v>2040</v>
      </c>
      <c r="E727" t="s">
        <v>119</v>
      </c>
      <c r="F727" t="s">
        <v>146</v>
      </c>
      <c r="G727" t="s">
        <v>133</v>
      </c>
      <c r="H727" t="s">
        <v>110</v>
      </c>
      <c r="I727" t="s">
        <v>157</v>
      </c>
      <c r="J727">
        <v>0.5</v>
      </c>
      <c r="K727" t="s">
        <v>182</v>
      </c>
    </row>
    <row r="728" spans="1:11">
      <c r="A728" t="s">
        <v>260</v>
      </c>
      <c r="B728" t="s">
        <v>101</v>
      </c>
      <c r="C728">
        <v>2020</v>
      </c>
      <c r="D728">
        <v>2045</v>
      </c>
      <c r="E728" t="s">
        <v>119</v>
      </c>
      <c r="F728" t="s">
        <v>146</v>
      </c>
      <c r="G728" t="s">
        <v>133</v>
      </c>
      <c r="H728" t="s">
        <v>110</v>
      </c>
      <c r="I728" t="s">
        <v>157</v>
      </c>
      <c r="J728">
        <v>0.5</v>
      </c>
      <c r="K728" t="s">
        <v>182</v>
      </c>
    </row>
    <row r="729" spans="1:11">
      <c r="A729" t="s">
        <v>260</v>
      </c>
      <c r="B729" t="s">
        <v>101</v>
      </c>
      <c r="C729">
        <v>2020</v>
      </c>
      <c r="D729">
        <v>2050</v>
      </c>
      <c r="E729" t="s">
        <v>119</v>
      </c>
      <c r="F729" t="s">
        <v>146</v>
      </c>
      <c r="G729" t="s">
        <v>133</v>
      </c>
      <c r="H729" t="s">
        <v>110</v>
      </c>
      <c r="I729" t="s">
        <v>157</v>
      </c>
      <c r="J729">
        <v>0.5</v>
      </c>
      <c r="K729" t="s">
        <v>182</v>
      </c>
    </row>
    <row r="730" spans="1:11">
      <c r="A730" t="s">
        <v>260</v>
      </c>
      <c r="B730" t="s">
        <v>101</v>
      </c>
      <c r="C730">
        <v>2020</v>
      </c>
      <c r="D730">
        <v>2055</v>
      </c>
      <c r="E730" t="s">
        <v>119</v>
      </c>
      <c r="F730" t="s">
        <v>146</v>
      </c>
      <c r="G730" t="s">
        <v>133</v>
      </c>
      <c r="H730" t="s">
        <v>110</v>
      </c>
      <c r="I730" t="s">
        <v>157</v>
      </c>
      <c r="J730">
        <v>0.5</v>
      </c>
      <c r="K730" t="s">
        <v>182</v>
      </c>
    </row>
    <row r="731" spans="1:11">
      <c r="A731" t="s">
        <v>260</v>
      </c>
      <c r="B731" t="s">
        <v>101</v>
      </c>
      <c r="C731">
        <v>2020</v>
      </c>
      <c r="D731">
        <v>2060</v>
      </c>
      <c r="E731" t="s">
        <v>119</v>
      </c>
      <c r="F731" t="s">
        <v>146</v>
      </c>
      <c r="G731" t="s">
        <v>133</v>
      </c>
      <c r="H731" t="s">
        <v>110</v>
      </c>
      <c r="I731" t="s">
        <v>157</v>
      </c>
      <c r="J731">
        <v>0.5</v>
      </c>
      <c r="K731" t="s">
        <v>182</v>
      </c>
    </row>
    <row r="732" spans="1:11">
      <c r="A732" t="s">
        <v>260</v>
      </c>
      <c r="B732" t="s">
        <v>101</v>
      </c>
      <c r="C732">
        <v>2020</v>
      </c>
      <c r="D732">
        <v>2065</v>
      </c>
      <c r="E732" t="s">
        <v>119</v>
      </c>
      <c r="F732" t="s">
        <v>146</v>
      </c>
      <c r="G732" t="s">
        <v>133</v>
      </c>
      <c r="H732" t="s">
        <v>110</v>
      </c>
      <c r="I732" t="s">
        <v>157</v>
      </c>
      <c r="J732">
        <v>0.5</v>
      </c>
      <c r="K732" t="s">
        <v>182</v>
      </c>
    </row>
    <row r="733" spans="1:11">
      <c r="A733" t="s">
        <v>260</v>
      </c>
      <c r="B733" t="s">
        <v>101</v>
      </c>
      <c r="C733">
        <v>2020</v>
      </c>
      <c r="D733">
        <v>2070</v>
      </c>
      <c r="E733" t="s">
        <v>119</v>
      </c>
      <c r="F733" t="s">
        <v>146</v>
      </c>
      <c r="G733" t="s">
        <v>133</v>
      </c>
      <c r="H733" t="s">
        <v>110</v>
      </c>
      <c r="I733" t="s">
        <v>157</v>
      </c>
      <c r="J733">
        <v>0.5</v>
      </c>
      <c r="K733" t="s">
        <v>182</v>
      </c>
    </row>
    <row r="734" spans="1:11">
      <c r="A734" t="s">
        <v>260</v>
      </c>
      <c r="B734" t="s">
        <v>101</v>
      </c>
      <c r="C734">
        <v>2025</v>
      </c>
      <c r="D734">
        <v>2025</v>
      </c>
      <c r="E734" t="s">
        <v>119</v>
      </c>
      <c r="F734" t="s">
        <v>146</v>
      </c>
      <c r="G734" t="s">
        <v>133</v>
      </c>
      <c r="H734" t="s">
        <v>110</v>
      </c>
      <c r="I734" t="s">
        <v>157</v>
      </c>
      <c r="J734">
        <v>0.5</v>
      </c>
      <c r="K734" t="s">
        <v>182</v>
      </c>
    </row>
    <row r="735" spans="1:11">
      <c r="A735" t="s">
        <v>260</v>
      </c>
      <c r="B735" t="s">
        <v>101</v>
      </c>
      <c r="C735">
        <v>2025</v>
      </c>
      <c r="D735">
        <v>2030</v>
      </c>
      <c r="E735" t="s">
        <v>119</v>
      </c>
      <c r="F735" t="s">
        <v>146</v>
      </c>
      <c r="G735" t="s">
        <v>133</v>
      </c>
      <c r="H735" t="s">
        <v>110</v>
      </c>
      <c r="I735" t="s">
        <v>157</v>
      </c>
      <c r="J735">
        <v>0.5</v>
      </c>
      <c r="K735" t="s">
        <v>182</v>
      </c>
    </row>
    <row r="736" spans="1:11">
      <c r="A736" t="s">
        <v>260</v>
      </c>
      <c r="B736" t="s">
        <v>101</v>
      </c>
      <c r="C736">
        <v>2025</v>
      </c>
      <c r="D736">
        <v>2035</v>
      </c>
      <c r="E736" t="s">
        <v>119</v>
      </c>
      <c r="F736" t="s">
        <v>146</v>
      </c>
      <c r="G736" t="s">
        <v>133</v>
      </c>
      <c r="H736" t="s">
        <v>110</v>
      </c>
      <c r="I736" t="s">
        <v>157</v>
      </c>
      <c r="J736">
        <v>0.5</v>
      </c>
      <c r="K736" t="s">
        <v>182</v>
      </c>
    </row>
    <row r="737" spans="1:11">
      <c r="A737" t="s">
        <v>260</v>
      </c>
      <c r="B737" t="s">
        <v>101</v>
      </c>
      <c r="C737">
        <v>2025</v>
      </c>
      <c r="D737">
        <v>2040</v>
      </c>
      <c r="E737" t="s">
        <v>119</v>
      </c>
      <c r="F737" t="s">
        <v>146</v>
      </c>
      <c r="G737" t="s">
        <v>133</v>
      </c>
      <c r="H737" t="s">
        <v>110</v>
      </c>
      <c r="I737" t="s">
        <v>157</v>
      </c>
      <c r="J737">
        <v>0.5</v>
      </c>
      <c r="K737" t="s">
        <v>182</v>
      </c>
    </row>
    <row r="738" spans="1:11">
      <c r="A738" t="s">
        <v>260</v>
      </c>
      <c r="B738" t="s">
        <v>101</v>
      </c>
      <c r="C738">
        <v>2025</v>
      </c>
      <c r="D738">
        <v>2045</v>
      </c>
      <c r="E738" t="s">
        <v>119</v>
      </c>
      <c r="F738" t="s">
        <v>146</v>
      </c>
      <c r="G738" t="s">
        <v>133</v>
      </c>
      <c r="H738" t="s">
        <v>110</v>
      </c>
      <c r="I738" t="s">
        <v>157</v>
      </c>
      <c r="J738">
        <v>0.5</v>
      </c>
      <c r="K738" t="s">
        <v>182</v>
      </c>
    </row>
    <row r="739" spans="1:11">
      <c r="A739" t="s">
        <v>260</v>
      </c>
      <c r="B739" t="s">
        <v>101</v>
      </c>
      <c r="C739">
        <v>2025</v>
      </c>
      <c r="D739">
        <v>2050</v>
      </c>
      <c r="E739" t="s">
        <v>119</v>
      </c>
      <c r="F739" t="s">
        <v>146</v>
      </c>
      <c r="G739" t="s">
        <v>133</v>
      </c>
      <c r="H739" t="s">
        <v>110</v>
      </c>
      <c r="I739" t="s">
        <v>157</v>
      </c>
      <c r="J739">
        <v>0.5</v>
      </c>
      <c r="K739" t="s">
        <v>182</v>
      </c>
    </row>
    <row r="740" spans="1:11">
      <c r="A740" t="s">
        <v>260</v>
      </c>
      <c r="B740" t="s">
        <v>101</v>
      </c>
      <c r="C740">
        <v>2025</v>
      </c>
      <c r="D740">
        <v>2055</v>
      </c>
      <c r="E740" t="s">
        <v>119</v>
      </c>
      <c r="F740" t="s">
        <v>146</v>
      </c>
      <c r="G740" t="s">
        <v>133</v>
      </c>
      <c r="H740" t="s">
        <v>110</v>
      </c>
      <c r="I740" t="s">
        <v>157</v>
      </c>
      <c r="J740">
        <v>0.5</v>
      </c>
      <c r="K740" t="s">
        <v>182</v>
      </c>
    </row>
    <row r="741" spans="1:11">
      <c r="A741" t="s">
        <v>260</v>
      </c>
      <c r="B741" t="s">
        <v>101</v>
      </c>
      <c r="C741">
        <v>2025</v>
      </c>
      <c r="D741">
        <v>2060</v>
      </c>
      <c r="E741" t="s">
        <v>119</v>
      </c>
      <c r="F741" t="s">
        <v>146</v>
      </c>
      <c r="G741" t="s">
        <v>133</v>
      </c>
      <c r="H741" t="s">
        <v>110</v>
      </c>
      <c r="I741" t="s">
        <v>157</v>
      </c>
      <c r="J741">
        <v>0.5</v>
      </c>
      <c r="K741" t="s">
        <v>182</v>
      </c>
    </row>
    <row r="742" spans="1:11">
      <c r="A742" t="s">
        <v>260</v>
      </c>
      <c r="B742" t="s">
        <v>101</v>
      </c>
      <c r="C742">
        <v>2025</v>
      </c>
      <c r="D742">
        <v>2065</v>
      </c>
      <c r="E742" t="s">
        <v>119</v>
      </c>
      <c r="F742" t="s">
        <v>146</v>
      </c>
      <c r="G742" t="s">
        <v>133</v>
      </c>
      <c r="H742" t="s">
        <v>110</v>
      </c>
      <c r="I742" t="s">
        <v>157</v>
      </c>
      <c r="J742">
        <v>0.5</v>
      </c>
      <c r="K742" t="s">
        <v>182</v>
      </c>
    </row>
    <row r="743" spans="1:11">
      <c r="A743" t="s">
        <v>260</v>
      </c>
      <c r="B743" t="s">
        <v>101</v>
      </c>
      <c r="C743">
        <v>2025</v>
      </c>
      <c r="D743">
        <v>2070</v>
      </c>
      <c r="E743" t="s">
        <v>119</v>
      </c>
      <c r="F743" t="s">
        <v>146</v>
      </c>
      <c r="G743" t="s">
        <v>133</v>
      </c>
      <c r="H743" t="s">
        <v>110</v>
      </c>
      <c r="I743" t="s">
        <v>157</v>
      </c>
      <c r="J743">
        <v>0.5</v>
      </c>
      <c r="K743" t="s">
        <v>182</v>
      </c>
    </row>
    <row r="744" spans="1:11">
      <c r="A744" t="s">
        <v>260</v>
      </c>
      <c r="B744" t="s">
        <v>101</v>
      </c>
      <c r="C744">
        <v>2030</v>
      </c>
      <c r="D744">
        <v>2030</v>
      </c>
      <c r="E744" t="s">
        <v>119</v>
      </c>
      <c r="F744" t="s">
        <v>146</v>
      </c>
      <c r="G744" t="s">
        <v>133</v>
      </c>
      <c r="H744" t="s">
        <v>110</v>
      </c>
      <c r="I744" t="s">
        <v>157</v>
      </c>
      <c r="J744">
        <v>0.5</v>
      </c>
      <c r="K744" t="s">
        <v>182</v>
      </c>
    </row>
    <row r="745" spans="1:11">
      <c r="A745" t="s">
        <v>260</v>
      </c>
      <c r="B745" t="s">
        <v>101</v>
      </c>
      <c r="C745">
        <v>2030</v>
      </c>
      <c r="D745">
        <v>2035</v>
      </c>
      <c r="E745" t="s">
        <v>119</v>
      </c>
      <c r="F745" t="s">
        <v>146</v>
      </c>
      <c r="G745" t="s">
        <v>133</v>
      </c>
      <c r="H745" t="s">
        <v>110</v>
      </c>
      <c r="I745" t="s">
        <v>157</v>
      </c>
      <c r="J745">
        <v>0.5</v>
      </c>
      <c r="K745" t="s">
        <v>182</v>
      </c>
    </row>
    <row r="746" spans="1:11">
      <c r="A746" t="s">
        <v>260</v>
      </c>
      <c r="B746" t="s">
        <v>101</v>
      </c>
      <c r="C746">
        <v>2030</v>
      </c>
      <c r="D746">
        <v>2040</v>
      </c>
      <c r="E746" t="s">
        <v>119</v>
      </c>
      <c r="F746" t="s">
        <v>146</v>
      </c>
      <c r="G746" t="s">
        <v>133</v>
      </c>
      <c r="H746" t="s">
        <v>110</v>
      </c>
      <c r="I746" t="s">
        <v>157</v>
      </c>
      <c r="J746">
        <v>0.5</v>
      </c>
      <c r="K746" t="s">
        <v>182</v>
      </c>
    </row>
    <row r="747" spans="1:11">
      <c r="A747" t="s">
        <v>260</v>
      </c>
      <c r="B747" t="s">
        <v>101</v>
      </c>
      <c r="C747">
        <v>2030</v>
      </c>
      <c r="D747">
        <v>2045</v>
      </c>
      <c r="E747" t="s">
        <v>119</v>
      </c>
      <c r="F747" t="s">
        <v>146</v>
      </c>
      <c r="G747" t="s">
        <v>133</v>
      </c>
      <c r="H747" t="s">
        <v>110</v>
      </c>
      <c r="I747" t="s">
        <v>157</v>
      </c>
      <c r="J747">
        <v>0.5</v>
      </c>
      <c r="K747" t="s">
        <v>182</v>
      </c>
    </row>
    <row r="748" spans="1:11">
      <c r="A748" t="s">
        <v>260</v>
      </c>
      <c r="B748" t="s">
        <v>101</v>
      </c>
      <c r="C748">
        <v>2030</v>
      </c>
      <c r="D748">
        <v>2050</v>
      </c>
      <c r="E748" t="s">
        <v>119</v>
      </c>
      <c r="F748" t="s">
        <v>146</v>
      </c>
      <c r="G748" t="s">
        <v>133</v>
      </c>
      <c r="H748" t="s">
        <v>110</v>
      </c>
      <c r="I748" t="s">
        <v>157</v>
      </c>
      <c r="J748">
        <v>0.5</v>
      </c>
      <c r="K748" t="s">
        <v>182</v>
      </c>
    </row>
    <row r="749" spans="1:11">
      <c r="A749" t="s">
        <v>260</v>
      </c>
      <c r="B749" t="s">
        <v>101</v>
      </c>
      <c r="C749">
        <v>2030</v>
      </c>
      <c r="D749">
        <v>2055</v>
      </c>
      <c r="E749" t="s">
        <v>119</v>
      </c>
      <c r="F749" t="s">
        <v>146</v>
      </c>
      <c r="G749" t="s">
        <v>133</v>
      </c>
      <c r="H749" t="s">
        <v>110</v>
      </c>
      <c r="I749" t="s">
        <v>157</v>
      </c>
      <c r="J749">
        <v>0.5</v>
      </c>
      <c r="K749" t="s">
        <v>182</v>
      </c>
    </row>
    <row r="750" spans="1:11">
      <c r="A750" t="s">
        <v>260</v>
      </c>
      <c r="B750" t="s">
        <v>101</v>
      </c>
      <c r="C750">
        <v>2030</v>
      </c>
      <c r="D750">
        <v>2060</v>
      </c>
      <c r="E750" t="s">
        <v>119</v>
      </c>
      <c r="F750" t="s">
        <v>146</v>
      </c>
      <c r="G750" t="s">
        <v>133</v>
      </c>
      <c r="H750" t="s">
        <v>110</v>
      </c>
      <c r="I750" t="s">
        <v>157</v>
      </c>
      <c r="J750">
        <v>0.5</v>
      </c>
      <c r="K750" t="s">
        <v>182</v>
      </c>
    </row>
    <row r="751" spans="1:11">
      <c r="A751" t="s">
        <v>260</v>
      </c>
      <c r="B751" t="s">
        <v>101</v>
      </c>
      <c r="C751">
        <v>2030</v>
      </c>
      <c r="D751">
        <v>2065</v>
      </c>
      <c r="E751" t="s">
        <v>119</v>
      </c>
      <c r="F751" t="s">
        <v>146</v>
      </c>
      <c r="G751" t="s">
        <v>133</v>
      </c>
      <c r="H751" t="s">
        <v>110</v>
      </c>
      <c r="I751" t="s">
        <v>157</v>
      </c>
      <c r="J751">
        <v>0.5</v>
      </c>
      <c r="K751" t="s">
        <v>182</v>
      </c>
    </row>
    <row r="752" spans="1:11">
      <c r="A752" t="s">
        <v>260</v>
      </c>
      <c r="B752" t="s">
        <v>101</v>
      </c>
      <c r="C752">
        <v>2030</v>
      </c>
      <c r="D752">
        <v>2070</v>
      </c>
      <c r="E752" t="s">
        <v>119</v>
      </c>
      <c r="F752" t="s">
        <v>146</v>
      </c>
      <c r="G752" t="s">
        <v>133</v>
      </c>
      <c r="H752" t="s">
        <v>110</v>
      </c>
      <c r="I752" t="s">
        <v>157</v>
      </c>
      <c r="J752">
        <v>0.5</v>
      </c>
      <c r="K752" t="s">
        <v>182</v>
      </c>
    </row>
    <row r="753" spans="1:11">
      <c r="A753" t="s">
        <v>260</v>
      </c>
      <c r="B753" t="s">
        <v>101</v>
      </c>
      <c r="C753">
        <v>2035</v>
      </c>
      <c r="D753">
        <v>2035</v>
      </c>
      <c r="E753" t="s">
        <v>119</v>
      </c>
      <c r="F753" t="s">
        <v>146</v>
      </c>
      <c r="G753" t="s">
        <v>133</v>
      </c>
      <c r="H753" t="s">
        <v>110</v>
      </c>
      <c r="I753" t="s">
        <v>157</v>
      </c>
      <c r="J753">
        <v>0.5</v>
      </c>
      <c r="K753" t="s">
        <v>182</v>
      </c>
    </row>
    <row r="754" spans="1:11">
      <c r="A754" t="s">
        <v>260</v>
      </c>
      <c r="B754" t="s">
        <v>101</v>
      </c>
      <c r="C754">
        <v>2035</v>
      </c>
      <c r="D754">
        <v>2040</v>
      </c>
      <c r="E754" t="s">
        <v>119</v>
      </c>
      <c r="F754" t="s">
        <v>146</v>
      </c>
      <c r="G754" t="s">
        <v>133</v>
      </c>
      <c r="H754" t="s">
        <v>110</v>
      </c>
      <c r="I754" t="s">
        <v>157</v>
      </c>
      <c r="J754">
        <v>0.5</v>
      </c>
      <c r="K754" t="s">
        <v>182</v>
      </c>
    </row>
    <row r="755" spans="1:11">
      <c r="A755" t="s">
        <v>260</v>
      </c>
      <c r="B755" t="s">
        <v>101</v>
      </c>
      <c r="C755">
        <v>2035</v>
      </c>
      <c r="D755">
        <v>2045</v>
      </c>
      <c r="E755" t="s">
        <v>119</v>
      </c>
      <c r="F755" t="s">
        <v>146</v>
      </c>
      <c r="G755" t="s">
        <v>133</v>
      </c>
      <c r="H755" t="s">
        <v>110</v>
      </c>
      <c r="I755" t="s">
        <v>157</v>
      </c>
      <c r="J755">
        <v>0.5</v>
      </c>
      <c r="K755" t="s">
        <v>182</v>
      </c>
    </row>
    <row r="756" spans="1:11">
      <c r="A756" t="s">
        <v>260</v>
      </c>
      <c r="B756" t="s">
        <v>101</v>
      </c>
      <c r="C756">
        <v>2035</v>
      </c>
      <c r="D756">
        <v>2050</v>
      </c>
      <c r="E756" t="s">
        <v>119</v>
      </c>
      <c r="F756" t="s">
        <v>146</v>
      </c>
      <c r="G756" t="s">
        <v>133</v>
      </c>
      <c r="H756" t="s">
        <v>110</v>
      </c>
      <c r="I756" t="s">
        <v>157</v>
      </c>
      <c r="J756">
        <v>0.5</v>
      </c>
      <c r="K756" t="s">
        <v>182</v>
      </c>
    </row>
    <row r="757" spans="1:11">
      <c r="A757" t="s">
        <v>260</v>
      </c>
      <c r="B757" t="s">
        <v>101</v>
      </c>
      <c r="C757">
        <v>2035</v>
      </c>
      <c r="D757">
        <v>2055</v>
      </c>
      <c r="E757" t="s">
        <v>119</v>
      </c>
      <c r="F757" t="s">
        <v>146</v>
      </c>
      <c r="G757" t="s">
        <v>133</v>
      </c>
      <c r="H757" t="s">
        <v>110</v>
      </c>
      <c r="I757" t="s">
        <v>157</v>
      </c>
      <c r="J757">
        <v>0.5</v>
      </c>
      <c r="K757" t="s">
        <v>182</v>
      </c>
    </row>
    <row r="758" spans="1:11">
      <c r="A758" t="s">
        <v>260</v>
      </c>
      <c r="B758" t="s">
        <v>101</v>
      </c>
      <c r="C758">
        <v>2035</v>
      </c>
      <c r="D758">
        <v>2060</v>
      </c>
      <c r="E758" t="s">
        <v>119</v>
      </c>
      <c r="F758" t="s">
        <v>146</v>
      </c>
      <c r="G758" t="s">
        <v>133</v>
      </c>
      <c r="H758" t="s">
        <v>110</v>
      </c>
      <c r="I758" t="s">
        <v>157</v>
      </c>
      <c r="J758">
        <v>0.5</v>
      </c>
      <c r="K758" t="s">
        <v>182</v>
      </c>
    </row>
    <row r="759" spans="1:11">
      <c r="A759" t="s">
        <v>260</v>
      </c>
      <c r="B759" t="s">
        <v>101</v>
      </c>
      <c r="C759">
        <v>2035</v>
      </c>
      <c r="D759">
        <v>2065</v>
      </c>
      <c r="E759" t="s">
        <v>119</v>
      </c>
      <c r="F759" t="s">
        <v>146</v>
      </c>
      <c r="G759" t="s">
        <v>133</v>
      </c>
      <c r="H759" t="s">
        <v>110</v>
      </c>
      <c r="I759" t="s">
        <v>157</v>
      </c>
      <c r="J759">
        <v>0.5</v>
      </c>
      <c r="K759" t="s">
        <v>182</v>
      </c>
    </row>
    <row r="760" spans="1:11">
      <c r="A760" t="s">
        <v>260</v>
      </c>
      <c r="B760" t="s">
        <v>101</v>
      </c>
      <c r="C760">
        <v>2035</v>
      </c>
      <c r="D760">
        <v>2070</v>
      </c>
      <c r="E760" t="s">
        <v>119</v>
      </c>
      <c r="F760" t="s">
        <v>146</v>
      </c>
      <c r="G760" t="s">
        <v>133</v>
      </c>
      <c r="H760" t="s">
        <v>110</v>
      </c>
      <c r="I760" t="s">
        <v>157</v>
      </c>
      <c r="J760">
        <v>0.5</v>
      </c>
      <c r="K760" t="s">
        <v>182</v>
      </c>
    </row>
    <row r="761" spans="1:11">
      <c r="A761" t="s">
        <v>260</v>
      </c>
      <c r="B761" t="s">
        <v>101</v>
      </c>
      <c r="C761">
        <v>2040</v>
      </c>
      <c r="D761">
        <v>2040</v>
      </c>
      <c r="E761" t="s">
        <v>119</v>
      </c>
      <c r="F761" t="s">
        <v>146</v>
      </c>
      <c r="G761" t="s">
        <v>133</v>
      </c>
      <c r="H761" t="s">
        <v>110</v>
      </c>
      <c r="I761" t="s">
        <v>157</v>
      </c>
      <c r="J761">
        <v>0.5</v>
      </c>
      <c r="K761" t="s">
        <v>182</v>
      </c>
    </row>
    <row r="762" spans="1:11">
      <c r="A762" t="s">
        <v>260</v>
      </c>
      <c r="B762" t="s">
        <v>101</v>
      </c>
      <c r="C762">
        <v>2040</v>
      </c>
      <c r="D762">
        <v>2045</v>
      </c>
      <c r="E762" t="s">
        <v>119</v>
      </c>
      <c r="F762" t="s">
        <v>146</v>
      </c>
      <c r="G762" t="s">
        <v>133</v>
      </c>
      <c r="H762" t="s">
        <v>110</v>
      </c>
      <c r="I762" t="s">
        <v>157</v>
      </c>
      <c r="J762">
        <v>0.5</v>
      </c>
      <c r="K762" t="s">
        <v>182</v>
      </c>
    </row>
    <row r="763" spans="1:11">
      <c r="A763" t="s">
        <v>260</v>
      </c>
      <c r="B763" t="s">
        <v>101</v>
      </c>
      <c r="C763">
        <v>2040</v>
      </c>
      <c r="D763">
        <v>2050</v>
      </c>
      <c r="E763" t="s">
        <v>119</v>
      </c>
      <c r="F763" t="s">
        <v>146</v>
      </c>
      <c r="G763" t="s">
        <v>133</v>
      </c>
      <c r="H763" t="s">
        <v>110</v>
      </c>
      <c r="I763" t="s">
        <v>157</v>
      </c>
      <c r="J763">
        <v>0.5</v>
      </c>
      <c r="K763" t="s">
        <v>182</v>
      </c>
    </row>
    <row r="764" spans="1:11">
      <c r="A764" t="s">
        <v>260</v>
      </c>
      <c r="B764" t="s">
        <v>101</v>
      </c>
      <c r="C764">
        <v>2040</v>
      </c>
      <c r="D764">
        <v>2055</v>
      </c>
      <c r="E764" t="s">
        <v>119</v>
      </c>
      <c r="F764" t="s">
        <v>146</v>
      </c>
      <c r="G764" t="s">
        <v>133</v>
      </c>
      <c r="H764" t="s">
        <v>110</v>
      </c>
      <c r="I764" t="s">
        <v>157</v>
      </c>
      <c r="J764">
        <v>0.5</v>
      </c>
      <c r="K764" t="s">
        <v>182</v>
      </c>
    </row>
    <row r="765" spans="1:11">
      <c r="A765" t="s">
        <v>260</v>
      </c>
      <c r="B765" t="s">
        <v>101</v>
      </c>
      <c r="C765">
        <v>2040</v>
      </c>
      <c r="D765">
        <v>2060</v>
      </c>
      <c r="E765" t="s">
        <v>119</v>
      </c>
      <c r="F765" t="s">
        <v>146</v>
      </c>
      <c r="G765" t="s">
        <v>133</v>
      </c>
      <c r="H765" t="s">
        <v>110</v>
      </c>
      <c r="I765" t="s">
        <v>157</v>
      </c>
      <c r="J765">
        <v>0.5</v>
      </c>
      <c r="K765" t="s">
        <v>182</v>
      </c>
    </row>
    <row r="766" spans="1:11">
      <c r="A766" t="s">
        <v>260</v>
      </c>
      <c r="B766" t="s">
        <v>101</v>
      </c>
      <c r="C766">
        <v>2040</v>
      </c>
      <c r="D766">
        <v>2065</v>
      </c>
      <c r="E766" t="s">
        <v>119</v>
      </c>
      <c r="F766" t="s">
        <v>146</v>
      </c>
      <c r="G766" t="s">
        <v>133</v>
      </c>
      <c r="H766" t="s">
        <v>110</v>
      </c>
      <c r="I766" t="s">
        <v>157</v>
      </c>
      <c r="J766">
        <v>0.5</v>
      </c>
      <c r="K766" t="s">
        <v>182</v>
      </c>
    </row>
    <row r="767" spans="1:11">
      <c r="A767" t="s">
        <v>260</v>
      </c>
      <c r="B767" t="s">
        <v>101</v>
      </c>
      <c r="C767">
        <v>2040</v>
      </c>
      <c r="D767">
        <v>2070</v>
      </c>
      <c r="E767" t="s">
        <v>119</v>
      </c>
      <c r="F767" t="s">
        <v>146</v>
      </c>
      <c r="G767" t="s">
        <v>133</v>
      </c>
      <c r="H767" t="s">
        <v>110</v>
      </c>
      <c r="I767" t="s">
        <v>157</v>
      </c>
      <c r="J767">
        <v>0.5</v>
      </c>
      <c r="K767" t="s">
        <v>182</v>
      </c>
    </row>
    <row r="768" spans="1:11">
      <c r="A768" t="s">
        <v>260</v>
      </c>
      <c r="B768" t="s">
        <v>101</v>
      </c>
      <c r="C768">
        <v>2045</v>
      </c>
      <c r="D768">
        <v>2045</v>
      </c>
      <c r="E768" t="s">
        <v>119</v>
      </c>
      <c r="F768" t="s">
        <v>146</v>
      </c>
      <c r="G768" t="s">
        <v>133</v>
      </c>
      <c r="H768" t="s">
        <v>110</v>
      </c>
      <c r="I768" t="s">
        <v>157</v>
      </c>
      <c r="J768">
        <v>0.5</v>
      </c>
      <c r="K768" t="s">
        <v>182</v>
      </c>
    </row>
    <row r="769" spans="1:11">
      <c r="A769" t="s">
        <v>260</v>
      </c>
      <c r="B769" t="s">
        <v>101</v>
      </c>
      <c r="C769">
        <v>2045</v>
      </c>
      <c r="D769">
        <v>2050</v>
      </c>
      <c r="E769" t="s">
        <v>119</v>
      </c>
      <c r="F769" t="s">
        <v>146</v>
      </c>
      <c r="G769" t="s">
        <v>133</v>
      </c>
      <c r="H769" t="s">
        <v>110</v>
      </c>
      <c r="I769" t="s">
        <v>157</v>
      </c>
      <c r="J769">
        <v>0.5</v>
      </c>
      <c r="K769" t="s">
        <v>182</v>
      </c>
    </row>
    <row r="770" spans="1:11">
      <c r="A770" t="s">
        <v>260</v>
      </c>
      <c r="B770" t="s">
        <v>101</v>
      </c>
      <c r="C770">
        <v>2045</v>
      </c>
      <c r="D770">
        <v>2055</v>
      </c>
      <c r="E770" t="s">
        <v>119</v>
      </c>
      <c r="F770" t="s">
        <v>146</v>
      </c>
      <c r="G770" t="s">
        <v>133</v>
      </c>
      <c r="H770" t="s">
        <v>110</v>
      </c>
      <c r="I770" t="s">
        <v>157</v>
      </c>
      <c r="J770">
        <v>0.5</v>
      </c>
      <c r="K770" t="s">
        <v>182</v>
      </c>
    </row>
    <row r="771" spans="1:11">
      <c r="A771" t="s">
        <v>260</v>
      </c>
      <c r="B771" t="s">
        <v>101</v>
      </c>
      <c r="C771">
        <v>2045</v>
      </c>
      <c r="D771">
        <v>2060</v>
      </c>
      <c r="E771" t="s">
        <v>119</v>
      </c>
      <c r="F771" t="s">
        <v>146</v>
      </c>
      <c r="G771" t="s">
        <v>133</v>
      </c>
      <c r="H771" t="s">
        <v>110</v>
      </c>
      <c r="I771" t="s">
        <v>157</v>
      </c>
      <c r="J771">
        <v>0.5</v>
      </c>
      <c r="K771" t="s">
        <v>182</v>
      </c>
    </row>
    <row r="772" spans="1:11">
      <c r="A772" t="s">
        <v>260</v>
      </c>
      <c r="B772" t="s">
        <v>101</v>
      </c>
      <c r="C772">
        <v>2045</v>
      </c>
      <c r="D772">
        <v>2065</v>
      </c>
      <c r="E772" t="s">
        <v>119</v>
      </c>
      <c r="F772" t="s">
        <v>146</v>
      </c>
      <c r="G772" t="s">
        <v>133</v>
      </c>
      <c r="H772" t="s">
        <v>110</v>
      </c>
      <c r="I772" t="s">
        <v>157</v>
      </c>
      <c r="J772">
        <v>0.5</v>
      </c>
      <c r="K772" t="s">
        <v>182</v>
      </c>
    </row>
    <row r="773" spans="1:11">
      <c r="A773" t="s">
        <v>260</v>
      </c>
      <c r="B773" t="s">
        <v>101</v>
      </c>
      <c r="C773">
        <v>2045</v>
      </c>
      <c r="D773">
        <v>2070</v>
      </c>
      <c r="E773" t="s">
        <v>119</v>
      </c>
      <c r="F773" t="s">
        <v>146</v>
      </c>
      <c r="G773" t="s">
        <v>133</v>
      </c>
      <c r="H773" t="s">
        <v>110</v>
      </c>
      <c r="I773" t="s">
        <v>157</v>
      </c>
      <c r="J773">
        <v>0.5</v>
      </c>
      <c r="K773" t="s">
        <v>182</v>
      </c>
    </row>
    <row r="774" spans="1:11">
      <c r="A774" t="s">
        <v>260</v>
      </c>
      <c r="B774" t="s">
        <v>101</v>
      </c>
      <c r="C774">
        <v>2050</v>
      </c>
      <c r="D774">
        <v>2050</v>
      </c>
      <c r="E774" t="s">
        <v>119</v>
      </c>
      <c r="F774" t="s">
        <v>146</v>
      </c>
      <c r="G774" t="s">
        <v>133</v>
      </c>
      <c r="H774" t="s">
        <v>110</v>
      </c>
      <c r="I774" t="s">
        <v>157</v>
      </c>
      <c r="J774">
        <v>0.5</v>
      </c>
      <c r="K774" t="s">
        <v>182</v>
      </c>
    </row>
    <row r="775" spans="1:11">
      <c r="A775" t="s">
        <v>260</v>
      </c>
      <c r="B775" t="s">
        <v>101</v>
      </c>
      <c r="C775">
        <v>2050</v>
      </c>
      <c r="D775">
        <v>2055</v>
      </c>
      <c r="E775" t="s">
        <v>119</v>
      </c>
      <c r="F775" t="s">
        <v>146</v>
      </c>
      <c r="G775" t="s">
        <v>133</v>
      </c>
      <c r="H775" t="s">
        <v>110</v>
      </c>
      <c r="I775" t="s">
        <v>157</v>
      </c>
      <c r="J775">
        <v>0.5</v>
      </c>
      <c r="K775" t="s">
        <v>182</v>
      </c>
    </row>
    <row r="776" spans="1:11">
      <c r="A776" t="s">
        <v>260</v>
      </c>
      <c r="B776" t="s">
        <v>101</v>
      </c>
      <c r="C776">
        <v>2050</v>
      </c>
      <c r="D776">
        <v>2060</v>
      </c>
      <c r="E776" t="s">
        <v>119</v>
      </c>
      <c r="F776" t="s">
        <v>146</v>
      </c>
      <c r="G776" t="s">
        <v>133</v>
      </c>
      <c r="H776" t="s">
        <v>110</v>
      </c>
      <c r="I776" t="s">
        <v>157</v>
      </c>
      <c r="J776">
        <v>0.5</v>
      </c>
      <c r="K776" t="s">
        <v>182</v>
      </c>
    </row>
    <row r="777" spans="1:11">
      <c r="A777" t="s">
        <v>260</v>
      </c>
      <c r="B777" t="s">
        <v>101</v>
      </c>
      <c r="C777">
        <v>2050</v>
      </c>
      <c r="D777">
        <v>2065</v>
      </c>
      <c r="E777" t="s">
        <v>119</v>
      </c>
      <c r="F777" t="s">
        <v>146</v>
      </c>
      <c r="G777" t="s">
        <v>133</v>
      </c>
      <c r="H777" t="s">
        <v>110</v>
      </c>
      <c r="I777" t="s">
        <v>157</v>
      </c>
      <c r="J777">
        <v>0.5</v>
      </c>
      <c r="K777" t="s">
        <v>182</v>
      </c>
    </row>
    <row r="778" spans="1:11">
      <c r="A778" t="s">
        <v>260</v>
      </c>
      <c r="B778" t="s">
        <v>101</v>
      </c>
      <c r="C778">
        <v>2050</v>
      </c>
      <c r="D778">
        <v>2070</v>
      </c>
      <c r="E778" t="s">
        <v>119</v>
      </c>
      <c r="F778" t="s">
        <v>146</v>
      </c>
      <c r="G778" t="s">
        <v>133</v>
      </c>
      <c r="H778" t="s">
        <v>110</v>
      </c>
      <c r="I778" t="s">
        <v>157</v>
      </c>
      <c r="J778">
        <v>0.5</v>
      </c>
      <c r="K778" t="s">
        <v>182</v>
      </c>
    </row>
    <row r="779" spans="1:11">
      <c r="A779" t="s">
        <v>260</v>
      </c>
      <c r="B779" t="s">
        <v>101</v>
      </c>
      <c r="C779">
        <v>2055</v>
      </c>
      <c r="D779">
        <v>2055</v>
      </c>
      <c r="E779" t="s">
        <v>119</v>
      </c>
      <c r="F779" t="s">
        <v>146</v>
      </c>
      <c r="G779" t="s">
        <v>133</v>
      </c>
      <c r="H779" t="s">
        <v>110</v>
      </c>
      <c r="I779" t="s">
        <v>157</v>
      </c>
      <c r="J779">
        <v>0.5</v>
      </c>
      <c r="K779" t="s">
        <v>182</v>
      </c>
    </row>
    <row r="780" spans="1:11">
      <c r="A780" t="s">
        <v>260</v>
      </c>
      <c r="B780" t="s">
        <v>101</v>
      </c>
      <c r="C780">
        <v>2055</v>
      </c>
      <c r="D780">
        <v>2060</v>
      </c>
      <c r="E780" t="s">
        <v>119</v>
      </c>
      <c r="F780" t="s">
        <v>146</v>
      </c>
      <c r="G780" t="s">
        <v>133</v>
      </c>
      <c r="H780" t="s">
        <v>110</v>
      </c>
      <c r="I780" t="s">
        <v>157</v>
      </c>
      <c r="J780">
        <v>0.5</v>
      </c>
      <c r="K780" t="s">
        <v>182</v>
      </c>
    </row>
    <row r="781" spans="1:11">
      <c r="A781" t="s">
        <v>260</v>
      </c>
      <c r="B781" t="s">
        <v>101</v>
      </c>
      <c r="C781">
        <v>2055</v>
      </c>
      <c r="D781">
        <v>2065</v>
      </c>
      <c r="E781" t="s">
        <v>119</v>
      </c>
      <c r="F781" t="s">
        <v>146</v>
      </c>
      <c r="G781" t="s">
        <v>133</v>
      </c>
      <c r="H781" t="s">
        <v>110</v>
      </c>
      <c r="I781" t="s">
        <v>157</v>
      </c>
      <c r="J781">
        <v>0.5</v>
      </c>
      <c r="K781" t="s">
        <v>182</v>
      </c>
    </row>
    <row r="782" spans="1:11">
      <c r="A782" t="s">
        <v>260</v>
      </c>
      <c r="B782" t="s">
        <v>101</v>
      </c>
      <c r="C782">
        <v>2055</v>
      </c>
      <c r="D782">
        <v>2070</v>
      </c>
      <c r="E782" t="s">
        <v>119</v>
      </c>
      <c r="F782" t="s">
        <v>146</v>
      </c>
      <c r="G782" t="s">
        <v>133</v>
      </c>
      <c r="H782" t="s">
        <v>110</v>
      </c>
      <c r="I782" t="s">
        <v>157</v>
      </c>
      <c r="J782">
        <v>0.5</v>
      </c>
      <c r="K782" t="s">
        <v>182</v>
      </c>
    </row>
    <row r="783" spans="1:11">
      <c r="A783" t="s">
        <v>260</v>
      </c>
      <c r="B783" t="s">
        <v>101</v>
      </c>
      <c r="C783">
        <v>2060</v>
      </c>
      <c r="D783">
        <v>2060</v>
      </c>
      <c r="E783" t="s">
        <v>119</v>
      </c>
      <c r="F783" t="s">
        <v>146</v>
      </c>
      <c r="G783" t="s">
        <v>133</v>
      </c>
      <c r="H783" t="s">
        <v>110</v>
      </c>
      <c r="I783" t="s">
        <v>157</v>
      </c>
      <c r="J783">
        <v>0.5</v>
      </c>
      <c r="K783" t="s">
        <v>182</v>
      </c>
    </row>
    <row r="784" spans="1:11">
      <c r="A784" t="s">
        <v>260</v>
      </c>
      <c r="B784" t="s">
        <v>101</v>
      </c>
      <c r="C784">
        <v>2060</v>
      </c>
      <c r="D784">
        <v>2065</v>
      </c>
      <c r="E784" t="s">
        <v>119</v>
      </c>
      <c r="F784" t="s">
        <v>146</v>
      </c>
      <c r="G784" t="s">
        <v>133</v>
      </c>
      <c r="H784" t="s">
        <v>110</v>
      </c>
      <c r="I784" t="s">
        <v>157</v>
      </c>
      <c r="J784">
        <v>0.5</v>
      </c>
      <c r="K784" t="s">
        <v>182</v>
      </c>
    </row>
    <row r="785" spans="1:11">
      <c r="A785" t="s">
        <v>260</v>
      </c>
      <c r="B785" t="s">
        <v>101</v>
      </c>
      <c r="C785">
        <v>2060</v>
      </c>
      <c r="D785">
        <v>2070</v>
      </c>
      <c r="E785" t="s">
        <v>119</v>
      </c>
      <c r="F785" t="s">
        <v>146</v>
      </c>
      <c r="G785" t="s">
        <v>133</v>
      </c>
      <c r="H785" t="s">
        <v>110</v>
      </c>
      <c r="I785" t="s">
        <v>157</v>
      </c>
      <c r="J785">
        <v>0.5</v>
      </c>
      <c r="K785" t="s">
        <v>182</v>
      </c>
    </row>
    <row r="786" spans="1:11">
      <c r="A786" t="s">
        <v>260</v>
      </c>
      <c r="B786" t="s">
        <v>101</v>
      </c>
      <c r="C786">
        <v>2065</v>
      </c>
      <c r="D786">
        <v>2065</v>
      </c>
      <c r="E786" t="s">
        <v>119</v>
      </c>
      <c r="F786" t="s">
        <v>146</v>
      </c>
      <c r="G786" t="s">
        <v>133</v>
      </c>
      <c r="H786" t="s">
        <v>110</v>
      </c>
      <c r="I786" t="s">
        <v>157</v>
      </c>
      <c r="J786">
        <v>0.5</v>
      </c>
      <c r="K786" t="s">
        <v>182</v>
      </c>
    </row>
    <row r="787" spans="1:11">
      <c r="A787" t="s">
        <v>260</v>
      </c>
      <c r="B787" t="s">
        <v>101</v>
      </c>
      <c r="C787">
        <v>2065</v>
      </c>
      <c r="D787">
        <v>2070</v>
      </c>
      <c r="E787" t="s">
        <v>119</v>
      </c>
      <c r="F787" t="s">
        <v>146</v>
      </c>
      <c r="G787" t="s">
        <v>133</v>
      </c>
      <c r="H787" t="s">
        <v>110</v>
      </c>
      <c r="I787" t="s">
        <v>157</v>
      </c>
      <c r="J787">
        <v>0.5</v>
      </c>
      <c r="K787" t="s">
        <v>182</v>
      </c>
    </row>
    <row r="788" spans="1:11">
      <c r="A788" t="s">
        <v>260</v>
      </c>
      <c r="B788" t="s">
        <v>101</v>
      </c>
      <c r="C788">
        <v>2070</v>
      </c>
      <c r="D788">
        <v>2070</v>
      </c>
      <c r="E788" t="s">
        <v>119</v>
      </c>
      <c r="F788" t="s">
        <v>146</v>
      </c>
      <c r="G788" t="s">
        <v>133</v>
      </c>
      <c r="H788" t="s">
        <v>110</v>
      </c>
      <c r="I788" t="s">
        <v>157</v>
      </c>
      <c r="J788">
        <v>0.5</v>
      </c>
      <c r="K788" t="s">
        <v>182</v>
      </c>
    </row>
    <row r="789" spans="1:11">
      <c r="A789" t="s">
        <v>260</v>
      </c>
      <c r="B789" t="s">
        <v>35</v>
      </c>
      <c r="C789">
        <v>2010</v>
      </c>
      <c r="D789">
        <v>2010</v>
      </c>
      <c r="E789" t="s">
        <v>119</v>
      </c>
      <c r="F789" t="s">
        <v>146</v>
      </c>
      <c r="G789" t="s">
        <v>133</v>
      </c>
      <c r="H789" t="s">
        <v>110</v>
      </c>
      <c r="I789" t="s">
        <v>157</v>
      </c>
      <c r="J789">
        <v>0.15000000596046451</v>
      </c>
      <c r="K789" t="s">
        <v>182</v>
      </c>
    </row>
    <row r="790" spans="1:11">
      <c r="A790" t="s">
        <v>260</v>
      </c>
      <c r="B790" t="s">
        <v>35</v>
      </c>
      <c r="C790">
        <v>2010</v>
      </c>
      <c r="D790">
        <v>2015</v>
      </c>
      <c r="E790" t="s">
        <v>119</v>
      </c>
      <c r="F790" t="s">
        <v>146</v>
      </c>
      <c r="G790" t="s">
        <v>133</v>
      </c>
      <c r="H790" t="s">
        <v>110</v>
      </c>
      <c r="I790" t="s">
        <v>157</v>
      </c>
      <c r="J790">
        <v>0.15000000596046451</v>
      </c>
      <c r="K790" t="s">
        <v>182</v>
      </c>
    </row>
    <row r="791" spans="1:11">
      <c r="A791" t="s">
        <v>260</v>
      </c>
      <c r="B791" t="s">
        <v>35</v>
      </c>
      <c r="C791">
        <v>2010</v>
      </c>
      <c r="D791">
        <v>2020</v>
      </c>
      <c r="E791" t="s">
        <v>119</v>
      </c>
      <c r="F791" t="s">
        <v>146</v>
      </c>
      <c r="G791" t="s">
        <v>133</v>
      </c>
      <c r="H791" t="s">
        <v>110</v>
      </c>
      <c r="I791" t="s">
        <v>157</v>
      </c>
      <c r="J791">
        <v>0.15000000596046451</v>
      </c>
      <c r="K791" t="s">
        <v>182</v>
      </c>
    </row>
    <row r="792" spans="1:11">
      <c r="A792" t="s">
        <v>260</v>
      </c>
      <c r="B792" t="s">
        <v>35</v>
      </c>
      <c r="C792">
        <v>2010</v>
      </c>
      <c r="D792">
        <v>2025</v>
      </c>
      <c r="E792" t="s">
        <v>119</v>
      </c>
      <c r="F792" t="s">
        <v>146</v>
      </c>
      <c r="G792" t="s">
        <v>133</v>
      </c>
      <c r="H792" t="s">
        <v>110</v>
      </c>
      <c r="I792" t="s">
        <v>157</v>
      </c>
      <c r="J792">
        <v>0.15000000596046451</v>
      </c>
      <c r="K792" t="s">
        <v>182</v>
      </c>
    </row>
    <row r="793" spans="1:11">
      <c r="A793" t="s">
        <v>260</v>
      </c>
      <c r="B793" t="s">
        <v>35</v>
      </c>
      <c r="C793">
        <v>2010</v>
      </c>
      <c r="D793">
        <v>2030</v>
      </c>
      <c r="E793" t="s">
        <v>119</v>
      </c>
      <c r="F793" t="s">
        <v>146</v>
      </c>
      <c r="G793" t="s">
        <v>133</v>
      </c>
      <c r="H793" t="s">
        <v>110</v>
      </c>
      <c r="I793" t="s">
        <v>157</v>
      </c>
      <c r="J793">
        <v>0.15000000596046451</v>
      </c>
      <c r="K793" t="s">
        <v>182</v>
      </c>
    </row>
    <row r="794" spans="1:11">
      <c r="A794" t="s">
        <v>260</v>
      </c>
      <c r="B794" t="s">
        <v>35</v>
      </c>
      <c r="C794">
        <v>2010</v>
      </c>
      <c r="D794">
        <v>2035</v>
      </c>
      <c r="E794" t="s">
        <v>119</v>
      </c>
      <c r="F794" t="s">
        <v>146</v>
      </c>
      <c r="G794" t="s">
        <v>133</v>
      </c>
      <c r="H794" t="s">
        <v>110</v>
      </c>
      <c r="I794" t="s">
        <v>157</v>
      </c>
      <c r="J794">
        <v>0.15000000596046451</v>
      </c>
      <c r="K794" t="s">
        <v>182</v>
      </c>
    </row>
    <row r="795" spans="1:11">
      <c r="A795" t="s">
        <v>260</v>
      </c>
      <c r="B795" t="s">
        <v>35</v>
      </c>
      <c r="C795">
        <v>2015</v>
      </c>
      <c r="D795">
        <v>2015</v>
      </c>
      <c r="E795" t="s">
        <v>119</v>
      </c>
      <c r="F795" t="s">
        <v>146</v>
      </c>
      <c r="G795" t="s">
        <v>133</v>
      </c>
      <c r="H795" t="s">
        <v>110</v>
      </c>
      <c r="I795" t="s">
        <v>157</v>
      </c>
      <c r="J795">
        <v>0.15000000596046451</v>
      </c>
      <c r="K795" t="s">
        <v>182</v>
      </c>
    </row>
    <row r="796" spans="1:11">
      <c r="A796" t="s">
        <v>260</v>
      </c>
      <c r="B796" t="s">
        <v>35</v>
      </c>
      <c r="C796">
        <v>2015</v>
      </c>
      <c r="D796">
        <v>2020</v>
      </c>
      <c r="E796" t="s">
        <v>119</v>
      </c>
      <c r="F796" t="s">
        <v>146</v>
      </c>
      <c r="G796" t="s">
        <v>133</v>
      </c>
      <c r="H796" t="s">
        <v>110</v>
      </c>
      <c r="I796" t="s">
        <v>157</v>
      </c>
      <c r="J796">
        <v>0.15000000596046451</v>
      </c>
      <c r="K796" t="s">
        <v>182</v>
      </c>
    </row>
    <row r="797" spans="1:11">
      <c r="A797" t="s">
        <v>260</v>
      </c>
      <c r="B797" t="s">
        <v>35</v>
      </c>
      <c r="C797">
        <v>2015</v>
      </c>
      <c r="D797">
        <v>2025</v>
      </c>
      <c r="E797" t="s">
        <v>119</v>
      </c>
      <c r="F797" t="s">
        <v>146</v>
      </c>
      <c r="G797" t="s">
        <v>133</v>
      </c>
      <c r="H797" t="s">
        <v>110</v>
      </c>
      <c r="I797" t="s">
        <v>157</v>
      </c>
      <c r="J797">
        <v>0.15000000596046451</v>
      </c>
      <c r="K797" t="s">
        <v>182</v>
      </c>
    </row>
    <row r="798" spans="1:11">
      <c r="A798" t="s">
        <v>260</v>
      </c>
      <c r="B798" t="s">
        <v>35</v>
      </c>
      <c r="C798">
        <v>2015</v>
      </c>
      <c r="D798">
        <v>2030</v>
      </c>
      <c r="E798" t="s">
        <v>119</v>
      </c>
      <c r="F798" t="s">
        <v>146</v>
      </c>
      <c r="G798" t="s">
        <v>133</v>
      </c>
      <c r="H798" t="s">
        <v>110</v>
      </c>
      <c r="I798" t="s">
        <v>157</v>
      </c>
      <c r="J798">
        <v>0.15000000596046451</v>
      </c>
      <c r="K798" t="s">
        <v>182</v>
      </c>
    </row>
    <row r="799" spans="1:11">
      <c r="A799" t="s">
        <v>260</v>
      </c>
      <c r="B799" t="s">
        <v>35</v>
      </c>
      <c r="C799">
        <v>2015</v>
      </c>
      <c r="D799">
        <v>2035</v>
      </c>
      <c r="E799" t="s">
        <v>119</v>
      </c>
      <c r="F799" t="s">
        <v>146</v>
      </c>
      <c r="G799" t="s">
        <v>133</v>
      </c>
      <c r="H799" t="s">
        <v>110</v>
      </c>
      <c r="I799" t="s">
        <v>157</v>
      </c>
      <c r="J799">
        <v>0.15000000596046451</v>
      </c>
      <c r="K799" t="s">
        <v>182</v>
      </c>
    </row>
    <row r="800" spans="1:11">
      <c r="A800" t="s">
        <v>260</v>
      </c>
      <c r="B800" t="s">
        <v>35</v>
      </c>
      <c r="C800">
        <v>2015</v>
      </c>
      <c r="D800">
        <v>2040</v>
      </c>
      <c r="E800" t="s">
        <v>119</v>
      </c>
      <c r="F800" t="s">
        <v>146</v>
      </c>
      <c r="G800" t="s">
        <v>133</v>
      </c>
      <c r="H800" t="s">
        <v>110</v>
      </c>
      <c r="I800" t="s">
        <v>157</v>
      </c>
      <c r="J800">
        <v>0.15000000596046451</v>
      </c>
      <c r="K800" t="s">
        <v>182</v>
      </c>
    </row>
    <row r="801" spans="1:11">
      <c r="A801" t="s">
        <v>260</v>
      </c>
      <c r="B801" t="s">
        <v>35</v>
      </c>
      <c r="C801">
        <v>2020</v>
      </c>
      <c r="D801">
        <v>2020</v>
      </c>
      <c r="E801" t="s">
        <v>119</v>
      </c>
      <c r="F801" t="s">
        <v>146</v>
      </c>
      <c r="G801" t="s">
        <v>133</v>
      </c>
      <c r="H801" t="s">
        <v>110</v>
      </c>
      <c r="I801" t="s">
        <v>157</v>
      </c>
      <c r="J801">
        <v>0.15000000596046451</v>
      </c>
      <c r="K801" t="s">
        <v>182</v>
      </c>
    </row>
    <row r="802" spans="1:11">
      <c r="A802" t="s">
        <v>260</v>
      </c>
      <c r="B802" t="s">
        <v>35</v>
      </c>
      <c r="C802">
        <v>2020</v>
      </c>
      <c r="D802">
        <v>2025</v>
      </c>
      <c r="E802" t="s">
        <v>119</v>
      </c>
      <c r="F802" t="s">
        <v>146</v>
      </c>
      <c r="G802" t="s">
        <v>133</v>
      </c>
      <c r="H802" t="s">
        <v>110</v>
      </c>
      <c r="I802" t="s">
        <v>157</v>
      </c>
      <c r="J802">
        <v>0.15000000596046451</v>
      </c>
      <c r="K802" t="s">
        <v>182</v>
      </c>
    </row>
    <row r="803" spans="1:11">
      <c r="A803" t="s">
        <v>260</v>
      </c>
      <c r="B803" t="s">
        <v>35</v>
      </c>
      <c r="C803">
        <v>2020</v>
      </c>
      <c r="D803">
        <v>2030</v>
      </c>
      <c r="E803" t="s">
        <v>119</v>
      </c>
      <c r="F803" t="s">
        <v>146</v>
      </c>
      <c r="G803" t="s">
        <v>133</v>
      </c>
      <c r="H803" t="s">
        <v>110</v>
      </c>
      <c r="I803" t="s">
        <v>157</v>
      </c>
      <c r="J803">
        <v>0.15000000596046451</v>
      </c>
      <c r="K803" t="s">
        <v>182</v>
      </c>
    </row>
    <row r="804" spans="1:11">
      <c r="A804" t="s">
        <v>260</v>
      </c>
      <c r="B804" t="s">
        <v>35</v>
      </c>
      <c r="C804">
        <v>2020</v>
      </c>
      <c r="D804">
        <v>2035</v>
      </c>
      <c r="E804" t="s">
        <v>119</v>
      </c>
      <c r="F804" t="s">
        <v>146</v>
      </c>
      <c r="G804" t="s">
        <v>133</v>
      </c>
      <c r="H804" t="s">
        <v>110</v>
      </c>
      <c r="I804" t="s">
        <v>157</v>
      </c>
      <c r="J804">
        <v>0.15000000596046451</v>
      </c>
      <c r="K804" t="s">
        <v>182</v>
      </c>
    </row>
    <row r="805" spans="1:11">
      <c r="A805" t="s">
        <v>260</v>
      </c>
      <c r="B805" t="s">
        <v>35</v>
      </c>
      <c r="C805">
        <v>2020</v>
      </c>
      <c r="D805">
        <v>2040</v>
      </c>
      <c r="E805" t="s">
        <v>119</v>
      </c>
      <c r="F805" t="s">
        <v>146</v>
      </c>
      <c r="G805" t="s">
        <v>133</v>
      </c>
      <c r="H805" t="s">
        <v>110</v>
      </c>
      <c r="I805" t="s">
        <v>157</v>
      </c>
      <c r="J805">
        <v>0.15000000596046451</v>
      </c>
      <c r="K805" t="s">
        <v>182</v>
      </c>
    </row>
    <row r="806" spans="1:11">
      <c r="A806" t="s">
        <v>260</v>
      </c>
      <c r="B806" t="s">
        <v>35</v>
      </c>
      <c r="C806">
        <v>2020</v>
      </c>
      <c r="D806">
        <v>2045</v>
      </c>
      <c r="E806" t="s">
        <v>119</v>
      </c>
      <c r="F806" t="s">
        <v>146</v>
      </c>
      <c r="G806" t="s">
        <v>133</v>
      </c>
      <c r="H806" t="s">
        <v>110</v>
      </c>
      <c r="I806" t="s">
        <v>157</v>
      </c>
      <c r="J806">
        <v>0.15000000596046451</v>
      </c>
      <c r="K806" t="s">
        <v>182</v>
      </c>
    </row>
    <row r="807" spans="1:11">
      <c r="A807" t="s">
        <v>260</v>
      </c>
      <c r="B807" t="s">
        <v>35</v>
      </c>
      <c r="C807">
        <v>2025</v>
      </c>
      <c r="D807">
        <v>2025</v>
      </c>
      <c r="E807" t="s">
        <v>119</v>
      </c>
      <c r="F807" t="s">
        <v>146</v>
      </c>
      <c r="G807" t="s">
        <v>133</v>
      </c>
      <c r="H807" t="s">
        <v>110</v>
      </c>
      <c r="I807" t="s">
        <v>157</v>
      </c>
      <c r="J807">
        <v>0.15000000596046451</v>
      </c>
      <c r="K807" t="s">
        <v>182</v>
      </c>
    </row>
    <row r="808" spans="1:11">
      <c r="A808" t="s">
        <v>260</v>
      </c>
      <c r="B808" t="s">
        <v>35</v>
      </c>
      <c r="C808">
        <v>2025</v>
      </c>
      <c r="D808">
        <v>2030</v>
      </c>
      <c r="E808" t="s">
        <v>119</v>
      </c>
      <c r="F808" t="s">
        <v>146</v>
      </c>
      <c r="G808" t="s">
        <v>133</v>
      </c>
      <c r="H808" t="s">
        <v>110</v>
      </c>
      <c r="I808" t="s">
        <v>157</v>
      </c>
      <c r="J808">
        <v>0.15000000596046451</v>
      </c>
      <c r="K808" t="s">
        <v>182</v>
      </c>
    </row>
    <row r="809" spans="1:11">
      <c r="A809" t="s">
        <v>260</v>
      </c>
      <c r="B809" t="s">
        <v>35</v>
      </c>
      <c r="C809">
        <v>2025</v>
      </c>
      <c r="D809">
        <v>2035</v>
      </c>
      <c r="E809" t="s">
        <v>119</v>
      </c>
      <c r="F809" t="s">
        <v>146</v>
      </c>
      <c r="G809" t="s">
        <v>133</v>
      </c>
      <c r="H809" t="s">
        <v>110</v>
      </c>
      <c r="I809" t="s">
        <v>157</v>
      </c>
      <c r="J809">
        <v>0.15000000596046451</v>
      </c>
      <c r="K809" t="s">
        <v>182</v>
      </c>
    </row>
    <row r="810" spans="1:11">
      <c r="A810" t="s">
        <v>260</v>
      </c>
      <c r="B810" t="s">
        <v>35</v>
      </c>
      <c r="C810">
        <v>2025</v>
      </c>
      <c r="D810">
        <v>2040</v>
      </c>
      <c r="E810" t="s">
        <v>119</v>
      </c>
      <c r="F810" t="s">
        <v>146</v>
      </c>
      <c r="G810" t="s">
        <v>133</v>
      </c>
      <c r="H810" t="s">
        <v>110</v>
      </c>
      <c r="I810" t="s">
        <v>157</v>
      </c>
      <c r="J810">
        <v>0.15000000596046451</v>
      </c>
      <c r="K810" t="s">
        <v>182</v>
      </c>
    </row>
    <row r="811" spans="1:11">
      <c r="A811" t="s">
        <v>260</v>
      </c>
      <c r="B811" t="s">
        <v>35</v>
      </c>
      <c r="C811">
        <v>2025</v>
      </c>
      <c r="D811">
        <v>2045</v>
      </c>
      <c r="E811" t="s">
        <v>119</v>
      </c>
      <c r="F811" t="s">
        <v>146</v>
      </c>
      <c r="G811" t="s">
        <v>133</v>
      </c>
      <c r="H811" t="s">
        <v>110</v>
      </c>
      <c r="I811" t="s">
        <v>157</v>
      </c>
      <c r="J811">
        <v>0.15000000596046451</v>
      </c>
      <c r="K811" t="s">
        <v>182</v>
      </c>
    </row>
    <row r="812" spans="1:11">
      <c r="A812" t="s">
        <v>260</v>
      </c>
      <c r="B812" t="s">
        <v>35</v>
      </c>
      <c r="C812">
        <v>2025</v>
      </c>
      <c r="D812">
        <v>2050</v>
      </c>
      <c r="E812" t="s">
        <v>119</v>
      </c>
      <c r="F812" t="s">
        <v>146</v>
      </c>
      <c r="G812" t="s">
        <v>133</v>
      </c>
      <c r="H812" t="s">
        <v>110</v>
      </c>
      <c r="I812" t="s">
        <v>157</v>
      </c>
      <c r="J812">
        <v>0.15000000596046451</v>
      </c>
      <c r="K812" t="s">
        <v>182</v>
      </c>
    </row>
    <row r="813" spans="1:11">
      <c r="A813" t="s">
        <v>260</v>
      </c>
      <c r="B813" t="s">
        <v>35</v>
      </c>
      <c r="C813">
        <v>2030</v>
      </c>
      <c r="D813">
        <v>2030</v>
      </c>
      <c r="E813" t="s">
        <v>119</v>
      </c>
      <c r="F813" t="s">
        <v>146</v>
      </c>
      <c r="G813" t="s">
        <v>133</v>
      </c>
      <c r="H813" t="s">
        <v>110</v>
      </c>
      <c r="I813" t="s">
        <v>157</v>
      </c>
      <c r="J813">
        <v>0.15000000596046451</v>
      </c>
      <c r="K813" t="s">
        <v>182</v>
      </c>
    </row>
    <row r="814" spans="1:11">
      <c r="A814" t="s">
        <v>260</v>
      </c>
      <c r="B814" t="s">
        <v>35</v>
      </c>
      <c r="C814">
        <v>2030</v>
      </c>
      <c r="D814">
        <v>2035</v>
      </c>
      <c r="E814" t="s">
        <v>119</v>
      </c>
      <c r="F814" t="s">
        <v>146</v>
      </c>
      <c r="G814" t="s">
        <v>133</v>
      </c>
      <c r="H814" t="s">
        <v>110</v>
      </c>
      <c r="I814" t="s">
        <v>157</v>
      </c>
      <c r="J814">
        <v>0.15000000596046451</v>
      </c>
      <c r="K814" t="s">
        <v>182</v>
      </c>
    </row>
    <row r="815" spans="1:11">
      <c r="A815" t="s">
        <v>260</v>
      </c>
      <c r="B815" t="s">
        <v>35</v>
      </c>
      <c r="C815">
        <v>2030</v>
      </c>
      <c r="D815">
        <v>2040</v>
      </c>
      <c r="E815" t="s">
        <v>119</v>
      </c>
      <c r="F815" t="s">
        <v>146</v>
      </c>
      <c r="G815" t="s">
        <v>133</v>
      </c>
      <c r="H815" t="s">
        <v>110</v>
      </c>
      <c r="I815" t="s">
        <v>157</v>
      </c>
      <c r="J815">
        <v>0.15000000596046451</v>
      </c>
      <c r="K815" t="s">
        <v>182</v>
      </c>
    </row>
    <row r="816" spans="1:11">
      <c r="A816" t="s">
        <v>260</v>
      </c>
      <c r="B816" t="s">
        <v>35</v>
      </c>
      <c r="C816">
        <v>2030</v>
      </c>
      <c r="D816">
        <v>2045</v>
      </c>
      <c r="E816" t="s">
        <v>119</v>
      </c>
      <c r="F816" t="s">
        <v>146</v>
      </c>
      <c r="G816" t="s">
        <v>133</v>
      </c>
      <c r="H816" t="s">
        <v>110</v>
      </c>
      <c r="I816" t="s">
        <v>157</v>
      </c>
      <c r="J816">
        <v>0.15000000596046451</v>
      </c>
      <c r="K816" t="s">
        <v>182</v>
      </c>
    </row>
    <row r="817" spans="1:11">
      <c r="A817" t="s">
        <v>260</v>
      </c>
      <c r="B817" t="s">
        <v>35</v>
      </c>
      <c r="C817">
        <v>2030</v>
      </c>
      <c r="D817">
        <v>2050</v>
      </c>
      <c r="E817" t="s">
        <v>119</v>
      </c>
      <c r="F817" t="s">
        <v>146</v>
      </c>
      <c r="G817" t="s">
        <v>133</v>
      </c>
      <c r="H817" t="s">
        <v>110</v>
      </c>
      <c r="I817" t="s">
        <v>157</v>
      </c>
      <c r="J817">
        <v>0.15000000596046451</v>
      </c>
      <c r="K817" t="s">
        <v>182</v>
      </c>
    </row>
    <row r="818" spans="1:11">
      <c r="A818" t="s">
        <v>260</v>
      </c>
      <c r="B818" t="s">
        <v>35</v>
      </c>
      <c r="C818">
        <v>2030</v>
      </c>
      <c r="D818">
        <v>2055</v>
      </c>
      <c r="E818" t="s">
        <v>119</v>
      </c>
      <c r="F818" t="s">
        <v>146</v>
      </c>
      <c r="G818" t="s">
        <v>133</v>
      </c>
      <c r="H818" t="s">
        <v>110</v>
      </c>
      <c r="I818" t="s">
        <v>157</v>
      </c>
      <c r="J818">
        <v>0.15000000596046451</v>
      </c>
      <c r="K818" t="s">
        <v>182</v>
      </c>
    </row>
    <row r="819" spans="1:11">
      <c r="A819" t="s">
        <v>260</v>
      </c>
      <c r="B819" t="s">
        <v>35</v>
      </c>
      <c r="C819">
        <v>2035</v>
      </c>
      <c r="D819">
        <v>2035</v>
      </c>
      <c r="E819" t="s">
        <v>119</v>
      </c>
      <c r="F819" t="s">
        <v>146</v>
      </c>
      <c r="G819" t="s">
        <v>133</v>
      </c>
      <c r="H819" t="s">
        <v>110</v>
      </c>
      <c r="I819" t="s">
        <v>157</v>
      </c>
      <c r="J819">
        <v>0.15000000596046451</v>
      </c>
      <c r="K819" t="s">
        <v>182</v>
      </c>
    </row>
    <row r="820" spans="1:11">
      <c r="A820" t="s">
        <v>260</v>
      </c>
      <c r="B820" t="s">
        <v>35</v>
      </c>
      <c r="C820">
        <v>2035</v>
      </c>
      <c r="D820">
        <v>2040</v>
      </c>
      <c r="E820" t="s">
        <v>119</v>
      </c>
      <c r="F820" t="s">
        <v>146</v>
      </c>
      <c r="G820" t="s">
        <v>133</v>
      </c>
      <c r="H820" t="s">
        <v>110</v>
      </c>
      <c r="I820" t="s">
        <v>157</v>
      </c>
      <c r="J820">
        <v>0.15000000596046451</v>
      </c>
      <c r="K820" t="s">
        <v>182</v>
      </c>
    </row>
    <row r="821" spans="1:11">
      <c r="A821" t="s">
        <v>260</v>
      </c>
      <c r="B821" t="s">
        <v>35</v>
      </c>
      <c r="C821">
        <v>2035</v>
      </c>
      <c r="D821">
        <v>2045</v>
      </c>
      <c r="E821" t="s">
        <v>119</v>
      </c>
      <c r="F821" t="s">
        <v>146</v>
      </c>
      <c r="G821" t="s">
        <v>133</v>
      </c>
      <c r="H821" t="s">
        <v>110</v>
      </c>
      <c r="I821" t="s">
        <v>157</v>
      </c>
      <c r="J821">
        <v>0.15000000596046451</v>
      </c>
      <c r="K821" t="s">
        <v>182</v>
      </c>
    </row>
    <row r="822" spans="1:11">
      <c r="A822" t="s">
        <v>260</v>
      </c>
      <c r="B822" t="s">
        <v>35</v>
      </c>
      <c r="C822">
        <v>2035</v>
      </c>
      <c r="D822">
        <v>2050</v>
      </c>
      <c r="E822" t="s">
        <v>119</v>
      </c>
      <c r="F822" t="s">
        <v>146</v>
      </c>
      <c r="G822" t="s">
        <v>133</v>
      </c>
      <c r="H822" t="s">
        <v>110</v>
      </c>
      <c r="I822" t="s">
        <v>157</v>
      </c>
      <c r="J822">
        <v>0.15000000596046451</v>
      </c>
      <c r="K822" t="s">
        <v>182</v>
      </c>
    </row>
    <row r="823" spans="1:11">
      <c r="A823" t="s">
        <v>260</v>
      </c>
      <c r="B823" t="s">
        <v>35</v>
      </c>
      <c r="C823">
        <v>2035</v>
      </c>
      <c r="D823">
        <v>2055</v>
      </c>
      <c r="E823" t="s">
        <v>119</v>
      </c>
      <c r="F823" t="s">
        <v>146</v>
      </c>
      <c r="G823" t="s">
        <v>133</v>
      </c>
      <c r="H823" t="s">
        <v>110</v>
      </c>
      <c r="I823" t="s">
        <v>157</v>
      </c>
      <c r="J823">
        <v>0.15000000596046451</v>
      </c>
      <c r="K823" t="s">
        <v>182</v>
      </c>
    </row>
    <row r="824" spans="1:11">
      <c r="A824" t="s">
        <v>260</v>
      </c>
      <c r="B824" t="s">
        <v>35</v>
      </c>
      <c r="C824">
        <v>2035</v>
      </c>
      <c r="D824">
        <v>2060</v>
      </c>
      <c r="E824" t="s">
        <v>119</v>
      </c>
      <c r="F824" t="s">
        <v>146</v>
      </c>
      <c r="G824" t="s">
        <v>133</v>
      </c>
      <c r="H824" t="s">
        <v>110</v>
      </c>
      <c r="I824" t="s">
        <v>157</v>
      </c>
      <c r="J824">
        <v>0.15000000596046451</v>
      </c>
      <c r="K824" t="s">
        <v>182</v>
      </c>
    </row>
    <row r="825" spans="1:11">
      <c r="A825" t="s">
        <v>260</v>
      </c>
      <c r="B825" t="s">
        <v>35</v>
      </c>
      <c r="C825">
        <v>2040</v>
      </c>
      <c r="D825">
        <v>2040</v>
      </c>
      <c r="E825" t="s">
        <v>119</v>
      </c>
      <c r="F825" t="s">
        <v>146</v>
      </c>
      <c r="G825" t="s">
        <v>133</v>
      </c>
      <c r="H825" t="s">
        <v>110</v>
      </c>
      <c r="I825" t="s">
        <v>157</v>
      </c>
      <c r="J825">
        <v>0.15000000596046451</v>
      </c>
      <c r="K825" t="s">
        <v>182</v>
      </c>
    </row>
    <row r="826" spans="1:11">
      <c r="A826" t="s">
        <v>260</v>
      </c>
      <c r="B826" t="s">
        <v>35</v>
      </c>
      <c r="C826">
        <v>2040</v>
      </c>
      <c r="D826">
        <v>2045</v>
      </c>
      <c r="E826" t="s">
        <v>119</v>
      </c>
      <c r="F826" t="s">
        <v>146</v>
      </c>
      <c r="G826" t="s">
        <v>133</v>
      </c>
      <c r="H826" t="s">
        <v>110</v>
      </c>
      <c r="I826" t="s">
        <v>157</v>
      </c>
      <c r="J826">
        <v>0.15000000596046451</v>
      </c>
      <c r="K826" t="s">
        <v>182</v>
      </c>
    </row>
    <row r="827" spans="1:11">
      <c r="A827" t="s">
        <v>260</v>
      </c>
      <c r="B827" t="s">
        <v>35</v>
      </c>
      <c r="C827">
        <v>2040</v>
      </c>
      <c r="D827">
        <v>2050</v>
      </c>
      <c r="E827" t="s">
        <v>119</v>
      </c>
      <c r="F827" t="s">
        <v>146</v>
      </c>
      <c r="G827" t="s">
        <v>133</v>
      </c>
      <c r="H827" t="s">
        <v>110</v>
      </c>
      <c r="I827" t="s">
        <v>157</v>
      </c>
      <c r="J827">
        <v>0.15000000596046451</v>
      </c>
      <c r="K827" t="s">
        <v>182</v>
      </c>
    </row>
    <row r="828" spans="1:11">
      <c r="A828" t="s">
        <v>260</v>
      </c>
      <c r="B828" t="s">
        <v>35</v>
      </c>
      <c r="C828">
        <v>2040</v>
      </c>
      <c r="D828">
        <v>2055</v>
      </c>
      <c r="E828" t="s">
        <v>119</v>
      </c>
      <c r="F828" t="s">
        <v>146</v>
      </c>
      <c r="G828" t="s">
        <v>133</v>
      </c>
      <c r="H828" t="s">
        <v>110</v>
      </c>
      <c r="I828" t="s">
        <v>157</v>
      </c>
      <c r="J828">
        <v>0.15000000596046451</v>
      </c>
      <c r="K828" t="s">
        <v>182</v>
      </c>
    </row>
    <row r="829" spans="1:11">
      <c r="A829" t="s">
        <v>260</v>
      </c>
      <c r="B829" t="s">
        <v>35</v>
      </c>
      <c r="C829">
        <v>2040</v>
      </c>
      <c r="D829">
        <v>2060</v>
      </c>
      <c r="E829" t="s">
        <v>119</v>
      </c>
      <c r="F829" t="s">
        <v>146</v>
      </c>
      <c r="G829" t="s">
        <v>133</v>
      </c>
      <c r="H829" t="s">
        <v>110</v>
      </c>
      <c r="I829" t="s">
        <v>157</v>
      </c>
      <c r="J829">
        <v>0.15000000596046451</v>
      </c>
      <c r="K829" t="s">
        <v>182</v>
      </c>
    </row>
    <row r="830" spans="1:11">
      <c r="A830" t="s">
        <v>260</v>
      </c>
      <c r="B830" t="s">
        <v>35</v>
      </c>
      <c r="C830">
        <v>2040</v>
      </c>
      <c r="D830">
        <v>2065</v>
      </c>
      <c r="E830" t="s">
        <v>119</v>
      </c>
      <c r="F830" t="s">
        <v>146</v>
      </c>
      <c r="G830" t="s">
        <v>133</v>
      </c>
      <c r="H830" t="s">
        <v>110</v>
      </c>
      <c r="I830" t="s">
        <v>157</v>
      </c>
      <c r="J830">
        <v>0.15000000596046451</v>
      </c>
      <c r="K830" t="s">
        <v>182</v>
      </c>
    </row>
    <row r="831" spans="1:11">
      <c r="A831" t="s">
        <v>260</v>
      </c>
      <c r="B831" t="s">
        <v>35</v>
      </c>
      <c r="C831">
        <v>2045</v>
      </c>
      <c r="D831">
        <v>2045</v>
      </c>
      <c r="E831" t="s">
        <v>119</v>
      </c>
      <c r="F831" t="s">
        <v>146</v>
      </c>
      <c r="G831" t="s">
        <v>133</v>
      </c>
      <c r="H831" t="s">
        <v>110</v>
      </c>
      <c r="I831" t="s">
        <v>157</v>
      </c>
      <c r="J831">
        <v>0.15000000596046451</v>
      </c>
      <c r="K831" t="s">
        <v>182</v>
      </c>
    </row>
    <row r="832" spans="1:11">
      <c r="A832" t="s">
        <v>260</v>
      </c>
      <c r="B832" t="s">
        <v>35</v>
      </c>
      <c r="C832">
        <v>2045</v>
      </c>
      <c r="D832">
        <v>2050</v>
      </c>
      <c r="E832" t="s">
        <v>119</v>
      </c>
      <c r="F832" t="s">
        <v>146</v>
      </c>
      <c r="G832" t="s">
        <v>133</v>
      </c>
      <c r="H832" t="s">
        <v>110</v>
      </c>
      <c r="I832" t="s">
        <v>157</v>
      </c>
      <c r="J832">
        <v>0.15000000596046451</v>
      </c>
      <c r="K832" t="s">
        <v>182</v>
      </c>
    </row>
    <row r="833" spans="1:11">
      <c r="A833" t="s">
        <v>260</v>
      </c>
      <c r="B833" t="s">
        <v>35</v>
      </c>
      <c r="C833">
        <v>2045</v>
      </c>
      <c r="D833">
        <v>2055</v>
      </c>
      <c r="E833" t="s">
        <v>119</v>
      </c>
      <c r="F833" t="s">
        <v>146</v>
      </c>
      <c r="G833" t="s">
        <v>133</v>
      </c>
      <c r="H833" t="s">
        <v>110</v>
      </c>
      <c r="I833" t="s">
        <v>157</v>
      </c>
      <c r="J833">
        <v>0.15000000596046451</v>
      </c>
      <c r="K833" t="s">
        <v>182</v>
      </c>
    </row>
    <row r="834" spans="1:11">
      <c r="A834" t="s">
        <v>260</v>
      </c>
      <c r="B834" t="s">
        <v>35</v>
      </c>
      <c r="C834">
        <v>2045</v>
      </c>
      <c r="D834">
        <v>2060</v>
      </c>
      <c r="E834" t="s">
        <v>119</v>
      </c>
      <c r="F834" t="s">
        <v>146</v>
      </c>
      <c r="G834" t="s">
        <v>133</v>
      </c>
      <c r="H834" t="s">
        <v>110</v>
      </c>
      <c r="I834" t="s">
        <v>157</v>
      </c>
      <c r="J834">
        <v>0.15000000596046451</v>
      </c>
      <c r="K834" t="s">
        <v>182</v>
      </c>
    </row>
    <row r="835" spans="1:11">
      <c r="A835" t="s">
        <v>260</v>
      </c>
      <c r="B835" t="s">
        <v>35</v>
      </c>
      <c r="C835">
        <v>2045</v>
      </c>
      <c r="D835">
        <v>2065</v>
      </c>
      <c r="E835" t="s">
        <v>119</v>
      </c>
      <c r="F835" t="s">
        <v>146</v>
      </c>
      <c r="G835" t="s">
        <v>133</v>
      </c>
      <c r="H835" t="s">
        <v>110</v>
      </c>
      <c r="I835" t="s">
        <v>157</v>
      </c>
      <c r="J835">
        <v>0.15000000596046451</v>
      </c>
      <c r="K835" t="s">
        <v>182</v>
      </c>
    </row>
    <row r="836" spans="1:11">
      <c r="A836" t="s">
        <v>260</v>
      </c>
      <c r="B836" t="s">
        <v>35</v>
      </c>
      <c r="C836">
        <v>2045</v>
      </c>
      <c r="D836">
        <v>2070</v>
      </c>
      <c r="E836" t="s">
        <v>119</v>
      </c>
      <c r="F836" t="s">
        <v>146</v>
      </c>
      <c r="G836" t="s">
        <v>133</v>
      </c>
      <c r="H836" t="s">
        <v>110</v>
      </c>
      <c r="I836" t="s">
        <v>157</v>
      </c>
      <c r="J836">
        <v>0.15000000596046451</v>
      </c>
      <c r="K836" t="s">
        <v>182</v>
      </c>
    </row>
    <row r="837" spans="1:11">
      <c r="A837" t="s">
        <v>260</v>
      </c>
      <c r="B837" t="s">
        <v>35</v>
      </c>
      <c r="C837">
        <v>2050</v>
      </c>
      <c r="D837">
        <v>2050</v>
      </c>
      <c r="E837" t="s">
        <v>119</v>
      </c>
      <c r="F837" t="s">
        <v>146</v>
      </c>
      <c r="G837" t="s">
        <v>133</v>
      </c>
      <c r="H837" t="s">
        <v>110</v>
      </c>
      <c r="I837" t="s">
        <v>157</v>
      </c>
      <c r="J837">
        <v>0.15000000596046451</v>
      </c>
      <c r="K837" t="s">
        <v>182</v>
      </c>
    </row>
    <row r="838" spans="1:11">
      <c r="A838" t="s">
        <v>260</v>
      </c>
      <c r="B838" t="s">
        <v>35</v>
      </c>
      <c r="C838">
        <v>2050</v>
      </c>
      <c r="D838">
        <v>2055</v>
      </c>
      <c r="E838" t="s">
        <v>119</v>
      </c>
      <c r="F838" t="s">
        <v>146</v>
      </c>
      <c r="G838" t="s">
        <v>133</v>
      </c>
      <c r="H838" t="s">
        <v>110</v>
      </c>
      <c r="I838" t="s">
        <v>157</v>
      </c>
      <c r="J838">
        <v>0.15000000596046451</v>
      </c>
      <c r="K838" t="s">
        <v>182</v>
      </c>
    </row>
    <row r="839" spans="1:11">
      <c r="A839" t="s">
        <v>260</v>
      </c>
      <c r="B839" t="s">
        <v>35</v>
      </c>
      <c r="C839">
        <v>2050</v>
      </c>
      <c r="D839">
        <v>2060</v>
      </c>
      <c r="E839" t="s">
        <v>119</v>
      </c>
      <c r="F839" t="s">
        <v>146</v>
      </c>
      <c r="G839" t="s">
        <v>133</v>
      </c>
      <c r="H839" t="s">
        <v>110</v>
      </c>
      <c r="I839" t="s">
        <v>157</v>
      </c>
      <c r="J839">
        <v>0.15000000596046451</v>
      </c>
      <c r="K839" t="s">
        <v>182</v>
      </c>
    </row>
    <row r="840" spans="1:11">
      <c r="A840" t="s">
        <v>260</v>
      </c>
      <c r="B840" t="s">
        <v>35</v>
      </c>
      <c r="C840">
        <v>2050</v>
      </c>
      <c r="D840">
        <v>2065</v>
      </c>
      <c r="E840" t="s">
        <v>119</v>
      </c>
      <c r="F840" t="s">
        <v>146</v>
      </c>
      <c r="G840" t="s">
        <v>133</v>
      </c>
      <c r="H840" t="s">
        <v>110</v>
      </c>
      <c r="I840" t="s">
        <v>157</v>
      </c>
      <c r="J840">
        <v>0.15000000596046451</v>
      </c>
      <c r="K840" t="s">
        <v>182</v>
      </c>
    </row>
    <row r="841" spans="1:11">
      <c r="A841" t="s">
        <v>260</v>
      </c>
      <c r="B841" t="s">
        <v>35</v>
      </c>
      <c r="C841">
        <v>2050</v>
      </c>
      <c r="D841">
        <v>2070</v>
      </c>
      <c r="E841" t="s">
        <v>119</v>
      </c>
      <c r="F841" t="s">
        <v>146</v>
      </c>
      <c r="G841" t="s">
        <v>133</v>
      </c>
      <c r="H841" t="s">
        <v>110</v>
      </c>
      <c r="I841" t="s">
        <v>157</v>
      </c>
      <c r="J841">
        <v>0.15000000596046451</v>
      </c>
      <c r="K841" t="s">
        <v>182</v>
      </c>
    </row>
    <row r="842" spans="1:11">
      <c r="A842" t="s">
        <v>260</v>
      </c>
      <c r="B842" t="s">
        <v>35</v>
      </c>
      <c r="C842">
        <v>2055</v>
      </c>
      <c r="D842">
        <v>2055</v>
      </c>
      <c r="E842" t="s">
        <v>119</v>
      </c>
      <c r="F842" t="s">
        <v>146</v>
      </c>
      <c r="G842" t="s">
        <v>133</v>
      </c>
      <c r="H842" t="s">
        <v>110</v>
      </c>
      <c r="I842" t="s">
        <v>157</v>
      </c>
      <c r="J842">
        <v>0.15000000596046451</v>
      </c>
      <c r="K842" t="s">
        <v>182</v>
      </c>
    </row>
    <row r="843" spans="1:11">
      <c r="A843" t="s">
        <v>260</v>
      </c>
      <c r="B843" t="s">
        <v>35</v>
      </c>
      <c r="C843">
        <v>2055</v>
      </c>
      <c r="D843">
        <v>2060</v>
      </c>
      <c r="E843" t="s">
        <v>119</v>
      </c>
      <c r="F843" t="s">
        <v>146</v>
      </c>
      <c r="G843" t="s">
        <v>133</v>
      </c>
      <c r="H843" t="s">
        <v>110</v>
      </c>
      <c r="I843" t="s">
        <v>157</v>
      </c>
      <c r="J843">
        <v>0.15000000596046451</v>
      </c>
      <c r="K843" t="s">
        <v>182</v>
      </c>
    </row>
    <row r="844" spans="1:11">
      <c r="A844" t="s">
        <v>260</v>
      </c>
      <c r="B844" t="s">
        <v>35</v>
      </c>
      <c r="C844">
        <v>2055</v>
      </c>
      <c r="D844">
        <v>2065</v>
      </c>
      <c r="E844" t="s">
        <v>119</v>
      </c>
      <c r="F844" t="s">
        <v>146</v>
      </c>
      <c r="G844" t="s">
        <v>133</v>
      </c>
      <c r="H844" t="s">
        <v>110</v>
      </c>
      <c r="I844" t="s">
        <v>157</v>
      </c>
      <c r="J844">
        <v>0.15000000596046451</v>
      </c>
      <c r="K844" t="s">
        <v>182</v>
      </c>
    </row>
    <row r="845" spans="1:11">
      <c r="A845" t="s">
        <v>260</v>
      </c>
      <c r="B845" t="s">
        <v>35</v>
      </c>
      <c r="C845">
        <v>2055</v>
      </c>
      <c r="D845">
        <v>2070</v>
      </c>
      <c r="E845" t="s">
        <v>119</v>
      </c>
      <c r="F845" t="s">
        <v>146</v>
      </c>
      <c r="G845" t="s">
        <v>133</v>
      </c>
      <c r="H845" t="s">
        <v>110</v>
      </c>
      <c r="I845" t="s">
        <v>157</v>
      </c>
      <c r="J845">
        <v>0.15000000596046451</v>
      </c>
      <c r="K845" t="s">
        <v>182</v>
      </c>
    </row>
    <row r="846" spans="1:11">
      <c r="A846" t="s">
        <v>260</v>
      </c>
      <c r="B846" t="s">
        <v>35</v>
      </c>
      <c r="C846">
        <v>2060</v>
      </c>
      <c r="D846">
        <v>2060</v>
      </c>
      <c r="E846" t="s">
        <v>119</v>
      </c>
      <c r="F846" t="s">
        <v>146</v>
      </c>
      <c r="G846" t="s">
        <v>133</v>
      </c>
      <c r="H846" t="s">
        <v>110</v>
      </c>
      <c r="I846" t="s">
        <v>157</v>
      </c>
      <c r="J846">
        <v>0.15000000596046451</v>
      </c>
      <c r="K846" t="s">
        <v>182</v>
      </c>
    </row>
    <row r="847" spans="1:11">
      <c r="A847" t="s">
        <v>260</v>
      </c>
      <c r="B847" t="s">
        <v>35</v>
      </c>
      <c r="C847">
        <v>2060</v>
      </c>
      <c r="D847">
        <v>2065</v>
      </c>
      <c r="E847" t="s">
        <v>119</v>
      </c>
      <c r="F847" t="s">
        <v>146</v>
      </c>
      <c r="G847" t="s">
        <v>133</v>
      </c>
      <c r="H847" t="s">
        <v>110</v>
      </c>
      <c r="I847" t="s">
        <v>157</v>
      </c>
      <c r="J847">
        <v>0.15000000596046451</v>
      </c>
      <c r="K847" t="s">
        <v>182</v>
      </c>
    </row>
    <row r="848" spans="1:11">
      <c r="A848" t="s">
        <v>260</v>
      </c>
      <c r="B848" t="s">
        <v>35</v>
      </c>
      <c r="C848">
        <v>2060</v>
      </c>
      <c r="D848">
        <v>2070</v>
      </c>
      <c r="E848" t="s">
        <v>119</v>
      </c>
      <c r="F848" t="s">
        <v>146</v>
      </c>
      <c r="G848" t="s">
        <v>133</v>
      </c>
      <c r="H848" t="s">
        <v>110</v>
      </c>
      <c r="I848" t="s">
        <v>157</v>
      </c>
      <c r="J848">
        <v>0.15000000596046451</v>
      </c>
      <c r="K848" t="s">
        <v>182</v>
      </c>
    </row>
    <row r="849" spans="1:11">
      <c r="A849" t="s">
        <v>260</v>
      </c>
      <c r="B849" t="s">
        <v>35</v>
      </c>
      <c r="C849">
        <v>2065</v>
      </c>
      <c r="D849">
        <v>2065</v>
      </c>
      <c r="E849" t="s">
        <v>119</v>
      </c>
      <c r="F849" t="s">
        <v>146</v>
      </c>
      <c r="G849" t="s">
        <v>133</v>
      </c>
      <c r="H849" t="s">
        <v>110</v>
      </c>
      <c r="I849" t="s">
        <v>157</v>
      </c>
      <c r="J849">
        <v>0.15000000596046451</v>
      </c>
      <c r="K849" t="s">
        <v>182</v>
      </c>
    </row>
    <row r="850" spans="1:11">
      <c r="A850" t="s">
        <v>260</v>
      </c>
      <c r="B850" t="s">
        <v>35</v>
      </c>
      <c r="C850">
        <v>2065</v>
      </c>
      <c r="D850">
        <v>2070</v>
      </c>
      <c r="E850" t="s">
        <v>119</v>
      </c>
      <c r="F850" t="s">
        <v>146</v>
      </c>
      <c r="G850" t="s">
        <v>133</v>
      </c>
      <c r="H850" t="s">
        <v>110</v>
      </c>
      <c r="I850" t="s">
        <v>157</v>
      </c>
      <c r="J850">
        <v>0.15000000596046451</v>
      </c>
      <c r="K850" t="s">
        <v>182</v>
      </c>
    </row>
    <row r="851" spans="1:11">
      <c r="A851" t="s">
        <v>260</v>
      </c>
      <c r="B851" t="s">
        <v>35</v>
      </c>
      <c r="C851">
        <v>2070</v>
      </c>
      <c r="D851">
        <v>2070</v>
      </c>
      <c r="E851" t="s">
        <v>119</v>
      </c>
      <c r="F851" t="s">
        <v>146</v>
      </c>
      <c r="G851" t="s">
        <v>133</v>
      </c>
      <c r="H851" t="s">
        <v>110</v>
      </c>
      <c r="I851" t="s">
        <v>157</v>
      </c>
      <c r="J851">
        <v>0.15000000596046451</v>
      </c>
      <c r="K851" t="s">
        <v>182</v>
      </c>
    </row>
    <row r="852" spans="1:11">
      <c r="A852" t="s">
        <v>260</v>
      </c>
      <c r="B852" t="s">
        <v>36</v>
      </c>
      <c r="C852">
        <v>2010</v>
      </c>
      <c r="D852">
        <v>2010</v>
      </c>
      <c r="E852" t="s">
        <v>119</v>
      </c>
      <c r="F852" t="s">
        <v>146</v>
      </c>
      <c r="G852" t="s">
        <v>133</v>
      </c>
      <c r="H852" t="s">
        <v>110</v>
      </c>
      <c r="I852" t="s">
        <v>157</v>
      </c>
      <c r="J852">
        <v>0.15000000596046451</v>
      </c>
      <c r="K852" t="s">
        <v>182</v>
      </c>
    </row>
    <row r="853" spans="1:11">
      <c r="A853" t="s">
        <v>260</v>
      </c>
      <c r="B853" t="s">
        <v>36</v>
      </c>
      <c r="C853">
        <v>2015</v>
      </c>
      <c r="D853">
        <v>2015</v>
      </c>
      <c r="E853" t="s">
        <v>119</v>
      </c>
      <c r="F853" t="s">
        <v>146</v>
      </c>
      <c r="G853" t="s">
        <v>133</v>
      </c>
      <c r="H853" t="s">
        <v>110</v>
      </c>
      <c r="I853" t="s">
        <v>157</v>
      </c>
      <c r="J853">
        <v>0.15000000596046451</v>
      </c>
      <c r="K853" t="s">
        <v>182</v>
      </c>
    </row>
    <row r="854" spans="1:11">
      <c r="A854" t="s">
        <v>260</v>
      </c>
      <c r="B854" t="s">
        <v>36</v>
      </c>
      <c r="C854">
        <v>2020</v>
      </c>
      <c r="D854">
        <v>2020</v>
      </c>
      <c r="E854" t="s">
        <v>119</v>
      </c>
      <c r="F854" t="s">
        <v>146</v>
      </c>
      <c r="G854" t="s">
        <v>133</v>
      </c>
      <c r="H854" t="s">
        <v>110</v>
      </c>
      <c r="I854" t="s">
        <v>157</v>
      </c>
      <c r="J854">
        <v>0.15000000596046451</v>
      </c>
      <c r="K854" t="s">
        <v>182</v>
      </c>
    </row>
    <row r="855" spans="1:11">
      <c r="A855" t="s">
        <v>260</v>
      </c>
      <c r="B855" t="s">
        <v>36</v>
      </c>
      <c r="C855">
        <v>2020</v>
      </c>
      <c r="D855">
        <v>2025</v>
      </c>
      <c r="E855" t="s">
        <v>119</v>
      </c>
      <c r="F855" t="s">
        <v>146</v>
      </c>
      <c r="G855" t="s">
        <v>133</v>
      </c>
      <c r="H855" t="s">
        <v>110</v>
      </c>
      <c r="I855" t="s">
        <v>157</v>
      </c>
      <c r="J855">
        <v>0.15000000596046451</v>
      </c>
      <c r="K855" t="s">
        <v>182</v>
      </c>
    </row>
    <row r="856" spans="1:11">
      <c r="A856" t="s">
        <v>260</v>
      </c>
      <c r="B856" t="s">
        <v>36</v>
      </c>
      <c r="C856">
        <v>2020</v>
      </c>
      <c r="D856">
        <v>2030</v>
      </c>
      <c r="E856" t="s">
        <v>119</v>
      </c>
      <c r="F856" t="s">
        <v>146</v>
      </c>
      <c r="G856" t="s">
        <v>133</v>
      </c>
      <c r="H856" t="s">
        <v>110</v>
      </c>
      <c r="I856" t="s">
        <v>157</v>
      </c>
      <c r="J856">
        <v>0.15000000596046451</v>
      </c>
      <c r="K856" t="s">
        <v>182</v>
      </c>
    </row>
    <row r="857" spans="1:11">
      <c r="A857" t="s">
        <v>260</v>
      </c>
      <c r="B857" t="s">
        <v>36</v>
      </c>
      <c r="C857">
        <v>2020</v>
      </c>
      <c r="D857">
        <v>2035</v>
      </c>
      <c r="E857" t="s">
        <v>119</v>
      </c>
      <c r="F857" t="s">
        <v>146</v>
      </c>
      <c r="G857" t="s">
        <v>133</v>
      </c>
      <c r="H857" t="s">
        <v>110</v>
      </c>
      <c r="I857" t="s">
        <v>157</v>
      </c>
      <c r="J857">
        <v>0.15000000596046451</v>
      </c>
      <c r="K857" t="s">
        <v>182</v>
      </c>
    </row>
    <row r="858" spans="1:11">
      <c r="A858" t="s">
        <v>260</v>
      </c>
      <c r="B858" t="s">
        <v>36</v>
      </c>
      <c r="C858">
        <v>2020</v>
      </c>
      <c r="D858">
        <v>2040</v>
      </c>
      <c r="E858" t="s">
        <v>119</v>
      </c>
      <c r="F858" t="s">
        <v>146</v>
      </c>
      <c r="G858" t="s">
        <v>133</v>
      </c>
      <c r="H858" t="s">
        <v>110</v>
      </c>
      <c r="I858" t="s">
        <v>157</v>
      </c>
      <c r="J858">
        <v>0.15000000596046451</v>
      </c>
      <c r="K858" t="s">
        <v>182</v>
      </c>
    </row>
    <row r="859" spans="1:11">
      <c r="A859" t="s">
        <v>260</v>
      </c>
      <c r="B859" t="s">
        <v>36</v>
      </c>
      <c r="C859">
        <v>2020</v>
      </c>
      <c r="D859">
        <v>2045</v>
      </c>
      <c r="E859" t="s">
        <v>119</v>
      </c>
      <c r="F859" t="s">
        <v>146</v>
      </c>
      <c r="G859" t="s">
        <v>133</v>
      </c>
      <c r="H859" t="s">
        <v>110</v>
      </c>
      <c r="I859" t="s">
        <v>157</v>
      </c>
      <c r="J859">
        <v>0.15000000596046451</v>
      </c>
      <c r="K859" t="s">
        <v>182</v>
      </c>
    </row>
    <row r="860" spans="1:11">
      <c r="A860" t="s">
        <v>260</v>
      </c>
      <c r="B860" t="s">
        <v>36</v>
      </c>
      <c r="C860">
        <v>2025</v>
      </c>
      <c r="D860">
        <v>2025</v>
      </c>
      <c r="E860" t="s">
        <v>119</v>
      </c>
      <c r="F860" t="s">
        <v>146</v>
      </c>
      <c r="G860" t="s">
        <v>133</v>
      </c>
      <c r="H860" t="s">
        <v>110</v>
      </c>
      <c r="I860" t="s">
        <v>157</v>
      </c>
      <c r="J860">
        <v>0.15000000596046451</v>
      </c>
      <c r="K860" t="s">
        <v>182</v>
      </c>
    </row>
    <row r="861" spans="1:11">
      <c r="A861" t="s">
        <v>260</v>
      </c>
      <c r="B861" t="s">
        <v>36</v>
      </c>
      <c r="C861">
        <v>2025</v>
      </c>
      <c r="D861">
        <v>2030</v>
      </c>
      <c r="E861" t="s">
        <v>119</v>
      </c>
      <c r="F861" t="s">
        <v>146</v>
      </c>
      <c r="G861" t="s">
        <v>133</v>
      </c>
      <c r="H861" t="s">
        <v>110</v>
      </c>
      <c r="I861" t="s">
        <v>157</v>
      </c>
      <c r="J861">
        <v>0.15000000596046451</v>
      </c>
      <c r="K861" t="s">
        <v>182</v>
      </c>
    </row>
    <row r="862" spans="1:11">
      <c r="A862" t="s">
        <v>260</v>
      </c>
      <c r="B862" t="s">
        <v>36</v>
      </c>
      <c r="C862">
        <v>2025</v>
      </c>
      <c r="D862">
        <v>2035</v>
      </c>
      <c r="E862" t="s">
        <v>119</v>
      </c>
      <c r="F862" t="s">
        <v>146</v>
      </c>
      <c r="G862" t="s">
        <v>133</v>
      </c>
      <c r="H862" t="s">
        <v>110</v>
      </c>
      <c r="I862" t="s">
        <v>157</v>
      </c>
      <c r="J862">
        <v>0.15000000596046451</v>
      </c>
      <c r="K862" t="s">
        <v>182</v>
      </c>
    </row>
    <row r="863" spans="1:11">
      <c r="A863" t="s">
        <v>260</v>
      </c>
      <c r="B863" t="s">
        <v>36</v>
      </c>
      <c r="C863">
        <v>2025</v>
      </c>
      <c r="D863">
        <v>2040</v>
      </c>
      <c r="E863" t="s">
        <v>119</v>
      </c>
      <c r="F863" t="s">
        <v>146</v>
      </c>
      <c r="G863" t="s">
        <v>133</v>
      </c>
      <c r="H863" t="s">
        <v>110</v>
      </c>
      <c r="I863" t="s">
        <v>157</v>
      </c>
      <c r="J863">
        <v>0.15000000596046451</v>
      </c>
      <c r="K863" t="s">
        <v>182</v>
      </c>
    </row>
    <row r="864" spans="1:11">
      <c r="A864" t="s">
        <v>260</v>
      </c>
      <c r="B864" t="s">
        <v>36</v>
      </c>
      <c r="C864">
        <v>2025</v>
      </c>
      <c r="D864">
        <v>2045</v>
      </c>
      <c r="E864" t="s">
        <v>119</v>
      </c>
      <c r="F864" t="s">
        <v>146</v>
      </c>
      <c r="G864" t="s">
        <v>133</v>
      </c>
      <c r="H864" t="s">
        <v>110</v>
      </c>
      <c r="I864" t="s">
        <v>157</v>
      </c>
      <c r="J864">
        <v>0.15000000596046451</v>
      </c>
      <c r="K864" t="s">
        <v>182</v>
      </c>
    </row>
    <row r="865" spans="1:11">
      <c r="A865" t="s">
        <v>260</v>
      </c>
      <c r="B865" t="s">
        <v>36</v>
      </c>
      <c r="C865">
        <v>2025</v>
      </c>
      <c r="D865">
        <v>2050</v>
      </c>
      <c r="E865" t="s">
        <v>119</v>
      </c>
      <c r="F865" t="s">
        <v>146</v>
      </c>
      <c r="G865" t="s">
        <v>133</v>
      </c>
      <c r="H865" t="s">
        <v>110</v>
      </c>
      <c r="I865" t="s">
        <v>157</v>
      </c>
      <c r="J865">
        <v>0.15000000596046451</v>
      </c>
      <c r="K865" t="s">
        <v>182</v>
      </c>
    </row>
    <row r="866" spans="1:11">
      <c r="A866" t="s">
        <v>260</v>
      </c>
      <c r="B866" t="s">
        <v>36</v>
      </c>
      <c r="C866">
        <v>2030</v>
      </c>
      <c r="D866">
        <v>2030</v>
      </c>
      <c r="E866" t="s">
        <v>119</v>
      </c>
      <c r="F866" t="s">
        <v>146</v>
      </c>
      <c r="G866" t="s">
        <v>133</v>
      </c>
      <c r="H866" t="s">
        <v>110</v>
      </c>
      <c r="I866" t="s">
        <v>157</v>
      </c>
      <c r="J866">
        <v>0.15000000596046451</v>
      </c>
      <c r="K866" t="s">
        <v>182</v>
      </c>
    </row>
    <row r="867" spans="1:11">
      <c r="A867" t="s">
        <v>260</v>
      </c>
      <c r="B867" t="s">
        <v>36</v>
      </c>
      <c r="C867">
        <v>2030</v>
      </c>
      <c r="D867">
        <v>2035</v>
      </c>
      <c r="E867" t="s">
        <v>119</v>
      </c>
      <c r="F867" t="s">
        <v>146</v>
      </c>
      <c r="G867" t="s">
        <v>133</v>
      </c>
      <c r="H867" t="s">
        <v>110</v>
      </c>
      <c r="I867" t="s">
        <v>157</v>
      </c>
      <c r="J867">
        <v>0.15000000596046451</v>
      </c>
      <c r="K867" t="s">
        <v>182</v>
      </c>
    </row>
    <row r="868" spans="1:11">
      <c r="A868" t="s">
        <v>260</v>
      </c>
      <c r="B868" t="s">
        <v>36</v>
      </c>
      <c r="C868">
        <v>2030</v>
      </c>
      <c r="D868">
        <v>2040</v>
      </c>
      <c r="E868" t="s">
        <v>119</v>
      </c>
      <c r="F868" t="s">
        <v>146</v>
      </c>
      <c r="G868" t="s">
        <v>133</v>
      </c>
      <c r="H868" t="s">
        <v>110</v>
      </c>
      <c r="I868" t="s">
        <v>157</v>
      </c>
      <c r="J868">
        <v>0.15000000596046451</v>
      </c>
      <c r="K868" t="s">
        <v>182</v>
      </c>
    </row>
    <row r="869" spans="1:11">
      <c r="A869" t="s">
        <v>260</v>
      </c>
      <c r="B869" t="s">
        <v>36</v>
      </c>
      <c r="C869">
        <v>2030</v>
      </c>
      <c r="D869">
        <v>2045</v>
      </c>
      <c r="E869" t="s">
        <v>119</v>
      </c>
      <c r="F869" t="s">
        <v>146</v>
      </c>
      <c r="G869" t="s">
        <v>133</v>
      </c>
      <c r="H869" t="s">
        <v>110</v>
      </c>
      <c r="I869" t="s">
        <v>157</v>
      </c>
      <c r="J869">
        <v>0.15000000596046451</v>
      </c>
      <c r="K869" t="s">
        <v>182</v>
      </c>
    </row>
    <row r="870" spans="1:11">
      <c r="A870" t="s">
        <v>260</v>
      </c>
      <c r="B870" t="s">
        <v>36</v>
      </c>
      <c r="C870">
        <v>2030</v>
      </c>
      <c r="D870">
        <v>2050</v>
      </c>
      <c r="E870" t="s">
        <v>119</v>
      </c>
      <c r="F870" t="s">
        <v>146</v>
      </c>
      <c r="G870" t="s">
        <v>133</v>
      </c>
      <c r="H870" t="s">
        <v>110</v>
      </c>
      <c r="I870" t="s">
        <v>157</v>
      </c>
      <c r="J870">
        <v>0.15000000596046451</v>
      </c>
      <c r="K870" t="s">
        <v>182</v>
      </c>
    </row>
    <row r="871" spans="1:11">
      <c r="A871" t="s">
        <v>260</v>
      </c>
      <c r="B871" t="s">
        <v>36</v>
      </c>
      <c r="C871">
        <v>2030</v>
      </c>
      <c r="D871">
        <v>2055</v>
      </c>
      <c r="E871" t="s">
        <v>119</v>
      </c>
      <c r="F871" t="s">
        <v>146</v>
      </c>
      <c r="G871" t="s">
        <v>133</v>
      </c>
      <c r="H871" t="s">
        <v>110</v>
      </c>
      <c r="I871" t="s">
        <v>157</v>
      </c>
      <c r="J871">
        <v>0.15000000596046451</v>
      </c>
      <c r="K871" t="s">
        <v>182</v>
      </c>
    </row>
    <row r="872" spans="1:11">
      <c r="A872" t="s">
        <v>260</v>
      </c>
      <c r="B872" t="s">
        <v>36</v>
      </c>
      <c r="C872">
        <v>2035</v>
      </c>
      <c r="D872">
        <v>2035</v>
      </c>
      <c r="E872" t="s">
        <v>119</v>
      </c>
      <c r="F872" t="s">
        <v>146</v>
      </c>
      <c r="G872" t="s">
        <v>133</v>
      </c>
      <c r="H872" t="s">
        <v>110</v>
      </c>
      <c r="I872" t="s">
        <v>157</v>
      </c>
      <c r="J872">
        <v>0.15000000596046451</v>
      </c>
      <c r="K872" t="s">
        <v>182</v>
      </c>
    </row>
    <row r="873" spans="1:11">
      <c r="A873" t="s">
        <v>260</v>
      </c>
      <c r="B873" t="s">
        <v>36</v>
      </c>
      <c r="C873">
        <v>2035</v>
      </c>
      <c r="D873">
        <v>2040</v>
      </c>
      <c r="E873" t="s">
        <v>119</v>
      </c>
      <c r="F873" t="s">
        <v>146</v>
      </c>
      <c r="G873" t="s">
        <v>133</v>
      </c>
      <c r="H873" t="s">
        <v>110</v>
      </c>
      <c r="I873" t="s">
        <v>157</v>
      </c>
      <c r="J873">
        <v>0.15000000596046451</v>
      </c>
      <c r="K873" t="s">
        <v>182</v>
      </c>
    </row>
    <row r="874" spans="1:11">
      <c r="A874" t="s">
        <v>260</v>
      </c>
      <c r="B874" t="s">
        <v>36</v>
      </c>
      <c r="C874">
        <v>2035</v>
      </c>
      <c r="D874">
        <v>2045</v>
      </c>
      <c r="E874" t="s">
        <v>119</v>
      </c>
      <c r="F874" t="s">
        <v>146</v>
      </c>
      <c r="G874" t="s">
        <v>133</v>
      </c>
      <c r="H874" t="s">
        <v>110</v>
      </c>
      <c r="I874" t="s">
        <v>157</v>
      </c>
      <c r="J874">
        <v>0.15000000596046451</v>
      </c>
      <c r="K874" t="s">
        <v>182</v>
      </c>
    </row>
    <row r="875" spans="1:11">
      <c r="A875" t="s">
        <v>260</v>
      </c>
      <c r="B875" t="s">
        <v>36</v>
      </c>
      <c r="C875">
        <v>2035</v>
      </c>
      <c r="D875">
        <v>2050</v>
      </c>
      <c r="E875" t="s">
        <v>119</v>
      </c>
      <c r="F875" t="s">
        <v>146</v>
      </c>
      <c r="G875" t="s">
        <v>133</v>
      </c>
      <c r="H875" t="s">
        <v>110</v>
      </c>
      <c r="I875" t="s">
        <v>157</v>
      </c>
      <c r="J875">
        <v>0.15000000596046451</v>
      </c>
      <c r="K875" t="s">
        <v>182</v>
      </c>
    </row>
    <row r="876" spans="1:11">
      <c r="A876" t="s">
        <v>260</v>
      </c>
      <c r="B876" t="s">
        <v>36</v>
      </c>
      <c r="C876">
        <v>2035</v>
      </c>
      <c r="D876">
        <v>2055</v>
      </c>
      <c r="E876" t="s">
        <v>119</v>
      </c>
      <c r="F876" t="s">
        <v>146</v>
      </c>
      <c r="G876" t="s">
        <v>133</v>
      </c>
      <c r="H876" t="s">
        <v>110</v>
      </c>
      <c r="I876" t="s">
        <v>157</v>
      </c>
      <c r="J876">
        <v>0.15000000596046451</v>
      </c>
      <c r="K876" t="s">
        <v>182</v>
      </c>
    </row>
    <row r="877" spans="1:11">
      <c r="A877" t="s">
        <v>260</v>
      </c>
      <c r="B877" t="s">
        <v>36</v>
      </c>
      <c r="C877">
        <v>2035</v>
      </c>
      <c r="D877">
        <v>2060</v>
      </c>
      <c r="E877" t="s">
        <v>119</v>
      </c>
      <c r="F877" t="s">
        <v>146</v>
      </c>
      <c r="G877" t="s">
        <v>133</v>
      </c>
      <c r="H877" t="s">
        <v>110</v>
      </c>
      <c r="I877" t="s">
        <v>157</v>
      </c>
      <c r="J877">
        <v>0.15000000596046451</v>
      </c>
      <c r="K877" t="s">
        <v>182</v>
      </c>
    </row>
    <row r="878" spans="1:11">
      <c r="A878" t="s">
        <v>260</v>
      </c>
      <c r="B878" t="s">
        <v>36</v>
      </c>
      <c r="C878">
        <v>2040</v>
      </c>
      <c r="D878">
        <v>2040</v>
      </c>
      <c r="E878" t="s">
        <v>119</v>
      </c>
      <c r="F878" t="s">
        <v>146</v>
      </c>
      <c r="G878" t="s">
        <v>133</v>
      </c>
      <c r="H878" t="s">
        <v>110</v>
      </c>
      <c r="I878" t="s">
        <v>157</v>
      </c>
      <c r="J878">
        <v>0.15000000596046451</v>
      </c>
      <c r="K878" t="s">
        <v>182</v>
      </c>
    </row>
    <row r="879" spans="1:11">
      <c r="A879" t="s">
        <v>260</v>
      </c>
      <c r="B879" t="s">
        <v>36</v>
      </c>
      <c r="C879">
        <v>2040</v>
      </c>
      <c r="D879">
        <v>2045</v>
      </c>
      <c r="E879" t="s">
        <v>119</v>
      </c>
      <c r="F879" t="s">
        <v>146</v>
      </c>
      <c r="G879" t="s">
        <v>133</v>
      </c>
      <c r="H879" t="s">
        <v>110</v>
      </c>
      <c r="I879" t="s">
        <v>157</v>
      </c>
      <c r="J879">
        <v>0.15000000596046451</v>
      </c>
      <c r="K879" t="s">
        <v>182</v>
      </c>
    </row>
    <row r="880" spans="1:11">
      <c r="A880" t="s">
        <v>260</v>
      </c>
      <c r="B880" t="s">
        <v>36</v>
      </c>
      <c r="C880">
        <v>2040</v>
      </c>
      <c r="D880">
        <v>2050</v>
      </c>
      <c r="E880" t="s">
        <v>119</v>
      </c>
      <c r="F880" t="s">
        <v>146</v>
      </c>
      <c r="G880" t="s">
        <v>133</v>
      </c>
      <c r="H880" t="s">
        <v>110</v>
      </c>
      <c r="I880" t="s">
        <v>157</v>
      </c>
      <c r="J880">
        <v>0.15000000596046451</v>
      </c>
      <c r="K880" t="s">
        <v>182</v>
      </c>
    </row>
    <row r="881" spans="1:11">
      <c r="A881" t="s">
        <v>260</v>
      </c>
      <c r="B881" t="s">
        <v>36</v>
      </c>
      <c r="C881">
        <v>2040</v>
      </c>
      <c r="D881">
        <v>2055</v>
      </c>
      <c r="E881" t="s">
        <v>119</v>
      </c>
      <c r="F881" t="s">
        <v>146</v>
      </c>
      <c r="G881" t="s">
        <v>133</v>
      </c>
      <c r="H881" t="s">
        <v>110</v>
      </c>
      <c r="I881" t="s">
        <v>157</v>
      </c>
      <c r="J881">
        <v>0.15000000596046451</v>
      </c>
      <c r="K881" t="s">
        <v>182</v>
      </c>
    </row>
    <row r="882" spans="1:11">
      <c r="A882" t="s">
        <v>260</v>
      </c>
      <c r="B882" t="s">
        <v>36</v>
      </c>
      <c r="C882">
        <v>2040</v>
      </c>
      <c r="D882">
        <v>2060</v>
      </c>
      <c r="E882" t="s">
        <v>119</v>
      </c>
      <c r="F882" t="s">
        <v>146</v>
      </c>
      <c r="G882" t="s">
        <v>133</v>
      </c>
      <c r="H882" t="s">
        <v>110</v>
      </c>
      <c r="I882" t="s">
        <v>157</v>
      </c>
      <c r="J882">
        <v>0.15000000596046451</v>
      </c>
      <c r="K882" t="s">
        <v>182</v>
      </c>
    </row>
    <row r="883" spans="1:11">
      <c r="A883" t="s">
        <v>260</v>
      </c>
      <c r="B883" t="s">
        <v>36</v>
      </c>
      <c r="C883">
        <v>2040</v>
      </c>
      <c r="D883">
        <v>2065</v>
      </c>
      <c r="E883" t="s">
        <v>119</v>
      </c>
      <c r="F883" t="s">
        <v>146</v>
      </c>
      <c r="G883" t="s">
        <v>133</v>
      </c>
      <c r="H883" t="s">
        <v>110</v>
      </c>
      <c r="I883" t="s">
        <v>157</v>
      </c>
      <c r="J883">
        <v>0.15000000596046451</v>
      </c>
      <c r="K883" t="s">
        <v>182</v>
      </c>
    </row>
    <row r="884" spans="1:11">
      <c r="A884" t="s">
        <v>260</v>
      </c>
      <c r="B884" t="s">
        <v>36</v>
      </c>
      <c r="C884">
        <v>2045</v>
      </c>
      <c r="D884">
        <v>2045</v>
      </c>
      <c r="E884" t="s">
        <v>119</v>
      </c>
      <c r="F884" t="s">
        <v>146</v>
      </c>
      <c r="G884" t="s">
        <v>133</v>
      </c>
      <c r="H884" t="s">
        <v>110</v>
      </c>
      <c r="I884" t="s">
        <v>157</v>
      </c>
      <c r="J884">
        <v>0.15000000596046451</v>
      </c>
      <c r="K884" t="s">
        <v>182</v>
      </c>
    </row>
    <row r="885" spans="1:11">
      <c r="A885" t="s">
        <v>260</v>
      </c>
      <c r="B885" t="s">
        <v>36</v>
      </c>
      <c r="C885">
        <v>2045</v>
      </c>
      <c r="D885">
        <v>2050</v>
      </c>
      <c r="E885" t="s">
        <v>119</v>
      </c>
      <c r="F885" t="s">
        <v>146</v>
      </c>
      <c r="G885" t="s">
        <v>133</v>
      </c>
      <c r="H885" t="s">
        <v>110</v>
      </c>
      <c r="I885" t="s">
        <v>157</v>
      </c>
      <c r="J885">
        <v>0.15000000596046451</v>
      </c>
      <c r="K885" t="s">
        <v>182</v>
      </c>
    </row>
    <row r="886" spans="1:11">
      <c r="A886" t="s">
        <v>260</v>
      </c>
      <c r="B886" t="s">
        <v>36</v>
      </c>
      <c r="C886">
        <v>2045</v>
      </c>
      <c r="D886">
        <v>2055</v>
      </c>
      <c r="E886" t="s">
        <v>119</v>
      </c>
      <c r="F886" t="s">
        <v>146</v>
      </c>
      <c r="G886" t="s">
        <v>133</v>
      </c>
      <c r="H886" t="s">
        <v>110</v>
      </c>
      <c r="I886" t="s">
        <v>157</v>
      </c>
      <c r="J886">
        <v>0.15000000596046451</v>
      </c>
      <c r="K886" t="s">
        <v>182</v>
      </c>
    </row>
    <row r="887" spans="1:11">
      <c r="A887" t="s">
        <v>260</v>
      </c>
      <c r="B887" t="s">
        <v>36</v>
      </c>
      <c r="C887">
        <v>2045</v>
      </c>
      <c r="D887">
        <v>2060</v>
      </c>
      <c r="E887" t="s">
        <v>119</v>
      </c>
      <c r="F887" t="s">
        <v>146</v>
      </c>
      <c r="G887" t="s">
        <v>133</v>
      </c>
      <c r="H887" t="s">
        <v>110</v>
      </c>
      <c r="I887" t="s">
        <v>157</v>
      </c>
      <c r="J887">
        <v>0.15000000596046451</v>
      </c>
      <c r="K887" t="s">
        <v>182</v>
      </c>
    </row>
    <row r="888" spans="1:11">
      <c r="A888" t="s">
        <v>260</v>
      </c>
      <c r="B888" t="s">
        <v>36</v>
      </c>
      <c r="C888">
        <v>2045</v>
      </c>
      <c r="D888">
        <v>2065</v>
      </c>
      <c r="E888" t="s">
        <v>119</v>
      </c>
      <c r="F888" t="s">
        <v>146</v>
      </c>
      <c r="G888" t="s">
        <v>133</v>
      </c>
      <c r="H888" t="s">
        <v>110</v>
      </c>
      <c r="I888" t="s">
        <v>157</v>
      </c>
      <c r="J888">
        <v>0.15000000596046451</v>
      </c>
      <c r="K888" t="s">
        <v>182</v>
      </c>
    </row>
    <row r="889" spans="1:11">
      <c r="A889" t="s">
        <v>260</v>
      </c>
      <c r="B889" t="s">
        <v>36</v>
      </c>
      <c r="C889">
        <v>2045</v>
      </c>
      <c r="D889">
        <v>2070</v>
      </c>
      <c r="E889" t="s">
        <v>119</v>
      </c>
      <c r="F889" t="s">
        <v>146</v>
      </c>
      <c r="G889" t="s">
        <v>133</v>
      </c>
      <c r="H889" t="s">
        <v>110</v>
      </c>
      <c r="I889" t="s">
        <v>157</v>
      </c>
      <c r="J889">
        <v>0.15000000596046451</v>
      </c>
      <c r="K889" t="s">
        <v>182</v>
      </c>
    </row>
    <row r="890" spans="1:11">
      <c r="A890" t="s">
        <v>260</v>
      </c>
      <c r="B890" t="s">
        <v>36</v>
      </c>
      <c r="C890">
        <v>2050</v>
      </c>
      <c r="D890">
        <v>2050</v>
      </c>
      <c r="E890" t="s">
        <v>119</v>
      </c>
      <c r="F890" t="s">
        <v>146</v>
      </c>
      <c r="G890" t="s">
        <v>133</v>
      </c>
      <c r="H890" t="s">
        <v>110</v>
      </c>
      <c r="I890" t="s">
        <v>157</v>
      </c>
      <c r="J890">
        <v>0.15000000596046451</v>
      </c>
      <c r="K890" t="s">
        <v>182</v>
      </c>
    </row>
    <row r="891" spans="1:11">
      <c r="A891" t="s">
        <v>260</v>
      </c>
      <c r="B891" t="s">
        <v>36</v>
      </c>
      <c r="C891">
        <v>2050</v>
      </c>
      <c r="D891">
        <v>2055</v>
      </c>
      <c r="E891" t="s">
        <v>119</v>
      </c>
      <c r="F891" t="s">
        <v>146</v>
      </c>
      <c r="G891" t="s">
        <v>133</v>
      </c>
      <c r="H891" t="s">
        <v>110</v>
      </c>
      <c r="I891" t="s">
        <v>157</v>
      </c>
      <c r="J891">
        <v>0.15000000596046451</v>
      </c>
      <c r="K891" t="s">
        <v>182</v>
      </c>
    </row>
    <row r="892" spans="1:11">
      <c r="A892" t="s">
        <v>260</v>
      </c>
      <c r="B892" t="s">
        <v>36</v>
      </c>
      <c r="C892">
        <v>2050</v>
      </c>
      <c r="D892">
        <v>2060</v>
      </c>
      <c r="E892" t="s">
        <v>119</v>
      </c>
      <c r="F892" t="s">
        <v>146</v>
      </c>
      <c r="G892" t="s">
        <v>133</v>
      </c>
      <c r="H892" t="s">
        <v>110</v>
      </c>
      <c r="I892" t="s">
        <v>157</v>
      </c>
      <c r="J892">
        <v>0.15000000596046451</v>
      </c>
      <c r="K892" t="s">
        <v>182</v>
      </c>
    </row>
    <row r="893" spans="1:11">
      <c r="A893" t="s">
        <v>260</v>
      </c>
      <c r="B893" t="s">
        <v>36</v>
      </c>
      <c r="C893">
        <v>2050</v>
      </c>
      <c r="D893">
        <v>2065</v>
      </c>
      <c r="E893" t="s">
        <v>119</v>
      </c>
      <c r="F893" t="s">
        <v>146</v>
      </c>
      <c r="G893" t="s">
        <v>133</v>
      </c>
      <c r="H893" t="s">
        <v>110</v>
      </c>
      <c r="I893" t="s">
        <v>157</v>
      </c>
      <c r="J893">
        <v>0.15000000596046451</v>
      </c>
      <c r="K893" t="s">
        <v>182</v>
      </c>
    </row>
    <row r="894" spans="1:11">
      <c r="A894" t="s">
        <v>260</v>
      </c>
      <c r="B894" t="s">
        <v>36</v>
      </c>
      <c r="C894">
        <v>2050</v>
      </c>
      <c r="D894">
        <v>2070</v>
      </c>
      <c r="E894" t="s">
        <v>119</v>
      </c>
      <c r="F894" t="s">
        <v>146</v>
      </c>
      <c r="G894" t="s">
        <v>133</v>
      </c>
      <c r="H894" t="s">
        <v>110</v>
      </c>
      <c r="I894" t="s">
        <v>157</v>
      </c>
      <c r="J894">
        <v>0.15000000596046451</v>
      </c>
      <c r="K894" t="s">
        <v>182</v>
      </c>
    </row>
    <row r="895" spans="1:11">
      <c r="A895" t="s">
        <v>260</v>
      </c>
      <c r="B895" t="s">
        <v>36</v>
      </c>
      <c r="C895">
        <v>2055</v>
      </c>
      <c r="D895">
        <v>2055</v>
      </c>
      <c r="E895" t="s">
        <v>119</v>
      </c>
      <c r="F895" t="s">
        <v>146</v>
      </c>
      <c r="G895" t="s">
        <v>133</v>
      </c>
      <c r="H895" t="s">
        <v>110</v>
      </c>
      <c r="I895" t="s">
        <v>157</v>
      </c>
      <c r="J895">
        <v>0.15000000596046451</v>
      </c>
      <c r="K895" t="s">
        <v>182</v>
      </c>
    </row>
    <row r="896" spans="1:11">
      <c r="A896" t="s">
        <v>260</v>
      </c>
      <c r="B896" t="s">
        <v>36</v>
      </c>
      <c r="C896">
        <v>2055</v>
      </c>
      <c r="D896">
        <v>2060</v>
      </c>
      <c r="E896" t="s">
        <v>119</v>
      </c>
      <c r="F896" t="s">
        <v>146</v>
      </c>
      <c r="G896" t="s">
        <v>133</v>
      </c>
      <c r="H896" t="s">
        <v>110</v>
      </c>
      <c r="I896" t="s">
        <v>157</v>
      </c>
      <c r="J896">
        <v>0.15000000596046451</v>
      </c>
      <c r="K896" t="s">
        <v>182</v>
      </c>
    </row>
    <row r="897" spans="1:11">
      <c r="A897" t="s">
        <v>260</v>
      </c>
      <c r="B897" t="s">
        <v>36</v>
      </c>
      <c r="C897">
        <v>2055</v>
      </c>
      <c r="D897">
        <v>2065</v>
      </c>
      <c r="E897" t="s">
        <v>119</v>
      </c>
      <c r="F897" t="s">
        <v>146</v>
      </c>
      <c r="G897" t="s">
        <v>133</v>
      </c>
      <c r="H897" t="s">
        <v>110</v>
      </c>
      <c r="I897" t="s">
        <v>157</v>
      </c>
      <c r="J897">
        <v>0.15000000596046451</v>
      </c>
      <c r="K897" t="s">
        <v>182</v>
      </c>
    </row>
    <row r="898" spans="1:11">
      <c r="A898" t="s">
        <v>260</v>
      </c>
      <c r="B898" t="s">
        <v>36</v>
      </c>
      <c r="C898">
        <v>2055</v>
      </c>
      <c r="D898">
        <v>2070</v>
      </c>
      <c r="E898" t="s">
        <v>119</v>
      </c>
      <c r="F898" t="s">
        <v>146</v>
      </c>
      <c r="G898" t="s">
        <v>133</v>
      </c>
      <c r="H898" t="s">
        <v>110</v>
      </c>
      <c r="I898" t="s">
        <v>157</v>
      </c>
      <c r="J898">
        <v>0.15000000596046451</v>
      </c>
      <c r="K898" t="s">
        <v>182</v>
      </c>
    </row>
    <row r="899" spans="1:11">
      <c r="A899" t="s">
        <v>260</v>
      </c>
      <c r="B899" t="s">
        <v>36</v>
      </c>
      <c r="C899">
        <v>2060</v>
      </c>
      <c r="D899">
        <v>2060</v>
      </c>
      <c r="E899" t="s">
        <v>119</v>
      </c>
      <c r="F899" t="s">
        <v>146</v>
      </c>
      <c r="G899" t="s">
        <v>133</v>
      </c>
      <c r="H899" t="s">
        <v>110</v>
      </c>
      <c r="I899" t="s">
        <v>157</v>
      </c>
      <c r="J899">
        <v>0.15000000596046451</v>
      </c>
      <c r="K899" t="s">
        <v>182</v>
      </c>
    </row>
    <row r="900" spans="1:11">
      <c r="A900" t="s">
        <v>260</v>
      </c>
      <c r="B900" t="s">
        <v>36</v>
      </c>
      <c r="C900">
        <v>2060</v>
      </c>
      <c r="D900">
        <v>2065</v>
      </c>
      <c r="E900" t="s">
        <v>119</v>
      </c>
      <c r="F900" t="s">
        <v>146</v>
      </c>
      <c r="G900" t="s">
        <v>133</v>
      </c>
      <c r="H900" t="s">
        <v>110</v>
      </c>
      <c r="I900" t="s">
        <v>157</v>
      </c>
      <c r="J900">
        <v>0.15000000596046451</v>
      </c>
      <c r="K900" t="s">
        <v>182</v>
      </c>
    </row>
    <row r="901" spans="1:11">
      <c r="A901" t="s">
        <v>260</v>
      </c>
      <c r="B901" t="s">
        <v>36</v>
      </c>
      <c r="C901">
        <v>2060</v>
      </c>
      <c r="D901">
        <v>2070</v>
      </c>
      <c r="E901" t="s">
        <v>119</v>
      </c>
      <c r="F901" t="s">
        <v>146</v>
      </c>
      <c r="G901" t="s">
        <v>133</v>
      </c>
      <c r="H901" t="s">
        <v>110</v>
      </c>
      <c r="I901" t="s">
        <v>157</v>
      </c>
      <c r="J901">
        <v>0.15000000596046451</v>
      </c>
      <c r="K901" t="s">
        <v>182</v>
      </c>
    </row>
    <row r="902" spans="1:11">
      <c r="A902" t="s">
        <v>260</v>
      </c>
      <c r="B902" t="s">
        <v>36</v>
      </c>
      <c r="C902">
        <v>2065</v>
      </c>
      <c r="D902">
        <v>2065</v>
      </c>
      <c r="E902" t="s">
        <v>119</v>
      </c>
      <c r="F902" t="s">
        <v>146</v>
      </c>
      <c r="G902" t="s">
        <v>133</v>
      </c>
      <c r="H902" t="s">
        <v>110</v>
      </c>
      <c r="I902" t="s">
        <v>157</v>
      </c>
      <c r="J902">
        <v>0.15000000596046451</v>
      </c>
      <c r="K902" t="s">
        <v>182</v>
      </c>
    </row>
    <row r="903" spans="1:11">
      <c r="A903" t="s">
        <v>260</v>
      </c>
      <c r="B903" t="s">
        <v>36</v>
      </c>
      <c r="C903">
        <v>2065</v>
      </c>
      <c r="D903">
        <v>2070</v>
      </c>
      <c r="E903" t="s">
        <v>119</v>
      </c>
      <c r="F903" t="s">
        <v>146</v>
      </c>
      <c r="G903" t="s">
        <v>133</v>
      </c>
      <c r="H903" t="s">
        <v>110</v>
      </c>
      <c r="I903" t="s">
        <v>157</v>
      </c>
      <c r="J903">
        <v>0.15000000596046451</v>
      </c>
      <c r="K903" t="s">
        <v>182</v>
      </c>
    </row>
    <row r="904" spans="1:11">
      <c r="A904" t="s">
        <v>260</v>
      </c>
      <c r="B904" t="s">
        <v>36</v>
      </c>
      <c r="C904">
        <v>2070</v>
      </c>
      <c r="D904">
        <v>2070</v>
      </c>
      <c r="E904" t="s">
        <v>119</v>
      </c>
      <c r="F904" t="s">
        <v>146</v>
      </c>
      <c r="G904" t="s">
        <v>133</v>
      </c>
      <c r="H904" t="s">
        <v>110</v>
      </c>
      <c r="I904" t="s">
        <v>157</v>
      </c>
      <c r="J904">
        <v>0.15000000596046451</v>
      </c>
      <c r="K904" t="s">
        <v>182</v>
      </c>
    </row>
    <row r="905" spans="1:11">
      <c r="A905" t="s">
        <v>260</v>
      </c>
      <c r="B905" t="s">
        <v>58</v>
      </c>
      <c r="C905">
        <v>2010</v>
      </c>
      <c r="D905">
        <v>2010</v>
      </c>
      <c r="E905" t="s">
        <v>119</v>
      </c>
      <c r="F905" t="s">
        <v>146</v>
      </c>
      <c r="G905" t="s">
        <v>133</v>
      </c>
      <c r="H905" t="s">
        <v>110</v>
      </c>
      <c r="I905" t="s">
        <v>157</v>
      </c>
      <c r="J905">
        <v>1</v>
      </c>
      <c r="K905" t="s">
        <v>182</v>
      </c>
    </row>
    <row r="906" spans="1:11">
      <c r="A906" t="s">
        <v>260</v>
      </c>
      <c r="B906" t="s">
        <v>58</v>
      </c>
      <c r="C906">
        <v>2010</v>
      </c>
      <c r="D906">
        <v>2015</v>
      </c>
      <c r="E906" t="s">
        <v>119</v>
      </c>
      <c r="F906" t="s">
        <v>146</v>
      </c>
      <c r="G906" t="s">
        <v>133</v>
      </c>
      <c r="H906" t="s">
        <v>110</v>
      </c>
      <c r="I906" t="s">
        <v>157</v>
      </c>
      <c r="J906">
        <v>1</v>
      </c>
      <c r="K906" t="s">
        <v>182</v>
      </c>
    </row>
    <row r="907" spans="1:11">
      <c r="A907" t="s">
        <v>260</v>
      </c>
      <c r="B907" t="s">
        <v>58</v>
      </c>
      <c r="C907">
        <v>2010</v>
      </c>
      <c r="D907">
        <v>2020</v>
      </c>
      <c r="E907" t="s">
        <v>119</v>
      </c>
      <c r="F907" t="s">
        <v>146</v>
      </c>
      <c r="G907" t="s">
        <v>133</v>
      </c>
      <c r="H907" t="s">
        <v>110</v>
      </c>
      <c r="I907" t="s">
        <v>157</v>
      </c>
      <c r="J907">
        <v>1</v>
      </c>
      <c r="K907" t="s">
        <v>182</v>
      </c>
    </row>
    <row r="908" spans="1:11">
      <c r="A908" t="s">
        <v>260</v>
      </c>
      <c r="B908" t="s">
        <v>58</v>
      </c>
      <c r="C908">
        <v>2010</v>
      </c>
      <c r="D908">
        <v>2025</v>
      </c>
      <c r="E908" t="s">
        <v>119</v>
      </c>
      <c r="F908" t="s">
        <v>146</v>
      </c>
      <c r="G908" t="s">
        <v>133</v>
      </c>
      <c r="H908" t="s">
        <v>110</v>
      </c>
      <c r="I908" t="s">
        <v>157</v>
      </c>
      <c r="J908">
        <v>1</v>
      </c>
      <c r="K908" t="s">
        <v>182</v>
      </c>
    </row>
    <row r="909" spans="1:11">
      <c r="A909" t="s">
        <v>260</v>
      </c>
      <c r="B909" t="s">
        <v>58</v>
      </c>
      <c r="C909">
        <v>2010</v>
      </c>
      <c r="D909">
        <v>2030</v>
      </c>
      <c r="E909" t="s">
        <v>119</v>
      </c>
      <c r="F909" t="s">
        <v>146</v>
      </c>
      <c r="G909" t="s">
        <v>133</v>
      </c>
      <c r="H909" t="s">
        <v>110</v>
      </c>
      <c r="I909" t="s">
        <v>157</v>
      </c>
      <c r="J909">
        <v>1</v>
      </c>
      <c r="K909" t="s">
        <v>182</v>
      </c>
    </row>
    <row r="910" spans="1:11">
      <c r="A910" t="s">
        <v>260</v>
      </c>
      <c r="B910" t="s">
        <v>58</v>
      </c>
      <c r="C910">
        <v>2010</v>
      </c>
      <c r="D910">
        <v>2035</v>
      </c>
      <c r="E910" t="s">
        <v>119</v>
      </c>
      <c r="F910" t="s">
        <v>146</v>
      </c>
      <c r="G910" t="s">
        <v>133</v>
      </c>
      <c r="H910" t="s">
        <v>110</v>
      </c>
      <c r="I910" t="s">
        <v>157</v>
      </c>
      <c r="J910">
        <v>1</v>
      </c>
      <c r="K910" t="s">
        <v>182</v>
      </c>
    </row>
    <row r="911" spans="1:11">
      <c r="A911" t="s">
        <v>260</v>
      </c>
      <c r="B911" t="s">
        <v>58</v>
      </c>
      <c r="C911">
        <v>2015</v>
      </c>
      <c r="D911">
        <v>2015</v>
      </c>
      <c r="E911" t="s">
        <v>119</v>
      </c>
      <c r="F911" t="s">
        <v>146</v>
      </c>
      <c r="G911" t="s">
        <v>133</v>
      </c>
      <c r="H911" t="s">
        <v>110</v>
      </c>
      <c r="I911" t="s">
        <v>157</v>
      </c>
      <c r="J911">
        <v>1</v>
      </c>
      <c r="K911" t="s">
        <v>182</v>
      </c>
    </row>
    <row r="912" spans="1:11">
      <c r="A912" t="s">
        <v>260</v>
      </c>
      <c r="B912" t="s">
        <v>58</v>
      </c>
      <c r="C912">
        <v>2015</v>
      </c>
      <c r="D912">
        <v>2020</v>
      </c>
      <c r="E912" t="s">
        <v>119</v>
      </c>
      <c r="F912" t="s">
        <v>146</v>
      </c>
      <c r="G912" t="s">
        <v>133</v>
      </c>
      <c r="H912" t="s">
        <v>110</v>
      </c>
      <c r="I912" t="s">
        <v>157</v>
      </c>
      <c r="J912">
        <v>1</v>
      </c>
      <c r="K912" t="s">
        <v>182</v>
      </c>
    </row>
    <row r="913" spans="1:11">
      <c r="A913" t="s">
        <v>260</v>
      </c>
      <c r="B913" t="s">
        <v>58</v>
      </c>
      <c r="C913">
        <v>2015</v>
      </c>
      <c r="D913">
        <v>2025</v>
      </c>
      <c r="E913" t="s">
        <v>119</v>
      </c>
      <c r="F913" t="s">
        <v>146</v>
      </c>
      <c r="G913" t="s">
        <v>133</v>
      </c>
      <c r="H913" t="s">
        <v>110</v>
      </c>
      <c r="I913" t="s">
        <v>157</v>
      </c>
      <c r="J913">
        <v>1</v>
      </c>
      <c r="K913" t="s">
        <v>182</v>
      </c>
    </row>
    <row r="914" spans="1:11">
      <c r="A914" t="s">
        <v>260</v>
      </c>
      <c r="B914" t="s">
        <v>58</v>
      </c>
      <c r="C914">
        <v>2015</v>
      </c>
      <c r="D914">
        <v>2030</v>
      </c>
      <c r="E914" t="s">
        <v>119</v>
      </c>
      <c r="F914" t="s">
        <v>146</v>
      </c>
      <c r="G914" t="s">
        <v>133</v>
      </c>
      <c r="H914" t="s">
        <v>110</v>
      </c>
      <c r="I914" t="s">
        <v>157</v>
      </c>
      <c r="J914">
        <v>1</v>
      </c>
      <c r="K914" t="s">
        <v>182</v>
      </c>
    </row>
    <row r="915" spans="1:11">
      <c r="A915" t="s">
        <v>260</v>
      </c>
      <c r="B915" t="s">
        <v>58</v>
      </c>
      <c r="C915">
        <v>2015</v>
      </c>
      <c r="D915">
        <v>2035</v>
      </c>
      <c r="E915" t="s">
        <v>119</v>
      </c>
      <c r="F915" t="s">
        <v>146</v>
      </c>
      <c r="G915" t="s">
        <v>133</v>
      </c>
      <c r="H915" t="s">
        <v>110</v>
      </c>
      <c r="I915" t="s">
        <v>157</v>
      </c>
      <c r="J915">
        <v>1</v>
      </c>
      <c r="K915" t="s">
        <v>182</v>
      </c>
    </row>
    <row r="916" spans="1:11">
      <c r="A916" t="s">
        <v>260</v>
      </c>
      <c r="B916" t="s">
        <v>58</v>
      </c>
      <c r="C916">
        <v>2015</v>
      </c>
      <c r="D916">
        <v>2040</v>
      </c>
      <c r="E916" t="s">
        <v>119</v>
      </c>
      <c r="F916" t="s">
        <v>146</v>
      </c>
      <c r="G916" t="s">
        <v>133</v>
      </c>
      <c r="H916" t="s">
        <v>110</v>
      </c>
      <c r="I916" t="s">
        <v>157</v>
      </c>
      <c r="J916">
        <v>1</v>
      </c>
      <c r="K916" t="s">
        <v>182</v>
      </c>
    </row>
    <row r="917" spans="1:11">
      <c r="A917" t="s">
        <v>260</v>
      </c>
      <c r="B917" t="s">
        <v>58</v>
      </c>
      <c r="C917">
        <v>2020</v>
      </c>
      <c r="D917">
        <v>2020</v>
      </c>
      <c r="E917" t="s">
        <v>119</v>
      </c>
      <c r="F917" t="s">
        <v>146</v>
      </c>
      <c r="G917" t="s">
        <v>133</v>
      </c>
      <c r="H917" t="s">
        <v>110</v>
      </c>
      <c r="I917" t="s">
        <v>157</v>
      </c>
      <c r="J917">
        <v>1</v>
      </c>
      <c r="K917" t="s">
        <v>182</v>
      </c>
    </row>
    <row r="918" spans="1:11">
      <c r="A918" t="s">
        <v>260</v>
      </c>
      <c r="B918" t="s">
        <v>58</v>
      </c>
      <c r="C918">
        <v>2020</v>
      </c>
      <c r="D918">
        <v>2025</v>
      </c>
      <c r="E918" t="s">
        <v>119</v>
      </c>
      <c r="F918" t="s">
        <v>146</v>
      </c>
      <c r="G918" t="s">
        <v>133</v>
      </c>
      <c r="H918" t="s">
        <v>110</v>
      </c>
      <c r="I918" t="s">
        <v>157</v>
      </c>
      <c r="J918">
        <v>1</v>
      </c>
      <c r="K918" t="s">
        <v>182</v>
      </c>
    </row>
    <row r="919" spans="1:11">
      <c r="A919" t="s">
        <v>260</v>
      </c>
      <c r="B919" t="s">
        <v>58</v>
      </c>
      <c r="C919">
        <v>2020</v>
      </c>
      <c r="D919">
        <v>2030</v>
      </c>
      <c r="E919" t="s">
        <v>119</v>
      </c>
      <c r="F919" t="s">
        <v>146</v>
      </c>
      <c r="G919" t="s">
        <v>133</v>
      </c>
      <c r="H919" t="s">
        <v>110</v>
      </c>
      <c r="I919" t="s">
        <v>157</v>
      </c>
      <c r="J919">
        <v>1</v>
      </c>
      <c r="K919" t="s">
        <v>182</v>
      </c>
    </row>
    <row r="920" spans="1:11">
      <c r="A920" t="s">
        <v>260</v>
      </c>
      <c r="B920" t="s">
        <v>58</v>
      </c>
      <c r="C920">
        <v>2020</v>
      </c>
      <c r="D920">
        <v>2035</v>
      </c>
      <c r="E920" t="s">
        <v>119</v>
      </c>
      <c r="F920" t="s">
        <v>146</v>
      </c>
      <c r="G920" t="s">
        <v>133</v>
      </c>
      <c r="H920" t="s">
        <v>110</v>
      </c>
      <c r="I920" t="s">
        <v>157</v>
      </c>
      <c r="J920">
        <v>1</v>
      </c>
      <c r="K920" t="s">
        <v>182</v>
      </c>
    </row>
    <row r="921" spans="1:11">
      <c r="A921" t="s">
        <v>260</v>
      </c>
      <c r="B921" t="s">
        <v>58</v>
      </c>
      <c r="C921">
        <v>2020</v>
      </c>
      <c r="D921">
        <v>2040</v>
      </c>
      <c r="E921" t="s">
        <v>119</v>
      </c>
      <c r="F921" t="s">
        <v>146</v>
      </c>
      <c r="G921" t="s">
        <v>133</v>
      </c>
      <c r="H921" t="s">
        <v>110</v>
      </c>
      <c r="I921" t="s">
        <v>157</v>
      </c>
      <c r="J921">
        <v>1</v>
      </c>
      <c r="K921" t="s">
        <v>182</v>
      </c>
    </row>
    <row r="922" spans="1:11">
      <c r="A922" t="s">
        <v>260</v>
      </c>
      <c r="B922" t="s">
        <v>58</v>
      </c>
      <c r="C922">
        <v>2020</v>
      </c>
      <c r="D922">
        <v>2045</v>
      </c>
      <c r="E922" t="s">
        <v>119</v>
      </c>
      <c r="F922" t="s">
        <v>146</v>
      </c>
      <c r="G922" t="s">
        <v>133</v>
      </c>
      <c r="H922" t="s">
        <v>110</v>
      </c>
      <c r="I922" t="s">
        <v>157</v>
      </c>
      <c r="J922">
        <v>1</v>
      </c>
      <c r="K922" t="s">
        <v>182</v>
      </c>
    </row>
    <row r="923" spans="1:11">
      <c r="A923" t="s">
        <v>260</v>
      </c>
      <c r="B923" t="s">
        <v>58</v>
      </c>
      <c r="C923">
        <v>2025</v>
      </c>
      <c r="D923">
        <v>2025</v>
      </c>
      <c r="E923" t="s">
        <v>119</v>
      </c>
      <c r="F923" t="s">
        <v>146</v>
      </c>
      <c r="G923" t="s">
        <v>133</v>
      </c>
      <c r="H923" t="s">
        <v>110</v>
      </c>
      <c r="I923" t="s">
        <v>157</v>
      </c>
      <c r="J923">
        <v>1</v>
      </c>
      <c r="K923" t="s">
        <v>182</v>
      </c>
    </row>
    <row r="924" spans="1:11">
      <c r="A924" t="s">
        <v>260</v>
      </c>
      <c r="B924" t="s">
        <v>58</v>
      </c>
      <c r="C924">
        <v>2025</v>
      </c>
      <c r="D924">
        <v>2030</v>
      </c>
      <c r="E924" t="s">
        <v>119</v>
      </c>
      <c r="F924" t="s">
        <v>146</v>
      </c>
      <c r="G924" t="s">
        <v>133</v>
      </c>
      <c r="H924" t="s">
        <v>110</v>
      </c>
      <c r="I924" t="s">
        <v>157</v>
      </c>
      <c r="J924">
        <v>1</v>
      </c>
      <c r="K924" t="s">
        <v>182</v>
      </c>
    </row>
    <row r="925" spans="1:11">
      <c r="A925" t="s">
        <v>260</v>
      </c>
      <c r="B925" t="s">
        <v>58</v>
      </c>
      <c r="C925">
        <v>2025</v>
      </c>
      <c r="D925">
        <v>2035</v>
      </c>
      <c r="E925" t="s">
        <v>119</v>
      </c>
      <c r="F925" t="s">
        <v>146</v>
      </c>
      <c r="G925" t="s">
        <v>133</v>
      </c>
      <c r="H925" t="s">
        <v>110</v>
      </c>
      <c r="I925" t="s">
        <v>157</v>
      </c>
      <c r="J925">
        <v>1</v>
      </c>
      <c r="K925" t="s">
        <v>182</v>
      </c>
    </row>
    <row r="926" spans="1:11">
      <c r="A926" t="s">
        <v>260</v>
      </c>
      <c r="B926" t="s">
        <v>58</v>
      </c>
      <c r="C926">
        <v>2025</v>
      </c>
      <c r="D926">
        <v>2040</v>
      </c>
      <c r="E926" t="s">
        <v>119</v>
      </c>
      <c r="F926" t="s">
        <v>146</v>
      </c>
      <c r="G926" t="s">
        <v>133</v>
      </c>
      <c r="H926" t="s">
        <v>110</v>
      </c>
      <c r="I926" t="s">
        <v>157</v>
      </c>
      <c r="J926">
        <v>1</v>
      </c>
      <c r="K926" t="s">
        <v>182</v>
      </c>
    </row>
    <row r="927" spans="1:11">
      <c r="A927" t="s">
        <v>260</v>
      </c>
      <c r="B927" t="s">
        <v>58</v>
      </c>
      <c r="C927">
        <v>2025</v>
      </c>
      <c r="D927">
        <v>2045</v>
      </c>
      <c r="E927" t="s">
        <v>119</v>
      </c>
      <c r="F927" t="s">
        <v>146</v>
      </c>
      <c r="G927" t="s">
        <v>133</v>
      </c>
      <c r="H927" t="s">
        <v>110</v>
      </c>
      <c r="I927" t="s">
        <v>157</v>
      </c>
      <c r="J927">
        <v>1</v>
      </c>
      <c r="K927" t="s">
        <v>182</v>
      </c>
    </row>
    <row r="928" spans="1:11">
      <c r="A928" t="s">
        <v>260</v>
      </c>
      <c r="B928" t="s">
        <v>58</v>
      </c>
      <c r="C928">
        <v>2025</v>
      </c>
      <c r="D928">
        <v>2050</v>
      </c>
      <c r="E928" t="s">
        <v>119</v>
      </c>
      <c r="F928" t="s">
        <v>146</v>
      </c>
      <c r="G928" t="s">
        <v>133</v>
      </c>
      <c r="H928" t="s">
        <v>110</v>
      </c>
      <c r="I928" t="s">
        <v>157</v>
      </c>
      <c r="J928">
        <v>1</v>
      </c>
      <c r="K928" t="s">
        <v>182</v>
      </c>
    </row>
    <row r="929" spans="1:11">
      <c r="A929" t="s">
        <v>260</v>
      </c>
      <c r="B929" t="s">
        <v>58</v>
      </c>
      <c r="C929">
        <v>2030</v>
      </c>
      <c r="D929">
        <v>2030</v>
      </c>
      <c r="E929" t="s">
        <v>119</v>
      </c>
      <c r="F929" t="s">
        <v>146</v>
      </c>
      <c r="G929" t="s">
        <v>133</v>
      </c>
      <c r="H929" t="s">
        <v>110</v>
      </c>
      <c r="I929" t="s">
        <v>157</v>
      </c>
      <c r="J929">
        <v>1</v>
      </c>
      <c r="K929" t="s">
        <v>182</v>
      </c>
    </row>
    <row r="930" spans="1:11">
      <c r="A930" t="s">
        <v>260</v>
      </c>
      <c r="B930" t="s">
        <v>58</v>
      </c>
      <c r="C930">
        <v>2030</v>
      </c>
      <c r="D930">
        <v>2035</v>
      </c>
      <c r="E930" t="s">
        <v>119</v>
      </c>
      <c r="F930" t="s">
        <v>146</v>
      </c>
      <c r="G930" t="s">
        <v>133</v>
      </c>
      <c r="H930" t="s">
        <v>110</v>
      </c>
      <c r="I930" t="s">
        <v>157</v>
      </c>
      <c r="J930">
        <v>1</v>
      </c>
      <c r="K930" t="s">
        <v>182</v>
      </c>
    </row>
    <row r="931" spans="1:11">
      <c r="A931" t="s">
        <v>260</v>
      </c>
      <c r="B931" t="s">
        <v>58</v>
      </c>
      <c r="C931">
        <v>2030</v>
      </c>
      <c r="D931">
        <v>2040</v>
      </c>
      <c r="E931" t="s">
        <v>119</v>
      </c>
      <c r="F931" t="s">
        <v>146</v>
      </c>
      <c r="G931" t="s">
        <v>133</v>
      </c>
      <c r="H931" t="s">
        <v>110</v>
      </c>
      <c r="I931" t="s">
        <v>157</v>
      </c>
      <c r="J931">
        <v>1</v>
      </c>
      <c r="K931" t="s">
        <v>182</v>
      </c>
    </row>
    <row r="932" spans="1:11">
      <c r="A932" t="s">
        <v>260</v>
      </c>
      <c r="B932" t="s">
        <v>58</v>
      </c>
      <c r="C932">
        <v>2030</v>
      </c>
      <c r="D932">
        <v>2045</v>
      </c>
      <c r="E932" t="s">
        <v>119</v>
      </c>
      <c r="F932" t="s">
        <v>146</v>
      </c>
      <c r="G932" t="s">
        <v>133</v>
      </c>
      <c r="H932" t="s">
        <v>110</v>
      </c>
      <c r="I932" t="s">
        <v>157</v>
      </c>
      <c r="J932">
        <v>1</v>
      </c>
      <c r="K932" t="s">
        <v>182</v>
      </c>
    </row>
    <row r="933" spans="1:11">
      <c r="A933" t="s">
        <v>260</v>
      </c>
      <c r="B933" t="s">
        <v>58</v>
      </c>
      <c r="C933">
        <v>2030</v>
      </c>
      <c r="D933">
        <v>2050</v>
      </c>
      <c r="E933" t="s">
        <v>119</v>
      </c>
      <c r="F933" t="s">
        <v>146</v>
      </c>
      <c r="G933" t="s">
        <v>133</v>
      </c>
      <c r="H933" t="s">
        <v>110</v>
      </c>
      <c r="I933" t="s">
        <v>157</v>
      </c>
      <c r="J933">
        <v>1</v>
      </c>
      <c r="K933" t="s">
        <v>182</v>
      </c>
    </row>
    <row r="934" spans="1:11">
      <c r="A934" t="s">
        <v>260</v>
      </c>
      <c r="B934" t="s">
        <v>58</v>
      </c>
      <c r="C934">
        <v>2030</v>
      </c>
      <c r="D934">
        <v>2055</v>
      </c>
      <c r="E934" t="s">
        <v>119</v>
      </c>
      <c r="F934" t="s">
        <v>146</v>
      </c>
      <c r="G934" t="s">
        <v>133</v>
      </c>
      <c r="H934" t="s">
        <v>110</v>
      </c>
      <c r="I934" t="s">
        <v>157</v>
      </c>
      <c r="J934">
        <v>1</v>
      </c>
      <c r="K934" t="s">
        <v>182</v>
      </c>
    </row>
    <row r="935" spans="1:11">
      <c r="A935" t="s">
        <v>260</v>
      </c>
      <c r="B935" t="s">
        <v>58</v>
      </c>
      <c r="C935">
        <v>2035</v>
      </c>
      <c r="D935">
        <v>2035</v>
      </c>
      <c r="E935" t="s">
        <v>119</v>
      </c>
      <c r="F935" t="s">
        <v>146</v>
      </c>
      <c r="G935" t="s">
        <v>133</v>
      </c>
      <c r="H935" t="s">
        <v>110</v>
      </c>
      <c r="I935" t="s">
        <v>157</v>
      </c>
      <c r="J935">
        <v>1</v>
      </c>
      <c r="K935" t="s">
        <v>182</v>
      </c>
    </row>
    <row r="936" spans="1:11">
      <c r="A936" t="s">
        <v>260</v>
      </c>
      <c r="B936" t="s">
        <v>58</v>
      </c>
      <c r="C936">
        <v>2035</v>
      </c>
      <c r="D936">
        <v>2040</v>
      </c>
      <c r="E936" t="s">
        <v>119</v>
      </c>
      <c r="F936" t="s">
        <v>146</v>
      </c>
      <c r="G936" t="s">
        <v>133</v>
      </c>
      <c r="H936" t="s">
        <v>110</v>
      </c>
      <c r="I936" t="s">
        <v>157</v>
      </c>
      <c r="J936">
        <v>1</v>
      </c>
      <c r="K936" t="s">
        <v>182</v>
      </c>
    </row>
    <row r="937" spans="1:11">
      <c r="A937" t="s">
        <v>260</v>
      </c>
      <c r="B937" t="s">
        <v>58</v>
      </c>
      <c r="C937">
        <v>2035</v>
      </c>
      <c r="D937">
        <v>2045</v>
      </c>
      <c r="E937" t="s">
        <v>119</v>
      </c>
      <c r="F937" t="s">
        <v>146</v>
      </c>
      <c r="G937" t="s">
        <v>133</v>
      </c>
      <c r="H937" t="s">
        <v>110</v>
      </c>
      <c r="I937" t="s">
        <v>157</v>
      </c>
      <c r="J937">
        <v>1</v>
      </c>
      <c r="K937" t="s">
        <v>182</v>
      </c>
    </row>
    <row r="938" spans="1:11">
      <c r="A938" t="s">
        <v>260</v>
      </c>
      <c r="B938" t="s">
        <v>58</v>
      </c>
      <c r="C938">
        <v>2035</v>
      </c>
      <c r="D938">
        <v>2050</v>
      </c>
      <c r="E938" t="s">
        <v>119</v>
      </c>
      <c r="F938" t="s">
        <v>146</v>
      </c>
      <c r="G938" t="s">
        <v>133</v>
      </c>
      <c r="H938" t="s">
        <v>110</v>
      </c>
      <c r="I938" t="s">
        <v>157</v>
      </c>
      <c r="J938">
        <v>1</v>
      </c>
      <c r="K938" t="s">
        <v>182</v>
      </c>
    </row>
    <row r="939" spans="1:11">
      <c r="A939" t="s">
        <v>260</v>
      </c>
      <c r="B939" t="s">
        <v>58</v>
      </c>
      <c r="C939">
        <v>2035</v>
      </c>
      <c r="D939">
        <v>2055</v>
      </c>
      <c r="E939" t="s">
        <v>119</v>
      </c>
      <c r="F939" t="s">
        <v>146</v>
      </c>
      <c r="G939" t="s">
        <v>133</v>
      </c>
      <c r="H939" t="s">
        <v>110</v>
      </c>
      <c r="I939" t="s">
        <v>157</v>
      </c>
      <c r="J939">
        <v>1</v>
      </c>
      <c r="K939" t="s">
        <v>182</v>
      </c>
    </row>
    <row r="940" spans="1:11">
      <c r="A940" t="s">
        <v>260</v>
      </c>
      <c r="B940" t="s">
        <v>58</v>
      </c>
      <c r="C940">
        <v>2035</v>
      </c>
      <c r="D940">
        <v>2060</v>
      </c>
      <c r="E940" t="s">
        <v>119</v>
      </c>
      <c r="F940" t="s">
        <v>146</v>
      </c>
      <c r="G940" t="s">
        <v>133</v>
      </c>
      <c r="H940" t="s">
        <v>110</v>
      </c>
      <c r="I940" t="s">
        <v>157</v>
      </c>
      <c r="J940">
        <v>1</v>
      </c>
      <c r="K940" t="s">
        <v>182</v>
      </c>
    </row>
    <row r="941" spans="1:11">
      <c r="A941" t="s">
        <v>260</v>
      </c>
      <c r="B941" t="s">
        <v>58</v>
      </c>
      <c r="C941">
        <v>2040</v>
      </c>
      <c r="D941">
        <v>2040</v>
      </c>
      <c r="E941" t="s">
        <v>119</v>
      </c>
      <c r="F941" t="s">
        <v>146</v>
      </c>
      <c r="G941" t="s">
        <v>133</v>
      </c>
      <c r="H941" t="s">
        <v>110</v>
      </c>
      <c r="I941" t="s">
        <v>157</v>
      </c>
      <c r="J941">
        <v>1</v>
      </c>
      <c r="K941" t="s">
        <v>182</v>
      </c>
    </row>
    <row r="942" spans="1:11">
      <c r="A942" t="s">
        <v>260</v>
      </c>
      <c r="B942" t="s">
        <v>58</v>
      </c>
      <c r="C942">
        <v>2040</v>
      </c>
      <c r="D942">
        <v>2045</v>
      </c>
      <c r="E942" t="s">
        <v>119</v>
      </c>
      <c r="F942" t="s">
        <v>146</v>
      </c>
      <c r="G942" t="s">
        <v>133</v>
      </c>
      <c r="H942" t="s">
        <v>110</v>
      </c>
      <c r="I942" t="s">
        <v>157</v>
      </c>
      <c r="J942">
        <v>1</v>
      </c>
      <c r="K942" t="s">
        <v>182</v>
      </c>
    </row>
    <row r="943" spans="1:11">
      <c r="A943" t="s">
        <v>260</v>
      </c>
      <c r="B943" t="s">
        <v>58</v>
      </c>
      <c r="C943">
        <v>2040</v>
      </c>
      <c r="D943">
        <v>2050</v>
      </c>
      <c r="E943" t="s">
        <v>119</v>
      </c>
      <c r="F943" t="s">
        <v>146</v>
      </c>
      <c r="G943" t="s">
        <v>133</v>
      </c>
      <c r="H943" t="s">
        <v>110</v>
      </c>
      <c r="I943" t="s">
        <v>157</v>
      </c>
      <c r="J943">
        <v>1</v>
      </c>
      <c r="K943" t="s">
        <v>182</v>
      </c>
    </row>
    <row r="944" spans="1:11">
      <c r="A944" t="s">
        <v>260</v>
      </c>
      <c r="B944" t="s">
        <v>58</v>
      </c>
      <c r="C944">
        <v>2040</v>
      </c>
      <c r="D944">
        <v>2055</v>
      </c>
      <c r="E944" t="s">
        <v>119</v>
      </c>
      <c r="F944" t="s">
        <v>146</v>
      </c>
      <c r="G944" t="s">
        <v>133</v>
      </c>
      <c r="H944" t="s">
        <v>110</v>
      </c>
      <c r="I944" t="s">
        <v>157</v>
      </c>
      <c r="J944">
        <v>1</v>
      </c>
      <c r="K944" t="s">
        <v>182</v>
      </c>
    </row>
    <row r="945" spans="1:11">
      <c r="A945" t="s">
        <v>260</v>
      </c>
      <c r="B945" t="s">
        <v>58</v>
      </c>
      <c r="C945">
        <v>2040</v>
      </c>
      <c r="D945">
        <v>2060</v>
      </c>
      <c r="E945" t="s">
        <v>119</v>
      </c>
      <c r="F945" t="s">
        <v>146</v>
      </c>
      <c r="G945" t="s">
        <v>133</v>
      </c>
      <c r="H945" t="s">
        <v>110</v>
      </c>
      <c r="I945" t="s">
        <v>157</v>
      </c>
      <c r="J945">
        <v>1</v>
      </c>
      <c r="K945" t="s">
        <v>182</v>
      </c>
    </row>
    <row r="946" spans="1:11">
      <c r="A946" t="s">
        <v>260</v>
      </c>
      <c r="B946" t="s">
        <v>58</v>
      </c>
      <c r="C946">
        <v>2040</v>
      </c>
      <c r="D946">
        <v>2065</v>
      </c>
      <c r="E946" t="s">
        <v>119</v>
      </c>
      <c r="F946" t="s">
        <v>146</v>
      </c>
      <c r="G946" t="s">
        <v>133</v>
      </c>
      <c r="H946" t="s">
        <v>110</v>
      </c>
      <c r="I946" t="s">
        <v>157</v>
      </c>
      <c r="J946">
        <v>1</v>
      </c>
      <c r="K946" t="s">
        <v>182</v>
      </c>
    </row>
    <row r="947" spans="1:11">
      <c r="A947" t="s">
        <v>260</v>
      </c>
      <c r="B947" t="s">
        <v>58</v>
      </c>
      <c r="C947">
        <v>2045</v>
      </c>
      <c r="D947">
        <v>2045</v>
      </c>
      <c r="E947" t="s">
        <v>119</v>
      </c>
      <c r="F947" t="s">
        <v>146</v>
      </c>
      <c r="G947" t="s">
        <v>133</v>
      </c>
      <c r="H947" t="s">
        <v>110</v>
      </c>
      <c r="I947" t="s">
        <v>157</v>
      </c>
      <c r="J947">
        <v>1</v>
      </c>
      <c r="K947" t="s">
        <v>182</v>
      </c>
    </row>
    <row r="948" spans="1:11">
      <c r="A948" t="s">
        <v>260</v>
      </c>
      <c r="B948" t="s">
        <v>58</v>
      </c>
      <c r="C948">
        <v>2045</v>
      </c>
      <c r="D948">
        <v>2050</v>
      </c>
      <c r="E948" t="s">
        <v>119</v>
      </c>
      <c r="F948" t="s">
        <v>146</v>
      </c>
      <c r="G948" t="s">
        <v>133</v>
      </c>
      <c r="H948" t="s">
        <v>110</v>
      </c>
      <c r="I948" t="s">
        <v>157</v>
      </c>
      <c r="J948">
        <v>1</v>
      </c>
      <c r="K948" t="s">
        <v>182</v>
      </c>
    </row>
    <row r="949" spans="1:11">
      <c r="A949" t="s">
        <v>260</v>
      </c>
      <c r="B949" t="s">
        <v>58</v>
      </c>
      <c r="C949">
        <v>2045</v>
      </c>
      <c r="D949">
        <v>2055</v>
      </c>
      <c r="E949" t="s">
        <v>119</v>
      </c>
      <c r="F949" t="s">
        <v>146</v>
      </c>
      <c r="G949" t="s">
        <v>133</v>
      </c>
      <c r="H949" t="s">
        <v>110</v>
      </c>
      <c r="I949" t="s">
        <v>157</v>
      </c>
      <c r="J949">
        <v>1</v>
      </c>
      <c r="K949" t="s">
        <v>182</v>
      </c>
    </row>
    <row r="950" spans="1:11">
      <c r="A950" t="s">
        <v>260</v>
      </c>
      <c r="B950" t="s">
        <v>58</v>
      </c>
      <c r="C950">
        <v>2045</v>
      </c>
      <c r="D950">
        <v>2060</v>
      </c>
      <c r="E950" t="s">
        <v>119</v>
      </c>
      <c r="F950" t="s">
        <v>146</v>
      </c>
      <c r="G950" t="s">
        <v>133</v>
      </c>
      <c r="H950" t="s">
        <v>110</v>
      </c>
      <c r="I950" t="s">
        <v>157</v>
      </c>
      <c r="J950">
        <v>1</v>
      </c>
      <c r="K950" t="s">
        <v>182</v>
      </c>
    </row>
    <row r="951" spans="1:11">
      <c r="A951" t="s">
        <v>260</v>
      </c>
      <c r="B951" t="s">
        <v>58</v>
      </c>
      <c r="C951">
        <v>2045</v>
      </c>
      <c r="D951">
        <v>2065</v>
      </c>
      <c r="E951" t="s">
        <v>119</v>
      </c>
      <c r="F951" t="s">
        <v>146</v>
      </c>
      <c r="G951" t="s">
        <v>133</v>
      </c>
      <c r="H951" t="s">
        <v>110</v>
      </c>
      <c r="I951" t="s">
        <v>157</v>
      </c>
      <c r="J951">
        <v>1</v>
      </c>
      <c r="K951" t="s">
        <v>182</v>
      </c>
    </row>
    <row r="952" spans="1:11">
      <c r="A952" t="s">
        <v>260</v>
      </c>
      <c r="B952" t="s">
        <v>58</v>
      </c>
      <c r="C952">
        <v>2045</v>
      </c>
      <c r="D952">
        <v>2070</v>
      </c>
      <c r="E952" t="s">
        <v>119</v>
      </c>
      <c r="F952" t="s">
        <v>146</v>
      </c>
      <c r="G952" t="s">
        <v>133</v>
      </c>
      <c r="H952" t="s">
        <v>110</v>
      </c>
      <c r="I952" t="s">
        <v>157</v>
      </c>
      <c r="J952">
        <v>1</v>
      </c>
      <c r="K952" t="s">
        <v>182</v>
      </c>
    </row>
    <row r="953" spans="1:11">
      <c r="A953" t="s">
        <v>260</v>
      </c>
      <c r="B953" t="s">
        <v>58</v>
      </c>
      <c r="C953">
        <v>2050</v>
      </c>
      <c r="D953">
        <v>2050</v>
      </c>
      <c r="E953" t="s">
        <v>119</v>
      </c>
      <c r="F953" t="s">
        <v>146</v>
      </c>
      <c r="G953" t="s">
        <v>133</v>
      </c>
      <c r="H953" t="s">
        <v>110</v>
      </c>
      <c r="I953" t="s">
        <v>157</v>
      </c>
      <c r="J953">
        <v>1</v>
      </c>
      <c r="K953" t="s">
        <v>182</v>
      </c>
    </row>
    <row r="954" spans="1:11">
      <c r="A954" t="s">
        <v>260</v>
      </c>
      <c r="B954" t="s">
        <v>58</v>
      </c>
      <c r="C954">
        <v>2050</v>
      </c>
      <c r="D954">
        <v>2055</v>
      </c>
      <c r="E954" t="s">
        <v>119</v>
      </c>
      <c r="F954" t="s">
        <v>146</v>
      </c>
      <c r="G954" t="s">
        <v>133</v>
      </c>
      <c r="H954" t="s">
        <v>110</v>
      </c>
      <c r="I954" t="s">
        <v>157</v>
      </c>
      <c r="J954">
        <v>1</v>
      </c>
      <c r="K954" t="s">
        <v>182</v>
      </c>
    </row>
    <row r="955" spans="1:11">
      <c r="A955" t="s">
        <v>260</v>
      </c>
      <c r="B955" t="s">
        <v>58</v>
      </c>
      <c r="C955">
        <v>2050</v>
      </c>
      <c r="D955">
        <v>2060</v>
      </c>
      <c r="E955" t="s">
        <v>119</v>
      </c>
      <c r="F955" t="s">
        <v>146</v>
      </c>
      <c r="G955" t="s">
        <v>133</v>
      </c>
      <c r="H955" t="s">
        <v>110</v>
      </c>
      <c r="I955" t="s">
        <v>157</v>
      </c>
      <c r="J955">
        <v>1</v>
      </c>
      <c r="K955" t="s">
        <v>182</v>
      </c>
    </row>
    <row r="956" spans="1:11">
      <c r="A956" t="s">
        <v>260</v>
      </c>
      <c r="B956" t="s">
        <v>58</v>
      </c>
      <c r="C956">
        <v>2050</v>
      </c>
      <c r="D956">
        <v>2065</v>
      </c>
      <c r="E956" t="s">
        <v>119</v>
      </c>
      <c r="F956" t="s">
        <v>146</v>
      </c>
      <c r="G956" t="s">
        <v>133</v>
      </c>
      <c r="H956" t="s">
        <v>110</v>
      </c>
      <c r="I956" t="s">
        <v>157</v>
      </c>
      <c r="J956">
        <v>1</v>
      </c>
      <c r="K956" t="s">
        <v>182</v>
      </c>
    </row>
    <row r="957" spans="1:11">
      <c r="A957" t="s">
        <v>260</v>
      </c>
      <c r="B957" t="s">
        <v>58</v>
      </c>
      <c r="C957">
        <v>2050</v>
      </c>
      <c r="D957">
        <v>2070</v>
      </c>
      <c r="E957" t="s">
        <v>119</v>
      </c>
      <c r="F957" t="s">
        <v>146</v>
      </c>
      <c r="G957" t="s">
        <v>133</v>
      </c>
      <c r="H957" t="s">
        <v>110</v>
      </c>
      <c r="I957" t="s">
        <v>157</v>
      </c>
      <c r="J957">
        <v>1</v>
      </c>
      <c r="K957" t="s">
        <v>182</v>
      </c>
    </row>
    <row r="958" spans="1:11">
      <c r="A958" t="s">
        <v>260</v>
      </c>
      <c r="B958" t="s">
        <v>58</v>
      </c>
      <c r="C958">
        <v>2055</v>
      </c>
      <c r="D958">
        <v>2055</v>
      </c>
      <c r="E958" t="s">
        <v>119</v>
      </c>
      <c r="F958" t="s">
        <v>146</v>
      </c>
      <c r="G958" t="s">
        <v>133</v>
      </c>
      <c r="H958" t="s">
        <v>110</v>
      </c>
      <c r="I958" t="s">
        <v>157</v>
      </c>
      <c r="J958">
        <v>1</v>
      </c>
      <c r="K958" t="s">
        <v>182</v>
      </c>
    </row>
    <row r="959" spans="1:11">
      <c r="A959" t="s">
        <v>260</v>
      </c>
      <c r="B959" t="s">
        <v>58</v>
      </c>
      <c r="C959">
        <v>2055</v>
      </c>
      <c r="D959">
        <v>2060</v>
      </c>
      <c r="E959" t="s">
        <v>119</v>
      </c>
      <c r="F959" t="s">
        <v>146</v>
      </c>
      <c r="G959" t="s">
        <v>133</v>
      </c>
      <c r="H959" t="s">
        <v>110</v>
      </c>
      <c r="I959" t="s">
        <v>157</v>
      </c>
      <c r="J959">
        <v>1</v>
      </c>
      <c r="K959" t="s">
        <v>182</v>
      </c>
    </row>
    <row r="960" spans="1:11">
      <c r="A960" t="s">
        <v>260</v>
      </c>
      <c r="B960" t="s">
        <v>58</v>
      </c>
      <c r="C960">
        <v>2055</v>
      </c>
      <c r="D960">
        <v>2065</v>
      </c>
      <c r="E960" t="s">
        <v>119</v>
      </c>
      <c r="F960" t="s">
        <v>146</v>
      </c>
      <c r="G960" t="s">
        <v>133</v>
      </c>
      <c r="H960" t="s">
        <v>110</v>
      </c>
      <c r="I960" t="s">
        <v>157</v>
      </c>
      <c r="J960">
        <v>1</v>
      </c>
      <c r="K960" t="s">
        <v>182</v>
      </c>
    </row>
    <row r="961" spans="1:11">
      <c r="A961" t="s">
        <v>260</v>
      </c>
      <c r="B961" t="s">
        <v>58</v>
      </c>
      <c r="C961">
        <v>2055</v>
      </c>
      <c r="D961">
        <v>2070</v>
      </c>
      <c r="E961" t="s">
        <v>119</v>
      </c>
      <c r="F961" t="s">
        <v>146</v>
      </c>
      <c r="G961" t="s">
        <v>133</v>
      </c>
      <c r="H961" t="s">
        <v>110</v>
      </c>
      <c r="I961" t="s">
        <v>157</v>
      </c>
      <c r="J961">
        <v>1</v>
      </c>
      <c r="K961" t="s">
        <v>182</v>
      </c>
    </row>
    <row r="962" spans="1:11">
      <c r="A962" t="s">
        <v>260</v>
      </c>
      <c r="B962" t="s">
        <v>58</v>
      </c>
      <c r="C962">
        <v>2060</v>
      </c>
      <c r="D962">
        <v>2060</v>
      </c>
      <c r="E962" t="s">
        <v>119</v>
      </c>
      <c r="F962" t="s">
        <v>146</v>
      </c>
      <c r="G962" t="s">
        <v>133</v>
      </c>
      <c r="H962" t="s">
        <v>110</v>
      </c>
      <c r="I962" t="s">
        <v>157</v>
      </c>
      <c r="J962">
        <v>1</v>
      </c>
      <c r="K962" t="s">
        <v>182</v>
      </c>
    </row>
    <row r="963" spans="1:11">
      <c r="A963" t="s">
        <v>260</v>
      </c>
      <c r="B963" t="s">
        <v>58</v>
      </c>
      <c r="C963">
        <v>2060</v>
      </c>
      <c r="D963">
        <v>2065</v>
      </c>
      <c r="E963" t="s">
        <v>119</v>
      </c>
      <c r="F963" t="s">
        <v>146</v>
      </c>
      <c r="G963" t="s">
        <v>133</v>
      </c>
      <c r="H963" t="s">
        <v>110</v>
      </c>
      <c r="I963" t="s">
        <v>157</v>
      </c>
      <c r="J963">
        <v>1</v>
      </c>
      <c r="K963" t="s">
        <v>182</v>
      </c>
    </row>
    <row r="964" spans="1:11">
      <c r="A964" t="s">
        <v>260</v>
      </c>
      <c r="B964" t="s">
        <v>58</v>
      </c>
      <c r="C964">
        <v>2060</v>
      </c>
      <c r="D964">
        <v>2070</v>
      </c>
      <c r="E964" t="s">
        <v>119</v>
      </c>
      <c r="F964" t="s">
        <v>146</v>
      </c>
      <c r="G964" t="s">
        <v>133</v>
      </c>
      <c r="H964" t="s">
        <v>110</v>
      </c>
      <c r="I964" t="s">
        <v>157</v>
      </c>
      <c r="J964">
        <v>1</v>
      </c>
      <c r="K964" t="s">
        <v>182</v>
      </c>
    </row>
    <row r="965" spans="1:11">
      <c r="A965" t="s">
        <v>260</v>
      </c>
      <c r="B965" t="s">
        <v>58</v>
      </c>
      <c r="C965">
        <v>2065</v>
      </c>
      <c r="D965">
        <v>2065</v>
      </c>
      <c r="E965" t="s">
        <v>119</v>
      </c>
      <c r="F965" t="s">
        <v>146</v>
      </c>
      <c r="G965" t="s">
        <v>133</v>
      </c>
      <c r="H965" t="s">
        <v>110</v>
      </c>
      <c r="I965" t="s">
        <v>157</v>
      </c>
      <c r="J965">
        <v>1</v>
      </c>
      <c r="K965" t="s">
        <v>182</v>
      </c>
    </row>
    <row r="966" spans="1:11">
      <c r="A966" t="s">
        <v>260</v>
      </c>
      <c r="B966" t="s">
        <v>58</v>
      </c>
      <c r="C966">
        <v>2065</v>
      </c>
      <c r="D966">
        <v>2070</v>
      </c>
      <c r="E966" t="s">
        <v>119</v>
      </c>
      <c r="F966" t="s">
        <v>146</v>
      </c>
      <c r="G966" t="s">
        <v>133</v>
      </c>
      <c r="H966" t="s">
        <v>110</v>
      </c>
      <c r="I966" t="s">
        <v>157</v>
      </c>
      <c r="J966">
        <v>1</v>
      </c>
      <c r="K966" t="s">
        <v>182</v>
      </c>
    </row>
    <row r="967" spans="1:11">
      <c r="A967" t="s">
        <v>260</v>
      </c>
      <c r="B967" t="s">
        <v>58</v>
      </c>
      <c r="C967">
        <v>2070</v>
      </c>
      <c r="D967">
        <v>2070</v>
      </c>
      <c r="E967" t="s">
        <v>119</v>
      </c>
      <c r="F967" t="s">
        <v>146</v>
      </c>
      <c r="G967" t="s">
        <v>133</v>
      </c>
      <c r="H967" t="s">
        <v>110</v>
      </c>
      <c r="I967" t="s">
        <v>157</v>
      </c>
      <c r="J967">
        <v>1</v>
      </c>
      <c r="K967" t="s">
        <v>182</v>
      </c>
    </row>
    <row r="968" spans="1:11">
      <c r="A968" t="s">
        <v>260</v>
      </c>
      <c r="B968" t="s">
        <v>69</v>
      </c>
      <c r="C968">
        <v>2010</v>
      </c>
      <c r="D968">
        <v>2010</v>
      </c>
      <c r="E968" t="s">
        <v>119</v>
      </c>
      <c r="F968" t="s">
        <v>146</v>
      </c>
      <c r="G968" t="s">
        <v>133</v>
      </c>
      <c r="H968" t="s">
        <v>110</v>
      </c>
      <c r="I968" t="s">
        <v>158</v>
      </c>
      <c r="J968">
        <v>0</v>
      </c>
      <c r="K968" t="s">
        <v>182</v>
      </c>
    </row>
    <row r="969" spans="1:11">
      <c r="A969" t="s">
        <v>260</v>
      </c>
      <c r="B969" t="s">
        <v>69</v>
      </c>
      <c r="C969">
        <v>2015</v>
      </c>
      <c r="D969">
        <v>2015</v>
      </c>
      <c r="E969" t="s">
        <v>119</v>
      </c>
      <c r="F969" t="s">
        <v>146</v>
      </c>
      <c r="G969" t="s">
        <v>133</v>
      </c>
      <c r="H969" t="s">
        <v>110</v>
      </c>
      <c r="I969" t="s">
        <v>158</v>
      </c>
      <c r="J969">
        <v>0</v>
      </c>
      <c r="K969" t="s">
        <v>182</v>
      </c>
    </row>
    <row r="970" spans="1:11">
      <c r="A970" t="s">
        <v>260</v>
      </c>
      <c r="B970" t="s">
        <v>69</v>
      </c>
      <c r="C970">
        <v>2020</v>
      </c>
      <c r="D970">
        <v>2020</v>
      </c>
      <c r="E970" t="s">
        <v>119</v>
      </c>
      <c r="F970" t="s">
        <v>146</v>
      </c>
      <c r="G970" t="s">
        <v>133</v>
      </c>
      <c r="H970" t="s">
        <v>110</v>
      </c>
      <c r="I970" t="s">
        <v>158</v>
      </c>
      <c r="J970">
        <v>0</v>
      </c>
      <c r="K970" t="s">
        <v>182</v>
      </c>
    </row>
    <row r="971" spans="1:11">
      <c r="A971" t="s">
        <v>260</v>
      </c>
      <c r="B971" t="s">
        <v>69</v>
      </c>
      <c r="C971">
        <v>2020</v>
      </c>
      <c r="D971">
        <v>2025</v>
      </c>
      <c r="E971" t="s">
        <v>119</v>
      </c>
      <c r="F971" t="s">
        <v>146</v>
      </c>
      <c r="G971" t="s">
        <v>133</v>
      </c>
      <c r="H971" t="s">
        <v>110</v>
      </c>
      <c r="I971" t="s">
        <v>158</v>
      </c>
      <c r="J971">
        <v>0</v>
      </c>
      <c r="K971" t="s">
        <v>182</v>
      </c>
    </row>
    <row r="972" spans="1:11">
      <c r="A972" t="s">
        <v>260</v>
      </c>
      <c r="B972" t="s">
        <v>69</v>
      </c>
      <c r="C972">
        <v>2020</v>
      </c>
      <c r="D972">
        <v>2030</v>
      </c>
      <c r="E972" t="s">
        <v>119</v>
      </c>
      <c r="F972" t="s">
        <v>146</v>
      </c>
      <c r="G972" t="s">
        <v>133</v>
      </c>
      <c r="H972" t="s">
        <v>110</v>
      </c>
      <c r="I972" t="s">
        <v>158</v>
      </c>
      <c r="J972">
        <v>0</v>
      </c>
      <c r="K972" t="s">
        <v>182</v>
      </c>
    </row>
    <row r="973" spans="1:11">
      <c r="A973" t="s">
        <v>260</v>
      </c>
      <c r="B973" t="s">
        <v>69</v>
      </c>
      <c r="C973">
        <v>2020</v>
      </c>
      <c r="D973">
        <v>2035</v>
      </c>
      <c r="E973" t="s">
        <v>119</v>
      </c>
      <c r="F973" t="s">
        <v>146</v>
      </c>
      <c r="G973" t="s">
        <v>133</v>
      </c>
      <c r="H973" t="s">
        <v>110</v>
      </c>
      <c r="I973" t="s">
        <v>158</v>
      </c>
      <c r="J973">
        <v>0</v>
      </c>
      <c r="K973" t="s">
        <v>182</v>
      </c>
    </row>
    <row r="974" spans="1:11">
      <c r="A974" t="s">
        <v>260</v>
      </c>
      <c r="B974" t="s">
        <v>69</v>
      </c>
      <c r="C974">
        <v>2020</v>
      </c>
      <c r="D974">
        <v>2040</v>
      </c>
      <c r="E974" t="s">
        <v>119</v>
      </c>
      <c r="F974" t="s">
        <v>146</v>
      </c>
      <c r="G974" t="s">
        <v>133</v>
      </c>
      <c r="H974" t="s">
        <v>110</v>
      </c>
      <c r="I974" t="s">
        <v>158</v>
      </c>
      <c r="J974">
        <v>0</v>
      </c>
      <c r="K974" t="s">
        <v>182</v>
      </c>
    </row>
    <row r="975" spans="1:11">
      <c r="A975" t="s">
        <v>260</v>
      </c>
      <c r="B975" t="s">
        <v>69</v>
      </c>
      <c r="C975">
        <v>2025</v>
      </c>
      <c r="D975">
        <v>2025</v>
      </c>
      <c r="E975" t="s">
        <v>119</v>
      </c>
      <c r="F975" t="s">
        <v>146</v>
      </c>
      <c r="G975" t="s">
        <v>133</v>
      </c>
      <c r="H975" t="s">
        <v>110</v>
      </c>
      <c r="I975" t="s">
        <v>158</v>
      </c>
      <c r="J975">
        <v>0</v>
      </c>
      <c r="K975" t="s">
        <v>182</v>
      </c>
    </row>
    <row r="976" spans="1:11">
      <c r="A976" t="s">
        <v>260</v>
      </c>
      <c r="B976" t="s">
        <v>69</v>
      </c>
      <c r="C976">
        <v>2025</v>
      </c>
      <c r="D976">
        <v>2030</v>
      </c>
      <c r="E976" t="s">
        <v>119</v>
      </c>
      <c r="F976" t="s">
        <v>146</v>
      </c>
      <c r="G976" t="s">
        <v>133</v>
      </c>
      <c r="H976" t="s">
        <v>110</v>
      </c>
      <c r="I976" t="s">
        <v>158</v>
      </c>
      <c r="J976">
        <v>0</v>
      </c>
      <c r="K976" t="s">
        <v>182</v>
      </c>
    </row>
    <row r="977" spans="1:11">
      <c r="A977" t="s">
        <v>260</v>
      </c>
      <c r="B977" t="s">
        <v>69</v>
      </c>
      <c r="C977">
        <v>2025</v>
      </c>
      <c r="D977">
        <v>2035</v>
      </c>
      <c r="E977" t="s">
        <v>119</v>
      </c>
      <c r="F977" t="s">
        <v>146</v>
      </c>
      <c r="G977" t="s">
        <v>133</v>
      </c>
      <c r="H977" t="s">
        <v>110</v>
      </c>
      <c r="I977" t="s">
        <v>158</v>
      </c>
      <c r="J977">
        <v>0</v>
      </c>
      <c r="K977" t="s">
        <v>182</v>
      </c>
    </row>
    <row r="978" spans="1:11">
      <c r="A978" t="s">
        <v>260</v>
      </c>
      <c r="B978" t="s">
        <v>69</v>
      </c>
      <c r="C978">
        <v>2025</v>
      </c>
      <c r="D978">
        <v>2040</v>
      </c>
      <c r="E978" t="s">
        <v>119</v>
      </c>
      <c r="F978" t="s">
        <v>146</v>
      </c>
      <c r="G978" t="s">
        <v>133</v>
      </c>
      <c r="H978" t="s">
        <v>110</v>
      </c>
      <c r="I978" t="s">
        <v>158</v>
      </c>
      <c r="J978">
        <v>0</v>
      </c>
      <c r="K978" t="s">
        <v>182</v>
      </c>
    </row>
    <row r="979" spans="1:11">
      <c r="A979" t="s">
        <v>260</v>
      </c>
      <c r="B979" t="s">
        <v>69</v>
      </c>
      <c r="C979">
        <v>2025</v>
      </c>
      <c r="D979">
        <v>2045</v>
      </c>
      <c r="E979" t="s">
        <v>119</v>
      </c>
      <c r="F979" t="s">
        <v>146</v>
      </c>
      <c r="G979" t="s">
        <v>133</v>
      </c>
      <c r="H979" t="s">
        <v>110</v>
      </c>
      <c r="I979" t="s">
        <v>158</v>
      </c>
      <c r="J979">
        <v>0</v>
      </c>
      <c r="K979" t="s">
        <v>182</v>
      </c>
    </row>
    <row r="980" spans="1:11">
      <c r="A980" t="s">
        <v>260</v>
      </c>
      <c r="B980" t="s">
        <v>69</v>
      </c>
      <c r="C980">
        <v>2030</v>
      </c>
      <c r="D980">
        <v>2030</v>
      </c>
      <c r="E980" t="s">
        <v>119</v>
      </c>
      <c r="F980" t="s">
        <v>146</v>
      </c>
      <c r="G980" t="s">
        <v>133</v>
      </c>
      <c r="H980" t="s">
        <v>110</v>
      </c>
      <c r="I980" t="s">
        <v>158</v>
      </c>
      <c r="J980">
        <v>0</v>
      </c>
      <c r="K980" t="s">
        <v>182</v>
      </c>
    </row>
    <row r="981" spans="1:11">
      <c r="A981" t="s">
        <v>260</v>
      </c>
      <c r="B981" t="s">
        <v>69</v>
      </c>
      <c r="C981">
        <v>2030</v>
      </c>
      <c r="D981">
        <v>2035</v>
      </c>
      <c r="E981" t="s">
        <v>119</v>
      </c>
      <c r="F981" t="s">
        <v>146</v>
      </c>
      <c r="G981" t="s">
        <v>133</v>
      </c>
      <c r="H981" t="s">
        <v>110</v>
      </c>
      <c r="I981" t="s">
        <v>158</v>
      </c>
      <c r="J981">
        <v>0</v>
      </c>
      <c r="K981" t="s">
        <v>182</v>
      </c>
    </row>
    <row r="982" spans="1:11">
      <c r="A982" t="s">
        <v>260</v>
      </c>
      <c r="B982" t="s">
        <v>69</v>
      </c>
      <c r="C982">
        <v>2030</v>
      </c>
      <c r="D982">
        <v>2040</v>
      </c>
      <c r="E982" t="s">
        <v>119</v>
      </c>
      <c r="F982" t="s">
        <v>146</v>
      </c>
      <c r="G982" t="s">
        <v>133</v>
      </c>
      <c r="H982" t="s">
        <v>110</v>
      </c>
      <c r="I982" t="s">
        <v>158</v>
      </c>
      <c r="J982">
        <v>0</v>
      </c>
      <c r="K982" t="s">
        <v>182</v>
      </c>
    </row>
    <row r="983" spans="1:11">
      <c r="A983" t="s">
        <v>260</v>
      </c>
      <c r="B983" t="s">
        <v>69</v>
      </c>
      <c r="C983">
        <v>2030</v>
      </c>
      <c r="D983">
        <v>2045</v>
      </c>
      <c r="E983" t="s">
        <v>119</v>
      </c>
      <c r="F983" t="s">
        <v>146</v>
      </c>
      <c r="G983" t="s">
        <v>133</v>
      </c>
      <c r="H983" t="s">
        <v>110</v>
      </c>
      <c r="I983" t="s">
        <v>158</v>
      </c>
      <c r="J983">
        <v>0</v>
      </c>
      <c r="K983" t="s">
        <v>182</v>
      </c>
    </row>
    <row r="984" spans="1:11">
      <c r="A984" t="s">
        <v>260</v>
      </c>
      <c r="B984" t="s">
        <v>69</v>
      </c>
      <c r="C984">
        <v>2030</v>
      </c>
      <c r="D984">
        <v>2050</v>
      </c>
      <c r="E984" t="s">
        <v>119</v>
      </c>
      <c r="F984" t="s">
        <v>146</v>
      </c>
      <c r="G984" t="s">
        <v>133</v>
      </c>
      <c r="H984" t="s">
        <v>110</v>
      </c>
      <c r="I984" t="s">
        <v>158</v>
      </c>
      <c r="J984">
        <v>0</v>
      </c>
      <c r="K984" t="s">
        <v>182</v>
      </c>
    </row>
    <row r="985" spans="1:11">
      <c r="A985" t="s">
        <v>260</v>
      </c>
      <c r="B985" t="s">
        <v>69</v>
      </c>
      <c r="C985">
        <v>2035</v>
      </c>
      <c r="D985">
        <v>2035</v>
      </c>
      <c r="E985" t="s">
        <v>119</v>
      </c>
      <c r="F985" t="s">
        <v>146</v>
      </c>
      <c r="G985" t="s">
        <v>133</v>
      </c>
      <c r="H985" t="s">
        <v>110</v>
      </c>
      <c r="I985" t="s">
        <v>158</v>
      </c>
      <c r="J985">
        <v>0</v>
      </c>
      <c r="K985" t="s">
        <v>182</v>
      </c>
    </row>
    <row r="986" spans="1:11">
      <c r="A986" t="s">
        <v>260</v>
      </c>
      <c r="B986" t="s">
        <v>69</v>
      </c>
      <c r="C986">
        <v>2035</v>
      </c>
      <c r="D986">
        <v>2040</v>
      </c>
      <c r="E986" t="s">
        <v>119</v>
      </c>
      <c r="F986" t="s">
        <v>146</v>
      </c>
      <c r="G986" t="s">
        <v>133</v>
      </c>
      <c r="H986" t="s">
        <v>110</v>
      </c>
      <c r="I986" t="s">
        <v>158</v>
      </c>
      <c r="J986">
        <v>0</v>
      </c>
      <c r="K986" t="s">
        <v>182</v>
      </c>
    </row>
    <row r="987" spans="1:11">
      <c r="A987" t="s">
        <v>260</v>
      </c>
      <c r="B987" t="s">
        <v>69</v>
      </c>
      <c r="C987">
        <v>2035</v>
      </c>
      <c r="D987">
        <v>2045</v>
      </c>
      <c r="E987" t="s">
        <v>119</v>
      </c>
      <c r="F987" t="s">
        <v>146</v>
      </c>
      <c r="G987" t="s">
        <v>133</v>
      </c>
      <c r="H987" t="s">
        <v>110</v>
      </c>
      <c r="I987" t="s">
        <v>158</v>
      </c>
      <c r="J987">
        <v>0</v>
      </c>
      <c r="K987" t="s">
        <v>182</v>
      </c>
    </row>
    <row r="988" spans="1:11">
      <c r="A988" t="s">
        <v>260</v>
      </c>
      <c r="B988" t="s">
        <v>69</v>
      </c>
      <c r="C988">
        <v>2035</v>
      </c>
      <c r="D988">
        <v>2050</v>
      </c>
      <c r="E988" t="s">
        <v>119</v>
      </c>
      <c r="F988" t="s">
        <v>146</v>
      </c>
      <c r="G988" t="s">
        <v>133</v>
      </c>
      <c r="H988" t="s">
        <v>110</v>
      </c>
      <c r="I988" t="s">
        <v>158</v>
      </c>
      <c r="J988">
        <v>0</v>
      </c>
      <c r="K988" t="s">
        <v>182</v>
      </c>
    </row>
    <row r="989" spans="1:11">
      <c r="A989" t="s">
        <v>260</v>
      </c>
      <c r="B989" t="s">
        <v>69</v>
      </c>
      <c r="C989">
        <v>2035</v>
      </c>
      <c r="D989">
        <v>2055</v>
      </c>
      <c r="E989" t="s">
        <v>119</v>
      </c>
      <c r="F989" t="s">
        <v>146</v>
      </c>
      <c r="G989" t="s">
        <v>133</v>
      </c>
      <c r="H989" t="s">
        <v>110</v>
      </c>
      <c r="I989" t="s">
        <v>158</v>
      </c>
      <c r="J989">
        <v>0</v>
      </c>
      <c r="K989" t="s">
        <v>182</v>
      </c>
    </row>
    <row r="990" spans="1:11">
      <c r="A990" t="s">
        <v>260</v>
      </c>
      <c r="B990" t="s">
        <v>69</v>
      </c>
      <c r="C990">
        <v>2040</v>
      </c>
      <c r="D990">
        <v>2040</v>
      </c>
      <c r="E990" t="s">
        <v>119</v>
      </c>
      <c r="F990" t="s">
        <v>146</v>
      </c>
      <c r="G990" t="s">
        <v>133</v>
      </c>
      <c r="H990" t="s">
        <v>110</v>
      </c>
      <c r="I990" t="s">
        <v>158</v>
      </c>
      <c r="J990">
        <v>0</v>
      </c>
      <c r="K990" t="s">
        <v>182</v>
      </c>
    </row>
    <row r="991" spans="1:11">
      <c r="A991" t="s">
        <v>260</v>
      </c>
      <c r="B991" t="s">
        <v>69</v>
      </c>
      <c r="C991">
        <v>2040</v>
      </c>
      <c r="D991">
        <v>2045</v>
      </c>
      <c r="E991" t="s">
        <v>119</v>
      </c>
      <c r="F991" t="s">
        <v>146</v>
      </c>
      <c r="G991" t="s">
        <v>133</v>
      </c>
      <c r="H991" t="s">
        <v>110</v>
      </c>
      <c r="I991" t="s">
        <v>158</v>
      </c>
      <c r="J991">
        <v>0</v>
      </c>
      <c r="K991" t="s">
        <v>182</v>
      </c>
    </row>
    <row r="992" spans="1:11">
      <c r="A992" t="s">
        <v>260</v>
      </c>
      <c r="B992" t="s">
        <v>69</v>
      </c>
      <c r="C992">
        <v>2040</v>
      </c>
      <c r="D992">
        <v>2050</v>
      </c>
      <c r="E992" t="s">
        <v>119</v>
      </c>
      <c r="F992" t="s">
        <v>146</v>
      </c>
      <c r="G992" t="s">
        <v>133</v>
      </c>
      <c r="H992" t="s">
        <v>110</v>
      </c>
      <c r="I992" t="s">
        <v>158</v>
      </c>
      <c r="J992">
        <v>0</v>
      </c>
      <c r="K992" t="s">
        <v>182</v>
      </c>
    </row>
    <row r="993" spans="1:11">
      <c r="A993" t="s">
        <v>260</v>
      </c>
      <c r="B993" t="s">
        <v>69</v>
      </c>
      <c r="C993">
        <v>2040</v>
      </c>
      <c r="D993">
        <v>2055</v>
      </c>
      <c r="E993" t="s">
        <v>119</v>
      </c>
      <c r="F993" t="s">
        <v>146</v>
      </c>
      <c r="G993" t="s">
        <v>133</v>
      </c>
      <c r="H993" t="s">
        <v>110</v>
      </c>
      <c r="I993" t="s">
        <v>158</v>
      </c>
      <c r="J993">
        <v>0</v>
      </c>
      <c r="K993" t="s">
        <v>182</v>
      </c>
    </row>
    <row r="994" spans="1:11">
      <c r="A994" t="s">
        <v>260</v>
      </c>
      <c r="B994" t="s">
        <v>69</v>
      </c>
      <c r="C994">
        <v>2040</v>
      </c>
      <c r="D994">
        <v>2060</v>
      </c>
      <c r="E994" t="s">
        <v>119</v>
      </c>
      <c r="F994" t="s">
        <v>146</v>
      </c>
      <c r="G994" t="s">
        <v>133</v>
      </c>
      <c r="H994" t="s">
        <v>110</v>
      </c>
      <c r="I994" t="s">
        <v>158</v>
      </c>
      <c r="J994">
        <v>0</v>
      </c>
      <c r="K994" t="s">
        <v>182</v>
      </c>
    </row>
    <row r="995" spans="1:11">
      <c r="A995" t="s">
        <v>260</v>
      </c>
      <c r="B995" t="s">
        <v>69</v>
      </c>
      <c r="C995">
        <v>2045</v>
      </c>
      <c r="D995">
        <v>2045</v>
      </c>
      <c r="E995" t="s">
        <v>119</v>
      </c>
      <c r="F995" t="s">
        <v>146</v>
      </c>
      <c r="G995" t="s">
        <v>133</v>
      </c>
      <c r="H995" t="s">
        <v>110</v>
      </c>
      <c r="I995" t="s">
        <v>158</v>
      </c>
      <c r="J995">
        <v>0</v>
      </c>
      <c r="K995" t="s">
        <v>182</v>
      </c>
    </row>
    <row r="996" spans="1:11">
      <c r="A996" t="s">
        <v>260</v>
      </c>
      <c r="B996" t="s">
        <v>69</v>
      </c>
      <c r="C996">
        <v>2045</v>
      </c>
      <c r="D996">
        <v>2050</v>
      </c>
      <c r="E996" t="s">
        <v>119</v>
      </c>
      <c r="F996" t="s">
        <v>146</v>
      </c>
      <c r="G996" t="s">
        <v>133</v>
      </c>
      <c r="H996" t="s">
        <v>110</v>
      </c>
      <c r="I996" t="s">
        <v>158</v>
      </c>
      <c r="J996">
        <v>0</v>
      </c>
      <c r="K996" t="s">
        <v>182</v>
      </c>
    </row>
    <row r="997" spans="1:11">
      <c r="A997" t="s">
        <v>260</v>
      </c>
      <c r="B997" t="s">
        <v>69</v>
      </c>
      <c r="C997">
        <v>2045</v>
      </c>
      <c r="D997">
        <v>2055</v>
      </c>
      <c r="E997" t="s">
        <v>119</v>
      </c>
      <c r="F997" t="s">
        <v>146</v>
      </c>
      <c r="G997" t="s">
        <v>133</v>
      </c>
      <c r="H997" t="s">
        <v>110</v>
      </c>
      <c r="I997" t="s">
        <v>158</v>
      </c>
      <c r="J997">
        <v>0</v>
      </c>
      <c r="K997" t="s">
        <v>182</v>
      </c>
    </row>
    <row r="998" spans="1:11">
      <c r="A998" t="s">
        <v>260</v>
      </c>
      <c r="B998" t="s">
        <v>69</v>
      </c>
      <c r="C998">
        <v>2045</v>
      </c>
      <c r="D998">
        <v>2060</v>
      </c>
      <c r="E998" t="s">
        <v>119</v>
      </c>
      <c r="F998" t="s">
        <v>146</v>
      </c>
      <c r="G998" t="s">
        <v>133</v>
      </c>
      <c r="H998" t="s">
        <v>110</v>
      </c>
      <c r="I998" t="s">
        <v>158</v>
      </c>
      <c r="J998">
        <v>0</v>
      </c>
      <c r="K998" t="s">
        <v>182</v>
      </c>
    </row>
    <row r="999" spans="1:11">
      <c r="A999" t="s">
        <v>260</v>
      </c>
      <c r="B999" t="s">
        <v>69</v>
      </c>
      <c r="C999">
        <v>2045</v>
      </c>
      <c r="D999">
        <v>2065</v>
      </c>
      <c r="E999" t="s">
        <v>119</v>
      </c>
      <c r="F999" t="s">
        <v>146</v>
      </c>
      <c r="G999" t="s">
        <v>133</v>
      </c>
      <c r="H999" t="s">
        <v>110</v>
      </c>
      <c r="I999" t="s">
        <v>158</v>
      </c>
      <c r="J999">
        <v>0</v>
      </c>
      <c r="K999" t="s">
        <v>182</v>
      </c>
    </row>
    <row r="1000" spans="1:11">
      <c r="A1000" t="s">
        <v>260</v>
      </c>
      <c r="B1000" t="s">
        <v>69</v>
      </c>
      <c r="C1000">
        <v>2050</v>
      </c>
      <c r="D1000">
        <v>2050</v>
      </c>
      <c r="E1000" t="s">
        <v>119</v>
      </c>
      <c r="F1000" t="s">
        <v>146</v>
      </c>
      <c r="G1000" t="s">
        <v>133</v>
      </c>
      <c r="H1000" t="s">
        <v>110</v>
      </c>
      <c r="I1000" t="s">
        <v>158</v>
      </c>
      <c r="J1000">
        <v>0</v>
      </c>
      <c r="K1000" t="s">
        <v>182</v>
      </c>
    </row>
    <row r="1001" spans="1:11">
      <c r="A1001" t="s">
        <v>260</v>
      </c>
      <c r="B1001" t="s">
        <v>69</v>
      </c>
      <c r="C1001">
        <v>2050</v>
      </c>
      <c r="D1001">
        <v>2055</v>
      </c>
      <c r="E1001" t="s">
        <v>119</v>
      </c>
      <c r="F1001" t="s">
        <v>146</v>
      </c>
      <c r="G1001" t="s">
        <v>133</v>
      </c>
      <c r="H1001" t="s">
        <v>110</v>
      </c>
      <c r="I1001" t="s">
        <v>158</v>
      </c>
      <c r="J1001">
        <v>0</v>
      </c>
      <c r="K1001" t="s">
        <v>182</v>
      </c>
    </row>
    <row r="1002" spans="1:11">
      <c r="A1002" t="s">
        <v>260</v>
      </c>
      <c r="B1002" t="s">
        <v>69</v>
      </c>
      <c r="C1002">
        <v>2050</v>
      </c>
      <c r="D1002">
        <v>2060</v>
      </c>
      <c r="E1002" t="s">
        <v>119</v>
      </c>
      <c r="F1002" t="s">
        <v>146</v>
      </c>
      <c r="G1002" t="s">
        <v>133</v>
      </c>
      <c r="H1002" t="s">
        <v>110</v>
      </c>
      <c r="I1002" t="s">
        <v>158</v>
      </c>
      <c r="J1002">
        <v>0</v>
      </c>
      <c r="K1002" t="s">
        <v>182</v>
      </c>
    </row>
    <row r="1003" spans="1:11">
      <c r="A1003" t="s">
        <v>260</v>
      </c>
      <c r="B1003" t="s">
        <v>69</v>
      </c>
      <c r="C1003">
        <v>2050</v>
      </c>
      <c r="D1003">
        <v>2065</v>
      </c>
      <c r="E1003" t="s">
        <v>119</v>
      </c>
      <c r="F1003" t="s">
        <v>146</v>
      </c>
      <c r="G1003" t="s">
        <v>133</v>
      </c>
      <c r="H1003" t="s">
        <v>110</v>
      </c>
      <c r="I1003" t="s">
        <v>158</v>
      </c>
      <c r="J1003">
        <v>0</v>
      </c>
      <c r="K1003" t="s">
        <v>182</v>
      </c>
    </row>
    <row r="1004" spans="1:11">
      <c r="A1004" t="s">
        <v>260</v>
      </c>
      <c r="B1004" t="s">
        <v>69</v>
      </c>
      <c r="C1004">
        <v>2050</v>
      </c>
      <c r="D1004">
        <v>2070</v>
      </c>
      <c r="E1004" t="s">
        <v>119</v>
      </c>
      <c r="F1004" t="s">
        <v>146</v>
      </c>
      <c r="G1004" t="s">
        <v>133</v>
      </c>
      <c r="H1004" t="s">
        <v>110</v>
      </c>
      <c r="I1004" t="s">
        <v>158</v>
      </c>
      <c r="J1004">
        <v>0</v>
      </c>
      <c r="K1004" t="s">
        <v>182</v>
      </c>
    </row>
    <row r="1005" spans="1:11">
      <c r="A1005" t="s">
        <v>260</v>
      </c>
      <c r="B1005" t="s">
        <v>69</v>
      </c>
      <c r="C1005">
        <v>2055</v>
      </c>
      <c r="D1005">
        <v>2055</v>
      </c>
      <c r="E1005" t="s">
        <v>119</v>
      </c>
      <c r="F1005" t="s">
        <v>146</v>
      </c>
      <c r="G1005" t="s">
        <v>133</v>
      </c>
      <c r="H1005" t="s">
        <v>110</v>
      </c>
      <c r="I1005" t="s">
        <v>158</v>
      </c>
      <c r="J1005">
        <v>0</v>
      </c>
      <c r="K1005" t="s">
        <v>182</v>
      </c>
    </row>
    <row r="1006" spans="1:11">
      <c r="A1006" t="s">
        <v>260</v>
      </c>
      <c r="B1006" t="s">
        <v>69</v>
      </c>
      <c r="C1006">
        <v>2055</v>
      </c>
      <c r="D1006">
        <v>2060</v>
      </c>
      <c r="E1006" t="s">
        <v>119</v>
      </c>
      <c r="F1006" t="s">
        <v>146</v>
      </c>
      <c r="G1006" t="s">
        <v>133</v>
      </c>
      <c r="H1006" t="s">
        <v>110</v>
      </c>
      <c r="I1006" t="s">
        <v>158</v>
      </c>
      <c r="J1006">
        <v>0</v>
      </c>
      <c r="K1006" t="s">
        <v>182</v>
      </c>
    </row>
    <row r="1007" spans="1:11">
      <c r="A1007" t="s">
        <v>260</v>
      </c>
      <c r="B1007" t="s">
        <v>69</v>
      </c>
      <c r="C1007">
        <v>2055</v>
      </c>
      <c r="D1007">
        <v>2065</v>
      </c>
      <c r="E1007" t="s">
        <v>119</v>
      </c>
      <c r="F1007" t="s">
        <v>146</v>
      </c>
      <c r="G1007" t="s">
        <v>133</v>
      </c>
      <c r="H1007" t="s">
        <v>110</v>
      </c>
      <c r="I1007" t="s">
        <v>158</v>
      </c>
      <c r="J1007">
        <v>0</v>
      </c>
      <c r="K1007" t="s">
        <v>182</v>
      </c>
    </row>
    <row r="1008" spans="1:11">
      <c r="A1008" t="s">
        <v>260</v>
      </c>
      <c r="B1008" t="s">
        <v>69</v>
      </c>
      <c r="C1008">
        <v>2055</v>
      </c>
      <c r="D1008">
        <v>2070</v>
      </c>
      <c r="E1008" t="s">
        <v>119</v>
      </c>
      <c r="F1008" t="s">
        <v>146</v>
      </c>
      <c r="G1008" t="s">
        <v>133</v>
      </c>
      <c r="H1008" t="s">
        <v>110</v>
      </c>
      <c r="I1008" t="s">
        <v>158</v>
      </c>
      <c r="J1008">
        <v>0</v>
      </c>
      <c r="K1008" t="s">
        <v>182</v>
      </c>
    </row>
    <row r="1009" spans="1:11">
      <c r="A1009" t="s">
        <v>260</v>
      </c>
      <c r="B1009" t="s">
        <v>69</v>
      </c>
      <c r="C1009">
        <v>2060</v>
      </c>
      <c r="D1009">
        <v>2060</v>
      </c>
      <c r="E1009" t="s">
        <v>119</v>
      </c>
      <c r="F1009" t="s">
        <v>146</v>
      </c>
      <c r="G1009" t="s">
        <v>133</v>
      </c>
      <c r="H1009" t="s">
        <v>110</v>
      </c>
      <c r="I1009" t="s">
        <v>158</v>
      </c>
      <c r="J1009">
        <v>0</v>
      </c>
      <c r="K1009" t="s">
        <v>182</v>
      </c>
    </row>
    <row r="1010" spans="1:11">
      <c r="A1010" t="s">
        <v>260</v>
      </c>
      <c r="B1010" t="s">
        <v>69</v>
      </c>
      <c r="C1010">
        <v>2060</v>
      </c>
      <c r="D1010">
        <v>2065</v>
      </c>
      <c r="E1010" t="s">
        <v>119</v>
      </c>
      <c r="F1010" t="s">
        <v>146</v>
      </c>
      <c r="G1010" t="s">
        <v>133</v>
      </c>
      <c r="H1010" t="s">
        <v>110</v>
      </c>
      <c r="I1010" t="s">
        <v>158</v>
      </c>
      <c r="J1010">
        <v>0</v>
      </c>
      <c r="K1010" t="s">
        <v>182</v>
      </c>
    </row>
    <row r="1011" spans="1:11">
      <c r="A1011" t="s">
        <v>260</v>
      </c>
      <c r="B1011" t="s">
        <v>69</v>
      </c>
      <c r="C1011">
        <v>2060</v>
      </c>
      <c r="D1011">
        <v>2070</v>
      </c>
      <c r="E1011" t="s">
        <v>119</v>
      </c>
      <c r="F1011" t="s">
        <v>146</v>
      </c>
      <c r="G1011" t="s">
        <v>133</v>
      </c>
      <c r="H1011" t="s">
        <v>110</v>
      </c>
      <c r="I1011" t="s">
        <v>158</v>
      </c>
      <c r="J1011">
        <v>0</v>
      </c>
      <c r="K1011" t="s">
        <v>182</v>
      </c>
    </row>
    <row r="1012" spans="1:11">
      <c r="A1012" t="s">
        <v>260</v>
      </c>
      <c r="B1012" t="s">
        <v>69</v>
      </c>
      <c r="C1012">
        <v>2065</v>
      </c>
      <c r="D1012">
        <v>2065</v>
      </c>
      <c r="E1012" t="s">
        <v>119</v>
      </c>
      <c r="F1012" t="s">
        <v>146</v>
      </c>
      <c r="G1012" t="s">
        <v>133</v>
      </c>
      <c r="H1012" t="s">
        <v>110</v>
      </c>
      <c r="I1012" t="s">
        <v>158</v>
      </c>
      <c r="J1012">
        <v>0</v>
      </c>
      <c r="K1012" t="s">
        <v>182</v>
      </c>
    </row>
    <row r="1013" spans="1:11">
      <c r="A1013" t="s">
        <v>260</v>
      </c>
      <c r="B1013" t="s">
        <v>69</v>
      </c>
      <c r="C1013">
        <v>2065</v>
      </c>
      <c r="D1013">
        <v>2070</v>
      </c>
      <c r="E1013" t="s">
        <v>119</v>
      </c>
      <c r="F1013" t="s">
        <v>146</v>
      </c>
      <c r="G1013" t="s">
        <v>133</v>
      </c>
      <c r="H1013" t="s">
        <v>110</v>
      </c>
      <c r="I1013" t="s">
        <v>158</v>
      </c>
      <c r="J1013">
        <v>0</v>
      </c>
      <c r="K1013" t="s">
        <v>182</v>
      </c>
    </row>
    <row r="1014" spans="1:11">
      <c r="A1014" t="s">
        <v>260</v>
      </c>
      <c r="B1014" t="s">
        <v>69</v>
      </c>
      <c r="C1014">
        <v>2070</v>
      </c>
      <c r="D1014">
        <v>2070</v>
      </c>
      <c r="E1014" t="s">
        <v>119</v>
      </c>
      <c r="F1014" t="s">
        <v>146</v>
      </c>
      <c r="G1014" t="s">
        <v>133</v>
      </c>
      <c r="H1014" t="s">
        <v>110</v>
      </c>
      <c r="I1014" t="s">
        <v>158</v>
      </c>
      <c r="J1014">
        <v>0</v>
      </c>
      <c r="K1014" t="s">
        <v>182</v>
      </c>
    </row>
    <row r="1015" spans="1:11">
      <c r="A1015" t="s">
        <v>260</v>
      </c>
      <c r="B1015" t="s">
        <v>70</v>
      </c>
      <c r="C1015">
        <v>2010</v>
      </c>
      <c r="D1015">
        <v>2010</v>
      </c>
      <c r="E1015" t="s">
        <v>119</v>
      </c>
      <c r="F1015" t="s">
        <v>146</v>
      </c>
      <c r="G1015" t="s">
        <v>133</v>
      </c>
      <c r="H1015" t="s">
        <v>110</v>
      </c>
      <c r="I1015" t="s">
        <v>158</v>
      </c>
      <c r="J1015">
        <v>0</v>
      </c>
      <c r="K1015" t="s">
        <v>182</v>
      </c>
    </row>
    <row r="1016" spans="1:11">
      <c r="A1016" t="s">
        <v>260</v>
      </c>
      <c r="B1016" t="s">
        <v>70</v>
      </c>
      <c r="C1016">
        <v>2015</v>
      </c>
      <c r="D1016">
        <v>2015</v>
      </c>
      <c r="E1016" t="s">
        <v>119</v>
      </c>
      <c r="F1016" t="s">
        <v>146</v>
      </c>
      <c r="G1016" t="s">
        <v>133</v>
      </c>
      <c r="H1016" t="s">
        <v>110</v>
      </c>
      <c r="I1016" t="s">
        <v>158</v>
      </c>
      <c r="J1016">
        <v>0</v>
      </c>
      <c r="K1016" t="s">
        <v>182</v>
      </c>
    </row>
    <row r="1017" spans="1:11">
      <c r="A1017" t="s">
        <v>260</v>
      </c>
      <c r="B1017" t="s">
        <v>70</v>
      </c>
      <c r="C1017">
        <v>2020</v>
      </c>
      <c r="D1017">
        <v>2020</v>
      </c>
      <c r="E1017" t="s">
        <v>119</v>
      </c>
      <c r="F1017" t="s">
        <v>146</v>
      </c>
      <c r="G1017" t="s">
        <v>133</v>
      </c>
      <c r="H1017" t="s">
        <v>110</v>
      </c>
      <c r="I1017" t="s">
        <v>158</v>
      </c>
      <c r="J1017">
        <v>0</v>
      </c>
      <c r="K1017" t="s">
        <v>182</v>
      </c>
    </row>
    <row r="1018" spans="1:11">
      <c r="A1018" t="s">
        <v>260</v>
      </c>
      <c r="B1018" t="s">
        <v>70</v>
      </c>
      <c r="C1018">
        <v>2020</v>
      </c>
      <c r="D1018">
        <v>2025</v>
      </c>
      <c r="E1018" t="s">
        <v>119</v>
      </c>
      <c r="F1018" t="s">
        <v>146</v>
      </c>
      <c r="G1018" t="s">
        <v>133</v>
      </c>
      <c r="H1018" t="s">
        <v>110</v>
      </c>
      <c r="I1018" t="s">
        <v>158</v>
      </c>
      <c r="J1018">
        <v>0</v>
      </c>
      <c r="K1018" t="s">
        <v>182</v>
      </c>
    </row>
    <row r="1019" spans="1:11">
      <c r="A1019" t="s">
        <v>260</v>
      </c>
      <c r="B1019" t="s">
        <v>70</v>
      </c>
      <c r="C1019">
        <v>2020</v>
      </c>
      <c r="D1019">
        <v>2030</v>
      </c>
      <c r="E1019" t="s">
        <v>119</v>
      </c>
      <c r="F1019" t="s">
        <v>146</v>
      </c>
      <c r="G1019" t="s">
        <v>133</v>
      </c>
      <c r="H1019" t="s">
        <v>110</v>
      </c>
      <c r="I1019" t="s">
        <v>158</v>
      </c>
      <c r="J1019">
        <v>0</v>
      </c>
      <c r="K1019" t="s">
        <v>182</v>
      </c>
    </row>
    <row r="1020" spans="1:11">
      <c r="A1020" t="s">
        <v>260</v>
      </c>
      <c r="B1020" t="s">
        <v>70</v>
      </c>
      <c r="C1020">
        <v>2020</v>
      </c>
      <c r="D1020">
        <v>2035</v>
      </c>
      <c r="E1020" t="s">
        <v>119</v>
      </c>
      <c r="F1020" t="s">
        <v>146</v>
      </c>
      <c r="G1020" t="s">
        <v>133</v>
      </c>
      <c r="H1020" t="s">
        <v>110</v>
      </c>
      <c r="I1020" t="s">
        <v>158</v>
      </c>
      <c r="J1020">
        <v>0</v>
      </c>
      <c r="K1020" t="s">
        <v>182</v>
      </c>
    </row>
    <row r="1021" spans="1:11">
      <c r="A1021" t="s">
        <v>260</v>
      </c>
      <c r="B1021" t="s">
        <v>70</v>
      </c>
      <c r="C1021">
        <v>2020</v>
      </c>
      <c r="D1021">
        <v>2040</v>
      </c>
      <c r="E1021" t="s">
        <v>119</v>
      </c>
      <c r="F1021" t="s">
        <v>146</v>
      </c>
      <c r="G1021" t="s">
        <v>133</v>
      </c>
      <c r="H1021" t="s">
        <v>110</v>
      </c>
      <c r="I1021" t="s">
        <v>158</v>
      </c>
      <c r="J1021">
        <v>0</v>
      </c>
      <c r="K1021" t="s">
        <v>182</v>
      </c>
    </row>
    <row r="1022" spans="1:11">
      <c r="A1022" t="s">
        <v>260</v>
      </c>
      <c r="B1022" t="s">
        <v>70</v>
      </c>
      <c r="C1022">
        <v>2025</v>
      </c>
      <c r="D1022">
        <v>2025</v>
      </c>
      <c r="E1022" t="s">
        <v>119</v>
      </c>
      <c r="F1022" t="s">
        <v>146</v>
      </c>
      <c r="G1022" t="s">
        <v>133</v>
      </c>
      <c r="H1022" t="s">
        <v>110</v>
      </c>
      <c r="I1022" t="s">
        <v>158</v>
      </c>
      <c r="J1022">
        <v>0</v>
      </c>
      <c r="K1022" t="s">
        <v>182</v>
      </c>
    </row>
    <row r="1023" spans="1:11">
      <c r="A1023" t="s">
        <v>260</v>
      </c>
      <c r="B1023" t="s">
        <v>70</v>
      </c>
      <c r="C1023">
        <v>2025</v>
      </c>
      <c r="D1023">
        <v>2030</v>
      </c>
      <c r="E1023" t="s">
        <v>119</v>
      </c>
      <c r="F1023" t="s">
        <v>146</v>
      </c>
      <c r="G1023" t="s">
        <v>133</v>
      </c>
      <c r="H1023" t="s">
        <v>110</v>
      </c>
      <c r="I1023" t="s">
        <v>158</v>
      </c>
      <c r="J1023">
        <v>0</v>
      </c>
      <c r="K1023" t="s">
        <v>182</v>
      </c>
    </row>
    <row r="1024" spans="1:11">
      <c r="A1024" t="s">
        <v>260</v>
      </c>
      <c r="B1024" t="s">
        <v>70</v>
      </c>
      <c r="C1024">
        <v>2025</v>
      </c>
      <c r="D1024">
        <v>2035</v>
      </c>
      <c r="E1024" t="s">
        <v>119</v>
      </c>
      <c r="F1024" t="s">
        <v>146</v>
      </c>
      <c r="G1024" t="s">
        <v>133</v>
      </c>
      <c r="H1024" t="s">
        <v>110</v>
      </c>
      <c r="I1024" t="s">
        <v>158</v>
      </c>
      <c r="J1024">
        <v>0</v>
      </c>
      <c r="K1024" t="s">
        <v>182</v>
      </c>
    </row>
    <row r="1025" spans="1:11">
      <c r="A1025" t="s">
        <v>260</v>
      </c>
      <c r="B1025" t="s">
        <v>70</v>
      </c>
      <c r="C1025">
        <v>2025</v>
      </c>
      <c r="D1025">
        <v>2040</v>
      </c>
      <c r="E1025" t="s">
        <v>119</v>
      </c>
      <c r="F1025" t="s">
        <v>146</v>
      </c>
      <c r="G1025" t="s">
        <v>133</v>
      </c>
      <c r="H1025" t="s">
        <v>110</v>
      </c>
      <c r="I1025" t="s">
        <v>158</v>
      </c>
      <c r="J1025">
        <v>0</v>
      </c>
      <c r="K1025" t="s">
        <v>182</v>
      </c>
    </row>
    <row r="1026" spans="1:11">
      <c r="A1026" t="s">
        <v>260</v>
      </c>
      <c r="B1026" t="s">
        <v>70</v>
      </c>
      <c r="C1026">
        <v>2025</v>
      </c>
      <c r="D1026">
        <v>2045</v>
      </c>
      <c r="E1026" t="s">
        <v>119</v>
      </c>
      <c r="F1026" t="s">
        <v>146</v>
      </c>
      <c r="G1026" t="s">
        <v>133</v>
      </c>
      <c r="H1026" t="s">
        <v>110</v>
      </c>
      <c r="I1026" t="s">
        <v>158</v>
      </c>
      <c r="J1026">
        <v>0</v>
      </c>
      <c r="K1026" t="s">
        <v>182</v>
      </c>
    </row>
    <row r="1027" spans="1:11">
      <c r="A1027" t="s">
        <v>260</v>
      </c>
      <c r="B1027" t="s">
        <v>70</v>
      </c>
      <c r="C1027">
        <v>2030</v>
      </c>
      <c r="D1027">
        <v>2030</v>
      </c>
      <c r="E1027" t="s">
        <v>119</v>
      </c>
      <c r="F1027" t="s">
        <v>146</v>
      </c>
      <c r="G1027" t="s">
        <v>133</v>
      </c>
      <c r="H1027" t="s">
        <v>110</v>
      </c>
      <c r="I1027" t="s">
        <v>158</v>
      </c>
      <c r="J1027">
        <v>0</v>
      </c>
      <c r="K1027" t="s">
        <v>182</v>
      </c>
    </row>
    <row r="1028" spans="1:11">
      <c r="A1028" t="s">
        <v>260</v>
      </c>
      <c r="B1028" t="s">
        <v>70</v>
      </c>
      <c r="C1028">
        <v>2030</v>
      </c>
      <c r="D1028">
        <v>2035</v>
      </c>
      <c r="E1028" t="s">
        <v>119</v>
      </c>
      <c r="F1028" t="s">
        <v>146</v>
      </c>
      <c r="G1028" t="s">
        <v>133</v>
      </c>
      <c r="H1028" t="s">
        <v>110</v>
      </c>
      <c r="I1028" t="s">
        <v>158</v>
      </c>
      <c r="J1028">
        <v>0</v>
      </c>
      <c r="K1028" t="s">
        <v>182</v>
      </c>
    </row>
    <row r="1029" spans="1:11">
      <c r="A1029" t="s">
        <v>260</v>
      </c>
      <c r="B1029" t="s">
        <v>70</v>
      </c>
      <c r="C1029">
        <v>2030</v>
      </c>
      <c r="D1029">
        <v>2040</v>
      </c>
      <c r="E1029" t="s">
        <v>119</v>
      </c>
      <c r="F1029" t="s">
        <v>146</v>
      </c>
      <c r="G1029" t="s">
        <v>133</v>
      </c>
      <c r="H1029" t="s">
        <v>110</v>
      </c>
      <c r="I1029" t="s">
        <v>158</v>
      </c>
      <c r="J1029">
        <v>0</v>
      </c>
      <c r="K1029" t="s">
        <v>182</v>
      </c>
    </row>
    <row r="1030" spans="1:11">
      <c r="A1030" t="s">
        <v>260</v>
      </c>
      <c r="B1030" t="s">
        <v>70</v>
      </c>
      <c r="C1030">
        <v>2030</v>
      </c>
      <c r="D1030">
        <v>2045</v>
      </c>
      <c r="E1030" t="s">
        <v>119</v>
      </c>
      <c r="F1030" t="s">
        <v>146</v>
      </c>
      <c r="G1030" t="s">
        <v>133</v>
      </c>
      <c r="H1030" t="s">
        <v>110</v>
      </c>
      <c r="I1030" t="s">
        <v>158</v>
      </c>
      <c r="J1030">
        <v>0</v>
      </c>
      <c r="K1030" t="s">
        <v>182</v>
      </c>
    </row>
    <row r="1031" spans="1:11">
      <c r="A1031" t="s">
        <v>260</v>
      </c>
      <c r="B1031" t="s">
        <v>70</v>
      </c>
      <c r="C1031">
        <v>2030</v>
      </c>
      <c r="D1031">
        <v>2050</v>
      </c>
      <c r="E1031" t="s">
        <v>119</v>
      </c>
      <c r="F1031" t="s">
        <v>146</v>
      </c>
      <c r="G1031" t="s">
        <v>133</v>
      </c>
      <c r="H1031" t="s">
        <v>110</v>
      </c>
      <c r="I1031" t="s">
        <v>158</v>
      </c>
      <c r="J1031">
        <v>0</v>
      </c>
      <c r="K1031" t="s">
        <v>182</v>
      </c>
    </row>
    <row r="1032" spans="1:11">
      <c r="A1032" t="s">
        <v>260</v>
      </c>
      <c r="B1032" t="s">
        <v>70</v>
      </c>
      <c r="C1032">
        <v>2035</v>
      </c>
      <c r="D1032">
        <v>2035</v>
      </c>
      <c r="E1032" t="s">
        <v>119</v>
      </c>
      <c r="F1032" t="s">
        <v>146</v>
      </c>
      <c r="G1032" t="s">
        <v>133</v>
      </c>
      <c r="H1032" t="s">
        <v>110</v>
      </c>
      <c r="I1032" t="s">
        <v>158</v>
      </c>
      <c r="J1032">
        <v>0</v>
      </c>
      <c r="K1032" t="s">
        <v>182</v>
      </c>
    </row>
    <row r="1033" spans="1:11">
      <c r="A1033" t="s">
        <v>260</v>
      </c>
      <c r="B1033" t="s">
        <v>70</v>
      </c>
      <c r="C1033">
        <v>2035</v>
      </c>
      <c r="D1033">
        <v>2040</v>
      </c>
      <c r="E1033" t="s">
        <v>119</v>
      </c>
      <c r="F1033" t="s">
        <v>146</v>
      </c>
      <c r="G1033" t="s">
        <v>133</v>
      </c>
      <c r="H1033" t="s">
        <v>110</v>
      </c>
      <c r="I1033" t="s">
        <v>158</v>
      </c>
      <c r="J1033">
        <v>0</v>
      </c>
      <c r="K1033" t="s">
        <v>182</v>
      </c>
    </row>
    <row r="1034" spans="1:11">
      <c r="A1034" t="s">
        <v>260</v>
      </c>
      <c r="B1034" t="s">
        <v>70</v>
      </c>
      <c r="C1034">
        <v>2035</v>
      </c>
      <c r="D1034">
        <v>2045</v>
      </c>
      <c r="E1034" t="s">
        <v>119</v>
      </c>
      <c r="F1034" t="s">
        <v>146</v>
      </c>
      <c r="G1034" t="s">
        <v>133</v>
      </c>
      <c r="H1034" t="s">
        <v>110</v>
      </c>
      <c r="I1034" t="s">
        <v>158</v>
      </c>
      <c r="J1034">
        <v>0</v>
      </c>
      <c r="K1034" t="s">
        <v>182</v>
      </c>
    </row>
    <row r="1035" spans="1:11">
      <c r="A1035" t="s">
        <v>260</v>
      </c>
      <c r="B1035" t="s">
        <v>70</v>
      </c>
      <c r="C1035">
        <v>2035</v>
      </c>
      <c r="D1035">
        <v>2050</v>
      </c>
      <c r="E1035" t="s">
        <v>119</v>
      </c>
      <c r="F1035" t="s">
        <v>146</v>
      </c>
      <c r="G1035" t="s">
        <v>133</v>
      </c>
      <c r="H1035" t="s">
        <v>110</v>
      </c>
      <c r="I1035" t="s">
        <v>158</v>
      </c>
      <c r="J1035">
        <v>0</v>
      </c>
      <c r="K1035" t="s">
        <v>182</v>
      </c>
    </row>
    <row r="1036" spans="1:11">
      <c r="A1036" t="s">
        <v>260</v>
      </c>
      <c r="B1036" t="s">
        <v>70</v>
      </c>
      <c r="C1036">
        <v>2035</v>
      </c>
      <c r="D1036">
        <v>2055</v>
      </c>
      <c r="E1036" t="s">
        <v>119</v>
      </c>
      <c r="F1036" t="s">
        <v>146</v>
      </c>
      <c r="G1036" t="s">
        <v>133</v>
      </c>
      <c r="H1036" t="s">
        <v>110</v>
      </c>
      <c r="I1036" t="s">
        <v>158</v>
      </c>
      <c r="J1036">
        <v>0</v>
      </c>
      <c r="K1036" t="s">
        <v>182</v>
      </c>
    </row>
    <row r="1037" spans="1:11">
      <c r="A1037" t="s">
        <v>260</v>
      </c>
      <c r="B1037" t="s">
        <v>70</v>
      </c>
      <c r="C1037">
        <v>2040</v>
      </c>
      <c r="D1037">
        <v>2040</v>
      </c>
      <c r="E1037" t="s">
        <v>119</v>
      </c>
      <c r="F1037" t="s">
        <v>146</v>
      </c>
      <c r="G1037" t="s">
        <v>133</v>
      </c>
      <c r="H1037" t="s">
        <v>110</v>
      </c>
      <c r="I1037" t="s">
        <v>158</v>
      </c>
      <c r="J1037">
        <v>0</v>
      </c>
      <c r="K1037" t="s">
        <v>182</v>
      </c>
    </row>
    <row r="1038" spans="1:11">
      <c r="A1038" t="s">
        <v>260</v>
      </c>
      <c r="B1038" t="s">
        <v>70</v>
      </c>
      <c r="C1038">
        <v>2040</v>
      </c>
      <c r="D1038">
        <v>2045</v>
      </c>
      <c r="E1038" t="s">
        <v>119</v>
      </c>
      <c r="F1038" t="s">
        <v>146</v>
      </c>
      <c r="G1038" t="s">
        <v>133</v>
      </c>
      <c r="H1038" t="s">
        <v>110</v>
      </c>
      <c r="I1038" t="s">
        <v>158</v>
      </c>
      <c r="J1038">
        <v>0</v>
      </c>
      <c r="K1038" t="s">
        <v>182</v>
      </c>
    </row>
    <row r="1039" spans="1:11">
      <c r="A1039" t="s">
        <v>260</v>
      </c>
      <c r="B1039" t="s">
        <v>70</v>
      </c>
      <c r="C1039">
        <v>2040</v>
      </c>
      <c r="D1039">
        <v>2050</v>
      </c>
      <c r="E1039" t="s">
        <v>119</v>
      </c>
      <c r="F1039" t="s">
        <v>146</v>
      </c>
      <c r="G1039" t="s">
        <v>133</v>
      </c>
      <c r="H1039" t="s">
        <v>110</v>
      </c>
      <c r="I1039" t="s">
        <v>158</v>
      </c>
      <c r="J1039">
        <v>0</v>
      </c>
      <c r="K1039" t="s">
        <v>182</v>
      </c>
    </row>
    <row r="1040" spans="1:11">
      <c r="A1040" t="s">
        <v>260</v>
      </c>
      <c r="B1040" t="s">
        <v>70</v>
      </c>
      <c r="C1040">
        <v>2040</v>
      </c>
      <c r="D1040">
        <v>2055</v>
      </c>
      <c r="E1040" t="s">
        <v>119</v>
      </c>
      <c r="F1040" t="s">
        <v>146</v>
      </c>
      <c r="G1040" t="s">
        <v>133</v>
      </c>
      <c r="H1040" t="s">
        <v>110</v>
      </c>
      <c r="I1040" t="s">
        <v>158</v>
      </c>
      <c r="J1040">
        <v>0</v>
      </c>
      <c r="K1040" t="s">
        <v>182</v>
      </c>
    </row>
    <row r="1041" spans="1:11">
      <c r="A1041" t="s">
        <v>260</v>
      </c>
      <c r="B1041" t="s">
        <v>70</v>
      </c>
      <c r="C1041">
        <v>2040</v>
      </c>
      <c r="D1041">
        <v>2060</v>
      </c>
      <c r="E1041" t="s">
        <v>119</v>
      </c>
      <c r="F1041" t="s">
        <v>146</v>
      </c>
      <c r="G1041" t="s">
        <v>133</v>
      </c>
      <c r="H1041" t="s">
        <v>110</v>
      </c>
      <c r="I1041" t="s">
        <v>158</v>
      </c>
      <c r="J1041">
        <v>0</v>
      </c>
      <c r="K1041" t="s">
        <v>182</v>
      </c>
    </row>
    <row r="1042" spans="1:11">
      <c r="A1042" t="s">
        <v>260</v>
      </c>
      <c r="B1042" t="s">
        <v>70</v>
      </c>
      <c r="C1042">
        <v>2045</v>
      </c>
      <c r="D1042">
        <v>2045</v>
      </c>
      <c r="E1042" t="s">
        <v>119</v>
      </c>
      <c r="F1042" t="s">
        <v>146</v>
      </c>
      <c r="G1042" t="s">
        <v>133</v>
      </c>
      <c r="H1042" t="s">
        <v>110</v>
      </c>
      <c r="I1042" t="s">
        <v>158</v>
      </c>
      <c r="J1042">
        <v>0</v>
      </c>
      <c r="K1042" t="s">
        <v>182</v>
      </c>
    </row>
    <row r="1043" spans="1:11">
      <c r="A1043" t="s">
        <v>260</v>
      </c>
      <c r="B1043" t="s">
        <v>70</v>
      </c>
      <c r="C1043">
        <v>2045</v>
      </c>
      <c r="D1043">
        <v>2050</v>
      </c>
      <c r="E1043" t="s">
        <v>119</v>
      </c>
      <c r="F1043" t="s">
        <v>146</v>
      </c>
      <c r="G1043" t="s">
        <v>133</v>
      </c>
      <c r="H1043" t="s">
        <v>110</v>
      </c>
      <c r="I1043" t="s">
        <v>158</v>
      </c>
      <c r="J1043">
        <v>0</v>
      </c>
      <c r="K1043" t="s">
        <v>182</v>
      </c>
    </row>
    <row r="1044" spans="1:11">
      <c r="A1044" t="s">
        <v>260</v>
      </c>
      <c r="B1044" t="s">
        <v>70</v>
      </c>
      <c r="C1044">
        <v>2045</v>
      </c>
      <c r="D1044">
        <v>2055</v>
      </c>
      <c r="E1044" t="s">
        <v>119</v>
      </c>
      <c r="F1044" t="s">
        <v>146</v>
      </c>
      <c r="G1044" t="s">
        <v>133</v>
      </c>
      <c r="H1044" t="s">
        <v>110</v>
      </c>
      <c r="I1044" t="s">
        <v>158</v>
      </c>
      <c r="J1044">
        <v>0</v>
      </c>
      <c r="K1044" t="s">
        <v>182</v>
      </c>
    </row>
    <row r="1045" spans="1:11">
      <c r="A1045" t="s">
        <v>260</v>
      </c>
      <c r="B1045" t="s">
        <v>70</v>
      </c>
      <c r="C1045">
        <v>2045</v>
      </c>
      <c r="D1045">
        <v>2060</v>
      </c>
      <c r="E1045" t="s">
        <v>119</v>
      </c>
      <c r="F1045" t="s">
        <v>146</v>
      </c>
      <c r="G1045" t="s">
        <v>133</v>
      </c>
      <c r="H1045" t="s">
        <v>110</v>
      </c>
      <c r="I1045" t="s">
        <v>158</v>
      </c>
      <c r="J1045">
        <v>0</v>
      </c>
      <c r="K1045" t="s">
        <v>182</v>
      </c>
    </row>
    <row r="1046" spans="1:11">
      <c r="A1046" t="s">
        <v>260</v>
      </c>
      <c r="B1046" t="s">
        <v>70</v>
      </c>
      <c r="C1046">
        <v>2045</v>
      </c>
      <c r="D1046">
        <v>2065</v>
      </c>
      <c r="E1046" t="s">
        <v>119</v>
      </c>
      <c r="F1046" t="s">
        <v>146</v>
      </c>
      <c r="G1046" t="s">
        <v>133</v>
      </c>
      <c r="H1046" t="s">
        <v>110</v>
      </c>
      <c r="I1046" t="s">
        <v>158</v>
      </c>
      <c r="J1046">
        <v>0</v>
      </c>
      <c r="K1046" t="s">
        <v>182</v>
      </c>
    </row>
    <row r="1047" spans="1:11">
      <c r="A1047" t="s">
        <v>260</v>
      </c>
      <c r="B1047" t="s">
        <v>70</v>
      </c>
      <c r="C1047">
        <v>2050</v>
      </c>
      <c r="D1047">
        <v>2050</v>
      </c>
      <c r="E1047" t="s">
        <v>119</v>
      </c>
      <c r="F1047" t="s">
        <v>146</v>
      </c>
      <c r="G1047" t="s">
        <v>133</v>
      </c>
      <c r="H1047" t="s">
        <v>110</v>
      </c>
      <c r="I1047" t="s">
        <v>158</v>
      </c>
      <c r="J1047">
        <v>0</v>
      </c>
      <c r="K1047" t="s">
        <v>182</v>
      </c>
    </row>
    <row r="1048" spans="1:11">
      <c r="A1048" t="s">
        <v>260</v>
      </c>
      <c r="B1048" t="s">
        <v>70</v>
      </c>
      <c r="C1048">
        <v>2050</v>
      </c>
      <c r="D1048">
        <v>2055</v>
      </c>
      <c r="E1048" t="s">
        <v>119</v>
      </c>
      <c r="F1048" t="s">
        <v>146</v>
      </c>
      <c r="G1048" t="s">
        <v>133</v>
      </c>
      <c r="H1048" t="s">
        <v>110</v>
      </c>
      <c r="I1048" t="s">
        <v>158</v>
      </c>
      <c r="J1048">
        <v>0</v>
      </c>
      <c r="K1048" t="s">
        <v>182</v>
      </c>
    </row>
    <row r="1049" spans="1:11">
      <c r="A1049" t="s">
        <v>260</v>
      </c>
      <c r="B1049" t="s">
        <v>70</v>
      </c>
      <c r="C1049">
        <v>2050</v>
      </c>
      <c r="D1049">
        <v>2060</v>
      </c>
      <c r="E1049" t="s">
        <v>119</v>
      </c>
      <c r="F1049" t="s">
        <v>146</v>
      </c>
      <c r="G1049" t="s">
        <v>133</v>
      </c>
      <c r="H1049" t="s">
        <v>110</v>
      </c>
      <c r="I1049" t="s">
        <v>158</v>
      </c>
      <c r="J1049">
        <v>0</v>
      </c>
      <c r="K1049" t="s">
        <v>182</v>
      </c>
    </row>
    <row r="1050" spans="1:11">
      <c r="A1050" t="s">
        <v>260</v>
      </c>
      <c r="B1050" t="s">
        <v>70</v>
      </c>
      <c r="C1050">
        <v>2050</v>
      </c>
      <c r="D1050">
        <v>2065</v>
      </c>
      <c r="E1050" t="s">
        <v>119</v>
      </c>
      <c r="F1050" t="s">
        <v>146</v>
      </c>
      <c r="G1050" t="s">
        <v>133</v>
      </c>
      <c r="H1050" t="s">
        <v>110</v>
      </c>
      <c r="I1050" t="s">
        <v>158</v>
      </c>
      <c r="J1050">
        <v>0</v>
      </c>
      <c r="K1050" t="s">
        <v>182</v>
      </c>
    </row>
    <row r="1051" spans="1:11">
      <c r="A1051" t="s">
        <v>260</v>
      </c>
      <c r="B1051" t="s">
        <v>70</v>
      </c>
      <c r="C1051">
        <v>2050</v>
      </c>
      <c r="D1051">
        <v>2070</v>
      </c>
      <c r="E1051" t="s">
        <v>119</v>
      </c>
      <c r="F1051" t="s">
        <v>146</v>
      </c>
      <c r="G1051" t="s">
        <v>133</v>
      </c>
      <c r="H1051" t="s">
        <v>110</v>
      </c>
      <c r="I1051" t="s">
        <v>158</v>
      </c>
      <c r="J1051">
        <v>0</v>
      </c>
      <c r="K1051" t="s">
        <v>182</v>
      </c>
    </row>
    <row r="1052" spans="1:11">
      <c r="A1052" t="s">
        <v>260</v>
      </c>
      <c r="B1052" t="s">
        <v>70</v>
      </c>
      <c r="C1052">
        <v>2055</v>
      </c>
      <c r="D1052">
        <v>2055</v>
      </c>
      <c r="E1052" t="s">
        <v>119</v>
      </c>
      <c r="F1052" t="s">
        <v>146</v>
      </c>
      <c r="G1052" t="s">
        <v>133</v>
      </c>
      <c r="H1052" t="s">
        <v>110</v>
      </c>
      <c r="I1052" t="s">
        <v>158</v>
      </c>
      <c r="J1052">
        <v>0</v>
      </c>
      <c r="K1052" t="s">
        <v>182</v>
      </c>
    </row>
    <row r="1053" spans="1:11">
      <c r="A1053" t="s">
        <v>260</v>
      </c>
      <c r="B1053" t="s">
        <v>70</v>
      </c>
      <c r="C1053">
        <v>2055</v>
      </c>
      <c r="D1053">
        <v>2060</v>
      </c>
      <c r="E1053" t="s">
        <v>119</v>
      </c>
      <c r="F1053" t="s">
        <v>146</v>
      </c>
      <c r="G1053" t="s">
        <v>133</v>
      </c>
      <c r="H1053" t="s">
        <v>110</v>
      </c>
      <c r="I1053" t="s">
        <v>158</v>
      </c>
      <c r="J1053">
        <v>0</v>
      </c>
      <c r="K1053" t="s">
        <v>182</v>
      </c>
    </row>
    <row r="1054" spans="1:11">
      <c r="A1054" t="s">
        <v>260</v>
      </c>
      <c r="B1054" t="s">
        <v>70</v>
      </c>
      <c r="C1054">
        <v>2055</v>
      </c>
      <c r="D1054">
        <v>2065</v>
      </c>
      <c r="E1054" t="s">
        <v>119</v>
      </c>
      <c r="F1054" t="s">
        <v>146</v>
      </c>
      <c r="G1054" t="s">
        <v>133</v>
      </c>
      <c r="H1054" t="s">
        <v>110</v>
      </c>
      <c r="I1054" t="s">
        <v>158</v>
      </c>
      <c r="J1054">
        <v>0</v>
      </c>
      <c r="K1054" t="s">
        <v>182</v>
      </c>
    </row>
    <row r="1055" spans="1:11">
      <c r="A1055" t="s">
        <v>260</v>
      </c>
      <c r="B1055" t="s">
        <v>70</v>
      </c>
      <c r="C1055">
        <v>2055</v>
      </c>
      <c r="D1055">
        <v>2070</v>
      </c>
      <c r="E1055" t="s">
        <v>119</v>
      </c>
      <c r="F1055" t="s">
        <v>146</v>
      </c>
      <c r="G1055" t="s">
        <v>133</v>
      </c>
      <c r="H1055" t="s">
        <v>110</v>
      </c>
      <c r="I1055" t="s">
        <v>158</v>
      </c>
      <c r="J1055">
        <v>0</v>
      </c>
      <c r="K1055" t="s">
        <v>182</v>
      </c>
    </row>
    <row r="1056" spans="1:11">
      <c r="A1056" t="s">
        <v>260</v>
      </c>
      <c r="B1056" t="s">
        <v>70</v>
      </c>
      <c r="C1056">
        <v>2060</v>
      </c>
      <c r="D1056">
        <v>2060</v>
      </c>
      <c r="E1056" t="s">
        <v>119</v>
      </c>
      <c r="F1056" t="s">
        <v>146</v>
      </c>
      <c r="G1056" t="s">
        <v>133</v>
      </c>
      <c r="H1056" t="s">
        <v>110</v>
      </c>
      <c r="I1056" t="s">
        <v>158</v>
      </c>
      <c r="J1056">
        <v>0</v>
      </c>
      <c r="K1056" t="s">
        <v>182</v>
      </c>
    </row>
    <row r="1057" spans="1:11">
      <c r="A1057" t="s">
        <v>260</v>
      </c>
      <c r="B1057" t="s">
        <v>70</v>
      </c>
      <c r="C1057">
        <v>2060</v>
      </c>
      <c r="D1057">
        <v>2065</v>
      </c>
      <c r="E1057" t="s">
        <v>119</v>
      </c>
      <c r="F1057" t="s">
        <v>146</v>
      </c>
      <c r="G1057" t="s">
        <v>133</v>
      </c>
      <c r="H1057" t="s">
        <v>110</v>
      </c>
      <c r="I1057" t="s">
        <v>158</v>
      </c>
      <c r="J1057">
        <v>0</v>
      </c>
      <c r="K1057" t="s">
        <v>182</v>
      </c>
    </row>
    <row r="1058" spans="1:11">
      <c r="A1058" t="s">
        <v>260</v>
      </c>
      <c r="B1058" t="s">
        <v>70</v>
      </c>
      <c r="C1058">
        <v>2060</v>
      </c>
      <c r="D1058">
        <v>2070</v>
      </c>
      <c r="E1058" t="s">
        <v>119</v>
      </c>
      <c r="F1058" t="s">
        <v>146</v>
      </c>
      <c r="G1058" t="s">
        <v>133</v>
      </c>
      <c r="H1058" t="s">
        <v>110</v>
      </c>
      <c r="I1058" t="s">
        <v>158</v>
      </c>
      <c r="J1058">
        <v>0</v>
      </c>
      <c r="K1058" t="s">
        <v>182</v>
      </c>
    </row>
    <row r="1059" spans="1:11">
      <c r="A1059" t="s">
        <v>260</v>
      </c>
      <c r="B1059" t="s">
        <v>70</v>
      </c>
      <c r="C1059">
        <v>2065</v>
      </c>
      <c r="D1059">
        <v>2065</v>
      </c>
      <c r="E1059" t="s">
        <v>119</v>
      </c>
      <c r="F1059" t="s">
        <v>146</v>
      </c>
      <c r="G1059" t="s">
        <v>133</v>
      </c>
      <c r="H1059" t="s">
        <v>110</v>
      </c>
      <c r="I1059" t="s">
        <v>158</v>
      </c>
      <c r="J1059">
        <v>0</v>
      </c>
      <c r="K1059" t="s">
        <v>182</v>
      </c>
    </row>
    <row r="1060" spans="1:11">
      <c r="A1060" t="s">
        <v>260</v>
      </c>
      <c r="B1060" t="s">
        <v>70</v>
      </c>
      <c r="C1060">
        <v>2065</v>
      </c>
      <c r="D1060">
        <v>2070</v>
      </c>
      <c r="E1060" t="s">
        <v>119</v>
      </c>
      <c r="F1060" t="s">
        <v>146</v>
      </c>
      <c r="G1060" t="s">
        <v>133</v>
      </c>
      <c r="H1060" t="s">
        <v>110</v>
      </c>
      <c r="I1060" t="s">
        <v>158</v>
      </c>
      <c r="J1060">
        <v>0</v>
      </c>
      <c r="K1060" t="s">
        <v>182</v>
      </c>
    </row>
    <row r="1061" spans="1:11">
      <c r="A1061" t="s">
        <v>260</v>
      </c>
      <c r="B1061" t="s">
        <v>70</v>
      </c>
      <c r="C1061">
        <v>2070</v>
      </c>
      <c r="D1061">
        <v>2070</v>
      </c>
      <c r="E1061" t="s">
        <v>119</v>
      </c>
      <c r="F1061" t="s">
        <v>146</v>
      </c>
      <c r="G1061" t="s">
        <v>133</v>
      </c>
      <c r="H1061" t="s">
        <v>110</v>
      </c>
      <c r="I1061" t="s">
        <v>158</v>
      </c>
      <c r="J1061">
        <v>0</v>
      </c>
      <c r="K1061" t="s">
        <v>182</v>
      </c>
    </row>
    <row r="1062" spans="1:11">
      <c r="A1062" t="s">
        <v>260</v>
      </c>
      <c r="B1062" t="s">
        <v>74</v>
      </c>
      <c r="C1062">
        <v>2010</v>
      </c>
      <c r="D1062">
        <v>2010</v>
      </c>
      <c r="E1062" t="s">
        <v>119</v>
      </c>
      <c r="F1062" t="s">
        <v>146</v>
      </c>
      <c r="G1062" t="s">
        <v>133</v>
      </c>
      <c r="H1062" t="s">
        <v>110</v>
      </c>
      <c r="I1062" t="s">
        <v>158</v>
      </c>
      <c r="J1062">
        <v>0</v>
      </c>
      <c r="K1062" t="s">
        <v>182</v>
      </c>
    </row>
    <row r="1063" spans="1:11">
      <c r="A1063" t="s">
        <v>260</v>
      </c>
      <c r="B1063" t="s">
        <v>74</v>
      </c>
      <c r="C1063">
        <v>2015</v>
      </c>
      <c r="D1063">
        <v>2015</v>
      </c>
      <c r="E1063" t="s">
        <v>119</v>
      </c>
      <c r="F1063" t="s">
        <v>146</v>
      </c>
      <c r="G1063" t="s">
        <v>133</v>
      </c>
      <c r="H1063" t="s">
        <v>110</v>
      </c>
      <c r="I1063" t="s">
        <v>158</v>
      </c>
      <c r="J1063">
        <v>0</v>
      </c>
      <c r="K1063" t="s">
        <v>182</v>
      </c>
    </row>
    <row r="1064" spans="1:11">
      <c r="A1064" t="s">
        <v>260</v>
      </c>
      <c r="B1064" t="s">
        <v>74</v>
      </c>
      <c r="C1064">
        <v>2020</v>
      </c>
      <c r="D1064">
        <v>2020</v>
      </c>
      <c r="E1064" t="s">
        <v>119</v>
      </c>
      <c r="F1064" t="s">
        <v>146</v>
      </c>
      <c r="G1064" t="s">
        <v>133</v>
      </c>
      <c r="H1064" t="s">
        <v>110</v>
      </c>
      <c r="I1064" t="s">
        <v>158</v>
      </c>
      <c r="J1064">
        <v>0</v>
      </c>
      <c r="K1064" t="s">
        <v>182</v>
      </c>
    </row>
    <row r="1065" spans="1:11">
      <c r="A1065" t="s">
        <v>260</v>
      </c>
      <c r="B1065" t="s">
        <v>74</v>
      </c>
      <c r="C1065">
        <v>2020</v>
      </c>
      <c r="D1065">
        <v>2025</v>
      </c>
      <c r="E1065" t="s">
        <v>119</v>
      </c>
      <c r="F1065" t="s">
        <v>146</v>
      </c>
      <c r="G1065" t="s">
        <v>133</v>
      </c>
      <c r="H1065" t="s">
        <v>110</v>
      </c>
      <c r="I1065" t="s">
        <v>158</v>
      </c>
      <c r="J1065">
        <v>0</v>
      </c>
      <c r="K1065" t="s">
        <v>182</v>
      </c>
    </row>
    <row r="1066" spans="1:11">
      <c r="A1066" t="s">
        <v>260</v>
      </c>
      <c r="B1066" t="s">
        <v>74</v>
      </c>
      <c r="C1066">
        <v>2020</v>
      </c>
      <c r="D1066">
        <v>2030</v>
      </c>
      <c r="E1066" t="s">
        <v>119</v>
      </c>
      <c r="F1066" t="s">
        <v>146</v>
      </c>
      <c r="G1066" t="s">
        <v>133</v>
      </c>
      <c r="H1066" t="s">
        <v>110</v>
      </c>
      <c r="I1066" t="s">
        <v>158</v>
      </c>
      <c r="J1066">
        <v>0</v>
      </c>
      <c r="K1066" t="s">
        <v>182</v>
      </c>
    </row>
    <row r="1067" spans="1:11">
      <c r="A1067" t="s">
        <v>260</v>
      </c>
      <c r="B1067" t="s">
        <v>74</v>
      </c>
      <c r="C1067">
        <v>2020</v>
      </c>
      <c r="D1067">
        <v>2035</v>
      </c>
      <c r="E1067" t="s">
        <v>119</v>
      </c>
      <c r="F1067" t="s">
        <v>146</v>
      </c>
      <c r="G1067" t="s">
        <v>133</v>
      </c>
      <c r="H1067" t="s">
        <v>110</v>
      </c>
      <c r="I1067" t="s">
        <v>158</v>
      </c>
      <c r="J1067">
        <v>0</v>
      </c>
      <c r="K1067" t="s">
        <v>182</v>
      </c>
    </row>
    <row r="1068" spans="1:11">
      <c r="A1068" t="s">
        <v>260</v>
      </c>
      <c r="B1068" t="s">
        <v>74</v>
      </c>
      <c r="C1068">
        <v>2020</v>
      </c>
      <c r="D1068">
        <v>2040</v>
      </c>
      <c r="E1068" t="s">
        <v>119</v>
      </c>
      <c r="F1068" t="s">
        <v>146</v>
      </c>
      <c r="G1068" t="s">
        <v>133</v>
      </c>
      <c r="H1068" t="s">
        <v>110</v>
      </c>
      <c r="I1068" t="s">
        <v>158</v>
      </c>
      <c r="J1068">
        <v>0</v>
      </c>
      <c r="K1068" t="s">
        <v>182</v>
      </c>
    </row>
    <row r="1069" spans="1:11">
      <c r="A1069" t="s">
        <v>260</v>
      </c>
      <c r="B1069" t="s">
        <v>74</v>
      </c>
      <c r="C1069">
        <v>2025</v>
      </c>
      <c r="D1069">
        <v>2025</v>
      </c>
      <c r="E1069" t="s">
        <v>119</v>
      </c>
      <c r="F1069" t="s">
        <v>146</v>
      </c>
      <c r="G1069" t="s">
        <v>133</v>
      </c>
      <c r="H1069" t="s">
        <v>110</v>
      </c>
      <c r="I1069" t="s">
        <v>158</v>
      </c>
      <c r="J1069">
        <v>0</v>
      </c>
      <c r="K1069" t="s">
        <v>182</v>
      </c>
    </row>
    <row r="1070" spans="1:11">
      <c r="A1070" t="s">
        <v>260</v>
      </c>
      <c r="B1070" t="s">
        <v>74</v>
      </c>
      <c r="C1070">
        <v>2025</v>
      </c>
      <c r="D1070">
        <v>2030</v>
      </c>
      <c r="E1070" t="s">
        <v>119</v>
      </c>
      <c r="F1070" t="s">
        <v>146</v>
      </c>
      <c r="G1070" t="s">
        <v>133</v>
      </c>
      <c r="H1070" t="s">
        <v>110</v>
      </c>
      <c r="I1070" t="s">
        <v>158</v>
      </c>
      <c r="J1070">
        <v>0</v>
      </c>
      <c r="K1070" t="s">
        <v>182</v>
      </c>
    </row>
    <row r="1071" spans="1:11">
      <c r="A1071" t="s">
        <v>260</v>
      </c>
      <c r="B1071" t="s">
        <v>74</v>
      </c>
      <c r="C1071">
        <v>2025</v>
      </c>
      <c r="D1071">
        <v>2035</v>
      </c>
      <c r="E1071" t="s">
        <v>119</v>
      </c>
      <c r="F1071" t="s">
        <v>146</v>
      </c>
      <c r="G1071" t="s">
        <v>133</v>
      </c>
      <c r="H1071" t="s">
        <v>110</v>
      </c>
      <c r="I1071" t="s">
        <v>158</v>
      </c>
      <c r="J1071">
        <v>0</v>
      </c>
      <c r="K1071" t="s">
        <v>182</v>
      </c>
    </row>
    <row r="1072" spans="1:11">
      <c r="A1072" t="s">
        <v>260</v>
      </c>
      <c r="B1072" t="s">
        <v>74</v>
      </c>
      <c r="C1072">
        <v>2025</v>
      </c>
      <c r="D1072">
        <v>2040</v>
      </c>
      <c r="E1072" t="s">
        <v>119</v>
      </c>
      <c r="F1072" t="s">
        <v>146</v>
      </c>
      <c r="G1072" t="s">
        <v>133</v>
      </c>
      <c r="H1072" t="s">
        <v>110</v>
      </c>
      <c r="I1072" t="s">
        <v>158</v>
      </c>
      <c r="J1072">
        <v>0</v>
      </c>
      <c r="K1072" t="s">
        <v>182</v>
      </c>
    </row>
    <row r="1073" spans="1:11">
      <c r="A1073" t="s">
        <v>260</v>
      </c>
      <c r="B1073" t="s">
        <v>74</v>
      </c>
      <c r="C1073">
        <v>2025</v>
      </c>
      <c r="D1073">
        <v>2045</v>
      </c>
      <c r="E1073" t="s">
        <v>119</v>
      </c>
      <c r="F1073" t="s">
        <v>146</v>
      </c>
      <c r="G1073" t="s">
        <v>133</v>
      </c>
      <c r="H1073" t="s">
        <v>110</v>
      </c>
      <c r="I1073" t="s">
        <v>158</v>
      </c>
      <c r="J1073">
        <v>0</v>
      </c>
      <c r="K1073" t="s">
        <v>182</v>
      </c>
    </row>
    <row r="1074" spans="1:11">
      <c r="A1074" t="s">
        <v>260</v>
      </c>
      <c r="B1074" t="s">
        <v>74</v>
      </c>
      <c r="C1074">
        <v>2030</v>
      </c>
      <c r="D1074">
        <v>2030</v>
      </c>
      <c r="E1074" t="s">
        <v>119</v>
      </c>
      <c r="F1074" t="s">
        <v>146</v>
      </c>
      <c r="G1074" t="s">
        <v>133</v>
      </c>
      <c r="H1074" t="s">
        <v>110</v>
      </c>
      <c r="I1074" t="s">
        <v>158</v>
      </c>
      <c r="J1074">
        <v>0</v>
      </c>
      <c r="K1074" t="s">
        <v>182</v>
      </c>
    </row>
    <row r="1075" spans="1:11">
      <c r="A1075" t="s">
        <v>260</v>
      </c>
      <c r="B1075" t="s">
        <v>74</v>
      </c>
      <c r="C1075">
        <v>2030</v>
      </c>
      <c r="D1075">
        <v>2035</v>
      </c>
      <c r="E1075" t="s">
        <v>119</v>
      </c>
      <c r="F1075" t="s">
        <v>146</v>
      </c>
      <c r="G1075" t="s">
        <v>133</v>
      </c>
      <c r="H1075" t="s">
        <v>110</v>
      </c>
      <c r="I1075" t="s">
        <v>158</v>
      </c>
      <c r="J1075">
        <v>0</v>
      </c>
      <c r="K1075" t="s">
        <v>182</v>
      </c>
    </row>
    <row r="1076" spans="1:11">
      <c r="A1076" t="s">
        <v>260</v>
      </c>
      <c r="B1076" t="s">
        <v>74</v>
      </c>
      <c r="C1076">
        <v>2030</v>
      </c>
      <c r="D1076">
        <v>2040</v>
      </c>
      <c r="E1076" t="s">
        <v>119</v>
      </c>
      <c r="F1076" t="s">
        <v>146</v>
      </c>
      <c r="G1076" t="s">
        <v>133</v>
      </c>
      <c r="H1076" t="s">
        <v>110</v>
      </c>
      <c r="I1076" t="s">
        <v>158</v>
      </c>
      <c r="J1076">
        <v>0</v>
      </c>
      <c r="K1076" t="s">
        <v>182</v>
      </c>
    </row>
    <row r="1077" spans="1:11">
      <c r="A1077" t="s">
        <v>260</v>
      </c>
      <c r="B1077" t="s">
        <v>74</v>
      </c>
      <c r="C1077">
        <v>2030</v>
      </c>
      <c r="D1077">
        <v>2045</v>
      </c>
      <c r="E1077" t="s">
        <v>119</v>
      </c>
      <c r="F1077" t="s">
        <v>146</v>
      </c>
      <c r="G1077" t="s">
        <v>133</v>
      </c>
      <c r="H1077" t="s">
        <v>110</v>
      </c>
      <c r="I1077" t="s">
        <v>158</v>
      </c>
      <c r="J1077">
        <v>0</v>
      </c>
      <c r="K1077" t="s">
        <v>182</v>
      </c>
    </row>
    <row r="1078" spans="1:11">
      <c r="A1078" t="s">
        <v>260</v>
      </c>
      <c r="B1078" t="s">
        <v>74</v>
      </c>
      <c r="C1078">
        <v>2030</v>
      </c>
      <c r="D1078">
        <v>2050</v>
      </c>
      <c r="E1078" t="s">
        <v>119</v>
      </c>
      <c r="F1078" t="s">
        <v>146</v>
      </c>
      <c r="G1078" t="s">
        <v>133</v>
      </c>
      <c r="H1078" t="s">
        <v>110</v>
      </c>
      <c r="I1078" t="s">
        <v>158</v>
      </c>
      <c r="J1078">
        <v>0</v>
      </c>
      <c r="K1078" t="s">
        <v>182</v>
      </c>
    </row>
    <row r="1079" spans="1:11">
      <c r="A1079" t="s">
        <v>260</v>
      </c>
      <c r="B1079" t="s">
        <v>74</v>
      </c>
      <c r="C1079">
        <v>2035</v>
      </c>
      <c r="D1079">
        <v>2035</v>
      </c>
      <c r="E1079" t="s">
        <v>119</v>
      </c>
      <c r="F1079" t="s">
        <v>146</v>
      </c>
      <c r="G1079" t="s">
        <v>133</v>
      </c>
      <c r="H1079" t="s">
        <v>110</v>
      </c>
      <c r="I1079" t="s">
        <v>158</v>
      </c>
      <c r="J1079">
        <v>0</v>
      </c>
      <c r="K1079" t="s">
        <v>182</v>
      </c>
    </row>
    <row r="1080" spans="1:11">
      <c r="A1080" t="s">
        <v>260</v>
      </c>
      <c r="B1080" t="s">
        <v>74</v>
      </c>
      <c r="C1080">
        <v>2035</v>
      </c>
      <c r="D1080">
        <v>2040</v>
      </c>
      <c r="E1080" t="s">
        <v>119</v>
      </c>
      <c r="F1080" t="s">
        <v>146</v>
      </c>
      <c r="G1080" t="s">
        <v>133</v>
      </c>
      <c r="H1080" t="s">
        <v>110</v>
      </c>
      <c r="I1080" t="s">
        <v>158</v>
      </c>
      <c r="J1080">
        <v>0</v>
      </c>
      <c r="K1080" t="s">
        <v>182</v>
      </c>
    </row>
    <row r="1081" spans="1:11">
      <c r="A1081" t="s">
        <v>260</v>
      </c>
      <c r="B1081" t="s">
        <v>74</v>
      </c>
      <c r="C1081">
        <v>2035</v>
      </c>
      <c r="D1081">
        <v>2045</v>
      </c>
      <c r="E1081" t="s">
        <v>119</v>
      </c>
      <c r="F1081" t="s">
        <v>146</v>
      </c>
      <c r="G1081" t="s">
        <v>133</v>
      </c>
      <c r="H1081" t="s">
        <v>110</v>
      </c>
      <c r="I1081" t="s">
        <v>158</v>
      </c>
      <c r="J1081">
        <v>0</v>
      </c>
      <c r="K1081" t="s">
        <v>182</v>
      </c>
    </row>
    <row r="1082" spans="1:11">
      <c r="A1082" t="s">
        <v>260</v>
      </c>
      <c r="B1082" t="s">
        <v>74</v>
      </c>
      <c r="C1082">
        <v>2035</v>
      </c>
      <c r="D1082">
        <v>2050</v>
      </c>
      <c r="E1082" t="s">
        <v>119</v>
      </c>
      <c r="F1082" t="s">
        <v>146</v>
      </c>
      <c r="G1082" t="s">
        <v>133</v>
      </c>
      <c r="H1082" t="s">
        <v>110</v>
      </c>
      <c r="I1082" t="s">
        <v>158</v>
      </c>
      <c r="J1082">
        <v>0</v>
      </c>
      <c r="K1082" t="s">
        <v>182</v>
      </c>
    </row>
    <row r="1083" spans="1:11">
      <c r="A1083" t="s">
        <v>260</v>
      </c>
      <c r="B1083" t="s">
        <v>74</v>
      </c>
      <c r="C1083">
        <v>2035</v>
      </c>
      <c r="D1083">
        <v>2055</v>
      </c>
      <c r="E1083" t="s">
        <v>119</v>
      </c>
      <c r="F1083" t="s">
        <v>146</v>
      </c>
      <c r="G1083" t="s">
        <v>133</v>
      </c>
      <c r="H1083" t="s">
        <v>110</v>
      </c>
      <c r="I1083" t="s">
        <v>158</v>
      </c>
      <c r="J1083">
        <v>0</v>
      </c>
      <c r="K1083" t="s">
        <v>182</v>
      </c>
    </row>
    <row r="1084" spans="1:11">
      <c r="A1084" t="s">
        <v>260</v>
      </c>
      <c r="B1084" t="s">
        <v>74</v>
      </c>
      <c r="C1084">
        <v>2040</v>
      </c>
      <c r="D1084">
        <v>2040</v>
      </c>
      <c r="E1084" t="s">
        <v>119</v>
      </c>
      <c r="F1084" t="s">
        <v>146</v>
      </c>
      <c r="G1084" t="s">
        <v>133</v>
      </c>
      <c r="H1084" t="s">
        <v>110</v>
      </c>
      <c r="I1084" t="s">
        <v>158</v>
      </c>
      <c r="J1084">
        <v>0</v>
      </c>
      <c r="K1084" t="s">
        <v>182</v>
      </c>
    </row>
    <row r="1085" spans="1:11">
      <c r="A1085" t="s">
        <v>260</v>
      </c>
      <c r="B1085" t="s">
        <v>74</v>
      </c>
      <c r="C1085">
        <v>2040</v>
      </c>
      <c r="D1085">
        <v>2045</v>
      </c>
      <c r="E1085" t="s">
        <v>119</v>
      </c>
      <c r="F1085" t="s">
        <v>146</v>
      </c>
      <c r="G1085" t="s">
        <v>133</v>
      </c>
      <c r="H1085" t="s">
        <v>110</v>
      </c>
      <c r="I1085" t="s">
        <v>158</v>
      </c>
      <c r="J1085">
        <v>0</v>
      </c>
      <c r="K1085" t="s">
        <v>182</v>
      </c>
    </row>
    <row r="1086" spans="1:11">
      <c r="A1086" t="s">
        <v>260</v>
      </c>
      <c r="B1086" t="s">
        <v>74</v>
      </c>
      <c r="C1086">
        <v>2040</v>
      </c>
      <c r="D1086">
        <v>2050</v>
      </c>
      <c r="E1086" t="s">
        <v>119</v>
      </c>
      <c r="F1086" t="s">
        <v>146</v>
      </c>
      <c r="G1086" t="s">
        <v>133</v>
      </c>
      <c r="H1086" t="s">
        <v>110</v>
      </c>
      <c r="I1086" t="s">
        <v>158</v>
      </c>
      <c r="J1086">
        <v>0</v>
      </c>
      <c r="K1086" t="s">
        <v>182</v>
      </c>
    </row>
    <row r="1087" spans="1:11">
      <c r="A1087" t="s">
        <v>260</v>
      </c>
      <c r="B1087" t="s">
        <v>74</v>
      </c>
      <c r="C1087">
        <v>2040</v>
      </c>
      <c r="D1087">
        <v>2055</v>
      </c>
      <c r="E1087" t="s">
        <v>119</v>
      </c>
      <c r="F1087" t="s">
        <v>146</v>
      </c>
      <c r="G1087" t="s">
        <v>133</v>
      </c>
      <c r="H1087" t="s">
        <v>110</v>
      </c>
      <c r="I1087" t="s">
        <v>158</v>
      </c>
      <c r="J1087">
        <v>0</v>
      </c>
      <c r="K1087" t="s">
        <v>182</v>
      </c>
    </row>
    <row r="1088" spans="1:11">
      <c r="A1088" t="s">
        <v>260</v>
      </c>
      <c r="B1088" t="s">
        <v>74</v>
      </c>
      <c r="C1088">
        <v>2040</v>
      </c>
      <c r="D1088">
        <v>2060</v>
      </c>
      <c r="E1088" t="s">
        <v>119</v>
      </c>
      <c r="F1088" t="s">
        <v>146</v>
      </c>
      <c r="G1088" t="s">
        <v>133</v>
      </c>
      <c r="H1088" t="s">
        <v>110</v>
      </c>
      <c r="I1088" t="s">
        <v>158</v>
      </c>
      <c r="J1088">
        <v>0</v>
      </c>
      <c r="K1088" t="s">
        <v>182</v>
      </c>
    </row>
    <row r="1089" spans="1:11">
      <c r="A1089" t="s">
        <v>260</v>
      </c>
      <c r="B1089" t="s">
        <v>74</v>
      </c>
      <c r="C1089">
        <v>2045</v>
      </c>
      <c r="D1089">
        <v>2045</v>
      </c>
      <c r="E1089" t="s">
        <v>119</v>
      </c>
      <c r="F1089" t="s">
        <v>146</v>
      </c>
      <c r="G1089" t="s">
        <v>133</v>
      </c>
      <c r="H1089" t="s">
        <v>110</v>
      </c>
      <c r="I1089" t="s">
        <v>158</v>
      </c>
      <c r="J1089">
        <v>0</v>
      </c>
      <c r="K1089" t="s">
        <v>182</v>
      </c>
    </row>
    <row r="1090" spans="1:11">
      <c r="A1090" t="s">
        <v>260</v>
      </c>
      <c r="B1090" t="s">
        <v>74</v>
      </c>
      <c r="C1090">
        <v>2045</v>
      </c>
      <c r="D1090">
        <v>2050</v>
      </c>
      <c r="E1090" t="s">
        <v>119</v>
      </c>
      <c r="F1090" t="s">
        <v>146</v>
      </c>
      <c r="G1090" t="s">
        <v>133</v>
      </c>
      <c r="H1090" t="s">
        <v>110</v>
      </c>
      <c r="I1090" t="s">
        <v>158</v>
      </c>
      <c r="J1090">
        <v>0</v>
      </c>
      <c r="K1090" t="s">
        <v>182</v>
      </c>
    </row>
    <row r="1091" spans="1:11">
      <c r="A1091" t="s">
        <v>260</v>
      </c>
      <c r="B1091" t="s">
        <v>74</v>
      </c>
      <c r="C1091">
        <v>2045</v>
      </c>
      <c r="D1091">
        <v>2055</v>
      </c>
      <c r="E1091" t="s">
        <v>119</v>
      </c>
      <c r="F1091" t="s">
        <v>146</v>
      </c>
      <c r="G1091" t="s">
        <v>133</v>
      </c>
      <c r="H1091" t="s">
        <v>110</v>
      </c>
      <c r="I1091" t="s">
        <v>158</v>
      </c>
      <c r="J1091">
        <v>0</v>
      </c>
      <c r="K1091" t="s">
        <v>182</v>
      </c>
    </row>
    <row r="1092" spans="1:11">
      <c r="A1092" t="s">
        <v>260</v>
      </c>
      <c r="B1092" t="s">
        <v>74</v>
      </c>
      <c r="C1092">
        <v>2045</v>
      </c>
      <c r="D1092">
        <v>2060</v>
      </c>
      <c r="E1092" t="s">
        <v>119</v>
      </c>
      <c r="F1092" t="s">
        <v>146</v>
      </c>
      <c r="G1092" t="s">
        <v>133</v>
      </c>
      <c r="H1092" t="s">
        <v>110</v>
      </c>
      <c r="I1092" t="s">
        <v>158</v>
      </c>
      <c r="J1092">
        <v>0</v>
      </c>
      <c r="K1092" t="s">
        <v>182</v>
      </c>
    </row>
    <row r="1093" spans="1:11">
      <c r="A1093" t="s">
        <v>260</v>
      </c>
      <c r="B1093" t="s">
        <v>74</v>
      </c>
      <c r="C1093">
        <v>2045</v>
      </c>
      <c r="D1093">
        <v>2065</v>
      </c>
      <c r="E1093" t="s">
        <v>119</v>
      </c>
      <c r="F1093" t="s">
        <v>146</v>
      </c>
      <c r="G1093" t="s">
        <v>133</v>
      </c>
      <c r="H1093" t="s">
        <v>110</v>
      </c>
      <c r="I1093" t="s">
        <v>158</v>
      </c>
      <c r="J1093">
        <v>0</v>
      </c>
      <c r="K1093" t="s">
        <v>182</v>
      </c>
    </row>
    <row r="1094" spans="1:11">
      <c r="A1094" t="s">
        <v>260</v>
      </c>
      <c r="B1094" t="s">
        <v>74</v>
      </c>
      <c r="C1094">
        <v>2050</v>
      </c>
      <c r="D1094">
        <v>2050</v>
      </c>
      <c r="E1094" t="s">
        <v>119</v>
      </c>
      <c r="F1094" t="s">
        <v>146</v>
      </c>
      <c r="G1094" t="s">
        <v>133</v>
      </c>
      <c r="H1094" t="s">
        <v>110</v>
      </c>
      <c r="I1094" t="s">
        <v>158</v>
      </c>
      <c r="J1094">
        <v>0</v>
      </c>
      <c r="K1094" t="s">
        <v>182</v>
      </c>
    </row>
    <row r="1095" spans="1:11">
      <c r="A1095" t="s">
        <v>260</v>
      </c>
      <c r="B1095" t="s">
        <v>74</v>
      </c>
      <c r="C1095">
        <v>2050</v>
      </c>
      <c r="D1095">
        <v>2055</v>
      </c>
      <c r="E1095" t="s">
        <v>119</v>
      </c>
      <c r="F1095" t="s">
        <v>146</v>
      </c>
      <c r="G1095" t="s">
        <v>133</v>
      </c>
      <c r="H1095" t="s">
        <v>110</v>
      </c>
      <c r="I1095" t="s">
        <v>158</v>
      </c>
      <c r="J1095">
        <v>0</v>
      </c>
      <c r="K1095" t="s">
        <v>182</v>
      </c>
    </row>
    <row r="1096" spans="1:11">
      <c r="A1096" t="s">
        <v>260</v>
      </c>
      <c r="B1096" t="s">
        <v>74</v>
      </c>
      <c r="C1096">
        <v>2050</v>
      </c>
      <c r="D1096">
        <v>2060</v>
      </c>
      <c r="E1096" t="s">
        <v>119</v>
      </c>
      <c r="F1096" t="s">
        <v>146</v>
      </c>
      <c r="G1096" t="s">
        <v>133</v>
      </c>
      <c r="H1096" t="s">
        <v>110</v>
      </c>
      <c r="I1096" t="s">
        <v>158</v>
      </c>
      <c r="J1096">
        <v>0</v>
      </c>
      <c r="K1096" t="s">
        <v>182</v>
      </c>
    </row>
    <row r="1097" spans="1:11">
      <c r="A1097" t="s">
        <v>260</v>
      </c>
      <c r="B1097" t="s">
        <v>74</v>
      </c>
      <c r="C1097">
        <v>2050</v>
      </c>
      <c r="D1097">
        <v>2065</v>
      </c>
      <c r="E1097" t="s">
        <v>119</v>
      </c>
      <c r="F1097" t="s">
        <v>146</v>
      </c>
      <c r="G1097" t="s">
        <v>133</v>
      </c>
      <c r="H1097" t="s">
        <v>110</v>
      </c>
      <c r="I1097" t="s">
        <v>158</v>
      </c>
      <c r="J1097">
        <v>0</v>
      </c>
      <c r="K1097" t="s">
        <v>182</v>
      </c>
    </row>
    <row r="1098" spans="1:11">
      <c r="A1098" t="s">
        <v>260</v>
      </c>
      <c r="B1098" t="s">
        <v>74</v>
      </c>
      <c r="C1098">
        <v>2050</v>
      </c>
      <c r="D1098">
        <v>2070</v>
      </c>
      <c r="E1098" t="s">
        <v>119</v>
      </c>
      <c r="F1098" t="s">
        <v>146</v>
      </c>
      <c r="G1098" t="s">
        <v>133</v>
      </c>
      <c r="H1098" t="s">
        <v>110</v>
      </c>
      <c r="I1098" t="s">
        <v>158</v>
      </c>
      <c r="J1098">
        <v>0</v>
      </c>
      <c r="K1098" t="s">
        <v>182</v>
      </c>
    </row>
    <row r="1099" spans="1:11">
      <c r="A1099" t="s">
        <v>260</v>
      </c>
      <c r="B1099" t="s">
        <v>74</v>
      </c>
      <c r="C1099">
        <v>2055</v>
      </c>
      <c r="D1099">
        <v>2055</v>
      </c>
      <c r="E1099" t="s">
        <v>119</v>
      </c>
      <c r="F1099" t="s">
        <v>146</v>
      </c>
      <c r="G1099" t="s">
        <v>133</v>
      </c>
      <c r="H1099" t="s">
        <v>110</v>
      </c>
      <c r="I1099" t="s">
        <v>158</v>
      </c>
      <c r="J1099">
        <v>0</v>
      </c>
      <c r="K1099" t="s">
        <v>182</v>
      </c>
    </row>
    <row r="1100" spans="1:11">
      <c r="A1100" t="s">
        <v>260</v>
      </c>
      <c r="B1100" t="s">
        <v>74</v>
      </c>
      <c r="C1100">
        <v>2055</v>
      </c>
      <c r="D1100">
        <v>2060</v>
      </c>
      <c r="E1100" t="s">
        <v>119</v>
      </c>
      <c r="F1100" t="s">
        <v>146</v>
      </c>
      <c r="G1100" t="s">
        <v>133</v>
      </c>
      <c r="H1100" t="s">
        <v>110</v>
      </c>
      <c r="I1100" t="s">
        <v>158</v>
      </c>
      <c r="J1100">
        <v>0</v>
      </c>
      <c r="K1100" t="s">
        <v>182</v>
      </c>
    </row>
    <row r="1101" spans="1:11">
      <c r="A1101" t="s">
        <v>260</v>
      </c>
      <c r="B1101" t="s">
        <v>74</v>
      </c>
      <c r="C1101">
        <v>2055</v>
      </c>
      <c r="D1101">
        <v>2065</v>
      </c>
      <c r="E1101" t="s">
        <v>119</v>
      </c>
      <c r="F1101" t="s">
        <v>146</v>
      </c>
      <c r="G1101" t="s">
        <v>133</v>
      </c>
      <c r="H1101" t="s">
        <v>110</v>
      </c>
      <c r="I1101" t="s">
        <v>158</v>
      </c>
      <c r="J1101">
        <v>0</v>
      </c>
      <c r="K1101" t="s">
        <v>182</v>
      </c>
    </row>
    <row r="1102" spans="1:11">
      <c r="A1102" t="s">
        <v>260</v>
      </c>
      <c r="B1102" t="s">
        <v>74</v>
      </c>
      <c r="C1102">
        <v>2055</v>
      </c>
      <c r="D1102">
        <v>2070</v>
      </c>
      <c r="E1102" t="s">
        <v>119</v>
      </c>
      <c r="F1102" t="s">
        <v>146</v>
      </c>
      <c r="G1102" t="s">
        <v>133</v>
      </c>
      <c r="H1102" t="s">
        <v>110</v>
      </c>
      <c r="I1102" t="s">
        <v>158</v>
      </c>
      <c r="J1102">
        <v>0</v>
      </c>
      <c r="K1102" t="s">
        <v>182</v>
      </c>
    </row>
    <row r="1103" spans="1:11">
      <c r="A1103" t="s">
        <v>260</v>
      </c>
      <c r="B1103" t="s">
        <v>74</v>
      </c>
      <c r="C1103">
        <v>2060</v>
      </c>
      <c r="D1103">
        <v>2060</v>
      </c>
      <c r="E1103" t="s">
        <v>119</v>
      </c>
      <c r="F1103" t="s">
        <v>146</v>
      </c>
      <c r="G1103" t="s">
        <v>133</v>
      </c>
      <c r="H1103" t="s">
        <v>110</v>
      </c>
      <c r="I1103" t="s">
        <v>158</v>
      </c>
      <c r="J1103">
        <v>0</v>
      </c>
      <c r="K1103" t="s">
        <v>182</v>
      </c>
    </row>
    <row r="1104" spans="1:11">
      <c r="A1104" t="s">
        <v>260</v>
      </c>
      <c r="B1104" t="s">
        <v>74</v>
      </c>
      <c r="C1104">
        <v>2060</v>
      </c>
      <c r="D1104">
        <v>2065</v>
      </c>
      <c r="E1104" t="s">
        <v>119</v>
      </c>
      <c r="F1104" t="s">
        <v>146</v>
      </c>
      <c r="G1104" t="s">
        <v>133</v>
      </c>
      <c r="H1104" t="s">
        <v>110</v>
      </c>
      <c r="I1104" t="s">
        <v>158</v>
      </c>
      <c r="J1104">
        <v>0</v>
      </c>
      <c r="K1104" t="s">
        <v>182</v>
      </c>
    </row>
    <row r="1105" spans="1:11">
      <c r="A1105" t="s">
        <v>260</v>
      </c>
      <c r="B1105" t="s">
        <v>74</v>
      </c>
      <c r="C1105">
        <v>2060</v>
      </c>
      <c r="D1105">
        <v>2070</v>
      </c>
      <c r="E1105" t="s">
        <v>119</v>
      </c>
      <c r="F1105" t="s">
        <v>146</v>
      </c>
      <c r="G1105" t="s">
        <v>133</v>
      </c>
      <c r="H1105" t="s">
        <v>110</v>
      </c>
      <c r="I1105" t="s">
        <v>158</v>
      </c>
      <c r="J1105">
        <v>0</v>
      </c>
      <c r="K1105" t="s">
        <v>182</v>
      </c>
    </row>
    <row r="1106" spans="1:11">
      <c r="A1106" t="s">
        <v>260</v>
      </c>
      <c r="B1106" t="s">
        <v>74</v>
      </c>
      <c r="C1106">
        <v>2065</v>
      </c>
      <c r="D1106">
        <v>2065</v>
      </c>
      <c r="E1106" t="s">
        <v>119</v>
      </c>
      <c r="F1106" t="s">
        <v>146</v>
      </c>
      <c r="G1106" t="s">
        <v>133</v>
      </c>
      <c r="H1106" t="s">
        <v>110</v>
      </c>
      <c r="I1106" t="s">
        <v>158</v>
      </c>
      <c r="J1106">
        <v>0</v>
      </c>
      <c r="K1106" t="s">
        <v>182</v>
      </c>
    </row>
    <row r="1107" spans="1:11">
      <c r="A1107" t="s">
        <v>260</v>
      </c>
      <c r="B1107" t="s">
        <v>74</v>
      </c>
      <c r="C1107">
        <v>2065</v>
      </c>
      <c r="D1107">
        <v>2070</v>
      </c>
      <c r="E1107" t="s">
        <v>119</v>
      </c>
      <c r="F1107" t="s">
        <v>146</v>
      </c>
      <c r="G1107" t="s">
        <v>133</v>
      </c>
      <c r="H1107" t="s">
        <v>110</v>
      </c>
      <c r="I1107" t="s">
        <v>158</v>
      </c>
      <c r="J1107">
        <v>0</v>
      </c>
      <c r="K1107" t="s">
        <v>182</v>
      </c>
    </row>
    <row r="1108" spans="1:11">
      <c r="A1108" t="s">
        <v>260</v>
      </c>
      <c r="B1108" t="s">
        <v>74</v>
      </c>
      <c r="C1108">
        <v>2070</v>
      </c>
      <c r="D1108">
        <v>2070</v>
      </c>
      <c r="E1108" t="s">
        <v>119</v>
      </c>
      <c r="F1108" t="s">
        <v>146</v>
      </c>
      <c r="G1108" t="s">
        <v>133</v>
      </c>
      <c r="H1108" t="s">
        <v>110</v>
      </c>
      <c r="I1108" t="s">
        <v>158</v>
      </c>
      <c r="J1108">
        <v>0</v>
      </c>
      <c r="K1108" t="s">
        <v>182</v>
      </c>
    </row>
    <row r="1109" spans="1:11">
      <c r="A1109" t="s">
        <v>260</v>
      </c>
      <c r="B1109" t="s">
        <v>75</v>
      </c>
      <c r="C1109">
        <v>2010</v>
      </c>
      <c r="D1109">
        <v>2010</v>
      </c>
      <c r="E1109" t="s">
        <v>119</v>
      </c>
      <c r="F1109" t="s">
        <v>146</v>
      </c>
      <c r="G1109" t="s">
        <v>133</v>
      </c>
      <c r="H1109" t="s">
        <v>110</v>
      </c>
      <c r="I1109" t="s">
        <v>158</v>
      </c>
      <c r="J1109">
        <v>0</v>
      </c>
      <c r="K1109" t="s">
        <v>182</v>
      </c>
    </row>
    <row r="1110" spans="1:11">
      <c r="A1110" t="s">
        <v>260</v>
      </c>
      <c r="B1110" t="s">
        <v>75</v>
      </c>
      <c r="C1110">
        <v>2015</v>
      </c>
      <c r="D1110">
        <v>2015</v>
      </c>
      <c r="E1110" t="s">
        <v>119</v>
      </c>
      <c r="F1110" t="s">
        <v>146</v>
      </c>
      <c r="G1110" t="s">
        <v>133</v>
      </c>
      <c r="H1110" t="s">
        <v>110</v>
      </c>
      <c r="I1110" t="s">
        <v>158</v>
      </c>
      <c r="J1110">
        <v>0</v>
      </c>
      <c r="K1110" t="s">
        <v>182</v>
      </c>
    </row>
    <row r="1111" spans="1:11">
      <c r="A1111" t="s">
        <v>260</v>
      </c>
      <c r="B1111" t="s">
        <v>75</v>
      </c>
      <c r="C1111">
        <v>2020</v>
      </c>
      <c r="D1111">
        <v>2020</v>
      </c>
      <c r="E1111" t="s">
        <v>119</v>
      </c>
      <c r="F1111" t="s">
        <v>146</v>
      </c>
      <c r="G1111" t="s">
        <v>133</v>
      </c>
      <c r="H1111" t="s">
        <v>110</v>
      </c>
      <c r="I1111" t="s">
        <v>158</v>
      </c>
      <c r="J1111">
        <v>0</v>
      </c>
      <c r="K1111" t="s">
        <v>182</v>
      </c>
    </row>
    <row r="1112" spans="1:11">
      <c r="A1112" t="s">
        <v>260</v>
      </c>
      <c r="B1112" t="s">
        <v>75</v>
      </c>
      <c r="C1112">
        <v>2020</v>
      </c>
      <c r="D1112">
        <v>2025</v>
      </c>
      <c r="E1112" t="s">
        <v>119</v>
      </c>
      <c r="F1112" t="s">
        <v>146</v>
      </c>
      <c r="G1112" t="s">
        <v>133</v>
      </c>
      <c r="H1112" t="s">
        <v>110</v>
      </c>
      <c r="I1112" t="s">
        <v>158</v>
      </c>
      <c r="J1112">
        <v>0</v>
      </c>
      <c r="K1112" t="s">
        <v>182</v>
      </c>
    </row>
    <row r="1113" spans="1:11">
      <c r="A1113" t="s">
        <v>260</v>
      </c>
      <c r="B1113" t="s">
        <v>75</v>
      </c>
      <c r="C1113">
        <v>2020</v>
      </c>
      <c r="D1113">
        <v>2030</v>
      </c>
      <c r="E1113" t="s">
        <v>119</v>
      </c>
      <c r="F1113" t="s">
        <v>146</v>
      </c>
      <c r="G1113" t="s">
        <v>133</v>
      </c>
      <c r="H1113" t="s">
        <v>110</v>
      </c>
      <c r="I1113" t="s">
        <v>158</v>
      </c>
      <c r="J1113">
        <v>0</v>
      </c>
      <c r="K1113" t="s">
        <v>182</v>
      </c>
    </row>
    <row r="1114" spans="1:11">
      <c r="A1114" t="s">
        <v>260</v>
      </c>
      <c r="B1114" t="s">
        <v>75</v>
      </c>
      <c r="C1114">
        <v>2020</v>
      </c>
      <c r="D1114">
        <v>2035</v>
      </c>
      <c r="E1114" t="s">
        <v>119</v>
      </c>
      <c r="F1114" t="s">
        <v>146</v>
      </c>
      <c r="G1114" t="s">
        <v>133</v>
      </c>
      <c r="H1114" t="s">
        <v>110</v>
      </c>
      <c r="I1114" t="s">
        <v>158</v>
      </c>
      <c r="J1114">
        <v>0</v>
      </c>
      <c r="K1114" t="s">
        <v>182</v>
      </c>
    </row>
    <row r="1115" spans="1:11">
      <c r="A1115" t="s">
        <v>260</v>
      </c>
      <c r="B1115" t="s">
        <v>75</v>
      </c>
      <c r="C1115">
        <v>2020</v>
      </c>
      <c r="D1115">
        <v>2040</v>
      </c>
      <c r="E1115" t="s">
        <v>119</v>
      </c>
      <c r="F1115" t="s">
        <v>146</v>
      </c>
      <c r="G1115" t="s">
        <v>133</v>
      </c>
      <c r="H1115" t="s">
        <v>110</v>
      </c>
      <c r="I1115" t="s">
        <v>158</v>
      </c>
      <c r="J1115">
        <v>0</v>
      </c>
      <c r="K1115" t="s">
        <v>182</v>
      </c>
    </row>
    <row r="1116" spans="1:11">
      <c r="A1116" t="s">
        <v>260</v>
      </c>
      <c r="B1116" t="s">
        <v>75</v>
      </c>
      <c r="C1116">
        <v>2025</v>
      </c>
      <c r="D1116">
        <v>2025</v>
      </c>
      <c r="E1116" t="s">
        <v>119</v>
      </c>
      <c r="F1116" t="s">
        <v>146</v>
      </c>
      <c r="G1116" t="s">
        <v>133</v>
      </c>
      <c r="H1116" t="s">
        <v>110</v>
      </c>
      <c r="I1116" t="s">
        <v>158</v>
      </c>
      <c r="J1116">
        <v>0</v>
      </c>
      <c r="K1116" t="s">
        <v>182</v>
      </c>
    </row>
    <row r="1117" spans="1:11">
      <c r="A1117" t="s">
        <v>260</v>
      </c>
      <c r="B1117" t="s">
        <v>75</v>
      </c>
      <c r="C1117">
        <v>2025</v>
      </c>
      <c r="D1117">
        <v>2030</v>
      </c>
      <c r="E1117" t="s">
        <v>119</v>
      </c>
      <c r="F1117" t="s">
        <v>146</v>
      </c>
      <c r="G1117" t="s">
        <v>133</v>
      </c>
      <c r="H1117" t="s">
        <v>110</v>
      </c>
      <c r="I1117" t="s">
        <v>158</v>
      </c>
      <c r="J1117">
        <v>0</v>
      </c>
      <c r="K1117" t="s">
        <v>182</v>
      </c>
    </row>
    <row r="1118" spans="1:11">
      <c r="A1118" t="s">
        <v>260</v>
      </c>
      <c r="B1118" t="s">
        <v>75</v>
      </c>
      <c r="C1118">
        <v>2025</v>
      </c>
      <c r="D1118">
        <v>2035</v>
      </c>
      <c r="E1118" t="s">
        <v>119</v>
      </c>
      <c r="F1118" t="s">
        <v>146</v>
      </c>
      <c r="G1118" t="s">
        <v>133</v>
      </c>
      <c r="H1118" t="s">
        <v>110</v>
      </c>
      <c r="I1118" t="s">
        <v>158</v>
      </c>
      <c r="J1118">
        <v>0</v>
      </c>
      <c r="K1118" t="s">
        <v>182</v>
      </c>
    </row>
    <row r="1119" spans="1:11">
      <c r="A1119" t="s">
        <v>260</v>
      </c>
      <c r="B1119" t="s">
        <v>75</v>
      </c>
      <c r="C1119">
        <v>2025</v>
      </c>
      <c r="D1119">
        <v>2040</v>
      </c>
      <c r="E1119" t="s">
        <v>119</v>
      </c>
      <c r="F1119" t="s">
        <v>146</v>
      </c>
      <c r="G1119" t="s">
        <v>133</v>
      </c>
      <c r="H1119" t="s">
        <v>110</v>
      </c>
      <c r="I1119" t="s">
        <v>158</v>
      </c>
      <c r="J1119">
        <v>0</v>
      </c>
      <c r="K1119" t="s">
        <v>182</v>
      </c>
    </row>
    <row r="1120" spans="1:11">
      <c r="A1120" t="s">
        <v>260</v>
      </c>
      <c r="B1120" t="s">
        <v>75</v>
      </c>
      <c r="C1120">
        <v>2025</v>
      </c>
      <c r="D1120">
        <v>2045</v>
      </c>
      <c r="E1120" t="s">
        <v>119</v>
      </c>
      <c r="F1120" t="s">
        <v>146</v>
      </c>
      <c r="G1120" t="s">
        <v>133</v>
      </c>
      <c r="H1120" t="s">
        <v>110</v>
      </c>
      <c r="I1120" t="s">
        <v>158</v>
      </c>
      <c r="J1120">
        <v>0</v>
      </c>
      <c r="K1120" t="s">
        <v>182</v>
      </c>
    </row>
    <row r="1121" spans="1:11">
      <c r="A1121" t="s">
        <v>260</v>
      </c>
      <c r="B1121" t="s">
        <v>75</v>
      </c>
      <c r="C1121">
        <v>2030</v>
      </c>
      <c r="D1121">
        <v>2030</v>
      </c>
      <c r="E1121" t="s">
        <v>119</v>
      </c>
      <c r="F1121" t="s">
        <v>146</v>
      </c>
      <c r="G1121" t="s">
        <v>133</v>
      </c>
      <c r="H1121" t="s">
        <v>110</v>
      </c>
      <c r="I1121" t="s">
        <v>158</v>
      </c>
      <c r="J1121">
        <v>0</v>
      </c>
      <c r="K1121" t="s">
        <v>182</v>
      </c>
    </row>
    <row r="1122" spans="1:11">
      <c r="A1122" t="s">
        <v>260</v>
      </c>
      <c r="B1122" t="s">
        <v>75</v>
      </c>
      <c r="C1122">
        <v>2030</v>
      </c>
      <c r="D1122">
        <v>2035</v>
      </c>
      <c r="E1122" t="s">
        <v>119</v>
      </c>
      <c r="F1122" t="s">
        <v>146</v>
      </c>
      <c r="G1122" t="s">
        <v>133</v>
      </c>
      <c r="H1122" t="s">
        <v>110</v>
      </c>
      <c r="I1122" t="s">
        <v>158</v>
      </c>
      <c r="J1122">
        <v>0</v>
      </c>
      <c r="K1122" t="s">
        <v>182</v>
      </c>
    </row>
    <row r="1123" spans="1:11">
      <c r="A1123" t="s">
        <v>260</v>
      </c>
      <c r="B1123" t="s">
        <v>75</v>
      </c>
      <c r="C1123">
        <v>2030</v>
      </c>
      <c r="D1123">
        <v>2040</v>
      </c>
      <c r="E1123" t="s">
        <v>119</v>
      </c>
      <c r="F1123" t="s">
        <v>146</v>
      </c>
      <c r="G1123" t="s">
        <v>133</v>
      </c>
      <c r="H1123" t="s">
        <v>110</v>
      </c>
      <c r="I1123" t="s">
        <v>158</v>
      </c>
      <c r="J1123">
        <v>0</v>
      </c>
      <c r="K1123" t="s">
        <v>182</v>
      </c>
    </row>
    <row r="1124" spans="1:11">
      <c r="A1124" t="s">
        <v>260</v>
      </c>
      <c r="B1124" t="s">
        <v>75</v>
      </c>
      <c r="C1124">
        <v>2030</v>
      </c>
      <c r="D1124">
        <v>2045</v>
      </c>
      <c r="E1124" t="s">
        <v>119</v>
      </c>
      <c r="F1124" t="s">
        <v>146</v>
      </c>
      <c r="G1124" t="s">
        <v>133</v>
      </c>
      <c r="H1124" t="s">
        <v>110</v>
      </c>
      <c r="I1124" t="s">
        <v>158</v>
      </c>
      <c r="J1124">
        <v>0</v>
      </c>
      <c r="K1124" t="s">
        <v>182</v>
      </c>
    </row>
    <row r="1125" spans="1:11">
      <c r="A1125" t="s">
        <v>260</v>
      </c>
      <c r="B1125" t="s">
        <v>75</v>
      </c>
      <c r="C1125">
        <v>2030</v>
      </c>
      <c r="D1125">
        <v>2050</v>
      </c>
      <c r="E1125" t="s">
        <v>119</v>
      </c>
      <c r="F1125" t="s">
        <v>146</v>
      </c>
      <c r="G1125" t="s">
        <v>133</v>
      </c>
      <c r="H1125" t="s">
        <v>110</v>
      </c>
      <c r="I1125" t="s">
        <v>158</v>
      </c>
      <c r="J1125">
        <v>0</v>
      </c>
      <c r="K1125" t="s">
        <v>182</v>
      </c>
    </row>
    <row r="1126" spans="1:11">
      <c r="A1126" t="s">
        <v>260</v>
      </c>
      <c r="B1126" t="s">
        <v>75</v>
      </c>
      <c r="C1126">
        <v>2035</v>
      </c>
      <c r="D1126">
        <v>2035</v>
      </c>
      <c r="E1126" t="s">
        <v>119</v>
      </c>
      <c r="F1126" t="s">
        <v>146</v>
      </c>
      <c r="G1126" t="s">
        <v>133</v>
      </c>
      <c r="H1126" t="s">
        <v>110</v>
      </c>
      <c r="I1126" t="s">
        <v>158</v>
      </c>
      <c r="J1126">
        <v>0</v>
      </c>
      <c r="K1126" t="s">
        <v>182</v>
      </c>
    </row>
    <row r="1127" spans="1:11">
      <c r="A1127" t="s">
        <v>260</v>
      </c>
      <c r="B1127" t="s">
        <v>75</v>
      </c>
      <c r="C1127">
        <v>2035</v>
      </c>
      <c r="D1127">
        <v>2040</v>
      </c>
      <c r="E1127" t="s">
        <v>119</v>
      </c>
      <c r="F1127" t="s">
        <v>146</v>
      </c>
      <c r="G1127" t="s">
        <v>133</v>
      </c>
      <c r="H1127" t="s">
        <v>110</v>
      </c>
      <c r="I1127" t="s">
        <v>158</v>
      </c>
      <c r="J1127">
        <v>0</v>
      </c>
      <c r="K1127" t="s">
        <v>182</v>
      </c>
    </row>
    <row r="1128" spans="1:11">
      <c r="A1128" t="s">
        <v>260</v>
      </c>
      <c r="B1128" t="s">
        <v>75</v>
      </c>
      <c r="C1128">
        <v>2035</v>
      </c>
      <c r="D1128">
        <v>2045</v>
      </c>
      <c r="E1128" t="s">
        <v>119</v>
      </c>
      <c r="F1128" t="s">
        <v>146</v>
      </c>
      <c r="G1128" t="s">
        <v>133</v>
      </c>
      <c r="H1128" t="s">
        <v>110</v>
      </c>
      <c r="I1128" t="s">
        <v>158</v>
      </c>
      <c r="J1128">
        <v>0</v>
      </c>
      <c r="K1128" t="s">
        <v>182</v>
      </c>
    </row>
    <row r="1129" spans="1:11">
      <c r="A1129" t="s">
        <v>260</v>
      </c>
      <c r="B1129" t="s">
        <v>75</v>
      </c>
      <c r="C1129">
        <v>2035</v>
      </c>
      <c r="D1129">
        <v>2050</v>
      </c>
      <c r="E1129" t="s">
        <v>119</v>
      </c>
      <c r="F1129" t="s">
        <v>146</v>
      </c>
      <c r="G1129" t="s">
        <v>133</v>
      </c>
      <c r="H1129" t="s">
        <v>110</v>
      </c>
      <c r="I1129" t="s">
        <v>158</v>
      </c>
      <c r="J1129">
        <v>0</v>
      </c>
      <c r="K1129" t="s">
        <v>182</v>
      </c>
    </row>
    <row r="1130" spans="1:11">
      <c r="A1130" t="s">
        <v>260</v>
      </c>
      <c r="B1130" t="s">
        <v>75</v>
      </c>
      <c r="C1130">
        <v>2035</v>
      </c>
      <c r="D1130">
        <v>2055</v>
      </c>
      <c r="E1130" t="s">
        <v>119</v>
      </c>
      <c r="F1130" t="s">
        <v>146</v>
      </c>
      <c r="G1130" t="s">
        <v>133</v>
      </c>
      <c r="H1130" t="s">
        <v>110</v>
      </c>
      <c r="I1130" t="s">
        <v>158</v>
      </c>
      <c r="J1130">
        <v>0</v>
      </c>
      <c r="K1130" t="s">
        <v>182</v>
      </c>
    </row>
    <row r="1131" spans="1:11">
      <c r="A1131" t="s">
        <v>260</v>
      </c>
      <c r="B1131" t="s">
        <v>75</v>
      </c>
      <c r="C1131">
        <v>2040</v>
      </c>
      <c r="D1131">
        <v>2040</v>
      </c>
      <c r="E1131" t="s">
        <v>119</v>
      </c>
      <c r="F1131" t="s">
        <v>146</v>
      </c>
      <c r="G1131" t="s">
        <v>133</v>
      </c>
      <c r="H1131" t="s">
        <v>110</v>
      </c>
      <c r="I1131" t="s">
        <v>158</v>
      </c>
      <c r="J1131">
        <v>0</v>
      </c>
      <c r="K1131" t="s">
        <v>182</v>
      </c>
    </row>
    <row r="1132" spans="1:11">
      <c r="A1132" t="s">
        <v>260</v>
      </c>
      <c r="B1132" t="s">
        <v>75</v>
      </c>
      <c r="C1132">
        <v>2040</v>
      </c>
      <c r="D1132">
        <v>2045</v>
      </c>
      <c r="E1132" t="s">
        <v>119</v>
      </c>
      <c r="F1132" t="s">
        <v>146</v>
      </c>
      <c r="G1132" t="s">
        <v>133</v>
      </c>
      <c r="H1132" t="s">
        <v>110</v>
      </c>
      <c r="I1132" t="s">
        <v>158</v>
      </c>
      <c r="J1132">
        <v>0</v>
      </c>
      <c r="K1132" t="s">
        <v>182</v>
      </c>
    </row>
    <row r="1133" spans="1:11">
      <c r="A1133" t="s">
        <v>260</v>
      </c>
      <c r="B1133" t="s">
        <v>75</v>
      </c>
      <c r="C1133">
        <v>2040</v>
      </c>
      <c r="D1133">
        <v>2050</v>
      </c>
      <c r="E1133" t="s">
        <v>119</v>
      </c>
      <c r="F1133" t="s">
        <v>146</v>
      </c>
      <c r="G1133" t="s">
        <v>133</v>
      </c>
      <c r="H1133" t="s">
        <v>110</v>
      </c>
      <c r="I1133" t="s">
        <v>158</v>
      </c>
      <c r="J1133">
        <v>0</v>
      </c>
      <c r="K1133" t="s">
        <v>182</v>
      </c>
    </row>
    <row r="1134" spans="1:11">
      <c r="A1134" t="s">
        <v>260</v>
      </c>
      <c r="B1134" t="s">
        <v>75</v>
      </c>
      <c r="C1134">
        <v>2040</v>
      </c>
      <c r="D1134">
        <v>2055</v>
      </c>
      <c r="E1134" t="s">
        <v>119</v>
      </c>
      <c r="F1134" t="s">
        <v>146</v>
      </c>
      <c r="G1134" t="s">
        <v>133</v>
      </c>
      <c r="H1134" t="s">
        <v>110</v>
      </c>
      <c r="I1134" t="s">
        <v>158</v>
      </c>
      <c r="J1134">
        <v>0</v>
      </c>
      <c r="K1134" t="s">
        <v>182</v>
      </c>
    </row>
    <row r="1135" spans="1:11">
      <c r="A1135" t="s">
        <v>260</v>
      </c>
      <c r="B1135" t="s">
        <v>75</v>
      </c>
      <c r="C1135">
        <v>2040</v>
      </c>
      <c r="D1135">
        <v>2060</v>
      </c>
      <c r="E1135" t="s">
        <v>119</v>
      </c>
      <c r="F1135" t="s">
        <v>146</v>
      </c>
      <c r="G1135" t="s">
        <v>133</v>
      </c>
      <c r="H1135" t="s">
        <v>110</v>
      </c>
      <c r="I1135" t="s">
        <v>158</v>
      </c>
      <c r="J1135">
        <v>0</v>
      </c>
      <c r="K1135" t="s">
        <v>182</v>
      </c>
    </row>
    <row r="1136" spans="1:11">
      <c r="A1136" t="s">
        <v>260</v>
      </c>
      <c r="B1136" t="s">
        <v>75</v>
      </c>
      <c r="C1136">
        <v>2045</v>
      </c>
      <c r="D1136">
        <v>2045</v>
      </c>
      <c r="E1136" t="s">
        <v>119</v>
      </c>
      <c r="F1136" t="s">
        <v>146</v>
      </c>
      <c r="G1136" t="s">
        <v>133</v>
      </c>
      <c r="H1136" t="s">
        <v>110</v>
      </c>
      <c r="I1136" t="s">
        <v>158</v>
      </c>
      <c r="J1136">
        <v>0</v>
      </c>
      <c r="K1136" t="s">
        <v>182</v>
      </c>
    </row>
    <row r="1137" spans="1:11">
      <c r="A1137" t="s">
        <v>260</v>
      </c>
      <c r="B1137" t="s">
        <v>75</v>
      </c>
      <c r="C1137">
        <v>2045</v>
      </c>
      <c r="D1137">
        <v>2050</v>
      </c>
      <c r="E1137" t="s">
        <v>119</v>
      </c>
      <c r="F1137" t="s">
        <v>146</v>
      </c>
      <c r="G1137" t="s">
        <v>133</v>
      </c>
      <c r="H1137" t="s">
        <v>110</v>
      </c>
      <c r="I1137" t="s">
        <v>158</v>
      </c>
      <c r="J1137">
        <v>0</v>
      </c>
      <c r="K1137" t="s">
        <v>182</v>
      </c>
    </row>
    <row r="1138" spans="1:11">
      <c r="A1138" t="s">
        <v>260</v>
      </c>
      <c r="B1138" t="s">
        <v>75</v>
      </c>
      <c r="C1138">
        <v>2045</v>
      </c>
      <c r="D1138">
        <v>2055</v>
      </c>
      <c r="E1138" t="s">
        <v>119</v>
      </c>
      <c r="F1138" t="s">
        <v>146</v>
      </c>
      <c r="G1138" t="s">
        <v>133</v>
      </c>
      <c r="H1138" t="s">
        <v>110</v>
      </c>
      <c r="I1138" t="s">
        <v>158</v>
      </c>
      <c r="J1138">
        <v>0</v>
      </c>
      <c r="K1138" t="s">
        <v>182</v>
      </c>
    </row>
    <row r="1139" spans="1:11">
      <c r="A1139" t="s">
        <v>260</v>
      </c>
      <c r="B1139" t="s">
        <v>75</v>
      </c>
      <c r="C1139">
        <v>2045</v>
      </c>
      <c r="D1139">
        <v>2060</v>
      </c>
      <c r="E1139" t="s">
        <v>119</v>
      </c>
      <c r="F1139" t="s">
        <v>146</v>
      </c>
      <c r="G1139" t="s">
        <v>133</v>
      </c>
      <c r="H1139" t="s">
        <v>110</v>
      </c>
      <c r="I1139" t="s">
        <v>158</v>
      </c>
      <c r="J1139">
        <v>0</v>
      </c>
      <c r="K1139" t="s">
        <v>182</v>
      </c>
    </row>
    <row r="1140" spans="1:11">
      <c r="A1140" t="s">
        <v>260</v>
      </c>
      <c r="B1140" t="s">
        <v>75</v>
      </c>
      <c r="C1140">
        <v>2045</v>
      </c>
      <c r="D1140">
        <v>2065</v>
      </c>
      <c r="E1140" t="s">
        <v>119</v>
      </c>
      <c r="F1140" t="s">
        <v>146</v>
      </c>
      <c r="G1140" t="s">
        <v>133</v>
      </c>
      <c r="H1140" t="s">
        <v>110</v>
      </c>
      <c r="I1140" t="s">
        <v>158</v>
      </c>
      <c r="J1140">
        <v>0</v>
      </c>
      <c r="K1140" t="s">
        <v>182</v>
      </c>
    </row>
    <row r="1141" spans="1:11">
      <c r="A1141" t="s">
        <v>260</v>
      </c>
      <c r="B1141" t="s">
        <v>75</v>
      </c>
      <c r="C1141">
        <v>2050</v>
      </c>
      <c r="D1141">
        <v>2050</v>
      </c>
      <c r="E1141" t="s">
        <v>119</v>
      </c>
      <c r="F1141" t="s">
        <v>146</v>
      </c>
      <c r="G1141" t="s">
        <v>133</v>
      </c>
      <c r="H1141" t="s">
        <v>110</v>
      </c>
      <c r="I1141" t="s">
        <v>158</v>
      </c>
      <c r="J1141">
        <v>0</v>
      </c>
      <c r="K1141" t="s">
        <v>182</v>
      </c>
    </row>
    <row r="1142" spans="1:11">
      <c r="A1142" t="s">
        <v>260</v>
      </c>
      <c r="B1142" t="s">
        <v>75</v>
      </c>
      <c r="C1142">
        <v>2050</v>
      </c>
      <c r="D1142">
        <v>2055</v>
      </c>
      <c r="E1142" t="s">
        <v>119</v>
      </c>
      <c r="F1142" t="s">
        <v>146</v>
      </c>
      <c r="G1142" t="s">
        <v>133</v>
      </c>
      <c r="H1142" t="s">
        <v>110</v>
      </c>
      <c r="I1142" t="s">
        <v>158</v>
      </c>
      <c r="J1142">
        <v>0</v>
      </c>
      <c r="K1142" t="s">
        <v>182</v>
      </c>
    </row>
    <row r="1143" spans="1:11">
      <c r="A1143" t="s">
        <v>260</v>
      </c>
      <c r="B1143" t="s">
        <v>75</v>
      </c>
      <c r="C1143">
        <v>2050</v>
      </c>
      <c r="D1143">
        <v>2060</v>
      </c>
      <c r="E1143" t="s">
        <v>119</v>
      </c>
      <c r="F1143" t="s">
        <v>146</v>
      </c>
      <c r="G1143" t="s">
        <v>133</v>
      </c>
      <c r="H1143" t="s">
        <v>110</v>
      </c>
      <c r="I1143" t="s">
        <v>158</v>
      </c>
      <c r="J1143">
        <v>0</v>
      </c>
      <c r="K1143" t="s">
        <v>182</v>
      </c>
    </row>
    <row r="1144" spans="1:11">
      <c r="A1144" t="s">
        <v>260</v>
      </c>
      <c r="B1144" t="s">
        <v>75</v>
      </c>
      <c r="C1144">
        <v>2050</v>
      </c>
      <c r="D1144">
        <v>2065</v>
      </c>
      <c r="E1144" t="s">
        <v>119</v>
      </c>
      <c r="F1144" t="s">
        <v>146</v>
      </c>
      <c r="G1144" t="s">
        <v>133</v>
      </c>
      <c r="H1144" t="s">
        <v>110</v>
      </c>
      <c r="I1144" t="s">
        <v>158</v>
      </c>
      <c r="J1144">
        <v>0</v>
      </c>
      <c r="K1144" t="s">
        <v>182</v>
      </c>
    </row>
    <row r="1145" spans="1:11">
      <c r="A1145" t="s">
        <v>260</v>
      </c>
      <c r="B1145" t="s">
        <v>75</v>
      </c>
      <c r="C1145">
        <v>2050</v>
      </c>
      <c r="D1145">
        <v>2070</v>
      </c>
      <c r="E1145" t="s">
        <v>119</v>
      </c>
      <c r="F1145" t="s">
        <v>146</v>
      </c>
      <c r="G1145" t="s">
        <v>133</v>
      </c>
      <c r="H1145" t="s">
        <v>110</v>
      </c>
      <c r="I1145" t="s">
        <v>158</v>
      </c>
      <c r="J1145">
        <v>0</v>
      </c>
      <c r="K1145" t="s">
        <v>182</v>
      </c>
    </row>
    <row r="1146" spans="1:11">
      <c r="A1146" t="s">
        <v>260</v>
      </c>
      <c r="B1146" t="s">
        <v>75</v>
      </c>
      <c r="C1146">
        <v>2055</v>
      </c>
      <c r="D1146">
        <v>2055</v>
      </c>
      <c r="E1146" t="s">
        <v>119</v>
      </c>
      <c r="F1146" t="s">
        <v>146</v>
      </c>
      <c r="G1146" t="s">
        <v>133</v>
      </c>
      <c r="H1146" t="s">
        <v>110</v>
      </c>
      <c r="I1146" t="s">
        <v>158</v>
      </c>
      <c r="J1146">
        <v>0</v>
      </c>
      <c r="K1146" t="s">
        <v>182</v>
      </c>
    </row>
    <row r="1147" spans="1:11">
      <c r="A1147" t="s">
        <v>260</v>
      </c>
      <c r="B1147" t="s">
        <v>75</v>
      </c>
      <c r="C1147">
        <v>2055</v>
      </c>
      <c r="D1147">
        <v>2060</v>
      </c>
      <c r="E1147" t="s">
        <v>119</v>
      </c>
      <c r="F1147" t="s">
        <v>146</v>
      </c>
      <c r="G1147" t="s">
        <v>133</v>
      </c>
      <c r="H1147" t="s">
        <v>110</v>
      </c>
      <c r="I1147" t="s">
        <v>158</v>
      </c>
      <c r="J1147">
        <v>0</v>
      </c>
      <c r="K1147" t="s">
        <v>182</v>
      </c>
    </row>
    <row r="1148" spans="1:11">
      <c r="A1148" t="s">
        <v>260</v>
      </c>
      <c r="B1148" t="s">
        <v>75</v>
      </c>
      <c r="C1148">
        <v>2055</v>
      </c>
      <c r="D1148">
        <v>2065</v>
      </c>
      <c r="E1148" t="s">
        <v>119</v>
      </c>
      <c r="F1148" t="s">
        <v>146</v>
      </c>
      <c r="G1148" t="s">
        <v>133</v>
      </c>
      <c r="H1148" t="s">
        <v>110</v>
      </c>
      <c r="I1148" t="s">
        <v>158</v>
      </c>
      <c r="J1148">
        <v>0</v>
      </c>
      <c r="K1148" t="s">
        <v>182</v>
      </c>
    </row>
    <row r="1149" spans="1:11">
      <c r="A1149" t="s">
        <v>260</v>
      </c>
      <c r="B1149" t="s">
        <v>75</v>
      </c>
      <c r="C1149">
        <v>2055</v>
      </c>
      <c r="D1149">
        <v>2070</v>
      </c>
      <c r="E1149" t="s">
        <v>119</v>
      </c>
      <c r="F1149" t="s">
        <v>146</v>
      </c>
      <c r="G1149" t="s">
        <v>133</v>
      </c>
      <c r="H1149" t="s">
        <v>110</v>
      </c>
      <c r="I1149" t="s">
        <v>158</v>
      </c>
      <c r="J1149">
        <v>0</v>
      </c>
      <c r="K1149" t="s">
        <v>182</v>
      </c>
    </row>
    <row r="1150" spans="1:11">
      <c r="A1150" t="s">
        <v>260</v>
      </c>
      <c r="B1150" t="s">
        <v>75</v>
      </c>
      <c r="C1150">
        <v>2060</v>
      </c>
      <c r="D1150">
        <v>2060</v>
      </c>
      <c r="E1150" t="s">
        <v>119</v>
      </c>
      <c r="F1150" t="s">
        <v>146</v>
      </c>
      <c r="G1150" t="s">
        <v>133</v>
      </c>
      <c r="H1150" t="s">
        <v>110</v>
      </c>
      <c r="I1150" t="s">
        <v>158</v>
      </c>
      <c r="J1150">
        <v>0</v>
      </c>
      <c r="K1150" t="s">
        <v>182</v>
      </c>
    </row>
    <row r="1151" spans="1:11">
      <c r="A1151" t="s">
        <v>260</v>
      </c>
      <c r="B1151" t="s">
        <v>75</v>
      </c>
      <c r="C1151">
        <v>2060</v>
      </c>
      <c r="D1151">
        <v>2065</v>
      </c>
      <c r="E1151" t="s">
        <v>119</v>
      </c>
      <c r="F1151" t="s">
        <v>146</v>
      </c>
      <c r="G1151" t="s">
        <v>133</v>
      </c>
      <c r="H1151" t="s">
        <v>110</v>
      </c>
      <c r="I1151" t="s">
        <v>158</v>
      </c>
      <c r="J1151">
        <v>0</v>
      </c>
      <c r="K1151" t="s">
        <v>182</v>
      </c>
    </row>
    <row r="1152" spans="1:11">
      <c r="A1152" t="s">
        <v>260</v>
      </c>
      <c r="B1152" t="s">
        <v>75</v>
      </c>
      <c r="C1152">
        <v>2060</v>
      </c>
      <c r="D1152">
        <v>2070</v>
      </c>
      <c r="E1152" t="s">
        <v>119</v>
      </c>
      <c r="F1152" t="s">
        <v>146</v>
      </c>
      <c r="G1152" t="s">
        <v>133</v>
      </c>
      <c r="H1152" t="s">
        <v>110</v>
      </c>
      <c r="I1152" t="s">
        <v>158</v>
      </c>
      <c r="J1152">
        <v>0</v>
      </c>
      <c r="K1152" t="s">
        <v>182</v>
      </c>
    </row>
    <row r="1153" spans="1:11">
      <c r="A1153" t="s">
        <v>260</v>
      </c>
      <c r="B1153" t="s">
        <v>75</v>
      </c>
      <c r="C1153">
        <v>2065</v>
      </c>
      <c r="D1153">
        <v>2065</v>
      </c>
      <c r="E1153" t="s">
        <v>119</v>
      </c>
      <c r="F1153" t="s">
        <v>146</v>
      </c>
      <c r="G1153" t="s">
        <v>133</v>
      </c>
      <c r="H1153" t="s">
        <v>110</v>
      </c>
      <c r="I1153" t="s">
        <v>158</v>
      </c>
      <c r="J1153">
        <v>0</v>
      </c>
      <c r="K1153" t="s">
        <v>182</v>
      </c>
    </row>
    <row r="1154" spans="1:11">
      <c r="A1154" t="s">
        <v>260</v>
      </c>
      <c r="B1154" t="s">
        <v>75</v>
      </c>
      <c r="C1154">
        <v>2065</v>
      </c>
      <c r="D1154">
        <v>2070</v>
      </c>
      <c r="E1154" t="s">
        <v>119</v>
      </c>
      <c r="F1154" t="s">
        <v>146</v>
      </c>
      <c r="G1154" t="s">
        <v>133</v>
      </c>
      <c r="H1154" t="s">
        <v>110</v>
      </c>
      <c r="I1154" t="s">
        <v>158</v>
      </c>
      <c r="J1154">
        <v>0</v>
      </c>
      <c r="K1154" t="s">
        <v>182</v>
      </c>
    </row>
    <row r="1155" spans="1:11">
      <c r="A1155" t="s">
        <v>260</v>
      </c>
      <c r="B1155" t="s">
        <v>75</v>
      </c>
      <c r="C1155">
        <v>2070</v>
      </c>
      <c r="D1155">
        <v>2070</v>
      </c>
      <c r="E1155" t="s">
        <v>119</v>
      </c>
      <c r="F1155" t="s">
        <v>146</v>
      </c>
      <c r="G1155" t="s">
        <v>133</v>
      </c>
      <c r="H1155" t="s">
        <v>110</v>
      </c>
      <c r="I1155" t="s">
        <v>158</v>
      </c>
      <c r="J1155">
        <v>0</v>
      </c>
      <c r="K1155" t="s">
        <v>182</v>
      </c>
    </row>
    <row r="1156" spans="1:11">
      <c r="A1156" t="s">
        <v>260</v>
      </c>
      <c r="B1156" t="s">
        <v>79</v>
      </c>
      <c r="C1156">
        <v>2010</v>
      </c>
      <c r="D1156">
        <v>2010</v>
      </c>
      <c r="E1156" t="s">
        <v>119</v>
      </c>
      <c r="F1156" t="s">
        <v>146</v>
      </c>
      <c r="G1156" t="s">
        <v>133</v>
      </c>
      <c r="H1156" t="s">
        <v>110</v>
      </c>
      <c r="I1156" t="s">
        <v>157</v>
      </c>
      <c r="J1156">
        <v>0</v>
      </c>
      <c r="K1156" t="s">
        <v>182</v>
      </c>
    </row>
    <row r="1157" spans="1:11">
      <c r="A1157" t="s">
        <v>260</v>
      </c>
      <c r="B1157" t="s">
        <v>79</v>
      </c>
      <c r="C1157">
        <v>2010</v>
      </c>
      <c r="D1157">
        <v>2015</v>
      </c>
      <c r="E1157" t="s">
        <v>119</v>
      </c>
      <c r="F1157" t="s">
        <v>146</v>
      </c>
      <c r="G1157" t="s">
        <v>133</v>
      </c>
      <c r="H1157" t="s">
        <v>110</v>
      </c>
      <c r="I1157" t="s">
        <v>157</v>
      </c>
      <c r="J1157">
        <v>0</v>
      </c>
      <c r="K1157" t="s">
        <v>182</v>
      </c>
    </row>
    <row r="1158" spans="1:11">
      <c r="A1158" t="s">
        <v>260</v>
      </c>
      <c r="B1158" t="s">
        <v>79</v>
      </c>
      <c r="C1158">
        <v>2010</v>
      </c>
      <c r="D1158">
        <v>2020</v>
      </c>
      <c r="E1158" t="s">
        <v>119</v>
      </c>
      <c r="F1158" t="s">
        <v>146</v>
      </c>
      <c r="G1158" t="s">
        <v>133</v>
      </c>
      <c r="H1158" t="s">
        <v>110</v>
      </c>
      <c r="I1158" t="s">
        <v>157</v>
      </c>
      <c r="J1158">
        <v>0</v>
      </c>
      <c r="K1158" t="s">
        <v>182</v>
      </c>
    </row>
    <row r="1159" spans="1:11">
      <c r="A1159" t="s">
        <v>260</v>
      </c>
      <c r="B1159" t="s">
        <v>79</v>
      </c>
      <c r="C1159">
        <v>2010</v>
      </c>
      <c r="D1159">
        <v>2025</v>
      </c>
      <c r="E1159" t="s">
        <v>119</v>
      </c>
      <c r="F1159" t="s">
        <v>146</v>
      </c>
      <c r="G1159" t="s">
        <v>133</v>
      </c>
      <c r="H1159" t="s">
        <v>110</v>
      </c>
      <c r="I1159" t="s">
        <v>157</v>
      </c>
      <c r="J1159">
        <v>0</v>
      </c>
      <c r="K1159" t="s">
        <v>182</v>
      </c>
    </row>
    <row r="1160" spans="1:11">
      <c r="A1160" t="s">
        <v>260</v>
      </c>
      <c r="B1160" t="s">
        <v>79</v>
      </c>
      <c r="C1160">
        <v>2010</v>
      </c>
      <c r="D1160">
        <v>2030</v>
      </c>
      <c r="E1160" t="s">
        <v>119</v>
      </c>
      <c r="F1160" t="s">
        <v>146</v>
      </c>
      <c r="G1160" t="s">
        <v>133</v>
      </c>
      <c r="H1160" t="s">
        <v>110</v>
      </c>
      <c r="I1160" t="s">
        <v>157</v>
      </c>
      <c r="J1160">
        <v>0</v>
      </c>
      <c r="K1160" t="s">
        <v>182</v>
      </c>
    </row>
    <row r="1161" spans="1:11">
      <c r="A1161" t="s">
        <v>260</v>
      </c>
      <c r="B1161" t="s">
        <v>79</v>
      </c>
      <c r="C1161">
        <v>2010</v>
      </c>
      <c r="D1161">
        <v>2035</v>
      </c>
      <c r="E1161" t="s">
        <v>119</v>
      </c>
      <c r="F1161" t="s">
        <v>146</v>
      </c>
      <c r="G1161" t="s">
        <v>133</v>
      </c>
      <c r="H1161" t="s">
        <v>110</v>
      </c>
      <c r="I1161" t="s">
        <v>157</v>
      </c>
      <c r="J1161">
        <v>0</v>
      </c>
      <c r="K1161" t="s">
        <v>182</v>
      </c>
    </row>
    <row r="1162" spans="1:11">
      <c r="A1162" t="s">
        <v>260</v>
      </c>
      <c r="B1162" t="s">
        <v>79</v>
      </c>
      <c r="C1162">
        <v>2010</v>
      </c>
      <c r="D1162">
        <v>2040</v>
      </c>
      <c r="E1162" t="s">
        <v>119</v>
      </c>
      <c r="F1162" t="s">
        <v>146</v>
      </c>
      <c r="G1162" t="s">
        <v>133</v>
      </c>
      <c r="H1162" t="s">
        <v>110</v>
      </c>
      <c r="I1162" t="s">
        <v>157</v>
      </c>
      <c r="J1162">
        <v>0</v>
      </c>
      <c r="K1162" t="s">
        <v>182</v>
      </c>
    </row>
    <row r="1163" spans="1:11">
      <c r="A1163" t="s">
        <v>260</v>
      </c>
      <c r="B1163" t="s">
        <v>79</v>
      </c>
      <c r="C1163">
        <v>2010</v>
      </c>
      <c r="D1163">
        <v>2045</v>
      </c>
      <c r="E1163" t="s">
        <v>119</v>
      </c>
      <c r="F1163" t="s">
        <v>146</v>
      </c>
      <c r="G1163" t="s">
        <v>133</v>
      </c>
      <c r="H1163" t="s">
        <v>110</v>
      </c>
      <c r="I1163" t="s">
        <v>157</v>
      </c>
      <c r="J1163">
        <v>0</v>
      </c>
      <c r="K1163" t="s">
        <v>182</v>
      </c>
    </row>
    <row r="1164" spans="1:11">
      <c r="A1164" t="s">
        <v>260</v>
      </c>
      <c r="B1164" t="s">
        <v>79</v>
      </c>
      <c r="C1164">
        <v>2015</v>
      </c>
      <c r="D1164">
        <v>2015</v>
      </c>
      <c r="E1164" t="s">
        <v>119</v>
      </c>
      <c r="F1164" t="s">
        <v>146</v>
      </c>
      <c r="G1164" t="s">
        <v>133</v>
      </c>
      <c r="H1164" t="s">
        <v>110</v>
      </c>
      <c r="I1164" t="s">
        <v>157</v>
      </c>
      <c r="J1164">
        <v>0</v>
      </c>
      <c r="K1164" t="s">
        <v>182</v>
      </c>
    </row>
    <row r="1165" spans="1:11">
      <c r="A1165" t="s">
        <v>260</v>
      </c>
      <c r="B1165" t="s">
        <v>79</v>
      </c>
      <c r="C1165">
        <v>2015</v>
      </c>
      <c r="D1165">
        <v>2020</v>
      </c>
      <c r="E1165" t="s">
        <v>119</v>
      </c>
      <c r="F1165" t="s">
        <v>146</v>
      </c>
      <c r="G1165" t="s">
        <v>133</v>
      </c>
      <c r="H1165" t="s">
        <v>110</v>
      </c>
      <c r="I1165" t="s">
        <v>157</v>
      </c>
      <c r="J1165">
        <v>0</v>
      </c>
      <c r="K1165" t="s">
        <v>182</v>
      </c>
    </row>
    <row r="1166" spans="1:11">
      <c r="A1166" t="s">
        <v>260</v>
      </c>
      <c r="B1166" t="s">
        <v>79</v>
      </c>
      <c r="C1166">
        <v>2015</v>
      </c>
      <c r="D1166">
        <v>2025</v>
      </c>
      <c r="E1166" t="s">
        <v>119</v>
      </c>
      <c r="F1166" t="s">
        <v>146</v>
      </c>
      <c r="G1166" t="s">
        <v>133</v>
      </c>
      <c r="H1166" t="s">
        <v>110</v>
      </c>
      <c r="I1166" t="s">
        <v>157</v>
      </c>
      <c r="J1166">
        <v>0</v>
      </c>
      <c r="K1166" t="s">
        <v>182</v>
      </c>
    </row>
    <row r="1167" spans="1:11">
      <c r="A1167" t="s">
        <v>260</v>
      </c>
      <c r="B1167" t="s">
        <v>79</v>
      </c>
      <c r="C1167">
        <v>2015</v>
      </c>
      <c r="D1167">
        <v>2030</v>
      </c>
      <c r="E1167" t="s">
        <v>119</v>
      </c>
      <c r="F1167" t="s">
        <v>146</v>
      </c>
      <c r="G1167" t="s">
        <v>133</v>
      </c>
      <c r="H1167" t="s">
        <v>110</v>
      </c>
      <c r="I1167" t="s">
        <v>157</v>
      </c>
      <c r="J1167">
        <v>0</v>
      </c>
      <c r="K1167" t="s">
        <v>182</v>
      </c>
    </row>
    <row r="1168" spans="1:11">
      <c r="A1168" t="s">
        <v>260</v>
      </c>
      <c r="B1168" t="s">
        <v>79</v>
      </c>
      <c r="C1168">
        <v>2015</v>
      </c>
      <c r="D1168">
        <v>2035</v>
      </c>
      <c r="E1168" t="s">
        <v>119</v>
      </c>
      <c r="F1168" t="s">
        <v>146</v>
      </c>
      <c r="G1168" t="s">
        <v>133</v>
      </c>
      <c r="H1168" t="s">
        <v>110</v>
      </c>
      <c r="I1168" t="s">
        <v>157</v>
      </c>
      <c r="J1168">
        <v>0</v>
      </c>
      <c r="K1168" t="s">
        <v>182</v>
      </c>
    </row>
    <row r="1169" spans="1:11">
      <c r="A1169" t="s">
        <v>260</v>
      </c>
      <c r="B1169" t="s">
        <v>79</v>
      </c>
      <c r="C1169">
        <v>2015</v>
      </c>
      <c r="D1169">
        <v>2040</v>
      </c>
      <c r="E1169" t="s">
        <v>119</v>
      </c>
      <c r="F1169" t="s">
        <v>146</v>
      </c>
      <c r="G1169" t="s">
        <v>133</v>
      </c>
      <c r="H1169" t="s">
        <v>110</v>
      </c>
      <c r="I1169" t="s">
        <v>157</v>
      </c>
      <c r="J1169">
        <v>0</v>
      </c>
      <c r="K1169" t="s">
        <v>182</v>
      </c>
    </row>
    <row r="1170" spans="1:11">
      <c r="A1170" t="s">
        <v>260</v>
      </c>
      <c r="B1170" t="s">
        <v>79</v>
      </c>
      <c r="C1170">
        <v>2015</v>
      </c>
      <c r="D1170">
        <v>2045</v>
      </c>
      <c r="E1170" t="s">
        <v>119</v>
      </c>
      <c r="F1170" t="s">
        <v>146</v>
      </c>
      <c r="G1170" t="s">
        <v>133</v>
      </c>
      <c r="H1170" t="s">
        <v>110</v>
      </c>
      <c r="I1170" t="s">
        <v>157</v>
      </c>
      <c r="J1170">
        <v>0</v>
      </c>
      <c r="K1170" t="s">
        <v>182</v>
      </c>
    </row>
    <row r="1171" spans="1:11">
      <c r="A1171" t="s">
        <v>260</v>
      </c>
      <c r="B1171" t="s">
        <v>79</v>
      </c>
      <c r="C1171">
        <v>2015</v>
      </c>
      <c r="D1171">
        <v>2050</v>
      </c>
      <c r="E1171" t="s">
        <v>119</v>
      </c>
      <c r="F1171" t="s">
        <v>146</v>
      </c>
      <c r="G1171" t="s">
        <v>133</v>
      </c>
      <c r="H1171" t="s">
        <v>110</v>
      </c>
      <c r="I1171" t="s">
        <v>157</v>
      </c>
      <c r="J1171">
        <v>0</v>
      </c>
      <c r="K1171" t="s">
        <v>182</v>
      </c>
    </row>
    <row r="1172" spans="1:11">
      <c r="A1172" t="s">
        <v>260</v>
      </c>
      <c r="B1172" t="s">
        <v>79</v>
      </c>
      <c r="C1172">
        <v>2020</v>
      </c>
      <c r="D1172">
        <v>2020</v>
      </c>
      <c r="E1172" t="s">
        <v>119</v>
      </c>
      <c r="F1172" t="s">
        <v>146</v>
      </c>
      <c r="G1172" t="s">
        <v>133</v>
      </c>
      <c r="H1172" t="s">
        <v>110</v>
      </c>
      <c r="I1172" t="s">
        <v>157</v>
      </c>
      <c r="J1172">
        <v>0</v>
      </c>
      <c r="K1172" t="s">
        <v>182</v>
      </c>
    </row>
    <row r="1173" spans="1:11">
      <c r="A1173" t="s">
        <v>260</v>
      </c>
      <c r="B1173" t="s">
        <v>79</v>
      </c>
      <c r="C1173">
        <v>2020</v>
      </c>
      <c r="D1173">
        <v>2025</v>
      </c>
      <c r="E1173" t="s">
        <v>119</v>
      </c>
      <c r="F1173" t="s">
        <v>146</v>
      </c>
      <c r="G1173" t="s">
        <v>133</v>
      </c>
      <c r="H1173" t="s">
        <v>110</v>
      </c>
      <c r="I1173" t="s">
        <v>157</v>
      </c>
      <c r="J1173">
        <v>0</v>
      </c>
      <c r="K1173" t="s">
        <v>182</v>
      </c>
    </row>
    <row r="1174" spans="1:11">
      <c r="A1174" t="s">
        <v>260</v>
      </c>
      <c r="B1174" t="s">
        <v>79</v>
      </c>
      <c r="C1174">
        <v>2020</v>
      </c>
      <c r="D1174">
        <v>2030</v>
      </c>
      <c r="E1174" t="s">
        <v>119</v>
      </c>
      <c r="F1174" t="s">
        <v>146</v>
      </c>
      <c r="G1174" t="s">
        <v>133</v>
      </c>
      <c r="H1174" t="s">
        <v>110</v>
      </c>
      <c r="I1174" t="s">
        <v>157</v>
      </c>
      <c r="J1174">
        <v>0</v>
      </c>
      <c r="K1174" t="s">
        <v>182</v>
      </c>
    </row>
    <row r="1175" spans="1:11">
      <c r="A1175" t="s">
        <v>260</v>
      </c>
      <c r="B1175" t="s">
        <v>79</v>
      </c>
      <c r="C1175">
        <v>2020</v>
      </c>
      <c r="D1175">
        <v>2035</v>
      </c>
      <c r="E1175" t="s">
        <v>119</v>
      </c>
      <c r="F1175" t="s">
        <v>146</v>
      </c>
      <c r="G1175" t="s">
        <v>133</v>
      </c>
      <c r="H1175" t="s">
        <v>110</v>
      </c>
      <c r="I1175" t="s">
        <v>157</v>
      </c>
      <c r="J1175">
        <v>0</v>
      </c>
      <c r="K1175" t="s">
        <v>182</v>
      </c>
    </row>
    <row r="1176" spans="1:11">
      <c r="A1176" t="s">
        <v>260</v>
      </c>
      <c r="B1176" t="s">
        <v>79</v>
      </c>
      <c r="C1176">
        <v>2020</v>
      </c>
      <c r="D1176">
        <v>2040</v>
      </c>
      <c r="E1176" t="s">
        <v>119</v>
      </c>
      <c r="F1176" t="s">
        <v>146</v>
      </c>
      <c r="G1176" t="s">
        <v>133</v>
      </c>
      <c r="H1176" t="s">
        <v>110</v>
      </c>
      <c r="I1176" t="s">
        <v>157</v>
      </c>
      <c r="J1176">
        <v>0</v>
      </c>
      <c r="K1176" t="s">
        <v>182</v>
      </c>
    </row>
    <row r="1177" spans="1:11">
      <c r="A1177" t="s">
        <v>260</v>
      </c>
      <c r="B1177" t="s">
        <v>79</v>
      </c>
      <c r="C1177">
        <v>2020</v>
      </c>
      <c r="D1177">
        <v>2045</v>
      </c>
      <c r="E1177" t="s">
        <v>119</v>
      </c>
      <c r="F1177" t="s">
        <v>146</v>
      </c>
      <c r="G1177" t="s">
        <v>133</v>
      </c>
      <c r="H1177" t="s">
        <v>110</v>
      </c>
      <c r="I1177" t="s">
        <v>157</v>
      </c>
      <c r="J1177">
        <v>0</v>
      </c>
      <c r="K1177" t="s">
        <v>182</v>
      </c>
    </row>
    <row r="1178" spans="1:11">
      <c r="A1178" t="s">
        <v>260</v>
      </c>
      <c r="B1178" t="s">
        <v>79</v>
      </c>
      <c r="C1178">
        <v>2020</v>
      </c>
      <c r="D1178">
        <v>2050</v>
      </c>
      <c r="E1178" t="s">
        <v>119</v>
      </c>
      <c r="F1178" t="s">
        <v>146</v>
      </c>
      <c r="G1178" t="s">
        <v>133</v>
      </c>
      <c r="H1178" t="s">
        <v>110</v>
      </c>
      <c r="I1178" t="s">
        <v>157</v>
      </c>
      <c r="J1178">
        <v>0</v>
      </c>
      <c r="K1178" t="s">
        <v>182</v>
      </c>
    </row>
    <row r="1179" spans="1:11">
      <c r="A1179" t="s">
        <v>260</v>
      </c>
      <c r="B1179" t="s">
        <v>79</v>
      </c>
      <c r="C1179">
        <v>2020</v>
      </c>
      <c r="D1179">
        <v>2055</v>
      </c>
      <c r="E1179" t="s">
        <v>119</v>
      </c>
      <c r="F1179" t="s">
        <v>146</v>
      </c>
      <c r="G1179" t="s">
        <v>133</v>
      </c>
      <c r="H1179" t="s">
        <v>110</v>
      </c>
      <c r="I1179" t="s">
        <v>157</v>
      </c>
      <c r="J1179">
        <v>0</v>
      </c>
      <c r="K1179" t="s">
        <v>182</v>
      </c>
    </row>
    <row r="1180" spans="1:11">
      <c r="A1180" t="s">
        <v>260</v>
      </c>
      <c r="B1180" t="s">
        <v>79</v>
      </c>
      <c r="C1180">
        <v>2025</v>
      </c>
      <c r="D1180">
        <v>2025</v>
      </c>
      <c r="E1180" t="s">
        <v>119</v>
      </c>
      <c r="F1180" t="s">
        <v>146</v>
      </c>
      <c r="G1180" t="s">
        <v>133</v>
      </c>
      <c r="H1180" t="s">
        <v>110</v>
      </c>
      <c r="I1180" t="s">
        <v>157</v>
      </c>
      <c r="J1180">
        <v>0</v>
      </c>
      <c r="K1180" t="s">
        <v>182</v>
      </c>
    </row>
    <row r="1181" spans="1:11">
      <c r="A1181" t="s">
        <v>260</v>
      </c>
      <c r="B1181" t="s">
        <v>79</v>
      </c>
      <c r="C1181">
        <v>2025</v>
      </c>
      <c r="D1181">
        <v>2030</v>
      </c>
      <c r="E1181" t="s">
        <v>119</v>
      </c>
      <c r="F1181" t="s">
        <v>146</v>
      </c>
      <c r="G1181" t="s">
        <v>133</v>
      </c>
      <c r="H1181" t="s">
        <v>110</v>
      </c>
      <c r="I1181" t="s">
        <v>157</v>
      </c>
      <c r="J1181">
        <v>0</v>
      </c>
      <c r="K1181" t="s">
        <v>182</v>
      </c>
    </row>
    <row r="1182" spans="1:11">
      <c r="A1182" t="s">
        <v>260</v>
      </c>
      <c r="B1182" t="s">
        <v>79</v>
      </c>
      <c r="C1182">
        <v>2025</v>
      </c>
      <c r="D1182">
        <v>2035</v>
      </c>
      <c r="E1182" t="s">
        <v>119</v>
      </c>
      <c r="F1182" t="s">
        <v>146</v>
      </c>
      <c r="G1182" t="s">
        <v>133</v>
      </c>
      <c r="H1182" t="s">
        <v>110</v>
      </c>
      <c r="I1182" t="s">
        <v>157</v>
      </c>
      <c r="J1182">
        <v>0</v>
      </c>
      <c r="K1182" t="s">
        <v>182</v>
      </c>
    </row>
    <row r="1183" spans="1:11">
      <c r="A1183" t="s">
        <v>260</v>
      </c>
      <c r="B1183" t="s">
        <v>79</v>
      </c>
      <c r="C1183">
        <v>2025</v>
      </c>
      <c r="D1183">
        <v>2040</v>
      </c>
      <c r="E1183" t="s">
        <v>119</v>
      </c>
      <c r="F1183" t="s">
        <v>146</v>
      </c>
      <c r="G1183" t="s">
        <v>133</v>
      </c>
      <c r="H1183" t="s">
        <v>110</v>
      </c>
      <c r="I1183" t="s">
        <v>157</v>
      </c>
      <c r="J1183">
        <v>0</v>
      </c>
      <c r="K1183" t="s">
        <v>182</v>
      </c>
    </row>
    <row r="1184" spans="1:11">
      <c r="A1184" t="s">
        <v>260</v>
      </c>
      <c r="B1184" t="s">
        <v>79</v>
      </c>
      <c r="C1184">
        <v>2025</v>
      </c>
      <c r="D1184">
        <v>2045</v>
      </c>
      <c r="E1184" t="s">
        <v>119</v>
      </c>
      <c r="F1184" t="s">
        <v>146</v>
      </c>
      <c r="G1184" t="s">
        <v>133</v>
      </c>
      <c r="H1184" t="s">
        <v>110</v>
      </c>
      <c r="I1184" t="s">
        <v>157</v>
      </c>
      <c r="J1184">
        <v>0</v>
      </c>
      <c r="K1184" t="s">
        <v>182</v>
      </c>
    </row>
    <row r="1185" spans="1:11">
      <c r="A1185" t="s">
        <v>260</v>
      </c>
      <c r="B1185" t="s">
        <v>79</v>
      </c>
      <c r="C1185">
        <v>2025</v>
      </c>
      <c r="D1185">
        <v>2050</v>
      </c>
      <c r="E1185" t="s">
        <v>119</v>
      </c>
      <c r="F1185" t="s">
        <v>146</v>
      </c>
      <c r="G1185" t="s">
        <v>133</v>
      </c>
      <c r="H1185" t="s">
        <v>110</v>
      </c>
      <c r="I1185" t="s">
        <v>157</v>
      </c>
      <c r="J1185">
        <v>0</v>
      </c>
      <c r="K1185" t="s">
        <v>182</v>
      </c>
    </row>
    <row r="1186" spans="1:11">
      <c r="A1186" t="s">
        <v>260</v>
      </c>
      <c r="B1186" t="s">
        <v>79</v>
      </c>
      <c r="C1186">
        <v>2025</v>
      </c>
      <c r="D1186">
        <v>2055</v>
      </c>
      <c r="E1186" t="s">
        <v>119</v>
      </c>
      <c r="F1186" t="s">
        <v>146</v>
      </c>
      <c r="G1186" t="s">
        <v>133</v>
      </c>
      <c r="H1186" t="s">
        <v>110</v>
      </c>
      <c r="I1186" t="s">
        <v>157</v>
      </c>
      <c r="J1186">
        <v>0</v>
      </c>
      <c r="K1186" t="s">
        <v>182</v>
      </c>
    </row>
    <row r="1187" spans="1:11">
      <c r="A1187" t="s">
        <v>260</v>
      </c>
      <c r="B1187" t="s">
        <v>79</v>
      </c>
      <c r="C1187">
        <v>2025</v>
      </c>
      <c r="D1187">
        <v>2060</v>
      </c>
      <c r="E1187" t="s">
        <v>119</v>
      </c>
      <c r="F1187" t="s">
        <v>146</v>
      </c>
      <c r="G1187" t="s">
        <v>133</v>
      </c>
      <c r="H1187" t="s">
        <v>110</v>
      </c>
      <c r="I1187" t="s">
        <v>157</v>
      </c>
      <c r="J1187">
        <v>0</v>
      </c>
      <c r="K1187" t="s">
        <v>182</v>
      </c>
    </row>
    <row r="1188" spans="1:11">
      <c r="A1188" t="s">
        <v>260</v>
      </c>
      <c r="B1188" t="s">
        <v>79</v>
      </c>
      <c r="C1188">
        <v>2030</v>
      </c>
      <c r="D1188">
        <v>2030</v>
      </c>
      <c r="E1188" t="s">
        <v>119</v>
      </c>
      <c r="F1188" t="s">
        <v>146</v>
      </c>
      <c r="G1188" t="s">
        <v>133</v>
      </c>
      <c r="H1188" t="s">
        <v>110</v>
      </c>
      <c r="I1188" t="s">
        <v>157</v>
      </c>
      <c r="J1188">
        <v>0</v>
      </c>
      <c r="K1188" t="s">
        <v>182</v>
      </c>
    </row>
    <row r="1189" spans="1:11">
      <c r="A1189" t="s">
        <v>260</v>
      </c>
      <c r="B1189" t="s">
        <v>79</v>
      </c>
      <c r="C1189">
        <v>2030</v>
      </c>
      <c r="D1189">
        <v>2035</v>
      </c>
      <c r="E1189" t="s">
        <v>119</v>
      </c>
      <c r="F1189" t="s">
        <v>146</v>
      </c>
      <c r="G1189" t="s">
        <v>133</v>
      </c>
      <c r="H1189" t="s">
        <v>110</v>
      </c>
      <c r="I1189" t="s">
        <v>157</v>
      </c>
      <c r="J1189">
        <v>0</v>
      </c>
      <c r="K1189" t="s">
        <v>182</v>
      </c>
    </row>
    <row r="1190" spans="1:11">
      <c r="A1190" t="s">
        <v>260</v>
      </c>
      <c r="B1190" t="s">
        <v>79</v>
      </c>
      <c r="C1190">
        <v>2030</v>
      </c>
      <c r="D1190">
        <v>2040</v>
      </c>
      <c r="E1190" t="s">
        <v>119</v>
      </c>
      <c r="F1190" t="s">
        <v>146</v>
      </c>
      <c r="G1190" t="s">
        <v>133</v>
      </c>
      <c r="H1190" t="s">
        <v>110</v>
      </c>
      <c r="I1190" t="s">
        <v>157</v>
      </c>
      <c r="J1190">
        <v>0</v>
      </c>
      <c r="K1190" t="s">
        <v>182</v>
      </c>
    </row>
    <row r="1191" spans="1:11">
      <c r="A1191" t="s">
        <v>260</v>
      </c>
      <c r="B1191" t="s">
        <v>79</v>
      </c>
      <c r="C1191">
        <v>2030</v>
      </c>
      <c r="D1191">
        <v>2045</v>
      </c>
      <c r="E1191" t="s">
        <v>119</v>
      </c>
      <c r="F1191" t="s">
        <v>146</v>
      </c>
      <c r="G1191" t="s">
        <v>133</v>
      </c>
      <c r="H1191" t="s">
        <v>110</v>
      </c>
      <c r="I1191" t="s">
        <v>157</v>
      </c>
      <c r="J1191">
        <v>0</v>
      </c>
      <c r="K1191" t="s">
        <v>182</v>
      </c>
    </row>
    <row r="1192" spans="1:11">
      <c r="A1192" t="s">
        <v>260</v>
      </c>
      <c r="B1192" t="s">
        <v>79</v>
      </c>
      <c r="C1192">
        <v>2030</v>
      </c>
      <c r="D1192">
        <v>2050</v>
      </c>
      <c r="E1192" t="s">
        <v>119</v>
      </c>
      <c r="F1192" t="s">
        <v>146</v>
      </c>
      <c r="G1192" t="s">
        <v>133</v>
      </c>
      <c r="H1192" t="s">
        <v>110</v>
      </c>
      <c r="I1192" t="s">
        <v>157</v>
      </c>
      <c r="J1192">
        <v>0</v>
      </c>
      <c r="K1192" t="s">
        <v>182</v>
      </c>
    </row>
    <row r="1193" spans="1:11">
      <c r="A1193" t="s">
        <v>260</v>
      </c>
      <c r="B1193" t="s">
        <v>79</v>
      </c>
      <c r="C1193">
        <v>2030</v>
      </c>
      <c r="D1193">
        <v>2055</v>
      </c>
      <c r="E1193" t="s">
        <v>119</v>
      </c>
      <c r="F1193" t="s">
        <v>146</v>
      </c>
      <c r="G1193" t="s">
        <v>133</v>
      </c>
      <c r="H1193" t="s">
        <v>110</v>
      </c>
      <c r="I1193" t="s">
        <v>157</v>
      </c>
      <c r="J1193">
        <v>0</v>
      </c>
      <c r="K1193" t="s">
        <v>182</v>
      </c>
    </row>
    <row r="1194" spans="1:11">
      <c r="A1194" t="s">
        <v>260</v>
      </c>
      <c r="B1194" t="s">
        <v>79</v>
      </c>
      <c r="C1194">
        <v>2030</v>
      </c>
      <c r="D1194">
        <v>2060</v>
      </c>
      <c r="E1194" t="s">
        <v>119</v>
      </c>
      <c r="F1194" t="s">
        <v>146</v>
      </c>
      <c r="G1194" t="s">
        <v>133</v>
      </c>
      <c r="H1194" t="s">
        <v>110</v>
      </c>
      <c r="I1194" t="s">
        <v>157</v>
      </c>
      <c r="J1194">
        <v>0</v>
      </c>
      <c r="K1194" t="s">
        <v>182</v>
      </c>
    </row>
    <row r="1195" spans="1:11">
      <c r="A1195" t="s">
        <v>260</v>
      </c>
      <c r="B1195" t="s">
        <v>79</v>
      </c>
      <c r="C1195">
        <v>2030</v>
      </c>
      <c r="D1195">
        <v>2065</v>
      </c>
      <c r="E1195" t="s">
        <v>119</v>
      </c>
      <c r="F1195" t="s">
        <v>146</v>
      </c>
      <c r="G1195" t="s">
        <v>133</v>
      </c>
      <c r="H1195" t="s">
        <v>110</v>
      </c>
      <c r="I1195" t="s">
        <v>157</v>
      </c>
      <c r="J1195">
        <v>0</v>
      </c>
      <c r="K1195" t="s">
        <v>182</v>
      </c>
    </row>
    <row r="1196" spans="1:11">
      <c r="A1196" t="s">
        <v>260</v>
      </c>
      <c r="B1196" t="s">
        <v>79</v>
      </c>
      <c r="C1196">
        <v>2035</v>
      </c>
      <c r="D1196">
        <v>2035</v>
      </c>
      <c r="E1196" t="s">
        <v>119</v>
      </c>
      <c r="F1196" t="s">
        <v>146</v>
      </c>
      <c r="G1196" t="s">
        <v>133</v>
      </c>
      <c r="H1196" t="s">
        <v>110</v>
      </c>
      <c r="I1196" t="s">
        <v>157</v>
      </c>
      <c r="J1196">
        <v>0</v>
      </c>
      <c r="K1196" t="s">
        <v>182</v>
      </c>
    </row>
    <row r="1197" spans="1:11">
      <c r="A1197" t="s">
        <v>260</v>
      </c>
      <c r="B1197" t="s">
        <v>79</v>
      </c>
      <c r="C1197">
        <v>2035</v>
      </c>
      <c r="D1197">
        <v>2040</v>
      </c>
      <c r="E1197" t="s">
        <v>119</v>
      </c>
      <c r="F1197" t="s">
        <v>146</v>
      </c>
      <c r="G1197" t="s">
        <v>133</v>
      </c>
      <c r="H1197" t="s">
        <v>110</v>
      </c>
      <c r="I1197" t="s">
        <v>157</v>
      </c>
      <c r="J1197">
        <v>0</v>
      </c>
      <c r="K1197" t="s">
        <v>182</v>
      </c>
    </row>
    <row r="1198" spans="1:11">
      <c r="A1198" t="s">
        <v>260</v>
      </c>
      <c r="B1198" t="s">
        <v>79</v>
      </c>
      <c r="C1198">
        <v>2035</v>
      </c>
      <c r="D1198">
        <v>2045</v>
      </c>
      <c r="E1198" t="s">
        <v>119</v>
      </c>
      <c r="F1198" t="s">
        <v>146</v>
      </c>
      <c r="G1198" t="s">
        <v>133</v>
      </c>
      <c r="H1198" t="s">
        <v>110</v>
      </c>
      <c r="I1198" t="s">
        <v>157</v>
      </c>
      <c r="J1198">
        <v>0</v>
      </c>
      <c r="K1198" t="s">
        <v>182</v>
      </c>
    </row>
    <row r="1199" spans="1:11">
      <c r="A1199" t="s">
        <v>260</v>
      </c>
      <c r="B1199" t="s">
        <v>79</v>
      </c>
      <c r="C1199">
        <v>2035</v>
      </c>
      <c r="D1199">
        <v>2050</v>
      </c>
      <c r="E1199" t="s">
        <v>119</v>
      </c>
      <c r="F1199" t="s">
        <v>146</v>
      </c>
      <c r="G1199" t="s">
        <v>133</v>
      </c>
      <c r="H1199" t="s">
        <v>110</v>
      </c>
      <c r="I1199" t="s">
        <v>157</v>
      </c>
      <c r="J1199">
        <v>0</v>
      </c>
      <c r="K1199" t="s">
        <v>182</v>
      </c>
    </row>
    <row r="1200" spans="1:11">
      <c r="A1200" t="s">
        <v>260</v>
      </c>
      <c r="B1200" t="s">
        <v>79</v>
      </c>
      <c r="C1200">
        <v>2035</v>
      </c>
      <c r="D1200">
        <v>2055</v>
      </c>
      <c r="E1200" t="s">
        <v>119</v>
      </c>
      <c r="F1200" t="s">
        <v>146</v>
      </c>
      <c r="G1200" t="s">
        <v>133</v>
      </c>
      <c r="H1200" t="s">
        <v>110</v>
      </c>
      <c r="I1200" t="s">
        <v>157</v>
      </c>
      <c r="J1200">
        <v>0</v>
      </c>
      <c r="K1200" t="s">
        <v>182</v>
      </c>
    </row>
    <row r="1201" spans="1:11">
      <c r="A1201" t="s">
        <v>260</v>
      </c>
      <c r="B1201" t="s">
        <v>79</v>
      </c>
      <c r="C1201">
        <v>2035</v>
      </c>
      <c r="D1201">
        <v>2060</v>
      </c>
      <c r="E1201" t="s">
        <v>119</v>
      </c>
      <c r="F1201" t="s">
        <v>146</v>
      </c>
      <c r="G1201" t="s">
        <v>133</v>
      </c>
      <c r="H1201" t="s">
        <v>110</v>
      </c>
      <c r="I1201" t="s">
        <v>157</v>
      </c>
      <c r="J1201">
        <v>0</v>
      </c>
      <c r="K1201" t="s">
        <v>182</v>
      </c>
    </row>
    <row r="1202" spans="1:11">
      <c r="A1202" t="s">
        <v>260</v>
      </c>
      <c r="B1202" t="s">
        <v>79</v>
      </c>
      <c r="C1202">
        <v>2035</v>
      </c>
      <c r="D1202">
        <v>2065</v>
      </c>
      <c r="E1202" t="s">
        <v>119</v>
      </c>
      <c r="F1202" t="s">
        <v>146</v>
      </c>
      <c r="G1202" t="s">
        <v>133</v>
      </c>
      <c r="H1202" t="s">
        <v>110</v>
      </c>
      <c r="I1202" t="s">
        <v>157</v>
      </c>
      <c r="J1202">
        <v>0</v>
      </c>
      <c r="K1202" t="s">
        <v>182</v>
      </c>
    </row>
    <row r="1203" spans="1:11">
      <c r="A1203" t="s">
        <v>260</v>
      </c>
      <c r="B1203" t="s">
        <v>79</v>
      </c>
      <c r="C1203">
        <v>2035</v>
      </c>
      <c r="D1203">
        <v>2070</v>
      </c>
      <c r="E1203" t="s">
        <v>119</v>
      </c>
      <c r="F1203" t="s">
        <v>146</v>
      </c>
      <c r="G1203" t="s">
        <v>133</v>
      </c>
      <c r="H1203" t="s">
        <v>110</v>
      </c>
      <c r="I1203" t="s">
        <v>157</v>
      </c>
      <c r="J1203">
        <v>0</v>
      </c>
      <c r="K1203" t="s">
        <v>182</v>
      </c>
    </row>
    <row r="1204" spans="1:11">
      <c r="A1204" t="s">
        <v>260</v>
      </c>
      <c r="B1204" t="s">
        <v>79</v>
      </c>
      <c r="C1204">
        <v>2040</v>
      </c>
      <c r="D1204">
        <v>2040</v>
      </c>
      <c r="E1204" t="s">
        <v>119</v>
      </c>
      <c r="F1204" t="s">
        <v>146</v>
      </c>
      <c r="G1204" t="s">
        <v>133</v>
      </c>
      <c r="H1204" t="s">
        <v>110</v>
      </c>
      <c r="I1204" t="s">
        <v>157</v>
      </c>
      <c r="J1204">
        <v>0</v>
      </c>
      <c r="K1204" t="s">
        <v>182</v>
      </c>
    </row>
    <row r="1205" spans="1:11">
      <c r="A1205" t="s">
        <v>260</v>
      </c>
      <c r="B1205" t="s">
        <v>79</v>
      </c>
      <c r="C1205">
        <v>2040</v>
      </c>
      <c r="D1205">
        <v>2045</v>
      </c>
      <c r="E1205" t="s">
        <v>119</v>
      </c>
      <c r="F1205" t="s">
        <v>146</v>
      </c>
      <c r="G1205" t="s">
        <v>133</v>
      </c>
      <c r="H1205" t="s">
        <v>110</v>
      </c>
      <c r="I1205" t="s">
        <v>157</v>
      </c>
      <c r="J1205">
        <v>0</v>
      </c>
      <c r="K1205" t="s">
        <v>182</v>
      </c>
    </row>
    <row r="1206" spans="1:11">
      <c r="A1206" t="s">
        <v>260</v>
      </c>
      <c r="B1206" t="s">
        <v>79</v>
      </c>
      <c r="C1206">
        <v>2040</v>
      </c>
      <c r="D1206">
        <v>2050</v>
      </c>
      <c r="E1206" t="s">
        <v>119</v>
      </c>
      <c r="F1206" t="s">
        <v>146</v>
      </c>
      <c r="G1206" t="s">
        <v>133</v>
      </c>
      <c r="H1206" t="s">
        <v>110</v>
      </c>
      <c r="I1206" t="s">
        <v>157</v>
      </c>
      <c r="J1206">
        <v>0</v>
      </c>
      <c r="K1206" t="s">
        <v>182</v>
      </c>
    </row>
    <row r="1207" spans="1:11">
      <c r="A1207" t="s">
        <v>260</v>
      </c>
      <c r="B1207" t="s">
        <v>79</v>
      </c>
      <c r="C1207">
        <v>2040</v>
      </c>
      <c r="D1207">
        <v>2055</v>
      </c>
      <c r="E1207" t="s">
        <v>119</v>
      </c>
      <c r="F1207" t="s">
        <v>146</v>
      </c>
      <c r="G1207" t="s">
        <v>133</v>
      </c>
      <c r="H1207" t="s">
        <v>110</v>
      </c>
      <c r="I1207" t="s">
        <v>157</v>
      </c>
      <c r="J1207">
        <v>0</v>
      </c>
      <c r="K1207" t="s">
        <v>182</v>
      </c>
    </row>
    <row r="1208" spans="1:11">
      <c r="A1208" t="s">
        <v>260</v>
      </c>
      <c r="B1208" t="s">
        <v>79</v>
      </c>
      <c r="C1208">
        <v>2040</v>
      </c>
      <c r="D1208">
        <v>2060</v>
      </c>
      <c r="E1208" t="s">
        <v>119</v>
      </c>
      <c r="F1208" t="s">
        <v>146</v>
      </c>
      <c r="G1208" t="s">
        <v>133</v>
      </c>
      <c r="H1208" t="s">
        <v>110</v>
      </c>
      <c r="I1208" t="s">
        <v>157</v>
      </c>
      <c r="J1208">
        <v>0</v>
      </c>
      <c r="K1208" t="s">
        <v>182</v>
      </c>
    </row>
    <row r="1209" spans="1:11">
      <c r="A1209" t="s">
        <v>260</v>
      </c>
      <c r="B1209" t="s">
        <v>79</v>
      </c>
      <c r="C1209">
        <v>2040</v>
      </c>
      <c r="D1209">
        <v>2065</v>
      </c>
      <c r="E1209" t="s">
        <v>119</v>
      </c>
      <c r="F1209" t="s">
        <v>146</v>
      </c>
      <c r="G1209" t="s">
        <v>133</v>
      </c>
      <c r="H1209" t="s">
        <v>110</v>
      </c>
      <c r="I1209" t="s">
        <v>157</v>
      </c>
      <c r="J1209">
        <v>0</v>
      </c>
      <c r="K1209" t="s">
        <v>182</v>
      </c>
    </row>
    <row r="1210" spans="1:11">
      <c r="A1210" t="s">
        <v>260</v>
      </c>
      <c r="B1210" t="s">
        <v>79</v>
      </c>
      <c r="C1210">
        <v>2040</v>
      </c>
      <c r="D1210">
        <v>2070</v>
      </c>
      <c r="E1210" t="s">
        <v>119</v>
      </c>
      <c r="F1210" t="s">
        <v>146</v>
      </c>
      <c r="G1210" t="s">
        <v>133</v>
      </c>
      <c r="H1210" t="s">
        <v>110</v>
      </c>
      <c r="I1210" t="s">
        <v>157</v>
      </c>
      <c r="J1210">
        <v>0</v>
      </c>
      <c r="K1210" t="s">
        <v>182</v>
      </c>
    </row>
    <row r="1211" spans="1:11">
      <c r="A1211" t="s">
        <v>260</v>
      </c>
      <c r="B1211" t="s">
        <v>79</v>
      </c>
      <c r="C1211">
        <v>2045</v>
      </c>
      <c r="D1211">
        <v>2045</v>
      </c>
      <c r="E1211" t="s">
        <v>119</v>
      </c>
      <c r="F1211" t="s">
        <v>146</v>
      </c>
      <c r="G1211" t="s">
        <v>133</v>
      </c>
      <c r="H1211" t="s">
        <v>110</v>
      </c>
      <c r="I1211" t="s">
        <v>157</v>
      </c>
      <c r="J1211">
        <v>0</v>
      </c>
      <c r="K1211" t="s">
        <v>182</v>
      </c>
    </row>
    <row r="1212" spans="1:11">
      <c r="A1212" t="s">
        <v>260</v>
      </c>
      <c r="B1212" t="s">
        <v>79</v>
      </c>
      <c r="C1212">
        <v>2045</v>
      </c>
      <c r="D1212">
        <v>2050</v>
      </c>
      <c r="E1212" t="s">
        <v>119</v>
      </c>
      <c r="F1212" t="s">
        <v>146</v>
      </c>
      <c r="G1212" t="s">
        <v>133</v>
      </c>
      <c r="H1212" t="s">
        <v>110</v>
      </c>
      <c r="I1212" t="s">
        <v>157</v>
      </c>
      <c r="J1212">
        <v>0</v>
      </c>
      <c r="K1212" t="s">
        <v>182</v>
      </c>
    </row>
    <row r="1213" spans="1:11">
      <c r="A1213" t="s">
        <v>260</v>
      </c>
      <c r="B1213" t="s">
        <v>79</v>
      </c>
      <c r="C1213">
        <v>2045</v>
      </c>
      <c r="D1213">
        <v>2055</v>
      </c>
      <c r="E1213" t="s">
        <v>119</v>
      </c>
      <c r="F1213" t="s">
        <v>146</v>
      </c>
      <c r="G1213" t="s">
        <v>133</v>
      </c>
      <c r="H1213" t="s">
        <v>110</v>
      </c>
      <c r="I1213" t="s">
        <v>157</v>
      </c>
      <c r="J1213">
        <v>0</v>
      </c>
      <c r="K1213" t="s">
        <v>182</v>
      </c>
    </row>
    <row r="1214" spans="1:11">
      <c r="A1214" t="s">
        <v>260</v>
      </c>
      <c r="B1214" t="s">
        <v>79</v>
      </c>
      <c r="C1214">
        <v>2045</v>
      </c>
      <c r="D1214">
        <v>2060</v>
      </c>
      <c r="E1214" t="s">
        <v>119</v>
      </c>
      <c r="F1214" t="s">
        <v>146</v>
      </c>
      <c r="G1214" t="s">
        <v>133</v>
      </c>
      <c r="H1214" t="s">
        <v>110</v>
      </c>
      <c r="I1214" t="s">
        <v>157</v>
      </c>
      <c r="J1214">
        <v>0</v>
      </c>
      <c r="K1214" t="s">
        <v>182</v>
      </c>
    </row>
    <row r="1215" spans="1:11">
      <c r="A1215" t="s">
        <v>260</v>
      </c>
      <c r="B1215" t="s">
        <v>79</v>
      </c>
      <c r="C1215">
        <v>2045</v>
      </c>
      <c r="D1215">
        <v>2065</v>
      </c>
      <c r="E1215" t="s">
        <v>119</v>
      </c>
      <c r="F1215" t="s">
        <v>146</v>
      </c>
      <c r="G1215" t="s">
        <v>133</v>
      </c>
      <c r="H1215" t="s">
        <v>110</v>
      </c>
      <c r="I1215" t="s">
        <v>157</v>
      </c>
      <c r="J1215">
        <v>0</v>
      </c>
      <c r="K1215" t="s">
        <v>182</v>
      </c>
    </row>
    <row r="1216" spans="1:11">
      <c r="A1216" t="s">
        <v>260</v>
      </c>
      <c r="B1216" t="s">
        <v>79</v>
      </c>
      <c r="C1216">
        <v>2045</v>
      </c>
      <c r="D1216">
        <v>2070</v>
      </c>
      <c r="E1216" t="s">
        <v>119</v>
      </c>
      <c r="F1216" t="s">
        <v>146</v>
      </c>
      <c r="G1216" t="s">
        <v>133</v>
      </c>
      <c r="H1216" t="s">
        <v>110</v>
      </c>
      <c r="I1216" t="s">
        <v>157</v>
      </c>
      <c r="J1216">
        <v>0</v>
      </c>
      <c r="K1216" t="s">
        <v>182</v>
      </c>
    </row>
    <row r="1217" spans="1:11">
      <c r="A1217" t="s">
        <v>260</v>
      </c>
      <c r="B1217" t="s">
        <v>79</v>
      </c>
      <c r="C1217">
        <v>2050</v>
      </c>
      <c r="D1217">
        <v>2050</v>
      </c>
      <c r="E1217" t="s">
        <v>119</v>
      </c>
      <c r="F1217" t="s">
        <v>146</v>
      </c>
      <c r="G1217" t="s">
        <v>133</v>
      </c>
      <c r="H1217" t="s">
        <v>110</v>
      </c>
      <c r="I1217" t="s">
        <v>157</v>
      </c>
      <c r="J1217">
        <v>0</v>
      </c>
      <c r="K1217" t="s">
        <v>182</v>
      </c>
    </row>
    <row r="1218" spans="1:11">
      <c r="A1218" t="s">
        <v>260</v>
      </c>
      <c r="B1218" t="s">
        <v>79</v>
      </c>
      <c r="C1218">
        <v>2050</v>
      </c>
      <c r="D1218">
        <v>2055</v>
      </c>
      <c r="E1218" t="s">
        <v>119</v>
      </c>
      <c r="F1218" t="s">
        <v>146</v>
      </c>
      <c r="G1218" t="s">
        <v>133</v>
      </c>
      <c r="H1218" t="s">
        <v>110</v>
      </c>
      <c r="I1218" t="s">
        <v>157</v>
      </c>
      <c r="J1218">
        <v>0</v>
      </c>
      <c r="K1218" t="s">
        <v>182</v>
      </c>
    </row>
    <row r="1219" spans="1:11">
      <c r="A1219" t="s">
        <v>260</v>
      </c>
      <c r="B1219" t="s">
        <v>79</v>
      </c>
      <c r="C1219">
        <v>2050</v>
      </c>
      <c r="D1219">
        <v>2060</v>
      </c>
      <c r="E1219" t="s">
        <v>119</v>
      </c>
      <c r="F1219" t="s">
        <v>146</v>
      </c>
      <c r="G1219" t="s">
        <v>133</v>
      </c>
      <c r="H1219" t="s">
        <v>110</v>
      </c>
      <c r="I1219" t="s">
        <v>157</v>
      </c>
      <c r="J1219">
        <v>0</v>
      </c>
      <c r="K1219" t="s">
        <v>182</v>
      </c>
    </row>
    <row r="1220" spans="1:11">
      <c r="A1220" t="s">
        <v>260</v>
      </c>
      <c r="B1220" t="s">
        <v>79</v>
      </c>
      <c r="C1220">
        <v>2050</v>
      </c>
      <c r="D1220">
        <v>2065</v>
      </c>
      <c r="E1220" t="s">
        <v>119</v>
      </c>
      <c r="F1220" t="s">
        <v>146</v>
      </c>
      <c r="G1220" t="s">
        <v>133</v>
      </c>
      <c r="H1220" t="s">
        <v>110</v>
      </c>
      <c r="I1220" t="s">
        <v>157</v>
      </c>
      <c r="J1220">
        <v>0</v>
      </c>
      <c r="K1220" t="s">
        <v>182</v>
      </c>
    </row>
    <row r="1221" spans="1:11">
      <c r="A1221" t="s">
        <v>260</v>
      </c>
      <c r="B1221" t="s">
        <v>79</v>
      </c>
      <c r="C1221">
        <v>2050</v>
      </c>
      <c r="D1221">
        <v>2070</v>
      </c>
      <c r="E1221" t="s">
        <v>119</v>
      </c>
      <c r="F1221" t="s">
        <v>146</v>
      </c>
      <c r="G1221" t="s">
        <v>133</v>
      </c>
      <c r="H1221" t="s">
        <v>110</v>
      </c>
      <c r="I1221" t="s">
        <v>157</v>
      </c>
      <c r="J1221">
        <v>0</v>
      </c>
      <c r="K1221" t="s">
        <v>182</v>
      </c>
    </row>
    <row r="1222" spans="1:11">
      <c r="A1222" t="s">
        <v>260</v>
      </c>
      <c r="B1222" t="s">
        <v>79</v>
      </c>
      <c r="C1222">
        <v>2055</v>
      </c>
      <c r="D1222">
        <v>2055</v>
      </c>
      <c r="E1222" t="s">
        <v>119</v>
      </c>
      <c r="F1222" t="s">
        <v>146</v>
      </c>
      <c r="G1222" t="s">
        <v>133</v>
      </c>
      <c r="H1222" t="s">
        <v>110</v>
      </c>
      <c r="I1222" t="s">
        <v>157</v>
      </c>
      <c r="J1222">
        <v>0</v>
      </c>
      <c r="K1222" t="s">
        <v>182</v>
      </c>
    </row>
    <row r="1223" spans="1:11">
      <c r="A1223" t="s">
        <v>260</v>
      </c>
      <c r="B1223" t="s">
        <v>79</v>
      </c>
      <c r="C1223">
        <v>2055</v>
      </c>
      <c r="D1223">
        <v>2060</v>
      </c>
      <c r="E1223" t="s">
        <v>119</v>
      </c>
      <c r="F1223" t="s">
        <v>146</v>
      </c>
      <c r="G1223" t="s">
        <v>133</v>
      </c>
      <c r="H1223" t="s">
        <v>110</v>
      </c>
      <c r="I1223" t="s">
        <v>157</v>
      </c>
      <c r="J1223">
        <v>0</v>
      </c>
      <c r="K1223" t="s">
        <v>182</v>
      </c>
    </row>
    <row r="1224" spans="1:11">
      <c r="A1224" t="s">
        <v>260</v>
      </c>
      <c r="B1224" t="s">
        <v>79</v>
      </c>
      <c r="C1224">
        <v>2055</v>
      </c>
      <c r="D1224">
        <v>2065</v>
      </c>
      <c r="E1224" t="s">
        <v>119</v>
      </c>
      <c r="F1224" t="s">
        <v>146</v>
      </c>
      <c r="G1224" t="s">
        <v>133</v>
      </c>
      <c r="H1224" t="s">
        <v>110</v>
      </c>
      <c r="I1224" t="s">
        <v>157</v>
      </c>
      <c r="J1224">
        <v>0</v>
      </c>
      <c r="K1224" t="s">
        <v>182</v>
      </c>
    </row>
    <row r="1225" spans="1:11">
      <c r="A1225" t="s">
        <v>260</v>
      </c>
      <c r="B1225" t="s">
        <v>79</v>
      </c>
      <c r="C1225">
        <v>2055</v>
      </c>
      <c r="D1225">
        <v>2070</v>
      </c>
      <c r="E1225" t="s">
        <v>119</v>
      </c>
      <c r="F1225" t="s">
        <v>146</v>
      </c>
      <c r="G1225" t="s">
        <v>133</v>
      </c>
      <c r="H1225" t="s">
        <v>110</v>
      </c>
      <c r="I1225" t="s">
        <v>157</v>
      </c>
      <c r="J1225">
        <v>0</v>
      </c>
      <c r="K1225" t="s">
        <v>182</v>
      </c>
    </row>
    <row r="1226" spans="1:11">
      <c r="A1226" t="s">
        <v>260</v>
      </c>
      <c r="B1226" t="s">
        <v>79</v>
      </c>
      <c r="C1226">
        <v>2060</v>
      </c>
      <c r="D1226">
        <v>2060</v>
      </c>
      <c r="E1226" t="s">
        <v>119</v>
      </c>
      <c r="F1226" t="s">
        <v>146</v>
      </c>
      <c r="G1226" t="s">
        <v>133</v>
      </c>
      <c r="H1226" t="s">
        <v>110</v>
      </c>
      <c r="I1226" t="s">
        <v>157</v>
      </c>
      <c r="J1226">
        <v>0</v>
      </c>
      <c r="K1226" t="s">
        <v>182</v>
      </c>
    </row>
    <row r="1227" spans="1:11">
      <c r="A1227" t="s">
        <v>260</v>
      </c>
      <c r="B1227" t="s">
        <v>79</v>
      </c>
      <c r="C1227">
        <v>2060</v>
      </c>
      <c r="D1227">
        <v>2065</v>
      </c>
      <c r="E1227" t="s">
        <v>119</v>
      </c>
      <c r="F1227" t="s">
        <v>146</v>
      </c>
      <c r="G1227" t="s">
        <v>133</v>
      </c>
      <c r="H1227" t="s">
        <v>110</v>
      </c>
      <c r="I1227" t="s">
        <v>157</v>
      </c>
      <c r="J1227">
        <v>0</v>
      </c>
      <c r="K1227" t="s">
        <v>182</v>
      </c>
    </row>
    <row r="1228" spans="1:11">
      <c r="A1228" t="s">
        <v>260</v>
      </c>
      <c r="B1228" t="s">
        <v>79</v>
      </c>
      <c r="C1228">
        <v>2060</v>
      </c>
      <c r="D1228">
        <v>2070</v>
      </c>
      <c r="E1228" t="s">
        <v>119</v>
      </c>
      <c r="F1228" t="s">
        <v>146</v>
      </c>
      <c r="G1228" t="s">
        <v>133</v>
      </c>
      <c r="H1228" t="s">
        <v>110</v>
      </c>
      <c r="I1228" t="s">
        <v>157</v>
      </c>
      <c r="J1228">
        <v>0</v>
      </c>
      <c r="K1228" t="s">
        <v>182</v>
      </c>
    </row>
    <row r="1229" spans="1:11">
      <c r="A1229" t="s">
        <v>260</v>
      </c>
      <c r="B1229" t="s">
        <v>79</v>
      </c>
      <c r="C1229">
        <v>2065</v>
      </c>
      <c r="D1229">
        <v>2065</v>
      </c>
      <c r="E1229" t="s">
        <v>119</v>
      </c>
      <c r="F1229" t="s">
        <v>146</v>
      </c>
      <c r="G1229" t="s">
        <v>133</v>
      </c>
      <c r="H1229" t="s">
        <v>110</v>
      </c>
      <c r="I1229" t="s">
        <v>157</v>
      </c>
      <c r="J1229">
        <v>0</v>
      </c>
      <c r="K1229" t="s">
        <v>182</v>
      </c>
    </row>
    <row r="1230" spans="1:11">
      <c r="A1230" t="s">
        <v>260</v>
      </c>
      <c r="B1230" t="s">
        <v>79</v>
      </c>
      <c r="C1230">
        <v>2065</v>
      </c>
      <c r="D1230">
        <v>2070</v>
      </c>
      <c r="E1230" t="s">
        <v>119</v>
      </c>
      <c r="F1230" t="s">
        <v>146</v>
      </c>
      <c r="G1230" t="s">
        <v>133</v>
      </c>
      <c r="H1230" t="s">
        <v>110</v>
      </c>
      <c r="I1230" t="s">
        <v>157</v>
      </c>
      <c r="J1230">
        <v>0</v>
      </c>
      <c r="K1230" t="s">
        <v>182</v>
      </c>
    </row>
    <row r="1231" spans="1:11">
      <c r="A1231" t="s">
        <v>260</v>
      </c>
      <c r="B1231" t="s">
        <v>79</v>
      </c>
      <c r="C1231">
        <v>2070</v>
      </c>
      <c r="D1231">
        <v>2070</v>
      </c>
      <c r="E1231" t="s">
        <v>119</v>
      </c>
      <c r="F1231" t="s">
        <v>146</v>
      </c>
      <c r="G1231" t="s">
        <v>133</v>
      </c>
      <c r="H1231" t="s">
        <v>110</v>
      </c>
      <c r="I1231" t="s">
        <v>157</v>
      </c>
      <c r="J1231">
        <v>0</v>
      </c>
      <c r="K1231" t="s">
        <v>182</v>
      </c>
    </row>
    <row r="1232" spans="1:11">
      <c r="A1232" t="s">
        <v>260</v>
      </c>
      <c r="B1232" t="s">
        <v>96</v>
      </c>
      <c r="C1232">
        <v>2010</v>
      </c>
      <c r="D1232">
        <v>2010</v>
      </c>
      <c r="E1232" t="s">
        <v>119</v>
      </c>
      <c r="F1232" t="s">
        <v>146</v>
      </c>
      <c r="G1232" t="s">
        <v>133</v>
      </c>
      <c r="H1232" t="s">
        <v>110</v>
      </c>
      <c r="I1232" t="s">
        <v>162</v>
      </c>
      <c r="J1232">
        <v>-5.000000074505806E-2</v>
      </c>
      <c r="K1232" t="s">
        <v>182</v>
      </c>
    </row>
    <row r="1233" spans="1:11">
      <c r="A1233" t="s">
        <v>260</v>
      </c>
      <c r="B1233" t="s">
        <v>96</v>
      </c>
      <c r="C1233">
        <v>2010</v>
      </c>
      <c r="D1233">
        <v>2015</v>
      </c>
      <c r="E1233" t="s">
        <v>119</v>
      </c>
      <c r="F1233" t="s">
        <v>146</v>
      </c>
      <c r="G1233" t="s">
        <v>133</v>
      </c>
      <c r="H1233" t="s">
        <v>110</v>
      </c>
      <c r="I1233" t="s">
        <v>162</v>
      </c>
      <c r="J1233">
        <v>-5.000000074505806E-2</v>
      </c>
      <c r="K1233" t="s">
        <v>182</v>
      </c>
    </row>
    <row r="1234" spans="1:11">
      <c r="A1234" t="s">
        <v>260</v>
      </c>
      <c r="B1234" t="s">
        <v>96</v>
      </c>
      <c r="C1234">
        <v>2010</v>
      </c>
      <c r="D1234">
        <v>2020</v>
      </c>
      <c r="E1234" t="s">
        <v>119</v>
      </c>
      <c r="F1234" t="s">
        <v>146</v>
      </c>
      <c r="G1234" t="s">
        <v>133</v>
      </c>
      <c r="H1234" t="s">
        <v>110</v>
      </c>
      <c r="I1234" t="s">
        <v>162</v>
      </c>
      <c r="J1234">
        <v>-5.000000074505806E-2</v>
      </c>
      <c r="K1234" t="s">
        <v>182</v>
      </c>
    </row>
    <row r="1235" spans="1:11">
      <c r="A1235" t="s">
        <v>260</v>
      </c>
      <c r="B1235" t="s">
        <v>96</v>
      </c>
      <c r="C1235">
        <v>2010</v>
      </c>
      <c r="D1235">
        <v>2025</v>
      </c>
      <c r="E1235" t="s">
        <v>119</v>
      </c>
      <c r="F1235" t="s">
        <v>146</v>
      </c>
      <c r="G1235" t="s">
        <v>133</v>
      </c>
      <c r="H1235" t="s">
        <v>110</v>
      </c>
      <c r="I1235" t="s">
        <v>162</v>
      </c>
      <c r="J1235">
        <v>-5.000000074505806E-2</v>
      </c>
      <c r="K1235" t="s">
        <v>182</v>
      </c>
    </row>
    <row r="1236" spans="1:11">
      <c r="A1236" t="s">
        <v>260</v>
      </c>
      <c r="B1236" t="s">
        <v>96</v>
      </c>
      <c r="C1236">
        <v>2010</v>
      </c>
      <c r="D1236">
        <v>2030</v>
      </c>
      <c r="E1236" t="s">
        <v>119</v>
      </c>
      <c r="F1236" t="s">
        <v>146</v>
      </c>
      <c r="G1236" t="s">
        <v>133</v>
      </c>
      <c r="H1236" t="s">
        <v>110</v>
      </c>
      <c r="I1236" t="s">
        <v>162</v>
      </c>
      <c r="J1236">
        <v>-5.000000074505806E-2</v>
      </c>
      <c r="K1236" t="s">
        <v>182</v>
      </c>
    </row>
    <row r="1237" spans="1:11">
      <c r="A1237" t="s">
        <v>260</v>
      </c>
      <c r="B1237" t="s">
        <v>96</v>
      </c>
      <c r="C1237">
        <v>2010</v>
      </c>
      <c r="D1237">
        <v>2010</v>
      </c>
      <c r="E1237" t="s">
        <v>119</v>
      </c>
      <c r="F1237" t="s">
        <v>146</v>
      </c>
      <c r="G1237" t="s">
        <v>133</v>
      </c>
      <c r="H1237" t="s">
        <v>110</v>
      </c>
      <c r="I1237" t="s">
        <v>161</v>
      </c>
      <c r="J1237">
        <v>-5.000000074505806E-2</v>
      </c>
      <c r="K1237" t="s">
        <v>182</v>
      </c>
    </row>
    <row r="1238" spans="1:11">
      <c r="A1238" t="s">
        <v>260</v>
      </c>
      <c r="B1238" t="s">
        <v>96</v>
      </c>
      <c r="C1238">
        <v>2010</v>
      </c>
      <c r="D1238">
        <v>2015</v>
      </c>
      <c r="E1238" t="s">
        <v>119</v>
      </c>
      <c r="F1238" t="s">
        <v>146</v>
      </c>
      <c r="G1238" t="s">
        <v>133</v>
      </c>
      <c r="H1238" t="s">
        <v>110</v>
      </c>
      <c r="I1238" t="s">
        <v>161</v>
      </c>
      <c r="J1238">
        <v>-5.000000074505806E-2</v>
      </c>
      <c r="K1238" t="s">
        <v>182</v>
      </c>
    </row>
    <row r="1239" spans="1:11">
      <c r="A1239" t="s">
        <v>260</v>
      </c>
      <c r="B1239" t="s">
        <v>96</v>
      </c>
      <c r="C1239">
        <v>2010</v>
      </c>
      <c r="D1239">
        <v>2020</v>
      </c>
      <c r="E1239" t="s">
        <v>119</v>
      </c>
      <c r="F1239" t="s">
        <v>146</v>
      </c>
      <c r="G1239" t="s">
        <v>133</v>
      </c>
      <c r="H1239" t="s">
        <v>110</v>
      </c>
      <c r="I1239" t="s">
        <v>161</v>
      </c>
      <c r="J1239">
        <v>-5.000000074505806E-2</v>
      </c>
      <c r="K1239" t="s">
        <v>182</v>
      </c>
    </row>
    <row r="1240" spans="1:11">
      <c r="A1240" t="s">
        <v>260</v>
      </c>
      <c r="B1240" t="s">
        <v>96</v>
      </c>
      <c r="C1240">
        <v>2010</v>
      </c>
      <c r="D1240">
        <v>2025</v>
      </c>
      <c r="E1240" t="s">
        <v>119</v>
      </c>
      <c r="F1240" t="s">
        <v>146</v>
      </c>
      <c r="G1240" t="s">
        <v>133</v>
      </c>
      <c r="H1240" t="s">
        <v>110</v>
      </c>
      <c r="I1240" t="s">
        <v>161</v>
      </c>
      <c r="J1240">
        <v>-5.000000074505806E-2</v>
      </c>
      <c r="K1240" t="s">
        <v>182</v>
      </c>
    </row>
    <row r="1241" spans="1:11">
      <c r="A1241" t="s">
        <v>260</v>
      </c>
      <c r="B1241" t="s">
        <v>96</v>
      </c>
      <c r="C1241">
        <v>2010</v>
      </c>
      <c r="D1241">
        <v>2030</v>
      </c>
      <c r="E1241" t="s">
        <v>119</v>
      </c>
      <c r="F1241" t="s">
        <v>146</v>
      </c>
      <c r="G1241" t="s">
        <v>133</v>
      </c>
      <c r="H1241" t="s">
        <v>110</v>
      </c>
      <c r="I1241" t="s">
        <v>161</v>
      </c>
      <c r="J1241">
        <v>-5.000000074505806E-2</v>
      </c>
      <c r="K1241" t="s">
        <v>182</v>
      </c>
    </row>
    <row r="1242" spans="1:11">
      <c r="A1242" t="s">
        <v>260</v>
      </c>
      <c r="B1242" t="s">
        <v>96</v>
      </c>
      <c r="C1242">
        <v>2010</v>
      </c>
      <c r="D1242">
        <v>2010</v>
      </c>
      <c r="E1242" t="s">
        <v>119</v>
      </c>
      <c r="F1242" t="s">
        <v>146</v>
      </c>
      <c r="G1242" t="s">
        <v>133</v>
      </c>
      <c r="H1242" t="s">
        <v>110</v>
      </c>
      <c r="I1242" t="s">
        <v>160</v>
      </c>
      <c r="J1242">
        <v>-5.000000074505806E-2</v>
      </c>
      <c r="K1242" t="s">
        <v>182</v>
      </c>
    </row>
    <row r="1243" spans="1:11">
      <c r="A1243" t="s">
        <v>260</v>
      </c>
      <c r="B1243" t="s">
        <v>96</v>
      </c>
      <c r="C1243">
        <v>2010</v>
      </c>
      <c r="D1243">
        <v>2015</v>
      </c>
      <c r="E1243" t="s">
        <v>119</v>
      </c>
      <c r="F1243" t="s">
        <v>146</v>
      </c>
      <c r="G1243" t="s">
        <v>133</v>
      </c>
      <c r="H1243" t="s">
        <v>110</v>
      </c>
      <c r="I1243" t="s">
        <v>160</v>
      </c>
      <c r="J1243">
        <v>-5.000000074505806E-2</v>
      </c>
      <c r="K1243" t="s">
        <v>182</v>
      </c>
    </row>
    <row r="1244" spans="1:11">
      <c r="A1244" t="s">
        <v>260</v>
      </c>
      <c r="B1244" t="s">
        <v>96</v>
      </c>
      <c r="C1244">
        <v>2010</v>
      </c>
      <c r="D1244">
        <v>2020</v>
      </c>
      <c r="E1244" t="s">
        <v>119</v>
      </c>
      <c r="F1244" t="s">
        <v>146</v>
      </c>
      <c r="G1244" t="s">
        <v>133</v>
      </c>
      <c r="H1244" t="s">
        <v>110</v>
      </c>
      <c r="I1244" t="s">
        <v>160</v>
      </c>
      <c r="J1244">
        <v>-5.000000074505806E-2</v>
      </c>
      <c r="K1244" t="s">
        <v>182</v>
      </c>
    </row>
    <row r="1245" spans="1:11">
      <c r="A1245" t="s">
        <v>260</v>
      </c>
      <c r="B1245" t="s">
        <v>96</v>
      </c>
      <c r="C1245">
        <v>2010</v>
      </c>
      <c r="D1245">
        <v>2025</v>
      </c>
      <c r="E1245" t="s">
        <v>119</v>
      </c>
      <c r="F1245" t="s">
        <v>146</v>
      </c>
      <c r="G1245" t="s">
        <v>133</v>
      </c>
      <c r="H1245" t="s">
        <v>110</v>
      </c>
      <c r="I1245" t="s">
        <v>160</v>
      </c>
      <c r="J1245">
        <v>-5.000000074505806E-2</v>
      </c>
      <c r="K1245" t="s">
        <v>182</v>
      </c>
    </row>
    <row r="1246" spans="1:11">
      <c r="A1246" t="s">
        <v>260</v>
      </c>
      <c r="B1246" t="s">
        <v>96</v>
      </c>
      <c r="C1246">
        <v>2010</v>
      </c>
      <c r="D1246">
        <v>2030</v>
      </c>
      <c r="E1246" t="s">
        <v>119</v>
      </c>
      <c r="F1246" t="s">
        <v>146</v>
      </c>
      <c r="G1246" t="s">
        <v>133</v>
      </c>
      <c r="H1246" t="s">
        <v>110</v>
      </c>
      <c r="I1246" t="s">
        <v>160</v>
      </c>
      <c r="J1246">
        <v>-5.000000074505806E-2</v>
      </c>
      <c r="K1246" t="s">
        <v>182</v>
      </c>
    </row>
    <row r="1247" spans="1:11">
      <c r="A1247" t="s">
        <v>260</v>
      </c>
      <c r="B1247" t="s">
        <v>96</v>
      </c>
      <c r="C1247">
        <v>2010</v>
      </c>
      <c r="D1247">
        <v>2010</v>
      </c>
      <c r="E1247" t="s">
        <v>119</v>
      </c>
      <c r="F1247" t="s">
        <v>146</v>
      </c>
      <c r="G1247" t="s">
        <v>133</v>
      </c>
      <c r="H1247" t="s">
        <v>110</v>
      </c>
      <c r="I1247" t="s">
        <v>159</v>
      </c>
      <c r="J1247">
        <v>-5.000000074505806E-2</v>
      </c>
      <c r="K1247" t="s">
        <v>182</v>
      </c>
    </row>
    <row r="1248" spans="1:11">
      <c r="A1248" t="s">
        <v>260</v>
      </c>
      <c r="B1248" t="s">
        <v>96</v>
      </c>
      <c r="C1248">
        <v>2010</v>
      </c>
      <c r="D1248">
        <v>2015</v>
      </c>
      <c r="E1248" t="s">
        <v>119</v>
      </c>
      <c r="F1248" t="s">
        <v>146</v>
      </c>
      <c r="G1248" t="s">
        <v>133</v>
      </c>
      <c r="H1248" t="s">
        <v>110</v>
      </c>
      <c r="I1248" t="s">
        <v>159</v>
      </c>
      <c r="J1248">
        <v>-5.000000074505806E-2</v>
      </c>
      <c r="K1248" t="s">
        <v>182</v>
      </c>
    </row>
    <row r="1249" spans="1:11">
      <c r="A1249" t="s">
        <v>260</v>
      </c>
      <c r="B1249" t="s">
        <v>96</v>
      </c>
      <c r="C1249">
        <v>2010</v>
      </c>
      <c r="D1249">
        <v>2020</v>
      </c>
      <c r="E1249" t="s">
        <v>119</v>
      </c>
      <c r="F1249" t="s">
        <v>146</v>
      </c>
      <c r="G1249" t="s">
        <v>133</v>
      </c>
      <c r="H1249" t="s">
        <v>110</v>
      </c>
      <c r="I1249" t="s">
        <v>159</v>
      </c>
      <c r="J1249">
        <v>-5.000000074505806E-2</v>
      </c>
      <c r="K1249" t="s">
        <v>182</v>
      </c>
    </row>
    <row r="1250" spans="1:11">
      <c r="A1250" t="s">
        <v>260</v>
      </c>
      <c r="B1250" t="s">
        <v>96</v>
      </c>
      <c r="C1250">
        <v>2010</v>
      </c>
      <c r="D1250">
        <v>2025</v>
      </c>
      <c r="E1250" t="s">
        <v>119</v>
      </c>
      <c r="F1250" t="s">
        <v>146</v>
      </c>
      <c r="G1250" t="s">
        <v>133</v>
      </c>
      <c r="H1250" t="s">
        <v>110</v>
      </c>
      <c r="I1250" t="s">
        <v>159</v>
      </c>
      <c r="J1250">
        <v>-5.000000074505806E-2</v>
      </c>
      <c r="K1250" t="s">
        <v>182</v>
      </c>
    </row>
    <row r="1251" spans="1:11">
      <c r="A1251" t="s">
        <v>260</v>
      </c>
      <c r="B1251" t="s">
        <v>96</v>
      </c>
      <c r="C1251">
        <v>2010</v>
      </c>
      <c r="D1251">
        <v>2030</v>
      </c>
      <c r="E1251" t="s">
        <v>119</v>
      </c>
      <c r="F1251" t="s">
        <v>146</v>
      </c>
      <c r="G1251" t="s">
        <v>133</v>
      </c>
      <c r="H1251" t="s">
        <v>110</v>
      </c>
      <c r="I1251" t="s">
        <v>159</v>
      </c>
      <c r="J1251">
        <v>-5.000000074505806E-2</v>
      </c>
      <c r="K1251" t="s">
        <v>182</v>
      </c>
    </row>
    <row r="1252" spans="1:11">
      <c r="A1252" t="s">
        <v>260</v>
      </c>
      <c r="B1252" t="s">
        <v>96</v>
      </c>
      <c r="C1252">
        <v>2010</v>
      </c>
      <c r="D1252">
        <v>2035</v>
      </c>
      <c r="E1252" t="s">
        <v>119</v>
      </c>
      <c r="F1252" t="s">
        <v>146</v>
      </c>
      <c r="G1252" t="s">
        <v>133</v>
      </c>
      <c r="H1252" t="s">
        <v>110</v>
      </c>
      <c r="I1252" t="s">
        <v>159</v>
      </c>
      <c r="J1252">
        <v>-5.000000074505806E-2</v>
      </c>
      <c r="K1252" t="s">
        <v>182</v>
      </c>
    </row>
    <row r="1253" spans="1:11">
      <c r="A1253" t="s">
        <v>260</v>
      </c>
      <c r="B1253" t="s">
        <v>96</v>
      </c>
      <c r="C1253">
        <v>2015</v>
      </c>
      <c r="D1253">
        <v>2015</v>
      </c>
      <c r="E1253" t="s">
        <v>119</v>
      </c>
      <c r="F1253" t="s">
        <v>146</v>
      </c>
      <c r="G1253" t="s">
        <v>133</v>
      </c>
      <c r="H1253" t="s">
        <v>110</v>
      </c>
      <c r="I1253" t="s">
        <v>162</v>
      </c>
      <c r="J1253">
        <v>-5.000000074505806E-2</v>
      </c>
      <c r="K1253" t="s">
        <v>182</v>
      </c>
    </row>
    <row r="1254" spans="1:11">
      <c r="A1254" t="s">
        <v>260</v>
      </c>
      <c r="B1254" t="s">
        <v>96</v>
      </c>
      <c r="C1254">
        <v>2015</v>
      </c>
      <c r="D1254">
        <v>2020</v>
      </c>
      <c r="E1254" t="s">
        <v>119</v>
      </c>
      <c r="F1254" t="s">
        <v>146</v>
      </c>
      <c r="G1254" t="s">
        <v>133</v>
      </c>
      <c r="H1254" t="s">
        <v>110</v>
      </c>
      <c r="I1254" t="s">
        <v>162</v>
      </c>
      <c r="J1254">
        <v>-5.000000074505806E-2</v>
      </c>
      <c r="K1254" t="s">
        <v>182</v>
      </c>
    </row>
    <row r="1255" spans="1:11">
      <c r="A1255" t="s">
        <v>260</v>
      </c>
      <c r="B1255" t="s">
        <v>96</v>
      </c>
      <c r="C1255">
        <v>2015</v>
      </c>
      <c r="D1255">
        <v>2025</v>
      </c>
      <c r="E1255" t="s">
        <v>119</v>
      </c>
      <c r="F1255" t="s">
        <v>146</v>
      </c>
      <c r="G1255" t="s">
        <v>133</v>
      </c>
      <c r="H1255" t="s">
        <v>110</v>
      </c>
      <c r="I1255" t="s">
        <v>162</v>
      </c>
      <c r="J1255">
        <v>-5.000000074505806E-2</v>
      </c>
      <c r="K1255" t="s">
        <v>182</v>
      </c>
    </row>
    <row r="1256" spans="1:11">
      <c r="A1256" t="s">
        <v>260</v>
      </c>
      <c r="B1256" t="s">
        <v>96</v>
      </c>
      <c r="C1256">
        <v>2015</v>
      </c>
      <c r="D1256">
        <v>2030</v>
      </c>
      <c r="E1256" t="s">
        <v>119</v>
      </c>
      <c r="F1256" t="s">
        <v>146</v>
      </c>
      <c r="G1256" t="s">
        <v>133</v>
      </c>
      <c r="H1256" t="s">
        <v>110</v>
      </c>
      <c r="I1256" t="s">
        <v>162</v>
      </c>
      <c r="J1256">
        <v>-5.000000074505806E-2</v>
      </c>
      <c r="K1256" t="s">
        <v>182</v>
      </c>
    </row>
    <row r="1257" spans="1:11">
      <c r="A1257" t="s">
        <v>260</v>
      </c>
      <c r="B1257" t="s">
        <v>96</v>
      </c>
      <c r="C1257">
        <v>2015</v>
      </c>
      <c r="D1257">
        <v>2035</v>
      </c>
      <c r="E1257" t="s">
        <v>119</v>
      </c>
      <c r="F1257" t="s">
        <v>146</v>
      </c>
      <c r="G1257" t="s">
        <v>133</v>
      </c>
      <c r="H1257" t="s">
        <v>110</v>
      </c>
      <c r="I1257" t="s">
        <v>162</v>
      </c>
      <c r="J1257">
        <v>-5.000000074505806E-2</v>
      </c>
      <c r="K1257" t="s">
        <v>182</v>
      </c>
    </row>
    <row r="1258" spans="1:11">
      <c r="A1258" t="s">
        <v>260</v>
      </c>
      <c r="B1258" t="s">
        <v>96</v>
      </c>
      <c r="C1258">
        <v>2015</v>
      </c>
      <c r="D1258">
        <v>2015</v>
      </c>
      <c r="E1258" t="s">
        <v>119</v>
      </c>
      <c r="F1258" t="s">
        <v>146</v>
      </c>
      <c r="G1258" t="s">
        <v>133</v>
      </c>
      <c r="H1258" t="s">
        <v>110</v>
      </c>
      <c r="I1258" t="s">
        <v>161</v>
      </c>
      <c r="J1258">
        <v>-5.000000074505806E-2</v>
      </c>
      <c r="K1258" t="s">
        <v>182</v>
      </c>
    </row>
    <row r="1259" spans="1:11">
      <c r="A1259" t="s">
        <v>260</v>
      </c>
      <c r="B1259" t="s">
        <v>96</v>
      </c>
      <c r="C1259">
        <v>2015</v>
      </c>
      <c r="D1259">
        <v>2020</v>
      </c>
      <c r="E1259" t="s">
        <v>119</v>
      </c>
      <c r="F1259" t="s">
        <v>146</v>
      </c>
      <c r="G1259" t="s">
        <v>133</v>
      </c>
      <c r="H1259" t="s">
        <v>110</v>
      </c>
      <c r="I1259" t="s">
        <v>161</v>
      </c>
      <c r="J1259">
        <v>-5.000000074505806E-2</v>
      </c>
      <c r="K1259" t="s">
        <v>182</v>
      </c>
    </row>
    <row r="1260" spans="1:11">
      <c r="A1260" t="s">
        <v>260</v>
      </c>
      <c r="B1260" t="s">
        <v>96</v>
      </c>
      <c r="C1260">
        <v>2015</v>
      </c>
      <c r="D1260">
        <v>2025</v>
      </c>
      <c r="E1260" t="s">
        <v>119</v>
      </c>
      <c r="F1260" t="s">
        <v>146</v>
      </c>
      <c r="G1260" t="s">
        <v>133</v>
      </c>
      <c r="H1260" t="s">
        <v>110</v>
      </c>
      <c r="I1260" t="s">
        <v>161</v>
      </c>
      <c r="J1260">
        <v>-5.000000074505806E-2</v>
      </c>
      <c r="K1260" t="s">
        <v>182</v>
      </c>
    </row>
    <row r="1261" spans="1:11">
      <c r="A1261" t="s">
        <v>260</v>
      </c>
      <c r="B1261" t="s">
        <v>96</v>
      </c>
      <c r="C1261">
        <v>2015</v>
      </c>
      <c r="D1261">
        <v>2030</v>
      </c>
      <c r="E1261" t="s">
        <v>119</v>
      </c>
      <c r="F1261" t="s">
        <v>146</v>
      </c>
      <c r="G1261" t="s">
        <v>133</v>
      </c>
      <c r="H1261" t="s">
        <v>110</v>
      </c>
      <c r="I1261" t="s">
        <v>161</v>
      </c>
      <c r="J1261">
        <v>-5.000000074505806E-2</v>
      </c>
      <c r="K1261" t="s">
        <v>182</v>
      </c>
    </row>
    <row r="1262" spans="1:11">
      <c r="A1262" t="s">
        <v>260</v>
      </c>
      <c r="B1262" t="s">
        <v>96</v>
      </c>
      <c r="C1262">
        <v>2015</v>
      </c>
      <c r="D1262">
        <v>2035</v>
      </c>
      <c r="E1262" t="s">
        <v>119</v>
      </c>
      <c r="F1262" t="s">
        <v>146</v>
      </c>
      <c r="G1262" t="s">
        <v>133</v>
      </c>
      <c r="H1262" t="s">
        <v>110</v>
      </c>
      <c r="I1262" t="s">
        <v>161</v>
      </c>
      <c r="J1262">
        <v>-5.000000074505806E-2</v>
      </c>
      <c r="K1262" t="s">
        <v>182</v>
      </c>
    </row>
    <row r="1263" spans="1:11">
      <c r="A1263" t="s">
        <v>260</v>
      </c>
      <c r="B1263" t="s">
        <v>96</v>
      </c>
      <c r="C1263">
        <v>2015</v>
      </c>
      <c r="D1263">
        <v>2015</v>
      </c>
      <c r="E1263" t="s">
        <v>119</v>
      </c>
      <c r="F1263" t="s">
        <v>146</v>
      </c>
      <c r="G1263" t="s">
        <v>133</v>
      </c>
      <c r="H1263" t="s">
        <v>110</v>
      </c>
      <c r="I1263" t="s">
        <v>160</v>
      </c>
      <c r="J1263">
        <v>-5.000000074505806E-2</v>
      </c>
      <c r="K1263" t="s">
        <v>182</v>
      </c>
    </row>
    <row r="1264" spans="1:11">
      <c r="A1264" t="s">
        <v>260</v>
      </c>
      <c r="B1264" t="s">
        <v>96</v>
      </c>
      <c r="C1264">
        <v>2015</v>
      </c>
      <c r="D1264">
        <v>2020</v>
      </c>
      <c r="E1264" t="s">
        <v>119</v>
      </c>
      <c r="F1264" t="s">
        <v>146</v>
      </c>
      <c r="G1264" t="s">
        <v>133</v>
      </c>
      <c r="H1264" t="s">
        <v>110</v>
      </c>
      <c r="I1264" t="s">
        <v>160</v>
      </c>
      <c r="J1264">
        <v>-5.000000074505806E-2</v>
      </c>
      <c r="K1264" t="s">
        <v>182</v>
      </c>
    </row>
    <row r="1265" spans="1:11">
      <c r="A1265" t="s">
        <v>260</v>
      </c>
      <c r="B1265" t="s">
        <v>96</v>
      </c>
      <c r="C1265">
        <v>2015</v>
      </c>
      <c r="D1265">
        <v>2025</v>
      </c>
      <c r="E1265" t="s">
        <v>119</v>
      </c>
      <c r="F1265" t="s">
        <v>146</v>
      </c>
      <c r="G1265" t="s">
        <v>133</v>
      </c>
      <c r="H1265" t="s">
        <v>110</v>
      </c>
      <c r="I1265" t="s">
        <v>160</v>
      </c>
      <c r="J1265">
        <v>-5.000000074505806E-2</v>
      </c>
      <c r="K1265" t="s">
        <v>182</v>
      </c>
    </row>
    <row r="1266" spans="1:11">
      <c r="A1266" t="s">
        <v>260</v>
      </c>
      <c r="B1266" t="s">
        <v>96</v>
      </c>
      <c r="C1266">
        <v>2015</v>
      </c>
      <c r="D1266">
        <v>2030</v>
      </c>
      <c r="E1266" t="s">
        <v>119</v>
      </c>
      <c r="F1266" t="s">
        <v>146</v>
      </c>
      <c r="G1266" t="s">
        <v>133</v>
      </c>
      <c r="H1266" t="s">
        <v>110</v>
      </c>
      <c r="I1266" t="s">
        <v>160</v>
      </c>
      <c r="J1266">
        <v>-5.000000074505806E-2</v>
      </c>
      <c r="K1266" t="s">
        <v>182</v>
      </c>
    </row>
    <row r="1267" spans="1:11">
      <c r="A1267" t="s">
        <v>260</v>
      </c>
      <c r="B1267" t="s">
        <v>96</v>
      </c>
      <c r="C1267">
        <v>2015</v>
      </c>
      <c r="D1267">
        <v>2035</v>
      </c>
      <c r="E1267" t="s">
        <v>119</v>
      </c>
      <c r="F1267" t="s">
        <v>146</v>
      </c>
      <c r="G1267" t="s">
        <v>133</v>
      </c>
      <c r="H1267" t="s">
        <v>110</v>
      </c>
      <c r="I1267" t="s">
        <v>160</v>
      </c>
      <c r="J1267">
        <v>-5.000000074505806E-2</v>
      </c>
      <c r="K1267" t="s">
        <v>182</v>
      </c>
    </row>
    <row r="1268" spans="1:11">
      <c r="A1268" t="s">
        <v>260</v>
      </c>
      <c r="B1268" t="s">
        <v>96</v>
      </c>
      <c r="C1268">
        <v>2015</v>
      </c>
      <c r="D1268">
        <v>2015</v>
      </c>
      <c r="E1268" t="s">
        <v>119</v>
      </c>
      <c r="F1268" t="s">
        <v>146</v>
      </c>
      <c r="G1268" t="s">
        <v>133</v>
      </c>
      <c r="H1268" t="s">
        <v>110</v>
      </c>
      <c r="I1268" t="s">
        <v>159</v>
      </c>
      <c r="J1268">
        <v>-5.000000074505806E-2</v>
      </c>
      <c r="K1268" t="s">
        <v>182</v>
      </c>
    </row>
    <row r="1269" spans="1:11">
      <c r="A1269" t="s">
        <v>260</v>
      </c>
      <c r="B1269" t="s">
        <v>96</v>
      </c>
      <c r="C1269">
        <v>2015</v>
      </c>
      <c r="D1269">
        <v>2020</v>
      </c>
      <c r="E1269" t="s">
        <v>119</v>
      </c>
      <c r="F1269" t="s">
        <v>146</v>
      </c>
      <c r="G1269" t="s">
        <v>133</v>
      </c>
      <c r="H1269" t="s">
        <v>110</v>
      </c>
      <c r="I1269" t="s">
        <v>159</v>
      </c>
      <c r="J1269">
        <v>-5.000000074505806E-2</v>
      </c>
      <c r="K1269" t="s">
        <v>182</v>
      </c>
    </row>
    <row r="1270" spans="1:11">
      <c r="A1270" t="s">
        <v>260</v>
      </c>
      <c r="B1270" t="s">
        <v>96</v>
      </c>
      <c r="C1270">
        <v>2015</v>
      </c>
      <c r="D1270">
        <v>2025</v>
      </c>
      <c r="E1270" t="s">
        <v>119</v>
      </c>
      <c r="F1270" t="s">
        <v>146</v>
      </c>
      <c r="G1270" t="s">
        <v>133</v>
      </c>
      <c r="H1270" t="s">
        <v>110</v>
      </c>
      <c r="I1270" t="s">
        <v>159</v>
      </c>
      <c r="J1270">
        <v>-5.000000074505806E-2</v>
      </c>
      <c r="K1270" t="s">
        <v>182</v>
      </c>
    </row>
    <row r="1271" spans="1:11">
      <c r="A1271" t="s">
        <v>260</v>
      </c>
      <c r="B1271" t="s">
        <v>96</v>
      </c>
      <c r="C1271">
        <v>2015</v>
      </c>
      <c r="D1271">
        <v>2030</v>
      </c>
      <c r="E1271" t="s">
        <v>119</v>
      </c>
      <c r="F1271" t="s">
        <v>146</v>
      </c>
      <c r="G1271" t="s">
        <v>133</v>
      </c>
      <c r="H1271" t="s">
        <v>110</v>
      </c>
      <c r="I1271" t="s">
        <v>159</v>
      </c>
      <c r="J1271">
        <v>-5.000000074505806E-2</v>
      </c>
      <c r="K1271" t="s">
        <v>182</v>
      </c>
    </row>
    <row r="1272" spans="1:11">
      <c r="A1272" t="s">
        <v>260</v>
      </c>
      <c r="B1272" t="s">
        <v>96</v>
      </c>
      <c r="C1272">
        <v>2015</v>
      </c>
      <c r="D1272">
        <v>2035</v>
      </c>
      <c r="E1272" t="s">
        <v>119</v>
      </c>
      <c r="F1272" t="s">
        <v>146</v>
      </c>
      <c r="G1272" t="s">
        <v>133</v>
      </c>
      <c r="H1272" t="s">
        <v>110</v>
      </c>
      <c r="I1272" t="s">
        <v>159</v>
      </c>
      <c r="J1272">
        <v>-5.000000074505806E-2</v>
      </c>
      <c r="K1272" t="s">
        <v>182</v>
      </c>
    </row>
    <row r="1273" spans="1:11">
      <c r="A1273" t="s">
        <v>260</v>
      </c>
      <c r="B1273" t="s">
        <v>96</v>
      </c>
      <c r="C1273">
        <v>2015</v>
      </c>
      <c r="D1273">
        <v>2040</v>
      </c>
      <c r="E1273" t="s">
        <v>119</v>
      </c>
      <c r="F1273" t="s">
        <v>146</v>
      </c>
      <c r="G1273" t="s">
        <v>133</v>
      </c>
      <c r="H1273" t="s">
        <v>110</v>
      </c>
      <c r="I1273" t="s">
        <v>159</v>
      </c>
      <c r="J1273">
        <v>-5.000000074505806E-2</v>
      </c>
      <c r="K1273" t="s">
        <v>182</v>
      </c>
    </row>
    <row r="1274" spans="1:11">
      <c r="A1274" t="s">
        <v>260</v>
      </c>
      <c r="B1274" t="s">
        <v>96</v>
      </c>
      <c r="C1274">
        <v>2020</v>
      </c>
      <c r="D1274">
        <v>2020</v>
      </c>
      <c r="E1274" t="s">
        <v>119</v>
      </c>
      <c r="F1274" t="s">
        <v>146</v>
      </c>
      <c r="G1274" t="s">
        <v>133</v>
      </c>
      <c r="H1274" t="s">
        <v>110</v>
      </c>
      <c r="I1274" t="s">
        <v>162</v>
      </c>
      <c r="J1274">
        <v>-5.000000074505806E-2</v>
      </c>
      <c r="K1274" t="s">
        <v>182</v>
      </c>
    </row>
    <row r="1275" spans="1:11">
      <c r="A1275" t="s">
        <v>260</v>
      </c>
      <c r="B1275" t="s">
        <v>96</v>
      </c>
      <c r="C1275">
        <v>2020</v>
      </c>
      <c r="D1275">
        <v>2025</v>
      </c>
      <c r="E1275" t="s">
        <v>119</v>
      </c>
      <c r="F1275" t="s">
        <v>146</v>
      </c>
      <c r="G1275" t="s">
        <v>133</v>
      </c>
      <c r="H1275" t="s">
        <v>110</v>
      </c>
      <c r="I1275" t="s">
        <v>162</v>
      </c>
      <c r="J1275">
        <v>-5.000000074505806E-2</v>
      </c>
      <c r="K1275" t="s">
        <v>182</v>
      </c>
    </row>
    <row r="1276" spans="1:11">
      <c r="A1276" t="s">
        <v>260</v>
      </c>
      <c r="B1276" t="s">
        <v>96</v>
      </c>
      <c r="C1276">
        <v>2020</v>
      </c>
      <c r="D1276">
        <v>2030</v>
      </c>
      <c r="E1276" t="s">
        <v>119</v>
      </c>
      <c r="F1276" t="s">
        <v>146</v>
      </c>
      <c r="G1276" t="s">
        <v>133</v>
      </c>
      <c r="H1276" t="s">
        <v>110</v>
      </c>
      <c r="I1276" t="s">
        <v>162</v>
      </c>
      <c r="J1276">
        <v>-5.000000074505806E-2</v>
      </c>
      <c r="K1276" t="s">
        <v>182</v>
      </c>
    </row>
    <row r="1277" spans="1:11">
      <c r="A1277" t="s">
        <v>260</v>
      </c>
      <c r="B1277" t="s">
        <v>96</v>
      </c>
      <c r="C1277">
        <v>2020</v>
      </c>
      <c r="D1277">
        <v>2035</v>
      </c>
      <c r="E1277" t="s">
        <v>119</v>
      </c>
      <c r="F1277" t="s">
        <v>146</v>
      </c>
      <c r="G1277" t="s">
        <v>133</v>
      </c>
      <c r="H1277" t="s">
        <v>110</v>
      </c>
      <c r="I1277" t="s">
        <v>162</v>
      </c>
      <c r="J1277">
        <v>-5.000000074505806E-2</v>
      </c>
      <c r="K1277" t="s">
        <v>182</v>
      </c>
    </row>
    <row r="1278" spans="1:11">
      <c r="A1278" t="s">
        <v>260</v>
      </c>
      <c r="B1278" t="s">
        <v>96</v>
      </c>
      <c r="C1278">
        <v>2020</v>
      </c>
      <c r="D1278">
        <v>2040</v>
      </c>
      <c r="E1278" t="s">
        <v>119</v>
      </c>
      <c r="F1278" t="s">
        <v>146</v>
      </c>
      <c r="G1278" t="s">
        <v>133</v>
      </c>
      <c r="H1278" t="s">
        <v>110</v>
      </c>
      <c r="I1278" t="s">
        <v>162</v>
      </c>
      <c r="J1278">
        <v>-5.000000074505806E-2</v>
      </c>
      <c r="K1278" t="s">
        <v>182</v>
      </c>
    </row>
    <row r="1279" spans="1:11">
      <c r="A1279" t="s">
        <v>260</v>
      </c>
      <c r="B1279" t="s">
        <v>96</v>
      </c>
      <c r="C1279">
        <v>2020</v>
      </c>
      <c r="D1279">
        <v>2020</v>
      </c>
      <c r="E1279" t="s">
        <v>119</v>
      </c>
      <c r="F1279" t="s">
        <v>146</v>
      </c>
      <c r="G1279" t="s">
        <v>133</v>
      </c>
      <c r="H1279" t="s">
        <v>110</v>
      </c>
      <c r="I1279" t="s">
        <v>161</v>
      </c>
      <c r="J1279">
        <v>-5.000000074505806E-2</v>
      </c>
      <c r="K1279" t="s">
        <v>182</v>
      </c>
    </row>
    <row r="1280" spans="1:11">
      <c r="A1280" t="s">
        <v>260</v>
      </c>
      <c r="B1280" t="s">
        <v>96</v>
      </c>
      <c r="C1280">
        <v>2020</v>
      </c>
      <c r="D1280">
        <v>2025</v>
      </c>
      <c r="E1280" t="s">
        <v>119</v>
      </c>
      <c r="F1280" t="s">
        <v>146</v>
      </c>
      <c r="G1280" t="s">
        <v>133</v>
      </c>
      <c r="H1280" t="s">
        <v>110</v>
      </c>
      <c r="I1280" t="s">
        <v>161</v>
      </c>
      <c r="J1280">
        <v>-5.000000074505806E-2</v>
      </c>
      <c r="K1280" t="s">
        <v>182</v>
      </c>
    </row>
    <row r="1281" spans="1:11">
      <c r="A1281" t="s">
        <v>260</v>
      </c>
      <c r="B1281" t="s">
        <v>96</v>
      </c>
      <c r="C1281">
        <v>2020</v>
      </c>
      <c r="D1281">
        <v>2030</v>
      </c>
      <c r="E1281" t="s">
        <v>119</v>
      </c>
      <c r="F1281" t="s">
        <v>146</v>
      </c>
      <c r="G1281" t="s">
        <v>133</v>
      </c>
      <c r="H1281" t="s">
        <v>110</v>
      </c>
      <c r="I1281" t="s">
        <v>161</v>
      </c>
      <c r="J1281">
        <v>-5.000000074505806E-2</v>
      </c>
      <c r="K1281" t="s">
        <v>182</v>
      </c>
    </row>
    <row r="1282" spans="1:11">
      <c r="A1282" t="s">
        <v>260</v>
      </c>
      <c r="B1282" t="s">
        <v>96</v>
      </c>
      <c r="C1282">
        <v>2020</v>
      </c>
      <c r="D1282">
        <v>2035</v>
      </c>
      <c r="E1282" t="s">
        <v>119</v>
      </c>
      <c r="F1282" t="s">
        <v>146</v>
      </c>
      <c r="G1282" t="s">
        <v>133</v>
      </c>
      <c r="H1282" t="s">
        <v>110</v>
      </c>
      <c r="I1282" t="s">
        <v>161</v>
      </c>
      <c r="J1282">
        <v>-5.000000074505806E-2</v>
      </c>
      <c r="K1282" t="s">
        <v>182</v>
      </c>
    </row>
    <row r="1283" spans="1:11">
      <c r="A1283" t="s">
        <v>260</v>
      </c>
      <c r="B1283" t="s">
        <v>96</v>
      </c>
      <c r="C1283">
        <v>2020</v>
      </c>
      <c r="D1283">
        <v>2040</v>
      </c>
      <c r="E1283" t="s">
        <v>119</v>
      </c>
      <c r="F1283" t="s">
        <v>146</v>
      </c>
      <c r="G1283" t="s">
        <v>133</v>
      </c>
      <c r="H1283" t="s">
        <v>110</v>
      </c>
      <c r="I1283" t="s">
        <v>161</v>
      </c>
      <c r="J1283">
        <v>-5.000000074505806E-2</v>
      </c>
      <c r="K1283" t="s">
        <v>182</v>
      </c>
    </row>
    <row r="1284" spans="1:11">
      <c r="A1284" t="s">
        <v>260</v>
      </c>
      <c r="B1284" t="s">
        <v>96</v>
      </c>
      <c r="C1284">
        <v>2020</v>
      </c>
      <c r="D1284">
        <v>2020</v>
      </c>
      <c r="E1284" t="s">
        <v>119</v>
      </c>
      <c r="F1284" t="s">
        <v>146</v>
      </c>
      <c r="G1284" t="s">
        <v>133</v>
      </c>
      <c r="H1284" t="s">
        <v>110</v>
      </c>
      <c r="I1284" t="s">
        <v>160</v>
      </c>
      <c r="J1284">
        <v>-5.000000074505806E-2</v>
      </c>
      <c r="K1284" t="s">
        <v>182</v>
      </c>
    </row>
    <row r="1285" spans="1:11">
      <c r="A1285" t="s">
        <v>260</v>
      </c>
      <c r="B1285" t="s">
        <v>96</v>
      </c>
      <c r="C1285">
        <v>2020</v>
      </c>
      <c r="D1285">
        <v>2025</v>
      </c>
      <c r="E1285" t="s">
        <v>119</v>
      </c>
      <c r="F1285" t="s">
        <v>146</v>
      </c>
      <c r="G1285" t="s">
        <v>133</v>
      </c>
      <c r="H1285" t="s">
        <v>110</v>
      </c>
      <c r="I1285" t="s">
        <v>160</v>
      </c>
      <c r="J1285">
        <v>-5.000000074505806E-2</v>
      </c>
      <c r="K1285" t="s">
        <v>182</v>
      </c>
    </row>
    <row r="1286" spans="1:11">
      <c r="A1286" t="s">
        <v>260</v>
      </c>
      <c r="B1286" t="s">
        <v>96</v>
      </c>
      <c r="C1286">
        <v>2020</v>
      </c>
      <c r="D1286">
        <v>2030</v>
      </c>
      <c r="E1286" t="s">
        <v>119</v>
      </c>
      <c r="F1286" t="s">
        <v>146</v>
      </c>
      <c r="G1286" t="s">
        <v>133</v>
      </c>
      <c r="H1286" t="s">
        <v>110</v>
      </c>
      <c r="I1286" t="s">
        <v>160</v>
      </c>
      <c r="J1286">
        <v>-5.000000074505806E-2</v>
      </c>
      <c r="K1286" t="s">
        <v>182</v>
      </c>
    </row>
    <row r="1287" spans="1:11">
      <c r="A1287" t="s">
        <v>260</v>
      </c>
      <c r="B1287" t="s">
        <v>96</v>
      </c>
      <c r="C1287">
        <v>2020</v>
      </c>
      <c r="D1287">
        <v>2035</v>
      </c>
      <c r="E1287" t="s">
        <v>119</v>
      </c>
      <c r="F1287" t="s">
        <v>146</v>
      </c>
      <c r="G1287" t="s">
        <v>133</v>
      </c>
      <c r="H1287" t="s">
        <v>110</v>
      </c>
      <c r="I1287" t="s">
        <v>160</v>
      </c>
      <c r="J1287">
        <v>-5.000000074505806E-2</v>
      </c>
      <c r="K1287" t="s">
        <v>182</v>
      </c>
    </row>
    <row r="1288" spans="1:11">
      <c r="A1288" t="s">
        <v>260</v>
      </c>
      <c r="B1288" t="s">
        <v>96</v>
      </c>
      <c r="C1288">
        <v>2020</v>
      </c>
      <c r="D1288">
        <v>2040</v>
      </c>
      <c r="E1288" t="s">
        <v>119</v>
      </c>
      <c r="F1288" t="s">
        <v>146</v>
      </c>
      <c r="G1288" t="s">
        <v>133</v>
      </c>
      <c r="H1288" t="s">
        <v>110</v>
      </c>
      <c r="I1288" t="s">
        <v>160</v>
      </c>
      <c r="J1288">
        <v>-5.000000074505806E-2</v>
      </c>
      <c r="K1288" t="s">
        <v>182</v>
      </c>
    </row>
    <row r="1289" spans="1:11">
      <c r="A1289" t="s">
        <v>260</v>
      </c>
      <c r="B1289" t="s">
        <v>96</v>
      </c>
      <c r="C1289">
        <v>2020</v>
      </c>
      <c r="D1289">
        <v>2020</v>
      </c>
      <c r="E1289" t="s">
        <v>119</v>
      </c>
      <c r="F1289" t="s">
        <v>146</v>
      </c>
      <c r="G1289" t="s">
        <v>133</v>
      </c>
      <c r="H1289" t="s">
        <v>110</v>
      </c>
      <c r="I1289" t="s">
        <v>159</v>
      </c>
      <c r="J1289">
        <v>-5.000000074505806E-2</v>
      </c>
      <c r="K1289" t="s">
        <v>182</v>
      </c>
    </row>
    <row r="1290" spans="1:11">
      <c r="A1290" t="s">
        <v>260</v>
      </c>
      <c r="B1290" t="s">
        <v>96</v>
      </c>
      <c r="C1290">
        <v>2020</v>
      </c>
      <c r="D1290">
        <v>2025</v>
      </c>
      <c r="E1290" t="s">
        <v>119</v>
      </c>
      <c r="F1290" t="s">
        <v>146</v>
      </c>
      <c r="G1290" t="s">
        <v>133</v>
      </c>
      <c r="H1290" t="s">
        <v>110</v>
      </c>
      <c r="I1290" t="s">
        <v>159</v>
      </c>
      <c r="J1290">
        <v>-5.000000074505806E-2</v>
      </c>
      <c r="K1290" t="s">
        <v>182</v>
      </c>
    </row>
    <row r="1291" spans="1:11">
      <c r="A1291" t="s">
        <v>260</v>
      </c>
      <c r="B1291" t="s">
        <v>96</v>
      </c>
      <c r="C1291">
        <v>2020</v>
      </c>
      <c r="D1291">
        <v>2030</v>
      </c>
      <c r="E1291" t="s">
        <v>119</v>
      </c>
      <c r="F1291" t="s">
        <v>146</v>
      </c>
      <c r="G1291" t="s">
        <v>133</v>
      </c>
      <c r="H1291" t="s">
        <v>110</v>
      </c>
      <c r="I1291" t="s">
        <v>159</v>
      </c>
      <c r="J1291">
        <v>-5.000000074505806E-2</v>
      </c>
      <c r="K1291" t="s">
        <v>182</v>
      </c>
    </row>
    <row r="1292" spans="1:11">
      <c r="A1292" t="s">
        <v>260</v>
      </c>
      <c r="B1292" t="s">
        <v>96</v>
      </c>
      <c r="C1292">
        <v>2020</v>
      </c>
      <c r="D1292">
        <v>2035</v>
      </c>
      <c r="E1292" t="s">
        <v>119</v>
      </c>
      <c r="F1292" t="s">
        <v>146</v>
      </c>
      <c r="G1292" t="s">
        <v>133</v>
      </c>
      <c r="H1292" t="s">
        <v>110</v>
      </c>
      <c r="I1292" t="s">
        <v>159</v>
      </c>
      <c r="J1292">
        <v>-5.000000074505806E-2</v>
      </c>
      <c r="K1292" t="s">
        <v>182</v>
      </c>
    </row>
    <row r="1293" spans="1:11">
      <c r="A1293" t="s">
        <v>260</v>
      </c>
      <c r="B1293" t="s">
        <v>96</v>
      </c>
      <c r="C1293">
        <v>2020</v>
      </c>
      <c r="D1293">
        <v>2040</v>
      </c>
      <c r="E1293" t="s">
        <v>119</v>
      </c>
      <c r="F1293" t="s">
        <v>146</v>
      </c>
      <c r="G1293" t="s">
        <v>133</v>
      </c>
      <c r="H1293" t="s">
        <v>110</v>
      </c>
      <c r="I1293" t="s">
        <v>159</v>
      </c>
      <c r="J1293">
        <v>-5.000000074505806E-2</v>
      </c>
      <c r="K1293" t="s">
        <v>182</v>
      </c>
    </row>
    <row r="1294" spans="1:11">
      <c r="A1294" t="s">
        <v>260</v>
      </c>
      <c r="B1294" t="s">
        <v>96</v>
      </c>
      <c r="C1294">
        <v>2020</v>
      </c>
      <c r="D1294">
        <v>2045</v>
      </c>
      <c r="E1294" t="s">
        <v>119</v>
      </c>
      <c r="F1294" t="s">
        <v>146</v>
      </c>
      <c r="G1294" t="s">
        <v>133</v>
      </c>
      <c r="H1294" t="s">
        <v>110</v>
      </c>
      <c r="I1294" t="s">
        <v>159</v>
      </c>
      <c r="J1294">
        <v>-5.000000074505806E-2</v>
      </c>
      <c r="K1294" t="s">
        <v>182</v>
      </c>
    </row>
    <row r="1295" spans="1:11">
      <c r="A1295" t="s">
        <v>260</v>
      </c>
      <c r="B1295" t="s">
        <v>96</v>
      </c>
      <c r="C1295">
        <v>2025</v>
      </c>
      <c r="D1295">
        <v>2025</v>
      </c>
      <c r="E1295" t="s">
        <v>119</v>
      </c>
      <c r="F1295" t="s">
        <v>146</v>
      </c>
      <c r="G1295" t="s">
        <v>133</v>
      </c>
      <c r="H1295" t="s">
        <v>110</v>
      </c>
      <c r="I1295" t="s">
        <v>162</v>
      </c>
      <c r="J1295">
        <v>-5.000000074505806E-2</v>
      </c>
      <c r="K1295" t="s">
        <v>182</v>
      </c>
    </row>
    <row r="1296" spans="1:11">
      <c r="A1296" t="s">
        <v>260</v>
      </c>
      <c r="B1296" t="s">
        <v>96</v>
      </c>
      <c r="C1296">
        <v>2025</v>
      </c>
      <c r="D1296">
        <v>2030</v>
      </c>
      <c r="E1296" t="s">
        <v>119</v>
      </c>
      <c r="F1296" t="s">
        <v>146</v>
      </c>
      <c r="G1296" t="s">
        <v>133</v>
      </c>
      <c r="H1296" t="s">
        <v>110</v>
      </c>
      <c r="I1296" t="s">
        <v>162</v>
      </c>
      <c r="J1296">
        <v>-5.000000074505806E-2</v>
      </c>
      <c r="K1296" t="s">
        <v>182</v>
      </c>
    </row>
    <row r="1297" spans="1:11">
      <c r="A1297" t="s">
        <v>260</v>
      </c>
      <c r="B1297" t="s">
        <v>96</v>
      </c>
      <c r="C1297">
        <v>2025</v>
      </c>
      <c r="D1297">
        <v>2035</v>
      </c>
      <c r="E1297" t="s">
        <v>119</v>
      </c>
      <c r="F1297" t="s">
        <v>146</v>
      </c>
      <c r="G1297" t="s">
        <v>133</v>
      </c>
      <c r="H1297" t="s">
        <v>110</v>
      </c>
      <c r="I1297" t="s">
        <v>162</v>
      </c>
      <c r="J1297">
        <v>-5.000000074505806E-2</v>
      </c>
      <c r="K1297" t="s">
        <v>182</v>
      </c>
    </row>
    <row r="1298" spans="1:11">
      <c r="A1298" t="s">
        <v>260</v>
      </c>
      <c r="B1298" t="s">
        <v>96</v>
      </c>
      <c r="C1298">
        <v>2025</v>
      </c>
      <c r="D1298">
        <v>2040</v>
      </c>
      <c r="E1298" t="s">
        <v>119</v>
      </c>
      <c r="F1298" t="s">
        <v>146</v>
      </c>
      <c r="G1298" t="s">
        <v>133</v>
      </c>
      <c r="H1298" t="s">
        <v>110</v>
      </c>
      <c r="I1298" t="s">
        <v>162</v>
      </c>
      <c r="J1298">
        <v>-5.000000074505806E-2</v>
      </c>
      <c r="K1298" t="s">
        <v>182</v>
      </c>
    </row>
    <row r="1299" spans="1:11">
      <c r="A1299" t="s">
        <v>260</v>
      </c>
      <c r="B1299" t="s">
        <v>96</v>
      </c>
      <c r="C1299">
        <v>2025</v>
      </c>
      <c r="D1299">
        <v>2045</v>
      </c>
      <c r="E1299" t="s">
        <v>119</v>
      </c>
      <c r="F1299" t="s">
        <v>146</v>
      </c>
      <c r="G1299" t="s">
        <v>133</v>
      </c>
      <c r="H1299" t="s">
        <v>110</v>
      </c>
      <c r="I1299" t="s">
        <v>162</v>
      </c>
      <c r="J1299">
        <v>-5.000000074505806E-2</v>
      </c>
      <c r="K1299" t="s">
        <v>182</v>
      </c>
    </row>
    <row r="1300" spans="1:11">
      <c r="A1300" t="s">
        <v>260</v>
      </c>
      <c r="B1300" t="s">
        <v>96</v>
      </c>
      <c r="C1300">
        <v>2025</v>
      </c>
      <c r="D1300">
        <v>2025</v>
      </c>
      <c r="E1300" t="s">
        <v>119</v>
      </c>
      <c r="F1300" t="s">
        <v>146</v>
      </c>
      <c r="G1300" t="s">
        <v>133</v>
      </c>
      <c r="H1300" t="s">
        <v>110</v>
      </c>
      <c r="I1300" t="s">
        <v>161</v>
      </c>
      <c r="J1300">
        <v>-5.000000074505806E-2</v>
      </c>
      <c r="K1300" t="s">
        <v>182</v>
      </c>
    </row>
    <row r="1301" spans="1:11">
      <c r="A1301" t="s">
        <v>260</v>
      </c>
      <c r="B1301" t="s">
        <v>96</v>
      </c>
      <c r="C1301">
        <v>2025</v>
      </c>
      <c r="D1301">
        <v>2030</v>
      </c>
      <c r="E1301" t="s">
        <v>119</v>
      </c>
      <c r="F1301" t="s">
        <v>146</v>
      </c>
      <c r="G1301" t="s">
        <v>133</v>
      </c>
      <c r="H1301" t="s">
        <v>110</v>
      </c>
      <c r="I1301" t="s">
        <v>161</v>
      </c>
      <c r="J1301">
        <v>-5.000000074505806E-2</v>
      </c>
      <c r="K1301" t="s">
        <v>182</v>
      </c>
    </row>
    <row r="1302" spans="1:11">
      <c r="A1302" t="s">
        <v>260</v>
      </c>
      <c r="B1302" t="s">
        <v>96</v>
      </c>
      <c r="C1302">
        <v>2025</v>
      </c>
      <c r="D1302">
        <v>2035</v>
      </c>
      <c r="E1302" t="s">
        <v>119</v>
      </c>
      <c r="F1302" t="s">
        <v>146</v>
      </c>
      <c r="G1302" t="s">
        <v>133</v>
      </c>
      <c r="H1302" t="s">
        <v>110</v>
      </c>
      <c r="I1302" t="s">
        <v>161</v>
      </c>
      <c r="J1302">
        <v>-5.000000074505806E-2</v>
      </c>
      <c r="K1302" t="s">
        <v>182</v>
      </c>
    </row>
    <row r="1303" spans="1:11">
      <c r="A1303" t="s">
        <v>260</v>
      </c>
      <c r="B1303" t="s">
        <v>96</v>
      </c>
      <c r="C1303">
        <v>2025</v>
      </c>
      <c r="D1303">
        <v>2040</v>
      </c>
      <c r="E1303" t="s">
        <v>119</v>
      </c>
      <c r="F1303" t="s">
        <v>146</v>
      </c>
      <c r="G1303" t="s">
        <v>133</v>
      </c>
      <c r="H1303" t="s">
        <v>110</v>
      </c>
      <c r="I1303" t="s">
        <v>161</v>
      </c>
      <c r="J1303">
        <v>-5.000000074505806E-2</v>
      </c>
      <c r="K1303" t="s">
        <v>182</v>
      </c>
    </row>
    <row r="1304" spans="1:11">
      <c r="A1304" t="s">
        <v>260</v>
      </c>
      <c r="B1304" t="s">
        <v>96</v>
      </c>
      <c r="C1304">
        <v>2025</v>
      </c>
      <c r="D1304">
        <v>2045</v>
      </c>
      <c r="E1304" t="s">
        <v>119</v>
      </c>
      <c r="F1304" t="s">
        <v>146</v>
      </c>
      <c r="G1304" t="s">
        <v>133</v>
      </c>
      <c r="H1304" t="s">
        <v>110</v>
      </c>
      <c r="I1304" t="s">
        <v>161</v>
      </c>
      <c r="J1304">
        <v>-5.000000074505806E-2</v>
      </c>
      <c r="K1304" t="s">
        <v>182</v>
      </c>
    </row>
    <row r="1305" spans="1:11">
      <c r="A1305" t="s">
        <v>260</v>
      </c>
      <c r="B1305" t="s">
        <v>96</v>
      </c>
      <c r="C1305">
        <v>2025</v>
      </c>
      <c r="D1305">
        <v>2025</v>
      </c>
      <c r="E1305" t="s">
        <v>119</v>
      </c>
      <c r="F1305" t="s">
        <v>146</v>
      </c>
      <c r="G1305" t="s">
        <v>133</v>
      </c>
      <c r="H1305" t="s">
        <v>110</v>
      </c>
      <c r="I1305" t="s">
        <v>160</v>
      </c>
      <c r="J1305">
        <v>-5.000000074505806E-2</v>
      </c>
      <c r="K1305" t="s">
        <v>182</v>
      </c>
    </row>
    <row r="1306" spans="1:11">
      <c r="A1306" t="s">
        <v>260</v>
      </c>
      <c r="B1306" t="s">
        <v>96</v>
      </c>
      <c r="C1306">
        <v>2025</v>
      </c>
      <c r="D1306">
        <v>2030</v>
      </c>
      <c r="E1306" t="s">
        <v>119</v>
      </c>
      <c r="F1306" t="s">
        <v>146</v>
      </c>
      <c r="G1306" t="s">
        <v>133</v>
      </c>
      <c r="H1306" t="s">
        <v>110</v>
      </c>
      <c r="I1306" t="s">
        <v>160</v>
      </c>
      <c r="J1306">
        <v>-5.000000074505806E-2</v>
      </c>
      <c r="K1306" t="s">
        <v>182</v>
      </c>
    </row>
    <row r="1307" spans="1:11">
      <c r="A1307" t="s">
        <v>260</v>
      </c>
      <c r="B1307" t="s">
        <v>96</v>
      </c>
      <c r="C1307">
        <v>2025</v>
      </c>
      <c r="D1307">
        <v>2035</v>
      </c>
      <c r="E1307" t="s">
        <v>119</v>
      </c>
      <c r="F1307" t="s">
        <v>146</v>
      </c>
      <c r="G1307" t="s">
        <v>133</v>
      </c>
      <c r="H1307" t="s">
        <v>110</v>
      </c>
      <c r="I1307" t="s">
        <v>160</v>
      </c>
      <c r="J1307">
        <v>-5.000000074505806E-2</v>
      </c>
      <c r="K1307" t="s">
        <v>182</v>
      </c>
    </row>
    <row r="1308" spans="1:11">
      <c r="A1308" t="s">
        <v>260</v>
      </c>
      <c r="B1308" t="s">
        <v>96</v>
      </c>
      <c r="C1308">
        <v>2025</v>
      </c>
      <c r="D1308">
        <v>2040</v>
      </c>
      <c r="E1308" t="s">
        <v>119</v>
      </c>
      <c r="F1308" t="s">
        <v>146</v>
      </c>
      <c r="G1308" t="s">
        <v>133</v>
      </c>
      <c r="H1308" t="s">
        <v>110</v>
      </c>
      <c r="I1308" t="s">
        <v>160</v>
      </c>
      <c r="J1308">
        <v>-5.000000074505806E-2</v>
      </c>
      <c r="K1308" t="s">
        <v>182</v>
      </c>
    </row>
    <row r="1309" spans="1:11">
      <c r="A1309" t="s">
        <v>260</v>
      </c>
      <c r="B1309" t="s">
        <v>96</v>
      </c>
      <c r="C1309">
        <v>2025</v>
      </c>
      <c r="D1309">
        <v>2045</v>
      </c>
      <c r="E1309" t="s">
        <v>119</v>
      </c>
      <c r="F1309" t="s">
        <v>146</v>
      </c>
      <c r="G1309" t="s">
        <v>133</v>
      </c>
      <c r="H1309" t="s">
        <v>110</v>
      </c>
      <c r="I1309" t="s">
        <v>160</v>
      </c>
      <c r="J1309">
        <v>-5.000000074505806E-2</v>
      </c>
      <c r="K1309" t="s">
        <v>182</v>
      </c>
    </row>
    <row r="1310" spans="1:11">
      <c r="A1310" t="s">
        <v>260</v>
      </c>
      <c r="B1310" t="s">
        <v>96</v>
      </c>
      <c r="C1310">
        <v>2025</v>
      </c>
      <c r="D1310">
        <v>2025</v>
      </c>
      <c r="E1310" t="s">
        <v>119</v>
      </c>
      <c r="F1310" t="s">
        <v>146</v>
      </c>
      <c r="G1310" t="s">
        <v>133</v>
      </c>
      <c r="H1310" t="s">
        <v>110</v>
      </c>
      <c r="I1310" t="s">
        <v>159</v>
      </c>
      <c r="J1310">
        <v>-5.000000074505806E-2</v>
      </c>
      <c r="K1310" t="s">
        <v>182</v>
      </c>
    </row>
    <row r="1311" spans="1:11">
      <c r="A1311" t="s">
        <v>260</v>
      </c>
      <c r="B1311" t="s">
        <v>96</v>
      </c>
      <c r="C1311">
        <v>2025</v>
      </c>
      <c r="D1311">
        <v>2030</v>
      </c>
      <c r="E1311" t="s">
        <v>119</v>
      </c>
      <c r="F1311" t="s">
        <v>146</v>
      </c>
      <c r="G1311" t="s">
        <v>133</v>
      </c>
      <c r="H1311" t="s">
        <v>110</v>
      </c>
      <c r="I1311" t="s">
        <v>159</v>
      </c>
      <c r="J1311">
        <v>-5.000000074505806E-2</v>
      </c>
      <c r="K1311" t="s">
        <v>182</v>
      </c>
    </row>
    <row r="1312" spans="1:11">
      <c r="A1312" t="s">
        <v>260</v>
      </c>
      <c r="B1312" t="s">
        <v>96</v>
      </c>
      <c r="C1312">
        <v>2025</v>
      </c>
      <c r="D1312">
        <v>2035</v>
      </c>
      <c r="E1312" t="s">
        <v>119</v>
      </c>
      <c r="F1312" t="s">
        <v>146</v>
      </c>
      <c r="G1312" t="s">
        <v>133</v>
      </c>
      <c r="H1312" t="s">
        <v>110</v>
      </c>
      <c r="I1312" t="s">
        <v>159</v>
      </c>
      <c r="J1312">
        <v>-5.000000074505806E-2</v>
      </c>
      <c r="K1312" t="s">
        <v>182</v>
      </c>
    </row>
    <row r="1313" spans="1:11">
      <c r="A1313" t="s">
        <v>260</v>
      </c>
      <c r="B1313" t="s">
        <v>96</v>
      </c>
      <c r="C1313">
        <v>2025</v>
      </c>
      <c r="D1313">
        <v>2040</v>
      </c>
      <c r="E1313" t="s">
        <v>119</v>
      </c>
      <c r="F1313" t="s">
        <v>146</v>
      </c>
      <c r="G1313" t="s">
        <v>133</v>
      </c>
      <c r="H1313" t="s">
        <v>110</v>
      </c>
      <c r="I1313" t="s">
        <v>159</v>
      </c>
      <c r="J1313">
        <v>-5.000000074505806E-2</v>
      </c>
      <c r="K1313" t="s">
        <v>182</v>
      </c>
    </row>
    <row r="1314" spans="1:11">
      <c r="A1314" t="s">
        <v>260</v>
      </c>
      <c r="B1314" t="s">
        <v>96</v>
      </c>
      <c r="C1314">
        <v>2025</v>
      </c>
      <c r="D1314">
        <v>2045</v>
      </c>
      <c r="E1314" t="s">
        <v>119</v>
      </c>
      <c r="F1314" t="s">
        <v>146</v>
      </c>
      <c r="G1314" t="s">
        <v>133</v>
      </c>
      <c r="H1314" t="s">
        <v>110</v>
      </c>
      <c r="I1314" t="s">
        <v>159</v>
      </c>
      <c r="J1314">
        <v>-5.000000074505806E-2</v>
      </c>
      <c r="K1314" t="s">
        <v>182</v>
      </c>
    </row>
    <row r="1315" spans="1:11">
      <c r="A1315" t="s">
        <v>260</v>
      </c>
      <c r="B1315" t="s">
        <v>96</v>
      </c>
      <c r="C1315">
        <v>2025</v>
      </c>
      <c r="D1315">
        <v>2050</v>
      </c>
      <c r="E1315" t="s">
        <v>119</v>
      </c>
      <c r="F1315" t="s">
        <v>146</v>
      </c>
      <c r="G1315" t="s">
        <v>133</v>
      </c>
      <c r="H1315" t="s">
        <v>110</v>
      </c>
      <c r="I1315" t="s">
        <v>159</v>
      </c>
      <c r="J1315">
        <v>-5.000000074505806E-2</v>
      </c>
      <c r="K1315" t="s">
        <v>182</v>
      </c>
    </row>
    <row r="1316" spans="1:11">
      <c r="A1316" t="s">
        <v>260</v>
      </c>
      <c r="B1316" t="s">
        <v>96</v>
      </c>
      <c r="C1316">
        <v>2030</v>
      </c>
      <c r="D1316">
        <v>2030</v>
      </c>
      <c r="E1316" t="s">
        <v>119</v>
      </c>
      <c r="F1316" t="s">
        <v>146</v>
      </c>
      <c r="G1316" t="s">
        <v>133</v>
      </c>
      <c r="H1316" t="s">
        <v>110</v>
      </c>
      <c r="I1316" t="s">
        <v>162</v>
      </c>
      <c r="J1316">
        <v>-5.000000074505806E-2</v>
      </c>
      <c r="K1316" t="s">
        <v>182</v>
      </c>
    </row>
    <row r="1317" spans="1:11">
      <c r="A1317" t="s">
        <v>260</v>
      </c>
      <c r="B1317" t="s">
        <v>96</v>
      </c>
      <c r="C1317">
        <v>2030</v>
      </c>
      <c r="D1317">
        <v>2035</v>
      </c>
      <c r="E1317" t="s">
        <v>119</v>
      </c>
      <c r="F1317" t="s">
        <v>146</v>
      </c>
      <c r="G1317" t="s">
        <v>133</v>
      </c>
      <c r="H1317" t="s">
        <v>110</v>
      </c>
      <c r="I1317" t="s">
        <v>162</v>
      </c>
      <c r="J1317">
        <v>-5.000000074505806E-2</v>
      </c>
      <c r="K1317" t="s">
        <v>182</v>
      </c>
    </row>
    <row r="1318" spans="1:11">
      <c r="A1318" t="s">
        <v>260</v>
      </c>
      <c r="B1318" t="s">
        <v>96</v>
      </c>
      <c r="C1318">
        <v>2030</v>
      </c>
      <c r="D1318">
        <v>2040</v>
      </c>
      <c r="E1318" t="s">
        <v>119</v>
      </c>
      <c r="F1318" t="s">
        <v>146</v>
      </c>
      <c r="G1318" t="s">
        <v>133</v>
      </c>
      <c r="H1318" t="s">
        <v>110</v>
      </c>
      <c r="I1318" t="s">
        <v>162</v>
      </c>
      <c r="J1318">
        <v>-5.000000074505806E-2</v>
      </c>
      <c r="K1318" t="s">
        <v>182</v>
      </c>
    </row>
    <row r="1319" spans="1:11">
      <c r="A1319" t="s">
        <v>260</v>
      </c>
      <c r="B1319" t="s">
        <v>96</v>
      </c>
      <c r="C1319">
        <v>2030</v>
      </c>
      <c r="D1319">
        <v>2045</v>
      </c>
      <c r="E1319" t="s">
        <v>119</v>
      </c>
      <c r="F1319" t="s">
        <v>146</v>
      </c>
      <c r="G1319" t="s">
        <v>133</v>
      </c>
      <c r="H1319" t="s">
        <v>110</v>
      </c>
      <c r="I1319" t="s">
        <v>162</v>
      </c>
      <c r="J1319">
        <v>-5.000000074505806E-2</v>
      </c>
      <c r="K1319" t="s">
        <v>182</v>
      </c>
    </row>
    <row r="1320" spans="1:11">
      <c r="A1320" t="s">
        <v>260</v>
      </c>
      <c r="B1320" t="s">
        <v>96</v>
      </c>
      <c r="C1320">
        <v>2030</v>
      </c>
      <c r="D1320">
        <v>2050</v>
      </c>
      <c r="E1320" t="s">
        <v>119</v>
      </c>
      <c r="F1320" t="s">
        <v>146</v>
      </c>
      <c r="G1320" t="s">
        <v>133</v>
      </c>
      <c r="H1320" t="s">
        <v>110</v>
      </c>
      <c r="I1320" t="s">
        <v>162</v>
      </c>
      <c r="J1320">
        <v>-5.000000074505806E-2</v>
      </c>
      <c r="K1320" t="s">
        <v>182</v>
      </c>
    </row>
    <row r="1321" spans="1:11">
      <c r="A1321" t="s">
        <v>260</v>
      </c>
      <c r="B1321" t="s">
        <v>96</v>
      </c>
      <c r="C1321">
        <v>2030</v>
      </c>
      <c r="D1321">
        <v>2030</v>
      </c>
      <c r="E1321" t="s">
        <v>119</v>
      </c>
      <c r="F1321" t="s">
        <v>146</v>
      </c>
      <c r="G1321" t="s">
        <v>133</v>
      </c>
      <c r="H1321" t="s">
        <v>110</v>
      </c>
      <c r="I1321" t="s">
        <v>161</v>
      </c>
      <c r="J1321">
        <v>-5.000000074505806E-2</v>
      </c>
      <c r="K1321" t="s">
        <v>182</v>
      </c>
    </row>
    <row r="1322" spans="1:11">
      <c r="A1322" t="s">
        <v>260</v>
      </c>
      <c r="B1322" t="s">
        <v>96</v>
      </c>
      <c r="C1322">
        <v>2030</v>
      </c>
      <c r="D1322">
        <v>2035</v>
      </c>
      <c r="E1322" t="s">
        <v>119</v>
      </c>
      <c r="F1322" t="s">
        <v>146</v>
      </c>
      <c r="G1322" t="s">
        <v>133</v>
      </c>
      <c r="H1322" t="s">
        <v>110</v>
      </c>
      <c r="I1322" t="s">
        <v>161</v>
      </c>
      <c r="J1322">
        <v>-5.000000074505806E-2</v>
      </c>
      <c r="K1322" t="s">
        <v>182</v>
      </c>
    </row>
    <row r="1323" spans="1:11">
      <c r="A1323" t="s">
        <v>260</v>
      </c>
      <c r="B1323" t="s">
        <v>96</v>
      </c>
      <c r="C1323">
        <v>2030</v>
      </c>
      <c r="D1323">
        <v>2040</v>
      </c>
      <c r="E1323" t="s">
        <v>119</v>
      </c>
      <c r="F1323" t="s">
        <v>146</v>
      </c>
      <c r="G1323" t="s">
        <v>133</v>
      </c>
      <c r="H1323" t="s">
        <v>110</v>
      </c>
      <c r="I1323" t="s">
        <v>161</v>
      </c>
      <c r="J1323">
        <v>-5.000000074505806E-2</v>
      </c>
      <c r="K1323" t="s">
        <v>182</v>
      </c>
    </row>
    <row r="1324" spans="1:11">
      <c r="A1324" t="s">
        <v>260</v>
      </c>
      <c r="B1324" t="s">
        <v>96</v>
      </c>
      <c r="C1324">
        <v>2030</v>
      </c>
      <c r="D1324">
        <v>2045</v>
      </c>
      <c r="E1324" t="s">
        <v>119</v>
      </c>
      <c r="F1324" t="s">
        <v>146</v>
      </c>
      <c r="G1324" t="s">
        <v>133</v>
      </c>
      <c r="H1324" t="s">
        <v>110</v>
      </c>
      <c r="I1324" t="s">
        <v>161</v>
      </c>
      <c r="J1324">
        <v>-5.000000074505806E-2</v>
      </c>
      <c r="K1324" t="s">
        <v>182</v>
      </c>
    </row>
    <row r="1325" spans="1:11">
      <c r="A1325" t="s">
        <v>260</v>
      </c>
      <c r="B1325" t="s">
        <v>96</v>
      </c>
      <c r="C1325">
        <v>2030</v>
      </c>
      <c r="D1325">
        <v>2050</v>
      </c>
      <c r="E1325" t="s">
        <v>119</v>
      </c>
      <c r="F1325" t="s">
        <v>146</v>
      </c>
      <c r="G1325" t="s">
        <v>133</v>
      </c>
      <c r="H1325" t="s">
        <v>110</v>
      </c>
      <c r="I1325" t="s">
        <v>161</v>
      </c>
      <c r="J1325">
        <v>-5.000000074505806E-2</v>
      </c>
      <c r="K1325" t="s">
        <v>182</v>
      </c>
    </row>
    <row r="1326" spans="1:11">
      <c r="A1326" t="s">
        <v>260</v>
      </c>
      <c r="B1326" t="s">
        <v>96</v>
      </c>
      <c r="C1326">
        <v>2030</v>
      </c>
      <c r="D1326">
        <v>2030</v>
      </c>
      <c r="E1326" t="s">
        <v>119</v>
      </c>
      <c r="F1326" t="s">
        <v>146</v>
      </c>
      <c r="G1326" t="s">
        <v>133</v>
      </c>
      <c r="H1326" t="s">
        <v>110</v>
      </c>
      <c r="I1326" t="s">
        <v>160</v>
      </c>
      <c r="J1326">
        <v>-5.000000074505806E-2</v>
      </c>
      <c r="K1326" t="s">
        <v>182</v>
      </c>
    </row>
    <row r="1327" spans="1:11">
      <c r="A1327" t="s">
        <v>260</v>
      </c>
      <c r="B1327" t="s">
        <v>96</v>
      </c>
      <c r="C1327">
        <v>2030</v>
      </c>
      <c r="D1327">
        <v>2035</v>
      </c>
      <c r="E1327" t="s">
        <v>119</v>
      </c>
      <c r="F1327" t="s">
        <v>146</v>
      </c>
      <c r="G1327" t="s">
        <v>133</v>
      </c>
      <c r="H1327" t="s">
        <v>110</v>
      </c>
      <c r="I1327" t="s">
        <v>160</v>
      </c>
      <c r="J1327">
        <v>-5.000000074505806E-2</v>
      </c>
      <c r="K1327" t="s">
        <v>182</v>
      </c>
    </row>
    <row r="1328" spans="1:11">
      <c r="A1328" t="s">
        <v>260</v>
      </c>
      <c r="B1328" t="s">
        <v>96</v>
      </c>
      <c r="C1328">
        <v>2030</v>
      </c>
      <c r="D1328">
        <v>2040</v>
      </c>
      <c r="E1328" t="s">
        <v>119</v>
      </c>
      <c r="F1328" t="s">
        <v>146</v>
      </c>
      <c r="G1328" t="s">
        <v>133</v>
      </c>
      <c r="H1328" t="s">
        <v>110</v>
      </c>
      <c r="I1328" t="s">
        <v>160</v>
      </c>
      <c r="J1328">
        <v>-5.000000074505806E-2</v>
      </c>
      <c r="K1328" t="s">
        <v>182</v>
      </c>
    </row>
    <row r="1329" spans="1:11">
      <c r="A1329" t="s">
        <v>260</v>
      </c>
      <c r="B1329" t="s">
        <v>96</v>
      </c>
      <c r="C1329">
        <v>2030</v>
      </c>
      <c r="D1329">
        <v>2045</v>
      </c>
      <c r="E1329" t="s">
        <v>119</v>
      </c>
      <c r="F1329" t="s">
        <v>146</v>
      </c>
      <c r="G1329" t="s">
        <v>133</v>
      </c>
      <c r="H1329" t="s">
        <v>110</v>
      </c>
      <c r="I1329" t="s">
        <v>160</v>
      </c>
      <c r="J1329">
        <v>-5.000000074505806E-2</v>
      </c>
      <c r="K1329" t="s">
        <v>182</v>
      </c>
    </row>
    <row r="1330" spans="1:11">
      <c r="A1330" t="s">
        <v>260</v>
      </c>
      <c r="B1330" t="s">
        <v>96</v>
      </c>
      <c r="C1330">
        <v>2030</v>
      </c>
      <c r="D1330">
        <v>2050</v>
      </c>
      <c r="E1330" t="s">
        <v>119</v>
      </c>
      <c r="F1330" t="s">
        <v>146</v>
      </c>
      <c r="G1330" t="s">
        <v>133</v>
      </c>
      <c r="H1330" t="s">
        <v>110</v>
      </c>
      <c r="I1330" t="s">
        <v>160</v>
      </c>
      <c r="J1330">
        <v>-5.000000074505806E-2</v>
      </c>
      <c r="K1330" t="s">
        <v>182</v>
      </c>
    </row>
    <row r="1331" spans="1:11">
      <c r="A1331" t="s">
        <v>260</v>
      </c>
      <c r="B1331" t="s">
        <v>96</v>
      </c>
      <c r="C1331">
        <v>2030</v>
      </c>
      <c r="D1331">
        <v>2030</v>
      </c>
      <c r="E1331" t="s">
        <v>119</v>
      </c>
      <c r="F1331" t="s">
        <v>146</v>
      </c>
      <c r="G1331" t="s">
        <v>133</v>
      </c>
      <c r="H1331" t="s">
        <v>110</v>
      </c>
      <c r="I1331" t="s">
        <v>159</v>
      </c>
      <c r="J1331">
        <v>-5.000000074505806E-2</v>
      </c>
      <c r="K1331" t="s">
        <v>182</v>
      </c>
    </row>
    <row r="1332" spans="1:11">
      <c r="A1332" t="s">
        <v>260</v>
      </c>
      <c r="B1332" t="s">
        <v>96</v>
      </c>
      <c r="C1332">
        <v>2030</v>
      </c>
      <c r="D1332">
        <v>2035</v>
      </c>
      <c r="E1332" t="s">
        <v>119</v>
      </c>
      <c r="F1332" t="s">
        <v>146</v>
      </c>
      <c r="G1332" t="s">
        <v>133</v>
      </c>
      <c r="H1332" t="s">
        <v>110</v>
      </c>
      <c r="I1332" t="s">
        <v>159</v>
      </c>
      <c r="J1332">
        <v>-5.000000074505806E-2</v>
      </c>
      <c r="K1332" t="s">
        <v>182</v>
      </c>
    </row>
    <row r="1333" spans="1:11">
      <c r="A1333" t="s">
        <v>260</v>
      </c>
      <c r="B1333" t="s">
        <v>96</v>
      </c>
      <c r="C1333">
        <v>2030</v>
      </c>
      <c r="D1333">
        <v>2040</v>
      </c>
      <c r="E1333" t="s">
        <v>119</v>
      </c>
      <c r="F1333" t="s">
        <v>146</v>
      </c>
      <c r="G1333" t="s">
        <v>133</v>
      </c>
      <c r="H1333" t="s">
        <v>110</v>
      </c>
      <c r="I1333" t="s">
        <v>159</v>
      </c>
      <c r="J1333">
        <v>-5.000000074505806E-2</v>
      </c>
      <c r="K1333" t="s">
        <v>182</v>
      </c>
    </row>
    <row r="1334" spans="1:11">
      <c r="A1334" t="s">
        <v>260</v>
      </c>
      <c r="B1334" t="s">
        <v>96</v>
      </c>
      <c r="C1334">
        <v>2030</v>
      </c>
      <c r="D1334">
        <v>2045</v>
      </c>
      <c r="E1334" t="s">
        <v>119</v>
      </c>
      <c r="F1334" t="s">
        <v>146</v>
      </c>
      <c r="G1334" t="s">
        <v>133</v>
      </c>
      <c r="H1334" t="s">
        <v>110</v>
      </c>
      <c r="I1334" t="s">
        <v>159</v>
      </c>
      <c r="J1334">
        <v>-5.000000074505806E-2</v>
      </c>
      <c r="K1334" t="s">
        <v>182</v>
      </c>
    </row>
    <row r="1335" spans="1:11">
      <c r="A1335" t="s">
        <v>260</v>
      </c>
      <c r="B1335" t="s">
        <v>96</v>
      </c>
      <c r="C1335">
        <v>2030</v>
      </c>
      <c r="D1335">
        <v>2050</v>
      </c>
      <c r="E1335" t="s">
        <v>119</v>
      </c>
      <c r="F1335" t="s">
        <v>146</v>
      </c>
      <c r="G1335" t="s">
        <v>133</v>
      </c>
      <c r="H1335" t="s">
        <v>110</v>
      </c>
      <c r="I1335" t="s">
        <v>159</v>
      </c>
      <c r="J1335">
        <v>-5.000000074505806E-2</v>
      </c>
      <c r="K1335" t="s">
        <v>182</v>
      </c>
    </row>
    <row r="1336" spans="1:11">
      <c r="A1336" t="s">
        <v>260</v>
      </c>
      <c r="B1336" t="s">
        <v>96</v>
      </c>
      <c r="C1336">
        <v>2030</v>
      </c>
      <c r="D1336">
        <v>2055</v>
      </c>
      <c r="E1336" t="s">
        <v>119</v>
      </c>
      <c r="F1336" t="s">
        <v>146</v>
      </c>
      <c r="G1336" t="s">
        <v>133</v>
      </c>
      <c r="H1336" t="s">
        <v>110</v>
      </c>
      <c r="I1336" t="s">
        <v>159</v>
      </c>
      <c r="J1336">
        <v>-5.000000074505806E-2</v>
      </c>
      <c r="K1336" t="s">
        <v>182</v>
      </c>
    </row>
    <row r="1337" spans="1:11">
      <c r="A1337" t="s">
        <v>260</v>
      </c>
      <c r="B1337" t="s">
        <v>96</v>
      </c>
      <c r="C1337">
        <v>2035</v>
      </c>
      <c r="D1337">
        <v>2035</v>
      </c>
      <c r="E1337" t="s">
        <v>119</v>
      </c>
      <c r="F1337" t="s">
        <v>146</v>
      </c>
      <c r="G1337" t="s">
        <v>133</v>
      </c>
      <c r="H1337" t="s">
        <v>110</v>
      </c>
      <c r="I1337" t="s">
        <v>162</v>
      </c>
      <c r="J1337">
        <v>-5.000000074505806E-2</v>
      </c>
      <c r="K1337" t="s">
        <v>182</v>
      </c>
    </row>
    <row r="1338" spans="1:11">
      <c r="A1338" t="s">
        <v>260</v>
      </c>
      <c r="B1338" t="s">
        <v>96</v>
      </c>
      <c r="C1338">
        <v>2035</v>
      </c>
      <c r="D1338">
        <v>2040</v>
      </c>
      <c r="E1338" t="s">
        <v>119</v>
      </c>
      <c r="F1338" t="s">
        <v>146</v>
      </c>
      <c r="G1338" t="s">
        <v>133</v>
      </c>
      <c r="H1338" t="s">
        <v>110</v>
      </c>
      <c r="I1338" t="s">
        <v>162</v>
      </c>
      <c r="J1338">
        <v>-5.000000074505806E-2</v>
      </c>
      <c r="K1338" t="s">
        <v>182</v>
      </c>
    </row>
    <row r="1339" spans="1:11">
      <c r="A1339" t="s">
        <v>260</v>
      </c>
      <c r="B1339" t="s">
        <v>96</v>
      </c>
      <c r="C1339">
        <v>2035</v>
      </c>
      <c r="D1339">
        <v>2045</v>
      </c>
      <c r="E1339" t="s">
        <v>119</v>
      </c>
      <c r="F1339" t="s">
        <v>146</v>
      </c>
      <c r="G1339" t="s">
        <v>133</v>
      </c>
      <c r="H1339" t="s">
        <v>110</v>
      </c>
      <c r="I1339" t="s">
        <v>162</v>
      </c>
      <c r="J1339">
        <v>-5.000000074505806E-2</v>
      </c>
      <c r="K1339" t="s">
        <v>182</v>
      </c>
    </row>
    <row r="1340" spans="1:11">
      <c r="A1340" t="s">
        <v>260</v>
      </c>
      <c r="B1340" t="s">
        <v>96</v>
      </c>
      <c r="C1340">
        <v>2035</v>
      </c>
      <c r="D1340">
        <v>2050</v>
      </c>
      <c r="E1340" t="s">
        <v>119</v>
      </c>
      <c r="F1340" t="s">
        <v>146</v>
      </c>
      <c r="G1340" t="s">
        <v>133</v>
      </c>
      <c r="H1340" t="s">
        <v>110</v>
      </c>
      <c r="I1340" t="s">
        <v>162</v>
      </c>
      <c r="J1340">
        <v>-5.000000074505806E-2</v>
      </c>
      <c r="K1340" t="s">
        <v>182</v>
      </c>
    </row>
    <row r="1341" spans="1:11">
      <c r="A1341" t="s">
        <v>260</v>
      </c>
      <c r="B1341" t="s">
        <v>96</v>
      </c>
      <c r="C1341">
        <v>2035</v>
      </c>
      <c r="D1341">
        <v>2055</v>
      </c>
      <c r="E1341" t="s">
        <v>119</v>
      </c>
      <c r="F1341" t="s">
        <v>146</v>
      </c>
      <c r="G1341" t="s">
        <v>133</v>
      </c>
      <c r="H1341" t="s">
        <v>110</v>
      </c>
      <c r="I1341" t="s">
        <v>162</v>
      </c>
      <c r="J1341">
        <v>-5.000000074505806E-2</v>
      </c>
      <c r="K1341" t="s">
        <v>182</v>
      </c>
    </row>
    <row r="1342" spans="1:11">
      <c r="A1342" t="s">
        <v>260</v>
      </c>
      <c r="B1342" t="s">
        <v>96</v>
      </c>
      <c r="C1342">
        <v>2035</v>
      </c>
      <c r="D1342">
        <v>2035</v>
      </c>
      <c r="E1342" t="s">
        <v>119</v>
      </c>
      <c r="F1342" t="s">
        <v>146</v>
      </c>
      <c r="G1342" t="s">
        <v>133</v>
      </c>
      <c r="H1342" t="s">
        <v>110</v>
      </c>
      <c r="I1342" t="s">
        <v>161</v>
      </c>
      <c r="J1342">
        <v>-5.000000074505806E-2</v>
      </c>
      <c r="K1342" t="s">
        <v>182</v>
      </c>
    </row>
    <row r="1343" spans="1:11">
      <c r="A1343" t="s">
        <v>260</v>
      </c>
      <c r="B1343" t="s">
        <v>96</v>
      </c>
      <c r="C1343">
        <v>2035</v>
      </c>
      <c r="D1343">
        <v>2040</v>
      </c>
      <c r="E1343" t="s">
        <v>119</v>
      </c>
      <c r="F1343" t="s">
        <v>146</v>
      </c>
      <c r="G1343" t="s">
        <v>133</v>
      </c>
      <c r="H1343" t="s">
        <v>110</v>
      </c>
      <c r="I1343" t="s">
        <v>161</v>
      </c>
      <c r="J1343">
        <v>-5.000000074505806E-2</v>
      </c>
      <c r="K1343" t="s">
        <v>182</v>
      </c>
    </row>
    <row r="1344" spans="1:11">
      <c r="A1344" t="s">
        <v>260</v>
      </c>
      <c r="B1344" t="s">
        <v>96</v>
      </c>
      <c r="C1344">
        <v>2035</v>
      </c>
      <c r="D1344">
        <v>2045</v>
      </c>
      <c r="E1344" t="s">
        <v>119</v>
      </c>
      <c r="F1344" t="s">
        <v>146</v>
      </c>
      <c r="G1344" t="s">
        <v>133</v>
      </c>
      <c r="H1344" t="s">
        <v>110</v>
      </c>
      <c r="I1344" t="s">
        <v>161</v>
      </c>
      <c r="J1344">
        <v>-5.000000074505806E-2</v>
      </c>
      <c r="K1344" t="s">
        <v>182</v>
      </c>
    </row>
    <row r="1345" spans="1:11">
      <c r="A1345" t="s">
        <v>260</v>
      </c>
      <c r="B1345" t="s">
        <v>96</v>
      </c>
      <c r="C1345">
        <v>2035</v>
      </c>
      <c r="D1345">
        <v>2050</v>
      </c>
      <c r="E1345" t="s">
        <v>119</v>
      </c>
      <c r="F1345" t="s">
        <v>146</v>
      </c>
      <c r="G1345" t="s">
        <v>133</v>
      </c>
      <c r="H1345" t="s">
        <v>110</v>
      </c>
      <c r="I1345" t="s">
        <v>161</v>
      </c>
      <c r="J1345">
        <v>-5.000000074505806E-2</v>
      </c>
      <c r="K1345" t="s">
        <v>182</v>
      </c>
    </row>
    <row r="1346" spans="1:11">
      <c r="A1346" t="s">
        <v>260</v>
      </c>
      <c r="B1346" t="s">
        <v>96</v>
      </c>
      <c r="C1346">
        <v>2035</v>
      </c>
      <c r="D1346">
        <v>2055</v>
      </c>
      <c r="E1346" t="s">
        <v>119</v>
      </c>
      <c r="F1346" t="s">
        <v>146</v>
      </c>
      <c r="G1346" t="s">
        <v>133</v>
      </c>
      <c r="H1346" t="s">
        <v>110</v>
      </c>
      <c r="I1346" t="s">
        <v>161</v>
      </c>
      <c r="J1346">
        <v>-5.000000074505806E-2</v>
      </c>
      <c r="K1346" t="s">
        <v>182</v>
      </c>
    </row>
    <row r="1347" spans="1:11">
      <c r="A1347" t="s">
        <v>260</v>
      </c>
      <c r="B1347" t="s">
        <v>96</v>
      </c>
      <c r="C1347">
        <v>2035</v>
      </c>
      <c r="D1347">
        <v>2035</v>
      </c>
      <c r="E1347" t="s">
        <v>119</v>
      </c>
      <c r="F1347" t="s">
        <v>146</v>
      </c>
      <c r="G1347" t="s">
        <v>133</v>
      </c>
      <c r="H1347" t="s">
        <v>110</v>
      </c>
      <c r="I1347" t="s">
        <v>160</v>
      </c>
      <c r="J1347">
        <v>-5.000000074505806E-2</v>
      </c>
      <c r="K1347" t="s">
        <v>182</v>
      </c>
    </row>
    <row r="1348" spans="1:11">
      <c r="A1348" t="s">
        <v>260</v>
      </c>
      <c r="B1348" t="s">
        <v>96</v>
      </c>
      <c r="C1348">
        <v>2035</v>
      </c>
      <c r="D1348">
        <v>2040</v>
      </c>
      <c r="E1348" t="s">
        <v>119</v>
      </c>
      <c r="F1348" t="s">
        <v>146</v>
      </c>
      <c r="G1348" t="s">
        <v>133</v>
      </c>
      <c r="H1348" t="s">
        <v>110</v>
      </c>
      <c r="I1348" t="s">
        <v>160</v>
      </c>
      <c r="J1348">
        <v>-5.000000074505806E-2</v>
      </c>
      <c r="K1348" t="s">
        <v>182</v>
      </c>
    </row>
    <row r="1349" spans="1:11">
      <c r="A1349" t="s">
        <v>260</v>
      </c>
      <c r="B1349" t="s">
        <v>96</v>
      </c>
      <c r="C1349">
        <v>2035</v>
      </c>
      <c r="D1349">
        <v>2045</v>
      </c>
      <c r="E1349" t="s">
        <v>119</v>
      </c>
      <c r="F1349" t="s">
        <v>146</v>
      </c>
      <c r="G1349" t="s">
        <v>133</v>
      </c>
      <c r="H1349" t="s">
        <v>110</v>
      </c>
      <c r="I1349" t="s">
        <v>160</v>
      </c>
      <c r="J1349">
        <v>-5.000000074505806E-2</v>
      </c>
      <c r="K1349" t="s">
        <v>182</v>
      </c>
    </row>
    <row r="1350" spans="1:11">
      <c r="A1350" t="s">
        <v>260</v>
      </c>
      <c r="B1350" t="s">
        <v>96</v>
      </c>
      <c r="C1350">
        <v>2035</v>
      </c>
      <c r="D1350">
        <v>2050</v>
      </c>
      <c r="E1350" t="s">
        <v>119</v>
      </c>
      <c r="F1350" t="s">
        <v>146</v>
      </c>
      <c r="G1350" t="s">
        <v>133</v>
      </c>
      <c r="H1350" t="s">
        <v>110</v>
      </c>
      <c r="I1350" t="s">
        <v>160</v>
      </c>
      <c r="J1350">
        <v>-5.000000074505806E-2</v>
      </c>
      <c r="K1350" t="s">
        <v>182</v>
      </c>
    </row>
    <row r="1351" spans="1:11">
      <c r="A1351" t="s">
        <v>260</v>
      </c>
      <c r="B1351" t="s">
        <v>96</v>
      </c>
      <c r="C1351">
        <v>2035</v>
      </c>
      <c r="D1351">
        <v>2055</v>
      </c>
      <c r="E1351" t="s">
        <v>119</v>
      </c>
      <c r="F1351" t="s">
        <v>146</v>
      </c>
      <c r="G1351" t="s">
        <v>133</v>
      </c>
      <c r="H1351" t="s">
        <v>110</v>
      </c>
      <c r="I1351" t="s">
        <v>160</v>
      </c>
      <c r="J1351">
        <v>-5.000000074505806E-2</v>
      </c>
      <c r="K1351" t="s">
        <v>182</v>
      </c>
    </row>
    <row r="1352" spans="1:11">
      <c r="A1352" t="s">
        <v>260</v>
      </c>
      <c r="B1352" t="s">
        <v>96</v>
      </c>
      <c r="C1352">
        <v>2035</v>
      </c>
      <c r="D1352">
        <v>2035</v>
      </c>
      <c r="E1352" t="s">
        <v>119</v>
      </c>
      <c r="F1352" t="s">
        <v>146</v>
      </c>
      <c r="G1352" t="s">
        <v>133</v>
      </c>
      <c r="H1352" t="s">
        <v>110</v>
      </c>
      <c r="I1352" t="s">
        <v>159</v>
      </c>
      <c r="J1352">
        <v>-5.000000074505806E-2</v>
      </c>
      <c r="K1352" t="s">
        <v>182</v>
      </c>
    </row>
    <row r="1353" spans="1:11">
      <c r="A1353" t="s">
        <v>260</v>
      </c>
      <c r="B1353" t="s">
        <v>96</v>
      </c>
      <c r="C1353">
        <v>2035</v>
      </c>
      <c r="D1353">
        <v>2040</v>
      </c>
      <c r="E1353" t="s">
        <v>119</v>
      </c>
      <c r="F1353" t="s">
        <v>146</v>
      </c>
      <c r="G1353" t="s">
        <v>133</v>
      </c>
      <c r="H1353" t="s">
        <v>110</v>
      </c>
      <c r="I1353" t="s">
        <v>159</v>
      </c>
      <c r="J1353">
        <v>-5.000000074505806E-2</v>
      </c>
      <c r="K1353" t="s">
        <v>182</v>
      </c>
    </row>
    <row r="1354" spans="1:11">
      <c r="A1354" t="s">
        <v>260</v>
      </c>
      <c r="B1354" t="s">
        <v>96</v>
      </c>
      <c r="C1354">
        <v>2035</v>
      </c>
      <c r="D1354">
        <v>2045</v>
      </c>
      <c r="E1354" t="s">
        <v>119</v>
      </c>
      <c r="F1354" t="s">
        <v>146</v>
      </c>
      <c r="G1354" t="s">
        <v>133</v>
      </c>
      <c r="H1354" t="s">
        <v>110</v>
      </c>
      <c r="I1354" t="s">
        <v>159</v>
      </c>
      <c r="J1354">
        <v>-5.000000074505806E-2</v>
      </c>
      <c r="K1354" t="s">
        <v>182</v>
      </c>
    </row>
    <row r="1355" spans="1:11">
      <c r="A1355" t="s">
        <v>260</v>
      </c>
      <c r="B1355" t="s">
        <v>96</v>
      </c>
      <c r="C1355">
        <v>2035</v>
      </c>
      <c r="D1355">
        <v>2050</v>
      </c>
      <c r="E1355" t="s">
        <v>119</v>
      </c>
      <c r="F1355" t="s">
        <v>146</v>
      </c>
      <c r="G1355" t="s">
        <v>133</v>
      </c>
      <c r="H1355" t="s">
        <v>110</v>
      </c>
      <c r="I1355" t="s">
        <v>159</v>
      </c>
      <c r="J1355">
        <v>-5.000000074505806E-2</v>
      </c>
      <c r="K1355" t="s">
        <v>182</v>
      </c>
    </row>
    <row r="1356" spans="1:11">
      <c r="A1356" t="s">
        <v>260</v>
      </c>
      <c r="B1356" t="s">
        <v>96</v>
      </c>
      <c r="C1356">
        <v>2035</v>
      </c>
      <c r="D1356">
        <v>2055</v>
      </c>
      <c r="E1356" t="s">
        <v>119</v>
      </c>
      <c r="F1356" t="s">
        <v>146</v>
      </c>
      <c r="G1356" t="s">
        <v>133</v>
      </c>
      <c r="H1356" t="s">
        <v>110</v>
      </c>
      <c r="I1356" t="s">
        <v>159</v>
      </c>
      <c r="J1356">
        <v>-5.000000074505806E-2</v>
      </c>
      <c r="K1356" t="s">
        <v>182</v>
      </c>
    </row>
    <row r="1357" spans="1:11">
      <c r="A1357" t="s">
        <v>260</v>
      </c>
      <c r="B1357" t="s">
        <v>96</v>
      </c>
      <c r="C1357">
        <v>2035</v>
      </c>
      <c r="D1357">
        <v>2060</v>
      </c>
      <c r="E1357" t="s">
        <v>119</v>
      </c>
      <c r="F1357" t="s">
        <v>146</v>
      </c>
      <c r="G1357" t="s">
        <v>133</v>
      </c>
      <c r="H1357" t="s">
        <v>110</v>
      </c>
      <c r="I1357" t="s">
        <v>159</v>
      </c>
      <c r="J1357">
        <v>-5.000000074505806E-2</v>
      </c>
      <c r="K1357" t="s">
        <v>182</v>
      </c>
    </row>
    <row r="1358" spans="1:11">
      <c r="A1358" t="s">
        <v>260</v>
      </c>
      <c r="B1358" t="s">
        <v>96</v>
      </c>
      <c r="C1358">
        <v>2040</v>
      </c>
      <c r="D1358">
        <v>2040</v>
      </c>
      <c r="E1358" t="s">
        <v>119</v>
      </c>
      <c r="F1358" t="s">
        <v>146</v>
      </c>
      <c r="G1358" t="s">
        <v>133</v>
      </c>
      <c r="H1358" t="s">
        <v>110</v>
      </c>
      <c r="I1358" t="s">
        <v>162</v>
      </c>
      <c r="J1358">
        <v>-5.000000074505806E-2</v>
      </c>
      <c r="K1358" t="s">
        <v>182</v>
      </c>
    </row>
    <row r="1359" spans="1:11">
      <c r="A1359" t="s">
        <v>260</v>
      </c>
      <c r="B1359" t="s">
        <v>96</v>
      </c>
      <c r="C1359">
        <v>2040</v>
      </c>
      <c r="D1359">
        <v>2045</v>
      </c>
      <c r="E1359" t="s">
        <v>119</v>
      </c>
      <c r="F1359" t="s">
        <v>146</v>
      </c>
      <c r="G1359" t="s">
        <v>133</v>
      </c>
      <c r="H1359" t="s">
        <v>110</v>
      </c>
      <c r="I1359" t="s">
        <v>162</v>
      </c>
      <c r="J1359">
        <v>-5.000000074505806E-2</v>
      </c>
      <c r="K1359" t="s">
        <v>182</v>
      </c>
    </row>
    <row r="1360" spans="1:11">
      <c r="A1360" t="s">
        <v>260</v>
      </c>
      <c r="B1360" t="s">
        <v>96</v>
      </c>
      <c r="C1360">
        <v>2040</v>
      </c>
      <c r="D1360">
        <v>2050</v>
      </c>
      <c r="E1360" t="s">
        <v>119</v>
      </c>
      <c r="F1360" t="s">
        <v>146</v>
      </c>
      <c r="G1360" t="s">
        <v>133</v>
      </c>
      <c r="H1360" t="s">
        <v>110</v>
      </c>
      <c r="I1360" t="s">
        <v>162</v>
      </c>
      <c r="J1360">
        <v>-5.000000074505806E-2</v>
      </c>
      <c r="K1360" t="s">
        <v>182</v>
      </c>
    </row>
    <row r="1361" spans="1:11">
      <c r="A1361" t="s">
        <v>260</v>
      </c>
      <c r="B1361" t="s">
        <v>96</v>
      </c>
      <c r="C1361">
        <v>2040</v>
      </c>
      <c r="D1361">
        <v>2055</v>
      </c>
      <c r="E1361" t="s">
        <v>119</v>
      </c>
      <c r="F1361" t="s">
        <v>146</v>
      </c>
      <c r="G1361" t="s">
        <v>133</v>
      </c>
      <c r="H1361" t="s">
        <v>110</v>
      </c>
      <c r="I1361" t="s">
        <v>162</v>
      </c>
      <c r="J1361">
        <v>-5.000000074505806E-2</v>
      </c>
      <c r="K1361" t="s">
        <v>182</v>
      </c>
    </row>
    <row r="1362" spans="1:11">
      <c r="A1362" t="s">
        <v>260</v>
      </c>
      <c r="B1362" t="s">
        <v>96</v>
      </c>
      <c r="C1362">
        <v>2040</v>
      </c>
      <c r="D1362">
        <v>2060</v>
      </c>
      <c r="E1362" t="s">
        <v>119</v>
      </c>
      <c r="F1362" t="s">
        <v>146</v>
      </c>
      <c r="G1362" t="s">
        <v>133</v>
      </c>
      <c r="H1362" t="s">
        <v>110</v>
      </c>
      <c r="I1362" t="s">
        <v>162</v>
      </c>
      <c r="J1362">
        <v>-5.000000074505806E-2</v>
      </c>
      <c r="K1362" t="s">
        <v>182</v>
      </c>
    </row>
    <row r="1363" spans="1:11">
      <c r="A1363" t="s">
        <v>260</v>
      </c>
      <c r="B1363" t="s">
        <v>96</v>
      </c>
      <c r="C1363">
        <v>2040</v>
      </c>
      <c r="D1363">
        <v>2040</v>
      </c>
      <c r="E1363" t="s">
        <v>119</v>
      </c>
      <c r="F1363" t="s">
        <v>146</v>
      </c>
      <c r="G1363" t="s">
        <v>133</v>
      </c>
      <c r="H1363" t="s">
        <v>110</v>
      </c>
      <c r="I1363" t="s">
        <v>161</v>
      </c>
      <c r="J1363">
        <v>-5.000000074505806E-2</v>
      </c>
      <c r="K1363" t="s">
        <v>182</v>
      </c>
    </row>
    <row r="1364" spans="1:11">
      <c r="A1364" t="s">
        <v>260</v>
      </c>
      <c r="B1364" t="s">
        <v>96</v>
      </c>
      <c r="C1364">
        <v>2040</v>
      </c>
      <c r="D1364">
        <v>2045</v>
      </c>
      <c r="E1364" t="s">
        <v>119</v>
      </c>
      <c r="F1364" t="s">
        <v>146</v>
      </c>
      <c r="G1364" t="s">
        <v>133</v>
      </c>
      <c r="H1364" t="s">
        <v>110</v>
      </c>
      <c r="I1364" t="s">
        <v>161</v>
      </c>
      <c r="J1364">
        <v>-5.000000074505806E-2</v>
      </c>
      <c r="K1364" t="s">
        <v>182</v>
      </c>
    </row>
    <row r="1365" spans="1:11">
      <c r="A1365" t="s">
        <v>260</v>
      </c>
      <c r="B1365" t="s">
        <v>96</v>
      </c>
      <c r="C1365">
        <v>2040</v>
      </c>
      <c r="D1365">
        <v>2050</v>
      </c>
      <c r="E1365" t="s">
        <v>119</v>
      </c>
      <c r="F1365" t="s">
        <v>146</v>
      </c>
      <c r="G1365" t="s">
        <v>133</v>
      </c>
      <c r="H1365" t="s">
        <v>110</v>
      </c>
      <c r="I1365" t="s">
        <v>161</v>
      </c>
      <c r="J1365">
        <v>-5.000000074505806E-2</v>
      </c>
      <c r="K1365" t="s">
        <v>182</v>
      </c>
    </row>
    <row r="1366" spans="1:11">
      <c r="A1366" t="s">
        <v>260</v>
      </c>
      <c r="B1366" t="s">
        <v>96</v>
      </c>
      <c r="C1366">
        <v>2040</v>
      </c>
      <c r="D1366">
        <v>2055</v>
      </c>
      <c r="E1366" t="s">
        <v>119</v>
      </c>
      <c r="F1366" t="s">
        <v>146</v>
      </c>
      <c r="G1366" t="s">
        <v>133</v>
      </c>
      <c r="H1366" t="s">
        <v>110</v>
      </c>
      <c r="I1366" t="s">
        <v>161</v>
      </c>
      <c r="J1366">
        <v>-5.000000074505806E-2</v>
      </c>
      <c r="K1366" t="s">
        <v>182</v>
      </c>
    </row>
    <row r="1367" spans="1:11">
      <c r="A1367" t="s">
        <v>260</v>
      </c>
      <c r="B1367" t="s">
        <v>96</v>
      </c>
      <c r="C1367">
        <v>2040</v>
      </c>
      <c r="D1367">
        <v>2060</v>
      </c>
      <c r="E1367" t="s">
        <v>119</v>
      </c>
      <c r="F1367" t="s">
        <v>146</v>
      </c>
      <c r="G1367" t="s">
        <v>133</v>
      </c>
      <c r="H1367" t="s">
        <v>110</v>
      </c>
      <c r="I1367" t="s">
        <v>161</v>
      </c>
      <c r="J1367">
        <v>-5.000000074505806E-2</v>
      </c>
      <c r="K1367" t="s">
        <v>182</v>
      </c>
    </row>
    <row r="1368" spans="1:11">
      <c r="A1368" t="s">
        <v>260</v>
      </c>
      <c r="B1368" t="s">
        <v>96</v>
      </c>
      <c r="C1368">
        <v>2040</v>
      </c>
      <c r="D1368">
        <v>2040</v>
      </c>
      <c r="E1368" t="s">
        <v>119</v>
      </c>
      <c r="F1368" t="s">
        <v>146</v>
      </c>
      <c r="G1368" t="s">
        <v>133</v>
      </c>
      <c r="H1368" t="s">
        <v>110</v>
      </c>
      <c r="I1368" t="s">
        <v>160</v>
      </c>
      <c r="J1368">
        <v>-5.000000074505806E-2</v>
      </c>
      <c r="K1368" t="s">
        <v>182</v>
      </c>
    </row>
    <row r="1369" spans="1:11">
      <c r="A1369" t="s">
        <v>260</v>
      </c>
      <c r="B1369" t="s">
        <v>96</v>
      </c>
      <c r="C1369">
        <v>2040</v>
      </c>
      <c r="D1369">
        <v>2045</v>
      </c>
      <c r="E1369" t="s">
        <v>119</v>
      </c>
      <c r="F1369" t="s">
        <v>146</v>
      </c>
      <c r="G1369" t="s">
        <v>133</v>
      </c>
      <c r="H1369" t="s">
        <v>110</v>
      </c>
      <c r="I1369" t="s">
        <v>160</v>
      </c>
      <c r="J1369">
        <v>-5.000000074505806E-2</v>
      </c>
      <c r="K1369" t="s">
        <v>182</v>
      </c>
    </row>
    <row r="1370" spans="1:11">
      <c r="A1370" t="s">
        <v>260</v>
      </c>
      <c r="B1370" t="s">
        <v>96</v>
      </c>
      <c r="C1370">
        <v>2040</v>
      </c>
      <c r="D1370">
        <v>2050</v>
      </c>
      <c r="E1370" t="s">
        <v>119</v>
      </c>
      <c r="F1370" t="s">
        <v>146</v>
      </c>
      <c r="G1370" t="s">
        <v>133</v>
      </c>
      <c r="H1370" t="s">
        <v>110</v>
      </c>
      <c r="I1370" t="s">
        <v>160</v>
      </c>
      <c r="J1370">
        <v>-5.000000074505806E-2</v>
      </c>
      <c r="K1370" t="s">
        <v>182</v>
      </c>
    </row>
    <row r="1371" spans="1:11">
      <c r="A1371" t="s">
        <v>260</v>
      </c>
      <c r="B1371" t="s">
        <v>96</v>
      </c>
      <c r="C1371">
        <v>2040</v>
      </c>
      <c r="D1371">
        <v>2055</v>
      </c>
      <c r="E1371" t="s">
        <v>119</v>
      </c>
      <c r="F1371" t="s">
        <v>146</v>
      </c>
      <c r="G1371" t="s">
        <v>133</v>
      </c>
      <c r="H1371" t="s">
        <v>110</v>
      </c>
      <c r="I1371" t="s">
        <v>160</v>
      </c>
      <c r="J1371">
        <v>-5.000000074505806E-2</v>
      </c>
      <c r="K1371" t="s">
        <v>182</v>
      </c>
    </row>
    <row r="1372" spans="1:11">
      <c r="A1372" t="s">
        <v>260</v>
      </c>
      <c r="B1372" t="s">
        <v>96</v>
      </c>
      <c r="C1372">
        <v>2040</v>
      </c>
      <c r="D1372">
        <v>2060</v>
      </c>
      <c r="E1372" t="s">
        <v>119</v>
      </c>
      <c r="F1372" t="s">
        <v>146</v>
      </c>
      <c r="G1372" t="s">
        <v>133</v>
      </c>
      <c r="H1372" t="s">
        <v>110</v>
      </c>
      <c r="I1372" t="s">
        <v>160</v>
      </c>
      <c r="J1372">
        <v>-5.000000074505806E-2</v>
      </c>
      <c r="K1372" t="s">
        <v>182</v>
      </c>
    </row>
    <row r="1373" spans="1:11">
      <c r="A1373" t="s">
        <v>260</v>
      </c>
      <c r="B1373" t="s">
        <v>96</v>
      </c>
      <c r="C1373">
        <v>2040</v>
      </c>
      <c r="D1373">
        <v>2040</v>
      </c>
      <c r="E1373" t="s">
        <v>119</v>
      </c>
      <c r="F1373" t="s">
        <v>146</v>
      </c>
      <c r="G1373" t="s">
        <v>133</v>
      </c>
      <c r="H1373" t="s">
        <v>110</v>
      </c>
      <c r="I1373" t="s">
        <v>159</v>
      </c>
      <c r="J1373">
        <v>-5.000000074505806E-2</v>
      </c>
      <c r="K1373" t="s">
        <v>182</v>
      </c>
    </row>
    <row r="1374" spans="1:11">
      <c r="A1374" t="s">
        <v>260</v>
      </c>
      <c r="B1374" t="s">
        <v>96</v>
      </c>
      <c r="C1374">
        <v>2040</v>
      </c>
      <c r="D1374">
        <v>2045</v>
      </c>
      <c r="E1374" t="s">
        <v>119</v>
      </c>
      <c r="F1374" t="s">
        <v>146</v>
      </c>
      <c r="G1374" t="s">
        <v>133</v>
      </c>
      <c r="H1374" t="s">
        <v>110</v>
      </c>
      <c r="I1374" t="s">
        <v>159</v>
      </c>
      <c r="J1374">
        <v>-5.000000074505806E-2</v>
      </c>
      <c r="K1374" t="s">
        <v>182</v>
      </c>
    </row>
    <row r="1375" spans="1:11">
      <c r="A1375" t="s">
        <v>260</v>
      </c>
      <c r="B1375" t="s">
        <v>96</v>
      </c>
      <c r="C1375">
        <v>2040</v>
      </c>
      <c r="D1375">
        <v>2050</v>
      </c>
      <c r="E1375" t="s">
        <v>119</v>
      </c>
      <c r="F1375" t="s">
        <v>146</v>
      </c>
      <c r="G1375" t="s">
        <v>133</v>
      </c>
      <c r="H1375" t="s">
        <v>110</v>
      </c>
      <c r="I1375" t="s">
        <v>159</v>
      </c>
      <c r="J1375">
        <v>-5.000000074505806E-2</v>
      </c>
      <c r="K1375" t="s">
        <v>182</v>
      </c>
    </row>
    <row r="1376" spans="1:11">
      <c r="A1376" t="s">
        <v>260</v>
      </c>
      <c r="B1376" t="s">
        <v>96</v>
      </c>
      <c r="C1376">
        <v>2040</v>
      </c>
      <c r="D1376">
        <v>2055</v>
      </c>
      <c r="E1376" t="s">
        <v>119</v>
      </c>
      <c r="F1376" t="s">
        <v>146</v>
      </c>
      <c r="G1376" t="s">
        <v>133</v>
      </c>
      <c r="H1376" t="s">
        <v>110</v>
      </c>
      <c r="I1376" t="s">
        <v>159</v>
      </c>
      <c r="J1376">
        <v>-5.000000074505806E-2</v>
      </c>
      <c r="K1376" t="s">
        <v>182</v>
      </c>
    </row>
    <row r="1377" spans="1:11">
      <c r="A1377" t="s">
        <v>260</v>
      </c>
      <c r="B1377" t="s">
        <v>96</v>
      </c>
      <c r="C1377">
        <v>2040</v>
      </c>
      <c r="D1377">
        <v>2060</v>
      </c>
      <c r="E1377" t="s">
        <v>119</v>
      </c>
      <c r="F1377" t="s">
        <v>146</v>
      </c>
      <c r="G1377" t="s">
        <v>133</v>
      </c>
      <c r="H1377" t="s">
        <v>110</v>
      </c>
      <c r="I1377" t="s">
        <v>159</v>
      </c>
      <c r="J1377">
        <v>-5.000000074505806E-2</v>
      </c>
      <c r="K1377" t="s">
        <v>182</v>
      </c>
    </row>
    <row r="1378" spans="1:11">
      <c r="A1378" t="s">
        <v>260</v>
      </c>
      <c r="B1378" t="s">
        <v>96</v>
      </c>
      <c r="C1378">
        <v>2040</v>
      </c>
      <c r="D1378">
        <v>2065</v>
      </c>
      <c r="E1378" t="s">
        <v>119</v>
      </c>
      <c r="F1378" t="s">
        <v>146</v>
      </c>
      <c r="G1378" t="s">
        <v>133</v>
      </c>
      <c r="H1378" t="s">
        <v>110</v>
      </c>
      <c r="I1378" t="s">
        <v>159</v>
      </c>
      <c r="J1378">
        <v>-5.000000074505806E-2</v>
      </c>
      <c r="K1378" t="s">
        <v>182</v>
      </c>
    </row>
    <row r="1379" spans="1:11">
      <c r="A1379" t="s">
        <v>260</v>
      </c>
      <c r="B1379" t="s">
        <v>96</v>
      </c>
      <c r="C1379">
        <v>2045</v>
      </c>
      <c r="D1379">
        <v>2045</v>
      </c>
      <c r="E1379" t="s">
        <v>119</v>
      </c>
      <c r="F1379" t="s">
        <v>146</v>
      </c>
      <c r="G1379" t="s">
        <v>133</v>
      </c>
      <c r="H1379" t="s">
        <v>110</v>
      </c>
      <c r="I1379" t="s">
        <v>162</v>
      </c>
      <c r="J1379">
        <v>-5.000000074505806E-2</v>
      </c>
      <c r="K1379" t="s">
        <v>182</v>
      </c>
    </row>
    <row r="1380" spans="1:11">
      <c r="A1380" t="s">
        <v>260</v>
      </c>
      <c r="B1380" t="s">
        <v>96</v>
      </c>
      <c r="C1380">
        <v>2045</v>
      </c>
      <c r="D1380">
        <v>2050</v>
      </c>
      <c r="E1380" t="s">
        <v>119</v>
      </c>
      <c r="F1380" t="s">
        <v>146</v>
      </c>
      <c r="G1380" t="s">
        <v>133</v>
      </c>
      <c r="H1380" t="s">
        <v>110</v>
      </c>
      <c r="I1380" t="s">
        <v>162</v>
      </c>
      <c r="J1380">
        <v>-5.000000074505806E-2</v>
      </c>
      <c r="K1380" t="s">
        <v>182</v>
      </c>
    </row>
    <row r="1381" spans="1:11">
      <c r="A1381" t="s">
        <v>260</v>
      </c>
      <c r="B1381" t="s">
        <v>96</v>
      </c>
      <c r="C1381">
        <v>2045</v>
      </c>
      <c r="D1381">
        <v>2055</v>
      </c>
      <c r="E1381" t="s">
        <v>119</v>
      </c>
      <c r="F1381" t="s">
        <v>146</v>
      </c>
      <c r="G1381" t="s">
        <v>133</v>
      </c>
      <c r="H1381" t="s">
        <v>110</v>
      </c>
      <c r="I1381" t="s">
        <v>162</v>
      </c>
      <c r="J1381">
        <v>-5.000000074505806E-2</v>
      </c>
      <c r="K1381" t="s">
        <v>182</v>
      </c>
    </row>
    <row r="1382" spans="1:11">
      <c r="A1382" t="s">
        <v>260</v>
      </c>
      <c r="B1382" t="s">
        <v>96</v>
      </c>
      <c r="C1382">
        <v>2045</v>
      </c>
      <c r="D1382">
        <v>2060</v>
      </c>
      <c r="E1382" t="s">
        <v>119</v>
      </c>
      <c r="F1382" t="s">
        <v>146</v>
      </c>
      <c r="G1382" t="s">
        <v>133</v>
      </c>
      <c r="H1382" t="s">
        <v>110</v>
      </c>
      <c r="I1382" t="s">
        <v>162</v>
      </c>
      <c r="J1382">
        <v>-5.000000074505806E-2</v>
      </c>
      <c r="K1382" t="s">
        <v>182</v>
      </c>
    </row>
    <row r="1383" spans="1:11">
      <c r="A1383" t="s">
        <v>260</v>
      </c>
      <c r="B1383" t="s">
        <v>96</v>
      </c>
      <c r="C1383">
        <v>2045</v>
      </c>
      <c r="D1383">
        <v>2065</v>
      </c>
      <c r="E1383" t="s">
        <v>119</v>
      </c>
      <c r="F1383" t="s">
        <v>146</v>
      </c>
      <c r="G1383" t="s">
        <v>133</v>
      </c>
      <c r="H1383" t="s">
        <v>110</v>
      </c>
      <c r="I1383" t="s">
        <v>162</v>
      </c>
      <c r="J1383">
        <v>-5.000000074505806E-2</v>
      </c>
      <c r="K1383" t="s">
        <v>182</v>
      </c>
    </row>
    <row r="1384" spans="1:11">
      <c r="A1384" t="s">
        <v>260</v>
      </c>
      <c r="B1384" t="s">
        <v>96</v>
      </c>
      <c r="C1384">
        <v>2045</v>
      </c>
      <c r="D1384">
        <v>2045</v>
      </c>
      <c r="E1384" t="s">
        <v>119</v>
      </c>
      <c r="F1384" t="s">
        <v>146</v>
      </c>
      <c r="G1384" t="s">
        <v>133</v>
      </c>
      <c r="H1384" t="s">
        <v>110</v>
      </c>
      <c r="I1384" t="s">
        <v>161</v>
      </c>
      <c r="J1384">
        <v>-5.000000074505806E-2</v>
      </c>
      <c r="K1384" t="s">
        <v>182</v>
      </c>
    </row>
    <row r="1385" spans="1:11">
      <c r="A1385" t="s">
        <v>260</v>
      </c>
      <c r="B1385" t="s">
        <v>96</v>
      </c>
      <c r="C1385">
        <v>2045</v>
      </c>
      <c r="D1385">
        <v>2050</v>
      </c>
      <c r="E1385" t="s">
        <v>119</v>
      </c>
      <c r="F1385" t="s">
        <v>146</v>
      </c>
      <c r="G1385" t="s">
        <v>133</v>
      </c>
      <c r="H1385" t="s">
        <v>110</v>
      </c>
      <c r="I1385" t="s">
        <v>161</v>
      </c>
      <c r="J1385">
        <v>-5.000000074505806E-2</v>
      </c>
      <c r="K1385" t="s">
        <v>182</v>
      </c>
    </row>
    <row r="1386" spans="1:11">
      <c r="A1386" t="s">
        <v>260</v>
      </c>
      <c r="B1386" t="s">
        <v>96</v>
      </c>
      <c r="C1386">
        <v>2045</v>
      </c>
      <c r="D1386">
        <v>2055</v>
      </c>
      <c r="E1386" t="s">
        <v>119</v>
      </c>
      <c r="F1386" t="s">
        <v>146</v>
      </c>
      <c r="G1386" t="s">
        <v>133</v>
      </c>
      <c r="H1386" t="s">
        <v>110</v>
      </c>
      <c r="I1386" t="s">
        <v>161</v>
      </c>
      <c r="J1386">
        <v>-5.000000074505806E-2</v>
      </c>
      <c r="K1386" t="s">
        <v>182</v>
      </c>
    </row>
    <row r="1387" spans="1:11">
      <c r="A1387" t="s">
        <v>260</v>
      </c>
      <c r="B1387" t="s">
        <v>96</v>
      </c>
      <c r="C1387">
        <v>2045</v>
      </c>
      <c r="D1387">
        <v>2060</v>
      </c>
      <c r="E1387" t="s">
        <v>119</v>
      </c>
      <c r="F1387" t="s">
        <v>146</v>
      </c>
      <c r="G1387" t="s">
        <v>133</v>
      </c>
      <c r="H1387" t="s">
        <v>110</v>
      </c>
      <c r="I1387" t="s">
        <v>161</v>
      </c>
      <c r="J1387">
        <v>-5.000000074505806E-2</v>
      </c>
      <c r="K1387" t="s">
        <v>182</v>
      </c>
    </row>
    <row r="1388" spans="1:11">
      <c r="A1388" t="s">
        <v>260</v>
      </c>
      <c r="B1388" t="s">
        <v>96</v>
      </c>
      <c r="C1388">
        <v>2045</v>
      </c>
      <c r="D1388">
        <v>2065</v>
      </c>
      <c r="E1388" t="s">
        <v>119</v>
      </c>
      <c r="F1388" t="s">
        <v>146</v>
      </c>
      <c r="G1388" t="s">
        <v>133</v>
      </c>
      <c r="H1388" t="s">
        <v>110</v>
      </c>
      <c r="I1388" t="s">
        <v>161</v>
      </c>
      <c r="J1388">
        <v>-5.000000074505806E-2</v>
      </c>
      <c r="K1388" t="s">
        <v>182</v>
      </c>
    </row>
    <row r="1389" spans="1:11">
      <c r="A1389" t="s">
        <v>260</v>
      </c>
      <c r="B1389" t="s">
        <v>96</v>
      </c>
      <c r="C1389">
        <v>2045</v>
      </c>
      <c r="D1389">
        <v>2045</v>
      </c>
      <c r="E1389" t="s">
        <v>119</v>
      </c>
      <c r="F1389" t="s">
        <v>146</v>
      </c>
      <c r="G1389" t="s">
        <v>133</v>
      </c>
      <c r="H1389" t="s">
        <v>110</v>
      </c>
      <c r="I1389" t="s">
        <v>160</v>
      </c>
      <c r="J1389">
        <v>-5.000000074505806E-2</v>
      </c>
      <c r="K1389" t="s">
        <v>182</v>
      </c>
    </row>
    <row r="1390" spans="1:11">
      <c r="A1390" t="s">
        <v>260</v>
      </c>
      <c r="B1390" t="s">
        <v>96</v>
      </c>
      <c r="C1390">
        <v>2045</v>
      </c>
      <c r="D1390">
        <v>2050</v>
      </c>
      <c r="E1390" t="s">
        <v>119</v>
      </c>
      <c r="F1390" t="s">
        <v>146</v>
      </c>
      <c r="G1390" t="s">
        <v>133</v>
      </c>
      <c r="H1390" t="s">
        <v>110</v>
      </c>
      <c r="I1390" t="s">
        <v>160</v>
      </c>
      <c r="J1390">
        <v>-5.000000074505806E-2</v>
      </c>
      <c r="K1390" t="s">
        <v>182</v>
      </c>
    </row>
    <row r="1391" spans="1:11">
      <c r="A1391" t="s">
        <v>260</v>
      </c>
      <c r="B1391" t="s">
        <v>96</v>
      </c>
      <c r="C1391">
        <v>2045</v>
      </c>
      <c r="D1391">
        <v>2055</v>
      </c>
      <c r="E1391" t="s">
        <v>119</v>
      </c>
      <c r="F1391" t="s">
        <v>146</v>
      </c>
      <c r="G1391" t="s">
        <v>133</v>
      </c>
      <c r="H1391" t="s">
        <v>110</v>
      </c>
      <c r="I1391" t="s">
        <v>160</v>
      </c>
      <c r="J1391">
        <v>-5.000000074505806E-2</v>
      </c>
      <c r="K1391" t="s">
        <v>182</v>
      </c>
    </row>
    <row r="1392" spans="1:11">
      <c r="A1392" t="s">
        <v>260</v>
      </c>
      <c r="B1392" t="s">
        <v>96</v>
      </c>
      <c r="C1392">
        <v>2045</v>
      </c>
      <c r="D1392">
        <v>2060</v>
      </c>
      <c r="E1392" t="s">
        <v>119</v>
      </c>
      <c r="F1392" t="s">
        <v>146</v>
      </c>
      <c r="G1392" t="s">
        <v>133</v>
      </c>
      <c r="H1392" t="s">
        <v>110</v>
      </c>
      <c r="I1392" t="s">
        <v>160</v>
      </c>
      <c r="J1392">
        <v>-5.000000074505806E-2</v>
      </c>
      <c r="K1392" t="s">
        <v>182</v>
      </c>
    </row>
    <row r="1393" spans="1:11">
      <c r="A1393" t="s">
        <v>260</v>
      </c>
      <c r="B1393" t="s">
        <v>96</v>
      </c>
      <c r="C1393">
        <v>2045</v>
      </c>
      <c r="D1393">
        <v>2065</v>
      </c>
      <c r="E1393" t="s">
        <v>119</v>
      </c>
      <c r="F1393" t="s">
        <v>146</v>
      </c>
      <c r="G1393" t="s">
        <v>133</v>
      </c>
      <c r="H1393" t="s">
        <v>110</v>
      </c>
      <c r="I1393" t="s">
        <v>160</v>
      </c>
      <c r="J1393">
        <v>-5.000000074505806E-2</v>
      </c>
      <c r="K1393" t="s">
        <v>182</v>
      </c>
    </row>
    <row r="1394" spans="1:11">
      <c r="A1394" t="s">
        <v>260</v>
      </c>
      <c r="B1394" t="s">
        <v>96</v>
      </c>
      <c r="C1394">
        <v>2045</v>
      </c>
      <c r="D1394">
        <v>2045</v>
      </c>
      <c r="E1394" t="s">
        <v>119</v>
      </c>
      <c r="F1394" t="s">
        <v>146</v>
      </c>
      <c r="G1394" t="s">
        <v>133</v>
      </c>
      <c r="H1394" t="s">
        <v>110</v>
      </c>
      <c r="I1394" t="s">
        <v>159</v>
      </c>
      <c r="J1394">
        <v>-5.000000074505806E-2</v>
      </c>
      <c r="K1394" t="s">
        <v>182</v>
      </c>
    </row>
    <row r="1395" spans="1:11">
      <c r="A1395" t="s">
        <v>260</v>
      </c>
      <c r="B1395" t="s">
        <v>96</v>
      </c>
      <c r="C1395">
        <v>2045</v>
      </c>
      <c r="D1395">
        <v>2050</v>
      </c>
      <c r="E1395" t="s">
        <v>119</v>
      </c>
      <c r="F1395" t="s">
        <v>146</v>
      </c>
      <c r="G1395" t="s">
        <v>133</v>
      </c>
      <c r="H1395" t="s">
        <v>110</v>
      </c>
      <c r="I1395" t="s">
        <v>159</v>
      </c>
      <c r="J1395">
        <v>-5.000000074505806E-2</v>
      </c>
      <c r="K1395" t="s">
        <v>182</v>
      </c>
    </row>
    <row r="1396" spans="1:11">
      <c r="A1396" t="s">
        <v>260</v>
      </c>
      <c r="B1396" t="s">
        <v>96</v>
      </c>
      <c r="C1396">
        <v>2045</v>
      </c>
      <c r="D1396">
        <v>2055</v>
      </c>
      <c r="E1396" t="s">
        <v>119</v>
      </c>
      <c r="F1396" t="s">
        <v>146</v>
      </c>
      <c r="G1396" t="s">
        <v>133</v>
      </c>
      <c r="H1396" t="s">
        <v>110</v>
      </c>
      <c r="I1396" t="s">
        <v>159</v>
      </c>
      <c r="J1396">
        <v>-5.000000074505806E-2</v>
      </c>
      <c r="K1396" t="s">
        <v>182</v>
      </c>
    </row>
    <row r="1397" spans="1:11">
      <c r="A1397" t="s">
        <v>260</v>
      </c>
      <c r="B1397" t="s">
        <v>96</v>
      </c>
      <c r="C1397">
        <v>2045</v>
      </c>
      <c r="D1397">
        <v>2060</v>
      </c>
      <c r="E1397" t="s">
        <v>119</v>
      </c>
      <c r="F1397" t="s">
        <v>146</v>
      </c>
      <c r="G1397" t="s">
        <v>133</v>
      </c>
      <c r="H1397" t="s">
        <v>110</v>
      </c>
      <c r="I1397" t="s">
        <v>159</v>
      </c>
      <c r="J1397">
        <v>-5.000000074505806E-2</v>
      </c>
      <c r="K1397" t="s">
        <v>182</v>
      </c>
    </row>
    <row r="1398" spans="1:11">
      <c r="A1398" t="s">
        <v>260</v>
      </c>
      <c r="B1398" t="s">
        <v>96</v>
      </c>
      <c r="C1398">
        <v>2045</v>
      </c>
      <c r="D1398">
        <v>2065</v>
      </c>
      <c r="E1398" t="s">
        <v>119</v>
      </c>
      <c r="F1398" t="s">
        <v>146</v>
      </c>
      <c r="G1398" t="s">
        <v>133</v>
      </c>
      <c r="H1398" t="s">
        <v>110</v>
      </c>
      <c r="I1398" t="s">
        <v>159</v>
      </c>
      <c r="J1398">
        <v>-5.000000074505806E-2</v>
      </c>
      <c r="K1398" t="s">
        <v>182</v>
      </c>
    </row>
    <row r="1399" spans="1:11">
      <c r="A1399" t="s">
        <v>260</v>
      </c>
      <c r="B1399" t="s">
        <v>96</v>
      </c>
      <c r="C1399">
        <v>2045</v>
      </c>
      <c r="D1399">
        <v>2070</v>
      </c>
      <c r="E1399" t="s">
        <v>119</v>
      </c>
      <c r="F1399" t="s">
        <v>146</v>
      </c>
      <c r="G1399" t="s">
        <v>133</v>
      </c>
      <c r="H1399" t="s">
        <v>110</v>
      </c>
      <c r="I1399" t="s">
        <v>159</v>
      </c>
      <c r="J1399">
        <v>-5.000000074505806E-2</v>
      </c>
      <c r="K1399" t="s">
        <v>182</v>
      </c>
    </row>
    <row r="1400" spans="1:11">
      <c r="A1400" t="s">
        <v>260</v>
      </c>
      <c r="B1400" t="s">
        <v>96</v>
      </c>
      <c r="C1400">
        <v>2050</v>
      </c>
      <c r="D1400">
        <v>2050</v>
      </c>
      <c r="E1400" t="s">
        <v>119</v>
      </c>
      <c r="F1400" t="s">
        <v>146</v>
      </c>
      <c r="G1400" t="s">
        <v>133</v>
      </c>
      <c r="H1400" t="s">
        <v>110</v>
      </c>
      <c r="I1400" t="s">
        <v>162</v>
      </c>
      <c r="J1400">
        <v>-5.000000074505806E-2</v>
      </c>
      <c r="K1400" t="s">
        <v>182</v>
      </c>
    </row>
    <row r="1401" spans="1:11">
      <c r="A1401" t="s">
        <v>260</v>
      </c>
      <c r="B1401" t="s">
        <v>96</v>
      </c>
      <c r="C1401">
        <v>2050</v>
      </c>
      <c r="D1401">
        <v>2055</v>
      </c>
      <c r="E1401" t="s">
        <v>119</v>
      </c>
      <c r="F1401" t="s">
        <v>146</v>
      </c>
      <c r="G1401" t="s">
        <v>133</v>
      </c>
      <c r="H1401" t="s">
        <v>110</v>
      </c>
      <c r="I1401" t="s">
        <v>162</v>
      </c>
      <c r="J1401">
        <v>-5.000000074505806E-2</v>
      </c>
      <c r="K1401" t="s">
        <v>182</v>
      </c>
    </row>
    <row r="1402" spans="1:11">
      <c r="A1402" t="s">
        <v>260</v>
      </c>
      <c r="B1402" t="s">
        <v>96</v>
      </c>
      <c r="C1402">
        <v>2050</v>
      </c>
      <c r="D1402">
        <v>2060</v>
      </c>
      <c r="E1402" t="s">
        <v>119</v>
      </c>
      <c r="F1402" t="s">
        <v>146</v>
      </c>
      <c r="G1402" t="s">
        <v>133</v>
      </c>
      <c r="H1402" t="s">
        <v>110</v>
      </c>
      <c r="I1402" t="s">
        <v>162</v>
      </c>
      <c r="J1402">
        <v>-5.000000074505806E-2</v>
      </c>
      <c r="K1402" t="s">
        <v>182</v>
      </c>
    </row>
    <row r="1403" spans="1:11">
      <c r="A1403" t="s">
        <v>260</v>
      </c>
      <c r="B1403" t="s">
        <v>96</v>
      </c>
      <c r="C1403">
        <v>2050</v>
      </c>
      <c r="D1403">
        <v>2065</v>
      </c>
      <c r="E1403" t="s">
        <v>119</v>
      </c>
      <c r="F1403" t="s">
        <v>146</v>
      </c>
      <c r="G1403" t="s">
        <v>133</v>
      </c>
      <c r="H1403" t="s">
        <v>110</v>
      </c>
      <c r="I1403" t="s">
        <v>162</v>
      </c>
      <c r="J1403">
        <v>-5.000000074505806E-2</v>
      </c>
      <c r="K1403" t="s">
        <v>182</v>
      </c>
    </row>
    <row r="1404" spans="1:11">
      <c r="A1404" t="s">
        <v>260</v>
      </c>
      <c r="B1404" t="s">
        <v>96</v>
      </c>
      <c r="C1404">
        <v>2050</v>
      </c>
      <c r="D1404">
        <v>2070</v>
      </c>
      <c r="E1404" t="s">
        <v>119</v>
      </c>
      <c r="F1404" t="s">
        <v>146</v>
      </c>
      <c r="G1404" t="s">
        <v>133</v>
      </c>
      <c r="H1404" t="s">
        <v>110</v>
      </c>
      <c r="I1404" t="s">
        <v>162</v>
      </c>
      <c r="J1404">
        <v>-5.000000074505806E-2</v>
      </c>
      <c r="K1404" t="s">
        <v>182</v>
      </c>
    </row>
    <row r="1405" spans="1:11">
      <c r="A1405" t="s">
        <v>260</v>
      </c>
      <c r="B1405" t="s">
        <v>96</v>
      </c>
      <c r="C1405">
        <v>2050</v>
      </c>
      <c r="D1405">
        <v>2050</v>
      </c>
      <c r="E1405" t="s">
        <v>119</v>
      </c>
      <c r="F1405" t="s">
        <v>146</v>
      </c>
      <c r="G1405" t="s">
        <v>133</v>
      </c>
      <c r="H1405" t="s">
        <v>110</v>
      </c>
      <c r="I1405" t="s">
        <v>161</v>
      </c>
      <c r="J1405">
        <v>-5.000000074505806E-2</v>
      </c>
      <c r="K1405" t="s">
        <v>182</v>
      </c>
    </row>
    <row r="1406" spans="1:11">
      <c r="A1406" t="s">
        <v>260</v>
      </c>
      <c r="B1406" t="s">
        <v>96</v>
      </c>
      <c r="C1406">
        <v>2050</v>
      </c>
      <c r="D1406">
        <v>2055</v>
      </c>
      <c r="E1406" t="s">
        <v>119</v>
      </c>
      <c r="F1406" t="s">
        <v>146</v>
      </c>
      <c r="G1406" t="s">
        <v>133</v>
      </c>
      <c r="H1406" t="s">
        <v>110</v>
      </c>
      <c r="I1406" t="s">
        <v>161</v>
      </c>
      <c r="J1406">
        <v>-5.000000074505806E-2</v>
      </c>
      <c r="K1406" t="s">
        <v>182</v>
      </c>
    </row>
    <row r="1407" spans="1:11">
      <c r="A1407" t="s">
        <v>260</v>
      </c>
      <c r="B1407" t="s">
        <v>96</v>
      </c>
      <c r="C1407">
        <v>2050</v>
      </c>
      <c r="D1407">
        <v>2060</v>
      </c>
      <c r="E1407" t="s">
        <v>119</v>
      </c>
      <c r="F1407" t="s">
        <v>146</v>
      </c>
      <c r="G1407" t="s">
        <v>133</v>
      </c>
      <c r="H1407" t="s">
        <v>110</v>
      </c>
      <c r="I1407" t="s">
        <v>161</v>
      </c>
      <c r="J1407">
        <v>-5.000000074505806E-2</v>
      </c>
      <c r="K1407" t="s">
        <v>182</v>
      </c>
    </row>
    <row r="1408" spans="1:11">
      <c r="A1408" t="s">
        <v>260</v>
      </c>
      <c r="B1408" t="s">
        <v>96</v>
      </c>
      <c r="C1408">
        <v>2050</v>
      </c>
      <c r="D1408">
        <v>2065</v>
      </c>
      <c r="E1408" t="s">
        <v>119</v>
      </c>
      <c r="F1408" t="s">
        <v>146</v>
      </c>
      <c r="G1408" t="s">
        <v>133</v>
      </c>
      <c r="H1408" t="s">
        <v>110</v>
      </c>
      <c r="I1408" t="s">
        <v>161</v>
      </c>
      <c r="J1408">
        <v>-5.000000074505806E-2</v>
      </c>
      <c r="K1408" t="s">
        <v>182</v>
      </c>
    </row>
    <row r="1409" spans="1:11">
      <c r="A1409" t="s">
        <v>260</v>
      </c>
      <c r="B1409" t="s">
        <v>96</v>
      </c>
      <c r="C1409">
        <v>2050</v>
      </c>
      <c r="D1409">
        <v>2070</v>
      </c>
      <c r="E1409" t="s">
        <v>119</v>
      </c>
      <c r="F1409" t="s">
        <v>146</v>
      </c>
      <c r="G1409" t="s">
        <v>133</v>
      </c>
      <c r="H1409" t="s">
        <v>110</v>
      </c>
      <c r="I1409" t="s">
        <v>161</v>
      </c>
      <c r="J1409">
        <v>-5.000000074505806E-2</v>
      </c>
      <c r="K1409" t="s">
        <v>182</v>
      </c>
    </row>
    <row r="1410" spans="1:11">
      <c r="A1410" t="s">
        <v>260</v>
      </c>
      <c r="B1410" t="s">
        <v>96</v>
      </c>
      <c r="C1410">
        <v>2050</v>
      </c>
      <c r="D1410">
        <v>2050</v>
      </c>
      <c r="E1410" t="s">
        <v>119</v>
      </c>
      <c r="F1410" t="s">
        <v>146</v>
      </c>
      <c r="G1410" t="s">
        <v>133</v>
      </c>
      <c r="H1410" t="s">
        <v>110</v>
      </c>
      <c r="I1410" t="s">
        <v>160</v>
      </c>
      <c r="J1410">
        <v>-5.000000074505806E-2</v>
      </c>
      <c r="K1410" t="s">
        <v>182</v>
      </c>
    </row>
    <row r="1411" spans="1:11">
      <c r="A1411" t="s">
        <v>260</v>
      </c>
      <c r="B1411" t="s">
        <v>96</v>
      </c>
      <c r="C1411">
        <v>2050</v>
      </c>
      <c r="D1411">
        <v>2055</v>
      </c>
      <c r="E1411" t="s">
        <v>119</v>
      </c>
      <c r="F1411" t="s">
        <v>146</v>
      </c>
      <c r="G1411" t="s">
        <v>133</v>
      </c>
      <c r="H1411" t="s">
        <v>110</v>
      </c>
      <c r="I1411" t="s">
        <v>160</v>
      </c>
      <c r="J1411">
        <v>-5.000000074505806E-2</v>
      </c>
      <c r="K1411" t="s">
        <v>182</v>
      </c>
    </row>
    <row r="1412" spans="1:11">
      <c r="A1412" t="s">
        <v>260</v>
      </c>
      <c r="B1412" t="s">
        <v>96</v>
      </c>
      <c r="C1412">
        <v>2050</v>
      </c>
      <c r="D1412">
        <v>2060</v>
      </c>
      <c r="E1412" t="s">
        <v>119</v>
      </c>
      <c r="F1412" t="s">
        <v>146</v>
      </c>
      <c r="G1412" t="s">
        <v>133</v>
      </c>
      <c r="H1412" t="s">
        <v>110</v>
      </c>
      <c r="I1412" t="s">
        <v>160</v>
      </c>
      <c r="J1412">
        <v>-5.000000074505806E-2</v>
      </c>
      <c r="K1412" t="s">
        <v>182</v>
      </c>
    </row>
    <row r="1413" spans="1:11">
      <c r="A1413" t="s">
        <v>260</v>
      </c>
      <c r="B1413" t="s">
        <v>96</v>
      </c>
      <c r="C1413">
        <v>2050</v>
      </c>
      <c r="D1413">
        <v>2065</v>
      </c>
      <c r="E1413" t="s">
        <v>119</v>
      </c>
      <c r="F1413" t="s">
        <v>146</v>
      </c>
      <c r="G1413" t="s">
        <v>133</v>
      </c>
      <c r="H1413" t="s">
        <v>110</v>
      </c>
      <c r="I1413" t="s">
        <v>160</v>
      </c>
      <c r="J1413">
        <v>-5.000000074505806E-2</v>
      </c>
      <c r="K1413" t="s">
        <v>182</v>
      </c>
    </row>
    <row r="1414" spans="1:11">
      <c r="A1414" t="s">
        <v>260</v>
      </c>
      <c r="B1414" t="s">
        <v>96</v>
      </c>
      <c r="C1414">
        <v>2050</v>
      </c>
      <c r="D1414">
        <v>2070</v>
      </c>
      <c r="E1414" t="s">
        <v>119</v>
      </c>
      <c r="F1414" t="s">
        <v>146</v>
      </c>
      <c r="G1414" t="s">
        <v>133</v>
      </c>
      <c r="H1414" t="s">
        <v>110</v>
      </c>
      <c r="I1414" t="s">
        <v>160</v>
      </c>
      <c r="J1414">
        <v>-5.000000074505806E-2</v>
      </c>
      <c r="K1414" t="s">
        <v>182</v>
      </c>
    </row>
    <row r="1415" spans="1:11">
      <c r="A1415" t="s">
        <v>260</v>
      </c>
      <c r="B1415" t="s">
        <v>96</v>
      </c>
      <c r="C1415">
        <v>2050</v>
      </c>
      <c r="D1415">
        <v>2050</v>
      </c>
      <c r="E1415" t="s">
        <v>119</v>
      </c>
      <c r="F1415" t="s">
        <v>146</v>
      </c>
      <c r="G1415" t="s">
        <v>133</v>
      </c>
      <c r="H1415" t="s">
        <v>110</v>
      </c>
      <c r="I1415" t="s">
        <v>159</v>
      </c>
      <c r="J1415">
        <v>-5.000000074505806E-2</v>
      </c>
      <c r="K1415" t="s">
        <v>182</v>
      </c>
    </row>
    <row r="1416" spans="1:11">
      <c r="A1416" t="s">
        <v>260</v>
      </c>
      <c r="B1416" t="s">
        <v>96</v>
      </c>
      <c r="C1416">
        <v>2050</v>
      </c>
      <c r="D1416">
        <v>2055</v>
      </c>
      <c r="E1416" t="s">
        <v>119</v>
      </c>
      <c r="F1416" t="s">
        <v>146</v>
      </c>
      <c r="G1416" t="s">
        <v>133</v>
      </c>
      <c r="H1416" t="s">
        <v>110</v>
      </c>
      <c r="I1416" t="s">
        <v>159</v>
      </c>
      <c r="J1416">
        <v>-5.000000074505806E-2</v>
      </c>
      <c r="K1416" t="s">
        <v>182</v>
      </c>
    </row>
    <row r="1417" spans="1:11">
      <c r="A1417" t="s">
        <v>260</v>
      </c>
      <c r="B1417" t="s">
        <v>96</v>
      </c>
      <c r="C1417">
        <v>2050</v>
      </c>
      <c r="D1417">
        <v>2060</v>
      </c>
      <c r="E1417" t="s">
        <v>119</v>
      </c>
      <c r="F1417" t="s">
        <v>146</v>
      </c>
      <c r="G1417" t="s">
        <v>133</v>
      </c>
      <c r="H1417" t="s">
        <v>110</v>
      </c>
      <c r="I1417" t="s">
        <v>159</v>
      </c>
      <c r="J1417">
        <v>-5.000000074505806E-2</v>
      </c>
      <c r="K1417" t="s">
        <v>182</v>
      </c>
    </row>
    <row r="1418" spans="1:11">
      <c r="A1418" t="s">
        <v>260</v>
      </c>
      <c r="B1418" t="s">
        <v>96</v>
      </c>
      <c r="C1418">
        <v>2050</v>
      </c>
      <c r="D1418">
        <v>2065</v>
      </c>
      <c r="E1418" t="s">
        <v>119</v>
      </c>
      <c r="F1418" t="s">
        <v>146</v>
      </c>
      <c r="G1418" t="s">
        <v>133</v>
      </c>
      <c r="H1418" t="s">
        <v>110</v>
      </c>
      <c r="I1418" t="s">
        <v>159</v>
      </c>
      <c r="J1418">
        <v>-5.000000074505806E-2</v>
      </c>
      <c r="K1418" t="s">
        <v>182</v>
      </c>
    </row>
    <row r="1419" spans="1:11">
      <c r="A1419" t="s">
        <v>260</v>
      </c>
      <c r="B1419" t="s">
        <v>96</v>
      </c>
      <c r="C1419">
        <v>2050</v>
      </c>
      <c r="D1419">
        <v>2070</v>
      </c>
      <c r="E1419" t="s">
        <v>119</v>
      </c>
      <c r="F1419" t="s">
        <v>146</v>
      </c>
      <c r="G1419" t="s">
        <v>133</v>
      </c>
      <c r="H1419" t="s">
        <v>110</v>
      </c>
      <c r="I1419" t="s">
        <v>159</v>
      </c>
      <c r="J1419">
        <v>-5.000000074505806E-2</v>
      </c>
      <c r="K1419" t="s">
        <v>182</v>
      </c>
    </row>
    <row r="1420" spans="1:11">
      <c r="A1420" t="s">
        <v>260</v>
      </c>
      <c r="B1420" t="s">
        <v>96</v>
      </c>
      <c r="C1420">
        <v>2055</v>
      </c>
      <c r="D1420">
        <v>2055</v>
      </c>
      <c r="E1420" t="s">
        <v>119</v>
      </c>
      <c r="F1420" t="s">
        <v>146</v>
      </c>
      <c r="G1420" t="s">
        <v>133</v>
      </c>
      <c r="H1420" t="s">
        <v>110</v>
      </c>
      <c r="I1420" t="s">
        <v>162</v>
      </c>
      <c r="J1420">
        <v>-5.000000074505806E-2</v>
      </c>
      <c r="K1420" t="s">
        <v>182</v>
      </c>
    </row>
    <row r="1421" spans="1:11">
      <c r="A1421" t="s">
        <v>260</v>
      </c>
      <c r="B1421" t="s">
        <v>96</v>
      </c>
      <c r="C1421">
        <v>2055</v>
      </c>
      <c r="D1421">
        <v>2060</v>
      </c>
      <c r="E1421" t="s">
        <v>119</v>
      </c>
      <c r="F1421" t="s">
        <v>146</v>
      </c>
      <c r="G1421" t="s">
        <v>133</v>
      </c>
      <c r="H1421" t="s">
        <v>110</v>
      </c>
      <c r="I1421" t="s">
        <v>162</v>
      </c>
      <c r="J1421">
        <v>-5.000000074505806E-2</v>
      </c>
      <c r="K1421" t="s">
        <v>182</v>
      </c>
    </row>
    <row r="1422" spans="1:11">
      <c r="A1422" t="s">
        <v>260</v>
      </c>
      <c r="B1422" t="s">
        <v>96</v>
      </c>
      <c r="C1422">
        <v>2055</v>
      </c>
      <c r="D1422">
        <v>2065</v>
      </c>
      <c r="E1422" t="s">
        <v>119</v>
      </c>
      <c r="F1422" t="s">
        <v>146</v>
      </c>
      <c r="G1422" t="s">
        <v>133</v>
      </c>
      <c r="H1422" t="s">
        <v>110</v>
      </c>
      <c r="I1422" t="s">
        <v>162</v>
      </c>
      <c r="J1422">
        <v>-5.000000074505806E-2</v>
      </c>
      <c r="K1422" t="s">
        <v>182</v>
      </c>
    </row>
    <row r="1423" spans="1:11">
      <c r="A1423" t="s">
        <v>260</v>
      </c>
      <c r="B1423" t="s">
        <v>96</v>
      </c>
      <c r="C1423">
        <v>2055</v>
      </c>
      <c r="D1423">
        <v>2070</v>
      </c>
      <c r="E1423" t="s">
        <v>119</v>
      </c>
      <c r="F1423" t="s">
        <v>146</v>
      </c>
      <c r="G1423" t="s">
        <v>133</v>
      </c>
      <c r="H1423" t="s">
        <v>110</v>
      </c>
      <c r="I1423" t="s">
        <v>162</v>
      </c>
      <c r="J1423">
        <v>-5.000000074505806E-2</v>
      </c>
      <c r="K1423" t="s">
        <v>182</v>
      </c>
    </row>
    <row r="1424" spans="1:11">
      <c r="A1424" t="s">
        <v>260</v>
      </c>
      <c r="B1424" t="s">
        <v>96</v>
      </c>
      <c r="C1424">
        <v>2055</v>
      </c>
      <c r="D1424">
        <v>2055</v>
      </c>
      <c r="E1424" t="s">
        <v>119</v>
      </c>
      <c r="F1424" t="s">
        <v>146</v>
      </c>
      <c r="G1424" t="s">
        <v>133</v>
      </c>
      <c r="H1424" t="s">
        <v>110</v>
      </c>
      <c r="I1424" t="s">
        <v>161</v>
      </c>
      <c r="J1424">
        <v>-5.000000074505806E-2</v>
      </c>
      <c r="K1424" t="s">
        <v>182</v>
      </c>
    </row>
    <row r="1425" spans="1:11">
      <c r="A1425" t="s">
        <v>260</v>
      </c>
      <c r="B1425" t="s">
        <v>96</v>
      </c>
      <c r="C1425">
        <v>2055</v>
      </c>
      <c r="D1425">
        <v>2060</v>
      </c>
      <c r="E1425" t="s">
        <v>119</v>
      </c>
      <c r="F1425" t="s">
        <v>146</v>
      </c>
      <c r="G1425" t="s">
        <v>133</v>
      </c>
      <c r="H1425" t="s">
        <v>110</v>
      </c>
      <c r="I1425" t="s">
        <v>161</v>
      </c>
      <c r="J1425">
        <v>-5.000000074505806E-2</v>
      </c>
      <c r="K1425" t="s">
        <v>182</v>
      </c>
    </row>
    <row r="1426" spans="1:11">
      <c r="A1426" t="s">
        <v>260</v>
      </c>
      <c r="B1426" t="s">
        <v>96</v>
      </c>
      <c r="C1426">
        <v>2055</v>
      </c>
      <c r="D1426">
        <v>2065</v>
      </c>
      <c r="E1426" t="s">
        <v>119</v>
      </c>
      <c r="F1426" t="s">
        <v>146</v>
      </c>
      <c r="G1426" t="s">
        <v>133</v>
      </c>
      <c r="H1426" t="s">
        <v>110</v>
      </c>
      <c r="I1426" t="s">
        <v>161</v>
      </c>
      <c r="J1426">
        <v>-5.000000074505806E-2</v>
      </c>
      <c r="K1426" t="s">
        <v>182</v>
      </c>
    </row>
    <row r="1427" spans="1:11">
      <c r="A1427" t="s">
        <v>260</v>
      </c>
      <c r="B1427" t="s">
        <v>96</v>
      </c>
      <c r="C1427">
        <v>2055</v>
      </c>
      <c r="D1427">
        <v>2070</v>
      </c>
      <c r="E1427" t="s">
        <v>119</v>
      </c>
      <c r="F1427" t="s">
        <v>146</v>
      </c>
      <c r="G1427" t="s">
        <v>133</v>
      </c>
      <c r="H1427" t="s">
        <v>110</v>
      </c>
      <c r="I1427" t="s">
        <v>161</v>
      </c>
      <c r="J1427">
        <v>-5.000000074505806E-2</v>
      </c>
      <c r="K1427" t="s">
        <v>182</v>
      </c>
    </row>
    <row r="1428" spans="1:11">
      <c r="A1428" t="s">
        <v>260</v>
      </c>
      <c r="B1428" t="s">
        <v>96</v>
      </c>
      <c r="C1428">
        <v>2055</v>
      </c>
      <c r="D1428">
        <v>2055</v>
      </c>
      <c r="E1428" t="s">
        <v>119</v>
      </c>
      <c r="F1428" t="s">
        <v>146</v>
      </c>
      <c r="G1428" t="s">
        <v>133</v>
      </c>
      <c r="H1428" t="s">
        <v>110</v>
      </c>
      <c r="I1428" t="s">
        <v>160</v>
      </c>
      <c r="J1428">
        <v>-5.000000074505806E-2</v>
      </c>
      <c r="K1428" t="s">
        <v>182</v>
      </c>
    </row>
    <row r="1429" spans="1:11">
      <c r="A1429" t="s">
        <v>260</v>
      </c>
      <c r="B1429" t="s">
        <v>96</v>
      </c>
      <c r="C1429">
        <v>2055</v>
      </c>
      <c r="D1429">
        <v>2060</v>
      </c>
      <c r="E1429" t="s">
        <v>119</v>
      </c>
      <c r="F1429" t="s">
        <v>146</v>
      </c>
      <c r="G1429" t="s">
        <v>133</v>
      </c>
      <c r="H1429" t="s">
        <v>110</v>
      </c>
      <c r="I1429" t="s">
        <v>160</v>
      </c>
      <c r="J1429">
        <v>-5.000000074505806E-2</v>
      </c>
      <c r="K1429" t="s">
        <v>182</v>
      </c>
    </row>
    <row r="1430" spans="1:11">
      <c r="A1430" t="s">
        <v>260</v>
      </c>
      <c r="B1430" t="s">
        <v>96</v>
      </c>
      <c r="C1430">
        <v>2055</v>
      </c>
      <c r="D1430">
        <v>2065</v>
      </c>
      <c r="E1430" t="s">
        <v>119</v>
      </c>
      <c r="F1430" t="s">
        <v>146</v>
      </c>
      <c r="G1430" t="s">
        <v>133</v>
      </c>
      <c r="H1430" t="s">
        <v>110</v>
      </c>
      <c r="I1430" t="s">
        <v>160</v>
      </c>
      <c r="J1430">
        <v>-5.000000074505806E-2</v>
      </c>
      <c r="K1430" t="s">
        <v>182</v>
      </c>
    </row>
    <row r="1431" spans="1:11">
      <c r="A1431" t="s">
        <v>260</v>
      </c>
      <c r="B1431" t="s">
        <v>96</v>
      </c>
      <c r="C1431">
        <v>2055</v>
      </c>
      <c r="D1431">
        <v>2070</v>
      </c>
      <c r="E1431" t="s">
        <v>119</v>
      </c>
      <c r="F1431" t="s">
        <v>146</v>
      </c>
      <c r="G1431" t="s">
        <v>133</v>
      </c>
      <c r="H1431" t="s">
        <v>110</v>
      </c>
      <c r="I1431" t="s">
        <v>160</v>
      </c>
      <c r="J1431">
        <v>-5.000000074505806E-2</v>
      </c>
      <c r="K1431" t="s">
        <v>182</v>
      </c>
    </row>
    <row r="1432" spans="1:11">
      <c r="A1432" t="s">
        <v>260</v>
      </c>
      <c r="B1432" t="s">
        <v>96</v>
      </c>
      <c r="C1432">
        <v>2055</v>
      </c>
      <c r="D1432">
        <v>2055</v>
      </c>
      <c r="E1432" t="s">
        <v>119</v>
      </c>
      <c r="F1432" t="s">
        <v>146</v>
      </c>
      <c r="G1432" t="s">
        <v>133</v>
      </c>
      <c r="H1432" t="s">
        <v>110</v>
      </c>
      <c r="I1432" t="s">
        <v>159</v>
      </c>
      <c r="J1432">
        <v>-5.000000074505806E-2</v>
      </c>
      <c r="K1432" t="s">
        <v>182</v>
      </c>
    </row>
    <row r="1433" spans="1:11">
      <c r="A1433" t="s">
        <v>260</v>
      </c>
      <c r="B1433" t="s">
        <v>96</v>
      </c>
      <c r="C1433">
        <v>2055</v>
      </c>
      <c r="D1433">
        <v>2060</v>
      </c>
      <c r="E1433" t="s">
        <v>119</v>
      </c>
      <c r="F1433" t="s">
        <v>146</v>
      </c>
      <c r="G1433" t="s">
        <v>133</v>
      </c>
      <c r="H1433" t="s">
        <v>110</v>
      </c>
      <c r="I1433" t="s">
        <v>159</v>
      </c>
      <c r="J1433">
        <v>-5.000000074505806E-2</v>
      </c>
      <c r="K1433" t="s">
        <v>182</v>
      </c>
    </row>
    <row r="1434" spans="1:11">
      <c r="A1434" t="s">
        <v>260</v>
      </c>
      <c r="B1434" t="s">
        <v>96</v>
      </c>
      <c r="C1434">
        <v>2055</v>
      </c>
      <c r="D1434">
        <v>2065</v>
      </c>
      <c r="E1434" t="s">
        <v>119</v>
      </c>
      <c r="F1434" t="s">
        <v>146</v>
      </c>
      <c r="G1434" t="s">
        <v>133</v>
      </c>
      <c r="H1434" t="s">
        <v>110</v>
      </c>
      <c r="I1434" t="s">
        <v>159</v>
      </c>
      <c r="J1434">
        <v>-5.000000074505806E-2</v>
      </c>
      <c r="K1434" t="s">
        <v>182</v>
      </c>
    </row>
    <row r="1435" spans="1:11">
      <c r="A1435" t="s">
        <v>260</v>
      </c>
      <c r="B1435" t="s">
        <v>96</v>
      </c>
      <c r="C1435">
        <v>2055</v>
      </c>
      <c r="D1435">
        <v>2070</v>
      </c>
      <c r="E1435" t="s">
        <v>119</v>
      </c>
      <c r="F1435" t="s">
        <v>146</v>
      </c>
      <c r="G1435" t="s">
        <v>133</v>
      </c>
      <c r="H1435" t="s">
        <v>110</v>
      </c>
      <c r="I1435" t="s">
        <v>159</v>
      </c>
      <c r="J1435">
        <v>-5.000000074505806E-2</v>
      </c>
      <c r="K1435" t="s">
        <v>182</v>
      </c>
    </row>
    <row r="1436" spans="1:11">
      <c r="A1436" t="s">
        <v>260</v>
      </c>
      <c r="B1436" t="s">
        <v>96</v>
      </c>
      <c r="C1436">
        <v>2060</v>
      </c>
      <c r="D1436">
        <v>2060</v>
      </c>
      <c r="E1436" t="s">
        <v>119</v>
      </c>
      <c r="F1436" t="s">
        <v>146</v>
      </c>
      <c r="G1436" t="s">
        <v>133</v>
      </c>
      <c r="H1436" t="s">
        <v>110</v>
      </c>
      <c r="I1436" t="s">
        <v>162</v>
      </c>
      <c r="J1436">
        <v>-5.000000074505806E-2</v>
      </c>
      <c r="K1436" t="s">
        <v>182</v>
      </c>
    </row>
    <row r="1437" spans="1:11">
      <c r="A1437" t="s">
        <v>260</v>
      </c>
      <c r="B1437" t="s">
        <v>96</v>
      </c>
      <c r="C1437">
        <v>2060</v>
      </c>
      <c r="D1437">
        <v>2065</v>
      </c>
      <c r="E1437" t="s">
        <v>119</v>
      </c>
      <c r="F1437" t="s">
        <v>146</v>
      </c>
      <c r="G1437" t="s">
        <v>133</v>
      </c>
      <c r="H1437" t="s">
        <v>110</v>
      </c>
      <c r="I1437" t="s">
        <v>162</v>
      </c>
      <c r="J1437">
        <v>-5.000000074505806E-2</v>
      </c>
      <c r="K1437" t="s">
        <v>182</v>
      </c>
    </row>
    <row r="1438" spans="1:11">
      <c r="A1438" t="s">
        <v>260</v>
      </c>
      <c r="B1438" t="s">
        <v>96</v>
      </c>
      <c r="C1438">
        <v>2060</v>
      </c>
      <c r="D1438">
        <v>2070</v>
      </c>
      <c r="E1438" t="s">
        <v>119</v>
      </c>
      <c r="F1438" t="s">
        <v>146</v>
      </c>
      <c r="G1438" t="s">
        <v>133</v>
      </c>
      <c r="H1438" t="s">
        <v>110</v>
      </c>
      <c r="I1438" t="s">
        <v>162</v>
      </c>
      <c r="J1438">
        <v>-5.000000074505806E-2</v>
      </c>
      <c r="K1438" t="s">
        <v>182</v>
      </c>
    </row>
    <row r="1439" spans="1:11">
      <c r="A1439" t="s">
        <v>260</v>
      </c>
      <c r="B1439" t="s">
        <v>96</v>
      </c>
      <c r="C1439">
        <v>2060</v>
      </c>
      <c r="D1439">
        <v>2060</v>
      </c>
      <c r="E1439" t="s">
        <v>119</v>
      </c>
      <c r="F1439" t="s">
        <v>146</v>
      </c>
      <c r="G1439" t="s">
        <v>133</v>
      </c>
      <c r="H1439" t="s">
        <v>110</v>
      </c>
      <c r="I1439" t="s">
        <v>161</v>
      </c>
      <c r="J1439">
        <v>-5.000000074505806E-2</v>
      </c>
      <c r="K1439" t="s">
        <v>182</v>
      </c>
    </row>
    <row r="1440" spans="1:11">
      <c r="A1440" t="s">
        <v>260</v>
      </c>
      <c r="B1440" t="s">
        <v>96</v>
      </c>
      <c r="C1440">
        <v>2060</v>
      </c>
      <c r="D1440">
        <v>2065</v>
      </c>
      <c r="E1440" t="s">
        <v>119</v>
      </c>
      <c r="F1440" t="s">
        <v>146</v>
      </c>
      <c r="G1440" t="s">
        <v>133</v>
      </c>
      <c r="H1440" t="s">
        <v>110</v>
      </c>
      <c r="I1440" t="s">
        <v>161</v>
      </c>
      <c r="J1440">
        <v>-5.000000074505806E-2</v>
      </c>
      <c r="K1440" t="s">
        <v>182</v>
      </c>
    </row>
    <row r="1441" spans="1:11">
      <c r="A1441" t="s">
        <v>260</v>
      </c>
      <c r="B1441" t="s">
        <v>96</v>
      </c>
      <c r="C1441">
        <v>2060</v>
      </c>
      <c r="D1441">
        <v>2070</v>
      </c>
      <c r="E1441" t="s">
        <v>119</v>
      </c>
      <c r="F1441" t="s">
        <v>146</v>
      </c>
      <c r="G1441" t="s">
        <v>133</v>
      </c>
      <c r="H1441" t="s">
        <v>110</v>
      </c>
      <c r="I1441" t="s">
        <v>161</v>
      </c>
      <c r="J1441">
        <v>-5.000000074505806E-2</v>
      </c>
      <c r="K1441" t="s">
        <v>182</v>
      </c>
    </row>
    <row r="1442" spans="1:11">
      <c r="A1442" t="s">
        <v>260</v>
      </c>
      <c r="B1442" t="s">
        <v>96</v>
      </c>
      <c r="C1442">
        <v>2060</v>
      </c>
      <c r="D1442">
        <v>2060</v>
      </c>
      <c r="E1442" t="s">
        <v>119</v>
      </c>
      <c r="F1442" t="s">
        <v>146</v>
      </c>
      <c r="G1442" t="s">
        <v>133</v>
      </c>
      <c r="H1442" t="s">
        <v>110</v>
      </c>
      <c r="I1442" t="s">
        <v>160</v>
      </c>
      <c r="J1442">
        <v>-5.000000074505806E-2</v>
      </c>
      <c r="K1442" t="s">
        <v>182</v>
      </c>
    </row>
    <row r="1443" spans="1:11">
      <c r="A1443" t="s">
        <v>260</v>
      </c>
      <c r="B1443" t="s">
        <v>96</v>
      </c>
      <c r="C1443">
        <v>2060</v>
      </c>
      <c r="D1443">
        <v>2065</v>
      </c>
      <c r="E1443" t="s">
        <v>119</v>
      </c>
      <c r="F1443" t="s">
        <v>146</v>
      </c>
      <c r="G1443" t="s">
        <v>133</v>
      </c>
      <c r="H1443" t="s">
        <v>110</v>
      </c>
      <c r="I1443" t="s">
        <v>160</v>
      </c>
      <c r="J1443">
        <v>-5.000000074505806E-2</v>
      </c>
      <c r="K1443" t="s">
        <v>182</v>
      </c>
    </row>
    <row r="1444" spans="1:11">
      <c r="A1444" t="s">
        <v>260</v>
      </c>
      <c r="B1444" t="s">
        <v>96</v>
      </c>
      <c r="C1444">
        <v>2060</v>
      </c>
      <c r="D1444">
        <v>2070</v>
      </c>
      <c r="E1444" t="s">
        <v>119</v>
      </c>
      <c r="F1444" t="s">
        <v>146</v>
      </c>
      <c r="G1444" t="s">
        <v>133</v>
      </c>
      <c r="H1444" t="s">
        <v>110</v>
      </c>
      <c r="I1444" t="s">
        <v>160</v>
      </c>
      <c r="J1444">
        <v>-5.000000074505806E-2</v>
      </c>
      <c r="K1444" t="s">
        <v>182</v>
      </c>
    </row>
    <row r="1445" spans="1:11">
      <c r="A1445" t="s">
        <v>260</v>
      </c>
      <c r="B1445" t="s">
        <v>96</v>
      </c>
      <c r="C1445">
        <v>2060</v>
      </c>
      <c r="D1445">
        <v>2060</v>
      </c>
      <c r="E1445" t="s">
        <v>119</v>
      </c>
      <c r="F1445" t="s">
        <v>146</v>
      </c>
      <c r="G1445" t="s">
        <v>133</v>
      </c>
      <c r="H1445" t="s">
        <v>110</v>
      </c>
      <c r="I1445" t="s">
        <v>159</v>
      </c>
      <c r="J1445">
        <v>-5.000000074505806E-2</v>
      </c>
      <c r="K1445" t="s">
        <v>182</v>
      </c>
    </row>
    <row r="1446" spans="1:11">
      <c r="A1446" t="s">
        <v>260</v>
      </c>
      <c r="B1446" t="s">
        <v>96</v>
      </c>
      <c r="C1446">
        <v>2060</v>
      </c>
      <c r="D1446">
        <v>2065</v>
      </c>
      <c r="E1446" t="s">
        <v>119</v>
      </c>
      <c r="F1446" t="s">
        <v>146</v>
      </c>
      <c r="G1446" t="s">
        <v>133</v>
      </c>
      <c r="H1446" t="s">
        <v>110</v>
      </c>
      <c r="I1446" t="s">
        <v>159</v>
      </c>
      <c r="J1446">
        <v>-5.000000074505806E-2</v>
      </c>
      <c r="K1446" t="s">
        <v>182</v>
      </c>
    </row>
    <row r="1447" spans="1:11">
      <c r="A1447" t="s">
        <v>260</v>
      </c>
      <c r="B1447" t="s">
        <v>96</v>
      </c>
      <c r="C1447">
        <v>2060</v>
      </c>
      <c r="D1447">
        <v>2070</v>
      </c>
      <c r="E1447" t="s">
        <v>119</v>
      </c>
      <c r="F1447" t="s">
        <v>146</v>
      </c>
      <c r="G1447" t="s">
        <v>133</v>
      </c>
      <c r="H1447" t="s">
        <v>110</v>
      </c>
      <c r="I1447" t="s">
        <v>159</v>
      </c>
      <c r="J1447">
        <v>-5.000000074505806E-2</v>
      </c>
      <c r="K1447" t="s">
        <v>182</v>
      </c>
    </row>
    <row r="1448" spans="1:11">
      <c r="A1448" t="s">
        <v>260</v>
      </c>
      <c r="B1448" t="s">
        <v>96</v>
      </c>
      <c r="C1448">
        <v>2065</v>
      </c>
      <c r="D1448">
        <v>2065</v>
      </c>
      <c r="E1448" t="s">
        <v>119</v>
      </c>
      <c r="F1448" t="s">
        <v>146</v>
      </c>
      <c r="G1448" t="s">
        <v>133</v>
      </c>
      <c r="H1448" t="s">
        <v>110</v>
      </c>
      <c r="I1448" t="s">
        <v>162</v>
      </c>
      <c r="J1448">
        <v>-5.000000074505806E-2</v>
      </c>
      <c r="K1448" t="s">
        <v>182</v>
      </c>
    </row>
    <row r="1449" spans="1:11">
      <c r="A1449" t="s">
        <v>260</v>
      </c>
      <c r="B1449" t="s">
        <v>96</v>
      </c>
      <c r="C1449">
        <v>2065</v>
      </c>
      <c r="D1449">
        <v>2070</v>
      </c>
      <c r="E1449" t="s">
        <v>119</v>
      </c>
      <c r="F1449" t="s">
        <v>146</v>
      </c>
      <c r="G1449" t="s">
        <v>133</v>
      </c>
      <c r="H1449" t="s">
        <v>110</v>
      </c>
      <c r="I1449" t="s">
        <v>162</v>
      </c>
      <c r="J1449">
        <v>-5.000000074505806E-2</v>
      </c>
      <c r="K1449" t="s">
        <v>182</v>
      </c>
    </row>
    <row r="1450" spans="1:11">
      <c r="A1450" t="s">
        <v>260</v>
      </c>
      <c r="B1450" t="s">
        <v>96</v>
      </c>
      <c r="C1450">
        <v>2065</v>
      </c>
      <c r="D1450">
        <v>2065</v>
      </c>
      <c r="E1450" t="s">
        <v>119</v>
      </c>
      <c r="F1450" t="s">
        <v>146</v>
      </c>
      <c r="G1450" t="s">
        <v>133</v>
      </c>
      <c r="H1450" t="s">
        <v>110</v>
      </c>
      <c r="I1450" t="s">
        <v>161</v>
      </c>
      <c r="J1450">
        <v>-5.000000074505806E-2</v>
      </c>
      <c r="K1450" t="s">
        <v>182</v>
      </c>
    </row>
    <row r="1451" spans="1:11">
      <c r="A1451" t="s">
        <v>260</v>
      </c>
      <c r="B1451" t="s">
        <v>96</v>
      </c>
      <c r="C1451">
        <v>2065</v>
      </c>
      <c r="D1451">
        <v>2070</v>
      </c>
      <c r="E1451" t="s">
        <v>119</v>
      </c>
      <c r="F1451" t="s">
        <v>146</v>
      </c>
      <c r="G1451" t="s">
        <v>133</v>
      </c>
      <c r="H1451" t="s">
        <v>110</v>
      </c>
      <c r="I1451" t="s">
        <v>161</v>
      </c>
      <c r="J1451">
        <v>-5.000000074505806E-2</v>
      </c>
      <c r="K1451" t="s">
        <v>182</v>
      </c>
    </row>
    <row r="1452" spans="1:11">
      <c r="A1452" t="s">
        <v>260</v>
      </c>
      <c r="B1452" t="s">
        <v>96</v>
      </c>
      <c r="C1452">
        <v>2065</v>
      </c>
      <c r="D1452">
        <v>2065</v>
      </c>
      <c r="E1452" t="s">
        <v>119</v>
      </c>
      <c r="F1452" t="s">
        <v>146</v>
      </c>
      <c r="G1452" t="s">
        <v>133</v>
      </c>
      <c r="H1452" t="s">
        <v>110</v>
      </c>
      <c r="I1452" t="s">
        <v>160</v>
      </c>
      <c r="J1452">
        <v>-5.000000074505806E-2</v>
      </c>
      <c r="K1452" t="s">
        <v>182</v>
      </c>
    </row>
    <row r="1453" spans="1:11">
      <c r="A1453" t="s">
        <v>260</v>
      </c>
      <c r="B1453" t="s">
        <v>96</v>
      </c>
      <c r="C1453">
        <v>2065</v>
      </c>
      <c r="D1453">
        <v>2070</v>
      </c>
      <c r="E1453" t="s">
        <v>119</v>
      </c>
      <c r="F1453" t="s">
        <v>146</v>
      </c>
      <c r="G1453" t="s">
        <v>133</v>
      </c>
      <c r="H1453" t="s">
        <v>110</v>
      </c>
      <c r="I1453" t="s">
        <v>160</v>
      </c>
      <c r="J1453">
        <v>-5.000000074505806E-2</v>
      </c>
      <c r="K1453" t="s">
        <v>182</v>
      </c>
    </row>
    <row r="1454" spans="1:11">
      <c r="A1454" t="s">
        <v>260</v>
      </c>
      <c r="B1454" t="s">
        <v>96</v>
      </c>
      <c r="C1454">
        <v>2065</v>
      </c>
      <c r="D1454">
        <v>2065</v>
      </c>
      <c r="E1454" t="s">
        <v>119</v>
      </c>
      <c r="F1454" t="s">
        <v>146</v>
      </c>
      <c r="G1454" t="s">
        <v>133</v>
      </c>
      <c r="H1454" t="s">
        <v>110</v>
      </c>
      <c r="I1454" t="s">
        <v>159</v>
      </c>
      <c r="J1454">
        <v>-5.000000074505806E-2</v>
      </c>
      <c r="K1454" t="s">
        <v>182</v>
      </c>
    </row>
    <row r="1455" spans="1:11">
      <c r="A1455" t="s">
        <v>260</v>
      </c>
      <c r="B1455" t="s">
        <v>96</v>
      </c>
      <c r="C1455">
        <v>2065</v>
      </c>
      <c r="D1455">
        <v>2070</v>
      </c>
      <c r="E1455" t="s">
        <v>119</v>
      </c>
      <c r="F1455" t="s">
        <v>146</v>
      </c>
      <c r="G1455" t="s">
        <v>133</v>
      </c>
      <c r="H1455" t="s">
        <v>110</v>
      </c>
      <c r="I1455" t="s">
        <v>159</v>
      </c>
      <c r="J1455">
        <v>-5.000000074505806E-2</v>
      </c>
      <c r="K1455" t="s">
        <v>182</v>
      </c>
    </row>
    <row r="1456" spans="1:11">
      <c r="A1456" t="s">
        <v>260</v>
      </c>
      <c r="B1456" t="s">
        <v>96</v>
      </c>
      <c r="C1456">
        <v>2070</v>
      </c>
      <c r="D1456">
        <v>2070</v>
      </c>
      <c r="E1456" t="s">
        <v>119</v>
      </c>
      <c r="F1456" t="s">
        <v>146</v>
      </c>
      <c r="G1456" t="s">
        <v>133</v>
      </c>
      <c r="H1456" t="s">
        <v>110</v>
      </c>
      <c r="I1456" t="s">
        <v>162</v>
      </c>
      <c r="J1456">
        <v>-5.000000074505806E-2</v>
      </c>
      <c r="K1456" t="s">
        <v>182</v>
      </c>
    </row>
    <row r="1457" spans="1:11">
      <c r="A1457" t="s">
        <v>260</v>
      </c>
      <c r="B1457" t="s">
        <v>96</v>
      </c>
      <c r="C1457">
        <v>2070</v>
      </c>
      <c r="D1457">
        <v>2070</v>
      </c>
      <c r="E1457" t="s">
        <v>119</v>
      </c>
      <c r="F1457" t="s">
        <v>146</v>
      </c>
      <c r="G1457" t="s">
        <v>133</v>
      </c>
      <c r="H1457" t="s">
        <v>110</v>
      </c>
      <c r="I1457" t="s">
        <v>161</v>
      </c>
      <c r="J1457">
        <v>-5.000000074505806E-2</v>
      </c>
      <c r="K1457" t="s">
        <v>182</v>
      </c>
    </row>
    <row r="1458" spans="1:11">
      <c r="A1458" t="s">
        <v>260</v>
      </c>
      <c r="B1458" t="s">
        <v>96</v>
      </c>
      <c r="C1458">
        <v>2070</v>
      </c>
      <c r="D1458">
        <v>2070</v>
      </c>
      <c r="E1458" t="s">
        <v>119</v>
      </c>
      <c r="F1458" t="s">
        <v>146</v>
      </c>
      <c r="G1458" t="s">
        <v>133</v>
      </c>
      <c r="H1458" t="s">
        <v>110</v>
      </c>
      <c r="I1458" t="s">
        <v>160</v>
      </c>
      <c r="J1458">
        <v>-5.000000074505806E-2</v>
      </c>
      <c r="K1458" t="s">
        <v>182</v>
      </c>
    </row>
    <row r="1459" spans="1:11">
      <c r="A1459" t="s">
        <v>260</v>
      </c>
      <c r="B1459" t="s">
        <v>96</v>
      </c>
      <c r="C1459">
        <v>2070</v>
      </c>
      <c r="D1459">
        <v>2070</v>
      </c>
      <c r="E1459" t="s">
        <v>119</v>
      </c>
      <c r="F1459" t="s">
        <v>146</v>
      </c>
      <c r="G1459" t="s">
        <v>133</v>
      </c>
      <c r="H1459" t="s">
        <v>110</v>
      </c>
      <c r="I1459" t="s">
        <v>159</v>
      </c>
      <c r="J1459">
        <v>-5.000000074505806E-2</v>
      </c>
      <c r="K1459" t="s">
        <v>182</v>
      </c>
    </row>
    <row r="1460" spans="1:11">
      <c r="A1460" t="s">
        <v>260</v>
      </c>
      <c r="B1460" t="s">
        <v>103</v>
      </c>
      <c r="C1460">
        <v>2010</v>
      </c>
      <c r="D1460">
        <v>2010</v>
      </c>
      <c r="E1460" t="s">
        <v>119</v>
      </c>
      <c r="F1460" t="s">
        <v>146</v>
      </c>
      <c r="G1460" t="s">
        <v>133</v>
      </c>
      <c r="H1460" t="s">
        <v>110</v>
      </c>
      <c r="I1460" t="s">
        <v>162</v>
      </c>
      <c r="J1460">
        <v>1</v>
      </c>
      <c r="K1460" t="s">
        <v>182</v>
      </c>
    </row>
    <row r="1461" spans="1:11">
      <c r="A1461" t="s">
        <v>260</v>
      </c>
      <c r="B1461" t="s">
        <v>103</v>
      </c>
      <c r="C1461">
        <v>2010</v>
      </c>
      <c r="D1461">
        <v>2015</v>
      </c>
      <c r="E1461" t="s">
        <v>119</v>
      </c>
      <c r="F1461" t="s">
        <v>146</v>
      </c>
      <c r="G1461" t="s">
        <v>133</v>
      </c>
      <c r="H1461" t="s">
        <v>110</v>
      </c>
      <c r="I1461" t="s">
        <v>162</v>
      </c>
      <c r="J1461">
        <v>1</v>
      </c>
      <c r="K1461" t="s">
        <v>182</v>
      </c>
    </row>
    <row r="1462" spans="1:11">
      <c r="A1462" t="s">
        <v>260</v>
      </c>
      <c r="B1462" t="s">
        <v>103</v>
      </c>
      <c r="C1462">
        <v>2010</v>
      </c>
      <c r="D1462">
        <v>2020</v>
      </c>
      <c r="E1462" t="s">
        <v>119</v>
      </c>
      <c r="F1462" t="s">
        <v>146</v>
      </c>
      <c r="G1462" t="s">
        <v>133</v>
      </c>
      <c r="H1462" t="s">
        <v>110</v>
      </c>
      <c r="I1462" t="s">
        <v>162</v>
      </c>
      <c r="J1462">
        <v>1</v>
      </c>
      <c r="K1462" t="s">
        <v>182</v>
      </c>
    </row>
    <row r="1463" spans="1:11">
      <c r="A1463" t="s">
        <v>260</v>
      </c>
      <c r="B1463" t="s">
        <v>103</v>
      </c>
      <c r="C1463">
        <v>2010</v>
      </c>
      <c r="D1463">
        <v>2025</v>
      </c>
      <c r="E1463" t="s">
        <v>119</v>
      </c>
      <c r="F1463" t="s">
        <v>146</v>
      </c>
      <c r="G1463" t="s">
        <v>133</v>
      </c>
      <c r="H1463" t="s">
        <v>110</v>
      </c>
      <c r="I1463" t="s">
        <v>162</v>
      </c>
      <c r="J1463">
        <v>1</v>
      </c>
      <c r="K1463" t="s">
        <v>182</v>
      </c>
    </row>
    <row r="1464" spans="1:11">
      <c r="A1464" t="s">
        <v>260</v>
      </c>
      <c r="B1464" t="s">
        <v>103</v>
      </c>
      <c r="C1464">
        <v>2010</v>
      </c>
      <c r="D1464">
        <v>2030</v>
      </c>
      <c r="E1464" t="s">
        <v>119</v>
      </c>
      <c r="F1464" t="s">
        <v>146</v>
      </c>
      <c r="G1464" t="s">
        <v>133</v>
      </c>
      <c r="H1464" t="s">
        <v>110</v>
      </c>
      <c r="I1464" t="s">
        <v>162</v>
      </c>
      <c r="J1464">
        <v>1</v>
      </c>
      <c r="K1464" t="s">
        <v>182</v>
      </c>
    </row>
    <row r="1465" spans="1:11">
      <c r="A1465" t="s">
        <v>260</v>
      </c>
      <c r="B1465" t="s">
        <v>103</v>
      </c>
      <c r="C1465">
        <v>2010</v>
      </c>
      <c r="D1465">
        <v>2010</v>
      </c>
      <c r="E1465" t="s">
        <v>119</v>
      </c>
      <c r="F1465" t="s">
        <v>146</v>
      </c>
      <c r="G1465" t="s">
        <v>133</v>
      </c>
      <c r="H1465" t="s">
        <v>110</v>
      </c>
      <c r="I1465" t="s">
        <v>161</v>
      </c>
      <c r="J1465">
        <v>1</v>
      </c>
      <c r="K1465" t="s">
        <v>182</v>
      </c>
    </row>
    <row r="1466" spans="1:11">
      <c r="A1466" t="s">
        <v>260</v>
      </c>
      <c r="B1466" t="s">
        <v>103</v>
      </c>
      <c r="C1466">
        <v>2010</v>
      </c>
      <c r="D1466">
        <v>2015</v>
      </c>
      <c r="E1466" t="s">
        <v>119</v>
      </c>
      <c r="F1466" t="s">
        <v>146</v>
      </c>
      <c r="G1466" t="s">
        <v>133</v>
      </c>
      <c r="H1466" t="s">
        <v>110</v>
      </c>
      <c r="I1466" t="s">
        <v>161</v>
      </c>
      <c r="J1466">
        <v>1</v>
      </c>
      <c r="K1466" t="s">
        <v>182</v>
      </c>
    </row>
    <row r="1467" spans="1:11">
      <c r="A1467" t="s">
        <v>260</v>
      </c>
      <c r="B1467" t="s">
        <v>103</v>
      </c>
      <c r="C1467">
        <v>2010</v>
      </c>
      <c r="D1467">
        <v>2020</v>
      </c>
      <c r="E1467" t="s">
        <v>119</v>
      </c>
      <c r="F1467" t="s">
        <v>146</v>
      </c>
      <c r="G1467" t="s">
        <v>133</v>
      </c>
      <c r="H1467" t="s">
        <v>110</v>
      </c>
      <c r="I1467" t="s">
        <v>161</v>
      </c>
      <c r="J1467">
        <v>1</v>
      </c>
      <c r="K1467" t="s">
        <v>182</v>
      </c>
    </row>
    <row r="1468" spans="1:11">
      <c r="A1468" t="s">
        <v>260</v>
      </c>
      <c r="B1468" t="s">
        <v>103</v>
      </c>
      <c r="C1468">
        <v>2010</v>
      </c>
      <c r="D1468">
        <v>2025</v>
      </c>
      <c r="E1468" t="s">
        <v>119</v>
      </c>
      <c r="F1468" t="s">
        <v>146</v>
      </c>
      <c r="G1468" t="s">
        <v>133</v>
      </c>
      <c r="H1468" t="s">
        <v>110</v>
      </c>
      <c r="I1468" t="s">
        <v>161</v>
      </c>
      <c r="J1468">
        <v>1</v>
      </c>
      <c r="K1468" t="s">
        <v>182</v>
      </c>
    </row>
    <row r="1469" spans="1:11">
      <c r="A1469" t="s">
        <v>260</v>
      </c>
      <c r="B1469" t="s">
        <v>103</v>
      </c>
      <c r="C1469">
        <v>2010</v>
      </c>
      <c r="D1469">
        <v>2030</v>
      </c>
      <c r="E1469" t="s">
        <v>119</v>
      </c>
      <c r="F1469" t="s">
        <v>146</v>
      </c>
      <c r="G1469" t="s">
        <v>133</v>
      </c>
      <c r="H1469" t="s">
        <v>110</v>
      </c>
      <c r="I1469" t="s">
        <v>161</v>
      </c>
      <c r="J1469">
        <v>1</v>
      </c>
      <c r="K1469" t="s">
        <v>182</v>
      </c>
    </row>
    <row r="1470" spans="1:11">
      <c r="A1470" t="s">
        <v>260</v>
      </c>
      <c r="B1470" t="s">
        <v>103</v>
      </c>
      <c r="C1470">
        <v>2010</v>
      </c>
      <c r="D1470">
        <v>2010</v>
      </c>
      <c r="E1470" t="s">
        <v>119</v>
      </c>
      <c r="F1470" t="s">
        <v>146</v>
      </c>
      <c r="G1470" t="s">
        <v>133</v>
      </c>
      <c r="H1470" t="s">
        <v>110</v>
      </c>
      <c r="I1470" t="s">
        <v>160</v>
      </c>
      <c r="J1470">
        <v>1</v>
      </c>
      <c r="K1470" t="s">
        <v>182</v>
      </c>
    </row>
    <row r="1471" spans="1:11">
      <c r="A1471" t="s">
        <v>260</v>
      </c>
      <c r="B1471" t="s">
        <v>103</v>
      </c>
      <c r="C1471">
        <v>2010</v>
      </c>
      <c r="D1471">
        <v>2015</v>
      </c>
      <c r="E1471" t="s">
        <v>119</v>
      </c>
      <c r="F1471" t="s">
        <v>146</v>
      </c>
      <c r="G1471" t="s">
        <v>133</v>
      </c>
      <c r="H1471" t="s">
        <v>110</v>
      </c>
      <c r="I1471" t="s">
        <v>160</v>
      </c>
      <c r="J1471">
        <v>1</v>
      </c>
      <c r="K1471" t="s">
        <v>182</v>
      </c>
    </row>
    <row r="1472" spans="1:11">
      <c r="A1472" t="s">
        <v>260</v>
      </c>
      <c r="B1472" t="s">
        <v>103</v>
      </c>
      <c r="C1472">
        <v>2010</v>
      </c>
      <c r="D1472">
        <v>2020</v>
      </c>
      <c r="E1472" t="s">
        <v>119</v>
      </c>
      <c r="F1472" t="s">
        <v>146</v>
      </c>
      <c r="G1472" t="s">
        <v>133</v>
      </c>
      <c r="H1472" t="s">
        <v>110</v>
      </c>
      <c r="I1472" t="s">
        <v>160</v>
      </c>
      <c r="J1472">
        <v>1</v>
      </c>
      <c r="K1472" t="s">
        <v>182</v>
      </c>
    </row>
    <row r="1473" spans="1:11">
      <c r="A1473" t="s">
        <v>260</v>
      </c>
      <c r="B1473" t="s">
        <v>103</v>
      </c>
      <c r="C1473">
        <v>2010</v>
      </c>
      <c r="D1473">
        <v>2025</v>
      </c>
      <c r="E1473" t="s">
        <v>119</v>
      </c>
      <c r="F1473" t="s">
        <v>146</v>
      </c>
      <c r="G1473" t="s">
        <v>133</v>
      </c>
      <c r="H1473" t="s">
        <v>110</v>
      </c>
      <c r="I1473" t="s">
        <v>160</v>
      </c>
      <c r="J1473">
        <v>1</v>
      </c>
      <c r="K1473" t="s">
        <v>182</v>
      </c>
    </row>
    <row r="1474" spans="1:11">
      <c r="A1474" t="s">
        <v>260</v>
      </c>
      <c r="B1474" t="s">
        <v>103</v>
      </c>
      <c r="C1474">
        <v>2010</v>
      </c>
      <c r="D1474">
        <v>2030</v>
      </c>
      <c r="E1474" t="s">
        <v>119</v>
      </c>
      <c r="F1474" t="s">
        <v>146</v>
      </c>
      <c r="G1474" t="s">
        <v>133</v>
      </c>
      <c r="H1474" t="s">
        <v>110</v>
      </c>
      <c r="I1474" t="s">
        <v>160</v>
      </c>
      <c r="J1474">
        <v>1</v>
      </c>
      <c r="K1474" t="s">
        <v>182</v>
      </c>
    </row>
    <row r="1475" spans="1:11">
      <c r="A1475" t="s">
        <v>260</v>
      </c>
      <c r="B1475" t="s">
        <v>103</v>
      </c>
      <c r="C1475">
        <v>2010</v>
      </c>
      <c r="D1475">
        <v>2010</v>
      </c>
      <c r="E1475" t="s">
        <v>119</v>
      </c>
      <c r="F1475" t="s">
        <v>146</v>
      </c>
      <c r="G1475" t="s">
        <v>133</v>
      </c>
      <c r="H1475" t="s">
        <v>110</v>
      </c>
      <c r="I1475" t="s">
        <v>159</v>
      </c>
      <c r="J1475">
        <v>1</v>
      </c>
      <c r="K1475" t="s">
        <v>182</v>
      </c>
    </row>
    <row r="1476" spans="1:11">
      <c r="A1476" t="s">
        <v>260</v>
      </c>
      <c r="B1476" t="s">
        <v>103</v>
      </c>
      <c r="C1476">
        <v>2010</v>
      </c>
      <c r="D1476">
        <v>2015</v>
      </c>
      <c r="E1476" t="s">
        <v>119</v>
      </c>
      <c r="F1476" t="s">
        <v>146</v>
      </c>
      <c r="G1476" t="s">
        <v>133</v>
      </c>
      <c r="H1476" t="s">
        <v>110</v>
      </c>
      <c r="I1476" t="s">
        <v>159</v>
      </c>
      <c r="J1476">
        <v>1</v>
      </c>
      <c r="K1476" t="s">
        <v>182</v>
      </c>
    </row>
    <row r="1477" spans="1:11">
      <c r="A1477" t="s">
        <v>260</v>
      </c>
      <c r="B1477" t="s">
        <v>103</v>
      </c>
      <c r="C1477">
        <v>2010</v>
      </c>
      <c r="D1477">
        <v>2020</v>
      </c>
      <c r="E1477" t="s">
        <v>119</v>
      </c>
      <c r="F1477" t="s">
        <v>146</v>
      </c>
      <c r="G1477" t="s">
        <v>133</v>
      </c>
      <c r="H1477" t="s">
        <v>110</v>
      </c>
      <c r="I1477" t="s">
        <v>159</v>
      </c>
      <c r="J1477">
        <v>1</v>
      </c>
      <c r="K1477" t="s">
        <v>182</v>
      </c>
    </row>
    <row r="1478" spans="1:11">
      <c r="A1478" t="s">
        <v>260</v>
      </c>
      <c r="B1478" t="s">
        <v>103</v>
      </c>
      <c r="C1478">
        <v>2010</v>
      </c>
      <c r="D1478">
        <v>2025</v>
      </c>
      <c r="E1478" t="s">
        <v>119</v>
      </c>
      <c r="F1478" t="s">
        <v>146</v>
      </c>
      <c r="G1478" t="s">
        <v>133</v>
      </c>
      <c r="H1478" t="s">
        <v>110</v>
      </c>
      <c r="I1478" t="s">
        <v>159</v>
      </c>
      <c r="J1478">
        <v>1</v>
      </c>
      <c r="K1478" t="s">
        <v>182</v>
      </c>
    </row>
    <row r="1479" spans="1:11">
      <c r="A1479" t="s">
        <v>260</v>
      </c>
      <c r="B1479" t="s">
        <v>103</v>
      </c>
      <c r="C1479">
        <v>2010</v>
      </c>
      <c r="D1479">
        <v>2030</v>
      </c>
      <c r="E1479" t="s">
        <v>119</v>
      </c>
      <c r="F1479" t="s">
        <v>146</v>
      </c>
      <c r="G1479" t="s">
        <v>133</v>
      </c>
      <c r="H1479" t="s">
        <v>110</v>
      </c>
      <c r="I1479" t="s">
        <v>159</v>
      </c>
      <c r="J1479">
        <v>1</v>
      </c>
      <c r="K1479" t="s">
        <v>182</v>
      </c>
    </row>
    <row r="1480" spans="1:11">
      <c r="A1480" t="s">
        <v>260</v>
      </c>
      <c r="B1480" t="s">
        <v>103</v>
      </c>
      <c r="C1480">
        <v>2010</v>
      </c>
      <c r="D1480">
        <v>2035</v>
      </c>
      <c r="E1480" t="s">
        <v>119</v>
      </c>
      <c r="F1480" t="s">
        <v>146</v>
      </c>
      <c r="G1480" t="s">
        <v>133</v>
      </c>
      <c r="H1480" t="s">
        <v>110</v>
      </c>
      <c r="I1480" t="s">
        <v>159</v>
      </c>
      <c r="J1480">
        <v>1</v>
      </c>
      <c r="K1480" t="s">
        <v>182</v>
      </c>
    </row>
    <row r="1481" spans="1:11">
      <c r="A1481" t="s">
        <v>260</v>
      </c>
      <c r="B1481" t="s">
        <v>103</v>
      </c>
      <c r="C1481">
        <v>2015</v>
      </c>
      <c r="D1481">
        <v>2015</v>
      </c>
      <c r="E1481" t="s">
        <v>119</v>
      </c>
      <c r="F1481" t="s">
        <v>146</v>
      </c>
      <c r="G1481" t="s">
        <v>133</v>
      </c>
      <c r="H1481" t="s">
        <v>110</v>
      </c>
      <c r="I1481" t="s">
        <v>162</v>
      </c>
      <c r="J1481">
        <v>1</v>
      </c>
      <c r="K1481" t="s">
        <v>182</v>
      </c>
    </row>
    <row r="1482" spans="1:11">
      <c r="A1482" t="s">
        <v>260</v>
      </c>
      <c r="B1482" t="s">
        <v>103</v>
      </c>
      <c r="C1482">
        <v>2015</v>
      </c>
      <c r="D1482">
        <v>2020</v>
      </c>
      <c r="E1482" t="s">
        <v>119</v>
      </c>
      <c r="F1482" t="s">
        <v>146</v>
      </c>
      <c r="G1482" t="s">
        <v>133</v>
      </c>
      <c r="H1482" t="s">
        <v>110</v>
      </c>
      <c r="I1482" t="s">
        <v>162</v>
      </c>
      <c r="J1482">
        <v>1</v>
      </c>
      <c r="K1482" t="s">
        <v>182</v>
      </c>
    </row>
    <row r="1483" spans="1:11">
      <c r="A1483" t="s">
        <v>260</v>
      </c>
      <c r="B1483" t="s">
        <v>103</v>
      </c>
      <c r="C1483">
        <v>2015</v>
      </c>
      <c r="D1483">
        <v>2025</v>
      </c>
      <c r="E1483" t="s">
        <v>119</v>
      </c>
      <c r="F1483" t="s">
        <v>146</v>
      </c>
      <c r="G1483" t="s">
        <v>133</v>
      </c>
      <c r="H1483" t="s">
        <v>110</v>
      </c>
      <c r="I1483" t="s">
        <v>162</v>
      </c>
      <c r="J1483">
        <v>1</v>
      </c>
      <c r="K1483" t="s">
        <v>182</v>
      </c>
    </row>
    <row r="1484" spans="1:11">
      <c r="A1484" t="s">
        <v>260</v>
      </c>
      <c r="B1484" t="s">
        <v>103</v>
      </c>
      <c r="C1484">
        <v>2015</v>
      </c>
      <c r="D1484">
        <v>2030</v>
      </c>
      <c r="E1484" t="s">
        <v>119</v>
      </c>
      <c r="F1484" t="s">
        <v>146</v>
      </c>
      <c r="G1484" t="s">
        <v>133</v>
      </c>
      <c r="H1484" t="s">
        <v>110</v>
      </c>
      <c r="I1484" t="s">
        <v>162</v>
      </c>
      <c r="J1484">
        <v>1</v>
      </c>
      <c r="K1484" t="s">
        <v>182</v>
      </c>
    </row>
    <row r="1485" spans="1:11">
      <c r="A1485" t="s">
        <v>260</v>
      </c>
      <c r="B1485" t="s">
        <v>103</v>
      </c>
      <c r="C1485">
        <v>2015</v>
      </c>
      <c r="D1485">
        <v>2035</v>
      </c>
      <c r="E1485" t="s">
        <v>119</v>
      </c>
      <c r="F1485" t="s">
        <v>146</v>
      </c>
      <c r="G1485" t="s">
        <v>133</v>
      </c>
      <c r="H1485" t="s">
        <v>110</v>
      </c>
      <c r="I1485" t="s">
        <v>162</v>
      </c>
      <c r="J1485">
        <v>1</v>
      </c>
      <c r="K1485" t="s">
        <v>182</v>
      </c>
    </row>
    <row r="1486" spans="1:11">
      <c r="A1486" t="s">
        <v>260</v>
      </c>
      <c r="B1486" t="s">
        <v>103</v>
      </c>
      <c r="C1486">
        <v>2015</v>
      </c>
      <c r="D1486">
        <v>2015</v>
      </c>
      <c r="E1486" t="s">
        <v>119</v>
      </c>
      <c r="F1486" t="s">
        <v>146</v>
      </c>
      <c r="G1486" t="s">
        <v>133</v>
      </c>
      <c r="H1486" t="s">
        <v>110</v>
      </c>
      <c r="I1486" t="s">
        <v>161</v>
      </c>
      <c r="J1486">
        <v>1</v>
      </c>
      <c r="K1486" t="s">
        <v>182</v>
      </c>
    </row>
    <row r="1487" spans="1:11">
      <c r="A1487" t="s">
        <v>260</v>
      </c>
      <c r="B1487" t="s">
        <v>103</v>
      </c>
      <c r="C1487">
        <v>2015</v>
      </c>
      <c r="D1487">
        <v>2020</v>
      </c>
      <c r="E1487" t="s">
        <v>119</v>
      </c>
      <c r="F1487" t="s">
        <v>146</v>
      </c>
      <c r="G1487" t="s">
        <v>133</v>
      </c>
      <c r="H1487" t="s">
        <v>110</v>
      </c>
      <c r="I1487" t="s">
        <v>161</v>
      </c>
      <c r="J1487">
        <v>1</v>
      </c>
      <c r="K1487" t="s">
        <v>182</v>
      </c>
    </row>
    <row r="1488" spans="1:11">
      <c r="A1488" t="s">
        <v>260</v>
      </c>
      <c r="B1488" t="s">
        <v>103</v>
      </c>
      <c r="C1488">
        <v>2015</v>
      </c>
      <c r="D1488">
        <v>2025</v>
      </c>
      <c r="E1488" t="s">
        <v>119</v>
      </c>
      <c r="F1488" t="s">
        <v>146</v>
      </c>
      <c r="G1488" t="s">
        <v>133</v>
      </c>
      <c r="H1488" t="s">
        <v>110</v>
      </c>
      <c r="I1488" t="s">
        <v>161</v>
      </c>
      <c r="J1488">
        <v>1</v>
      </c>
      <c r="K1488" t="s">
        <v>182</v>
      </c>
    </row>
    <row r="1489" spans="1:11">
      <c r="A1489" t="s">
        <v>260</v>
      </c>
      <c r="B1489" t="s">
        <v>103</v>
      </c>
      <c r="C1489">
        <v>2015</v>
      </c>
      <c r="D1489">
        <v>2030</v>
      </c>
      <c r="E1489" t="s">
        <v>119</v>
      </c>
      <c r="F1489" t="s">
        <v>146</v>
      </c>
      <c r="G1489" t="s">
        <v>133</v>
      </c>
      <c r="H1489" t="s">
        <v>110</v>
      </c>
      <c r="I1489" t="s">
        <v>161</v>
      </c>
      <c r="J1489">
        <v>1</v>
      </c>
      <c r="K1489" t="s">
        <v>182</v>
      </c>
    </row>
    <row r="1490" spans="1:11">
      <c r="A1490" t="s">
        <v>260</v>
      </c>
      <c r="B1490" t="s">
        <v>103</v>
      </c>
      <c r="C1490">
        <v>2015</v>
      </c>
      <c r="D1490">
        <v>2035</v>
      </c>
      <c r="E1490" t="s">
        <v>119</v>
      </c>
      <c r="F1490" t="s">
        <v>146</v>
      </c>
      <c r="G1490" t="s">
        <v>133</v>
      </c>
      <c r="H1490" t="s">
        <v>110</v>
      </c>
      <c r="I1490" t="s">
        <v>161</v>
      </c>
      <c r="J1490">
        <v>1</v>
      </c>
      <c r="K1490" t="s">
        <v>182</v>
      </c>
    </row>
    <row r="1491" spans="1:11">
      <c r="A1491" t="s">
        <v>260</v>
      </c>
      <c r="B1491" t="s">
        <v>103</v>
      </c>
      <c r="C1491">
        <v>2015</v>
      </c>
      <c r="D1491">
        <v>2015</v>
      </c>
      <c r="E1491" t="s">
        <v>119</v>
      </c>
      <c r="F1491" t="s">
        <v>146</v>
      </c>
      <c r="G1491" t="s">
        <v>133</v>
      </c>
      <c r="H1491" t="s">
        <v>110</v>
      </c>
      <c r="I1491" t="s">
        <v>160</v>
      </c>
      <c r="J1491">
        <v>1</v>
      </c>
      <c r="K1491" t="s">
        <v>182</v>
      </c>
    </row>
    <row r="1492" spans="1:11">
      <c r="A1492" t="s">
        <v>260</v>
      </c>
      <c r="B1492" t="s">
        <v>103</v>
      </c>
      <c r="C1492">
        <v>2015</v>
      </c>
      <c r="D1492">
        <v>2020</v>
      </c>
      <c r="E1492" t="s">
        <v>119</v>
      </c>
      <c r="F1492" t="s">
        <v>146</v>
      </c>
      <c r="G1492" t="s">
        <v>133</v>
      </c>
      <c r="H1492" t="s">
        <v>110</v>
      </c>
      <c r="I1492" t="s">
        <v>160</v>
      </c>
      <c r="J1492">
        <v>1</v>
      </c>
      <c r="K1492" t="s">
        <v>182</v>
      </c>
    </row>
    <row r="1493" spans="1:11">
      <c r="A1493" t="s">
        <v>260</v>
      </c>
      <c r="B1493" t="s">
        <v>103</v>
      </c>
      <c r="C1493">
        <v>2015</v>
      </c>
      <c r="D1493">
        <v>2025</v>
      </c>
      <c r="E1493" t="s">
        <v>119</v>
      </c>
      <c r="F1493" t="s">
        <v>146</v>
      </c>
      <c r="G1493" t="s">
        <v>133</v>
      </c>
      <c r="H1493" t="s">
        <v>110</v>
      </c>
      <c r="I1493" t="s">
        <v>160</v>
      </c>
      <c r="J1493">
        <v>1</v>
      </c>
      <c r="K1493" t="s">
        <v>182</v>
      </c>
    </row>
    <row r="1494" spans="1:11">
      <c r="A1494" t="s">
        <v>260</v>
      </c>
      <c r="B1494" t="s">
        <v>103</v>
      </c>
      <c r="C1494">
        <v>2015</v>
      </c>
      <c r="D1494">
        <v>2030</v>
      </c>
      <c r="E1494" t="s">
        <v>119</v>
      </c>
      <c r="F1494" t="s">
        <v>146</v>
      </c>
      <c r="G1494" t="s">
        <v>133</v>
      </c>
      <c r="H1494" t="s">
        <v>110</v>
      </c>
      <c r="I1494" t="s">
        <v>160</v>
      </c>
      <c r="J1494">
        <v>1</v>
      </c>
      <c r="K1494" t="s">
        <v>182</v>
      </c>
    </row>
    <row r="1495" spans="1:11">
      <c r="A1495" t="s">
        <v>260</v>
      </c>
      <c r="B1495" t="s">
        <v>103</v>
      </c>
      <c r="C1495">
        <v>2015</v>
      </c>
      <c r="D1495">
        <v>2035</v>
      </c>
      <c r="E1495" t="s">
        <v>119</v>
      </c>
      <c r="F1495" t="s">
        <v>146</v>
      </c>
      <c r="G1495" t="s">
        <v>133</v>
      </c>
      <c r="H1495" t="s">
        <v>110</v>
      </c>
      <c r="I1495" t="s">
        <v>160</v>
      </c>
      <c r="J1495">
        <v>1</v>
      </c>
      <c r="K1495" t="s">
        <v>182</v>
      </c>
    </row>
    <row r="1496" spans="1:11">
      <c r="A1496" t="s">
        <v>260</v>
      </c>
      <c r="B1496" t="s">
        <v>103</v>
      </c>
      <c r="C1496">
        <v>2015</v>
      </c>
      <c r="D1496">
        <v>2015</v>
      </c>
      <c r="E1496" t="s">
        <v>119</v>
      </c>
      <c r="F1496" t="s">
        <v>146</v>
      </c>
      <c r="G1496" t="s">
        <v>133</v>
      </c>
      <c r="H1496" t="s">
        <v>110</v>
      </c>
      <c r="I1496" t="s">
        <v>159</v>
      </c>
      <c r="J1496">
        <v>1</v>
      </c>
      <c r="K1496" t="s">
        <v>182</v>
      </c>
    </row>
    <row r="1497" spans="1:11">
      <c r="A1497" t="s">
        <v>260</v>
      </c>
      <c r="B1497" t="s">
        <v>103</v>
      </c>
      <c r="C1497">
        <v>2015</v>
      </c>
      <c r="D1497">
        <v>2020</v>
      </c>
      <c r="E1497" t="s">
        <v>119</v>
      </c>
      <c r="F1497" t="s">
        <v>146</v>
      </c>
      <c r="G1497" t="s">
        <v>133</v>
      </c>
      <c r="H1497" t="s">
        <v>110</v>
      </c>
      <c r="I1497" t="s">
        <v>159</v>
      </c>
      <c r="J1497">
        <v>1</v>
      </c>
      <c r="K1497" t="s">
        <v>182</v>
      </c>
    </row>
    <row r="1498" spans="1:11">
      <c r="A1498" t="s">
        <v>260</v>
      </c>
      <c r="B1498" t="s">
        <v>103</v>
      </c>
      <c r="C1498">
        <v>2015</v>
      </c>
      <c r="D1498">
        <v>2025</v>
      </c>
      <c r="E1498" t="s">
        <v>119</v>
      </c>
      <c r="F1498" t="s">
        <v>146</v>
      </c>
      <c r="G1498" t="s">
        <v>133</v>
      </c>
      <c r="H1498" t="s">
        <v>110</v>
      </c>
      <c r="I1498" t="s">
        <v>159</v>
      </c>
      <c r="J1498">
        <v>1</v>
      </c>
      <c r="K1498" t="s">
        <v>182</v>
      </c>
    </row>
    <row r="1499" spans="1:11">
      <c r="A1499" t="s">
        <v>260</v>
      </c>
      <c r="B1499" t="s">
        <v>103</v>
      </c>
      <c r="C1499">
        <v>2015</v>
      </c>
      <c r="D1499">
        <v>2030</v>
      </c>
      <c r="E1499" t="s">
        <v>119</v>
      </c>
      <c r="F1499" t="s">
        <v>146</v>
      </c>
      <c r="G1499" t="s">
        <v>133</v>
      </c>
      <c r="H1499" t="s">
        <v>110</v>
      </c>
      <c r="I1499" t="s">
        <v>159</v>
      </c>
      <c r="J1499">
        <v>1</v>
      </c>
      <c r="K1499" t="s">
        <v>182</v>
      </c>
    </row>
    <row r="1500" spans="1:11">
      <c r="A1500" t="s">
        <v>260</v>
      </c>
      <c r="B1500" t="s">
        <v>103</v>
      </c>
      <c r="C1500">
        <v>2015</v>
      </c>
      <c r="D1500">
        <v>2035</v>
      </c>
      <c r="E1500" t="s">
        <v>119</v>
      </c>
      <c r="F1500" t="s">
        <v>146</v>
      </c>
      <c r="G1500" t="s">
        <v>133</v>
      </c>
      <c r="H1500" t="s">
        <v>110</v>
      </c>
      <c r="I1500" t="s">
        <v>159</v>
      </c>
      <c r="J1500">
        <v>1</v>
      </c>
      <c r="K1500" t="s">
        <v>182</v>
      </c>
    </row>
    <row r="1501" spans="1:11">
      <c r="A1501" t="s">
        <v>260</v>
      </c>
      <c r="B1501" t="s">
        <v>103</v>
      </c>
      <c r="C1501">
        <v>2015</v>
      </c>
      <c r="D1501">
        <v>2040</v>
      </c>
      <c r="E1501" t="s">
        <v>119</v>
      </c>
      <c r="F1501" t="s">
        <v>146</v>
      </c>
      <c r="G1501" t="s">
        <v>133</v>
      </c>
      <c r="H1501" t="s">
        <v>110</v>
      </c>
      <c r="I1501" t="s">
        <v>159</v>
      </c>
      <c r="J1501">
        <v>1</v>
      </c>
      <c r="K1501" t="s">
        <v>182</v>
      </c>
    </row>
    <row r="1502" spans="1:11">
      <c r="A1502" t="s">
        <v>260</v>
      </c>
      <c r="B1502" t="s">
        <v>103</v>
      </c>
      <c r="C1502">
        <v>2020</v>
      </c>
      <c r="D1502">
        <v>2020</v>
      </c>
      <c r="E1502" t="s">
        <v>119</v>
      </c>
      <c r="F1502" t="s">
        <v>146</v>
      </c>
      <c r="G1502" t="s">
        <v>133</v>
      </c>
      <c r="H1502" t="s">
        <v>110</v>
      </c>
      <c r="I1502" t="s">
        <v>162</v>
      </c>
      <c r="J1502">
        <v>1</v>
      </c>
      <c r="K1502" t="s">
        <v>182</v>
      </c>
    </row>
    <row r="1503" spans="1:11">
      <c r="A1503" t="s">
        <v>260</v>
      </c>
      <c r="B1503" t="s">
        <v>103</v>
      </c>
      <c r="C1503">
        <v>2020</v>
      </c>
      <c r="D1503">
        <v>2025</v>
      </c>
      <c r="E1503" t="s">
        <v>119</v>
      </c>
      <c r="F1503" t="s">
        <v>146</v>
      </c>
      <c r="G1503" t="s">
        <v>133</v>
      </c>
      <c r="H1503" t="s">
        <v>110</v>
      </c>
      <c r="I1503" t="s">
        <v>162</v>
      </c>
      <c r="J1503">
        <v>1</v>
      </c>
      <c r="K1503" t="s">
        <v>182</v>
      </c>
    </row>
    <row r="1504" spans="1:11">
      <c r="A1504" t="s">
        <v>260</v>
      </c>
      <c r="B1504" t="s">
        <v>103</v>
      </c>
      <c r="C1504">
        <v>2020</v>
      </c>
      <c r="D1504">
        <v>2030</v>
      </c>
      <c r="E1504" t="s">
        <v>119</v>
      </c>
      <c r="F1504" t="s">
        <v>146</v>
      </c>
      <c r="G1504" t="s">
        <v>133</v>
      </c>
      <c r="H1504" t="s">
        <v>110</v>
      </c>
      <c r="I1504" t="s">
        <v>162</v>
      </c>
      <c r="J1504">
        <v>1</v>
      </c>
      <c r="K1504" t="s">
        <v>182</v>
      </c>
    </row>
    <row r="1505" spans="1:11">
      <c r="A1505" t="s">
        <v>260</v>
      </c>
      <c r="B1505" t="s">
        <v>103</v>
      </c>
      <c r="C1505">
        <v>2020</v>
      </c>
      <c r="D1505">
        <v>2035</v>
      </c>
      <c r="E1505" t="s">
        <v>119</v>
      </c>
      <c r="F1505" t="s">
        <v>146</v>
      </c>
      <c r="G1505" t="s">
        <v>133</v>
      </c>
      <c r="H1505" t="s">
        <v>110</v>
      </c>
      <c r="I1505" t="s">
        <v>162</v>
      </c>
      <c r="J1505">
        <v>1</v>
      </c>
      <c r="K1505" t="s">
        <v>182</v>
      </c>
    </row>
    <row r="1506" spans="1:11">
      <c r="A1506" t="s">
        <v>260</v>
      </c>
      <c r="B1506" t="s">
        <v>103</v>
      </c>
      <c r="C1506">
        <v>2020</v>
      </c>
      <c r="D1506">
        <v>2040</v>
      </c>
      <c r="E1506" t="s">
        <v>119</v>
      </c>
      <c r="F1506" t="s">
        <v>146</v>
      </c>
      <c r="G1506" t="s">
        <v>133</v>
      </c>
      <c r="H1506" t="s">
        <v>110</v>
      </c>
      <c r="I1506" t="s">
        <v>162</v>
      </c>
      <c r="J1506">
        <v>1</v>
      </c>
      <c r="K1506" t="s">
        <v>182</v>
      </c>
    </row>
    <row r="1507" spans="1:11">
      <c r="A1507" t="s">
        <v>260</v>
      </c>
      <c r="B1507" t="s">
        <v>103</v>
      </c>
      <c r="C1507">
        <v>2020</v>
      </c>
      <c r="D1507">
        <v>2020</v>
      </c>
      <c r="E1507" t="s">
        <v>119</v>
      </c>
      <c r="F1507" t="s">
        <v>146</v>
      </c>
      <c r="G1507" t="s">
        <v>133</v>
      </c>
      <c r="H1507" t="s">
        <v>110</v>
      </c>
      <c r="I1507" t="s">
        <v>161</v>
      </c>
      <c r="J1507">
        <v>1</v>
      </c>
      <c r="K1507" t="s">
        <v>182</v>
      </c>
    </row>
    <row r="1508" spans="1:11">
      <c r="A1508" t="s">
        <v>260</v>
      </c>
      <c r="B1508" t="s">
        <v>103</v>
      </c>
      <c r="C1508">
        <v>2020</v>
      </c>
      <c r="D1508">
        <v>2025</v>
      </c>
      <c r="E1508" t="s">
        <v>119</v>
      </c>
      <c r="F1508" t="s">
        <v>146</v>
      </c>
      <c r="G1508" t="s">
        <v>133</v>
      </c>
      <c r="H1508" t="s">
        <v>110</v>
      </c>
      <c r="I1508" t="s">
        <v>161</v>
      </c>
      <c r="J1508">
        <v>1</v>
      </c>
      <c r="K1508" t="s">
        <v>182</v>
      </c>
    </row>
    <row r="1509" spans="1:11">
      <c r="A1509" t="s">
        <v>260</v>
      </c>
      <c r="B1509" t="s">
        <v>103</v>
      </c>
      <c r="C1509">
        <v>2020</v>
      </c>
      <c r="D1509">
        <v>2030</v>
      </c>
      <c r="E1509" t="s">
        <v>119</v>
      </c>
      <c r="F1509" t="s">
        <v>146</v>
      </c>
      <c r="G1509" t="s">
        <v>133</v>
      </c>
      <c r="H1509" t="s">
        <v>110</v>
      </c>
      <c r="I1509" t="s">
        <v>161</v>
      </c>
      <c r="J1509">
        <v>1</v>
      </c>
      <c r="K1509" t="s">
        <v>182</v>
      </c>
    </row>
    <row r="1510" spans="1:11">
      <c r="A1510" t="s">
        <v>260</v>
      </c>
      <c r="B1510" t="s">
        <v>103</v>
      </c>
      <c r="C1510">
        <v>2020</v>
      </c>
      <c r="D1510">
        <v>2035</v>
      </c>
      <c r="E1510" t="s">
        <v>119</v>
      </c>
      <c r="F1510" t="s">
        <v>146</v>
      </c>
      <c r="G1510" t="s">
        <v>133</v>
      </c>
      <c r="H1510" t="s">
        <v>110</v>
      </c>
      <c r="I1510" t="s">
        <v>161</v>
      </c>
      <c r="J1510">
        <v>1</v>
      </c>
      <c r="K1510" t="s">
        <v>182</v>
      </c>
    </row>
    <row r="1511" spans="1:11">
      <c r="A1511" t="s">
        <v>260</v>
      </c>
      <c r="B1511" t="s">
        <v>103</v>
      </c>
      <c r="C1511">
        <v>2020</v>
      </c>
      <c r="D1511">
        <v>2040</v>
      </c>
      <c r="E1511" t="s">
        <v>119</v>
      </c>
      <c r="F1511" t="s">
        <v>146</v>
      </c>
      <c r="G1511" t="s">
        <v>133</v>
      </c>
      <c r="H1511" t="s">
        <v>110</v>
      </c>
      <c r="I1511" t="s">
        <v>161</v>
      </c>
      <c r="J1511">
        <v>1</v>
      </c>
      <c r="K1511" t="s">
        <v>182</v>
      </c>
    </row>
    <row r="1512" spans="1:11">
      <c r="A1512" t="s">
        <v>260</v>
      </c>
      <c r="B1512" t="s">
        <v>103</v>
      </c>
      <c r="C1512">
        <v>2020</v>
      </c>
      <c r="D1512">
        <v>2020</v>
      </c>
      <c r="E1512" t="s">
        <v>119</v>
      </c>
      <c r="F1512" t="s">
        <v>146</v>
      </c>
      <c r="G1512" t="s">
        <v>133</v>
      </c>
      <c r="H1512" t="s">
        <v>110</v>
      </c>
      <c r="I1512" t="s">
        <v>160</v>
      </c>
      <c r="J1512">
        <v>1</v>
      </c>
      <c r="K1512" t="s">
        <v>182</v>
      </c>
    </row>
    <row r="1513" spans="1:11">
      <c r="A1513" t="s">
        <v>260</v>
      </c>
      <c r="B1513" t="s">
        <v>103</v>
      </c>
      <c r="C1513">
        <v>2020</v>
      </c>
      <c r="D1513">
        <v>2025</v>
      </c>
      <c r="E1513" t="s">
        <v>119</v>
      </c>
      <c r="F1513" t="s">
        <v>146</v>
      </c>
      <c r="G1513" t="s">
        <v>133</v>
      </c>
      <c r="H1513" t="s">
        <v>110</v>
      </c>
      <c r="I1513" t="s">
        <v>160</v>
      </c>
      <c r="J1513">
        <v>1</v>
      </c>
      <c r="K1513" t="s">
        <v>182</v>
      </c>
    </row>
    <row r="1514" spans="1:11">
      <c r="A1514" t="s">
        <v>260</v>
      </c>
      <c r="B1514" t="s">
        <v>103</v>
      </c>
      <c r="C1514">
        <v>2020</v>
      </c>
      <c r="D1514">
        <v>2030</v>
      </c>
      <c r="E1514" t="s">
        <v>119</v>
      </c>
      <c r="F1514" t="s">
        <v>146</v>
      </c>
      <c r="G1514" t="s">
        <v>133</v>
      </c>
      <c r="H1514" t="s">
        <v>110</v>
      </c>
      <c r="I1514" t="s">
        <v>160</v>
      </c>
      <c r="J1514">
        <v>1</v>
      </c>
      <c r="K1514" t="s">
        <v>182</v>
      </c>
    </row>
    <row r="1515" spans="1:11">
      <c r="A1515" t="s">
        <v>260</v>
      </c>
      <c r="B1515" t="s">
        <v>103</v>
      </c>
      <c r="C1515">
        <v>2020</v>
      </c>
      <c r="D1515">
        <v>2035</v>
      </c>
      <c r="E1515" t="s">
        <v>119</v>
      </c>
      <c r="F1515" t="s">
        <v>146</v>
      </c>
      <c r="G1515" t="s">
        <v>133</v>
      </c>
      <c r="H1515" t="s">
        <v>110</v>
      </c>
      <c r="I1515" t="s">
        <v>160</v>
      </c>
      <c r="J1515">
        <v>1</v>
      </c>
      <c r="K1515" t="s">
        <v>182</v>
      </c>
    </row>
    <row r="1516" spans="1:11">
      <c r="A1516" t="s">
        <v>260</v>
      </c>
      <c r="B1516" t="s">
        <v>103</v>
      </c>
      <c r="C1516">
        <v>2020</v>
      </c>
      <c r="D1516">
        <v>2040</v>
      </c>
      <c r="E1516" t="s">
        <v>119</v>
      </c>
      <c r="F1516" t="s">
        <v>146</v>
      </c>
      <c r="G1516" t="s">
        <v>133</v>
      </c>
      <c r="H1516" t="s">
        <v>110</v>
      </c>
      <c r="I1516" t="s">
        <v>160</v>
      </c>
      <c r="J1516">
        <v>1</v>
      </c>
      <c r="K1516" t="s">
        <v>182</v>
      </c>
    </row>
    <row r="1517" spans="1:11">
      <c r="A1517" t="s">
        <v>260</v>
      </c>
      <c r="B1517" t="s">
        <v>103</v>
      </c>
      <c r="C1517">
        <v>2020</v>
      </c>
      <c r="D1517">
        <v>2020</v>
      </c>
      <c r="E1517" t="s">
        <v>119</v>
      </c>
      <c r="F1517" t="s">
        <v>146</v>
      </c>
      <c r="G1517" t="s">
        <v>133</v>
      </c>
      <c r="H1517" t="s">
        <v>110</v>
      </c>
      <c r="I1517" t="s">
        <v>159</v>
      </c>
      <c r="J1517">
        <v>1</v>
      </c>
      <c r="K1517" t="s">
        <v>182</v>
      </c>
    </row>
    <row r="1518" spans="1:11">
      <c r="A1518" t="s">
        <v>260</v>
      </c>
      <c r="B1518" t="s">
        <v>103</v>
      </c>
      <c r="C1518">
        <v>2020</v>
      </c>
      <c r="D1518">
        <v>2025</v>
      </c>
      <c r="E1518" t="s">
        <v>119</v>
      </c>
      <c r="F1518" t="s">
        <v>146</v>
      </c>
      <c r="G1518" t="s">
        <v>133</v>
      </c>
      <c r="H1518" t="s">
        <v>110</v>
      </c>
      <c r="I1518" t="s">
        <v>159</v>
      </c>
      <c r="J1518">
        <v>1</v>
      </c>
      <c r="K1518" t="s">
        <v>182</v>
      </c>
    </row>
    <row r="1519" spans="1:11">
      <c r="A1519" t="s">
        <v>260</v>
      </c>
      <c r="B1519" t="s">
        <v>103</v>
      </c>
      <c r="C1519">
        <v>2020</v>
      </c>
      <c r="D1519">
        <v>2030</v>
      </c>
      <c r="E1519" t="s">
        <v>119</v>
      </c>
      <c r="F1519" t="s">
        <v>146</v>
      </c>
      <c r="G1519" t="s">
        <v>133</v>
      </c>
      <c r="H1519" t="s">
        <v>110</v>
      </c>
      <c r="I1519" t="s">
        <v>159</v>
      </c>
      <c r="J1519">
        <v>1</v>
      </c>
      <c r="K1519" t="s">
        <v>182</v>
      </c>
    </row>
    <row r="1520" spans="1:11">
      <c r="A1520" t="s">
        <v>260</v>
      </c>
      <c r="B1520" t="s">
        <v>103</v>
      </c>
      <c r="C1520">
        <v>2020</v>
      </c>
      <c r="D1520">
        <v>2035</v>
      </c>
      <c r="E1520" t="s">
        <v>119</v>
      </c>
      <c r="F1520" t="s">
        <v>146</v>
      </c>
      <c r="G1520" t="s">
        <v>133</v>
      </c>
      <c r="H1520" t="s">
        <v>110</v>
      </c>
      <c r="I1520" t="s">
        <v>159</v>
      </c>
      <c r="J1520">
        <v>1</v>
      </c>
      <c r="K1520" t="s">
        <v>182</v>
      </c>
    </row>
    <row r="1521" spans="1:11">
      <c r="A1521" t="s">
        <v>260</v>
      </c>
      <c r="B1521" t="s">
        <v>103</v>
      </c>
      <c r="C1521">
        <v>2020</v>
      </c>
      <c r="D1521">
        <v>2040</v>
      </c>
      <c r="E1521" t="s">
        <v>119</v>
      </c>
      <c r="F1521" t="s">
        <v>146</v>
      </c>
      <c r="G1521" t="s">
        <v>133</v>
      </c>
      <c r="H1521" t="s">
        <v>110</v>
      </c>
      <c r="I1521" t="s">
        <v>159</v>
      </c>
      <c r="J1521">
        <v>1</v>
      </c>
      <c r="K1521" t="s">
        <v>182</v>
      </c>
    </row>
    <row r="1522" spans="1:11">
      <c r="A1522" t="s">
        <v>260</v>
      </c>
      <c r="B1522" t="s">
        <v>103</v>
      </c>
      <c r="C1522">
        <v>2020</v>
      </c>
      <c r="D1522">
        <v>2045</v>
      </c>
      <c r="E1522" t="s">
        <v>119</v>
      </c>
      <c r="F1522" t="s">
        <v>146</v>
      </c>
      <c r="G1522" t="s">
        <v>133</v>
      </c>
      <c r="H1522" t="s">
        <v>110</v>
      </c>
      <c r="I1522" t="s">
        <v>159</v>
      </c>
      <c r="J1522">
        <v>1</v>
      </c>
      <c r="K1522" t="s">
        <v>182</v>
      </c>
    </row>
    <row r="1523" spans="1:11">
      <c r="A1523" t="s">
        <v>260</v>
      </c>
      <c r="B1523" t="s">
        <v>103</v>
      </c>
      <c r="C1523">
        <v>2025</v>
      </c>
      <c r="D1523">
        <v>2025</v>
      </c>
      <c r="E1523" t="s">
        <v>119</v>
      </c>
      <c r="F1523" t="s">
        <v>146</v>
      </c>
      <c r="G1523" t="s">
        <v>133</v>
      </c>
      <c r="H1523" t="s">
        <v>110</v>
      </c>
      <c r="I1523" t="s">
        <v>162</v>
      </c>
      <c r="J1523">
        <v>1</v>
      </c>
      <c r="K1523" t="s">
        <v>182</v>
      </c>
    </row>
    <row r="1524" spans="1:11">
      <c r="A1524" t="s">
        <v>260</v>
      </c>
      <c r="B1524" t="s">
        <v>103</v>
      </c>
      <c r="C1524">
        <v>2025</v>
      </c>
      <c r="D1524">
        <v>2030</v>
      </c>
      <c r="E1524" t="s">
        <v>119</v>
      </c>
      <c r="F1524" t="s">
        <v>146</v>
      </c>
      <c r="G1524" t="s">
        <v>133</v>
      </c>
      <c r="H1524" t="s">
        <v>110</v>
      </c>
      <c r="I1524" t="s">
        <v>162</v>
      </c>
      <c r="J1524">
        <v>1</v>
      </c>
      <c r="K1524" t="s">
        <v>182</v>
      </c>
    </row>
    <row r="1525" spans="1:11">
      <c r="A1525" t="s">
        <v>260</v>
      </c>
      <c r="B1525" t="s">
        <v>103</v>
      </c>
      <c r="C1525">
        <v>2025</v>
      </c>
      <c r="D1525">
        <v>2035</v>
      </c>
      <c r="E1525" t="s">
        <v>119</v>
      </c>
      <c r="F1525" t="s">
        <v>146</v>
      </c>
      <c r="G1525" t="s">
        <v>133</v>
      </c>
      <c r="H1525" t="s">
        <v>110</v>
      </c>
      <c r="I1525" t="s">
        <v>162</v>
      </c>
      <c r="J1525">
        <v>1</v>
      </c>
      <c r="K1525" t="s">
        <v>182</v>
      </c>
    </row>
    <row r="1526" spans="1:11">
      <c r="A1526" t="s">
        <v>260</v>
      </c>
      <c r="B1526" t="s">
        <v>103</v>
      </c>
      <c r="C1526">
        <v>2025</v>
      </c>
      <c r="D1526">
        <v>2040</v>
      </c>
      <c r="E1526" t="s">
        <v>119</v>
      </c>
      <c r="F1526" t="s">
        <v>146</v>
      </c>
      <c r="G1526" t="s">
        <v>133</v>
      </c>
      <c r="H1526" t="s">
        <v>110</v>
      </c>
      <c r="I1526" t="s">
        <v>162</v>
      </c>
      <c r="J1526">
        <v>1</v>
      </c>
      <c r="K1526" t="s">
        <v>182</v>
      </c>
    </row>
    <row r="1527" spans="1:11">
      <c r="A1527" t="s">
        <v>260</v>
      </c>
      <c r="B1527" t="s">
        <v>103</v>
      </c>
      <c r="C1527">
        <v>2025</v>
      </c>
      <c r="D1527">
        <v>2045</v>
      </c>
      <c r="E1527" t="s">
        <v>119</v>
      </c>
      <c r="F1527" t="s">
        <v>146</v>
      </c>
      <c r="G1527" t="s">
        <v>133</v>
      </c>
      <c r="H1527" t="s">
        <v>110</v>
      </c>
      <c r="I1527" t="s">
        <v>162</v>
      </c>
      <c r="J1527">
        <v>1</v>
      </c>
      <c r="K1527" t="s">
        <v>182</v>
      </c>
    </row>
    <row r="1528" spans="1:11">
      <c r="A1528" t="s">
        <v>260</v>
      </c>
      <c r="B1528" t="s">
        <v>103</v>
      </c>
      <c r="C1528">
        <v>2025</v>
      </c>
      <c r="D1528">
        <v>2025</v>
      </c>
      <c r="E1528" t="s">
        <v>119</v>
      </c>
      <c r="F1528" t="s">
        <v>146</v>
      </c>
      <c r="G1528" t="s">
        <v>133</v>
      </c>
      <c r="H1528" t="s">
        <v>110</v>
      </c>
      <c r="I1528" t="s">
        <v>161</v>
      </c>
      <c r="J1528">
        <v>1</v>
      </c>
      <c r="K1528" t="s">
        <v>182</v>
      </c>
    </row>
    <row r="1529" spans="1:11">
      <c r="A1529" t="s">
        <v>260</v>
      </c>
      <c r="B1529" t="s">
        <v>103</v>
      </c>
      <c r="C1529">
        <v>2025</v>
      </c>
      <c r="D1529">
        <v>2030</v>
      </c>
      <c r="E1529" t="s">
        <v>119</v>
      </c>
      <c r="F1529" t="s">
        <v>146</v>
      </c>
      <c r="G1529" t="s">
        <v>133</v>
      </c>
      <c r="H1529" t="s">
        <v>110</v>
      </c>
      <c r="I1529" t="s">
        <v>161</v>
      </c>
      <c r="J1529">
        <v>1</v>
      </c>
      <c r="K1529" t="s">
        <v>182</v>
      </c>
    </row>
    <row r="1530" spans="1:11">
      <c r="A1530" t="s">
        <v>260</v>
      </c>
      <c r="B1530" t="s">
        <v>103</v>
      </c>
      <c r="C1530">
        <v>2025</v>
      </c>
      <c r="D1530">
        <v>2035</v>
      </c>
      <c r="E1530" t="s">
        <v>119</v>
      </c>
      <c r="F1530" t="s">
        <v>146</v>
      </c>
      <c r="G1530" t="s">
        <v>133</v>
      </c>
      <c r="H1530" t="s">
        <v>110</v>
      </c>
      <c r="I1530" t="s">
        <v>161</v>
      </c>
      <c r="J1530">
        <v>1</v>
      </c>
      <c r="K1530" t="s">
        <v>182</v>
      </c>
    </row>
    <row r="1531" spans="1:11">
      <c r="A1531" t="s">
        <v>260</v>
      </c>
      <c r="B1531" t="s">
        <v>103</v>
      </c>
      <c r="C1531">
        <v>2025</v>
      </c>
      <c r="D1531">
        <v>2040</v>
      </c>
      <c r="E1531" t="s">
        <v>119</v>
      </c>
      <c r="F1531" t="s">
        <v>146</v>
      </c>
      <c r="G1531" t="s">
        <v>133</v>
      </c>
      <c r="H1531" t="s">
        <v>110</v>
      </c>
      <c r="I1531" t="s">
        <v>161</v>
      </c>
      <c r="J1531">
        <v>1</v>
      </c>
      <c r="K1531" t="s">
        <v>182</v>
      </c>
    </row>
    <row r="1532" spans="1:11">
      <c r="A1532" t="s">
        <v>260</v>
      </c>
      <c r="B1532" t="s">
        <v>103</v>
      </c>
      <c r="C1532">
        <v>2025</v>
      </c>
      <c r="D1532">
        <v>2045</v>
      </c>
      <c r="E1532" t="s">
        <v>119</v>
      </c>
      <c r="F1532" t="s">
        <v>146</v>
      </c>
      <c r="G1532" t="s">
        <v>133</v>
      </c>
      <c r="H1532" t="s">
        <v>110</v>
      </c>
      <c r="I1532" t="s">
        <v>161</v>
      </c>
      <c r="J1532">
        <v>1</v>
      </c>
      <c r="K1532" t="s">
        <v>182</v>
      </c>
    </row>
    <row r="1533" spans="1:11">
      <c r="A1533" t="s">
        <v>260</v>
      </c>
      <c r="B1533" t="s">
        <v>103</v>
      </c>
      <c r="C1533">
        <v>2025</v>
      </c>
      <c r="D1533">
        <v>2025</v>
      </c>
      <c r="E1533" t="s">
        <v>119</v>
      </c>
      <c r="F1533" t="s">
        <v>146</v>
      </c>
      <c r="G1533" t="s">
        <v>133</v>
      </c>
      <c r="H1533" t="s">
        <v>110</v>
      </c>
      <c r="I1533" t="s">
        <v>160</v>
      </c>
      <c r="J1533">
        <v>1</v>
      </c>
      <c r="K1533" t="s">
        <v>182</v>
      </c>
    </row>
    <row r="1534" spans="1:11">
      <c r="A1534" t="s">
        <v>260</v>
      </c>
      <c r="B1534" t="s">
        <v>103</v>
      </c>
      <c r="C1534">
        <v>2025</v>
      </c>
      <c r="D1534">
        <v>2030</v>
      </c>
      <c r="E1534" t="s">
        <v>119</v>
      </c>
      <c r="F1534" t="s">
        <v>146</v>
      </c>
      <c r="G1534" t="s">
        <v>133</v>
      </c>
      <c r="H1534" t="s">
        <v>110</v>
      </c>
      <c r="I1534" t="s">
        <v>160</v>
      </c>
      <c r="J1534">
        <v>1</v>
      </c>
      <c r="K1534" t="s">
        <v>182</v>
      </c>
    </row>
    <row r="1535" spans="1:11">
      <c r="A1535" t="s">
        <v>260</v>
      </c>
      <c r="B1535" t="s">
        <v>103</v>
      </c>
      <c r="C1535">
        <v>2025</v>
      </c>
      <c r="D1535">
        <v>2035</v>
      </c>
      <c r="E1535" t="s">
        <v>119</v>
      </c>
      <c r="F1535" t="s">
        <v>146</v>
      </c>
      <c r="G1535" t="s">
        <v>133</v>
      </c>
      <c r="H1535" t="s">
        <v>110</v>
      </c>
      <c r="I1535" t="s">
        <v>160</v>
      </c>
      <c r="J1535">
        <v>1</v>
      </c>
      <c r="K1535" t="s">
        <v>182</v>
      </c>
    </row>
    <row r="1536" spans="1:11">
      <c r="A1536" t="s">
        <v>260</v>
      </c>
      <c r="B1536" t="s">
        <v>103</v>
      </c>
      <c r="C1536">
        <v>2025</v>
      </c>
      <c r="D1536">
        <v>2040</v>
      </c>
      <c r="E1536" t="s">
        <v>119</v>
      </c>
      <c r="F1536" t="s">
        <v>146</v>
      </c>
      <c r="G1536" t="s">
        <v>133</v>
      </c>
      <c r="H1536" t="s">
        <v>110</v>
      </c>
      <c r="I1536" t="s">
        <v>160</v>
      </c>
      <c r="J1536">
        <v>1</v>
      </c>
      <c r="K1536" t="s">
        <v>182</v>
      </c>
    </row>
    <row r="1537" spans="1:11">
      <c r="A1537" t="s">
        <v>260</v>
      </c>
      <c r="B1537" t="s">
        <v>103</v>
      </c>
      <c r="C1537">
        <v>2025</v>
      </c>
      <c r="D1537">
        <v>2045</v>
      </c>
      <c r="E1537" t="s">
        <v>119</v>
      </c>
      <c r="F1537" t="s">
        <v>146</v>
      </c>
      <c r="G1537" t="s">
        <v>133</v>
      </c>
      <c r="H1537" t="s">
        <v>110</v>
      </c>
      <c r="I1537" t="s">
        <v>160</v>
      </c>
      <c r="J1537">
        <v>1</v>
      </c>
      <c r="K1537" t="s">
        <v>182</v>
      </c>
    </row>
    <row r="1538" spans="1:11">
      <c r="A1538" t="s">
        <v>260</v>
      </c>
      <c r="B1538" t="s">
        <v>103</v>
      </c>
      <c r="C1538">
        <v>2025</v>
      </c>
      <c r="D1538">
        <v>2025</v>
      </c>
      <c r="E1538" t="s">
        <v>119</v>
      </c>
      <c r="F1538" t="s">
        <v>146</v>
      </c>
      <c r="G1538" t="s">
        <v>133</v>
      </c>
      <c r="H1538" t="s">
        <v>110</v>
      </c>
      <c r="I1538" t="s">
        <v>159</v>
      </c>
      <c r="J1538">
        <v>1</v>
      </c>
      <c r="K1538" t="s">
        <v>182</v>
      </c>
    </row>
    <row r="1539" spans="1:11">
      <c r="A1539" t="s">
        <v>260</v>
      </c>
      <c r="B1539" t="s">
        <v>103</v>
      </c>
      <c r="C1539">
        <v>2025</v>
      </c>
      <c r="D1539">
        <v>2030</v>
      </c>
      <c r="E1539" t="s">
        <v>119</v>
      </c>
      <c r="F1539" t="s">
        <v>146</v>
      </c>
      <c r="G1539" t="s">
        <v>133</v>
      </c>
      <c r="H1539" t="s">
        <v>110</v>
      </c>
      <c r="I1539" t="s">
        <v>159</v>
      </c>
      <c r="J1539">
        <v>1</v>
      </c>
      <c r="K1539" t="s">
        <v>182</v>
      </c>
    </row>
    <row r="1540" spans="1:11">
      <c r="A1540" t="s">
        <v>260</v>
      </c>
      <c r="B1540" t="s">
        <v>103</v>
      </c>
      <c r="C1540">
        <v>2025</v>
      </c>
      <c r="D1540">
        <v>2035</v>
      </c>
      <c r="E1540" t="s">
        <v>119</v>
      </c>
      <c r="F1540" t="s">
        <v>146</v>
      </c>
      <c r="G1540" t="s">
        <v>133</v>
      </c>
      <c r="H1540" t="s">
        <v>110</v>
      </c>
      <c r="I1540" t="s">
        <v>159</v>
      </c>
      <c r="J1540">
        <v>1</v>
      </c>
      <c r="K1540" t="s">
        <v>182</v>
      </c>
    </row>
    <row r="1541" spans="1:11">
      <c r="A1541" t="s">
        <v>260</v>
      </c>
      <c r="B1541" t="s">
        <v>103</v>
      </c>
      <c r="C1541">
        <v>2025</v>
      </c>
      <c r="D1541">
        <v>2040</v>
      </c>
      <c r="E1541" t="s">
        <v>119</v>
      </c>
      <c r="F1541" t="s">
        <v>146</v>
      </c>
      <c r="G1541" t="s">
        <v>133</v>
      </c>
      <c r="H1541" t="s">
        <v>110</v>
      </c>
      <c r="I1541" t="s">
        <v>159</v>
      </c>
      <c r="J1541">
        <v>1</v>
      </c>
      <c r="K1541" t="s">
        <v>182</v>
      </c>
    </row>
    <row r="1542" spans="1:11">
      <c r="A1542" t="s">
        <v>260</v>
      </c>
      <c r="B1542" t="s">
        <v>103</v>
      </c>
      <c r="C1542">
        <v>2025</v>
      </c>
      <c r="D1542">
        <v>2045</v>
      </c>
      <c r="E1542" t="s">
        <v>119</v>
      </c>
      <c r="F1542" t="s">
        <v>146</v>
      </c>
      <c r="G1542" t="s">
        <v>133</v>
      </c>
      <c r="H1542" t="s">
        <v>110</v>
      </c>
      <c r="I1542" t="s">
        <v>159</v>
      </c>
      <c r="J1542">
        <v>1</v>
      </c>
      <c r="K1542" t="s">
        <v>182</v>
      </c>
    </row>
    <row r="1543" spans="1:11">
      <c r="A1543" t="s">
        <v>260</v>
      </c>
      <c r="B1543" t="s">
        <v>103</v>
      </c>
      <c r="C1543">
        <v>2025</v>
      </c>
      <c r="D1543">
        <v>2050</v>
      </c>
      <c r="E1543" t="s">
        <v>119</v>
      </c>
      <c r="F1543" t="s">
        <v>146</v>
      </c>
      <c r="G1543" t="s">
        <v>133</v>
      </c>
      <c r="H1543" t="s">
        <v>110</v>
      </c>
      <c r="I1543" t="s">
        <v>159</v>
      </c>
      <c r="J1543">
        <v>1</v>
      </c>
      <c r="K1543" t="s">
        <v>182</v>
      </c>
    </row>
    <row r="1544" spans="1:11">
      <c r="A1544" t="s">
        <v>260</v>
      </c>
      <c r="B1544" t="s">
        <v>103</v>
      </c>
      <c r="C1544">
        <v>2030</v>
      </c>
      <c r="D1544">
        <v>2030</v>
      </c>
      <c r="E1544" t="s">
        <v>119</v>
      </c>
      <c r="F1544" t="s">
        <v>146</v>
      </c>
      <c r="G1544" t="s">
        <v>133</v>
      </c>
      <c r="H1544" t="s">
        <v>110</v>
      </c>
      <c r="I1544" t="s">
        <v>162</v>
      </c>
      <c r="J1544">
        <v>1</v>
      </c>
      <c r="K1544" t="s">
        <v>182</v>
      </c>
    </row>
    <row r="1545" spans="1:11">
      <c r="A1545" t="s">
        <v>260</v>
      </c>
      <c r="B1545" t="s">
        <v>103</v>
      </c>
      <c r="C1545">
        <v>2030</v>
      </c>
      <c r="D1545">
        <v>2035</v>
      </c>
      <c r="E1545" t="s">
        <v>119</v>
      </c>
      <c r="F1545" t="s">
        <v>146</v>
      </c>
      <c r="G1545" t="s">
        <v>133</v>
      </c>
      <c r="H1545" t="s">
        <v>110</v>
      </c>
      <c r="I1545" t="s">
        <v>162</v>
      </c>
      <c r="J1545">
        <v>1</v>
      </c>
      <c r="K1545" t="s">
        <v>182</v>
      </c>
    </row>
    <row r="1546" spans="1:11">
      <c r="A1546" t="s">
        <v>260</v>
      </c>
      <c r="B1546" t="s">
        <v>103</v>
      </c>
      <c r="C1546">
        <v>2030</v>
      </c>
      <c r="D1546">
        <v>2040</v>
      </c>
      <c r="E1546" t="s">
        <v>119</v>
      </c>
      <c r="F1546" t="s">
        <v>146</v>
      </c>
      <c r="G1546" t="s">
        <v>133</v>
      </c>
      <c r="H1546" t="s">
        <v>110</v>
      </c>
      <c r="I1546" t="s">
        <v>162</v>
      </c>
      <c r="J1546">
        <v>1</v>
      </c>
      <c r="K1546" t="s">
        <v>182</v>
      </c>
    </row>
    <row r="1547" spans="1:11">
      <c r="A1547" t="s">
        <v>260</v>
      </c>
      <c r="B1547" t="s">
        <v>103</v>
      </c>
      <c r="C1547">
        <v>2030</v>
      </c>
      <c r="D1547">
        <v>2045</v>
      </c>
      <c r="E1547" t="s">
        <v>119</v>
      </c>
      <c r="F1547" t="s">
        <v>146</v>
      </c>
      <c r="G1547" t="s">
        <v>133</v>
      </c>
      <c r="H1547" t="s">
        <v>110</v>
      </c>
      <c r="I1547" t="s">
        <v>162</v>
      </c>
      <c r="J1547">
        <v>1</v>
      </c>
      <c r="K1547" t="s">
        <v>182</v>
      </c>
    </row>
    <row r="1548" spans="1:11">
      <c r="A1548" t="s">
        <v>260</v>
      </c>
      <c r="B1548" t="s">
        <v>103</v>
      </c>
      <c r="C1548">
        <v>2030</v>
      </c>
      <c r="D1548">
        <v>2050</v>
      </c>
      <c r="E1548" t="s">
        <v>119</v>
      </c>
      <c r="F1548" t="s">
        <v>146</v>
      </c>
      <c r="G1548" t="s">
        <v>133</v>
      </c>
      <c r="H1548" t="s">
        <v>110</v>
      </c>
      <c r="I1548" t="s">
        <v>162</v>
      </c>
      <c r="J1548">
        <v>1</v>
      </c>
      <c r="K1548" t="s">
        <v>182</v>
      </c>
    </row>
    <row r="1549" spans="1:11">
      <c r="A1549" t="s">
        <v>260</v>
      </c>
      <c r="B1549" t="s">
        <v>103</v>
      </c>
      <c r="C1549">
        <v>2030</v>
      </c>
      <c r="D1549">
        <v>2030</v>
      </c>
      <c r="E1549" t="s">
        <v>119</v>
      </c>
      <c r="F1549" t="s">
        <v>146</v>
      </c>
      <c r="G1549" t="s">
        <v>133</v>
      </c>
      <c r="H1549" t="s">
        <v>110</v>
      </c>
      <c r="I1549" t="s">
        <v>161</v>
      </c>
      <c r="J1549">
        <v>1</v>
      </c>
      <c r="K1549" t="s">
        <v>182</v>
      </c>
    </row>
    <row r="1550" spans="1:11">
      <c r="A1550" t="s">
        <v>260</v>
      </c>
      <c r="B1550" t="s">
        <v>103</v>
      </c>
      <c r="C1550">
        <v>2030</v>
      </c>
      <c r="D1550">
        <v>2035</v>
      </c>
      <c r="E1550" t="s">
        <v>119</v>
      </c>
      <c r="F1550" t="s">
        <v>146</v>
      </c>
      <c r="G1550" t="s">
        <v>133</v>
      </c>
      <c r="H1550" t="s">
        <v>110</v>
      </c>
      <c r="I1550" t="s">
        <v>161</v>
      </c>
      <c r="J1550">
        <v>1</v>
      </c>
      <c r="K1550" t="s">
        <v>182</v>
      </c>
    </row>
    <row r="1551" spans="1:11">
      <c r="A1551" t="s">
        <v>260</v>
      </c>
      <c r="B1551" t="s">
        <v>103</v>
      </c>
      <c r="C1551">
        <v>2030</v>
      </c>
      <c r="D1551">
        <v>2040</v>
      </c>
      <c r="E1551" t="s">
        <v>119</v>
      </c>
      <c r="F1551" t="s">
        <v>146</v>
      </c>
      <c r="G1551" t="s">
        <v>133</v>
      </c>
      <c r="H1551" t="s">
        <v>110</v>
      </c>
      <c r="I1551" t="s">
        <v>161</v>
      </c>
      <c r="J1551">
        <v>1</v>
      </c>
      <c r="K1551" t="s">
        <v>182</v>
      </c>
    </row>
    <row r="1552" spans="1:11">
      <c r="A1552" t="s">
        <v>260</v>
      </c>
      <c r="B1552" t="s">
        <v>103</v>
      </c>
      <c r="C1552">
        <v>2030</v>
      </c>
      <c r="D1552">
        <v>2045</v>
      </c>
      <c r="E1552" t="s">
        <v>119</v>
      </c>
      <c r="F1552" t="s">
        <v>146</v>
      </c>
      <c r="G1552" t="s">
        <v>133</v>
      </c>
      <c r="H1552" t="s">
        <v>110</v>
      </c>
      <c r="I1552" t="s">
        <v>161</v>
      </c>
      <c r="J1552">
        <v>1</v>
      </c>
      <c r="K1552" t="s">
        <v>182</v>
      </c>
    </row>
    <row r="1553" spans="1:11">
      <c r="A1553" t="s">
        <v>260</v>
      </c>
      <c r="B1553" t="s">
        <v>103</v>
      </c>
      <c r="C1553">
        <v>2030</v>
      </c>
      <c r="D1553">
        <v>2050</v>
      </c>
      <c r="E1553" t="s">
        <v>119</v>
      </c>
      <c r="F1553" t="s">
        <v>146</v>
      </c>
      <c r="G1553" t="s">
        <v>133</v>
      </c>
      <c r="H1553" t="s">
        <v>110</v>
      </c>
      <c r="I1553" t="s">
        <v>161</v>
      </c>
      <c r="J1553">
        <v>1</v>
      </c>
      <c r="K1553" t="s">
        <v>182</v>
      </c>
    </row>
    <row r="1554" spans="1:11">
      <c r="A1554" t="s">
        <v>260</v>
      </c>
      <c r="B1554" t="s">
        <v>103</v>
      </c>
      <c r="C1554">
        <v>2030</v>
      </c>
      <c r="D1554">
        <v>2030</v>
      </c>
      <c r="E1554" t="s">
        <v>119</v>
      </c>
      <c r="F1554" t="s">
        <v>146</v>
      </c>
      <c r="G1554" t="s">
        <v>133</v>
      </c>
      <c r="H1554" t="s">
        <v>110</v>
      </c>
      <c r="I1554" t="s">
        <v>160</v>
      </c>
      <c r="J1554">
        <v>1</v>
      </c>
      <c r="K1554" t="s">
        <v>182</v>
      </c>
    </row>
    <row r="1555" spans="1:11">
      <c r="A1555" t="s">
        <v>260</v>
      </c>
      <c r="B1555" t="s">
        <v>103</v>
      </c>
      <c r="C1555">
        <v>2030</v>
      </c>
      <c r="D1555">
        <v>2035</v>
      </c>
      <c r="E1555" t="s">
        <v>119</v>
      </c>
      <c r="F1555" t="s">
        <v>146</v>
      </c>
      <c r="G1555" t="s">
        <v>133</v>
      </c>
      <c r="H1555" t="s">
        <v>110</v>
      </c>
      <c r="I1555" t="s">
        <v>160</v>
      </c>
      <c r="J1555">
        <v>1</v>
      </c>
      <c r="K1555" t="s">
        <v>182</v>
      </c>
    </row>
    <row r="1556" spans="1:11">
      <c r="A1556" t="s">
        <v>260</v>
      </c>
      <c r="B1556" t="s">
        <v>103</v>
      </c>
      <c r="C1556">
        <v>2030</v>
      </c>
      <c r="D1556">
        <v>2040</v>
      </c>
      <c r="E1556" t="s">
        <v>119</v>
      </c>
      <c r="F1556" t="s">
        <v>146</v>
      </c>
      <c r="G1556" t="s">
        <v>133</v>
      </c>
      <c r="H1556" t="s">
        <v>110</v>
      </c>
      <c r="I1556" t="s">
        <v>160</v>
      </c>
      <c r="J1556">
        <v>1</v>
      </c>
      <c r="K1556" t="s">
        <v>182</v>
      </c>
    </row>
    <row r="1557" spans="1:11">
      <c r="A1557" t="s">
        <v>260</v>
      </c>
      <c r="B1557" t="s">
        <v>103</v>
      </c>
      <c r="C1557">
        <v>2030</v>
      </c>
      <c r="D1557">
        <v>2045</v>
      </c>
      <c r="E1557" t="s">
        <v>119</v>
      </c>
      <c r="F1557" t="s">
        <v>146</v>
      </c>
      <c r="G1557" t="s">
        <v>133</v>
      </c>
      <c r="H1557" t="s">
        <v>110</v>
      </c>
      <c r="I1557" t="s">
        <v>160</v>
      </c>
      <c r="J1557">
        <v>1</v>
      </c>
      <c r="K1557" t="s">
        <v>182</v>
      </c>
    </row>
    <row r="1558" spans="1:11">
      <c r="A1558" t="s">
        <v>260</v>
      </c>
      <c r="B1558" t="s">
        <v>103</v>
      </c>
      <c r="C1558">
        <v>2030</v>
      </c>
      <c r="D1558">
        <v>2050</v>
      </c>
      <c r="E1558" t="s">
        <v>119</v>
      </c>
      <c r="F1558" t="s">
        <v>146</v>
      </c>
      <c r="G1558" t="s">
        <v>133</v>
      </c>
      <c r="H1558" t="s">
        <v>110</v>
      </c>
      <c r="I1558" t="s">
        <v>160</v>
      </c>
      <c r="J1558">
        <v>1</v>
      </c>
      <c r="K1558" t="s">
        <v>182</v>
      </c>
    </row>
    <row r="1559" spans="1:11">
      <c r="A1559" t="s">
        <v>260</v>
      </c>
      <c r="B1559" t="s">
        <v>103</v>
      </c>
      <c r="C1559">
        <v>2030</v>
      </c>
      <c r="D1559">
        <v>2030</v>
      </c>
      <c r="E1559" t="s">
        <v>119</v>
      </c>
      <c r="F1559" t="s">
        <v>146</v>
      </c>
      <c r="G1559" t="s">
        <v>133</v>
      </c>
      <c r="H1559" t="s">
        <v>110</v>
      </c>
      <c r="I1559" t="s">
        <v>159</v>
      </c>
      <c r="J1559">
        <v>1</v>
      </c>
      <c r="K1559" t="s">
        <v>182</v>
      </c>
    </row>
    <row r="1560" spans="1:11">
      <c r="A1560" t="s">
        <v>260</v>
      </c>
      <c r="B1560" t="s">
        <v>103</v>
      </c>
      <c r="C1560">
        <v>2030</v>
      </c>
      <c r="D1560">
        <v>2035</v>
      </c>
      <c r="E1560" t="s">
        <v>119</v>
      </c>
      <c r="F1560" t="s">
        <v>146</v>
      </c>
      <c r="G1560" t="s">
        <v>133</v>
      </c>
      <c r="H1560" t="s">
        <v>110</v>
      </c>
      <c r="I1560" t="s">
        <v>159</v>
      </c>
      <c r="J1560">
        <v>1</v>
      </c>
      <c r="K1560" t="s">
        <v>182</v>
      </c>
    </row>
    <row r="1561" spans="1:11">
      <c r="A1561" t="s">
        <v>260</v>
      </c>
      <c r="B1561" t="s">
        <v>103</v>
      </c>
      <c r="C1561">
        <v>2030</v>
      </c>
      <c r="D1561">
        <v>2040</v>
      </c>
      <c r="E1561" t="s">
        <v>119</v>
      </c>
      <c r="F1561" t="s">
        <v>146</v>
      </c>
      <c r="G1561" t="s">
        <v>133</v>
      </c>
      <c r="H1561" t="s">
        <v>110</v>
      </c>
      <c r="I1561" t="s">
        <v>159</v>
      </c>
      <c r="J1561">
        <v>1</v>
      </c>
      <c r="K1561" t="s">
        <v>182</v>
      </c>
    </row>
    <row r="1562" spans="1:11">
      <c r="A1562" t="s">
        <v>260</v>
      </c>
      <c r="B1562" t="s">
        <v>103</v>
      </c>
      <c r="C1562">
        <v>2030</v>
      </c>
      <c r="D1562">
        <v>2045</v>
      </c>
      <c r="E1562" t="s">
        <v>119</v>
      </c>
      <c r="F1562" t="s">
        <v>146</v>
      </c>
      <c r="G1562" t="s">
        <v>133</v>
      </c>
      <c r="H1562" t="s">
        <v>110</v>
      </c>
      <c r="I1562" t="s">
        <v>159</v>
      </c>
      <c r="J1562">
        <v>1</v>
      </c>
      <c r="K1562" t="s">
        <v>182</v>
      </c>
    </row>
    <row r="1563" spans="1:11">
      <c r="A1563" t="s">
        <v>260</v>
      </c>
      <c r="B1563" t="s">
        <v>103</v>
      </c>
      <c r="C1563">
        <v>2030</v>
      </c>
      <c r="D1563">
        <v>2050</v>
      </c>
      <c r="E1563" t="s">
        <v>119</v>
      </c>
      <c r="F1563" t="s">
        <v>146</v>
      </c>
      <c r="G1563" t="s">
        <v>133</v>
      </c>
      <c r="H1563" t="s">
        <v>110</v>
      </c>
      <c r="I1563" t="s">
        <v>159</v>
      </c>
      <c r="J1563">
        <v>1</v>
      </c>
      <c r="K1563" t="s">
        <v>182</v>
      </c>
    </row>
    <row r="1564" spans="1:11">
      <c r="A1564" t="s">
        <v>260</v>
      </c>
      <c r="B1564" t="s">
        <v>103</v>
      </c>
      <c r="C1564">
        <v>2030</v>
      </c>
      <c r="D1564">
        <v>2055</v>
      </c>
      <c r="E1564" t="s">
        <v>119</v>
      </c>
      <c r="F1564" t="s">
        <v>146</v>
      </c>
      <c r="G1564" t="s">
        <v>133</v>
      </c>
      <c r="H1564" t="s">
        <v>110</v>
      </c>
      <c r="I1564" t="s">
        <v>159</v>
      </c>
      <c r="J1564">
        <v>1</v>
      </c>
      <c r="K1564" t="s">
        <v>182</v>
      </c>
    </row>
    <row r="1565" spans="1:11">
      <c r="A1565" t="s">
        <v>260</v>
      </c>
      <c r="B1565" t="s">
        <v>103</v>
      </c>
      <c r="C1565">
        <v>2035</v>
      </c>
      <c r="D1565">
        <v>2035</v>
      </c>
      <c r="E1565" t="s">
        <v>119</v>
      </c>
      <c r="F1565" t="s">
        <v>146</v>
      </c>
      <c r="G1565" t="s">
        <v>133</v>
      </c>
      <c r="H1565" t="s">
        <v>110</v>
      </c>
      <c r="I1565" t="s">
        <v>162</v>
      </c>
      <c r="J1565">
        <v>1</v>
      </c>
      <c r="K1565" t="s">
        <v>182</v>
      </c>
    </row>
    <row r="1566" spans="1:11">
      <c r="A1566" t="s">
        <v>260</v>
      </c>
      <c r="B1566" t="s">
        <v>103</v>
      </c>
      <c r="C1566">
        <v>2035</v>
      </c>
      <c r="D1566">
        <v>2040</v>
      </c>
      <c r="E1566" t="s">
        <v>119</v>
      </c>
      <c r="F1566" t="s">
        <v>146</v>
      </c>
      <c r="G1566" t="s">
        <v>133</v>
      </c>
      <c r="H1566" t="s">
        <v>110</v>
      </c>
      <c r="I1566" t="s">
        <v>162</v>
      </c>
      <c r="J1566">
        <v>1</v>
      </c>
      <c r="K1566" t="s">
        <v>182</v>
      </c>
    </row>
    <row r="1567" spans="1:11">
      <c r="A1567" t="s">
        <v>260</v>
      </c>
      <c r="B1567" t="s">
        <v>103</v>
      </c>
      <c r="C1567">
        <v>2035</v>
      </c>
      <c r="D1567">
        <v>2045</v>
      </c>
      <c r="E1567" t="s">
        <v>119</v>
      </c>
      <c r="F1567" t="s">
        <v>146</v>
      </c>
      <c r="G1567" t="s">
        <v>133</v>
      </c>
      <c r="H1567" t="s">
        <v>110</v>
      </c>
      <c r="I1567" t="s">
        <v>162</v>
      </c>
      <c r="J1567">
        <v>1</v>
      </c>
      <c r="K1567" t="s">
        <v>182</v>
      </c>
    </row>
    <row r="1568" spans="1:11">
      <c r="A1568" t="s">
        <v>260</v>
      </c>
      <c r="B1568" t="s">
        <v>103</v>
      </c>
      <c r="C1568">
        <v>2035</v>
      </c>
      <c r="D1568">
        <v>2050</v>
      </c>
      <c r="E1568" t="s">
        <v>119</v>
      </c>
      <c r="F1568" t="s">
        <v>146</v>
      </c>
      <c r="G1568" t="s">
        <v>133</v>
      </c>
      <c r="H1568" t="s">
        <v>110</v>
      </c>
      <c r="I1568" t="s">
        <v>162</v>
      </c>
      <c r="J1568">
        <v>1</v>
      </c>
      <c r="K1568" t="s">
        <v>182</v>
      </c>
    </row>
    <row r="1569" spans="1:11">
      <c r="A1569" t="s">
        <v>260</v>
      </c>
      <c r="B1569" t="s">
        <v>103</v>
      </c>
      <c r="C1569">
        <v>2035</v>
      </c>
      <c r="D1569">
        <v>2055</v>
      </c>
      <c r="E1569" t="s">
        <v>119</v>
      </c>
      <c r="F1569" t="s">
        <v>146</v>
      </c>
      <c r="G1569" t="s">
        <v>133</v>
      </c>
      <c r="H1569" t="s">
        <v>110</v>
      </c>
      <c r="I1569" t="s">
        <v>162</v>
      </c>
      <c r="J1569">
        <v>1</v>
      </c>
      <c r="K1569" t="s">
        <v>182</v>
      </c>
    </row>
    <row r="1570" spans="1:11">
      <c r="A1570" t="s">
        <v>260</v>
      </c>
      <c r="B1570" t="s">
        <v>103</v>
      </c>
      <c r="C1570">
        <v>2035</v>
      </c>
      <c r="D1570">
        <v>2035</v>
      </c>
      <c r="E1570" t="s">
        <v>119</v>
      </c>
      <c r="F1570" t="s">
        <v>146</v>
      </c>
      <c r="G1570" t="s">
        <v>133</v>
      </c>
      <c r="H1570" t="s">
        <v>110</v>
      </c>
      <c r="I1570" t="s">
        <v>161</v>
      </c>
      <c r="J1570">
        <v>1</v>
      </c>
      <c r="K1570" t="s">
        <v>182</v>
      </c>
    </row>
    <row r="1571" spans="1:11">
      <c r="A1571" t="s">
        <v>260</v>
      </c>
      <c r="B1571" t="s">
        <v>103</v>
      </c>
      <c r="C1571">
        <v>2035</v>
      </c>
      <c r="D1571">
        <v>2040</v>
      </c>
      <c r="E1571" t="s">
        <v>119</v>
      </c>
      <c r="F1571" t="s">
        <v>146</v>
      </c>
      <c r="G1571" t="s">
        <v>133</v>
      </c>
      <c r="H1571" t="s">
        <v>110</v>
      </c>
      <c r="I1571" t="s">
        <v>161</v>
      </c>
      <c r="J1571">
        <v>1</v>
      </c>
      <c r="K1571" t="s">
        <v>182</v>
      </c>
    </row>
    <row r="1572" spans="1:11">
      <c r="A1572" t="s">
        <v>260</v>
      </c>
      <c r="B1572" t="s">
        <v>103</v>
      </c>
      <c r="C1572">
        <v>2035</v>
      </c>
      <c r="D1572">
        <v>2045</v>
      </c>
      <c r="E1572" t="s">
        <v>119</v>
      </c>
      <c r="F1572" t="s">
        <v>146</v>
      </c>
      <c r="G1572" t="s">
        <v>133</v>
      </c>
      <c r="H1572" t="s">
        <v>110</v>
      </c>
      <c r="I1572" t="s">
        <v>161</v>
      </c>
      <c r="J1572">
        <v>1</v>
      </c>
      <c r="K1572" t="s">
        <v>182</v>
      </c>
    </row>
    <row r="1573" spans="1:11">
      <c r="A1573" t="s">
        <v>260</v>
      </c>
      <c r="B1573" t="s">
        <v>103</v>
      </c>
      <c r="C1573">
        <v>2035</v>
      </c>
      <c r="D1573">
        <v>2050</v>
      </c>
      <c r="E1573" t="s">
        <v>119</v>
      </c>
      <c r="F1573" t="s">
        <v>146</v>
      </c>
      <c r="G1573" t="s">
        <v>133</v>
      </c>
      <c r="H1573" t="s">
        <v>110</v>
      </c>
      <c r="I1573" t="s">
        <v>161</v>
      </c>
      <c r="J1573">
        <v>1</v>
      </c>
      <c r="K1573" t="s">
        <v>182</v>
      </c>
    </row>
    <row r="1574" spans="1:11">
      <c r="A1574" t="s">
        <v>260</v>
      </c>
      <c r="B1574" t="s">
        <v>103</v>
      </c>
      <c r="C1574">
        <v>2035</v>
      </c>
      <c r="D1574">
        <v>2055</v>
      </c>
      <c r="E1574" t="s">
        <v>119</v>
      </c>
      <c r="F1574" t="s">
        <v>146</v>
      </c>
      <c r="G1574" t="s">
        <v>133</v>
      </c>
      <c r="H1574" t="s">
        <v>110</v>
      </c>
      <c r="I1574" t="s">
        <v>161</v>
      </c>
      <c r="J1574">
        <v>1</v>
      </c>
      <c r="K1574" t="s">
        <v>182</v>
      </c>
    </row>
    <row r="1575" spans="1:11">
      <c r="A1575" t="s">
        <v>260</v>
      </c>
      <c r="B1575" t="s">
        <v>103</v>
      </c>
      <c r="C1575">
        <v>2035</v>
      </c>
      <c r="D1575">
        <v>2035</v>
      </c>
      <c r="E1575" t="s">
        <v>119</v>
      </c>
      <c r="F1575" t="s">
        <v>146</v>
      </c>
      <c r="G1575" t="s">
        <v>133</v>
      </c>
      <c r="H1575" t="s">
        <v>110</v>
      </c>
      <c r="I1575" t="s">
        <v>160</v>
      </c>
      <c r="J1575">
        <v>1</v>
      </c>
      <c r="K1575" t="s">
        <v>182</v>
      </c>
    </row>
    <row r="1576" spans="1:11">
      <c r="A1576" t="s">
        <v>260</v>
      </c>
      <c r="B1576" t="s">
        <v>103</v>
      </c>
      <c r="C1576">
        <v>2035</v>
      </c>
      <c r="D1576">
        <v>2040</v>
      </c>
      <c r="E1576" t="s">
        <v>119</v>
      </c>
      <c r="F1576" t="s">
        <v>146</v>
      </c>
      <c r="G1576" t="s">
        <v>133</v>
      </c>
      <c r="H1576" t="s">
        <v>110</v>
      </c>
      <c r="I1576" t="s">
        <v>160</v>
      </c>
      <c r="J1576">
        <v>1</v>
      </c>
      <c r="K1576" t="s">
        <v>182</v>
      </c>
    </row>
    <row r="1577" spans="1:11">
      <c r="A1577" t="s">
        <v>260</v>
      </c>
      <c r="B1577" t="s">
        <v>103</v>
      </c>
      <c r="C1577">
        <v>2035</v>
      </c>
      <c r="D1577">
        <v>2045</v>
      </c>
      <c r="E1577" t="s">
        <v>119</v>
      </c>
      <c r="F1577" t="s">
        <v>146</v>
      </c>
      <c r="G1577" t="s">
        <v>133</v>
      </c>
      <c r="H1577" t="s">
        <v>110</v>
      </c>
      <c r="I1577" t="s">
        <v>160</v>
      </c>
      <c r="J1577">
        <v>1</v>
      </c>
      <c r="K1577" t="s">
        <v>182</v>
      </c>
    </row>
    <row r="1578" spans="1:11">
      <c r="A1578" t="s">
        <v>260</v>
      </c>
      <c r="B1578" t="s">
        <v>103</v>
      </c>
      <c r="C1578">
        <v>2035</v>
      </c>
      <c r="D1578">
        <v>2050</v>
      </c>
      <c r="E1578" t="s">
        <v>119</v>
      </c>
      <c r="F1578" t="s">
        <v>146</v>
      </c>
      <c r="G1578" t="s">
        <v>133</v>
      </c>
      <c r="H1578" t="s">
        <v>110</v>
      </c>
      <c r="I1578" t="s">
        <v>160</v>
      </c>
      <c r="J1578">
        <v>1</v>
      </c>
      <c r="K1578" t="s">
        <v>182</v>
      </c>
    </row>
    <row r="1579" spans="1:11">
      <c r="A1579" t="s">
        <v>260</v>
      </c>
      <c r="B1579" t="s">
        <v>103</v>
      </c>
      <c r="C1579">
        <v>2035</v>
      </c>
      <c r="D1579">
        <v>2055</v>
      </c>
      <c r="E1579" t="s">
        <v>119</v>
      </c>
      <c r="F1579" t="s">
        <v>146</v>
      </c>
      <c r="G1579" t="s">
        <v>133</v>
      </c>
      <c r="H1579" t="s">
        <v>110</v>
      </c>
      <c r="I1579" t="s">
        <v>160</v>
      </c>
      <c r="J1579">
        <v>1</v>
      </c>
      <c r="K1579" t="s">
        <v>182</v>
      </c>
    </row>
    <row r="1580" spans="1:11">
      <c r="A1580" t="s">
        <v>260</v>
      </c>
      <c r="B1580" t="s">
        <v>103</v>
      </c>
      <c r="C1580">
        <v>2035</v>
      </c>
      <c r="D1580">
        <v>2035</v>
      </c>
      <c r="E1580" t="s">
        <v>119</v>
      </c>
      <c r="F1580" t="s">
        <v>146</v>
      </c>
      <c r="G1580" t="s">
        <v>133</v>
      </c>
      <c r="H1580" t="s">
        <v>110</v>
      </c>
      <c r="I1580" t="s">
        <v>159</v>
      </c>
      <c r="J1580">
        <v>1</v>
      </c>
      <c r="K1580" t="s">
        <v>182</v>
      </c>
    </row>
    <row r="1581" spans="1:11">
      <c r="A1581" t="s">
        <v>260</v>
      </c>
      <c r="B1581" t="s">
        <v>103</v>
      </c>
      <c r="C1581">
        <v>2035</v>
      </c>
      <c r="D1581">
        <v>2040</v>
      </c>
      <c r="E1581" t="s">
        <v>119</v>
      </c>
      <c r="F1581" t="s">
        <v>146</v>
      </c>
      <c r="G1581" t="s">
        <v>133</v>
      </c>
      <c r="H1581" t="s">
        <v>110</v>
      </c>
      <c r="I1581" t="s">
        <v>159</v>
      </c>
      <c r="J1581">
        <v>1</v>
      </c>
      <c r="K1581" t="s">
        <v>182</v>
      </c>
    </row>
    <row r="1582" spans="1:11">
      <c r="A1582" t="s">
        <v>260</v>
      </c>
      <c r="B1582" t="s">
        <v>103</v>
      </c>
      <c r="C1582">
        <v>2035</v>
      </c>
      <c r="D1582">
        <v>2045</v>
      </c>
      <c r="E1582" t="s">
        <v>119</v>
      </c>
      <c r="F1582" t="s">
        <v>146</v>
      </c>
      <c r="G1582" t="s">
        <v>133</v>
      </c>
      <c r="H1582" t="s">
        <v>110</v>
      </c>
      <c r="I1582" t="s">
        <v>159</v>
      </c>
      <c r="J1582">
        <v>1</v>
      </c>
      <c r="K1582" t="s">
        <v>182</v>
      </c>
    </row>
    <row r="1583" spans="1:11">
      <c r="A1583" t="s">
        <v>260</v>
      </c>
      <c r="B1583" t="s">
        <v>103</v>
      </c>
      <c r="C1583">
        <v>2035</v>
      </c>
      <c r="D1583">
        <v>2050</v>
      </c>
      <c r="E1583" t="s">
        <v>119</v>
      </c>
      <c r="F1583" t="s">
        <v>146</v>
      </c>
      <c r="G1583" t="s">
        <v>133</v>
      </c>
      <c r="H1583" t="s">
        <v>110</v>
      </c>
      <c r="I1583" t="s">
        <v>159</v>
      </c>
      <c r="J1583">
        <v>1</v>
      </c>
      <c r="K1583" t="s">
        <v>182</v>
      </c>
    </row>
    <row r="1584" spans="1:11">
      <c r="A1584" t="s">
        <v>260</v>
      </c>
      <c r="B1584" t="s">
        <v>103</v>
      </c>
      <c r="C1584">
        <v>2035</v>
      </c>
      <c r="D1584">
        <v>2055</v>
      </c>
      <c r="E1584" t="s">
        <v>119</v>
      </c>
      <c r="F1584" t="s">
        <v>146</v>
      </c>
      <c r="G1584" t="s">
        <v>133</v>
      </c>
      <c r="H1584" t="s">
        <v>110</v>
      </c>
      <c r="I1584" t="s">
        <v>159</v>
      </c>
      <c r="J1584">
        <v>1</v>
      </c>
      <c r="K1584" t="s">
        <v>182</v>
      </c>
    </row>
    <row r="1585" spans="1:11">
      <c r="A1585" t="s">
        <v>260</v>
      </c>
      <c r="B1585" t="s">
        <v>103</v>
      </c>
      <c r="C1585">
        <v>2035</v>
      </c>
      <c r="D1585">
        <v>2060</v>
      </c>
      <c r="E1585" t="s">
        <v>119</v>
      </c>
      <c r="F1585" t="s">
        <v>146</v>
      </c>
      <c r="G1585" t="s">
        <v>133</v>
      </c>
      <c r="H1585" t="s">
        <v>110</v>
      </c>
      <c r="I1585" t="s">
        <v>159</v>
      </c>
      <c r="J1585">
        <v>1</v>
      </c>
      <c r="K1585" t="s">
        <v>182</v>
      </c>
    </row>
    <row r="1586" spans="1:11">
      <c r="A1586" t="s">
        <v>260</v>
      </c>
      <c r="B1586" t="s">
        <v>103</v>
      </c>
      <c r="C1586">
        <v>2040</v>
      </c>
      <c r="D1586">
        <v>2040</v>
      </c>
      <c r="E1586" t="s">
        <v>119</v>
      </c>
      <c r="F1586" t="s">
        <v>146</v>
      </c>
      <c r="G1586" t="s">
        <v>133</v>
      </c>
      <c r="H1586" t="s">
        <v>110</v>
      </c>
      <c r="I1586" t="s">
        <v>162</v>
      </c>
      <c r="J1586">
        <v>1</v>
      </c>
      <c r="K1586" t="s">
        <v>182</v>
      </c>
    </row>
    <row r="1587" spans="1:11">
      <c r="A1587" t="s">
        <v>260</v>
      </c>
      <c r="B1587" t="s">
        <v>103</v>
      </c>
      <c r="C1587">
        <v>2040</v>
      </c>
      <c r="D1587">
        <v>2045</v>
      </c>
      <c r="E1587" t="s">
        <v>119</v>
      </c>
      <c r="F1587" t="s">
        <v>146</v>
      </c>
      <c r="G1587" t="s">
        <v>133</v>
      </c>
      <c r="H1587" t="s">
        <v>110</v>
      </c>
      <c r="I1587" t="s">
        <v>162</v>
      </c>
      <c r="J1587">
        <v>1</v>
      </c>
      <c r="K1587" t="s">
        <v>182</v>
      </c>
    </row>
    <row r="1588" spans="1:11">
      <c r="A1588" t="s">
        <v>260</v>
      </c>
      <c r="B1588" t="s">
        <v>103</v>
      </c>
      <c r="C1588">
        <v>2040</v>
      </c>
      <c r="D1588">
        <v>2050</v>
      </c>
      <c r="E1588" t="s">
        <v>119</v>
      </c>
      <c r="F1588" t="s">
        <v>146</v>
      </c>
      <c r="G1588" t="s">
        <v>133</v>
      </c>
      <c r="H1588" t="s">
        <v>110</v>
      </c>
      <c r="I1588" t="s">
        <v>162</v>
      </c>
      <c r="J1588">
        <v>1</v>
      </c>
      <c r="K1588" t="s">
        <v>182</v>
      </c>
    </row>
    <row r="1589" spans="1:11">
      <c r="A1589" t="s">
        <v>260</v>
      </c>
      <c r="B1589" t="s">
        <v>103</v>
      </c>
      <c r="C1589">
        <v>2040</v>
      </c>
      <c r="D1589">
        <v>2055</v>
      </c>
      <c r="E1589" t="s">
        <v>119</v>
      </c>
      <c r="F1589" t="s">
        <v>146</v>
      </c>
      <c r="G1589" t="s">
        <v>133</v>
      </c>
      <c r="H1589" t="s">
        <v>110</v>
      </c>
      <c r="I1589" t="s">
        <v>162</v>
      </c>
      <c r="J1589">
        <v>1</v>
      </c>
      <c r="K1589" t="s">
        <v>182</v>
      </c>
    </row>
    <row r="1590" spans="1:11">
      <c r="A1590" t="s">
        <v>260</v>
      </c>
      <c r="B1590" t="s">
        <v>103</v>
      </c>
      <c r="C1590">
        <v>2040</v>
      </c>
      <c r="D1590">
        <v>2060</v>
      </c>
      <c r="E1590" t="s">
        <v>119</v>
      </c>
      <c r="F1590" t="s">
        <v>146</v>
      </c>
      <c r="G1590" t="s">
        <v>133</v>
      </c>
      <c r="H1590" t="s">
        <v>110</v>
      </c>
      <c r="I1590" t="s">
        <v>162</v>
      </c>
      <c r="J1590">
        <v>1</v>
      </c>
      <c r="K1590" t="s">
        <v>182</v>
      </c>
    </row>
    <row r="1591" spans="1:11">
      <c r="A1591" t="s">
        <v>260</v>
      </c>
      <c r="B1591" t="s">
        <v>103</v>
      </c>
      <c r="C1591">
        <v>2040</v>
      </c>
      <c r="D1591">
        <v>2040</v>
      </c>
      <c r="E1591" t="s">
        <v>119</v>
      </c>
      <c r="F1591" t="s">
        <v>146</v>
      </c>
      <c r="G1591" t="s">
        <v>133</v>
      </c>
      <c r="H1591" t="s">
        <v>110</v>
      </c>
      <c r="I1591" t="s">
        <v>161</v>
      </c>
      <c r="J1591">
        <v>1</v>
      </c>
      <c r="K1591" t="s">
        <v>182</v>
      </c>
    </row>
    <row r="1592" spans="1:11">
      <c r="A1592" t="s">
        <v>260</v>
      </c>
      <c r="B1592" t="s">
        <v>103</v>
      </c>
      <c r="C1592">
        <v>2040</v>
      </c>
      <c r="D1592">
        <v>2045</v>
      </c>
      <c r="E1592" t="s">
        <v>119</v>
      </c>
      <c r="F1592" t="s">
        <v>146</v>
      </c>
      <c r="G1592" t="s">
        <v>133</v>
      </c>
      <c r="H1592" t="s">
        <v>110</v>
      </c>
      <c r="I1592" t="s">
        <v>161</v>
      </c>
      <c r="J1592">
        <v>1</v>
      </c>
      <c r="K1592" t="s">
        <v>182</v>
      </c>
    </row>
    <row r="1593" spans="1:11">
      <c r="A1593" t="s">
        <v>260</v>
      </c>
      <c r="B1593" t="s">
        <v>103</v>
      </c>
      <c r="C1593">
        <v>2040</v>
      </c>
      <c r="D1593">
        <v>2050</v>
      </c>
      <c r="E1593" t="s">
        <v>119</v>
      </c>
      <c r="F1593" t="s">
        <v>146</v>
      </c>
      <c r="G1593" t="s">
        <v>133</v>
      </c>
      <c r="H1593" t="s">
        <v>110</v>
      </c>
      <c r="I1593" t="s">
        <v>161</v>
      </c>
      <c r="J1593">
        <v>1</v>
      </c>
      <c r="K1593" t="s">
        <v>182</v>
      </c>
    </row>
    <row r="1594" spans="1:11">
      <c r="A1594" t="s">
        <v>260</v>
      </c>
      <c r="B1594" t="s">
        <v>103</v>
      </c>
      <c r="C1594">
        <v>2040</v>
      </c>
      <c r="D1594">
        <v>2055</v>
      </c>
      <c r="E1594" t="s">
        <v>119</v>
      </c>
      <c r="F1594" t="s">
        <v>146</v>
      </c>
      <c r="G1594" t="s">
        <v>133</v>
      </c>
      <c r="H1594" t="s">
        <v>110</v>
      </c>
      <c r="I1594" t="s">
        <v>161</v>
      </c>
      <c r="J1594">
        <v>1</v>
      </c>
      <c r="K1594" t="s">
        <v>182</v>
      </c>
    </row>
    <row r="1595" spans="1:11">
      <c r="A1595" t="s">
        <v>260</v>
      </c>
      <c r="B1595" t="s">
        <v>103</v>
      </c>
      <c r="C1595">
        <v>2040</v>
      </c>
      <c r="D1595">
        <v>2060</v>
      </c>
      <c r="E1595" t="s">
        <v>119</v>
      </c>
      <c r="F1595" t="s">
        <v>146</v>
      </c>
      <c r="G1595" t="s">
        <v>133</v>
      </c>
      <c r="H1595" t="s">
        <v>110</v>
      </c>
      <c r="I1595" t="s">
        <v>161</v>
      </c>
      <c r="J1595">
        <v>1</v>
      </c>
      <c r="K1595" t="s">
        <v>182</v>
      </c>
    </row>
    <row r="1596" spans="1:11">
      <c r="A1596" t="s">
        <v>260</v>
      </c>
      <c r="B1596" t="s">
        <v>103</v>
      </c>
      <c r="C1596">
        <v>2040</v>
      </c>
      <c r="D1596">
        <v>2040</v>
      </c>
      <c r="E1596" t="s">
        <v>119</v>
      </c>
      <c r="F1596" t="s">
        <v>146</v>
      </c>
      <c r="G1596" t="s">
        <v>133</v>
      </c>
      <c r="H1596" t="s">
        <v>110</v>
      </c>
      <c r="I1596" t="s">
        <v>160</v>
      </c>
      <c r="J1596">
        <v>1</v>
      </c>
      <c r="K1596" t="s">
        <v>182</v>
      </c>
    </row>
    <row r="1597" spans="1:11">
      <c r="A1597" t="s">
        <v>260</v>
      </c>
      <c r="B1597" t="s">
        <v>103</v>
      </c>
      <c r="C1597">
        <v>2040</v>
      </c>
      <c r="D1597">
        <v>2045</v>
      </c>
      <c r="E1597" t="s">
        <v>119</v>
      </c>
      <c r="F1597" t="s">
        <v>146</v>
      </c>
      <c r="G1597" t="s">
        <v>133</v>
      </c>
      <c r="H1597" t="s">
        <v>110</v>
      </c>
      <c r="I1597" t="s">
        <v>160</v>
      </c>
      <c r="J1597">
        <v>1</v>
      </c>
      <c r="K1597" t="s">
        <v>182</v>
      </c>
    </row>
    <row r="1598" spans="1:11">
      <c r="A1598" t="s">
        <v>260</v>
      </c>
      <c r="B1598" t="s">
        <v>103</v>
      </c>
      <c r="C1598">
        <v>2040</v>
      </c>
      <c r="D1598">
        <v>2050</v>
      </c>
      <c r="E1598" t="s">
        <v>119</v>
      </c>
      <c r="F1598" t="s">
        <v>146</v>
      </c>
      <c r="G1598" t="s">
        <v>133</v>
      </c>
      <c r="H1598" t="s">
        <v>110</v>
      </c>
      <c r="I1598" t="s">
        <v>160</v>
      </c>
      <c r="J1598">
        <v>1</v>
      </c>
      <c r="K1598" t="s">
        <v>182</v>
      </c>
    </row>
    <row r="1599" spans="1:11">
      <c r="A1599" t="s">
        <v>260</v>
      </c>
      <c r="B1599" t="s">
        <v>103</v>
      </c>
      <c r="C1599">
        <v>2040</v>
      </c>
      <c r="D1599">
        <v>2055</v>
      </c>
      <c r="E1599" t="s">
        <v>119</v>
      </c>
      <c r="F1599" t="s">
        <v>146</v>
      </c>
      <c r="G1599" t="s">
        <v>133</v>
      </c>
      <c r="H1599" t="s">
        <v>110</v>
      </c>
      <c r="I1599" t="s">
        <v>160</v>
      </c>
      <c r="J1599">
        <v>1</v>
      </c>
      <c r="K1599" t="s">
        <v>182</v>
      </c>
    </row>
    <row r="1600" spans="1:11">
      <c r="A1600" t="s">
        <v>260</v>
      </c>
      <c r="B1600" t="s">
        <v>103</v>
      </c>
      <c r="C1600">
        <v>2040</v>
      </c>
      <c r="D1600">
        <v>2060</v>
      </c>
      <c r="E1600" t="s">
        <v>119</v>
      </c>
      <c r="F1600" t="s">
        <v>146</v>
      </c>
      <c r="G1600" t="s">
        <v>133</v>
      </c>
      <c r="H1600" t="s">
        <v>110</v>
      </c>
      <c r="I1600" t="s">
        <v>160</v>
      </c>
      <c r="J1600">
        <v>1</v>
      </c>
      <c r="K1600" t="s">
        <v>182</v>
      </c>
    </row>
    <row r="1601" spans="1:11">
      <c r="A1601" t="s">
        <v>260</v>
      </c>
      <c r="B1601" t="s">
        <v>103</v>
      </c>
      <c r="C1601">
        <v>2040</v>
      </c>
      <c r="D1601">
        <v>2040</v>
      </c>
      <c r="E1601" t="s">
        <v>119</v>
      </c>
      <c r="F1601" t="s">
        <v>146</v>
      </c>
      <c r="G1601" t="s">
        <v>133</v>
      </c>
      <c r="H1601" t="s">
        <v>110</v>
      </c>
      <c r="I1601" t="s">
        <v>159</v>
      </c>
      <c r="J1601">
        <v>1</v>
      </c>
      <c r="K1601" t="s">
        <v>182</v>
      </c>
    </row>
    <row r="1602" spans="1:11">
      <c r="A1602" t="s">
        <v>260</v>
      </c>
      <c r="B1602" t="s">
        <v>103</v>
      </c>
      <c r="C1602">
        <v>2040</v>
      </c>
      <c r="D1602">
        <v>2045</v>
      </c>
      <c r="E1602" t="s">
        <v>119</v>
      </c>
      <c r="F1602" t="s">
        <v>146</v>
      </c>
      <c r="G1602" t="s">
        <v>133</v>
      </c>
      <c r="H1602" t="s">
        <v>110</v>
      </c>
      <c r="I1602" t="s">
        <v>159</v>
      </c>
      <c r="J1602">
        <v>1</v>
      </c>
      <c r="K1602" t="s">
        <v>182</v>
      </c>
    </row>
    <row r="1603" spans="1:11">
      <c r="A1603" t="s">
        <v>260</v>
      </c>
      <c r="B1603" t="s">
        <v>103</v>
      </c>
      <c r="C1603">
        <v>2040</v>
      </c>
      <c r="D1603">
        <v>2050</v>
      </c>
      <c r="E1603" t="s">
        <v>119</v>
      </c>
      <c r="F1603" t="s">
        <v>146</v>
      </c>
      <c r="G1603" t="s">
        <v>133</v>
      </c>
      <c r="H1603" t="s">
        <v>110</v>
      </c>
      <c r="I1603" t="s">
        <v>159</v>
      </c>
      <c r="J1603">
        <v>1</v>
      </c>
      <c r="K1603" t="s">
        <v>182</v>
      </c>
    </row>
    <row r="1604" spans="1:11">
      <c r="A1604" t="s">
        <v>260</v>
      </c>
      <c r="B1604" t="s">
        <v>103</v>
      </c>
      <c r="C1604">
        <v>2040</v>
      </c>
      <c r="D1604">
        <v>2055</v>
      </c>
      <c r="E1604" t="s">
        <v>119</v>
      </c>
      <c r="F1604" t="s">
        <v>146</v>
      </c>
      <c r="G1604" t="s">
        <v>133</v>
      </c>
      <c r="H1604" t="s">
        <v>110</v>
      </c>
      <c r="I1604" t="s">
        <v>159</v>
      </c>
      <c r="J1604">
        <v>1</v>
      </c>
      <c r="K1604" t="s">
        <v>182</v>
      </c>
    </row>
    <row r="1605" spans="1:11">
      <c r="A1605" t="s">
        <v>260</v>
      </c>
      <c r="B1605" t="s">
        <v>103</v>
      </c>
      <c r="C1605">
        <v>2040</v>
      </c>
      <c r="D1605">
        <v>2060</v>
      </c>
      <c r="E1605" t="s">
        <v>119</v>
      </c>
      <c r="F1605" t="s">
        <v>146</v>
      </c>
      <c r="G1605" t="s">
        <v>133</v>
      </c>
      <c r="H1605" t="s">
        <v>110</v>
      </c>
      <c r="I1605" t="s">
        <v>159</v>
      </c>
      <c r="J1605">
        <v>1</v>
      </c>
      <c r="K1605" t="s">
        <v>182</v>
      </c>
    </row>
    <row r="1606" spans="1:11">
      <c r="A1606" t="s">
        <v>260</v>
      </c>
      <c r="B1606" t="s">
        <v>103</v>
      </c>
      <c r="C1606">
        <v>2040</v>
      </c>
      <c r="D1606">
        <v>2065</v>
      </c>
      <c r="E1606" t="s">
        <v>119</v>
      </c>
      <c r="F1606" t="s">
        <v>146</v>
      </c>
      <c r="G1606" t="s">
        <v>133</v>
      </c>
      <c r="H1606" t="s">
        <v>110</v>
      </c>
      <c r="I1606" t="s">
        <v>159</v>
      </c>
      <c r="J1606">
        <v>1</v>
      </c>
      <c r="K1606" t="s">
        <v>182</v>
      </c>
    </row>
    <row r="1607" spans="1:11">
      <c r="A1607" t="s">
        <v>260</v>
      </c>
      <c r="B1607" t="s">
        <v>103</v>
      </c>
      <c r="C1607">
        <v>2045</v>
      </c>
      <c r="D1607">
        <v>2045</v>
      </c>
      <c r="E1607" t="s">
        <v>119</v>
      </c>
      <c r="F1607" t="s">
        <v>146</v>
      </c>
      <c r="G1607" t="s">
        <v>133</v>
      </c>
      <c r="H1607" t="s">
        <v>110</v>
      </c>
      <c r="I1607" t="s">
        <v>162</v>
      </c>
      <c r="J1607">
        <v>1</v>
      </c>
      <c r="K1607" t="s">
        <v>182</v>
      </c>
    </row>
    <row r="1608" spans="1:11">
      <c r="A1608" t="s">
        <v>260</v>
      </c>
      <c r="B1608" t="s">
        <v>103</v>
      </c>
      <c r="C1608">
        <v>2045</v>
      </c>
      <c r="D1608">
        <v>2050</v>
      </c>
      <c r="E1608" t="s">
        <v>119</v>
      </c>
      <c r="F1608" t="s">
        <v>146</v>
      </c>
      <c r="G1608" t="s">
        <v>133</v>
      </c>
      <c r="H1608" t="s">
        <v>110</v>
      </c>
      <c r="I1608" t="s">
        <v>162</v>
      </c>
      <c r="J1608">
        <v>1</v>
      </c>
      <c r="K1608" t="s">
        <v>182</v>
      </c>
    </row>
    <row r="1609" spans="1:11">
      <c r="A1609" t="s">
        <v>260</v>
      </c>
      <c r="B1609" t="s">
        <v>103</v>
      </c>
      <c r="C1609">
        <v>2045</v>
      </c>
      <c r="D1609">
        <v>2055</v>
      </c>
      <c r="E1609" t="s">
        <v>119</v>
      </c>
      <c r="F1609" t="s">
        <v>146</v>
      </c>
      <c r="G1609" t="s">
        <v>133</v>
      </c>
      <c r="H1609" t="s">
        <v>110</v>
      </c>
      <c r="I1609" t="s">
        <v>162</v>
      </c>
      <c r="J1609">
        <v>1</v>
      </c>
      <c r="K1609" t="s">
        <v>182</v>
      </c>
    </row>
    <row r="1610" spans="1:11">
      <c r="A1610" t="s">
        <v>260</v>
      </c>
      <c r="B1610" t="s">
        <v>103</v>
      </c>
      <c r="C1610">
        <v>2045</v>
      </c>
      <c r="D1610">
        <v>2060</v>
      </c>
      <c r="E1610" t="s">
        <v>119</v>
      </c>
      <c r="F1610" t="s">
        <v>146</v>
      </c>
      <c r="G1610" t="s">
        <v>133</v>
      </c>
      <c r="H1610" t="s">
        <v>110</v>
      </c>
      <c r="I1610" t="s">
        <v>162</v>
      </c>
      <c r="J1610">
        <v>1</v>
      </c>
      <c r="K1610" t="s">
        <v>182</v>
      </c>
    </row>
    <row r="1611" spans="1:11">
      <c r="A1611" t="s">
        <v>260</v>
      </c>
      <c r="B1611" t="s">
        <v>103</v>
      </c>
      <c r="C1611">
        <v>2045</v>
      </c>
      <c r="D1611">
        <v>2065</v>
      </c>
      <c r="E1611" t="s">
        <v>119</v>
      </c>
      <c r="F1611" t="s">
        <v>146</v>
      </c>
      <c r="G1611" t="s">
        <v>133</v>
      </c>
      <c r="H1611" t="s">
        <v>110</v>
      </c>
      <c r="I1611" t="s">
        <v>162</v>
      </c>
      <c r="J1611">
        <v>1</v>
      </c>
      <c r="K1611" t="s">
        <v>182</v>
      </c>
    </row>
    <row r="1612" spans="1:11">
      <c r="A1612" t="s">
        <v>260</v>
      </c>
      <c r="B1612" t="s">
        <v>103</v>
      </c>
      <c r="C1612">
        <v>2045</v>
      </c>
      <c r="D1612">
        <v>2045</v>
      </c>
      <c r="E1612" t="s">
        <v>119</v>
      </c>
      <c r="F1612" t="s">
        <v>146</v>
      </c>
      <c r="G1612" t="s">
        <v>133</v>
      </c>
      <c r="H1612" t="s">
        <v>110</v>
      </c>
      <c r="I1612" t="s">
        <v>161</v>
      </c>
      <c r="J1612">
        <v>1</v>
      </c>
      <c r="K1612" t="s">
        <v>182</v>
      </c>
    </row>
    <row r="1613" spans="1:11">
      <c r="A1613" t="s">
        <v>260</v>
      </c>
      <c r="B1613" t="s">
        <v>103</v>
      </c>
      <c r="C1613">
        <v>2045</v>
      </c>
      <c r="D1613">
        <v>2050</v>
      </c>
      <c r="E1613" t="s">
        <v>119</v>
      </c>
      <c r="F1613" t="s">
        <v>146</v>
      </c>
      <c r="G1613" t="s">
        <v>133</v>
      </c>
      <c r="H1613" t="s">
        <v>110</v>
      </c>
      <c r="I1613" t="s">
        <v>161</v>
      </c>
      <c r="J1613">
        <v>1</v>
      </c>
      <c r="K1613" t="s">
        <v>182</v>
      </c>
    </row>
    <row r="1614" spans="1:11">
      <c r="A1614" t="s">
        <v>260</v>
      </c>
      <c r="B1614" t="s">
        <v>103</v>
      </c>
      <c r="C1614">
        <v>2045</v>
      </c>
      <c r="D1614">
        <v>2055</v>
      </c>
      <c r="E1614" t="s">
        <v>119</v>
      </c>
      <c r="F1614" t="s">
        <v>146</v>
      </c>
      <c r="G1614" t="s">
        <v>133</v>
      </c>
      <c r="H1614" t="s">
        <v>110</v>
      </c>
      <c r="I1614" t="s">
        <v>161</v>
      </c>
      <c r="J1614">
        <v>1</v>
      </c>
      <c r="K1614" t="s">
        <v>182</v>
      </c>
    </row>
    <row r="1615" spans="1:11">
      <c r="A1615" t="s">
        <v>260</v>
      </c>
      <c r="B1615" t="s">
        <v>103</v>
      </c>
      <c r="C1615">
        <v>2045</v>
      </c>
      <c r="D1615">
        <v>2060</v>
      </c>
      <c r="E1615" t="s">
        <v>119</v>
      </c>
      <c r="F1615" t="s">
        <v>146</v>
      </c>
      <c r="G1615" t="s">
        <v>133</v>
      </c>
      <c r="H1615" t="s">
        <v>110</v>
      </c>
      <c r="I1615" t="s">
        <v>161</v>
      </c>
      <c r="J1615">
        <v>1</v>
      </c>
      <c r="K1615" t="s">
        <v>182</v>
      </c>
    </row>
    <row r="1616" spans="1:11">
      <c r="A1616" t="s">
        <v>260</v>
      </c>
      <c r="B1616" t="s">
        <v>103</v>
      </c>
      <c r="C1616">
        <v>2045</v>
      </c>
      <c r="D1616">
        <v>2065</v>
      </c>
      <c r="E1616" t="s">
        <v>119</v>
      </c>
      <c r="F1616" t="s">
        <v>146</v>
      </c>
      <c r="G1616" t="s">
        <v>133</v>
      </c>
      <c r="H1616" t="s">
        <v>110</v>
      </c>
      <c r="I1616" t="s">
        <v>161</v>
      </c>
      <c r="J1616">
        <v>1</v>
      </c>
      <c r="K1616" t="s">
        <v>182</v>
      </c>
    </row>
    <row r="1617" spans="1:11">
      <c r="A1617" t="s">
        <v>260</v>
      </c>
      <c r="B1617" t="s">
        <v>103</v>
      </c>
      <c r="C1617">
        <v>2045</v>
      </c>
      <c r="D1617">
        <v>2045</v>
      </c>
      <c r="E1617" t="s">
        <v>119</v>
      </c>
      <c r="F1617" t="s">
        <v>146</v>
      </c>
      <c r="G1617" t="s">
        <v>133</v>
      </c>
      <c r="H1617" t="s">
        <v>110</v>
      </c>
      <c r="I1617" t="s">
        <v>160</v>
      </c>
      <c r="J1617">
        <v>1</v>
      </c>
      <c r="K1617" t="s">
        <v>182</v>
      </c>
    </row>
    <row r="1618" spans="1:11">
      <c r="A1618" t="s">
        <v>260</v>
      </c>
      <c r="B1618" t="s">
        <v>103</v>
      </c>
      <c r="C1618">
        <v>2045</v>
      </c>
      <c r="D1618">
        <v>2050</v>
      </c>
      <c r="E1618" t="s">
        <v>119</v>
      </c>
      <c r="F1618" t="s">
        <v>146</v>
      </c>
      <c r="G1618" t="s">
        <v>133</v>
      </c>
      <c r="H1618" t="s">
        <v>110</v>
      </c>
      <c r="I1618" t="s">
        <v>160</v>
      </c>
      <c r="J1618">
        <v>1</v>
      </c>
      <c r="K1618" t="s">
        <v>182</v>
      </c>
    </row>
    <row r="1619" spans="1:11">
      <c r="A1619" t="s">
        <v>260</v>
      </c>
      <c r="B1619" t="s">
        <v>103</v>
      </c>
      <c r="C1619">
        <v>2045</v>
      </c>
      <c r="D1619">
        <v>2055</v>
      </c>
      <c r="E1619" t="s">
        <v>119</v>
      </c>
      <c r="F1619" t="s">
        <v>146</v>
      </c>
      <c r="G1619" t="s">
        <v>133</v>
      </c>
      <c r="H1619" t="s">
        <v>110</v>
      </c>
      <c r="I1619" t="s">
        <v>160</v>
      </c>
      <c r="J1619">
        <v>1</v>
      </c>
      <c r="K1619" t="s">
        <v>182</v>
      </c>
    </row>
    <row r="1620" spans="1:11">
      <c r="A1620" t="s">
        <v>260</v>
      </c>
      <c r="B1620" t="s">
        <v>103</v>
      </c>
      <c r="C1620">
        <v>2045</v>
      </c>
      <c r="D1620">
        <v>2060</v>
      </c>
      <c r="E1620" t="s">
        <v>119</v>
      </c>
      <c r="F1620" t="s">
        <v>146</v>
      </c>
      <c r="G1620" t="s">
        <v>133</v>
      </c>
      <c r="H1620" t="s">
        <v>110</v>
      </c>
      <c r="I1620" t="s">
        <v>160</v>
      </c>
      <c r="J1620">
        <v>1</v>
      </c>
      <c r="K1620" t="s">
        <v>182</v>
      </c>
    </row>
    <row r="1621" spans="1:11">
      <c r="A1621" t="s">
        <v>260</v>
      </c>
      <c r="B1621" t="s">
        <v>103</v>
      </c>
      <c r="C1621">
        <v>2045</v>
      </c>
      <c r="D1621">
        <v>2065</v>
      </c>
      <c r="E1621" t="s">
        <v>119</v>
      </c>
      <c r="F1621" t="s">
        <v>146</v>
      </c>
      <c r="G1621" t="s">
        <v>133</v>
      </c>
      <c r="H1621" t="s">
        <v>110</v>
      </c>
      <c r="I1621" t="s">
        <v>160</v>
      </c>
      <c r="J1621">
        <v>1</v>
      </c>
      <c r="K1621" t="s">
        <v>182</v>
      </c>
    </row>
    <row r="1622" spans="1:11">
      <c r="A1622" t="s">
        <v>260</v>
      </c>
      <c r="B1622" t="s">
        <v>103</v>
      </c>
      <c r="C1622">
        <v>2045</v>
      </c>
      <c r="D1622">
        <v>2045</v>
      </c>
      <c r="E1622" t="s">
        <v>119</v>
      </c>
      <c r="F1622" t="s">
        <v>146</v>
      </c>
      <c r="G1622" t="s">
        <v>133</v>
      </c>
      <c r="H1622" t="s">
        <v>110</v>
      </c>
      <c r="I1622" t="s">
        <v>159</v>
      </c>
      <c r="J1622">
        <v>1</v>
      </c>
      <c r="K1622" t="s">
        <v>182</v>
      </c>
    </row>
    <row r="1623" spans="1:11">
      <c r="A1623" t="s">
        <v>260</v>
      </c>
      <c r="B1623" t="s">
        <v>103</v>
      </c>
      <c r="C1623">
        <v>2045</v>
      </c>
      <c r="D1623">
        <v>2050</v>
      </c>
      <c r="E1623" t="s">
        <v>119</v>
      </c>
      <c r="F1623" t="s">
        <v>146</v>
      </c>
      <c r="G1623" t="s">
        <v>133</v>
      </c>
      <c r="H1623" t="s">
        <v>110</v>
      </c>
      <c r="I1623" t="s">
        <v>159</v>
      </c>
      <c r="J1623">
        <v>1</v>
      </c>
      <c r="K1623" t="s">
        <v>182</v>
      </c>
    </row>
    <row r="1624" spans="1:11">
      <c r="A1624" t="s">
        <v>260</v>
      </c>
      <c r="B1624" t="s">
        <v>103</v>
      </c>
      <c r="C1624">
        <v>2045</v>
      </c>
      <c r="D1624">
        <v>2055</v>
      </c>
      <c r="E1624" t="s">
        <v>119</v>
      </c>
      <c r="F1624" t="s">
        <v>146</v>
      </c>
      <c r="G1624" t="s">
        <v>133</v>
      </c>
      <c r="H1624" t="s">
        <v>110</v>
      </c>
      <c r="I1624" t="s">
        <v>159</v>
      </c>
      <c r="J1624">
        <v>1</v>
      </c>
      <c r="K1624" t="s">
        <v>182</v>
      </c>
    </row>
    <row r="1625" spans="1:11">
      <c r="A1625" t="s">
        <v>260</v>
      </c>
      <c r="B1625" t="s">
        <v>103</v>
      </c>
      <c r="C1625">
        <v>2045</v>
      </c>
      <c r="D1625">
        <v>2060</v>
      </c>
      <c r="E1625" t="s">
        <v>119</v>
      </c>
      <c r="F1625" t="s">
        <v>146</v>
      </c>
      <c r="G1625" t="s">
        <v>133</v>
      </c>
      <c r="H1625" t="s">
        <v>110</v>
      </c>
      <c r="I1625" t="s">
        <v>159</v>
      </c>
      <c r="J1625">
        <v>1</v>
      </c>
      <c r="K1625" t="s">
        <v>182</v>
      </c>
    </row>
    <row r="1626" spans="1:11">
      <c r="A1626" t="s">
        <v>260</v>
      </c>
      <c r="B1626" t="s">
        <v>103</v>
      </c>
      <c r="C1626">
        <v>2045</v>
      </c>
      <c r="D1626">
        <v>2065</v>
      </c>
      <c r="E1626" t="s">
        <v>119</v>
      </c>
      <c r="F1626" t="s">
        <v>146</v>
      </c>
      <c r="G1626" t="s">
        <v>133</v>
      </c>
      <c r="H1626" t="s">
        <v>110</v>
      </c>
      <c r="I1626" t="s">
        <v>159</v>
      </c>
      <c r="J1626">
        <v>1</v>
      </c>
      <c r="K1626" t="s">
        <v>182</v>
      </c>
    </row>
    <row r="1627" spans="1:11">
      <c r="A1627" t="s">
        <v>260</v>
      </c>
      <c r="B1627" t="s">
        <v>103</v>
      </c>
      <c r="C1627">
        <v>2045</v>
      </c>
      <c r="D1627">
        <v>2070</v>
      </c>
      <c r="E1627" t="s">
        <v>119</v>
      </c>
      <c r="F1627" t="s">
        <v>146</v>
      </c>
      <c r="G1627" t="s">
        <v>133</v>
      </c>
      <c r="H1627" t="s">
        <v>110</v>
      </c>
      <c r="I1627" t="s">
        <v>159</v>
      </c>
      <c r="J1627">
        <v>1</v>
      </c>
      <c r="K1627" t="s">
        <v>182</v>
      </c>
    </row>
    <row r="1628" spans="1:11">
      <c r="A1628" t="s">
        <v>260</v>
      </c>
      <c r="B1628" t="s">
        <v>103</v>
      </c>
      <c r="C1628">
        <v>2050</v>
      </c>
      <c r="D1628">
        <v>2050</v>
      </c>
      <c r="E1628" t="s">
        <v>119</v>
      </c>
      <c r="F1628" t="s">
        <v>146</v>
      </c>
      <c r="G1628" t="s">
        <v>133</v>
      </c>
      <c r="H1628" t="s">
        <v>110</v>
      </c>
      <c r="I1628" t="s">
        <v>162</v>
      </c>
      <c r="J1628">
        <v>1</v>
      </c>
      <c r="K1628" t="s">
        <v>182</v>
      </c>
    </row>
    <row r="1629" spans="1:11">
      <c r="A1629" t="s">
        <v>260</v>
      </c>
      <c r="B1629" t="s">
        <v>103</v>
      </c>
      <c r="C1629">
        <v>2050</v>
      </c>
      <c r="D1629">
        <v>2055</v>
      </c>
      <c r="E1629" t="s">
        <v>119</v>
      </c>
      <c r="F1629" t="s">
        <v>146</v>
      </c>
      <c r="G1629" t="s">
        <v>133</v>
      </c>
      <c r="H1629" t="s">
        <v>110</v>
      </c>
      <c r="I1629" t="s">
        <v>162</v>
      </c>
      <c r="J1629">
        <v>1</v>
      </c>
      <c r="K1629" t="s">
        <v>182</v>
      </c>
    </row>
    <row r="1630" spans="1:11">
      <c r="A1630" t="s">
        <v>260</v>
      </c>
      <c r="B1630" t="s">
        <v>103</v>
      </c>
      <c r="C1630">
        <v>2050</v>
      </c>
      <c r="D1630">
        <v>2060</v>
      </c>
      <c r="E1630" t="s">
        <v>119</v>
      </c>
      <c r="F1630" t="s">
        <v>146</v>
      </c>
      <c r="G1630" t="s">
        <v>133</v>
      </c>
      <c r="H1630" t="s">
        <v>110</v>
      </c>
      <c r="I1630" t="s">
        <v>162</v>
      </c>
      <c r="J1630">
        <v>1</v>
      </c>
      <c r="K1630" t="s">
        <v>182</v>
      </c>
    </row>
    <row r="1631" spans="1:11">
      <c r="A1631" t="s">
        <v>260</v>
      </c>
      <c r="B1631" t="s">
        <v>103</v>
      </c>
      <c r="C1631">
        <v>2050</v>
      </c>
      <c r="D1631">
        <v>2065</v>
      </c>
      <c r="E1631" t="s">
        <v>119</v>
      </c>
      <c r="F1631" t="s">
        <v>146</v>
      </c>
      <c r="G1631" t="s">
        <v>133</v>
      </c>
      <c r="H1631" t="s">
        <v>110</v>
      </c>
      <c r="I1631" t="s">
        <v>162</v>
      </c>
      <c r="J1631">
        <v>1</v>
      </c>
      <c r="K1631" t="s">
        <v>182</v>
      </c>
    </row>
    <row r="1632" spans="1:11">
      <c r="A1632" t="s">
        <v>260</v>
      </c>
      <c r="B1632" t="s">
        <v>103</v>
      </c>
      <c r="C1632">
        <v>2050</v>
      </c>
      <c r="D1632">
        <v>2070</v>
      </c>
      <c r="E1632" t="s">
        <v>119</v>
      </c>
      <c r="F1632" t="s">
        <v>146</v>
      </c>
      <c r="G1632" t="s">
        <v>133</v>
      </c>
      <c r="H1632" t="s">
        <v>110</v>
      </c>
      <c r="I1632" t="s">
        <v>162</v>
      </c>
      <c r="J1632">
        <v>1</v>
      </c>
      <c r="K1632" t="s">
        <v>182</v>
      </c>
    </row>
    <row r="1633" spans="1:11">
      <c r="A1633" t="s">
        <v>260</v>
      </c>
      <c r="B1633" t="s">
        <v>103</v>
      </c>
      <c r="C1633">
        <v>2050</v>
      </c>
      <c r="D1633">
        <v>2050</v>
      </c>
      <c r="E1633" t="s">
        <v>119</v>
      </c>
      <c r="F1633" t="s">
        <v>146</v>
      </c>
      <c r="G1633" t="s">
        <v>133</v>
      </c>
      <c r="H1633" t="s">
        <v>110</v>
      </c>
      <c r="I1633" t="s">
        <v>161</v>
      </c>
      <c r="J1633">
        <v>1</v>
      </c>
      <c r="K1633" t="s">
        <v>182</v>
      </c>
    </row>
    <row r="1634" spans="1:11">
      <c r="A1634" t="s">
        <v>260</v>
      </c>
      <c r="B1634" t="s">
        <v>103</v>
      </c>
      <c r="C1634">
        <v>2050</v>
      </c>
      <c r="D1634">
        <v>2055</v>
      </c>
      <c r="E1634" t="s">
        <v>119</v>
      </c>
      <c r="F1634" t="s">
        <v>146</v>
      </c>
      <c r="G1634" t="s">
        <v>133</v>
      </c>
      <c r="H1634" t="s">
        <v>110</v>
      </c>
      <c r="I1634" t="s">
        <v>161</v>
      </c>
      <c r="J1634">
        <v>1</v>
      </c>
      <c r="K1634" t="s">
        <v>182</v>
      </c>
    </row>
    <row r="1635" spans="1:11">
      <c r="A1635" t="s">
        <v>260</v>
      </c>
      <c r="B1635" t="s">
        <v>103</v>
      </c>
      <c r="C1635">
        <v>2050</v>
      </c>
      <c r="D1635">
        <v>2060</v>
      </c>
      <c r="E1635" t="s">
        <v>119</v>
      </c>
      <c r="F1635" t="s">
        <v>146</v>
      </c>
      <c r="G1635" t="s">
        <v>133</v>
      </c>
      <c r="H1635" t="s">
        <v>110</v>
      </c>
      <c r="I1635" t="s">
        <v>161</v>
      </c>
      <c r="J1635">
        <v>1</v>
      </c>
      <c r="K1635" t="s">
        <v>182</v>
      </c>
    </row>
    <row r="1636" spans="1:11">
      <c r="A1636" t="s">
        <v>260</v>
      </c>
      <c r="B1636" t="s">
        <v>103</v>
      </c>
      <c r="C1636">
        <v>2050</v>
      </c>
      <c r="D1636">
        <v>2065</v>
      </c>
      <c r="E1636" t="s">
        <v>119</v>
      </c>
      <c r="F1636" t="s">
        <v>146</v>
      </c>
      <c r="G1636" t="s">
        <v>133</v>
      </c>
      <c r="H1636" t="s">
        <v>110</v>
      </c>
      <c r="I1636" t="s">
        <v>161</v>
      </c>
      <c r="J1636">
        <v>1</v>
      </c>
      <c r="K1636" t="s">
        <v>182</v>
      </c>
    </row>
    <row r="1637" spans="1:11">
      <c r="A1637" t="s">
        <v>260</v>
      </c>
      <c r="B1637" t="s">
        <v>103</v>
      </c>
      <c r="C1637">
        <v>2050</v>
      </c>
      <c r="D1637">
        <v>2070</v>
      </c>
      <c r="E1637" t="s">
        <v>119</v>
      </c>
      <c r="F1637" t="s">
        <v>146</v>
      </c>
      <c r="G1637" t="s">
        <v>133</v>
      </c>
      <c r="H1637" t="s">
        <v>110</v>
      </c>
      <c r="I1637" t="s">
        <v>161</v>
      </c>
      <c r="J1637">
        <v>1</v>
      </c>
      <c r="K1637" t="s">
        <v>182</v>
      </c>
    </row>
    <row r="1638" spans="1:11">
      <c r="A1638" t="s">
        <v>260</v>
      </c>
      <c r="B1638" t="s">
        <v>103</v>
      </c>
      <c r="C1638">
        <v>2050</v>
      </c>
      <c r="D1638">
        <v>2050</v>
      </c>
      <c r="E1638" t="s">
        <v>119</v>
      </c>
      <c r="F1638" t="s">
        <v>146</v>
      </c>
      <c r="G1638" t="s">
        <v>133</v>
      </c>
      <c r="H1638" t="s">
        <v>110</v>
      </c>
      <c r="I1638" t="s">
        <v>160</v>
      </c>
      <c r="J1638">
        <v>1</v>
      </c>
      <c r="K1638" t="s">
        <v>182</v>
      </c>
    </row>
    <row r="1639" spans="1:11">
      <c r="A1639" t="s">
        <v>260</v>
      </c>
      <c r="B1639" t="s">
        <v>103</v>
      </c>
      <c r="C1639">
        <v>2050</v>
      </c>
      <c r="D1639">
        <v>2055</v>
      </c>
      <c r="E1639" t="s">
        <v>119</v>
      </c>
      <c r="F1639" t="s">
        <v>146</v>
      </c>
      <c r="G1639" t="s">
        <v>133</v>
      </c>
      <c r="H1639" t="s">
        <v>110</v>
      </c>
      <c r="I1639" t="s">
        <v>160</v>
      </c>
      <c r="J1639">
        <v>1</v>
      </c>
      <c r="K1639" t="s">
        <v>182</v>
      </c>
    </row>
    <row r="1640" spans="1:11">
      <c r="A1640" t="s">
        <v>260</v>
      </c>
      <c r="B1640" t="s">
        <v>103</v>
      </c>
      <c r="C1640">
        <v>2050</v>
      </c>
      <c r="D1640">
        <v>2060</v>
      </c>
      <c r="E1640" t="s">
        <v>119</v>
      </c>
      <c r="F1640" t="s">
        <v>146</v>
      </c>
      <c r="G1640" t="s">
        <v>133</v>
      </c>
      <c r="H1640" t="s">
        <v>110</v>
      </c>
      <c r="I1640" t="s">
        <v>160</v>
      </c>
      <c r="J1640">
        <v>1</v>
      </c>
      <c r="K1640" t="s">
        <v>182</v>
      </c>
    </row>
    <row r="1641" spans="1:11">
      <c r="A1641" t="s">
        <v>260</v>
      </c>
      <c r="B1641" t="s">
        <v>103</v>
      </c>
      <c r="C1641">
        <v>2050</v>
      </c>
      <c r="D1641">
        <v>2065</v>
      </c>
      <c r="E1641" t="s">
        <v>119</v>
      </c>
      <c r="F1641" t="s">
        <v>146</v>
      </c>
      <c r="G1641" t="s">
        <v>133</v>
      </c>
      <c r="H1641" t="s">
        <v>110</v>
      </c>
      <c r="I1641" t="s">
        <v>160</v>
      </c>
      <c r="J1641">
        <v>1</v>
      </c>
      <c r="K1641" t="s">
        <v>182</v>
      </c>
    </row>
    <row r="1642" spans="1:11">
      <c r="A1642" t="s">
        <v>260</v>
      </c>
      <c r="B1642" t="s">
        <v>103</v>
      </c>
      <c r="C1642">
        <v>2050</v>
      </c>
      <c r="D1642">
        <v>2070</v>
      </c>
      <c r="E1642" t="s">
        <v>119</v>
      </c>
      <c r="F1642" t="s">
        <v>146</v>
      </c>
      <c r="G1642" t="s">
        <v>133</v>
      </c>
      <c r="H1642" t="s">
        <v>110</v>
      </c>
      <c r="I1642" t="s">
        <v>160</v>
      </c>
      <c r="J1642">
        <v>1</v>
      </c>
      <c r="K1642" t="s">
        <v>182</v>
      </c>
    </row>
    <row r="1643" spans="1:11">
      <c r="A1643" t="s">
        <v>260</v>
      </c>
      <c r="B1643" t="s">
        <v>103</v>
      </c>
      <c r="C1643">
        <v>2050</v>
      </c>
      <c r="D1643">
        <v>2050</v>
      </c>
      <c r="E1643" t="s">
        <v>119</v>
      </c>
      <c r="F1643" t="s">
        <v>146</v>
      </c>
      <c r="G1643" t="s">
        <v>133</v>
      </c>
      <c r="H1643" t="s">
        <v>110</v>
      </c>
      <c r="I1643" t="s">
        <v>159</v>
      </c>
      <c r="J1643">
        <v>1</v>
      </c>
      <c r="K1643" t="s">
        <v>182</v>
      </c>
    </row>
    <row r="1644" spans="1:11">
      <c r="A1644" t="s">
        <v>260</v>
      </c>
      <c r="B1644" t="s">
        <v>103</v>
      </c>
      <c r="C1644">
        <v>2050</v>
      </c>
      <c r="D1644">
        <v>2055</v>
      </c>
      <c r="E1644" t="s">
        <v>119</v>
      </c>
      <c r="F1644" t="s">
        <v>146</v>
      </c>
      <c r="G1644" t="s">
        <v>133</v>
      </c>
      <c r="H1644" t="s">
        <v>110</v>
      </c>
      <c r="I1644" t="s">
        <v>159</v>
      </c>
      <c r="J1644">
        <v>1</v>
      </c>
      <c r="K1644" t="s">
        <v>182</v>
      </c>
    </row>
    <row r="1645" spans="1:11">
      <c r="A1645" t="s">
        <v>260</v>
      </c>
      <c r="B1645" t="s">
        <v>103</v>
      </c>
      <c r="C1645">
        <v>2050</v>
      </c>
      <c r="D1645">
        <v>2060</v>
      </c>
      <c r="E1645" t="s">
        <v>119</v>
      </c>
      <c r="F1645" t="s">
        <v>146</v>
      </c>
      <c r="G1645" t="s">
        <v>133</v>
      </c>
      <c r="H1645" t="s">
        <v>110</v>
      </c>
      <c r="I1645" t="s">
        <v>159</v>
      </c>
      <c r="J1645">
        <v>1</v>
      </c>
      <c r="K1645" t="s">
        <v>182</v>
      </c>
    </row>
    <row r="1646" spans="1:11">
      <c r="A1646" t="s">
        <v>260</v>
      </c>
      <c r="B1646" t="s">
        <v>103</v>
      </c>
      <c r="C1646">
        <v>2050</v>
      </c>
      <c r="D1646">
        <v>2065</v>
      </c>
      <c r="E1646" t="s">
        <v>119</v>
      </c>
      <c r="F1646" t="s">
        <v>146</v>
      </c>
      <c r="G1646" t="s">
        <v>133</v>
      </c>
      <c r="H1646" t="s">
        <v>110</v>
      </c>
      <c r="I1646" t="s">
        <v>159</v>
      </c>
      <c r="J1646">
        <v>1</v>
      </c>
      <c r="K1646" t="s">
        <v>182</v>
      </c>
    </row>
    <row r="1647" spans="1:11">
      <c r="A1647" t="s">
        <v>260</v>
      </c>
      <c r="B1647" t="s">
        <v>103</v>
      </c>
      <c r="C1647">
        <v>2050</v>
      </c>
      <c r="D1647">
        <v>2070</v>
      </c>
      <c r="E1647" t="s">
        <v>119</v>
      </c>
      <c r="F1647" t="s">
        <v>146</v>
      </c>
      <c r="G1647" t="s">
        <v>133</v>
      </c>
      <c r="H1647" t="s">
        <v>110</v>
      </c>
      <c r="I1647" t="s">
        <v>159</v>
      </c>
      <c r="J1647">
        <v>1</v>
      </c>
      <c r="K1647" t="s">
        <v>182</v>
      </c>
    </row>
    <row r="1648" spans="1:11">
      <c r="A1648" t="s">
        <v>260</v>
      </c>
      <c r="B1648" t="s">
        <v>103</v>
      </c>
      <c r="C1648">
        <v>2055</v>
      </c>
      <c r="D1648">
        <v>2055</v>
      </c>
      <c r="E1648" t="s">
        <v>119</v>
      </c>
      <c r="F1648" t="s">
        <v>146</v>
      </c>
      <c r="G1648" t="s">
        <v>133</v>
      </c>
      <c r="H1648" t="s">
        <v>110</v>
      </c>
      <c r="I1648" t="s">
        <v>162</v>
      </c>
      <c r="J1648">
        <v>1</v>
      </c>
      <c r="K1648" t="s">
        <v>182</v>
      </c>
    </row>
    <row r="1649" spans="1:11">
      <c r="A1649" t="s">
        <v>260</v>
      </c>
      <c r="B1649" t="s">
        <v>103</v>
      </c>
      <c r="C1649">
        <v>2055</v>
      </c>
      <c r="D1649">
        <v>2060</v>
      </c>
      <c r="E1649" t="s">
        <v>119</v>
      </c>
      <c r="F1649" t="s">
        <v>146</v>
      </c>
      <c r="G1649" t="s">
        <v>133</v>
      </c>
      <c r="H1649" t="s">
        <v>110</v>
      </c>
      <c r="I1649" t="s">
        <v>162</v>
      </c>
      <c r="J1649">
        <v>1</v>
      </c>
      <c r="K1649" t="s">
        <v>182</v>
      </c>
    </row>
    <row r="1650" spans="1:11">
      <c r="A1650" t="s">
        <v>260</v>
      </c>
      <c r="B1650" t="s">
        <v>103</v>
      </c>
      <c r="C1650">
        <v>2055</v>
      </c>
      <c r="D1650">
        <v>2065</v>
      </c>
      <c r="E1650" t="s">
        <v>119</v>
      </c>
      <c r="F1650" t="s">
        <v>146</v>
      </c>
      <c r="G1650" t="s">
        <v>133</v>
      </c>
      <c r="H1650" t="s">
        <v>110</v>
      </c>
      <c r="I1650" t="s">
        <v>162</v>
      </c>
      <c r="J1650">
        <v>1</v>
      </c>
      <c r="K1650" t="s">
        <v>182</v>
      </c>
    </row>
    <row r="1651" spans="1:11">
      <c r="A1651" t="s">
        <v>260</v>
      </c>
      <c r="B1651" t="s">
        <v>103</v>
      </c>
      <c r="C1651">
        <v>2055</v>
      </c>
      <c r="D1651">
        <v>2070</v>
      </c>
      <c r="E1651" t="s">
        <v>119</v>
      </c>
      <c r="F1651" t="s">
        <v>146</v>
      </c>
      <c r="G1651" t="s">
        <v>133</v>
      </c>
      <c r="H1651" t="s">
        <v>110</v>
      </c>
      <c r="I1651" t="s">
        <v>162</v>
      </c>
      <c r="J1651">
        <v>1</v>
      </c>
      <c r="K1651" t="s">
        <v>182</v>
      </c>
    </row>
    <row r="1652" spans="1:11">
      <c r="A1652" t="s">
        <v>260</v>
      </c>
      <c r="B1652" t="s">
        <v>103</v>
      </c>
      <c r="C1652">
        <v>2055</v>
      </c>
      <c r="D1652">
        <v>2055</v>
      </c>
      <c r="E1652" t="s">
        <v>119</v>
      </c>
      <c r="F1652" t="s">
        <v>146</v>
      </c>
      <c r="G1652" t="s">
        <v>133</v>
      </c>
      <c r="H1652" t="s">
        <v>110</v>
      </c>
      <c r="I1652" t="s">
        <v>161</v>
      </c>
      <c r="J1652">
        <v>1</v>
      </c>
      <c r="K1652" t="s">
        <v>182</v>
      </c>
    </row>
    <row r="1653" spans="1:11">
      <c r="A1653" t="s">
        <v>260</v>
      </c>
      <c r="B1653" t="s">
        <v>103</v>
      </c>
      <c r="C1653">
        <v>2055</v>
      </c>
      <c r="D1653">
        <v>2060</v>
      </c>
      <c r="E1653" t="s">
        <v>119</v>
      </c>
      <c r="F1653" t="s">
        <v>146</v>
      </c>
      <c r="G1653" t="s">
        <v>133</v>
      </c>
      <c r="H1653" t="s">
        <v>110</v>
      </c>
      <c r="I1653" t="s">
        <v>161</v>
      </c>
      <c r="J1653">
        <v>1</v>
      </c>
      <c r="K1653" t="s">
        <v>182</v>
      </c>
    </row>
    <row r="1654" spans="1:11">
      <c r="A1654" t="s">
        <v>260</v>
      </c>
      <c r="B1654" t="s">
        <v>103</v>
      </c>
      <c r="C1654">
        <v>2055</v>
      </c>
      <c r="D1654">
        <v>2065</v>
      </c>
      <c r="E1654" t="s">
        <v>119</v>
      </c>
      <c r="F1654" t="s">
        <v>146</v>
      </c>
      <c r="G1654" t="s">
        <v>133</v>
      </c>
      <c r="H1654" t="s">
        <v>110</v>
      </c>
      <c r="I1654" t="s">
        <v>161</v>
      </c>
      <c r="J1654">
        <v>1</v>
      </c>
      <c r="K1654" t="s">
        <v>182</v>
      </c>
    </row>
    <row r="1655" spans="1:11">
      <c r="A1655" t="s">
        <v>260</v>
      </c>
      <c r="B1655" t="s">
        <v>103</v>
      </c>
      <c r="C1655">
        <v>2055</v>
      </c>
      <c r="D1655">
        <v>2070</v>
      </c>
      <c r="E1655" t="s">
        <v>119</v>
      </c>
      <c r="F1655" t="s">
        <v>146</v>
      </c>
      <c r="G1655" t="s">
        <v>133</v>
      </c>
      <c r="H1655" t="s">
        <v>110</v>
      </c>
      <c r="I1655" t="s">
        <v>161</v>
      </c>
      <c r="J1655">
        <v>1</v>
      </c>
      <c r="K1655" t="s">
        <v>182</v>
      </c>
    </row>
    <row r="1656" spans="1:11">
      <c r="A1656" t="s">
        <v>260</v>
      </c>
      <c r="B1656" t="s">
        <v>103</v>
      </c>
      <c r="C1656">
        <v>2055</v>
      </c>
      <c r="D1656">
        <v>2055</v>
      </c>
      <c r="E1656" t="s">
        <v>119</v>
      </c>
      <c r="F1656" t="s">
        <v>146</v>
      </c>
      <c r="G1656" t="s">
        <v>133</v>
      </c>
      <c r="H1656" t="s">
        <v>110</v>
      </c>
      <c r="I1656" t="s">
        <v>160</v>
      </c>
      <c r="J1656">
        <v>1</v>
      </c>
      <c r="K1656" t="s">
        <v>182</v>
      </c>
    </row>
    <row r="1657" spans="1:11">
      <c r="A1657" t="s">
        <v>260</v>
      </c>
      <c r="B1657" t="s">
        <v>103</v>
      </c>
      <c r="C1657">
        <v>2055</v>
      </c>
      <c r="D1657">
        <v>2060</v>
      </c>
      <c r="E1657" t="s">
        <v>119</v>
      </c>
      <c r="F1657" t="s">
        <v>146</v>
      </c>
      <c r="G1657" t="s">
        <v>133</v>
      </c>
      <c r="H1657" t="s">
        <v>110</v>
      </c>
      <c r="I1657" t="s">
        <v>160</v>
      </c>
      <c r="J1657">
        <v>1</v>
      </c>
      <c r="K1657" t="s">
        <v>182</v>
      </c>
    </row>
    <row r="1658" spans="1:11">
      <c r="A1658" t="s">
        <v>260</v>
      </c>
      <c r="B1658" t="s">
        <v>103</v>
      </c>
      <c r="C1658">
        <v>2055</v>
      </c>
      <c r="D1658">
        <v>2065</v>
      </c>
      <c r="E1658" t="s">
        <v>119</v>
      </c>
      <c r="F1658" t="s">
        <v>146</v>
      </c>
      <c r="G1658" t="s">
        <v>133</v>
      </c>
      <c r="H1658" t="s">
        <v>110</v>
      </c>
      <c r="I1658" t="s">
        <v>160</v>
      </c>
      <c r="J1658">
        <v>1</v>
      </c>
      <c r="K1658" t="s">
        <v>182</v>
      </c>
    </row>
    <row r="1659" spans="1:11">
      <c r="A1659" t="s">
        <v>260</v>
      </c>
      <c r="B1659" t="s">
        <v>103</v>
      </c>
      <c r="C1659">
        <v>2055</v>
      </c>
      <c r="D1659">
        <v>2070</v>
      </c>
      <c r="E1659" t="s">
        <v>119</v>
      </c>
      <c r="F1659" t="s">
        <v>146</v>
      </c>
      <c r="G1659" t="s">
        <v>133</v>
      </c>
      <c r="H1659" t="s">
        <v>110</v>
      </c>
      <c r="I1659" t="s">
        <v>160</v>
      </c>
      <c r="J1659">
        <v>1</v>
      </c>
      <c r="K1659" t="s">
        <v>182</v>
      </c>
    </row>
    <row r="1660" spans="1:11">
      <c r="A1660" t="s">
        <v>260</v>
      </c>
      <c r="B1660" t="s">
        <v>103</v>
      </c>
      <c r="C1660">
        <v>2055</v>
      </c>
      <c r="D1660">
        <v>2055</v>
      </c>
      <c r="E1660" t="s">
        <v>119</v>
      </c>
      <c r="F1660" t="s">
        <v>146</v>
      </c>
      <c r="G1660" t="s">
        <v>133</v>
      </c>
      <c r="H1660" t="s">
        <v>110</v>
      </c>
      <c r="I1660" t="s">
        <v>159</v>
      </c>
      <c r="J1660">
        <v>1</v>
      </c>
      <c r="K1660" t="s">
        <v>182</v>
      </c>
    </row>
    <row r="1661" spans="1:11">
      <c r="A1661" t="s">
        <v>260</v>
      </c>
      <c r="B1661" t="s">
        <v>103</v>
      </c>
      <c r="C1661">
        <v>2055</v>
      </c>
      <c r="D1661">
        <v>2060</v>
      </c>
      <c r="E1661" t="s">
        <v>119</v>
      </c>
      <c r="F1661" t="s">
        <v>146</v>
      </c>
      <c r="G1661" t="s">
        <v>133</v>
      </c>
      <c r="H1661" t="s">
        <v>110</v>
      </c>
      <c r="I1661" t="s">
        <v>159</v>
      </c>
      <c r="J1661">
        <v>1</v>
      </c>
      <c r="K1661" t="s">
        <v>182</v>
      </c>
    </row>
    <row r="1662" spans="1:11">
      <c r="A1662" t="s">
        <v>260</v>
      </c>
      <c r="B1662" t="s">
        <v>103</v>
      </c>
      <c r="C1662">
        <v>2055</v>
      </c>
      <c r="D1662">
        <v>2065</v>
      </c>
      <c r="E1662" t="s">
        <v>119</v>
      </c>
      <c r="F1662" t="s">
        <v>146</v>
      </c>
      <c r="G1662" t="s">
        <v>133</v>
      </c>
      <c r="H1662" t="s">
        <v>110</v>
      </c>
      <c r="I1662" t="s">
        <v>159</v>
      </c>
      <c r="J1662">
        <v>1</v>
      </c>
      <c r="K1662" t="s">
        <v>182</v>
      </c>
    </row>
    <row r="1663" spans="1:11">
      <c r="A1663" t="s">
        <v>260</v>
      </c>
      <c r="B1663" t="s">
        <v>103</v>
      </c>
      <c r="C1663">
        <v>2055</v>
      </c>
      <c r="D1663">
        <v>2070</v>
      </c>
      <c r="E1663" t="s">
        <v>119</v>
      </c>
      <c r="F1663" t="s">
        <v>146</v>
      </c>
      <c r="G1663" t="s">
        <v>133</v>
      </c>
      <c r="H1663" t="s">
        <v>110</v>
      </c>
      <c r="I1663" t="s">
        <v>159</v>
      </c>
      <c r="J1663">
        <v>1</v>
      </c>
      <c r="K1663" t="s">
        <v>182</v>
      </c>
    </row>
    <row r="1664" spans="1:11">
      <c r="A1664" t="s">
        <v>260</v>
      </c>
      <c r="B1664" t="s">
        <v>103</v>
      </c>
      <c r="C1664">
        <v>2060</v>
      </c>
      <c r="D1664">
        <v>2060</v>
      </c>
      <c r="E1664" t="s">
        <v>119</v>
      </c>
      <c r="F1664" t="s">
        <v>146</v>
      </c>
      <c r="G1664" t="s">
        <v>133</v>
      </c>
      <c r="H1664" t="s">
        <v>110</v>
      </c>
      <c r="I1664" t="s">
        <v>162</v>
      </c>
      <c r="J1664">
        <v>1</v>
      </c>
      <c r="K1664" t="s">
        <v>182</v>
      </c>
    </row>
    <row r="1665" spans="1:11">
      <c r="A1665" t="s">
        <v>260</v>
      </c>
      <c r="B1665" t="s">
        <v>103</v>
      </c>
      <c r="C1665">
        <v>2060</v>
      </c>
      <c r="D1665">
        <v>2065</v>
      </c>
      <c r="E1665" t="s">
        <v>119</v>
      </c>
      <c r="F1665" t="s">
        <v>146</v>
      </c>
      <c r="G1665" t="s">
        <v>133</v>
      </c>
      <c r="H1665" t="s">
        <v>110</v>
      </c>
      <c r="I1665" t="s">
        <v>162</v>
      </c>
      <c r="J1665">
        <v>1</v>
      </c>
      <c r="K1665" t="s">
        <v>182</v>
      </c>
    </row>
    <row r="1666" spans="1:11">
      <c r="A1666" t="s">
        <v>260</v>
      </c>
      <c r="B1666" t="s">
        <v>103</v>
      </c>
      <c r="C1666">
        <v>2060</v>
      </c>
      <c r="D1666">
        <v>2070</v>
      </c>
      <c r="E1666" t="s">
        <v>119</v>
      </c>
      <c r="F1666" t="s">
        <v>146</v>
      </c>
      <c r="G1666" t="s">
        <v>133</v>
      </c>
      <c r="H1666" t="s">
        <v>110</v>
      </c>
      <c r="I1666" t="s">
        <v>162</v>
      </c>
      <c r="J1666">
        <v>1</v>
      </c>
      <c r="K1666" t="s">
        <v>182</v>
      </c>
    </row>
    <row r="1667" spans="1:11">
      <c r="A1667" t="s">
        <v>260</v>
      </c>
      <c r="B1667" t="s">
        <v>103</v>
      </c>
      <c r="C1667">
        <v>2060</v>
      </c>
      <c r="D1667">
        <v>2060</v>
      </c>
      <c r="E1667" t="s">
        <v>119</v>
      </c>
      <c r="F1667" t="s">
        <v>146</v>
      </c>
      <c r="G1667" t="s">
        <v>133</v>
      </c>
      <c r="H1667" t="s">
        <v>110</v>
      </c>
      <c r="I1667" t="s">
        <v>161</v>
      </c>
      <c r="J1667">
        <v>1</v>
      </c>
      <c r="K1667" t="s">
        <v>182</v>
      </c>
    </row>
    <row r="1668" spans="1:11">
      <c r="A1668" t="s">
        <v>260</v>
      </c>
      <c r="B1668" t="s">
        <v>103</v>
      </c>
      <c r="C1668">
        <v>2060</v>
      </c>
      <c r="D1668">
        <v>2065</v>
      </c>
      <c r="E1668" t="s">
        <v>119</v>
      </c>
      <c r="F1668" t="s">
        <v>146</v>
      </c>
      <c r="G1668" t="s">
        <v>133</v>
      </c>
      <c r="H1668" t="s">
        <v>110</v>
      </c>
      <c r="I1668" t="s">
        <v>161</v>
      </c>
      <c r="J1668">
        <v>1</v>
      </c>
      <c r="K1668" t="s">
        <v>182</v>
      </c>
    </row>
    <row r="1669" spans="1:11">
      <c r="A1669" t="s">
        <v>260</v>
      </c>
      <c r="B1669" t="s">
        <v>103</v>
      </c>
      <c r="C1669">
        <v>2060</v>
      </c>
      <c r="D1669">
        <v>2070</v>
      </c>
      <c r="E1669" t="s">
        <v>119</v>
      </c>
      <c r="F1669" t="s">
        <v>146</v>
      </c>
      <c r="G1669" t="s">
        <v>133</v>
      </c>
      <c r="H1669" t="s">
        <v>110</v>
      </c>
      <c r="I1669" t="s">
        <v>161</v>
      </c>
      <c r="J1669">
        <v>1</v>
      </c>
      <c r="K1669" t="s">
        <v>182</v>
      </c>
    </row>
    <row r="1670" spans="1:11">
      <c r="A1670" t="s">
        <v>260</v>
      </c>
      <c r="B1670" t="s">
        <v>103</v>
      </c>
      <c r="C1670">
        <v>2060</v>
      </c>
      <c r="D1670">
        <v>2060</v>
      </c>
      <c r="E1670" t="s">
        <v>119</v>
      </c>
      <c r="F1670" t="s">
        <v>146</v>
      </c>
      <c r="G1670" t="s">
        <v>133</v>
      </c>
      <c r="H1670" t="s">
        <v>110</v>
      </c>
      <c r="I1670" t="s">
        <v>160</v>
      </c>
      <c r="J1670">
        <v>1</v>
      </c>
      <c r="K1670" t="s">
        <v>182</v>
      </c>
    </row>
    <row r="1671" spans="1:11">
      <c r="A1671" t="s">
        <v>260</v>
      </c>
      <c r="B1671" t="s">
        <v>103</v>
      </c>
      <c r="C1671">
        <v>2060</v>
      </c>
      <c r="D1671">
        <v>2065</v>
      </c>
      <c r="E1671" t="s">
        <v>119</v>
      </c>
      <c r="F1671" t="s">
        <v>146</v>
      </c>
      <c r="G1671" t="s">
        <v>133</v>
      </c>
      <c r="H1671" t="s">
        <v>110</v>
      </c>
      <c r="I1671" t="s">
        <v>160</v>
      </c>
      <c r="J1671">
        <v>1</v>
      </c>
      <c r="K1671" t="s">
        <v>182</v>
      </c>
    </row>
    <row r="1672" spans="1:11">
      <c r="A1672" t="s">
        <v>260</v>
      </c>
      <c r="B1672" t="s">
        <v>103</v>
      </c>
      <c r="C1672">
        <v>2060</v>
      </c>
      <c r="D1672">
        <v>2070</v>
      </c>
      <c r="E1672" t="s">
        <v>119</v>
      </c>
      <c r="F1672" t="s">
        <v>146</v>
      </c>
      <c r="G1672" t="s">
        <v>133</v>
      </c>
      <c r="H1672" t="s">
        <v>110</v>
      </c>
      <c r="I1672" t="s">
        <v>160</v>
      </c>
      <c r="J1672">
        <v>1</v>
      </c>
      <c r="K1672" t="s">
        <v>182</v>
      </c>
    </row>
    <row r="1673" spans="1:11">
      <c r="A1673" t="s">
        <v>260</v>
      </c>
      <c r="B1673" t="s">
        <v>103</v>
      </c>
      <c r="C1673">
        <v>2060</v>
      </c>
      <c r="D1673">
        <v>2060</v>
      </c>
      <c r="E1673" t="s">
        <v>119</v>
      </c>
      <c r="F1673" t="s">
        <v>146</v>
      </c>
      <c r="G1673" t="s">
        <v>133</v>
      </c>
      <c r="H1673" t="s">
        <v>110</v>
      </c>
      <c r="I1673" t="s">
        <v>159</v>
      </c>
      <c r="J1673">
        <v>1</v>
      </c>
      <c r="K1673" t="s">
        <v>182</v>
      </c>
    </row>
    <row r="1674" spans="1:11">
      <c r="A1674" t="s">
        <v>260</v>
      </c>
      <c r="B1674" t="s">
        <v>103</v>
      </c>
      <c r="C1674">
        <v>2060</v>
      </c>
      <c r="D1674">
        <v>2065</v>
      </c>
      <c r="E1674" t="s">
        <v>119</v>
      </c>
      <c r="F1674" t="s">
        <v>146</v>
      </c>
      <c r="G1674" t="s">
        <v>133</v>
      </c>
      <c r="H1674" t="s">
        <v>110</v>
      </c>
      <c r="I1674" t="s">
        <v>159</v>
      </c>
      <c r="J1674">
        <v>1</v>
      </c>
      <c r="K1674" t="s">
        <v>182</v>
      </c>
    </row>
    <row r="1675" spans="1:11">
      <c r="A1675" t="s">
        <v>260</v>
      </c>
      <c r="B1675" t="s">
        <v>103</v>
      </c>
      <c r="C1675">
        <v>2060</v>
      </c>
      <c r="D1675">
        <v>2070</v>
      </c>
      <c r="E1675" t="s">
        <v>119</v>
      </c>
      <c r="F1675" t="s">
        <v>146</v>
      </c>
      <c r="G1675" t="s">
        <v>133</v>
      </c>
      <c r="H1675" t="s">
        <v>110</v>
      </c>
      <c r="I1675" t="s">
        <v>159</v>
      </c>
      <c r="J1675">
        <v>1</v>
      </c>
      <c r="K1675" t="s">
        <v>182</v>
      </c>
    </row>
    <row r="1676" spans="1:11">
      <c r="A1676" t="s">
        <v>260</v>
      </c>
      <c r="B1676" t="s">
        <v>103</v>
      </c>
      <c r="C1676">
        <v>2065</v>
      </c>
      <c r="D1676">
        <v>2065</v>
      </c>
      <c r="E1676" t="s">
        <v>119</v>
      </c>
      <c r="F1676" t="s">
        <v>146</v>
      </c>
      <c r="G1676" t="s">
        <v>133</v>
      </c>
      <c r="H1676" t="s">
        <v>110</v>
      </c>
      <c r="I1676" t="s">
        <v>162</v>
      </c>
      <c r="J1676">
        <v>1</v>
      </c>
      <c r="K1676" t="s">
        <v>182</v>
      </c>
    </row>
    <row r="1677" spans="1:11">
      <c r="A1677" t="s">
        <v>260</v>
      </c>
      <c r="B1677" t="s">
        <v>103</v>
      </c>
      <c r="C1677">
        <v>2065</v>
      </c>
      <c r="D1677">
        <v>2070</v>
      </c>
      <c r="E1677" t="s">
        <v>119</v>
      </c>
      <c r="F1677" t="s">
        <v>146</v>
      </c>
      <c r="G1677" t="s">
        <v>133</v>
      </c>
      <c r="H1677" t="s">
        <v>110</v>
      </c>
      <c r="I1677" t="s">
        <v>162</v>
      </c>
      <c r="J1677">
        <v>1</v>
      </c>
      <c r="K1677" t="s">
        <v>182</v>
      </c>
    </row>
    <row r="1678" spans="1:11">
      <c r="A1678" t="s">
        <v>260</v>
      </c>
      <c r="B1678" t="s">
        <v>103</v>
      </c>
      <c r="C1678">
        <v>2065</v>
      </c>
      <c r="D1678">
        <v>2065</v>
      </c>
      <c r="E1678" t="s">
        <v>119</v>
      </c>
      <c r="F1678" t="s">
        <v>146</v>
      </c>
      <c r="G1678" t="s">
        <v>133</v>
      </c>
      <c r="H1678" t="s">
        <v>110</v>
      </c>
      <c r="I1678" t="s">
        <v>161</v>
      </c>
      <c r="J1678">
        <v>1</v>
      </c>
      <c r="K1678" t="s">
        <v>182</v>
      </c>
    </row>
    <row r="1679" spans="1:11">
      <c r="A1679" t="s">
        <v>260</v>
      </c>
      <c r="B1679" t="s">
        <v>103</v>
      </c>
      <c r="C1679">
        <v>2065</v>
      </c>
      <c r="D1679">
        <v>2070</v>
      </c>
      <c r="E1679" t="s">
        <v>119</v>
      </c>
      <c r="F1679" t="s">
        <v>146</v>
      </c>
      <c r="G1679" t="s">
        <v>133</v>
      </c>
      <c r="H1679" t="s">
        <v>110</v>
      </c>
      <c r="I1679" t="s">
        <v>161</v>
      </c>
      <c r="J1679">
        <v>1</v>
      </c>
      <c r="K1679" t="s">
        <v>182</v>
      </c>
    </row>
    <row r="1680" spans="1:11">
      <c r="A1680" t="s">
        <v>260</v>
      </c>
      <c r="B1680" t="s">
        <v>103</v>
      </c>
      <c r="C1680">
        <v>2065</v>
      </c>
      <c r="D1680">
        <v>2065</v>
      </c>
      <c r="E1680" t="s">
        <v>119</v>
      </c>
      <c r="F1680" t="s">
        <v>146</v>
      </c>
      <c r="G1680" t="s">
        <v>133</v>
      </c>
      <c r="H1680" t="s">
        <v>110</v>
      </c>
      <c r="I1680" t="s">
        <v>160</v>
      </c>
      <c r="J1680">
        <v>1</v>
      </c>
      <c r="K1680" t="s">
        <v>182</v>
      </c>
    </row>
    <row r="1681" spans="1:11">
      <c r="A1681" t="s">
        <v>260</v>
      </c>
      <c r="B1681" t="s">
        <v>103</v>
      </c>
      <c r="C1681">
        <v>2065</v>
      </c>
      <c r="D1681">
        <v>2070</v>
      </c>
      <c r="E1681" t="s">
        <v>119</v>
      </c>
      <c r="F1681" t="s">
        <v>146</v>
      </c>
      <c r="G1681" t="s">
        <v>133</v>
      </c>
      <c r="H1681" t="s">
        <v>110</v>
      </c>
      <c r="I1681" t="s">
        <v>160</v>
      </c>
      <c r="J1681">
        <v>1</v>
      </c>
      <c r="K1681" t="s">
        <v>182</v>
      </c>
    </row>
    <row r="1682" spans="1:11">
      <c r="A1682" t="s">
        <v>260</v>
      </c>
      <c r="B1682" t="s">
        <v>103</v>
      </c>
      <c r="C1682">
        <v>2065</v>
      </c>
      <c r="D1682">
        <v>2065</v>
      </c>
      <c r="E1682" t="s">
        <v>119</v>
      </c>
      <c r="F1682" t="s">
        <v>146</v>
      </c>
      <c r="G1682" t="s">
        <v>133</v>
      </c>
      <c r="H1682" t="s">
        <v>110</v>
      </c>
      <c r="I1682" t="s">
        <v>159</v>
      </c>
      <c r="J1682">
        <v>1</v>
      </c>
      <c r="K1682" t="s">
        <v>182</v>
      </c>
    </row>
    <row r="1683" spans="1:11">
      <c r="A1683" t="s">
        <v>260</v>
      </c>
      <c r="B1683" t="s">
        <v>103</v>
      </c>
      <c r="C1683">
        <v>2065</v>
      </c>
      <c r="D1683">
        <v>2070</v>
      </c>
      <c r="E1683" t="s">
        <v>119</v>
      </c>
      <c r="F1683" t="s">
        <v>146</v>
      </c>
      <c r="G1683" t="s">
        <v>133</v>
      </c>
      <c r="H1683" t="s">
        <v>110</v>
      </c>
      <c r="I1683" t="s">
        <v>159</v>
      </c>
      <c r="J1683">
        <v>1</v>
      </c>
      <c r="K1683" t="s">
        <v>182</v>
      </c>
    </row>
    <row r="1684" spans="1:11">
      <c r="A1684" t="s">
        <v>260</v>
      </c>
      <c r="B1684" t="s">
        <v>103</v>
      </c>
      <c r="C1684">
        <v>2070</v>
      </c>
      <c r="D1684">
        <v>2070</v>
      </c>
      <c r="E1684" t="s">
        <v>119</v>
      </c>
      <c r="F1684" t="s">
        <v>146</v>
      </c>
      <c r="G1684" t="s">
        <v>133</v>
      </c>
      <c r="H1684" t="s">
        <v>110</v>
      </c>
      <c r="I1684" t="s">
        <v>162</v>
      </c>
      <c r="J1684">
        <v>1</v>
      </c>
      <c r="K1684" t="s">
        <v>182</v>
      </c>
    </row>
    <row r="1685" spans="1:11">
      <c r="A1685" t="s">
        <v>260</v>
      </c>
      <c r="B1685" t="s">
        <v>103</v>
      </c>
      <c r="C1685">
        <v>2070</v>
      </c>
      <c r="D1685">
        <v>2070</v>
      </c>
      <c r="E1685" t="s">
        <v>119</v>
      </c>
      <c r="F1685" t="s">
        <v>146</v>
      </c>
      <c r="G1685" t="s">
        <v>133</v>
      </c>
      <c r="H1685" t="s">
        <v>110</v>
      </c>
      <c r="I1685" t="s">
        <v>161</v>
      </c>
      <c r="J1685">
        <v>1</v>
      </c>
      <c r="K1685" t="s">
        <v>182</v>
      </c>
    </row>
    <row r="1686" spans="1:11">
      <c r="A1686" t="s">
        <v>260</v>
      </c>
      <c r="B1686" t="s">
        <v>103</v>
      </c>
      <c r="C1686">
        <v>2070</v>
      </c>
      <c r="D1686">
        <v>2070</v>
      </c>
      <c r="E1686" t="s">
        <v>119</v>
      </c>
      <c r="F1686" t="s">
        <v>146</v>
      </c>
      <c r="G1686" t="s">
        <v>133</v>
      </c>
      <c r="H1686" t="s">
        <v>110</v>
      </c>
      <c r="I1686" t="s">
        <v>160</v>
      </c>
      <c r="J1686">
        <v>1</v>
      </c>
      <c r="K1686" t="s">
        <v>182</v>
      </c>
    </row>
    <row r="1687" spans="1:11">
      <c r="A1687" t="s">
        <v>260</v>
      </c>
      <c r="B1687" t="s">
        <v>103</v>
      </c>
      <c r="C1687">
        <v>2070</v>
      </c>
      <c r="D1687">
        <v>2070</v>
      </c>
      <c r="E1687" t="s">
        <v>119</v>
      </c>
      <c r="F1687" t="s">
        <v>146</v>
      </c>
      <c r="G1687" t="s">
        <v>133</v>
      </c>
      <c r="H1687" t="s">
        <v>110</v>
      </c>
      <c r="I1687" t="s">
        <v>159</v>
      </c>
      <c r="J1687">
        <v>1</v>
      </c>
      <c r="K1687" t="s">
        <v>182</v>
      </c>
    </row>
    <row r="1688" spans="1:11">
      <c r="A1688" t="s">
        <v>260</v>
      </c>
      <c r="B1688" t="s">
        <v>80</v>
      </c>
      <c r="C1688">
        <v>2010</v>
      </c>
      <c r="D1688">
        <v>2010</v>
      </c>
      <c r="E1688" t="s">
        <v>119</v>
      </c>
      <c r="F1688" t="s">
        <v>146</v>
      </c>
      <c r="G1688" t="s">
        <v>133</v>
      </c>
      <c r="H1688" t="s">
        <v>110</v>
      </c>
      <c r="I1688" t="s">
        <v>157</v>
      </c>
      <c r="J1688">
        <v>1</v>
      </c>
      <c r="K1688" t="s">
        <v>182</v>
      </c>
    </row>
    <row r="1689" spans="1:11">
      <c r="A1689" t="s">
        <v>260</v>
      </c>
      <c r="B1689" t="s">
        <v>80</v>
      </c>
      <c r="C1689">
        <v>2010</v>
      </c>
      <c r="D1689">
        <v>2015</v>
      </c>
      <c r="E1689" t="s">
        <v>119</v>
      </c>
      <c r="F1689" t="s">
        <v>146</v>
      </c>
      <c r="G1689" t="s">
        <v>133</v>
      </c>
      <c r="H1689" t="s">
        <v>110</v>
      </c>
      <c r="I1689" t="s">
        <v>157</v>
      </c>
      <c r="J1689">
        <v>1</v>
      </c>
      <c r="K1689" t="s">
        <v>182</v>
      </c>
    </row>
    <row r="1690" spans="1:11">
      <c r="A1690" t="s">
        <v>260</v>
      </c>
      <c r="B1690" t="s">
        <v>80</v>
      </c>
      <c r="C1690">
        <v>2010</v>
      </c>
      <c r="D1690">
        <v>2020</v>
      </c>
      <c r="E1690" t="s">
        <v>119</v>
      </c>
      <c r="F1690" t="s">
        <v>146</v>
      </c>
      <c r="G1690" t="s">
        <v>133</v>
      </c>
      <c r="H1690" t="s">
        <v>110</v>
      </c>
      <c r="I1690" t="s">
        <v>157</v>
      </c>
      <c r="J1690">
        <v>1</v>
      </c>
      <c r="K1690" t="s">
        <v>182</v>
      </c>
    </row>
    <row r="1691" spans="1:11">
      <c r="A1691" t="s">
        <v>260</v>
      </c>
      <c r="B1691" t="s">
        <v>80</v>
      </c>
      <c r="C1691">
        <v>2010</v>
      </c>
      <c r="D1691">
        <v>2025</v>
      </c>
      <c r="E1691" t="s">
        <v>119</v>
      </c>
      <c r="F1691" t="s">
        <v>146</v>
      </c>
      <c r="G1691" t="s">
        <v>133</v>
      </c>
      <c r="H1691" t="s">
        <v>110</v>
      </c>
      <c r="I1691" t="s">
        <v>157</v>
      </c>
      <c r="J1691">
        <v>1</v>
      </c>
      <c r="K1691" t="s">
        <v>182</v>
      </c>
    </row>
    <row r="1692" spans="1:11">
      <c r="A1692" t="s">
        <v>260</v>
      </c>
      <c r="B1692" t="s">
        <v>80</v>
      </c>
      <c r="C1692">
        <v>2010</v>
      </c>
      <c r="D1692">
        <v>2030</v>
      </c>
      <c r="E1692" t="s">
        <v>119</v>
      </c>
      <c r="F1692" t="s">
        <v>146</v>
      </c>
      <c r="G1692" t="s">
        <v>133</v>
      </c>
      <c r="H1692" t="s">
        <v>110</v>
      </c>
      <c r="I1692" t="s">
        <v>157</v>
      </c>
      <c r="J1692">
        <v>1</v>
      </c>
      <c r="K1692" t="s">
        <v>182</v>
      </c>
    </row>
    <row r="1693" spans="1:11">
      <c r="A1693" t="s">
        <v>260</v>
      </c>
      <c r="B1693" t="s">
        <v>80</v>
      </c>
      <c r="C1693">
        <v>2010</v>
      </c>
      <c r="D1693">
        <v>2035</v>
      </c>
      <c r="E1693" t="s">
        <v>119</v>
      </c>
      <c r="F1693" t="s">
        <v>146</v>
      </c>
      <c r="G1693" t="s">
        <v>133</v>
      </c>
      <c r="H1693" t="s">
        <v>110</v>
      </c>
      <c r="I1693" t="s">
        <v>157</v>
      </c>
      <c r="J1693">
        <v>1</v>
      </c>
      <c r="K1693" t="s">
        <v>182</v>
      </c>
    </row>
    <row r="1694" spans="1:11">
      <c r="A1694" t="s">
        <v>260</v>
      </c>
      <c r="B1694" t="s">
        <v>80</v>
      </c>
      <c r="C1694">
        <v>2015</v>
      </c>
      <c r="D1694">
        <v>2015</v>
      </c>
      <c r="E1694" t="s">
        <v>119</v>
      </c>
      <c r="F1694" t="s">
        <v>146</v>
      </c>
      <c r="G1694" t="s">
        <v>133</v>
      </c>
      <c r="H1694" t="s">
        <v>110</v>
      </c>
      <c r="I1694" t="s">
        <v>157</v>
      </c>
      <c r="J1694">
        <v>1</v>
      </c>
      <c r="K1694" t="s">
        <v>182</v>
      </c>
    </row>
    <row r="1695" spans="1:11">
      <c r="A1695" t="s">
        <v>260</v>
      </c>
      <c r="B1695" t="s">
        <v>80</v>
      </c>
      <c r="C1695">
        <v>2015</v>
      </c>
      <c r="D1695">
        <v>2020</v>
      </c>
      <c r="E1695" t="s">
        <v>119</v>
      </c>
      <c r="F1695" t="s">
        <v>146</v>
      </c>
      <c r="G1695" t="s">
        <v>133</v>
      </c>
      <c r="H1695" t="s">
        <v>110</v>
      </c>
      <c r="I1695" t="s">
        <v>157</v>
      </c>
      <c r="J1695">
        <v>1</v>
      </c>
      <c r="K1695" t="s">
        <v>182</v>
      </c>
    </row>
    <row r="1696" spans="1:11">
      <c r="A1696" t="s">
        <v>260</v>
      </c>
      <c r="B1696" t="s">
        <v>80</v>
      </c>
      <c r="C1696">
        <v>2015</v>
      </c>
      <c r="D1696">
        <v>2025</v>
      </c>
      <c r="E1696" t="s">
        <v>119</v>
      </c>
      <c r="F1696" t="s">
        <v>146</v>
      </c>
      <c r="G1696" t="s">
        <v>133</v>
      </c>
      <c r="H1696" t="s">
        <v>110</v>
      </c>
      <c r="I1696" t="s">
        <v>157</v>
      </c>
      <c r="J1696">
        <v>1</v>
      </c>
      <c r="K1696" t="s">
        <v>182</v>
      </c>
    </row>
    <row r="1697" spans="1:11">
      <c r="A1697" t="s">
        <v>260</v>
      </c>
      <c r="B1697" t="s">
        <v>80</v>
      </c>
      <c r="C1697">
        <v>2015</v>
      </c>
      <c r="D1697">
        <v>2030</v>
      </c>
      <c r="E1697" t="s">
        <v>119</v>
      </c>
      <c r="F1697" t="s">
        <v>146</v>
      </c>
      <c r="G1697" t="s">
        <v>133</v>
      </c>
      <c r="H1697" t="s">
        <v>110</v>
      </c>
      <c r="I1697" t="s">
        <v>157</v>
      </c>
      <c r="J1697">
        <v>1</v>
      </c>
      <c r="K1697" t="s">
        <v>182</v>
      </c>
    </row>
    <row r="1698" spans="1:11">
      <c r="A1698" t="s">
        <v>260</v>
      </c>
      <c r="B1698" t="s">
        <v>80</v>
      </c>
      <c r="C1698">
        <v>2015</v>
      </c>
      <c r="D1698">
        <v>2035</v>
      </c>
      <c r="E1698" t="s">
        <v>119</v>
      </c>
      <c r="F1698" t="s">
        <v>146</v>
      </c>
      <c r="G1698" t="s">
        <v>133</v>
      </c>
      <c r="H1698" t="s">
        <v>110</v>
      </c>
      <c r="I1698" t="s">
        <v>157</v>
      </c>
      <c r="J1698">
        <v>1</v>
      </c>
      <c r="K1698" t="s">
        <v>182</v>
      </c>
    </row>
    <row r="1699" spans="1:11">
      <c r="A1699" t="s">
        <v>260</v>
      </c>
      <c r="B1699" t="s">
        <v>80</v>
      </c>
      <c r="C1699">
        <v>2015</v>
      </c>
      <c r="D1699">
        <v>2040</v>
      </c>
      <c r="E1699" t="s">
        <v>119</v>
      </c>
      <c r="F1699" t="s">
        <v>146</v>
      </c>
      <c r="G1699" t="s">
        <v>133</v>
      </c>
      <c r="H1699" t="s">
        <v>110</v>
      </c>
      <c r="I1699" t="s">
        <v>157</v>
      </c>
      <c r="J1699">
        <v>1</v>
      </c>
      <c r="K1699" t="s">
        <v>182</v>
      </c>
    </row>
    <row r="1700" spans="1:11">
      <c r="A1700" t="s">
        <v>260</v>
      </c>
      <c r="B1700" t="s">
        <v>80</v>
      </c>
      <c r="C1700">
        <v>2020</v>
      </c>
      <c r="D1700">
        <v>2020</v>
      </c>
      <c r="E1700" t="s">
        <v>119</v>
      </c>
      <c r="F1700" t="s">
        <v>146</v>
      </c>
      <c r="G1700" t="s">
        <v>133</v>
      </c>
      <c r="H1700" t="s">
        <v>110</v>
      </c>
      <c r="I1700" t="s">
        <v>157</v>
      </c>
      <c r="J1700">
        <v>1</v>
      </c>
      <c r="K1700" t="s">
        <v>182</v>
      </c>
    </row>
    <row r="1701" spans="1:11">
      <c r="A1701" t="s">
        <v>260</v>
      </c>
      <c r="B1701" t="s">
        <v>80</v>
      </c>
      <c r="C1701">
        <v>2020</v>
      </c>
      <c r="D1701">
        <v>2025</v>
      </c>
      <c r="E1701" t="s">
        <v>119</v>
      </c>
      <c r="F1701" t="s">
        <v>146</v>
      </c>
      <c r="G1701" t="s">
        <v>133</v>
      </c>
      <c r="H1701" t="s">
        <v>110</v>
      </c>
      <c r="I1701" t="s">
        <v>157</v>
      </c>
      <c r="J1701">
        <v>1</v>
      </c>
      <c r="K1701" t="s">
        <v>182</v>
      </c>
    </row>
    <row r="1702" spans="1:11">
      <c r="A1702" t="s">
        <v>260</v>
      </c>
      <c r="B1702" t="s">
        <v>80</v>
      </c>
      <c r="C1702">
        <v>2020</v>
      </c>
      <c r="D1702">
        <v>2030</v>
      </c>
      <c r="E1702" t="s">
        <v>119</v>
      </c>
      <c r="F1702" t="s">
        <v>146</v>
      </c>
      <c r="G1702" t="s">
        <v>133</v>
      </c>
      <c r="H1702" t="s">
        <v>110</v>
      </c>
      <c r="I1702" t="s">
        <v>157</v>
      </c>
      <c r="J1702">
        <v>1</v>
      </c>
      <c r="K1702" t="s">
        <v>182</v>
      </c>
    </row>
    <row r="1703" spans="1:11">
      <c r="A1703" t="s">
        <v>260</v>
      </c>
      <c r="B1703" t="s">
        <v>80</v>
      </c>
      <c r="C1703">
        <v>2020</v>
      </c>
      <c r="D1703">
        <v>2035</v>
      </c>
      <c r="E1703" t="s">
        <v>119</v>
      </c>
      <c r="F1703" t="s">
        <v>146</v>
      </c>
      <c r="G1703" t="s">
        <v>133</v>
      </c>
      <c r="H1703" t="s">
        <v>110</v>
      </c>
      <c r="I1703" t="s">
        <v>157</v>
      </c>
      <c r="J1703">
        <v>1</v>
      </c>
      <c r="K1703" t="s">
        <v>182</v>
      </c>
    </row>
    <row r="1704" spans="1:11">
      <c r="A1704" t="s">
        <v>260</v>
      </c>
      <c r="B1704" t="s">
        <v>80</v>
      </c>
      <c r="C1704">
        <v>2020</v>
      </c>
      <c r="D1704">
        <v>2040</v>
      </c>
      <c r="E1704" t="s">
        <v>119</v>
      </c>
      <c r="F1704" t="s">
        <v>146</v>
      </c>
      <c r="G1704" t="s">
        <v>133</v>
      </c>
      <c r="H1704" t="s">
        <v>110</v>
      </c>
      <c r="I1704" t="s">
        <v>157</v>
      </c>
      <c r="J1704">
        <v>1</v>
      </c>
      <c r="K1704" t="s">
        <v>182</v>
      </c>
    </row>
    <row r="1705" spans="1:11">
      <c r="A1705" t="s">
        <v>260</v>
      </c>
      <c r="B1705" t="s">
        <v>80</v>
      </c>
      <c r="C1705">
        <v>2020</v>
      </c>
      <c r="D1705">
        <v>2045</v>
      </c>
      <c r="E1705" t="s">
        <v>119</v>
      </c>
      <c r="F1705" t="s">
        <v>146</v>
      </c>
      <c r="G1705" t="s">
        <v>133</v>
      </c>
      <c r="H1705" t="s">
        <v>110</v>
      </c>
      <c r="I1705" t="s">
        <v>157</v>
      </c>
      <c r="J1705">
        <v>1</v>
      </c>
      <c r="K1705" t="s">
        <v>182</v>
      </c>
    </row>
    <row r="1706" spans="1:11">
      <c r="A1706" t="s">
        <v>260</v>
      </c>
      <c r="B1706" t="s">
        <v>80</v>
      </c>
      <c r="C1706">
        <v>2025</v>
      </c>
      <c r="D1706">
        <v>2025</v>
      </c>
      <c r="E1706" t="s">
        <v>119</v>
      </c>
      <c r="F1706" t="s">
        <v>146</v>
      </c>
      <c r="G1706" t="s">
        <v>133</v>
      </c>
      <c r="H1706" t="s">
        <v>110</v>
      </c>
      <c r="I1706" t="s">
        <v>157</v>
      </c>
      <c r="J1706">
        <v>1</v>
      </c>
      <c r="K1706" t="s">
        <v>182</v>
      </c>
    </row>
    <row r="1707" spans="1:11">
      <c r="A1707" t="s">
        <v>260</v>
      </c>
      <c r="B1707" t="s">
        <v>80</v>
      </c>
      <c r="C1707">
        <v>2025</v>
      </c>
      <c r="D1707">
        <v>2030</v>
      </c>
      <c r="E1707" t="s">
        <v>119</v>
      </c>
      <c r="F1707" t="s">
        <v>146</v>
      </c>
      <c r="G1707" t="s">
        <v>133</v>
      </c>
      <c r="H1707" t="s">
        <v>110</v>
      </c>
      <c r="I1707" t="s">
        <v>157</v>
      </c>
      <c r="J1707">
        <v>1</v>
      </c>
      <c r="K1707" t="s">
        <v>182</v>
      </c>
    </row>
    <row r="1708" spans="1:11">
      <c r="A1708" t="s">
        <v>260</v>
      </c>
      <c r="B1708" t="s">
        <v>80</v>
      </c>
      <c r="C1708">
        <v>2025</v>
      </c>
      <c r="D1708">
        <v>2035</v>
      </c>
      <c r="E1708" t="s">
        <v>119</v>
      </c>
      <c r="F1708" t="s">
        <v>146</v>
      </c>
      <c r="G1708" t="s">
        <v>133</v>
      </c>
      <c r="H1708" t="s">
        <v>110</v>
      </c>
      <c r="I1708" t="s">
        <v>157</v>
      </c>
      <c r="J1708">
        <v>1</v>
      </c>
      <c r="K1708" t="s">
        <v>182</v>
      </c>
    </row>
    <row r="1709" spans="1:11">
      <c r="A1709" t="s">
        <v>260</v>
      </c>
      <c r="B1709" t="s">
        <v>80</v>
      </c>
      <c r="C1709">
        <v>2025</v>
      </c>
      <c r="D1709">
        <v>2040</v>
      </c>
      <c r="E1709" t="s">
        <v>119</v>
      </c>
      <c r="F1709" t="s">
        <v>146</v>
      </c>
      <c r="G1709" t="s">
        <v>133</v>
      </c>
      <c r="H1709" t="s">
        <v>110</v>
      </c>
      <c r="I1709" t="s">
        <v>157</v>
      </c>
      <c r="J1709">
        <v>1</v>
      </c>
      <c r="K1709" t="s">
        <v>182</v>
      </c>
    </row>
    <row r="1710" spans="1:11">
      <c r="A1710" t="s">
        <v>260</v>
      </c>
      <c r="B1710" t="s">
        <v>80</v>
      </c>
      <c r="C1710">
        <v>2025</v>
      </c>
      <c r="D1710">
        <v>2045</v>
      </c>
      <c r="E1710" t="s">
        <v>119</v>
      </c>
      <c r="F1710" t="s">
        <v>146</v>
      </c>
      <c r="G1710" t="s">
        <v>133</v>
      </c>
      <c r="H1710" t="s">
        <v>110</v>
      </c>
      <c r="I1710" t="s">
        <v>157</v>
      </c>
      <c r="J1710">
        <v>1</v>
      </c>
      <c r="K1710" t="s">
        <v>182</v>
      </c>
    </row>
    <row r="1711" spans="1:11">
      <c r="A1711" t="s">
        <v>260</v>
      </c>
      <c r="B1711" t="s">
        <v>80</v>
      </c>
      <c r="C1711">
        <v>2025</v>
      </c>
      <c r="D1711">
        <v>2050</v>
      </c>
      <c r="E1711" t="s">
        <v>119</v>
      </c>
      <c r="F1711" t="s">
        <v>146</v>
      </c>
      <c r="G1711" t="s">
        <v>133</v>
      </c>
      <c r="H1711" t="s">
        <v>110</v>
      </c>
      <c r="I1711" t="s">
        <v>157</v>
      </c>
      <c r="J1711">
        <v>1</v>
      </c>
      <c r="K1711" t="s">
        <v>182</v>
      </c>
    </row>
    <row r="1712" spans="1:11">
      <c r="A1712" t="s">
        <v>260</v>
      </c>
      <c r="B1712" t="s">
        <v>80</v>
      </c>
      <c r="C1712">
        <v>2030</v>
      </c>
      <c r="D1712">
        <v>2030</v>
      </c>
      <c r="E1712" t="s">
        <v>119</v>
      </c>
      <c r="F1712" t="s">
        <v>146</v>
      </c>
      <c r="G1712" t="s">
        <v>133</v>
      </c>
      <c r="H1712" t="s">
        <v>110</v>
      </c>
      <c r="I1712" t="s">
        <v>157</v>
      </c>
      <c r="J1712">
        <v>1</v>
      </c>
      <c r="K1712" t="s">
        <v>182</v>
      </c>
    </row>
    <row r="1713" spans="1:11">
      <c r="A1713" t="s">
        <v>260</v>
      </c>
      <c r="B1713" t="s">
        <v>80</v>
      </c>
      <c r="C1713">
        <v>2030</v>
      </c>
      <c r="D1713">
        <v>2035</v>
      </c>
      <c r="E1713" t="s">
        <v>119</v>
      </c>
      <c r="F1713" t="s">
        <v>146</v>
      </c>
      <c r="G1713" t="s">
        <v>133</v>
      </c>
      <c r="H1713" t="s">
        <v>110</v>
      </c>
      <c r="I1713" t="s">
        <v>157</v>
      </c>
      <c r="J1713">
        <v>1</v>
      </c>
      <c r="K1713" t="s">
        <v>182</v>
      </c>
    </row>
    <row r="1714" spans="1:11">
      <c r="A1714" t="s">
        <v>260</v>
      </c>
      <c r="B1714" t="s">
        <v>80</v>
      </c>
      <c r="C1714">
        <v>2030</v>
      </c>
      <c r="D1714">
        <v>2040</v>
      </c>
      <c r="E1714" t="s">
        <v>119</v>
      </c>
      <c r="F1714" t="s">
        <v>146</v>
      </c>
      <c r="G1714" t="s">
        <v>133</v>
      </c>
      <c r="H1714" t="s">
        <v>110</v>
      </c>
      <c r="I1714" t="s">
        <v>157</v>
      </c>
      <c r="J1714">
        <v>1</v>
      </c>
      <c r="K1714" t="s">
        <v>182</v>
      </c>
    </row>
    <row r="1715" spans="1:11">
      <c r="A1715" t="s">
        <v>260</v>
      </c>
      <c r="B1715" t="s">
        <v>80</v>
      </c>
      <c r="C1715">
        <v>2030</v>
      </c>
      <c r="D1715">
        <v>2045</v>
      </c>
      <c r="E1715" t="s">
        <v>119</v>
      </c>
      <c r="F1715" t="s">
        <v>146</v>
      </c>
      <c r="G1715" t="s">
        <v>133</v>
      </c>
      <c r="H1715" t="s">
        <v>110</v>
      </c>
      <c r="I1715" t="s">
        <v>157</v>
      </c>
      <c r="J1715">
        <v>1</v>
      </c>
      <c r="K1715" t="s">
        <v>182</v>
      </c>
    </row>
    <row r="1716" spans="1:11">
      <c r="A1716" t="s">
        <v>260</v>
      </c>
      <c r="B1716" t="s">
        <v>80</v>
      </c>
      <c r="C1716">
        <v>2030</v>
      </c>
      <c r="D1716">
        <v>2050</v>
      </c>
      <c r="E1716" t="s">
        <v>119</v>
      </c>
      <c r="F1716" t="s">
        <v>146</v>
      </c>
      <c r="G1716" t="s">
        <v>133</v>
      </c>
      <c r="H1716" t="s">
        <v>110</v>
      </c>
      <c r="I1716" t="s">
        <v>157</v>
      </c>
      <c r="J1716">
        <v>1</v>
      </c>
      <c r="K1716" t="s">
        <v>182</v>
      </c>
    </row>
    <row r="1717" spans="1:11">
      <c r="A1717" t="s">
        <v>260</v>
      </c>
      <c r="B1717" t="s">
        <v>80</v>
      </c>
      <c r="C1717">
        <v>2030</v>
      </c>
      <c r="D1717">
        <v>2055</v>
      </c>
      <c r="E1717" t="s">
        <v>119</v>
      </c>
      <c r="F1717" t="s">
        <v>146</v>
      </c>
      <c r="G1717" t="s">
        <v>133</v>
      </c>
      <c r="H1717" t="s">
        <v>110</v>
      </c>
      <c r="I1717" t="s">
        <v>157</v>
      </c>
      <c r="J1717">
        <v>1</v>
      </c>
      <c r="K1717" t="s">
        <v>182</v>
      </c>
    </row>
    <row r="1718" spans="1:11">
      <c r="A1718" t="s">
        <v>260</v>
      </c>
      <c r="B1718" t="s">
        <v>80</v>
      </c>
      <c r="C1718">
        <v>2035</v>
      </c>
      <c r="D1718">
        <v>2035</v>
      </c>
      <c r="E1718" t="s">
        <v>119</v>
      </c>
      <c r="F1718" t="s">
        <v>146</v>
      </c>
      <c r="G1718" t="s">
        <v>133</v>
      </c>
      <c r="H1718" t="s">
        <v>110</v>
      </c>
      <c r="I1718" t="s">
        <v>157</v>
      </c>
      <c r="J1718">
        <v>1</v>
      </c>
      <c r="K1718" t="s">
        <v>182</v>
      </c>
    </row>
    <row r="1719" spans="1:11">
      <c r="A1719" t="s">
        <v>260</v>
      </c>
      <c r="B1719" t="s">
        <v>80</v>
      </c>
      <c r="C1719">
        <v>2035</v>
      </c>
      <c r="D1719">
        <v>2040</v>
      </c>
      <c r="E1719" t="s">
        <v>119</v>
      </c>
      <c r="F1719" t="s">
        <v>146</v>
      </c>
      <c r="G1719" t="s">
        <v>133</v>
      </c>
      <c r="H1719" t="s">
        <v>110</v>
      </c>
      <c r="I1719" t="s">
        <v>157</v>
      </c>
      <c r="J1719">
        <v>1</v>
      </c>
      <c r="K1719" t="s">
        <v>182</v>
      </c>
    </row>
    <row r="1720" spans="1:11">
      <c r="A1720" t="s">
        <v>260</v>
      </c>
      <c r="B1720" t="s">
        <v>80</v>
      </c>
      <c r="C1720">
        <v>2035</v>
      </c>
      <c r="D1720">
        <v>2045</v>
      </c>
      <c r="E1720" t="s">
        <v>119</v>
      </c>
      <c r="F1720" t="s">
        <v>146</v>
      </c>
      <c r="G1720" t="s">
        <v>133</v>
      </c>
      <c r="H1720" t="s">
        <v>110</v>
      </c>
      <c r="I1720" t="s">
        <v>157</v>
      </c>
      <c r="J1720">
        <v>1</v>
      </c>
      <c r="K1720" t="s">
        <v>182</v>
      </c>
    </row>
    <row r="1721" spans="1:11">
      <c r="A1721" t="s">
        <v>260</v>
      </c>
      <c r="B1721" t="s">
        <v>80</v>
      </c>
      <c r="C1721">
        <v>2035</v>
      </c>
      <c r="D1721">
        <v>2050</v>
      </c>
      <c r="E1721" t="s">
        <v>119</v>
      </c>
      <c r="F1721" t="s">
        <v>146</v>
      </c>
      <c r="G1721" t="s">
        <v>133</v>
      </c>
      <c r="H1721" t="s">
        <v>110</v>
      </c>
      <c r="I1721" t="s">
        <v>157</v>
      </c>
      <c r="J1721">
        <v>1</v>
      </c>
      <c r="K1721" t="s">
        <v>182</v>
      </c>
    </row>
    <row r="1722" spans="1:11">
      <c r="A1722" t="s">
        <v>260</v>
      </c>
      <c r="B1722" t="s">
        <v>80</v>
      </c>
      <c r="C1722">
        <v>2035</v>
      </c>
      <c r="D1722">
        <v>2055</v>
      </c>
      <c r="E1722" t="s">
        <v>119</v>
      </c>
      <c r="F1722" t="s">
        <v>146</v>
      </c>
      <c r="G1722" t="s">
        <v>133</v>
      </c>
      <c r="H1722" t="s">
        <v>110</v>
      </c>
      <c r="I1722" t="s">
        <v>157</v>
      </c>
      <c r="J1722">
        <v>1</v>
      </c>
      <c r="K1722" t="s">
        <v>182</v>
      </c>
    </row>
    <row r="1723" spans="1:11">
      <c r="A1723" t="s">
        <v>260</v>
      </c>
      <c r="B1723" t="s">
        <v>80</v>
      </c>
      <c r="C1723">
        <v>2035</v>
      </c>
      <c r="D1723">
        <v>2060</v>
      </c>
      <c r="E1723" t="s">
        <v>119</v>
      </c>
      <c r="F1723" t="s">
        <v>146</v>
      </c>
      <c r="G1723" t="s">
        <v>133</v>
      </c>
      <c r="H1723" t="s">
        <v>110</v>
      </c>
      <c r="I1723" t="s">
        <v>157</v>
      </c>
      <c r="J1723">
        <v>1</v>
      </c>
      <c r="K1723" t="s">
        <v>182</v>
      </c>
    </row>
    <row r="1724" spans="1:11">
      <c r="A1724" t="s">
        <v>260</v>
      </c>
      <c r="B1724" t="s">
        <v>80</v>
      </c>
      <c r="C1724">
        <v>2040</v>
      </c>
      <c r="D1724">
        <v>2040</v>
      </c>
      <c r="E1724" t="s">
        <v>119</v>
      </c>
      <c r="F1724" t="s">
        <v>146</v>
      </c>
      <c r="G1724" t="s">
        <v>133</v>
      </c>
      <c r="H1724" t="s">
        <v>110</v>
      </c>
      <c r="I1724" t="s">
        <v>157</v>
      </c>
      <c r="J1724">
        <v>1</v>
      </c>
      <c r="K1724" t="s">
        <v>182</v>
      </c>
    </row>
    <row r="1725" spans="1:11">
      <c r="A1725" t="s">
        <v>260</v>
      </c>
      <c r="B1725" t="s">
        <v>80</v>
      </c>
      <c r="C1725">
        <v>2040</v>
      </c>
      <c r="D1725">
        <v>2045</v>
      </c>
      <c r="E1725" t="s">
        <v>119</v>
      </c>
      <c r="F1725" t="s">
        <v>146</v>
      </c>
      <c r="G1725" t="s">
        <v>133</v>
      </c>
      <c r="H1725" t="s">
        <v>110</v>
      </c>
      <c r="I1725" t="s">
        <v>157</v>
      </c>
      <c r="J1725">
        <v>1</v>
      </c>
      <c r="K1725" t="s">
        <v>182</v>
      </c>
    </row>
    <row r="1726" spans="1:11">
      <c r="A1726" t="s">
        <v>260</v>
      </c>
      <c r="B1726" t="s">
        <v>80</v>
      </c>
      <c r="C1726">
        <v>2040</v>
      </c>
      <c r="D1726">
        <v>2050</v>
      </c>
      <c r="E1726" t="s">
        <v>119</v>
      </c>
      <c r="F1726" t="s">
        <v>146</v>
      </c>
      <c r="G1726" t="s">
        <v>133</v>
      </c>
      <c r="H1726" t="s">
        <v>110</v>
      </c>
      <c r="I1726" t="s">
        <v>157</v>
      </c>
      <c r="J1726">
        <v>1</v>
      </c>
      <c r="K1726" t="s">
        <v>182</v>
      </c>
    </row>
    <row r="1727" spans="1:11">
      <c r="A1727" t="s">
        <v>260</v>
      </c>
      <c r="B1727" t="s">
        <v>80</v>
      </c>
      <c r="C1727">
        <v>2040</v>
      </c>
      <c r="D1727">
        <v>2055</v>
      </c>
      <c r="E1727" t="s">
        <v>119</v>
      </c>
      <c r="F1727" t="s">
        <v>146</v>
      </c>
      <c r="G1727" t="s">
        <v>133</v>
      </c>
      <c r="H1727" t="s">
        <v>110</v>
      </c>
      <c r="I1727" t="s">
        <v>157</v>
      </c>
      <c r="J1727">
        <v>1</v>
      </c>
      <c r="K1727" t="s">
        <v>182</v>
      </c>
    </row>
    <row r="1728" spans="1:11">
      <c r="A1728" t="s">
        <v>260</v>
      </c>
      <c r="B1728" t="s">
        <v>80</v>
      </c>
      <c r="C1728">
        <v>2040</v>
      </c>
      <c r="D1728">
        <v>2060</v>
      </c>
      <c r="E1728" t="s">
        <v>119</v>
      </c>
      <c r="F1728" t="s">
        <v>146</v>
      </c>
      <c r="G1728" t="s">
        <v>133</v>
      </c>
      <c r="H1728" t="s">
        <v>110</v>
      </c>
      <c r="I1728" t="s">
        <v>157</v>
      </c>
      <c r="J1728">
        <v>1</v>
      </c>
      <c r="K1728" t="s">
        <v>182</v>
      </c>
    </row>
    <row r="1729" spans="1:11">
      <c r="A1729" t="s">
        <v>260</v>
      </c>
      <c r="B1729" t="s">
        <v>80</v>
      </c>
      <c r="C1729">
        <v>2040</v>
      </c>
      <c r="D1729">
        <v>2065</v>
      </c>
      <c r="E1729" t="s">
        <v>119</v>
      </c>
      <c r="F1729" t="s">
        <v>146</v>
      </c>
      <c r="G1729" t="s">
        <v>133</v>
      </c>
      <c r="H1729" t="s">
        <v>110</v>
      </c>
      <c r="I1729" t="s">
        <v>157</v>
      </c>
      <c r="J1729">
        <v>1</v>
      </c>
      <c r="K1729" t="s">
        <v>182</v>
      </c>
    </row>
    <row r="1730" spans="1:11">
      <c r="A1730" t="s">
        <v>260</v>
      </c>
      <c r="B1730" t="s">
        <v>80</v>
      </c>
      <c r="C1730">
        <v>2045</v>
      </c>
      <c r="D1730">
        <v>2045</v>
      </c>
      <c r="E1730" t="s">
        <v>119</v>
      </c>
      <c r="F1730" t="s">
        <v>146</v>
      </c>
      <c r="G1730" t="s">
        <v>133</v>
      </c>
      <c r="H1730" t="s">
        <v>110</v>
      </c>
      <c r="I1730" t="s">
        <v>157</v>
      </c>
      <c r="J1730">
        <v>1</v>
      </c>
      <c r="K1730" t="s">
        <v>182</v>
      </c>
    </row>
    <row r="1731" spans="1:11">
      <c r="A1731" t="s">
        <v>260</v>
      </c>
      <c r="B1731" t="s">
        <v>80</v>
      </c>
      <c r="C1731">
        <v>2045</v>
      </c>
      <c r="D1731">
        <v>2050</v>
      </c>
      <c r="E1731" t="s">
        <v>119</v>
      </c>
      <c r="F1731" t="s">
        <v>146</v>
      </c>
      <c r="G1731" t="s">
        <v>133</v>
      </c>
      <c r="H1731" t="s">
        <v>110</v>
      </c>
      <c r="I1731" t="s">
        <v>157</v>
      </c>
      <c r="J1731">
        <v>1</v>
      </c>
      <c r="K1731" t="s">
        <v>182</v>
      </c>
    </row>
    <row r="1732" spans="1:11">
      <c r="A1732" t="s">
        <v>260</v>
      </c>
      <c r="B1732" t="s">
        <v>80</v>
      </c>
      <c r="C1732">
        <v>2045</v>
      </c>
      <c r="D1732">
        <v>2055</v>
      </c>
      <c r="E1732" t="s">
        <v>119</v>
      </c>
      <c r="F1732" t="s">
        <v>146</v>
      </c>
      <c r="G1732" t="s">
        <v>133</v>
      </c>
      <c r="H1732" t="s">
        <v>110</v>
      </c>
      <c r="I1732" t="s">
        <v>157</v>
      </c>
      <c r="J1732">
        <v>1</v>
      </c>
      <c r="K1732" t="s">
        <v>182</v>
      </c>
    </row>
    <row r="1733" spans="1:11">
      <c r="A1733" t="s">
        <v>260</v>
      </c>
      <c r="B1733" t="s">
        <v>80</v>
      </c>
      <c r="C1733">
        <v>2045</v>
      </c>
      <c r="D1733">
        <v>2060</v>
      </c>
      <c r="E1733" t="s">
        <v>119</v>
      </c>
      <c r="F1733" t="s">
        <v>146</v>
      </c>
      <c r="G1733" t="s">
        <v>133</v>
      </c>
      <c r="H1733" t="s">
        <v>110</v>
      </c>
      <c r="I1733" t="s">
        <v>157</v>
      </c>
      <c r="J1733">
        <v>1</v>
      </c>
      <c r="K1733" t="s">
        <v>182</v>
      </c>
    </row>
    <row r="1734" spans="1:11">
      <c r="A1734" t="s">
        <v>260</v>
      </c>
      <c r="B1734" t="s">
        <v>80</v>
      </c>
      <c r="C1734">
        <v>2045</v>
      </c>
      <c r="D1734">
        <v>2065</v>
      </c>
      <c r="E1734" t="s">
        <v>119</v>
      </c>
      <c r="F1734" t="s">
        <v>146</v>
      </c>
      <c r="G1734" t="s">
        <v>133</v>
      </c>
      <c r="H1734" t="s">
        <v>110</v>
      </c>
      <c r="I1734" t="s">
        <v>157</v>
      </c>
      <c r="J1734">
        <v>1</v>
      </c>
      <c r="K1734" t="s">
        <v>182</v>
      </c>
    </row>
    <row r="1735" spans="1:11">
      <c r="A1735" t="s">
        <v>260</v>
      </c>
      <c r="B1735" t="s">
        <v>80</v>
      </c>
      <c r="C1735">
        <v>2045</v>
      </c>
      <c r="D1735">
        <v>2070</v>
      </c>
      <c r="E1735" t="s">
        <v>119</v>
      </c>
      <c r="F1735" t="s">
        <v>146</v>
      </c>
      <c r="G1735" t="s">
        <v>133</v>
      </c>
      <c r="H1735" t="s">
        <v>110</v>
      </c>
      <c r="I1735" t="s">
        <v>157</v>
      </c>
      <c r="J1735">
        <v>1</v>
      </c>
      <c r="K1735" t="s">
        <v>182</v>
      </c>
    </row>
    <row r="1736" spans="1:11">
      <c r="A1736" t="s">
        <v>260</v>
      </c>
      <c r="B1736" t="s">
        <v>80</v>
      </c>
      <c r="C1736">
        <v>2050</v>
      </c>
      <c r="D1736">
        <v>2050</v>
      </c>
      <c r="E1736" t="s">
        <v>119</v>
      </c>
      <c r="F1736" t="s">
        <v>146</v>
      </c>
      <c r="G1736" t="s">
        <v>133</v>
      </c>
      <c r="H1736" t="s">
        <v>110</v>
      </c>
      <c r="I1736" t="s">
        <v>157</v>
      </c>
      <c r="J1736">
        <v>1</v>
      </c>
      <c r="K1736" t="s">
        <v>182</v>
      </c>
    </row>
    <row r="1737" spans="1:11">
      <c r="A1737" t="s">
        <v>260</v>
      </c>
      <c r="B1737" t="s">
        <v>80</v>
      </c>
      <c r="C1737">
        <v>2050</v>
      </c>
      <c r="D1737">
        <v>2055</v>
      </c>
      <c r="E1737" t="s">
        <v>119</v>
      </c>
      <c r="F1737" t="s">
        <v>146</v>
      </c>
      <c r="G1737" t="s">
        <v>133</v>
      </c>
      <c r="H1737" t="s">
        <v>110</v>
      </c>
      <c r="I1737" t="s">
        <v>157</v>
      </c>
      <c r="J1737">
        <v>1</v>
      </c>
      <c r="K1737" t="s">
        <v>182</v>
      </c>
    </row>
    <row r="1738" spans="1:11">
      <c r="A1738" t="s">
        <v>260</v>
      </c>
      <c r="B1738" t="s">
        <v>80</v>
      </c>
      <c r="C1738">
        <v>2050</v>
      </c>
      <c r="D1738">
        <v>2060</v>
      </c>
      <c r="E1738" t="s">
        <v>119</v>
      </c>
      <c r="F1738" t="s">
        <v>146</v>
      </c>
      <c r="G1738" t="s">
        <v>133</v>
      </c>
      <c r="H1738" t="s">
        <v>110</v>
      </c>
      <c r="I1738" t="s">
        <v>157</v>
      </c>
      <c r="J1738">
        <v>1</v>
      </c>
      <c r="K1738" t="s">
        <v>182</v>
      </c>
    </row>
    <row r="1739" spans="1:11">
      <c r="A1739" t="s">
        <v>260</v>
      </c>
      <c r="B1739" t="s">
        <v>80</v>
      </c>
      <c r="C1739">
        <v>2050</v>
      </c>
      <c r="D1739">
        <v>2065</v>
      </c>
      <c r="E1739" t="s">
        <v>119</v>
      </c>
      <c r="F1739" t="s">
        <v>146</v>
      </c>
      <c r="G1739" t="s">
        <v>133</v>
      </c>
      <c r="H1739" t="s">
        <v>110</v>
      </c>
      <c r="I1739" t="s">
        <v>157</v>
      </c>
      <c r="J1739">
        <v>1</v>
      </c>
      <c r="K1739" t="s">
        <v>182</v>
      </c>
    </row>
    <row r="1740" spans="1:11">
      <c r="A1740" t="s">
        <v>260</v>
      </c>
      <c r="B1740" t="s">
        <v>80</v>
      </c>
      <c r="C1740">
        <v>2050</v>
      </c>
      <c r="D1740">
        <v>2070</v>
      </c>
      <c r="E1740" t="s">
        <v>119</v>
      </c>
      <c r="F1740" t="s">
        <v>146</v>
      </c>
      <c r="G1740" t="s">
        <v>133</v>
      </c>
      <c r="H1740" t="s">
        <v>110</v>
      </c>
      <c r="I1740" t="s">
        <v>157</v>
      </c>
      <c r="J1740">
        <v>1</v>
      </c>
      <c r="K1740" t="s">
        <v>182</v>
      </c>
    </row>
    <row r="1741" spans="1:11">
      <c r="A1741" t="s">
        <v>260</v>
      </c>
      <c r="B1741" t="s">
        <v>80</v>
      </c>
      <c r="C1741">
        <v>2055</v>
      </c>
      <c r="D1741">
        <v>2055</v>
      </c>
      <c r="E1741" t="s">
        <v>119</v>
      </c>
      <c r="F1741" t="s">
        <v>146</v>
      </c>
      <c r="G1741" t="s">
        <v>133</v>
      </c>
      <c r="H1741" t="s">
        <v>110</v>
      </c>
      <c r="I1741" t="s">
        <v>157</v>
      </c>
      <c r="J1741">
        <v>1</v>
      </c>
      <c r="K1741" t="s">
        <v>182</v>
      </c>
    </row>
    <row r="1742" spans="1:11">
      <c r="A1742" t="s">
        <v>260</v>
      </c>
      <c r="B1742" t="s">
        <v>80</v>
      </c>
      <c r="C1742">
        <v>2055</v>
      </c>
      <c r="D1742">
        <v>2060</v>
      </c>
      <c r="E1742" t="s">
        <v>119</v>
      </c>
      <c r="F1742" t="s">
        <v>146</v>
      </c>
      <c r="G1742" t="s">
        <v>133</v>
      </c>
      <c r="H1742" t="s">
        <v>110</v>
      </c>
      <c r="I1742" t="s">
        <v>157</v>
      </c>
      <c r="J1742">
        <v>1</v>
      </c>
      <c r="K1742" t="s">
        <v>182</v>
      </c>
    </row>
    <row r="1743" spans="1:11">
      <c r="A1743" t="s">
        <v>260</v>
      </c>
      <c r="B1743" t="s">
        <v>80</v>
      </c>
      <c r="C1743">
        <v>2055</v>
      </c>
      <c r="D1743">
        <v>2065</v>
      </c>
      <c r="E1743" t="s">
        <v>119</v>
      </c>
      <c r="F1743" t="s">
        <v>146</v>
      </c>
      <c r="G1743" t="s">
        <v>133</v>
      </c>
      <c r="H1743" t="s">
        <v>110</v>
      </c>
      <c r="I1743" t="s">
        <v>157</v>
      </c>
      <c r="J1743">
        <v>1</v>
      </c>
      <c r="K1743" t="s">
        <v>182</v>
      </c>
    </row>
    <row r="1744" spans="1:11">
      <c r="A1744" t="s">
        <v>260</v>
      </c>
      <c r="B1744" t="s">
        <v>80</v>
      </c>
      <c r="C1744">
        <v>2055</v>
      </c>
      <c r="D1744">
        <v>2070</v>
      </c>
      <c r="E1744" t="s">
        <v>119</v>
      </c>
      <c r="F1744" t="s">
        <v>146</v>
      </c>
      <c r="G1744" t="s">
        <v>133</v>
      </c>
      <c r="H1744" t="s">
        <v>110</v>
      </c>
      <c r="I1744" t="s">
        <v>157</v>
      </c>
      <c r="J1744">
        <v>1</v>
      </c>
      <c r="K1744" t="s">
        <v>182</v>
      </c>
    </row>
    <row r="1745" spans="1:11">
      <c r="A1745" t="s">
        <v>260</v>
      </c>
      <c r="B1745" t="s">
        <v>80</v>
      </c>
      <c r="C1745">
        <v>2060</v>
      </c>
      <c r="D1745">
        <v>2060</v>
      </c>
      <c r="E1745" t="s">
        <v>119</v>
      </c>
      <c r="F1745" t="s">
        <v>146</v>
      </c>
      <c r="G1745" t="s">
        <v>133</v>
      </c>
      <c r="H1745" t="s">
        <v>110</v>
      </c>
      <c r="I1745" t="s">
        <v>157</v>
      </c>
      <c r="J1745">
        <v>1</v>
      </c>
      <c r="K1745" t="s">
        <v>182</v>
      </c>
    </row>
    <row r="1746" spans="1:11">
      <c r="A1746" t="s">
        <v>260</v>
      </c>
      <c r="B1746" t="s">
        <v>80</v>
      </c>
      <c r="C1746">
        <v>2060</v>
      </c>
      <c r="D1746">
        <v>2065</v>
      </c>
      <c r="E1746" t="s">
        <v>119</v>
      </c>
      <c r="F1746" t="s">
        <v>146</v>
      </c>
      <c r="G1746" t="s">
        <v>133</v>
      </c>
      <c r="H1746" t="s">
        <v>110</v>
      </c>
      <c r="I1746" t="s">
        <v>157</v>
      </c>
      <c r="J1746">
        <v>1</v>
      </c>
      <c r="K1746" t="s">
        <v>182</v>
      </c>
    </row>
    <row r="1747" spans="1:11">
      <c r="A1747" t="s">
        <v>260</v>
      </c>
      <c r="B1747" t="s">
        <v>80</v>
      </c>
      <c r="C1747">
        <v>2060</v>
      </c>
      <c r="D1747">
        <v>2070</v>
      </c>
      <c r="E1747" t="s">
        <v>119</v>
      </c>
      <c r="F1747" t="s">
        <v>146</v>
      </c>
      <c r="G1747" t="s">
        <v>133</v>
      </c>
      <c r="H1747" t="s">
        <v>110</v>
      </c>
      <c r="I1747" t="s">
        <v>157</v>
      </c>
      <c r="J1747">
        <v>1</v>
      </c>
      <c r="K1747" t="s">
        <v>182</v>
      </c>
    </row>
    <row r="1748" spans="1:11">
      <c r="A1748" t="s">
        <v>260</v>
      </c>
      <c r="B1748" t="s">
        <v>80</v>
      </c>
      <c r="C1748">
        <v>2065</v>
      </c>
      <c r="D1748">
        <v>2065</v>
      </c>
      <c r="E1748" t="s">
        <v>119</v>
      </c>
      <c r="F1748" t="s">
        <v>146</v>
      </c>
      <c r="G1748" t="s">
        <v>133</v>
      </c>
      <c r="H1748" t="s">
        <v>110</v>
      </c>
      <c r="I1748" t="s">
        <v>157</v>
      </c>
      <c r="J1748">
        <v>1</v>
      </c>
      <c r="K1748" t="s">
        <v>182</v>
      </c>
    </row>
    <row r="1749" spans="1:11">
      <c r="A1749" t="s">
        <v>260</v>
      </c>
      <c r="B1749" t="s">
        <v>80</v>
      </c>
      <c r="C1749">
        <v>2065</v>
      </c>
      <c r="D1749">
        <v>2070</v>
      </c>
      <c r="E1749" t="s">
        <v>119</v>
      </c>
      <c r="F1749" t="s">
        <v>146</v>
      </c>
      <c r="G1749" t="s">
        <v>133</v>
      </c>
      <c r="H1749" t="s">
        <v>110</v>
      </c>
      <c r="I1749" t="s">
        <v>157</v>
      </c>
      <c r="J1749">
        <v>1</v>
      </c>
      <c r="K1749" t="s">
        <v>182</v>
      </c>
    </row>
    <row r="1750" spans="1:11">
      <c r="A1750" t="s">
        <v>260</v>
      </c>
      <c r="B1750" t="s">
        <v>80</v>
      </c>
      <c r="C1750">
        <v>2070</v>
      </c>
      <c r="D1750">
        <v>2070</v>
      </c>
      <c r="E1750" t="s">
        <v>119</v>
      </c>
      <c r="F1750" t="s">
        <v>146</v>
      </c>
      <c r="G1750" t="s">
        <v>133</v>
      </c>
      <c r="H1750" t="s">
        <v>110</v>
      </c>
      <c r="I1750" t="s">
        <v>157</v>
      </c>
      <c r="J1750">
        <v>1</v>
      </c>
      <c r="K1750" t="s">
        <v>182</v>
      </c>
    </row>
    <row r="1751" spans="1:11">
      <c r="A1751" t="s">
        <v>260</v>
      </c>
      <c r="B1751" t="s">
        <v>87</v>
      </c>
      <c r="C1751">
        <v>2010</v>
      </c>
      <c r="D1751">
        <v>2010</v>
      </c>
      <c r="E1751" t="s">
        <v>119</v>
      </c>
      <c r="F1751" t="s">
        <v>146</v>
      </c>
      <c r="G1751" t="s">
        <v>133</v>
      </c>
      <c r="H1751" t="s">
        <v>110</v>
      </c>
      <c r="I1751" t="s">
        <v>162</v>
      </c>
      <c r="J1751">
        <v>-7.9999998211860657E-2</v>
      </c>
      <c r="K1751" t="s">
        <v>182</v>
      </c>
    </row>
    <row r="1752" spans="1:11">
      <c r="A1752" t="s">
        <v>260</v>
      </c>
      <c r="B1752" t="s">
        <v>87</v>
      </c>
      <c r="C1752">
        <v>2010</v>
      </c>
      <c r="D1752">
        <v>2015</v>
      </c>
      <c r="E1752" t="s">
        <v>119</v>
      </c>
      <c r="F1752" t="s">
        <v>146</v>
      </c>
      <c r="G1752" t="s">
        <v>133</v>
      </c>
      <c r="H1752" t="s">
        <v>110</v>
      </c>
      <c r="I1752" t="s">
        <v>162</v>
      </c>
      <c r="J1752">
        <v>-7.9999998211860657E-2</v>
      </c>
      <c r="K1752" t="s">
        <v>182</v>
      </c>
    </row>
    <row r="1753" spans="1:11">
      <c r="A1753" t="s">
        <v>260</v>
      </c>
      <c r="B1753" t="s">
        <v>87</v>
      </c>
      <c r="C1753">
        <v>2010</v>
      </c>
      <c r="D1753">
        <v>2020</v>
      </c>
      <c r="E1753" t="s">
        <v>119</v>
      </c>
      <c r="F1753" t="s">
        <v>146</v>
      </c>
      <c r="G1753" t="s">
        <v>133</v>
      </c>
      <c r="H1753" t="s">
        <v>110</v>
      </c>
      <c r="I1753" t="s">
        <v>162</v>
      </c>
      <c r="J1753">
        <v>-7.9999998211860657E-2</v>
      </c>
      <c r="K1753" t="s">
        <v>182</v>
      </c>
    </row>
    <row r="1754" spans="1:11">
      <c r="A1754" t="s">
        <v>260</v>
      </c>
      <c r="B1754" t="s">
        <v>87</v>
      </c>
      <c r="C1754">
        <v>2010</v>
      </c>
      <c r="D1754">
        <v>2025</v>
      </c>
      <c r="E1754" t="s">
        <v>119</v>
      </c>
      <c r="F1754" t="s">
        <v>146</v>
      </c>
      <c r="G1754" t="s">
        <v>133</v>
      </c>
      <c r="H1754" t="s">
        <v>110</v>
      </c>
      <c r="I1754" t="s">
        <v>162</v>
      </c>
      <c r="J1754">
        <v>-7.9999998211860657E-2</v>
      </c>
      <c r="K1754" t="s">
        <v>182</v>
      </c>
    </row>
    <row r="1755" spans="1:11">
      <c r="A1755" t="s">
        <v>260</v>
      </c>
      <c r="B1755" t="s">
        <v>87</v>
      </c>
      <c r="C1755">
        <v>2010</v>
      </c>
      <c r="D1755">
        <v>2030</v>
      </c>
      <c r="E1755" t="s">
        <v>119</v>
      </c>
      <c r="F1755" t="s">
        <v>146</v>
      </c>
      <c r="G1755" t="s">
        <v>133</v>
      </c>
      <c r="H1755" t="s">
        <v>110</v>
      </c>
      <c r="I1755" t="s">
        <v>162</v>
      </c>
      <c r="J1755">
        <v>-7.9999998211860657E-2</v>
      </c>
      <c r="K1755" t="s">
        <v>182</v>
      </c>
    </row>
    <row r="1756" spans="1:11">
      <c r="A1756" t="s">
        <v>260</v>
      </c>
      <c r="B1756" t="s">
        <v>87</v>
      </c>
      <c r="C1756">
        <v>2010</v>
      </c>
      <c r="D1756">
        <v>2010</v>
      </c>
      <c r="E1756" t="s">
        <v>119</v>
      </c>
      <c r="F1756" t="s">
        <v>146</v>
      </c>
      <c r="G1756" t="s">
        <v>133</v>
      </c>
      <c r="H1756" t="s">
        <v>110</v>
      </c>
      <c r="I1756" t="s">
        <v>161</v>
      </c>
      <c r="J1756">
        <v>-7.9999998211860657E-2</v>
      </c>
      <c r="K1756" t="s">
        <v>182</v>
      </c>
    </row>
    <row r="1757" spans="1:11">
      <c r="A1757" t="s">
        <v>260</v>
      </c>
      <c r="B1757" t="s">
        <v>87</v>
      </c>
      <c r="C1757">
        <v>2010</v>
      </c>
      <c r="D1757">
        <v>2015</v>
      </c>
      <c r="E1757" t="s">
        <v>119</v>
      </c>
      <c r="F1757" t="s">
        <v>146</v>
      </c>
      <c r="G1757" t="s">
        <v>133</v>
      </c>
      <c r="H1757" t="s">
        <v>110</v>
      </c>
      <c r="I1757" t="s">
        <v>161</v>
      </c>
      <c r="J1757">
        <v>-7.9999998211860657E-2</v>
      </c>
      <c r="K1757" t="s">
        <v>182</v>
      </c>
    </row>
    <row r="1758" spans="1:11">
      <c r="A1758" t="s">
        <v>260</v>
      </c>
      <c r="B1758" t="s">
        <v>87</v>
      </c>
      <c r="C1758">
        <v>2010</v>
      </c>
      <c r="D1758">
        <v>2020</v>
      </c>
      <c r="E1758" t="s">
        <v>119</v>
      </c>
      <c r="F1758" t="s">
        <v>146</v>
      </c>
      <c r="G1758" t="s">
        <v>133</v>
      </c>
      <c r="H1758" t="s">
        <v>110</v>
      </c>
      <c r="I1758" t="s">
        <v>161</v>
      </c>
      <c r="J1758">
        <v>-7.9999998211860657E-2</v>
      </c>
      <c r="K1758" t="s">
        <v>182</v>
      </c>
    </row>
    <row r="1759" spans="1:11">
      <c r="A1759" t="s">
        <v>260</v>
      </c>
      <c r="B1759" t="s">
        <v>87</v>
      </c>
      <c r="C1759">
        <v>2010</v>
      </c>
      <c r="D1759">
        <v>2025</v>
      </c>
      <c r="E1759" t="s">
        <v>119</v>
      </c>
      <c r="F1759" t="s">
        <v>146</v>
      </c>
      <c r="G1759" t="s">
        <v>133</v>
      </c>
      <c r="H1759" t="s">
        <v>110</v>
      </c>
      <c r="I1759" t="s">
        <v>161</v>
      </c>
      <c r="J1759">
        <v>-7.9999998211860657E-2</v>
      </c>
      <c r="K1759" t="s">
        <v>182</v>
      </c>
    </row>
    <row r="1760" spans="1:11">
      <c r="A1760" t="s">
        <v>260</v>
      </c>
      <c r="B1760" t="s">
        <v>87</v>
      </c>
      <c r="C1760">
        <v>2010</v>
      </c>
      <c r="D1760">
        <v>2030</v>
      </c>
      <c r="E1760" t="s">
        <v>119</v>
      </c>
      <c r="F1760" t="s">
        <v>146</v>
      </c>
      <c r="G1760" t="s">
        <v>133</v>
      </c>
      <c r="H1760" t="s">
        <v>110</v>
      </c>
      <c r="I1760" t="s">
        <v>161</v>
      </c>
      <c r="J1760">
        <v>-7.9999998211860657E-2</v>
      </c>
      <c r="K1760" t="s">
        <v>182</v>
      </c>
    </row>
    <row r="1761" spans="1:11">
      <c r="A1761" t="s">
        <v>260</v>
      </c>
      <c r="B1761" t="s">
        <v>87</v>
      </c>
      <c r="C1761">
        <v>2010</v>
      </c>
      <c r="D1761">
        <v>2010</v>
      </c>
      <c r="E1761" t="s">
        <v>119</v>
      </c>
      <c r="F1761" t="s">
        <v>146</v>
      </c>
      <c r="G1761" t="s">
        <v>133</v>
      </c>
      <c r="H1761" t="s">
        <v>110</v>
      </c>
      <c r="I1761" t="s">
        <v>160</v>
      </c>
      <c r="J1761">
        <v>-7.9999998211860657E-2</v>
      </c>
      <c r="K1761" t="s">
        <v>182</v>
      </c>
    </row>
    <row r="1762" spans="1:11">
      <c r="A1762" t="s">
        <v>260</v>
      </c>
      <c r="B1762" t="s">
        <v>87</v>
      </c>
      <c r="C1762">
        <v>2010</v>
      </c>
      <c r="D1762">
        <v>2015</v>
      </c>
      <c r="E1762" t="s">
        <v>119</v>
      </c>
      <c r="F1762" t="s">
        <v>146</v>
      </c>
      <c r="G1762" t="s">
        <v>133</v>
      </c>
      <c r="H1762" t="s">
        <v>110</v>
      </c>
      <c r="I1762" t="s">
        <v>160</v>
      </c>
      <c r="J1762">
        <v>-7.9999998211860657E-2</v>
      </c>
      <c r="K1762" t="s">
        <v>182</v>
      </c>
    </row>
    <row r="1763" spans="1:11">
      <c r="A1763" t="s">
        <v>260</v>
      </c>
      <c r="B1763" t="s">
        <v>87</v>
      </c>
      <c r="C1763">
        <v>2010</v>
      </c>
      <c r="D1763">
        <v>2020</v>
      </c>
      <c r="E1763" t="s">
        <v>119</v>
      </c>
      <c r="F1763" t="s">
        <v>146</v>
      </c>
      <c r="G1763" t="s">
        <v>133</v>
      </c>
      <c r="H1763" t="s">
        <v>110</v>
      </c>
      <c r="I1763" t="s">
        <v>160</v>
      </c>
      <c r="J1763">
        <v>-7.9999998211860657E-2</v>
      </c>
      <c r="K1763" t="s">
        <v>182</v>
      </c>
    </row>
    <row r="1764" spans="1:11">
      <c r="A1764" t="s">
        <v>260</v>
      </c>
      <c r="B1764" t="s">
        <v>87</v>
      </c>
      <c r="C1764">
        <v>2010</v>
      </c>
      <c r="D1764">
        <v>2025</v>
      </c>
      <c r="E1764" t="s">
        <v>119</v>
      </c>
      <c r="F1764" t="s">
        <v>146</v>
      </c>
      <c r="G1764" t="s">
        <v>133</v>
      </c>
      <c r="H1764" t="s">
        <v>110</v>
      </c>
      <c r="I1764" t="s">
        <v>160</v>
      </c>
      <c r="J1764">
        <v>-7.9999998211860657E-2</v>
      </c>
      <c r="K1764" t="s">
        <v>182</v>
      </c>
    </row>
    <row r="1765" spans="1:11">
      <c r="A1765" t="s">
        <v>260</v>
      </c>
      <c r="B1765" t="s">
        <v>87</v>
      </c>
      <c r="C1765">
        <v>2010</v>
      </c>
      <c r="D1765">
        <v>2030</v>
      </c>
      <c r="E1765" t="s">
        <v>119</v>
      </c>
      <c r="F1765" t="s">
        <v>146</v>
      </c>
      <c r="G1765" t="s">
        <v>133</v>
      </c>
      <c r="H1765" t="s">
        <v>110</v>
      </c>
      <c r="I1765" t="s">
        <v>160</v>
      </c>
      <c r="J1765">
        <v>-7.9999998211860657E-2</v>
      </c>
      <c r="K1765" t="s">
        <v>182</v>
      </c>
    </row>
    <row r="1766" spans="1:11">
      <c r="A1766" t="s">
        <v>260</v>
      </c>
      <c r="B1766" t="s">
        <v>87</v>
      </c>
      <c r="C1766">
        <v>2010</v>
      </c>
      <c r="D1766">
        <v>2010</v>
      </c>
      <c r="E1766" t="s">
        <v>119</v>
      </c>
      <c r="F1766" t="s">
        <v>146</v>
      </c>
      <c r="G1766" t="s">
        <v>133</v>
      </c>
      <c r="H1766" t="s">
        <v>110</v>
      </c>
      <c r="I1766" t="s">
        <v>159</v>
      </c>
      <c r="J1766">
        <v>-7.9999998211860657E-2</v>
      </c>
      <c r="K1766" t="s">
        <v>182</v>
      </c>
    </row>
    <row r="1767" spans="1:11">
      <c r="A1767" t="s">
        <v>260</v>
      </c>
      <c r="B1767" t="s">
        <v>87</v>
      </c>
      <c r="C1767">
        <v>2010</v>
      </c>
      <c r="D1767">
        <v>2015</v>
      </c>
      <c r="E1767" t="s">
        <v>119</v>
      </c>
      <c r="F1767" t="s">
        <v>146</v>
      </c>
      <c r="G1767" t="s">
        <v>133</v>
      </c>
      <c r="H1767" t="s">
        <v>110</v>
      </c>
      <c r="I1767" t="s">
        <v>159</v>
      </c>
      <c r="J1767">
        <v>-7.9999998211860657E-2</v>
      </c>
      <c r="K1767" t="s">
        <v>182</v>
      </c>
    </row>
    <row r="1768" spans="1:11">
      <c r="A1768" t="s">
        <v>260</v>
      </c>
      <c r="B1768" t="s">
        <v>87</v>
      </c>
      <c r="C1768">
        <v>2010</v>
      </c>
      <c r="D1768">
        <v>2020</v>
      </c>
      <c r="E1768" t="s">
        <v>119</v>
      </c>
      <c r="F1768" t="s">
        <v>146</v>
      </c>
      <c r="G1768" t="s">
        <v>133</v>
      </c>
      <c r="H1768" t="s">
        <v>110</v>
      </c>
      <c r="I1768" t="s">
        <v>159</v>
      </c>
      <c r="J1768">
        <v>-7.9999998211860657E-2</v>
      </c>
      <c r="K1768" t="s">
        <v>182</v>
      </c>
    </row>
    <row r="1769" spans="1:11">
      <c r="A1769" t="s">
        <v>260</v>
      </c>
      <c r="B1769" t="s">
        <v>87</v>
      </c>
      <c r="C1769">
        <v>2010</v>
      </c>
      <c r="D1769">
        <v>2025</v>
      </c>
      <c r="E1769" t="s">
        <v>119</v>
      </c>
      <c r="F1769" t="s">
        <v>146</v>
      </c>
      <c r="G1769" t="s">
        <v>133</v>
      </c>
      <c r="H1769" t="s">
        <v>110</v>
      </c>
      <c r="I1769" t="s">
        <v>159</v>
      </c>
      <c r="J1769">
        <v>-7.9999998211860657E-2</v>
      </c>
      <c r="K1769" t="s">
        <v>182</v>
      </c>
    </row>
    <row r="1770" spans="1:11">
      <c r="A1770" t="s">
        <v>260</v>
      </c>
      <c r="B1770" t="s">
        <v>87</v>
      </c>
      <c r="C1770">
        <v>2010</v>
      </c>
      <c r="D1770">
        <v>2030</v>
      </c>
      <c r="E1770" t="s">
        <v>119</v>
      </c>
      <c r="F1770" t="s">
        <v>146</v>
      </c>
      <c r="G1770" t="s">
        <v>133</v>
      </c>
      <c r="H1770" t="s">
        <v>110</v>
      </c>
      <c r="I1770" t="s">
        <v>159</v>
      </c>
      <c r="J1770">
        <v>-7.9999998211860657E-2</v>
      </c>
      <c r="K1770" t="s">
        <v>182</v>
      </c>
    </row>
    <row r="1771" spans="1:11">
      <c r="A1771" t="s">
        <v>260</v>
      </c>
      <c r="B1771" t="s">
        <v>87</v>
      </c>
      <c r="C1771">
        <v>2010</v>
      </c>
      <c r="D1771">
        <v>2035</v>
      </c>
      <c r="E1771" t="s">
        <v>119</v>
      </c>
      <c r="F1771" t="s">
        <v>146</v>
      </c>
      <c r="G1771" t="s">
        <v>133</v>
      </c>
      <c r="H1771" t="s">
        <v>110</v>
      </c>
      <c r="I1771" t="s">
        <v>159</v>
      </c>
      <c r="J1771">
        <v>-7.9999998211860657E-2</v>
      </c>
      <c r="K1771" t="s">
        <v>182</v>
      </c>
    </row>
    <row r="1772" spans="1:11">
      <c r="A1772" t="s">
        <v>260</v>
      </c>
      <c r="B1772" t="s">
        <v>87</v>
      </c>
      <c r="C1772">
        <v>2015</v>
      </c>
      <c r="D1772">
        <v>2015</v>
      </c>
      <c r="E1772" t="s">
        <v>119</v>
      </c>
      <c r="F1772" t="s">
        <v>146</v>
      </c>
      <c r="G1772" t="s">
        <v>133</v>
      </c>
      <c r="H1772" t="s">
        <v>110</v>
      </c>
      <c r="I1772" t="s">
        <v>162</v>
      </c>
      <c r="J1772">
        <v>-7.9999998211860657E-2</v>
      </c>
      <c r="K1772" t="s">
        <v>182</v>
      </c>
    </row>
    <row r="1773" spans="1:11">
      <c r="A1773" t="s">
        <v>260</v>
      </c>
      <c r="B1773" t="s">
        <v>87</v>
      </c>
      <c r="C1773">
        <v>2015</v>
      </c>
      <c r="D1773">
        <v>2020</v>
      </c>
      <c r="E1773" t="s">
        <v>119</v>
      </c>
      <c r="F1773" t="s">
        <v>146</v>
      </c>
      <c r="G1773" t="s">
        <v>133</v>
      </c>
      <c r="H1773" t="s">
        <v>110</v>
      </c>
      <c r="I1773" t="s">
        <v>162</v>
      </c>
      <c r="J1773">
        <v>-7.9999998211860657E-2</v>
      </c>
      <c r="K1773" t="s">
        <v>182</v>
      </c>
    </row>
    <row r="1774" spans="1:11">
      <c r="A1774" t="s">
        <v>260</v>
      </c>
      <c r="B1774" t="s">
        <v>87</v>
      </c>
      <c r="C1774">
        <v>2015</v>
      </c>
      <c r="D1774">
        <v>2025</v>
      </c>
      <c r="E1774" t="s">
        <v>119</v>
      </c>
      <c r="F1774" t="s">
        <v>146</v>
      </c>
      <c r="G1774" t="s">
        <v>133</v>
      </c>
      <c r="H1774" t="s">
        <v>110</v>
      </c>
      <c r="I1774" t="s">
        <v>162</v>
      </c>
      <c r="J1774">
        <v>-7.9999998211860657E-2</v>
      </c>
      <c r="K1774" t="s">
        <v>182</v>
      </c>
    </row>
    <row r="1775" spans="1:11">
      <c r="A1775" t="s">
        <v>260</v>
      </c>
      <c r="B1775" t="s">
        <v>87</v>
      </c>
      <c r="C1775">
        <v>2015</v>
      </c>
      <c r="D1775">
        <v>2030</v>
      </c>
      <c r="E1775" t="s">
        <v>119</v>
      </c>
      <c r="F1775" t="s">
        <v>146</v>
      </c>
      <c r="G1775" t="s">
        <v>133</v>
      </c>
      <c r="H1775" t="s">
        <v>110</v>
      </c>
      <c r="I1775" t="s">
        <v>162</v>
      </c>
      <c r="J1775">
        <v>-7.9999998211860657E-2</v>
      </c>
      <c r="K1775" t="s">
        <v>182</v>
      </c>
    </row>
    <row r="1776" spans="1:11">
      <c r="A1776" t="s">
        <v>260</v>
      </c>
      <c r="B1776" t="s">
        <v>87</v>
      </c>
      <c r="C1776">
        <v>2015</v>
      </c>
      <c r="D1776">
        <v>2035</v>
      </c>
      <c r="E1776" t="s">
        <v>119</v>
      </c>
      <c r="F1776" t="s">
        <v>146</v>
      </c>
      <c r="G1776" t="s">
        <v>133</v>
      </c>
      <c r="H1776" t="s">
        <v>110</v>
      </c>
      <c r="I1776" t="s">
        <v>162</v>
      </c>
      <c r="J1776">
        <v>-7.9999998211860657E-2</v>
      </c>
      <c r="K1776" t="s">
        <v>182</v>
      </c>
    </row>
    <row r="1777" spans="1:11">
      <c r="A1777" t="s">
        <v>260</v>
      </c>
      <c r="B1777" t="s">
        <v>87</v>
      </c>
      <c r="C1777">
        <v>2015</v>
      </c>
      <c r="D1777">
        <v>2015</v>
      </c>
      <c r="E1777" t="s">
        <v>119</v>
      </c>
      <c r="F1777" t="s">
        <v>146</v>
      </c>
      <c r="G1777" t="s">
        <v>133</v>
      </c>
      <c r="H1777" t="s">
        <v>110</v>
      </c>
      <c r="I1777" t="s">
        <v>161</v>
      </c>
      <c r="J1777">
        <v>-7.9999998211860657E-2</v>
      </c>
      <c r="K1777" t="s">
        <v>182</v>
      </c>
    </row>
    <row r="1778" spans="1:11">
      <c r="A1778" t="s">
        <v>260</v>
      </c>
      <c r="B1778" t="s">
        <v>87</v>
      </c>
      <c r="C1778">
        <v>2015</v>
      </c>
      <c r="D1778">
        <v>2020</v>
      </c>
      <c r="E1778" t="s">
        <v>119</v>
      </c>
      <c r="F1778" t="s">
        <v>146</v>
      </c>
      <c r="G1778" t="s">
        <v>133</v>
      </c>
      <c r="H1778" t="s">
        <v>110</v>
      </c>
      <c r="I1778" t="s">
        <v>161</v>
      </c>
      <c r="J1778">
        <v>-7.9999998211860657E-2</v>
      </c>
      <c r="K1778" t="s">
        <v>182</v>
      </c>
    </row>
    <row r="1779" spans="1:11">
      <c r="A1779" t="s">
        <v>260</v>
      </c>
      <c r="B1779" t="s">
        <v>87</v>
      </c>
      <c r="C1779">
        <v>2015</v>
      </c>
      <c r="D1779">
        <v>2025</v>
      </c>
      <c r="E1779" t="s">
        <v>119</v>
      </c>
      <c r="F1779" t="s">
        <v>146</v>
      </c>
      <c r="G1779" t="s">
        <v>133</v>
      </c>
      <c r="H1779" t="s">
        <v>110</v>
      </c>
      <c r="I1779" t="s">
        <v>161</v>
      </c>
      <c r="J1779">
        <v>-7.9999998211860657E-2</v>
      </c>
      <c r="K1779" t="s">
        <v>182</v>
      </c>
    </row>
    <row r="1780" spans="1:11">
      <c r="A1780" t="s">
        <v>260</v>
      </c>
      <c r="B1780" t="s">
        <v>87</v>
      </c>
      <c r="C1780">
        <v>2015</v>
      </c>
      <c r="D1780">
        <v>2030</v>
      </c>
      <c r="E1780" t="s">
        <v>119</v>
      </c>
      <c r="F1780" t="s">
        <v>146</v>
      </c>
      <c r="G1780" t="s">
        <v>133</v>
      </c>
      <c r="H1780" t="s">
        <v>110</v>
      </c>
      <c r="I1780" t="s">
        <v>161</v>
      </c>
      <c r="J1780">
        <v>-7.9999998211860657E-2</v>
      </c>
      <c r="K1780" t="s">
        <v>182</v>
      </c>
    </row>
    <row r="1781" spans="1:11">
      <c r="A1781" t="s">
        <v>260</v>
      </c>
      <c r="B1781" t="s">
        <v>87</v>
      </c>
      <c r="C1781">
        <v>2015</v>
      </c>
      <c r="D1781">
        <v>2035</v>
      </c>
      <c r="E1781" t="s">
        <v>119</v>
      </c>
      <c r="F1781" t="s">
        <v>146</v>
      </c>
      <c r="G1781" t="s">
        <v>133</v>
      </c>
      <c r="H1781" t="s">
        <v>110</v>
      </c>
      <c r="I1781" t="s">
        <v>161</v>
      </c>
      <c r="J1781">
        <v>-7.9999998211860657E-2</v>
      </c>
      <c r="K1781" t="s">
        <v>182</v>
      </c>
    </row>
    <row r="1782" spans="1:11">
      <c r="A1782" t="s">
        <v>260</v>
      </c>
      <c r="B1782" t="s">
        <v>87</v>
      </c>
      <c r="C1782">
        <v>2015</v>
      </c>
      <c r="D1782">
        <v>2015</v>
      </c>
      <c r="E1782" t="s">
        <v>119</v>
      </c>
      <c r="F1782" t="s">
        <v>146</v>
      </c>
      <c r="G1782" t="s">
        <v>133</v>
      </c>
      <c r="H1782" t="s">
        <v>110</v>
      </c>
      <c r="I1782" t="s">
        <v>160</v>
      </c>
      <c r="J1782">
        <v>-7.9999998211860657E-2</v>
      </c>
      <c r="K1782" t="s">
        <v>182</v>
      </c>
    </row>
    <row r="1783" spans="1:11">
      <c r="A1783" t="s">
        <v>260</v>
      </c>
      <c r="B1783" t="s">
        <v>87</v>
      </c>
      <c r="C1783">
        <v>2015</v>
      </c>
      <c r="D1783">
        <v>2020</v>
      </c>
      <c r="E1783" t="s">
        <v>119</v>
      </c>
      <c r="F1783" t="s">
        <v>146</v>
      </c>
      <c r="G1783" t="s">
        <v>133</v>
      </c>
      <c r="H1783" t="s">
        <v>110</v>
      </c>
      <c r="I1783" t="s">
        <v>160</v>
      </c>
      <c r="J1783">
        <v>-7.9999998211860657E-2</v>
      </c>
      <c r="K1783" t="s">
        <v>182</v>
      </c>
    </row>
    <row r="1784" spans="1:11">
      <c r="A1784" t="s">
        <v>260</v>
      </c>
      <c r="B1784" t="s">
        <v>87</v>
      </c>
      <c r="C1784">
        <v>2015</v>
      </c>
      <c r="D1784">
        <v>2025</v>
      </c>
      <c r="E1784" t="s">
        <v>119</v>
      </c>
      <c r="F1784" t="s">
        <v>146</v>
      </c>
      <c r="G1784" t="s">
        <v>133</v>
      </c>
      <c r="H1784" t="s">
        <v>110</v>
      </c>
      <c r="I1784" t="s">
        <v>160</v>
      </c>
      <c r="J1784">
        <v>-7.9999998211860657E-2</v>
      </c>
      <c r="K1784" t="s">
        <v>182</v>
      </c>
    </row>
    <row r="1785" spans="1:11">
      <c r="A1785" t="s">
        <v>260</v>
      </c>
      <c r="B1785" t="s">
        <v>87</v>
      </c>
      <c r="C1785">
        <v>2015</v>
      </c>
      <c r="D1785">
        <v>2030</v>
      </c>
      <c r="E1785" t="s">
        <v>119</v>
      </c>
      <c r="F1785" t="s">
        <v>146</v>
      </c>
      <c r="G1785" t="s">
        <v>133</v>
      </c>
      <c r="H1785" t="s">
        <v>110</v>
      </c>
      <c r="I1785" t="s">
        <v>160</v>
      </c>
      <c r="J1785">
        <v>-7.9999998211860657E-2</v>
      </c>
      <c r="K1785" t="s">
        <v>182</v>
      </c>
    </row>
    <row r="1786" spans="1:11">
      <c r="A1786" t="s">
        <v>260</v>
      </c>
      <c r="B1786" t="s">
        <v>87</v>
      </c>
      <c r="C1786">
        <v>2015</v>
      </c>
      <c r="D1786">
        <v>2035</v>
      </c>
      <c r="E1786" t="s">
        <v>119</v>
      </c>
      <c r="F1786" t="s">
        <v>146</v>
      </c>
      <c r="G1786" t="s">
        <v>133</v>
      </c>
      <c r="H1786" t="s">
        <v>110</v>
      </c>
      <c r="I1786" t="s">
        <v>160</v>
      </c>
      <c r="J1786">
        <v>-7.9999998211860657E-2</v>
      </c>
      <c r="K1786" t="s">
        <v>182</v>
      </c>
    </row>
    <row r="1787" spans="1:11">
      <c r="A1787" t="s">
        <v>260</v>
      </c>
      <c r="B1787" t="s">
        <v>87</v>
      </c>
      <c r="C1787">
        <v>2015</v>
      </c>
      <c r="D1787">
        <v>2015</v>
      </c>
      <c r="E1787" t="s">
        <v>119</v>
      </c>
      <c r="F1787" t="s">
        <v>146</v>
      </c>
      <c r="G1787" t="s">
        <v>133</v>
      </c>
      <c r="H1787" t="s">
        <v>110</v>
      </c>
      <c r="I1787" t="s">
        <v>159</v>
      </c>
      <c r="J1787">
        <v>-7.9999998211860657E-2</v>
      </c>
      <c r="K1787" t="s">
        <v>182</v>
      </c>
    </row>
    <row r="1788" spans="1:11">
      <c r="A1788" t="s">
        <v>260</v>
      </c>
      <c r="B1788" t="s">
        <v>87</v>
      </c>
      <c r="C1788">
        <v>2015</v>
      </c>
      <c r="D1788">
        <v>2020</v>
      </c>
      <c r="E1788" t="s">
        <v>119</v>
      </c>
      <c r="F1788" t="s">
        <v>146</v>
      </c>
      <c r="G1788" t="s">
        <v>133</v>
      </c>
      <c r="H1788" t="s">
        <v>110</v>
      </c>
      <c r="I1788" t="s">
        <v>159</v>
      </c>
      <c r="J1788">
        <v>-7.9999998211860657E-2</v>
      </c>
      <c r="K1788" t="s">
        <v>182</v>
      </c>
    </row>
    <row r="1789" spans="1:11">
      <c r="A1789" t="s">
        <v>260</v>
      </c>
      <c r="B1789" t="s">
        <v>87</v>
      </c>
      <c r="C1789">
        <v>2015</v>
      </c>
      <c r="D1789">
        <v>2025</v>
      </c>
      <c r="E1789" t="s">
        <v>119</v>
      </c>
      <c r="F1789" t="s">
        <v>146</v>
      </c>
      <c r="G1789" t="s">
        <v>133</v>
      </c>
      <c r="H1789" t="s">
        <v>110</v>
      </c>
      <c r="I1789" t="s">
        <v>159</v>
      </c>
      <c r="J1789">
        <v>-7.9999998211860657E-2</v>
      </c>
      <c r="K1789" t="s">
        <v>182</v>
      </c>
    </row>
    <row r="1790" spans="1:11">
      <c r="A1790" t="s">
        <v>260</v>
      </c>
      <c r="B1790" t="s">
        <v>87</v>
      </c>
      <c r="C1790">
        <v>2015</v>
      </c>
      <c r="D1790">
        <v>2030</v>
      </c>
      <c r="E1790" t="s">
        <v>119</v>
      </c>
      <c r="F1790" t="s">
        <v>146</v>
      </c>
      <c r="G1790" t="s">
        <v>133</v>
      </c>
      <c r="H1790" t="s">
        <v>110</v>
      </c>
      <c r="I1790" t="s">
        <v>159</v>
      </c>
      <c r="J1790">
        <v>-7.9999998211860657E-2</v>
      </c>
      <c r="K1790" t="s">
        <v>182</v>
      </c>
    </row>
    <row r="1791" spans="1:11">
      <c r="A1791" t="s">
        <v>260</v>
      </c>
      <c r="B1791" t="s">
        <v>87</v>
      </c>
      <c r="C1791">
        <v>2015</v>
      </c>
      <c r="D1791">
        <v>2035</v>
      </c>
      <c r="E1791" t="s">
        <v>119</v>
      </c>
      <c r="F1791" t="s">
        <v>146</v>
      </c>
      <c r="G1791" t="s">
        <v>133</v>
      </c>
      <c r="H1791" t="s">
        <v>110</v>
      </c>
      <c r="I1791" t="s">
        <v>159</v>
      </c>
      <c r="J1791">
        <v>-7.9999998211860657E-2</v>
      </c>
      <c r="K1791" t="s">
        <v>182</v>
      </c>
    </row>
    <row r="1792" spans="1:11">
      <c r="A1792" t="s">
        <v>260</v>
      </c>
      <c r="B1792" t="s">
        <v>87</v>
      </c>
      <c r="C1792">
        <v>2015</v>
      </c>
      <c r="D1792">
        <v>2040</v>
      </c>
      <c r="E1792" t="s">
        <v>119</v>
      </c>
      <c r="F1792" t="s">
        <v>146</v>
      </c>
      <c r="G1792" t="s">
        <v>133</v>
      </c>
      <c r="H1792" t="s">
        <v>110</v>
      </c>
      <c r="I1792" t="s">
        <v>159</v>
      </c>
      <c r="J1792">
        <v>-7.9999998211860657E-2</v>
      </c>
      <c r="K1792" t="s">
        <v>182</v>
      </c>
    </row>
    <row r="1793" spans="1:11">
      <c r="A1793" t="s">
        <v>260</v>
      </c>
      <c r="B1793" t="s">
        <v>87</v>
      </c>
      <c r="C1793">
        <v>2020</v>
      </c>
      <c r="D1793">
        <v>2020</v>
      </c>
      <c r="E1793" t="s">
        <v>119</v>
      </c>
      <c r="F1793" t="s">
        <v>146</v>
      </c>
      <c r="G1793" t="s">
        <v>133</v>
      </c>
      <c r="H1793" t="s">
        <v>110</v>
      </c>
      <c r="I1793" t="s">
        <v>162</v>
      </c>
      <c r="J1793">
        <v>-7.9999998211860657E-2</v>
      </c>
      <c r="K1793" t="s">
        <v>182</v>
      </c>
    </row>
    <row r="1794" spans="1:11">
      <c r="A1794" t="s">
        <v>260</v>
      </c>
      <c r="B1794" t="s">
        <v>87</v>
      </c>
      <c r="C1794">
        <v>2020</v>
      </c>
      <c r="D1794">
        <v>2025</v>
      </c>
      <c r="E1794" t="s">
        <v>119</v>
      </c>
      <c r="F1794" t="s">
        <v>146</v>
      </c>
      <c r="G1794" t="s">
        <v>133</v>
      </c>
      <c r="H1794" t="s">
        <v>110</v>
      </c>
      <c r="I1794" t="s">
        <v>162</v>
      </c>
      <c r="J1794">
        <v>-7.9999998211860657E-2</v>
      </c>
      <c r="K1794" t="s">
        <v>182</v>
      </c>
    </row>
    <row r="1795" spans="1:11">
      <c r="A1795" t="s">
        <v>260</v>
      </c>
      <c r="B1795" t="s">
        <v>87</v>
      </c>
      <c r="C1795">
        <v>2020</v>
      </c>
      <c r="D1795">
        <v>2030</v>
      </c>
      <c r="E1795" t="s">
        <v>119</v>
      </c>
      <c r="F1795" t="s">
        <v>146</v>
      </c>
      <c r="G1795" t="s">
        <v>133</v>
      </c>
      <c r="H1795" t="s">
        <v>110</v>
      </c>
      <c r="I1795" t="s">
        <v>162</v>
      </c>
      <c r="J1795">
        <v>-7.9999998211860657E-2</v>
      </c>
      <c r="K1795" t="s">
        <v>182</v>
      </c>
    </row>
    <row r="1796" spans="1:11">
      <c r="A1796" t="s">
        <v>260</v>
      </c>
      <c r="B1796" t="s">
        <v>87</v>
      </c>
      <c r="C1796">
        <v>2020</v>
      </c>
      <c r="D1796">
        <v>2035</v>
      </c>
      <c r="E1796" t="s">
        <v>119</v>
      </c>
      <c r="F1796" t="s">
        <v>146</v>
      </c>
      <c r="G1796" t="s">
        <v>133</v>
      </c>
      <c r="H1796" t="s">
        <v>110</v>
      </c>
      <c r="I1796" t="s">
        <v>162</v>
      </c>
      <c r="J1796">
        <v>-7.9999998211860657E-2</v>
      </c>
      <c r="K1796" t="s">
        <v>182</v>
      </c>
    </row>
    <row r="1797" spans="1:11">
      <c r="A1797" t="s">
        <v>260</v>
      </c>
      <c r="B1797" t="s">
        <v>87</v>
      </c>
      <c r="C1797">
        <v>2020</v>
      </c>
      <c r="D1797">
        <v>2040</v>
      </c>
      <c r="E1797" t="s">
        <v>119</v>
      </c>
      <c r="F1797" t="s">
        <v>146</v>
      </c>
      <c r="G1797" t="s">
        <v>133</v>
      </c>
      <c r="H1797" t="s">
        <v>110</v>
      </c>
      <c r="I1797" t="s">
        <v>162</v>
      </c>
      <c r="J1797">
        <v>-7.9999998211860657E-2</v>
      </c>
      <c r="K1797" t="s">
        <v>182</v>
      </c>
    </row>
    <row r="1798" spans="1:11">
      <c r="A1798" t="s">
        <v>260</v>
      </c>
      <c r="B1798" t="s">
        <v>87</v>
      </c>
      <c r="C1798">
        <v>2020</v>
      </c>
      <c r="D1798">
        <v>2020</v>
      </c>
      <c r="E1798" t="s">
        <v>119</v>
      </c>
      <c r="F1798" t="s">
        <v>146</v>
      </c>
      <c r="G1798" t="s">
        <v>133</v>
      </c>
      <c r="H1798" t="s">
        <v>110</v>
      </c>
      <c r="I1798" t="s">
        <v>161</v>
      </c>
      <c r="J1798">
        <v>-7.9999998211860657E-2</v>
      </c>
      <c r="K1798" t="s">
        <v>182</v>
      </c>
    </row>
    <row r="1799" spans="1:11">
      <c r="A1799" t="s">
        <v>260</v>
      </c>
      <c r="B1799" t="s">
        <v>87</v>
      </c>
      <c r="C1799">
        <v>2020</v>
      </c>
      <c r="D1799">
        <v>2025</v>
      </c>
      <c r="E1799" t="s">
        <v>119</v>
      </c>
      <c r="F1799" t="s">
        <v>146</v>
      </c>
      <c r="G1799" t="s">
        <v>133</v>
      </c>
      <c r="H1799" t="s">
        <v>110</v>
      </c>
      <c r="I1799" t="s">
        <v>161</v>
      </c>
      <c r="J1799">
        <v>-7.9999998211860657E-2</v>
      </c>
      <c r="K1799" t="s">
        <v>182</v>
      </c>
    </row>
    <row r="1800" spans="1:11">
      <c r="A1800" t="s">
        <v>260</v>
      </c>
      <c r="B1800" t="s">
        <v>87</v>
      </c>
      <c r="C1800">
        <v>2020</v>
      </c>
      <c r="D1800">
        <v>2030</v>
      </c>
      <c r="E1800" t="s">
        <v>119</v>
      </c>
      <c r="F1800" t="s">
        <v>146</v>
      </c>
      <c r="G1800" t="s">
        <v>133</v>
      </c>
      <c r="H1800" t="s">
        <v>110</v>
      </c>
      <c r="I1800" t="s">
        <v>161</v>
      </c>
      <c r="J1800">
        <v>-7.9999998211860657E-2</v>
      </c>
      <c r="K1800" t="s">
        <v>182</v>
      </c>
    </row>
    <row r="1801" spans="1:11">
      <c r="A1801" t="s">
        <v>260</v>
      </c>
      <c r="B1801" t="s">
        <v>87</v>
      </c>
      <c r="C1801">
        <v>2020</v>
      </c>
      <c r="D1801">
        <v>2035</v>
      </c>
      <c r="E1801" t="s">
        <v>119</v>
      </c>
      <c r="F1801" t="s">
        <v>146</v>
      </c>
      <c r="G1801" t="s">
        <v>133</v>
      </c>
      <c r="H1801" t="s">
        <v>110</v>
      </c>
      <c r="I1801" t="s">
        <v>161</v>
      </c>
      <c r="J1801">
        <v>-7.9999998211860657E-2</v>
      </c>
      <c r="K1801" t="s">
        <v>182</v>
      </c>
    </row>
    <row r="1802" spans="1:11">
      <c r="A1802" t="s">
        <v>260</v>
      </c>
      <c r="B1802" t="s">
        <v>87</v>
      </c>
      <c r="C1802">
        <v>2020</v>
      </c>
      <c r="D1802">
        <v>2040</v>
      </c>
      <c r="E1802" t="s">
        <v>119</v>
      </c>
      <c r="F1802" t="s">
        <v>146</v>
      </c>
      <c r="G1802" t="s">
        <v>133</v>
      </c>
      <c r="H1802" t="s">
        <v>110</v>
      </c>
      <c r="I1802" t="s">
        <v>161</v>
      </c>
      <c r="J1802">
        <v>-7.9999998211860657E-2</v>
      </c>
      <c r="K1802" t="s">
        <v>182</v>
      </c>
    </row>
    <row r="1803" spans="1:11">
      <c r="A1803" t="s">
        <v>260</v>
      </c>
      <c r="B1803" t="s">
        <v>87</v>
      </c>
      <c r="C1803">
        <v>2020</v>
      </c>
      <c r="D1803">
        <v>2020</v>
      </c>
      <c r="E1803" t="s">
        <v>119</v>
      </c>
      <c r="F1803" t="s">
        <v>146</v>
      </c>
      <c r="G1803" t="s">
        <v>133</v>
      </c>
      <c r="H1803" t="s">
        <v>110</v>
      </c>
      <c r="I1803" t="s">
        <v>160</v>
      </c>
      <c r="J1803">
        <v>-7.9999998211860657E-2</v>
      </c>
      <c r="K1803" t="s">
        <v>182</v>
      </c>
    </row>
    <row r="1804" spans="1:11">
      <c r="A1804" t="s">
        <v>260</v>
      </c>
      <c r="B1804" t="s">
        <v>87</v>
      </c>
      <c r="C1804">
        <v>2020</v>
      </c>
      <c r="D1804">
        <v>2025</v>
      </c>
      <c r="E1804" t="s">
        <v>119</v>
      </c>
      <c r="F1804" t="s">
        <v>146</v>
      </c>
      <c r="G1804" t="s">
        <v>133</v>
      </c>
      <c r="H1804" t="s">
        <v>110</v>
      </c>
      <c r="I1804" t="s">
        <v>160</v>
      </c>
      <c r="J1804">
        <v>-7.9999998211860657E-2</v>
      </c>
      <c r="K1804" t="s">
        <v>182</v>
      </c>
    </row>
    <row r="1805" spans="1:11">
      <c r="A1805" t="s">
        <v>260</v>
      </c>
      <c r="B1805" t="s">
        <v>87</v>
      </c>
      <c r="C1805">
        <v>2020</v>
      </c>
      <c r="D1805">
        <v>2030</v>
      </c>
      <c r="E1805" t="s">
        <v>119</v>
      </c>
      <c r="F1805" t="s">
        <v>146</v>
      </c>
      <c r="G1805" t="s">
        <v>133</v>
      </c>
      <c r="H1805" t="s">
        <v>110</v>
      </c>
      <c r="I1805" t="s">
        <v>160</v>
      </c>
      <c r="J1805">
        <v>-7.9999998211860657E-2</v>
      </c>
      <c r="K1805" t="s">
        <v>182</v>
      </c>
    </row>
    <row r="1806" spans="1:11">
      <c r="A1806" t="s">
        <v>260</v>
      </c>
      <c r="B1806" t="s">
        <v>87</v>
      </c>
      <c r="C1806">
        <v>2020</v>
      </c>
      <c r="D1806">
        <v>2035</v>
      </c>
      <c r="E1806" t="s">
        <v>119</v>
      </c>
      <c r="F1806" t="s">
        <v>146</v>
      </c>
      <c r="G1806" t="s">
        <v>133</v>
      </c>
      <c r="H1806" t="s">
        <v>110</v>
      </c>
      <c r="I1806" t="s">
        <v>160</v>
      </c>
      <c r="J1806">
        <v>-7.9999998211860657E-2</v>
      </c>
      <c r="K1806" t="s">
        <v>182</v>
      </c>
    </row>
    <row r="1807" spans="1:11">
      <c r="A1807" t="s">
        <v>260</v>
      </c>
      <c r="B1807" t="s">
        <v>87</v>
      </c>
      <c r="C1807">
        <v>2020</v>
      </c>
      <c r="D1807">
        <v>2040</v>
      </c>
      <c r="E1807" t="s">
        <v>119</v>
      </c>
      <c r="F1807" t="s">
        <v>146</v>
      </c>
      <c r="G1807" t="s">
        <v>133</v>
      </c>
      <c r="H1807" t="s">
        <v>110</v>
      </c>
      <c r="I1807" t="s">
        <v>160</v>
      </c>
      <c r="J1807">
        <v>-7.9999998211860657E-2</v>
      </c>
      <c r="K1807" t="s">
        <v>182</v>
      </c>
    </row>
    <row r="1808" spans="1:11">
      <c r="A1808" t="s">
        <v>260</v>
      </c>
      <c r="B1808" t="s">
        <v>87</v>
      </c>
      <c r="C1808">
        <v>2020</v>
      </c>
      <c r="D1808">
        <v>2020</v>
      </c>
      <c r="E1808" t="s">
        <v>119</v>
      </c>
      <c r="F1808" t="s">
        <v>146</v>
      </c>
      <c r="G1808" t="s">
        <v>133</v>
      </c>
      <c r="H1808" t="s">
        <v>110</v>
      </c>
      <c r="I1808" t="s">
        <v>159</v>
      </c>
      <c r="J1808">
        <v>-7.9999998211860657E-2</v>
      </c>
      <c r="K1808" t="s">
        <v>182</v>
      </c>
    </row>
    <row r="1809" spans="1:11">
      <c r="A1809" t="s">
        <v>260</v>
      </c>
      <c r="B1809" t="s">
        <v>87</v>
      </c>
      <c r="C1809">
        <v>2020</v>
      </c>
      <c r="D1809">
        <v>2025</v>
      </c>
      <c r="E1809" t="s">
        <v>119</v>
      </c>
      <c r="F1809" t="s">
        <v>146</v>
      </c>
      <c r="G1809" t="s">
        <v>133</v>
      </c>
      <c r="H1809" t="s">
        <v>110</v>
      </c>
      <c r="I1809" t="s">
        <v>159</v>
      </c>
      <c r="J1809">
        <v>-7.9999998211860657E-2</v>
      </c>
      <c r="K1809" t="s">
        <v>182</v>
      </c>
    </row>
    <row r="1810" spans="1:11">
      <c r="A1810" t="s">
        <v>260</v>
      </c>
      <c r="B1810" t="s">
        <v>87</v>
      </c>
      <c r="C1810">
        <v>2020</v>
      </c>
      <c r="D1810">
        <v>2030</v>
      </c>
      <c r="E1810" t="s">
        <v>119</v>
      </c>
      <c r="F1810" t="s">
        <v>146</v>
      </c>
      <c r="G1810" t="s">
        <v>133</v>
      </c>
      <c r="H1810" t="s">
        <v>110</v>
      </c>
      <c r="I1810" t="s">
        <v>159</v>
      </c>
      <c r="J1810">
        <v>-7.9999998211860657E-2</v>
      </c>
      <c r="K1810" t="s">
        <v>182</v>
      </c>
    </row>
    <row r="1811" spans="1:11">
      <c r="A1811" t="s">
        <v>260</v>
      </c>
      <c r="B1811" t="s">
        <v>87</v>
      </c>
      <c r="C1811">
        <v>2020</v>
      </c>
      <c r="D1811">
        <v>2035</v>
      </c>
      <c r="E1811" t="s">
        <v>119</v>
      </c>
      <c r="F1811" t="s">
        <v>146</v>
      </c>
      <c r="G1811" t="s">
        <v>133</v>
      </c>
      <c r="H1811" t="s">
        <v>110</v>
      </c>
      <c r="I1811" t="s">
        <v>159</v>
      </c>
      <c r="J1811">
        <v>-7.9999998211860657E-2</v>
      </c>
      <c r="K1811" t="s">
        <v>182</v>
      </c>
    </row>
    <row r="1812" spans="1:11">
      <c r="A1812" t="s">
        <v>260</v>
      </c>
      <c r="B1812" t="s">
        <v>87</v>
      </c>
      <c r="C1812">
        <v>2020</v>
      </c>
      <c r="D1812">
        <v>2040</v>
      </c>
      <c r="E1812" t="s">
        <v>119</v>
      </c>
      <c r="F1812" t="s">
        <v>146</v>
      </c>
      <c r="G1812" t="s">
        <v>133</v>
      </c>
      <c r="H1812" t="s">
        <v>110</v>
      </c>
      <c r="I1812" t="s">
        <v>159</v>
      </c>
      <c r="J1812">
        <v>-7.9999998211860657E-2</v>
      </c>
      <c r="K1812" t="s">
        <v>182</v>
      </c>
    </row>
    <row r="1813" spans="1:11">
      <c r="A1813" t="s">
        <v>260</v>
      </c>
      <c r="B1813" t="s">
        <v>87</v>
      </c>
      <c r="C1813">
        <v>2020</v>
      </c>
      <c r="D1813">
        <v>2045</v>
      </c>
      <c r="E1813" t="s">
        <v>119</v>
      </c>
      <c r="F1813" t="s">
        <v>146</v>
      </c>
      <c r="G1813" t="s">
        <v>133</v>
      </c>
      <c r="H1813" t="s">
        <v>110</v>
      </c>
      <c r="I1813" t="s">
        <v>159</v>
      </c>
      <c r="J1813">
        <v>-7.9999998211860657E-2</v>
      </c>
      <c r="K1813" t="s">
        <v>182</v>
      </c>
    </row>
    <row r="1814" spans="1:11">
      <c r="A1814" t="s">
        <v>260</v>
      </c>
      <c r="B1814" t="s">
        <v>87</v>
      </c>
      <c r="C1814">
        <v>2025</v>
      </c>
      <c r="D1814">
        <v>2025</v>
      </c>
      <c r="E1814" t="s">
        <v>119</v>
      </c>
      <c r="F1814" t="s">
        <v>146</v>
      </c>
      <c r="G1814" t="s">
        <v>133</v>
      </c>
      <c r="H1814" t="s">
        <v>110</v>
      </c>
      <c r="I1814" t="s">
        <v>162</v>
      </c>
      <c r="J1814">
        <v>-7.9999998211860657E-2</v>
      </c>
      <c r="K1814" t="s">
        <v>182</v>
      </c>
    </row>
    <row r="1815" spans="1:11">
      <c r="A1815" t="s">
        <v>260</v>
      </c>
      <c r="B1815" t="s">
        <v>87</v>
      </c>
      <c r="C1815">
        <v>2025</v>
      </c>
      <c r="D1815">
        <v>2030</v>
      </c>
      <c r="E1815" t="s">
        <v>119</v>
      </c>
      <c r="F1815" t="s">
        <v>146</v>
      </c>
      <c r="G1815" t="s">
        <v>133</v>
      </c>
      <c r="H1815" t="s">
        <v>110</v>
      </c>
      <c r="I1815" t="s">
        <v>162</v>
      </c>
      <c r="J1815">
        <v>-7.9999998211860657E-2</v>
      </c>
      <c r="K1815" t="s">
        <v>182</v>
      </c>
    </row>
    <row r="1816" spans="1:11">
      <c r="A1816" t="s">
        <v>260</v>
      </c>
      <c r="B1816" t="s">
        <v>87</v>
      </c>
      <c r="C1816">
        <v>2025</v>
      </c>
      <c r="D1816">
        <v>2035</v>
      </c>
      <c r="E1816" t="s">
        <v>119</v>
      </c>
      <c r="F1816" t="s">
        <v>146</v>
      </c>
      <c r="G1816" t="s">
        <v>133</v>
      </c>
      <c r="H1816" t="s">
        <v>110</v>
      </c>
      <c r="I1816" t="s">
        <v>162</v>
      </c>
      <c r="J1816">
        <v>-7.9999998211860657E-2</v>
      </c>
      <c r="K1816" t="s">
        <v>182</v>
      </c>
    </row>
    <row r="1817" spans="1:11">
      <c r="A1817" t="s">
        <v>260</v>
      </c>
      <c r="B1817" t="s">
        <v>87</v>
      </c>
      <c r="C1817">
        <v>2025</v>
      </c>
      <c r="D1817">
        <v>2040</v>
      </c>
      <c r="E1817" t="s">
        <v>119</v>
      </c>
      <c r="F1817" t="s">
        <v>146</v>
      </c>
      <c r="G1817" t="s">
        <v>133</v>
      </c>
      <c r="H1817" t="s">
        <v>110</v>
      </c>
      <c r="I1817" t="s">
        <v>162</v>
      </c>
      <c r="J1817">
        <v>-7.9999998211860657E-2</v>
      </c>
      <c r="K1817" t="s">
        <v>182</v>
      </c>
    </row>
    <row r="1818" spans="1:11">
      <c r="A1818" t="s">
        <v>260</v>
      </c>
      <c r="B1818" t="s">
        <v>87</v>
      </c>
      <c r="C1818">
        <v>2025</v>
      </c>
      <c r="D1818">
        <v>2045</v>
      </c>
      <c r="E1818" t="s">
        <v>119</v>
      </c>
      <c r="F1818" t="s">
        <v>146</v>
      </c>
      <c r="G1818" t="s">
        <v>133</v>
      </c>
      <c r="H1818" t="s">
        <v>110</v>
      </c>
      <c r="I1818" t="s">
        <v>162</v>
      </c>
      <c r="J1818">
        <v>-7.9999998211860657E-2</v>
      </c>
      <c r="K1818" t="s">
        <v>182</v>
      </c>
    </row>
    <row r="1819" spans="1:11">
      <c r="A1819" t="s">
        <v>260</v>
      </c>
      <c r="B1819" t="s">
        <v>87</v>
      </c>
      <c r="C1819">
        <v>2025</v>
      </c>
      <c r="D1819">
        <v>2025</v>
      </c>
      <c r="E1819" t="s">
        <v>119</v>
      </c>
      <c r="F1819" t="s">
        <v>146</v>
      </c>
      <c r="G1819" t="s">
        <v>133</v>
      </c>
      <c r="H1819" t="s">
        <v>110</v>
      </c>
      <c r="I1819" t="s">
        <v>161</v>
      </c>
      <c r="J1819">
        <v>-7.9999998211860657E-2</v>
      </c>
      <c r="K1819" t="s">
        <v>182</v>
      </c>
    </row>
    <row r="1820" spans="1:11">
      <c r="A1820" t="s">
        <v>260</v>
      </c>
      <c r="B1820" t="s">
        <v>87</v>
      </c>
      <c r="C1820">
        <v>2025</v>
      </c>
      <c r="D1820">
        <v>2030</v>
      </c>
      <c r="E1820" t="s">
        <v>119</v>
      </c>
      <c r="F1820" t="s">
        <v>146</v>
      </c>
      <c r="G1820" t="s">
        <v>133</v>
      </c>
      <c r="H1820" t="s">
        <v>110</v>
      </c>
      <c r="I1820" t="s">
        <v>161</v>
      </c>
      <c r="J1820">
        <v>-7.9999998211860657E-2</v>
      </c>
      <c r="K1820" t="s">
        <v>182</v>
      </c>
    </row>
    <row r="1821" spans="1:11">
      <c r="A1821" t="s">
        <v>260</v>
      </c>
      <c r="B1821" t="s">
        <v>87</v>
      </c>
      <c r="C1821">
        <v>2025</v>
      </c>
      <c r="D1821">
        <v>2035</v>
      </c>
      <c r="E1821" t="s">
        <v>119</v>
      </c>
      <c r="F1821" t="s">
        <v>146</v>
      </c>
      <c r="G1821" t="s">
        <v>133</v>
      </c>
      <c r="H1821" t="s">
        <v>110</v>
      </c>
      <c r="I1821" t="s">
        <v>161</v>
      </c>
      <c r="J1821">
        <v>-7.9999998211860657E-2</v>
      </c>
      <c r="K1821" t="s">
        <v>182</v>
      </c>
    </row>
    <row r="1822" spans="1:11">
      <c r="A1822" t="s">
        <v>260</v>
      </c>
      <c r="B1822" t="s">
        <v>87</v>
      </c>
      <c r="C1822">
        <v>2025</v>
      </c>
      <c r="D1822">
        <v>2040</v>
      </c>
      <c r="E1822" t="s">
        <v>119</v>
      </c>
      <c r="F1822" t="s">
        <v>146</v>
      </c>
      <c r="G1822" t="s">
        <v>133</v>
      </c>
      <c r="H1822" t="s">
        <v>110</v>
      </c>
      <c r="I1822" t="s">
        <v>161</v>
      </c>
      <c r="J1822">
        <v>-7.9999998211860657E-2</v>
      </c>
      <c r="K1822" t="s">
        <v>182</v>
      </c>
    </row>
    <row r="1823" spans="1:11">
      <c r="A1823" t="s">
        <v>260</v>
      </c>
      <c r="B1823" t="s">
        <v>87</v>
      </c>
      <c r="C1823">
        <v>2025</v>
      </c>
      <c r="D1823">
        <v>2045</v>
      </c>
      <c r="E1823" t="s">
        <v>119</v>
      </c>
      <c r="F1823" t="s">
        <v>146</v>
      </c>
      <c r="G1823" t="s">
        <v>133</v>
      </c>
      <c r="H1823" t="s">
        <v>110</v>
      </c>
      <c r="I1823" t="s">
        <v>161</v>
      </c>
      <c r="J1823">
        <v>-7.9999998211860657E-2</v>
      </c>
      <c r="K1823" t="s">
        <v>182</v>
      </c>
    </row>
    <row r="1824" spans="1:11">
      <c r="A1824" t="s">
        <v>260</v>
      </c>
      <c r="B1824" t="s">
        <v>87</v>
      </c>
      <c r="C1824">
        <v>2025</v>
      </c>
      <c r="D1824">
        <v>2025</v>
      </c>
      <c r="E1824" t="s">
        <v>119</v>
      </c>
      <c r="F1824" t="s">
        <v>146</v>
      </c>
      <c r="G1824" t="s">
        <v>133</v>
      </c>
      <c r="H1824" t="s">
        <v>110</v>
      </c>
      <c r="I1824" t="s">
        <v>160</v>
      </c>
      <c r="J1824">
        <v>-7.9999998211860657E-2</v>
      </c>
      <c r="K1824" t="s">
        <v>182</v>
      </c>
    </row>
    <row r="1825" spans="1:11">
      <c r="A1825" t="s">
        <v>260</v>
      </c>
      <c r="B1825" t="s">
        <v>87</v>
      </c>
      <c r="C1825">
        <v>2025</v>
      </c>
      <c r="D1825">
        <v>2030</v>
      </c>
      <c r="E1825" t="s">
        <v>119</v>
      </c>
      <c r="F1825" t="s">
        <v>146</v>
      </c>
      <c r="G1825" t="s">
        <v>133</v>
      </c>
      <c r="H1825" t="s">
        <v>110</v>
      </c>
      <c r="I1825" t="s">
        <v>160</v>
      </c>
      <c r="J1825">
        <v>-7.9999998211860657E-2</v>
      </c>
      <c r="K1825" t="s">
        <v>182</v>
      </c>
    </row>
    <row r="1826" spans="1:11">
      <c r="A1826" t="s">
        <v>260</v>
      </c>
      <c r="B1826" t="s">
        <v>87</v>
      </c>
      <c r="C1826">
        <v>2025</v>
      </c>
      <c r="D1826">
        <v>2035</v>
      </c>
      <c r="E1826" t="s">
        <v>119</v>
      </c>
      <c r="F1826" t="s">
        <v>146</v>
      </c>
      <c r="G1826" t="s">
        <v>133</v>
      </c>
      <c r="H1826" t="s">
        <v>110</v>
      </c>
      <c r="I1826" t="s">
        <v>160</v>
      </c>
      <c r="J1826">
        <v>-7.9999998211860657E-2</v>
      </c>
      <c r="K1826" t="s">
        <v>182</v>
      </c>
    </row>
    <row r="1827" spans="1:11">
      <c r="A1827" t="s">
        <v>260</v>
      </c>
      <c r="B1827" t="s">
        <v>87</v>
      </c>
      <c r="C1827">
        <v>2025</v>
      </c>
      <c r="D1827">
        <v>2040</v>
      </c>
      <c r="E1827" t="s">
        <v>119</v>
      </c>
      <c r="F1827" t="s">
        <v>146</v>
      </c>
      <c r="G1827" t="s">
        <v>133</v>
      </c>
      <c r="H1827" t="s">
        <v>110</v>
      </c>
      <c r="I1827" t="s">
        <v>160</v>
      </c>
      <c r="J1827">
        <v>-7.9999998211860657E-2</v>
      </c>
      <c r="K1827" t="s">
        <v>182</v>
      </c>
    </row>
    <row r="1828" spans="1:11">
      <c r="A1828" t="s">
        <v>260</v>
      </c>
      <c r="B1828" t="s">
        <v>87</v>
      </c>
      <c r="C1828">
        <v>2025</v>
      </c>
      <c r="D1828">
        <v>2045</v>
      </c>
      <c r="E1828" t="s">
        <v>119</v>
      </c>
      <c r="F1828" t="s">
        <v>146</v>
      </c>
      <c r="G1828" t="s">
        <v>133</v>
      </c>
      <c r="H1828" t="s">
        <v>110</v>
      </c>
      <c r="I1828" t="s">
        <v>160</v>
      </c>
      <c r="J1828">
        <v>-7.9999998211860657E-2</v>
      </c>
      <c r="K1828" t="s">
        <v>182</v>
      </c>
    </row>
    <row r="1829" spans="1:11">
      <c r="A1829" t="s">
        <v>260</v>
      </c>
      <c r="B1829" t="s">
        <v>87</v>
      </c>
      <c r="C1829">
        <v>2025</v>
      </c>
      <c r="D1829">
        <v>2025</v>
      </c>
      <c r="E1829" t="s">
        <v>119</v>
      </c>
      <c r="F1829" t="s">
        <v>146</v>
      </c>
      <c r="G1829" t="s">
        <v>133</v>
      </c>
      <c r="H1829" t="s">
        <v>110</v>
      </c>
      <c r="I1829" t="s">
        <v>159</v>
      </c>
      <c r="J1829">
        <v>-7.9999998211860657E-2</v>
      </c>
      <c r="K1829" t="s">
        <v>182</v>
      </c>
    </row>
    <row r="1830" spans="1:11">
      <c r="A1830" t="s">
        <v>260</v>
      </c>
      <c r="B1830" t="s">
        <v>87</v>
      </c>
      <c r="C1830">
        <v>2025</v>
      </c>
      <c r="D1830">
        <v>2030</v>
      </c>
      <c r="E1830" t="s">
        <v>119</v>
      </c>
      <c r="F1830" t="s">
        <v>146</v>
      </c>
      <c r="G1830" t="s">
        <v>133</v>
      </c>
      <c r="H1830" t="s">
        <v>110</v>
      </c>
      <c r="I1830" t="s">
        <v>159</v>
      </c>
      <c r="J1830">
        <v>-7.9999998211860657E-2</v>
      </c>
      <c r="K1830" t="s">
        <v>182</v>
      </c>
    </row>
    <row r="1831" spans="1:11">
      <c r="A1831" t="s">
        <v>260</v>
      </c>
      <c r="B1831" t="s">
        <v>87</v>
      </c>
      <c r="C1831">
        <v>2025</v>
      </c>
      <c r="D1831">
        <v>2035</v>
      </c>
      <c r="E1831" t="s">
        <v>119</v>
      </c>
      <c r="F1831" t="s">
        <v>146</v>
      </c>
      <c r="G1831" t="s">
        <v>133</v>
      </c>
      <c r="H1831" t="s">
        <v>110</v>
      </c>
      <c r="I1831" t="s">
        <v>159</v>
      </c>
      <c r="J1831">
        <v>-7.9999998211860657E-2</v>
      </c>
      <c r="K1831" t="s">
        <v>182</v>
      </c>
    </row>
    <row r="1832" spans="1:11">
      <c r="A1832" t="s">
        <v>260</v>
      </c>
      <c r="B1832" t="s">
        <v>87</v>
      </c>
      <c r="C1832">
        <v>2025</v>
      </c>
      <c r="D1832">
        <v>2040</v>
      </c>
      <c r="E1832" t="s">
        <v>119</v>
      </c>
      <c r="F1832" t="s">
        <v>146</v>
      </c>
      <c r="G1832" t="s">
        <v>133</v>
      </c>
      <c r="H1832" t="s">
        <v>110</v>
      </c>
      <c r="I1832" t="s">
        <v>159</v>
      </c>
      <c r="J1832">
        <v>-7.9999998211860657E-2</v>
      </c>
      <c r="K1832" t="s">
        <v>182</v>
      </c>
    </row>
    <row r="1833" spans="1:11">
      <c r="A1833" t="s">
        <v>260</v>
      </c>
      <c r="B1833" t="s">
        <v>87</v>
      </c>
      <c r="C1833">
        <v>2025</v>
      </c>
      <c r="D1833">
        <v>2045</v>
      </c>
      <c r="E1833" t="s">
        <v>119</v>
      </c>
      <c r="F1833" t="s">
        <v>146</v>
      </c>
      <c r="G1833" t="s">
        <v>133</v>
      </c>
      <c r="H1833" t="s">
        <v>110</v>
      </c>
      <c r="I1833" t="s">
        <v>159</v>
      </c>
      <c r="J1833">
        <v>-7.9999998211860657E-2</v>
      </c>
      <c r="K1833" t="s">
        <v>182</v>
      </c>
    </row>
    <row r="1834" spans="1:11">
      <c r="A1834" t="s">
        <v>260</v>
      </c>
      <c r="B1834" t="s">
        <v>87</v>
      </c>
      <c r="C1834">
        <v>2025</v>
      </c>
      <c r="D1834">
        <v>2050</v>
      </c>
      <c r="E1834" t="s">
        <v>119</v>
      </c>
      <c r="F1834" t="s">
        <v>146</v>
      </c>
      <c r="G1834" t="s">
        <v>133</v>
      </c>
      <c r="H1834" t="s">
        <v>110</v>
      </c>
      <c r="I1834" t="s">
        <v>159</v>
      </c>
      <c r="J1834">
        <v>-7.9999998211860657E-2</v>
      </c>
      <c r="K1834" t="s">
        <v>182</v>
      </c>
    </row>
    <row r="1835" spans="1:11">
      <c r="A1835" t="s">
        <v>260</v>
      </c>
      <c r="B1835" t="s">
        <v>87</v>
      </c>
      <c r="C1835">
        <v>2030</v>
      </c>
      <c r="D1835">
        <v>2030</v>
      </c>
      <c r="E1835" t="s">
        <v>119</v>
      </c>
      <c r="F1835" t="s">
        <v>146</v>
      </c>
      <c r="G1835" t="s">
        <v>133</v>
      </c>
      <c r="H1835" t="s">
        <v>110</v>
      </c>
      <c r="I1835" t="s">
        <v>162</v>
      </c>
      <c r="J1835">
        <v>-7.9999998211860657E-2</v>
      </c>
      <c r="K1835" t="s">
        <v>182</v>
      </c>
    </row>
    <row r="1836" spans="1:11">
      <c r="A1836" t="s">
        <v>260</v>
      </c>
      <c r="B1836" t="s">
        <v>87</v>
      </c>
      <c r="C1836">
        <v>2030</v>
      </c>
      <c r="D1836">
        <v>2035</v>
      </c>
      <c r="E1836" t="s">
        <v>119</v>
      </c>
      <c r="F1836" t="s">
        <v>146</v>
      </c>
      <c r="G1836" t="s">
        <v>133</v>
      </c>
      <c r="H1836" t="s">
        <v>110</v>
      </c>
      <c r="I1836" t="s">
        <v>162</v>
      </c>
      <c r="J1836">
        <v>-7.9999998211860657E-2</v>
      </c>
      <c r="K1836" t="s">
        <v>182</v>
      </c>
    </row>
    <row r="1837" spans="1:11">
      <c r="A1837" t="s">
        <v>260</v>
      </c>
      <c r="B1837" t="s">
        <v>87</v>
      </c>
      <c r="C1837">
        <v>2030</v>
      </c>
      <c r="D1837">
        <v>2040</v>
      </c>
      <c r="E1837" t="s">
        <v>119</v>
      </c>
      <c r="F1837" t="s">
        <v>146</v>
      </c>
      <c r="G1837" t="s">
        <v>133</v>
      </c>
      <c r="H1837" t="s">
        <v>110</v>
      </c>
      <c r="I1837" t="s">
        <v>162</v>
      </c>
      <c r="J1837">
        <v>-7.9999998211860657E-2</v>
      </c>
      <c r="K1837" t="s">
        <v>182</v>
      </c>
    </row>
    <row r="1838" spans="1:11">
      <c r="A1838" t="s">
        <v>260</v>
      </c>
      <c r="B1838" t="s">
        <v>87</v>
      </c>
      <c r="C1838">
        <v>2030</v>
      </c>
      <c r="D1838">
        <v>2045</v>
      </c>
      <c r="E1838" t="s">
        <v>119</v>
      </c>
      <c r="F1838" t="s">
        <v>146</v>
      </c>
      <c r="G1838" t="s">
        <v>133</v>
      </c>
      <c r="H1838" t="s">
        <v>110</v>
      </c>
      <c r="I1838" t="s">
        <v>162</v>
      </c>
      <c r="J1838">
        <v>-7.9999998211860657E-2</v>
      </c>
      <c r="K1838" t="s">
        <v>182</v>
      </c>
    </row>
    <row r="1839" spans="1:11">
      <c r="A1839" t="s">
        <v>260</v>
      </c>
      <c r="B1839" t="s">
        <v>87</v>
      </c>
      <c r="C1839">
        <v>2030</v>
      </c>
      <c r="D1839">
        <v>2050</v>
      </c>
      <c r="E1839" t="s">
        <v>119</v>
      </c>
      <c r="F1839" t="s">
        <v>146</v>
      </c>
      <c r="G1839" t="s">
        <v>133</v>
      </c>
      <c r="H1839" t="s">
        <v>110</v>
      </c>
      <c r="I1839" t="s">
        <v>162</v>
      </c>
      <c r="J1839">
        <v>-7.9999998211860657E-2</v>
      </c>
      <c r="K1839" t="s">
        <v>182</v>
      </c>
    </row>
    <row r="1840" spans="1:11">
      <c r="A1840" t="s">
        <v>260</v>
      </c>
      <c r="B1840" t="s">
        <v>87</v>
      </c>
      <c r="C1840">
        <v>2030</v>
      </c>
      <c r="D1840">
        <v>2030</v>
      </c>
      <c r="E1840" t="s">
        <v>119</v>
      </c>
      <c r="F1840" t="s">
        <v>146</v>
      </c>
      <c r="G1840" t="s">
        <v>133</v>
      </c>
      <c r="H1840" t="s">
        <v>110</v>
      </c>
      <c r="I1840" t="s">
        <v>161</v>
      </c>
      <c r="J1840">
        <v>-7.9999998211860657E-2</v>
      </c>
      <c r="K1840" t="s">
        <v>182</v>
      </c>
    </row>
    <row r="1841" spans="1:11">
      <c r="A1841" t="s">
        <v>260</v>
      </c>
      <c r="B1841" t="s">
        <v>87</v>
      </c>
      <c r="C1841">
        <v>2030</v>
      </c>
      <c r="D1841">
        <v>2035</v>
      </c>
      <c r="E1841" t="s">
        <v>119</v>
      </c>
      <c r="F1841" t="s">
        <v>146</v>
      </c>
      <c r="G1841" t="s">
        <v>133</v>
      </c>
      <c r="H1841" t="s">
        <v>110</v>
      </c>
      <c r="I1841" t="s">
        <v>161</v>
      </c>
      <c r="J1841">
        <v>-7.9999998211860657E-2</v>
      </c>
      <c r="K1841" t="s">
        <v>182</v>
      </c>
    </row>
    <row r="1842" spans="1:11">
      <c r="A1842" t="s">
        <v>260</v>
      </c>
      <c r="B1842" t="s">
        <v>87</v>
      </c>
      <c r="C1842">
        <v>2030</v>
      </c>
      <c r="D1842">
        <v>2040</v>
      </c>
      <c r="E1842" t="s">
        <v>119</v>
      </c>
      <c r="F1842" t="s">
        <v>146</v>
      </c>
      <c r="G1842" t="s">
        <v>133</v>
      </c>
      <c r="H1842" t="s">
        <v>110</v>
      </c>
      <c r="I1842" t="s">
        <v>161</v>
      </c>
      <c r="J1842">
        <v>-7.9999998211860657E-2</v>
      </c>
      <c r="K1842" t="s">
        <v>182</v>
      </c>
    </row>
    <row r="1843" spans="1:11">
      <c r="A1843" t="s">
        <v>260</v>
      </c>
      <c r="B1843" t="s">
        <v>87</v>
      </c>
      <c r="C1843">
        <v>2030</v>
      </c>
      <c r="D1843">
        <v>2045</v>
      </c>
      <c r="E1843" t="s">
        <v>119</v>
      </c>
      <c r="F1843" t="s">
        <v>146</v>
      </c>
      <c r="G1843" t="s">
        <v>133</v>
      </c>
      <c r="H1843" t="s">
        <v>110</v>
      </c>
      <c r="I1843" t="s">
        <v>161</v>
      </c>
      <c r="J1843">
        <v>-7.9999998211860657E-2</v>
      </c>
      <c r="K1843" t="s">
        <v>182</v>
      </c>
    </row>
    <row r="1844" spans="1:11">
      <c r="A1844" t="s">
        <v>260</v>
      </c>
      <c r="B1844" t="s">
        <v>87</v>
      </c>
      <c r="C1844">
        <v>2030</v>
      </c>
      <c r="D1844">
        <v>2050</v>
      </c>
      <c r="E1844" t="s">
        <v>119</v>
      </c>
      <c r="F1844" t="s">
        <v>146</v>
      </c>
      <c r="G1844" t="s">
        <v>133</v>
      </c>
      <c r="H1844" t="s">
        <v>110</v>
      </c>
      <c r="I1844" t="s">
        <v>161</v>
      </c>
      <c r="J1844">
        <v>-7.9999998211860657E-2</v>
      </c>
      <c r="K1844" t="s">
        <v>182</v>
      </c>
    </row>
    <row r="1845" spans="1:11">
      <c r="A1845" t="s">
        <v>260</v>
      </c>
      <c r="B1845" t="s">
        <v>87</v>
      </c>
      <c r="C1845">
        <v>2030</v>
      </c>
      <c r="D1845">
        <v>2030</v>
      </c>
      <c r="E1845" t="s">
        <v>119</v>
      </c>
      <c r="F1845" t="s">
        <v>146</v>
      </c>
      <c r="G1845" t="s">
        <v>133</v>
      </c>
      <c r="H1845" t="s">
        <v>110</v>
      </c>
      <c r="I1845" t="s">
        <v>160</v>
      </c>
      <c r="J1845">
        <v>-7.9999998211860657E-2</v>
      </c>
      <c r="K1845" t="s">
        <v>182</v>
      </c>
    </row>
    <row r="1846" spans="1:11">
      <c r="A1846" t="s">
        <v>260</v>
      </c>
      <c r="B1846" t="s">
        <v>87</v>
      </c>
      <c r="C1846">
        <v>2030</v>
      </c>
      <c r="D1846">
        <v>2035</v>
      </c>
      <c r="E1846" t="s">
        <v>119</v>
      </c>
      <c r="F1846" t="s">
        <v>146</v>
      </c>
      <c r="G1846" t="s">
        <v>133</v>
      </c>
      <c r="H1846" t="s">
        <v>110</v>
      </c>
      <c r="I1846" t="s">
        <v>160</v>
      </c>
      <c r="J1846">
        <v>-7.9999998211860657E-2</v>
      </c>
      <c r="K1846" t="s">
        <v>182</v>
      </c>
    </row>
    <row r="1847" spans="1:11">
      <c r="A1847" t="s">
        <v>260</v>
      </c>
      <c r="B1847" t="s">
        <v>87</v>
      </c>
      <c r="C1847">
        <v>2030</v>
      </c>
      <c r="D1847">
        <v>2040</v>
      </c>
      <c r="E1847" t="s">
        <v>119</v>
      </c>
      <c r="F1847" t="s">
        <v>146</v>
      </c>
      <c r="G1847" t="s">
        <v>133</v>
      </c>
      <c r="H1847" t="s">
        <v>110</v>
      </c>
      <c r="I1847" t="s">
        <v>160</v>
      </c>
      <c r="J1847">
        <v>-7.9999998211860657E-2</v>
      </c>
      <c r="K1847" t="s">
        <v>182</v>
      </c>
    </row>
    <row r="1848" spans="1:11">
      <c r="A1848" t="s">
        <v>260</v>
      </c>
      <c r="B1848" t="s">
        <v>87</v>
      </c>
      <c r="C1848">
        <v>2030</v>
      </c>
      <c r="D1848">
        <v>2045</v>
      </c>
      <c r="E1848" t="s">
        <v>119</v>
      </c>
      <c r="F1848" t="s">
        <v>146</v>
      </c>
      <c r="G1848" t="s">
        <v>133</v>
      </c>
      <c r="H1848" t="s">
        <v>110</v>
      </c>
      <c r="I1848" t="s">
        <v>160</v>
      </c>
      <c r="J1848">
        <v>-7.9999998211860657E-2</v>
      </c>
      <c r="K1848" t="s">
        <v>182</v>
      </c>
    </row>
    <row r="1849" spans="1:11">
      <c r="A1849" t="s">
        <v>260</v>
      </c>
      <c r="B1849" t="s">
        <v>87</v>
      </c>
      <c r="C1849">
        <v>2030</v>
      </c>
      <c r="D1849">
        <v>2050</v>
      </c>
      <c r="E1849" t="s">
        <v>119</v>
      </c>
      <c r="F1849" t="s">
        <v>146</v>
      </c>
      <c r="G1849" t="s">
        <v>133</v>
      </c>
      <c r="H1849" t="s">
        <v>110</v>
      </c>
      <c r="I1849" t="s">
        <v>160</v>
      </c>
      <c r="J1849">
        <v>-7.9999998211860657E-2</v>
      </c>
      <c r="K1849" t="s">
        <v>182</v>
      </c>
    </row>
    <row r="1850" spans="1:11">
      <c r="A1850" t="s">
        <v>260</v>
      </c>
      <c r="B1850" t="s">
        <v>87</v>
      </c>
      <c r="C1850">
        <v>2030</v>
      </c>
      <c r="D1850">
        <v>2030</v>
      </c>
      <c r="E1850" t="s">
        <v>119</v>
      </c>
      <c r="F1850" t="s">
        <v>146</v>
      </c>
      <c r="G1850" t="s">
        <v>133</v>
      </c>
      <c r="H1850" t="s">
        <v>110</v>
      </c>
      <c r="I1850" t="s">
        <v>159</v>
      </c>
      <c r="J1850">
        <v>-7.9999998211860657E-2</v>
      </c>
      <c r="K1850" t="s">
        <v>182</v>
      </c>
    </row>
    <row r="1851" spans="1:11">
      <c r="A1851" t="s">
        <v>260</v>
      </c>
      <c r="B1851" t="s">
        <v>87</v>
      </c>
      <c r="C1851">
        <v>2030</v>
      </c>
      <c r="D1851">
        <v>2035</v>
      </c>
      <c r="E1851" t="s">
        <v>119</v>
      </c>
      <c r="F1851" t="s">
        <v>146</v>
      </c>
      <c r="G1851" t="s">
        <v>133</v>
      </c>
      <c r="H1851" t="s">
        <v>110</v>
      </c>
      <c r="I1851" t="s">
        <v>159</v>
      </c>
      <c r="J1851">
        <v>-7.9999998211860657E-2</v>
      </c>
      <c r="K1851" t="s">
        <v>182</v>
      </c>
    </row>
    <row r="1852" spans="1:11">
      <c r="A1852" t="s">
        <v>260</v>
      </c>
      <c r="B1852" t="s">
        <v>87</v>
      </c>
      <c r="C1852">
        <v>2030</v>
      </c>
      <c r="D1852">
        <v>2040</v>
      </c>
      <c r="E1852" t="s">
        <v>119</v>
      </c>
      <c r="F1852" t="s">
        <v>146</v>
      </c>
      <c r="G1852" t="s">
        <v>133</v>
      </c>
      <c r="H1852" t="s">
        <v>110</v>
      </c>
      <c r="I1852" t="s">
        <v>159</v>
      </c>
      <c r="J1852">
        <v>-7.9999998211860657E-2</v>
      </c>
      <c r="K1852" t="s">
        <v>182</v>
      </c>
    </row>
    <row r="1853" spans="1:11">
      <c r="A1853" t="s">
        <v>260</v>
      </c>
      <c r="B1853" t="s">
        <v>87</v>
      </c>
      <c r="C1853">
        <v>2030</v>
      </c>
      <c r="D1853">
        <v>2045</v>
      </c>
      <c r="E1853" t="s">
        <v>119</v>
      </c>
      <c r="F1853" t="s">
        <v>146</v>
      </c>
      <c r="G1853" t="s">
        <v>133</v>
      </c>
      <c r="H1853" t="s">
        <v>110</v>
      </c>
      <c r="I1853" t="s">
        <v>159</v>
      </c>
      <c r="J1853">
        <v>-7.9999998211860657E-2</v>
      </c>
      <c r="K1853" t="s">
        <v>182</v>
      </c>
    </row>
    <row r="1854" spans="1:11">
      <c r="A1854" t="s">
        <v>260</v>
      </c>
      <c r="B1854" t="s">
        <v>87</v>
      </c>
      <c r="C1854">
        <v>2030</v>
      </c>
      <c r="D1854">
        <v>2050</v>
      </c>
      <c r="E1854" t="s">
        <v>119</v>
      </c>
      <c r="F1854" t="s">
        <v>146</v>
      </c>
      <c r="G1854" t="s">
        <v>133</v>
      </c>
      <c r="H1854" t="s">
        <v>110</v>
      </c>
      <c r="I1854" t="s">
        <v>159</v>
      </c>
      <c r="J1854">
        <v>-7.9999998211860657E-2</v>
      </c>
      <c r="K1854" t="s">
        <v>182</v>
      </c>
    </row>
    <row r="1855" spans="1:11">
      <c r="A1855" t="s">
        <v>260</v>
      </c>
      <c r="B1855" t="s">
        <v>87</v>
      </c>
      <c r="C1855">
        <v>2030</v>
      </c>
      <c r="D1855">
        <v>2055</v>
      </c>
      <c r="E1855" t="s">
        <v>119</v>
      </c>
      <c r="F1855" t="s">
        <v>146</v>
      </c>
      <c r="G1855" t="s">
        <v>133</v>
      </c>
      <c r="H1855" t="s">
        <v>110</v>
      </c>
      <c r="I1855" t="s">
        <v>159</v>
      </c>
      <c r="J1855">
        <v>-7.9999998211860657E-2</v>
      </c>
      <c r="K1855" t="s">
        <v>182</v>
      </c>
    </row>
    <row r="1856" spans="1:11">
      <c r="A1856" t="s">
        <v>260</v>
      </c>
      <c r="B1856" t="s">
        <v>87</v>
      </c>
      <c r="C1856">
        <v>2035</v>
      </c>
      <c r="D1856">
        <v>2035</v>
      </c>
      <c r="E1856" t="s">
        <v>119</v>
      </c>
      <c r="F1856" t="s">
        <v>146</v>
      </c>
      <c r="G1856" t="s">
        <v>133</v>
      </c>
      <c r="H1856" t="s">
        <v>110</v>
      </c>
      <c r="I1856" t="s">
        <v>162</v>
      </c>
      <c r="J1856">
        <v>-7.9999998211860657E-2</v>
      </c>
      <c r="K1856" t="s">
        <v>182</v>
      </c>
    </row>
    <row r="1857" spans="1:11">
      <c r="A1857" t="s">
        <v>260</v>
      </c>
      <c r="B1857" t="s">
        <v>87</v>
      </c>
      <c r="C1857">
        <v>2035</v>
      </c>
      <c r="D1857">
        <v>2040</v>
      </c>
      <c r="E1857" t="s">
        <v>119</v>
      </c>
      <c r="F1857" t="s">
        <v>146</v>
      </c>
      <c r="G1857" t="s">
        <v>133</v>
      </c>
      <c r="H1857" t="s">
        <v>110</v>
      </c>
      <c r="I1857" t="s">
        <v>162</v>
      </c>
      <c r="J1857">
        <v>-7.9999998211860657E-2</v>
      </c>
      <c r="K1857" t="s">
        <v>182</v>
      </c>
    </row>
    <row r="1858" spans="1:11">
      <c r="A1858" t="s">
        <v>260</v>
      </c>
      <c r="B1858" t="s">
        <v>87</v>
      </c>
      <c r="C1858">
        <v>2035</v>
      </c>
      <c r="D1858">
        <v>2045</v>
      </c>
      <c r="E1858" t="s">
        <v>119</v>
      </c>
      <c r="F1858" t="s">
        <v>146</v>
      </c>
      <c r="G1858" t="s">
        <v>133</v>
      </c>
      <c r="H1858" t="s">
        <v>110</v>
      </c>
      <c r="I1858" t="s">
        <v>162</v>
      </c>
      <c r="J1858">
        <v>-7.9999998211860657E-2</v>
      </c>
      <c r="K1858" t="s">
        <v>182</v>
      </c>
    </row>
    <row r="1859" spans="1:11">
      <c r="A1859" t="s">
        <v>260</v>
      </c>
      <c r="B1859" t="s">
        <v>87</v>
      </c>
      <c r="C1859">
        <v>2035</v>
      </c>
      <c r="D1859">
        <v>2050</v>
      </c>
      <c r="E1859" t="s">
        <v>119</v>
      </c>
      <c r="F1859" t="s">
        <v>146</v>
      </c>
      <c r="G1859" t="s">
        <v>133</v>
      </c>
      <c r="H1859" t="s">
        <v>110</v>
      </c>
      <c r="I1859" t="s">
        <v>162</v>
      </c>
      <c r="J1859">
        <v>-7.9999998211860657E-2</v>
      </c>
      <c r="K1859" t="s">
        <v>182</v>
      </c>
    </row>
    <row r="1860" spans="1:11">
      <c r="A1860" t="s">
        <v>260</v>
      </c>
      <c r="B1860" t="s">
        <v>87</v>
      </c>
      <c r="C1860">
        <v>2035</v>
      </c>
      <c r="D1860">
        <v>2055</v>
      </c>
      <c r="E1860" t="s">
        <v>119</v>
      </c>
      <c r="F1860" t="s">
        <v>146</v>
      </c>
      <c r="G1860" t="s">
        <v>133</v>
      </c>
      <c r="H1860" t="s">
        <v>110</v>
      </c>
      <c r="I1860" t="s">
        <v>162</v>
      </c>
      <c r="J1860">
        <v>-7.9999998211860657E-2</v>
      </c>
      <c r="K1860" t="s">
        <v>182</v>
      </c>
    </row>
    <row r="1861" spans="1:11">
      <c r="A1861" t="s">
        <v>260</v>
      </c>
      <c r="B1861" t="s">
        <v>87</v>
      </c>
      <c r="C1861">
        <v>2035</v>
      </c>
      <c r="D1861">
        <v>2035</v>
      </c>
      <c r="E1861" t="s">
        <v>119</v>
      </c>
      <c r="F1861" t="s">
        <v>146</v>
      </c>
      <c r="G1861" t="s">
        <v>133</v>
      </c>
      <c r="H1861" t="s">
        <v>110</v>
      </c>
      <c r="I1861" t="s">
        <v>161</v>
      </c>
      <c r="J1861">
        <v>-7.9999998211860657E-2</v>
      </c>
      <c r="K1861" t="s">
        <v>182</v>
      </c>
    </row>
    <row r="1862" spans="1:11">
      <c r="A1862" t="s">
        <v>260</v>
      </c>
      <c r="B1862" t="s">
        <v>87</v>
      </c>
      <c r="C1862">
        <v>2035</v>
      </c>
      <c r="D1862">
        <v>2040</v>
      </c>
      <c r="E1862" t="s">
        <v>119</v>
      </c>
      <c r="F1862" t="s">
        <v>146</v>
      </c>
      <c r="G1862" t="s">
        <v>133</v>
      </c>
      <c r="H1862" t="s">
        <v>110</v>
      </c>
      <c r="I1862" t="s">
        <v>161</v>
      </c>
      <c r="J1862">
        <v>-7.9999998211860657E-2</v>
      </c>
      <c r="K1862" t="s">
        <v>182</v>
      </c>
    </row>
    <row r="1863" spans="1:11">
      <c r="A1863" t="s">
        <v>260</v>
      </c>
      <c r="B1863" t="s">
        <v>87</v>
      </c>
      <c r="C1863">
        <v>2035</v>
      </c>
      <c r="D1863">
        <v>2045</v>
      </c>
      <c r="E1863" t="s">
        <v>119</v>
      </c>
      <c r="F1863" t="s">
        <v>146</v>
      </c>
      <c r="G1863" t="s">
        <v>133</v>
      </c>
      <c r="H1863" t="s">
        <v>110</v>
      </c>
      <c r="I1863" t="s">
        <v>161</v>
      </c>
      <c r="J1863">
        <v>-7.9999998211860657E-2</v>
      </c>
      <c r="K1863" t="s">
        <v>182</v>
      </c>
    </row>
    <row r="1864" spans="1:11">
      <c r="A1864" t="s">
        <v>260</v>
      </c>
      <c r="B1864" t="s">
        <v>87</v>
      </c>
      <c r="C1864">
        <v>2035</v>
      </c>
      <c r="D1864">
        <v>2050</v>
      </c>
      <c r="E1864" t="s">
        <v>119</v>
      </c>
      <c r="F1864" t="s">
        <v>146</v>
      </c>
      <c r="G1864" t="s">
        <v>133</v>
      </c>
      <c r="H1864" t="s">
        <v>110</v>
      </c>
      <c r="I1864" t="s">
        <v>161</v>
      </c>
      <c r="J1864">
        <v>-7.9999998211860657E-2</v>
      </c>
      <c r="K1864" t="s">
        <v>182</v>
      </c>
    </row>
    <row r="1865" spans="1:11">
      <c r="A1865" t="s">
        <v>260</v>
      </c>
      <c r="B1865" t="s">
        <v>87</v>
      </c>
      <c r="C1865">
        <v>2035</v>
      </c>
      <c r="D1865">
        <v>2055</v>
      </c>
      <c r="E1865" t="s">
        <v>119</v>
      </c>
      <c r="F1865" t="s">
        <v>146</v>
      </c>
      <c r="G1865" t="s">
        <v>133</v>
      </c>
      <c r="H1865" t="s">
        <v>110</v>
      </c>
      <c r="I1865" t="s">
        <v>161</v>
      </c>
      <c r="J1865">
        <v>-7.9999998211860657E-2</v>
      </c>
      <c r="K1865" t="s">
        <v>182</v>
      </c>
    </row>
    <row r="1866" spans="1:11">
      <c r="A1866" t="s">
        <v>260</v>
      </c>
      <c r="B1866" t="s">
        <v>87</v>
      </c>
      <c r="C1866">
        <v>2035</v>
      </c>
      <c r="D1866">
        <v>2035</v>
      </c>
      <c r="E1866" t="s">
        <v>119</v>
      </c>
      <c r="F1866" t="s">
        <v>146</v>
      </c>
      <c r="G1866" t="s">
        <v>133</v>
      </c>
      <c r="H1866" t="s">
        <v>110</v>
      </c>
      <c r="I1866" t="s">
        <v>160</v>
      </c>
      <c r="J1866">
        <v>-7.9999998211860657E-2</v>
      </c>
      <c r="K1866" t="s">
        <v>182</v>
      </c>
    </row>
    <row r="1867" spans="1:11">
      <c r="A1867" t="s">
        <v>260</v>
      </c>
      <c r="B1867" t="s">
        <v>87</v>
      </c>
      <c r="C1867">
        <v>2035</v>
      </c>
      <c r="D1867">
        <v>2040</v>
      </c>
      <c r="E1867" t="s">
        <v>119</v>
      </c>
      <c r="F1867" t="s">
        <v>146</v>
      </c>
      <c r="G1867" t="s">
        <v>133</v>
      </c>
      <c r="H1867" t="s">
        <v>110</v>
      </c>
      <c r="I1867" t="s">
        <v>160</v>
      </c>
      <c r="J1867">
        <v>-7.9999998211860657E-2</v>
      </c>
      <c r="K1867" t="s">
        <v>182</v>
      </c>
    </row>
    <row r="1868" spans="1:11">
      <c r="A1868" t="s">
        <v>260</v>
      </c>
      <c r="B1868" t="s">
        <v>87</v>
      </c>
      <c r="C1868">
        <v>2035</v>
      </c>
      <c r="D1868">
        <v>2045</v>
      </c>
      <c r="E1868" t="s">
        <v>119</v>
      </c>
      <c r="F1868" t="s">
        <v>146</v>
      </c>
      <c r="G1868" t="s">
        <v>133</v>
      </c>
      <c r="H1868" t="s">
        <v>110</v>
      </c>
      <c r="I1868" t="s">
        <v>160</v>
      </c>
      <c r="J1868">
        <v>-7.9999998211860657E-2</v>
      </c>
      <c r="K1868" t="s">
        <v>182</v>
      </c>
    </row>
    <row r="1869" spans="1:11">
      <c r="A1869" t="s">
        <v>260</v>
      </c>
      <c r="B1869" t="s">
        <v>87</v>
      </c>
      <c r="C1869">
        <v>2035</v>
      </c>
      <c r="D1869">
        <v>2050</v>
      </c>
      <c r="E1869" t="s">
        <v>119</v>
      </c>
      <c r="F1869" t="s">
        <v>146</v>
      </c>
      <c r="G1869" t="s">
        <v>133</v>
      </c>
      <c r="H1869" t="s">
        <v>110</v>
      </c>
      <c r="I1869" t="s">
        <v>160</v>
      </c>
      <c r="J1869">
        <v>-7.9999998211860657E-2</v>
      </c>
      <c r="K1869" t="s">
        <v>182</v>
      </c>
    </row>
    <row r="1870" spans="1:11">
      <c r="A1870" t="s">
        <v>260</v>
      </c>
      <c r="B1870" t="s">
        <v>87</v>
      </c>
      <c r="C1870">
        <v>2035</v>
      </c>
      <c r="D1870">
        <v>2055</v>
      </c>
      <c r="E1870" t="s">
        <v>119</v>
      </c>
      <c r="F1870" t="s">
        <v>146</v>
      </c>
      <c r="G1870" t="s">
        <v>133</v>
      </c>
      <c r="H1870" t="s">
        <v>110</v>
      </c>
      <c r="I1870" t="s">
        <v>160</v>
      </c>
      <c r="J1870">
        <v>-7.9999998211860657E-2</v>
      </c>
      <c r="K1870" t="s">
        <v>182</v>
      </c>
    </row>
    <row r="1871" spans="1:11">
      <c r="A1871" t="s">
        <v>260</v>
      </c>
      <c r="B1871" t="s">
        <v>87</v>
      </c>
      <c r="C1871">
        <v>2035</v>
      </c>
      <c r="D1871">
        <v>2035</v>
      </c>
      <c r="E1871" t="s">
        <v>119</v>
      </c>
      <c r="F1871" t="s">
        <v>146</v>
      </c>
      <c r="G1871" t="s">
        <v>133</v>
      </c>
      <c r="H1871" t="s">
        <v>110</v>
      </c>
      <c r="I1871" t="s">
        <v>159</v>
      </c>
      <c r="J1871">
        <v>-7.9999998211860657E-2</v>
      </c>
      <c r="K1871" t="s">
        <v>182</v>
      </c>
    </row>
    <row r="1872" spans="1:11">
      <c r="A1872" t="s">
        <v>260</v>
      </c>
      <c r="B1872" t="s">
        <v>87</v>
      </c>
      <c r="C1872">
        <v>2035</v>
      </c>
      <c r="D1872">
        <v>2040</v>
      </c>
      <c r="E1872" t="s">
        <v>119</v>
      </c>
      <c r="F1872" t="s">
        <v>146</v>
      </c>
      <c r="G1872" t="s">
        <v>133</v>
      </c>
      <c r="H1872" t="s">
        <v>110</v>
      </c>
      <c r="I1872" t="s">
        <v>159</v>
      </c>
      <c r="J1872">
        <v>-7.9999998211860657E-2</v>
      </c>
      <c r="K1872" t="s">
        <v>182</v>
      </c>
    </row>
    <row r="1873" spans="1:11">
      <c r="A1873" t="s">
        <v>260</v>
      </c>
      <c r="B1873" t="s">
        <v>87</v>
      </c>
      <c r="C1873">
        <v>2035</v>
      </c>
      <c r="D1873">
        <v>2045</v>
      </c>
      <c r="E1873" t="s">
        <v>119</v>
      </c>
      <c r="F1873" t="s">
        <v>146</v>
      </c>
      <c r="G1873" t="s">
        <v>133</v>
      </c>
      <c r="H1873" t="s">
        <v>110</v>
      </c>
      <c r="I1873" t="s">
        <v>159</v>
      </c>
      <c r="J1873">
        <v>-7.9999998211860657E-2</v>
      </c>
      <c r="K1873" t="s">
        <v>182</v>
      </c>
    </row>
    <row r="1874" spans="1:11">
      <c r="A1874" t="s">
        <v>260</v>
      </c>
      <c r="B1874" t="s">
        <v>87</v>
      </c>
      <c r="C1874">
        <v>2035</v>
      </c>
      <c r="D1874">
        <v>2050</v>
      </c>
      <c r="E1874" t="s">
        <v>119</v>
      </c>
      <c r="F1874" t="s">
        <v>146</v>
      </c>
      <c r="G1874" t="s">
        <v>133</v>
      </c>
      <c r="H1874" t="s">
        <v>110</v>
      </c>
      <c r="I1874" t="s">
        <v>159</v>
      </c>
      <c r="J1874">
        <v>-7.9999998211860657E-2</v>
      </c>
      <c r="K1874" t="s">
        <v>182</v>
      </c>
    </row>
    <row r="1875" spans="1:11">
      <c r="A1875" t="s">
        <v>260</v>
      </c>
      <c r="B1875" t="s">
        <v>87</v>
      </c>
      <c r="C1875">
        <v>2035</v>
      </c>
      <c r="D1875">
        <v>2055</v>
      </c>
      <c r="E1875" t="s">
        <v>119</v>
      </c>
      <c r="F1875" t="s">
        <v>146</v>
      </c>
      <c r="G1875" t="s">
        <v>133</v>
      </c>
      <c r="H1875" t="s">
        <v>110</v>
      </c>
      <c r="I1875" t="s">
        <v>159</v>
      </c>
      <c r="J1875">
        <v>-7.9999998211860657E-2</v>
      </c>
      <c r="K1875" t="s">
        <v>182</v>
      </c>
    </row>
    <row r="1876" spans="1:11">
      <c r="A1876" t="s">
        <v>260</v>
      </c>
      <c r="B1876" t="s">
        <v>87</v>
      </c>
      <c r="C1876">
        <v>2035</v>
      </c>
      <c r="D1876">
        <v>2060</v>
      </c>
      <c r="E1876" t="s">
        <v>119</v>
      </c>
      <c r="F1876" t="s">
        <v>146</v>
      </c>
      <c r="G1876" t="s">
        <v>133</v>
      </c>
      <c r="H1876" t="s">
        <v>110</v>
      </c>
      <c r="I1876" t="s">
        <v>159</v>
      </c>
      <c r="J1876">
        <v>-7.9999998211860657E-2</v>
      </c>
      <c r="K1876" t="s">
        <v>182</v>
      </c>
    </row>
    <row r="1877" spans="1:11">
      <c r="A1877" t="s">
        <v>260</v>
      </c>
      <c r="B1877" t="s">
        <v>87</v>
      </c>
      <c r="C1877">
        <v>2040</v>
      </c>
      <c r="D1877">
        <v>2040</v>
      </c>
      <c r="E1877" t="s">
        <v>119</v>
      </c>
      <c r="F1877" t="s">
        <v>146</v>
      </c>
      <c r="G1877" t="s">
        <v>133</v>
      </c>
      <c r="H1877" t="s">
        <v>110</v>
      </c>
      <c r="I1877" t="s">
        <v>162</v>
      </c>
      <c r="J1877">
        <v>-7.9999998211860657E-2</v>
      </c>
      <c r="K1877" t="s">
        <v>182</v>
      </c>
    </row>
    <row r="1878" spans="1:11">
      <c r="A1878" t="s">
        <v>260</v>
      </c>
      <c r="B1878" t="s">
        <v>87</v>
      </c>
      <c r="C1878">
        <v>2040</v>
      </c>
      <c r="D1878">
        <v>2045</v>
      </c>
      <c r="E1878" t="s">
        <v>119</v>
      </c>
      <c r="F1878" t="s">
        <v>146</v>
      </c>
      <c r="G1878" t="s">
        <v>133</v>
      </c>
      <c r="H1878" t="s">
        <v>110</v>
      </c>
      <c r="I1878" t="s">
        <v>162</v>
      </c>
      <c r="J1878">
        <v>-7.9999998211860657E-2</v>
      </c>
      <c r="K1878" t="s">
        <v>182</v>
      </c>
    </row>
    <row r="1879" spans="1:11">
      <c r="A1879" t="s">
        <v>260</v>
      </c>
      <c r="B1879" t="s">
        <v>87</v>
      </c>
      <c r="C1879">
        <v>2040</v>
      </c>
      <c r="D1879">
        <v>2050</v>
      </c>
      <c r="E1879" t="s">
        <v>119</v>
      </c>
      <c r="F1879" t="s">
        <v>146</v>
      </c>
      <c r="G1879" t="s">
        <v>133</v>
      </c>
      <c r="H1879" t="s">
        <v>110</v>
      </c>
      <c r="I1879" t="s">
        <v>162</v>
      </c>
      <c r="J1879">
        <v>-7.9999998211860657E-2</v>
      </c>
      <c r="K1879" t="s">
        <v>182</v>
      </c>
    </row>
    <row r="1880" spans="1:11">
      <c r="A1880" t="s">
        <v>260</v>
      </c>
      <c r="B1880" t="s">
        <v>87</v>
      </c>
      <c r="C1880">
        <v>2040</v>
      </c>
      <c r="D1880">
        <v>2055</v>
      </c>
      <c r="E1880" t="s">
        <v>119</v>
      </c>
      <c r="F1880" t="s">
        <v>146</v>
      </c>
      <c r="G1880" t="s">
        <v>133</v>
      </c>
      <c r="H1880" t="s">
        <v>110</v>
      </c>
      <c r="I1880" t="s">
        <v>162</v>
      </c>
      <c r="J1880">
        <v>-7.9999998211860657E-2</v>
      </c>
      <c r="K1880" t="s">
        <v>182</v>
      </c>
    </row>
    <row r="1881" spans="1:11">
      <c r="A1881" t="s">
        <v>260</v>
      </c>
      <c r="B1881" t="s">
        <v>87</v>
      </c>
      <c r="C1881">
        <v>2040</v>
      </c>
      <c r="D1881">
        <v>2060</v>
      </c>
      <c r="E1881" t="s">
        <v>119</v>
      </c>
      <c r="F1881" t="s">
        <v>146</v>
      </c>
      <c r="G1881" t="s">
        <v>133</v>
      </c>
      <c r="H1881" t="s">
        <v>110</v>
      </c>
      <c r="I1881" t="s">
        <v>162</v>
      </c>
      <c r="J1881">
        <v>-7.9999998211860657E-2</v>
      </c>
      <c r="K1881" t="s">
        <v>182</v>
      </c>
    </row>
    <row r="1882" spans="1:11">
      <c r="A1882" t="s">
        <v>260</v>
      </c>
      <c r="B1882" t="s">
        <v>87</v>
      </c>
      <c r="C1882">
        <v>2040</v>
      </c>
      <c r="D1882">
        <v>2040</v>
      </c>
      <c r="E1882" t="s">
        <v>119</v>
      </c>
      <c r="F1882" t="s">
        <v>146</v>
      </c>
      <c r="G1882" t="s">
        <v>133</v>
      </c>
      <c r="H1882" t="s">
        <v>110</v>
      </c>
      <c r="I1882" t="s">
        <v>161</v>
      </c>
      <c r="J1882">
        <v>-7.9999998211860657E-2</v>
      </c>
      <c r="K1882" t="s">
        <v>182</v>
      </c>
    </row>
    <row r="1883" spans="1:11">
      <c r="A1883" t="s">
        <v>260</v>
      </c>
      <c r="B1883" t="s">
        <v>87</v>
      </c>
      <c r="C1883">
        <v>2040</v>
      </c>
      <c r="D1883">
        <v>2045</v>
      </c>
      <c r="E1883" t="s">
        <v>119</v>
      </c>
      <c r="F1883" t="s">
        <v>146</v>
      </c>
      <c r="G1883" t="s">
        <v>133</v>
      </c>
      <c r="H1883" t="s">
        <v>110</v>
      </c>
      <c r="I1883" t="s">
        <v>161</v>
      </c>
      <c r="J1883">
        <v>-7.9999998211860657E-2</v>
      </c>
      <c r="K1883" t="s">
        <v>182</v>
      </c>
    </row>
    <row r="1884" spans="1:11">
      <c r="A1884" t="s">
        <v>260</v>
      </c>
      <c r="B1884" t="s">
        <v>87</v>
      </c>
      <c r="C1884">
        <v>2040</v>
      </c>
      <c r="D1884">
        <v>2050</v>
      </c>
      <c r="E1884" t="s">
        <v>119</v>
      </c>
      <c r="F1884" t="s">
        <v>146</v>
      </c>
      <c r="G1884" t="s">
        <v>133</v>
      </c>
      <c r="H1884" t="s">
        <v>110</v>
      </c>
      <c r="I1884" t="s">
        <v>161</v>
      </c>
      <c r="J1884">
        <v>-7.9999998211860657E-2</v>
      </c>
      <c r="K1884" t="s">
        <v>182</v>
      </c>
    </row>
    <row r="1885" spans="1:11">
      <c r="A1885" t="s">
        <v>260</v>
      </c>
      <c r="B1885" t="s">
        <v>87</v>
      </c>
      <c r="C1885">
        <v>2040</v>
      </c>
      <c r="D1885">
        <v>2055</v>
      </c>
      <c r="E1885" t="s">
        <v>119</v>
      </c>
      <c r="F1885" t="s">
        <v>146</v>
      </c>
      <c r="G1885" t="s">
        <v>133</v>
      </c>
      <c r="H1885" t="s">
        <v>110</v>
      </c>
      <c r="I1885" t="s">
        <v>161</v>
      </c>
      <c r="J1885">
        <v>-7.9999998211860657E-2</v>
      </c>
      <c r="K1885" t="s">
        <v>182</v>
      </c>
    </row>
    <row r="1886" spans="1:11">
      <c r="A1886" t="s">
        <v>260</v>
      </c>
      <c r="B1886" t="s">
        <v>87</v>
      </c>
      <c r="C1886">
        <v>2040</v>
      </c>
      <c r="D1886">
        <v>2060</v>
      </c>
      <c r="E1886" t="s">
        <v>119</v>
      </c>
      <c r="F1886" t="s">
        <v>146</v>
      </c>
      <c r="G1886" t="s">
        <v>133</v>
      </c>
      <c r="H1886" t="s">
        <v>110</v>
      </c>
      <c r="I1886" t="s">
        <v>161</v>
      </c>
      <c r="J1886">
        <v>-7.9999998211860657E-2</v>
      </c>
      <c r="K1886" t="s">
        <v>182</v>
      </c>
    </row>
    <row r="1887" spans="1:11">
      <c r="A1887" t="s">
        <v>260</v>
      </c>
      <c r="B1887" t="s">
        <v>87</v>
      </c>
      <c r="C1887">
        <v>2040</v>
      </c>
      <c r="D1887">
        <v>2040</v>
      </c>
      <c r="E1887" t="s">
        <v>119</v>
      </c>
      <c r="F1887" t="s">
        <v>146</v>
      </c>
      <c r="G1887" t="s">
        <v>133</v>
      </c>
      <c r="H1887" t="s">
        <v>110</v>
      </c>
      <c r="I1887" t="s">
        <v>160</v>
      </c>
      <c r="J1887">
        <v>-7.9999998211860657E-2</v>
      </c>
      <c r="K1887" t="s">
        <v>182</v>
      </c>
    </row>
    <row r="1888" spans="1:11">
      <c r="A1888" t="s">
        <v>260</v>
      </c>
      <c r="B1888" t="s">
        <v>87</v>
      </c>
      <c r="C1888">
        <v>2040</v>
      </c>
      <c r="D1888">
        <v>2045</v>
      </c>
      <c r="E1888" t="s">
        <v>119</v>
      </c>
      <c r="F1888" t="s">
        <v>146</v>
      </c>
      <c r="G1888" t="s">
        <v>133</v>
      </c>
      <c r="H1888" t="s">
        <v>110</v>
      </c>
      <c r="I1888" t="s">
        <v>160</v>
      </c>
      <c r="J1888">
        <v>-7.9999998211860657E-2</v>
      </c>
      <c r="K1888" t="s">
        <v>182</v>
      </c>
    </row>
    <row r="1889" spans="1:11">
      <c r="A1889" t="s">
        <v>260</v>
      </c>
      <c r="B1889" t="s">
        <v>87</v>
      </c>
      <c r="C1889">
        <v>2040</v>
      </c>
      <c r="D1889">
        <v>2050</v>
      </c>
      <c r="E1889" t="s">
        <v>119</v>
      </c>
      <c r="F1889" t="s">
        <v>146</v>
      </c>
      <c r="G1889" t="s">
        <v>133</v>
      </c>
      <c r="H1889" t="s">
        <v>110</v>
      </c>
      <c r="I1889" t="s">
        <v>160</v>
      </c>
      <c r="J1889">
        <v>-7.9999998211860657E-2</v>
      </c>
      <c r="K1889" t="s">
        <v>182</v>
      </c>
    </row>
    <row r="1890" spans="1:11">
      <c r="A1890" t="s">
        <v>260</v>
      </c>
      <c r="B1890" t="s">
        <v>87</v>
      </c>
      <c r="C1890">
        <v>2040</v>
      </c>
      <c r="D1890">
        <v>2055</v>
      </c>
      <c r="E1890" t="s">
        <v>119</v>
      </c>
      <c r="F1890" t="s">
        <v>146</v>
      </c>
      <c r="G1890" t="s">
        <v>133</v>
      </c>
      <c r="H1890" t="s">
        <v>110</v>
      </c>
      <c r="I1890" t="s">
        <v>160</v>
      </c>
      <c r="J1890">
        <v>-7.9999998211860657E-2</v>
      </c>
      <c r="K1890" t="s">
        <v>182</v>
      </c>
    </row>
    <row r="1891" spans="1:11">
      <c r="A1891" t="s">
        <v>260</v>
      </c>
      <c r="B1891" t="s">
        <v>87</v>
      </c>
      <c r="C1891">
        <v>2040</v>
      </c>
      <c r="D1891">
        <v>2060</v>
      </c>
      <c r="E1891" t="s">
        <v>119</v>
      </c>
      <c r="F1891" t="s">
        <v>146</v>
      </c>
      <c r="G1891" t="s">
        <v>133</v>
      </c>
      <c r="H1891" t="s">
        <v>110</v>
      </c>
      <c r="I1891" t="s">
        <v>160</v>
      </c>
      <c r="J1891">
        <v>-7.9999998211860657E-2</v>
      </c>
      <c r="K1891" t="s">
        <v>182</v>
      </c>
    </row>
    <row r="1892" spans="1:11">
      <c r="A1892" t="s">
        <v>260</v>
      </c>
      <c r="B1892" t="s">
        <v>87</v>
      </c>
      <c r="C1892">
        <v>2040</v>
      </c>
      <c r="D1892">
        <v>2040</v>
      </c>
      <c r="E1892" t="s">
        <v>119</v>
      </c>
      <c r="F1892" t="s">
        <v>146</v>
      </c>
      <c r="G1892" t="s">
        <v>133</v>
      </c>
      <c r="H1892" t="s">
        <v>110</v>
      </c>
      <c r="I1892" t="s">
        <v>159</v>
      </c>
      <c r="J1892">
        <v>-7.9999998211860657E-2</v>
      </c>
      <c r="K1892" t="s">
        <v>182</v>
      </c>
    </row>
    <row r="1893" spans="1:11">
      <c r="A1893" t="s">
        <v>260</v>
      </c>
      <c r="B1893" t="s">
        <v>87</v>
      </c>
      <c r="C1893">
        <v>2040</v>
      </c>
      <c r="D1893">
        <v>2045</v>
      </c>
      <c r="E1893" t="s">
        <v>119</v>
      </c>
      <c r="F1893" t="s">
        <v>146</v>
      </c>
      <c r="G1893" t="s">
        <v>133</v>
      </c>
      <c r="H1893" t="s">
        <v>110</v>
      </c>
      <c r="I1893" t="s">
        <v>159</v>
      </c>
      <c r="J1893">
        <v>-7.9999998211860657E-2</v>
      </c>
      <c r="K1893" t="s">
        <v>182</v>
      </c>
    </row>
    <row r="1894" spans="1:11">
      <c r="A1894" t="s">
        <v>260</v>
      </c>
      <c r="B1894" t="s">
        <v>87</v>
      </c>
      <c r="C1894">
        <v>2040</v>
      </c>
      <c r="D1894">
        <v>2050</v>
      </c>
      <c r="E1894" t="s">
        <v>119</v>
      </c>
      <c r="F1894" t="s">
        <v>146</v>
      </c>
      <c r="G1894" t="s">
        <v>133</v>
      </c>
      <c r="H1894" t="s">
        <v>110</v>
      </c>
      <c r="I1894" t="s">
        <v>159</v>
      </c>
      <c r="J1894">
        <v>-7.9999998211860657E-2</v>
      </c>
      <c r="K1894" t="s">
        <v>182</v>
      </c>
    </row>
    <row r="1895" spans="1:11">
      <c r="A1895" t="s">
        <v>260</v>
      </c>
      <c r="B1895" t="s">
        <v>87</v>
      </c>
      <c r="C1895">
        <v>2040</v>
      </c>
      <c r="D1895">
        <v>2055</v>
      </c>
      <c r="E1895" t="s">
        <v>119</v>
      </c>
      <c r="F1895" t="s">
        <v>146</v>
      </c>
      <c r="G1895" t="s">
        <v>133</v>
      </c>
      <c r="H1895" t="s">
        <v>110</v>
      </c>
      <c r="I1895" t="s">
        <v>159</v>
      </c>
      <c r="J1895">
        <v>-7.9999998211860657E-2</v>
      </c>
      <c r="K1895" t="s">
        <v>182</v>
      </c>
    </row>
    <row r="1896" spans="1:11">
      <c r="A1896" t="s">
        <v>260</v>
      </c>
      <c r="B1896" t="s">
        <v>87</v>
      </c>
      <c r="C1896">
        <v>2040</v>
      </c>
      <c r="D1896">
        <v>2060</v>
      </c>
      <c r="E1896" t="s">
        <v>119</v>
      </c>
      <c r="F1896" t="s">
        <v>146</v>
      </c>
      <c r="G1896" t="s">
        <v>133</v>
      </c>
      <c r="H1896" t="s">
        <v>110</v>
      </c>
      <c r="I1896" t="s">
        <v>159</v>
      </c>
      <c r="J1896">
        <v>-7.9999998211860657E-2</v>
      </c>
      <c r="K1896" t="s">
        <v>182</v>
      </c>
    </row>
    <row r="1897" spans="1:11">
      <c r="A1897" t="s">
        <v>260</v>
      </c>
      <c r="B1897" t="s">
        <v>87</v>
      </c>
      <c r="C1897">
        <v>2040</v>
      </c>
      <c r="D1897">
        <v>2065</v>
      </c>
      <c r="E1897" t="s">
        <v>119</v>
      </c>
      <c r="F1897" t="s">
        <v>146</v>
      </c>
      <c r="G1897" t="s">
        <v>133</v>
      </c>
      <c r="H1897" t="s">
        <v>110</v>
      </c>
      <c r="I1897" t="s">
        <v>159</v>
      </c>
      <c r="J1897">
        <v>-7.9999998211860657E-2</v>
      </c>
      <c r="K1897" t="s">
        <v>182</v>
      </c>
    </row>
    <row r="1898" spans="1:11">
      <c r="A1898" t="s">
        <v>260</v>
      </c>
      <c r="B1898" t="s">
        <v>87</v>
      </c>
      <c r="C1898">
        <v>2045</v>
      </c>
      <c r="D1898">
        <v>2045</v>
      </c>
      <c r="E1898" t="s">
        <v>119</v>
      </c>
      <c r="F1898" t="s">
        <v>146</v>
      </c>
      <c r="G1898" t="s">
        <v>133</v>
      </c>
      <c r="H1898" t="s">
        <v>110</v>
      </c>
      <c r="I1898" t="s">
        <v>162</v>
      </c>
      <c r="J1898">
        <v>-7.9999998211860657E-2</v>
      </c>
      <c r="K1898" t="s">
        <v>182</v>
      </c>
    </row>
    <row r="1899" spans="1:11">
      <c r="A1899" t="s">
        <v>260</v>
      </c>
      <c r="B1899" t="s">
        <v>87</v>
      </c>
      <c r="C1899">
        <v>2045</v>
      </c>
      <c r="D1899">
        <v>2050</v>
      </c>
      <c r="E1899" t="s">
        <v>119</v>
      </c>
      <c r="F1899" t="s">
        <v>146</v>
      </c>
      <c r="G1899" t="s">
        <v>133</v>
      </c>
      <c r="H1899" t="s">
        <v>110</v>
      </c>
      <c r="I1899" t="s">
        <v>162</v>
      </c>
      <c r="J1899">
        <v>-7.9999998211860657E-2</v>
      </c>
      <c r="K1899" t="s">
        <v>182</v>
      </c>
    </row>
    <row r="1900" spans="1:11">
      <c r="A1900" t="s">
        <v>260</v>
      </c>
      <c r="B1900" t="s">
        <v>87</v>
      </c>
      <c r="C1900">
        <v>2045</v>
      </c>
      <c r="D1900">
        <v>2055</v>
      </c>
      <c r="E1900" t="s">
        <v>119</v>
      </c>
      <c r="F1900" t="s">
        <v>146</v>
      </c>
      <c r="G1900" t="s">
        <v>133</v>
      </c>
      <c r="H1900" t="s">
        <v>110</v>
      </c>
      <c r="I1900" t="s">
        <v>162</v>
      </c>
      <c r="J1900">
        <v>-7.9999998211860657E-2</v>
      </c>
      <c r="K1900" t="s">
        <v>182</v>
      </c>
    </row>
    <row r="1901" spans="1:11">
      <c r="A1901" t="s">
        <v>260</v>
      </c>
      <c r="B1901" t="s">
        <v>87</v>
      </c>
      <c r="C1901">
        <v>2045</v>
      </c>
      <c r="D1901">
        <v>2060</v>
      </c>
      <c r="E1901" t="s">
        <v>119</v>
      </c>
      <c r="F1901" t="s">
        <v>146</v>
      </c>
      <c r="G1901" t="s">
        <v>133</v>
      </c>
      <c r="H1901" t="s">
        <v>110</v>
      </c>
      <c r="I1901" t="s">
        <v>162</v>
      </c>
      <c r="J1901">
        <v>-7.9999998211860657E-2</v>
      </c>
      <c r="K1901" t="s">
        <v>182</v>
      </c>
    </row>
    <row r="1902" spans="1:11">
      <c r="A1902" t="s">
        <v>260</v>
      </c>
      <c r="B1902" t="s">
        <v>87</v>
      </c>
      <c r="C1902">
        <v>2045</v>
      </c>
      <c r="D1902">
        <v>2065</v>
      </c>
      <c r="E1902" t="s">
        <v>119</v>
      </c>
      <c r="F1902" t="s">
        <v>146</v>
      </c>
      <c r="G1902" t="s">
        <v>133</v>
      </c>
      <c r="H1902" t="s">
        <v>110</v>
      </c>
      <c r="I1902" t="s">
        <v>162</v>
      </c>
      <c r="J1902">
        <v>-7.9999998211860657E-2</v>
      </c>
      <c r="K1902" t="s">
        <v>182</v>
      </c>
    </row>
    <row r="1903" spans="1:11">
      <c r="A1903" t="s">
        <v>260</v>
      </c>
      <c r="B1903" t="s">
        <v>87</v>
      </c>
      <c r="C1903">
        <v>2045</v>
      </c>
      <c r="D1903">
        <v>2045</v>
      </c>
      <c r="E1903" t="s">
        <v>119</v>
      </c>
      <c r="F1903" t="s">
        <v>146</v>
      </c>
      <c r="G1903" t="s">
        <v>133</v>
      </c>
      <c r="H1903" t="s">
        <v>110</v>
      </c>
      <c r="I1903" t="s">
        <v>161</v>
      </c>
      <c r="J1903">
        <v>-7.9999998211860657E-2</v>
      </c>
      <c r="K1903" t="s">
        <v>182</v>
      </c>
    </row>
    <row r="1904" spans="1:11">
      <c r="A1904" t="s">
        <v>260</v>
      </c>
      <c r="B1904" t="s">
        <v>87</v>
      </c>
      <c r="C1904">
        <v>2045</v>
      </c>
      <c r="D1904">
        <v>2050</v>
      </c>
      <c r="E1904" t="s">
        <v>119</v>
      </c>
      <c r="F1904" t="s">
        <v>146</v>
      </c>
      <c r="G1904" t="s">
        <v>133</v>
      </c>
      <c r="H1904" t="s">
        <v>110</v>
      </c>
      <c r="I1904" t="s">
        <v>161</v>
      </c>
      <c r="J1904">
        <v>-7.9999998211860657E-2</v>
      </c>
      <c r="K1904" t="s">
        <v>182</v>
      </c>
    </row>
    <row r="1905" spans="1:11">
      <c r="A1905" t="s">
        <v>260</v>
      </c>
      <c r="B1905" t="s">
        <v>87</v>
      </c>
      <c r="C1905">
        <v>2045</v>
      </c>
      <c r="D1905">
        <v>2055</v>
      </c>
      <c r="E1905" t="s">
        <v>119</v>
      </c>
      <c r="F1905" t="s">
        <v>146</v>
      </c>
      <c r="G1905" t="s">
        <v>133</v>
      </c>
      <c r="H1905" t="s">
        <v>110</v>
      </c>
      <c r="I1905" t="s">
        <v>161</v>
      </c>
      <c r="J1905">
        <v>-7.9999998211860657E-2</v>
      </c>
      <c r="K1905" t="s">
        <v>182</v>
      </c>
    </row>
    <row r="1906" spans="1:11">
      <c r="A1906" t="s">
        <v>260</v>
      </c>
      <c r="B1906" t="s">
        <v>87</v>
      </c>
      <c r="C1906">
        <v>2045</v>
      </c>
      <c r="D1906">
        <v>2060</v>
      </c>
      <c r="E1906" t="s">
        <v>119</v>
      </c>
      <c r="F1906" t="s">
        <v>146</v>
      </c>
      <c r="G1906" t="s">
        <v>133</v>
      </c>
      <c r="H1906" t="s">
        <v>110</v>
      </c>
      <c r="I1906" t="s">
        <v>161</v>
      </c>
      <c r="J1906">
        <v>-7.9999998211860657E-2</v>
      </c>
      <c r="K1906" t="s">
        <v>182</v>
      </c>
    </row>
    <row r="1907" spans="1:11">
      <c r="A1907" t="s">
        <v>260</v>
      </c>
      <c r="B1907" t="s">
        <v>87</v>
      </c>
      <c r="C1907">
        <v>2045</v>
      </c>
      <c r="D1907">
        <v>2065</v>
      </c>
      <c r="E1907" t="s">
        <v>119</v>
      </c>
      <c r="F1907" t="s">
        <v>146</v>
      </c>
      <c r="G1907" t="s">
        <v>133</v>
      </c>
      <c r="H1907" t="s">
        <v>110</v>
      </c>
      <c r="I1907" t="s">
        <v>161</v>
      </c>
      <c r="J1907">
        <v>-7.9999998211860657E-2</v>
      </c>
      <c r="K1907" t="s">
        <v>182</v>
      </c>
    </row>
    <row r="1908" spans="1:11">
      <c r="A1908" t="s">
        <v>260</v>
      </c>
      <c r="B1908" t="s">
        <v>87</v>
      </c>
      <c r="C1908">
        <v>2045</v>
      </c>
      <c r="D1908">
        <v>2045</v>
      </c>
      <c r="E1908" t="s">
        <v>119</v>
      </c>
      <c r="F1908" t="s">
        <v>146</v>
      </c>
      <c r="G1908" t="s">
        <v>133</v>
      </c>
      <c r="H1908" t="s">
        <v>110</v>
      </c>
      <c r="I1908" t="s">
        <v>160</v>
      </c>
      <c r="J1908">
        <v>-7.9999998211860657E-2</v>
      </c>
      <c r="K1908" t="s">
        <v>182</v>
      </c>
    </row>
    <row r="1909" spans="1:11">
      <c r="A1909" t="s">
        <v>260</v>
      </c>
      <c r="B1909" t="s">
        <v>87</v>
      </c>
      <c r="C1909">
        <v>2045</v>
      </c>
      <c r="D1909">
        <v>2050</v>
      </c>
      <c r="E1909" t="s">
        <v>119</v>
      </c>
      <c r="F1909" t="s">
        <v>146</v>
      </c>
      <c r="G1909" t="s">
        <v>133</v>
      </c>
      <c r="H1909" t="s">
        <v>110</v>
      </c>
      <c r="I1909" t="s">
        <v>160</v>
      </c>
      <c r="J1909">
        <v>-7.9999998211860657E-2</v>
      </c>
      <c r="K1909" t="s">
        <v>182</v>
      </c>
    </row>
    <row r="1910" spans="1:11">
      <c r="A1910" t="s">
        <v>260</v>
      </c>
      <c r="B1910" t="s">
        <v>87</v>
      </c>
      <c r="C1910">
        <v>2045</v>
      </c>
      <c r="D1910">
        <v>2055</v>
      </c>
      <c r="E1910" t="s">
        <v>119</v>
      </c>
      <c r="F1910" t="s">
        <v>146</v>
      </c>
      <c r="G1910" t="s">
        <v>133</v>
      </c>
      <c r="H1910" t="s">
        <v>110</v>
      </c>
      <c r="I1910" t="s">
        <v>160</v>
      </c>
      <c r="J1910">
        <v>-7.9999998211860657E-2</v>
      </c>
      <c r="K1910" t="s">
        <v>182</v>
      </c>
    </row>
    <row r="1911" spans="1:11">
      <c r="A1911" t="s">
        <v>260</v>
      </c>
      <c r="B1911" t="s">
        <v>87</v>
      </c>
      <c r="C1911">
        <v>2045</v>
      </c>
      <c r="D1911">
        <v>2060</v>
      </c>
      <c r="E1911" t="s">
        <v>119</v>
      </c>
      <c r="F1911" t="s">
        <v>146</v>
      </c>
      <c r="G1911" t="s">
        <v>133</v>
      </c>
      <c r="H1911" t="s">
        <v>110</v>
      </c>
      <c r="I1911" t="s">
        <v>160</v>
      </c>
      <c r="J1911">
        <v>-7.9999998211860657E-2</v>
      </c>
      <c r="K1911" t="s">
        <v>182</v>
      </c>
    </row>
    <row r="1912" spans="1:11">
      <c r="A1912" t="s">
        <v>260</v>
      </c>
      <c r="B1912" t="s">
        <v>87</v>
      </c>
      <c r="C1912">
        <v>2045</v>
      </c>
      <c r="D1912">
        <v>2065</v>
      </c>
      <c r="E1912" t="s">
        <v>119</v>
      </c>
      <c r="F1912" t="s">
        <v>146</v>
      </c>
      <c r="G1912" t="s">
        <v>133</v>
      </c>
      <c r="H1912" t="s">
        <v>110</v>
      </c>
      <c r="I1912" t="s">
        <v>160</v>
      </c>
      <c r="J1912">
        <v>-7.9999998211860657E-2</v>
      </c>
      <c r="K1912" t="s">
        <v>182</v>
      </c>
    </row>
    <row r="1913" spans="1:11">
      <c r="A1913" t="s">
        <v>260</v>
      </c>
      <c r="B1913" t="s">
        <v>87</v>
      </c>
      <c r="C1913">
        <v>2045</v>
      </c>
      <c r="D1913">
        <v>2045</v>
      </c>
      <c r="E1913" t="s">
        <v>119</v>
      </c>
      <c r="F1913" t="s">
        <v>146</v>
      </c>
      <c r="G1913" t="s">
        <v>133</v>
      </c>
      <c r="H1913" t="s">
        <v>110</v>
      </c>
      <c r="I1913" t="s">
        <v>159</v>
      </c>
      <c r="J1913">
        <v>-7.9999998211860657E-2</v>
      </c>
      <c r="K1913" t="s">
        <v>182</v>
      </c>
    </row>
    <row r="1914" spans="1:11">
      <c r="A1914" t="s">
        <v>260</v>
      </c>
      <c r="B1914" t="s">
        <v>87</v>
      </c>
      <c r="C1914">
        <v>2045</v>
      </c>
      <c r="D1914">
        <v>2050</v>
      </c>
      <c r="E1914" t="s">
        <v>119</v>
      </c>
      <c r="F1914" t="s">
        <v>146</v>
      </c>
      <c r="G1914" t="s">
        <v>133</v>
      </c>
      <c r="H1914" t="s">
        <v>110</v>
      </c>
      <c r="I1914" t="s">
        <v>159</v>
      </c>
      <c r="J1914">
        <v>-7.9999998211860657E-2</v>
      </c>
      <c r="K1914" t="s">
        <v>182</v>
      </c>
    </row>
    <row r="1915" spans="1:11">
      <c r="A1915" t="s">
        <v>260</v>
      </c>
      <c r="B1915" t="s">
        <v>87</v>
      </c>
      <c r="C1915">
        <v>2045</v>
      </c>
      <c r="D1915">
        <v>2055</v>
      </c>
      <c r="E1915" t="s">
        <v>119</v>
      </c>
      <c r="F1915" t="s">
        <v>146</v>
      </c>
      <c r="G1915" t="s">
        <v>133</v>
      </c>
      <c r="H1915" t="s">
        <v>110</v>
      </c>
      <c r="I1915" t="s">
        <v>159</v>
      </c>
      <c r="J1915">
        <v>-7.9999998211860657E-2</v>
      </c>
      <c r="K1915" t="s">
        <v>182</v>
      </c>
    </row>
    <row r="1916" spans="1:11">
      <c r="A1916" t="s">
        <v>260</v>
      </c>
      <c r="B1916" t="s">
        <v>87</v>
      </c>
      <c r="C1916">
        <v>2045</v>
      </c>
      <c r="D1916">
        <v>2060</v>
      </c>
      <c r="E1916" t="s">
        <v>119</v>
      </c>
      <c r="F1916" t="s">
        <v>146</v>
      </c>
      <c r="G1916" t="s">
        <v>133</v>
      </c>
      <c r="H1916" t="s">
        <v>110</v>
      </c>
      <c r="I1916" t="s">
        <v>159</v>
      </c>
      <c r="J1916">
        <v>-7.9999998211860657E-2</v>
      </c>
      <c r="K1916" t="s">
        <v>182</v>
      </c>
    </row>
    <row r="1917" spans="1:11">
      <c r="A1917" t="s">
        <v>260</v>
      </c>
      <c r="B1917" t="s">
        <v>87</v>
      </c>
      <c r="C1917">
        <v>2045</v>
      </c>
      <c r="D1917">
        <v>2065</v>
      </c>
      <c r="E1917" t="s">
        <v>119</v>
      </c>
      <c r="F1917" t="s">
        <v>146</v>
      </c>
      <c r="G1917" t="s">
        <v>133</v>
      </c>
      <c r="H1917" t="s">
        <v>110</v>
      </c>
      <c r="I1917" t="s">
        <v>159</v>
      </c>
      <c r="J1917">
        <v>-7.9999998211860657E-2</v>
      </c>
      <c r="K1917" t="s">
        <v>182</v>
      </c>
    </row>
    <row r="1918" spans="1:11">
      <c r="A1918" t="s">
        <v>260</v>
      </c>
      <c r="B1918" t="s">
        <v>87</v>
      </c>
      <c r="C1918">
        <v>2045</v>
      </c>
      <c r="D1918">
        <v>2070</v>
      </c>
      <c r="E1918" t="s">
        <v>119</v>
      </c>
      <c r="F1918" t="s">
        <v>146</v>
      </c>
      <c r="G1918" t="s">
        <v>133</v>
      </c>
      <c r="H1918" t="s">
        <v>110</v>
      </c>
      <c r="I1918" t="s">
        <v>159</v>
      </c>
      <c r="J1918">
        <v>-7.9999998211860657E-2</v>
      </c>
      <c r="K1918" t="s">
        <v>182</v>
      </c>
    </row>
    <row r="1919" spans="1:11">
      <c r="A1919" t="s">
        <v>260</v>
      </c>
      <c r="B1919" t="s">
        <v>87</v>
      </c>
      <c r="C1919">
        <v>2050</v>
      </c>
      <c r="D1919">
        <v>2050</v>
      </c>
      <c r="E1919" t="s">
        <v>119</v>
      </c>
      <c r="F1919" t="s">
        <v>146</v>
      </c>
      <c r="G1919" t="s">
        <v>133</v>
      </c>
      <c r="H1919" t="s">
        <v>110</v>
      </c>
      <c r="I1919" t="s">
        <v>162</v>
      </c>
      <c r="J1919">
        <v>-7.9999998211860657E-2</v>
      </c>
      <c r="K1919" t="s">
        <v>182</v>
      </c>
    </row>
    <row r="1920" spans="1:11">
      <c r="A1920" t="s">
        <v>260</v>
      </c>
      <c r="B1920" t="s">
        <v>87</v>
      </c>
      <c r="C1920">
        <v>2050</v>
      </c>
      <c r="D1920">
        <v>2055</v>
      </c>
      <c r="E1920" t="s">
        <v>119</v>
      </c>
      <c r="F1920" t="s">
        <v>146</v>
      </c>
      <c r="G1920" t="s">
        <v>133</v>
      </c>
      <c r="H1920" t="s">
        <v>110</v>
      </c>
      <c r="I1920" t="s">
        <v>162</v>
      </c>
      <c r="J1920">
        <v>-7.9999998211860657E-2</v>
      </c>
      <c r="K1920" t="s">
        <v>182</v>
      </c>
    </row>
    <row r="1921" spans="1:11">
      <c r="A1921" t="s">
        <v>260</v>
      </c>
      <c r="B1921" t="s">
        <v>87</v>
      </c>
      <c r="C1921">
        <v>2050</v>
      </c>
      <c r="D1921">
        <v>2060</v>
      </c>
      <c r="E1921" t="s">
        <v>119</v>
      </c>
      <c r="F1921" t="s">
        <v>146</v>
      </c>
      <c r="G1921" t="s">
        <v>133</v>
      </c>
      <c r="H1921" t="s">
        <v>110</v>
      </c>
      <c r="I1921" t="s">
        <v>162</v>
      </c>
      <c r="J1921">
        <v>-7.9999998211860657E-2</v>
      </c>
      <c r="K1921" t="s">
        <v>182</v>
      </c>
    </row>
    <row r="1922" spans="1:11">
      <c r="A1922" t="s">
        <v>260</v>
      </c>
      <c r="B1922" t="s">
        <v>87</v>
      </c>
      <c r="C1922">
        <v>2050</v>
      </c>
      <c r="D1922">
        <v>2065</v>
      </c>
      <c r="E1922" t="s">
        <v>119</v>
      </c>
      <c r="F1922" t="s">
        <v>146</v>
      </c>
      <c r="G1922" t="s">
        <v>133</v>
      </c>
      <c r="H1922" t="s">
        <v>110</v>
      </c>
      <c r="I1922" t="s">
        <v>162</v>
      </c>
      <c r="J1922">
        <v>-7.9999998211860657E-2</v>
      </c>
      <c r="K1922" t="s">
        <v>182</v>
      </c>
    </row>
    <row r="1923" spans="1:11">
      <c r="A1923" t="s">
        <v>260</v>
      </c>
      <c r="B1923" t="s">
        <v>87</v>
      </c>
      <c r="C1923">
        <v>2050</v>
      </c>
      <c r="D1923">
        <v>2070</v>
      </c>
      <c r="E1923" t="s">
        <v>119</v>
      </c>
      <c r="F1923" t="s">
        <v>146</v>
      </c>
      <c r="G1923" t="s">
        <v>133</v>
      </c>
      <c r="H1923" t="s">
        <v>110</v>
      </c>
      <c r="I1923" t="s">
        <v>162</v>
      </c>
      <c r="J1923">
        <v>-7.9999998211860657E-2</v>
      </c>
      <c r="K1923" t="s">
        <v>182</v>
      </c>
    </row>
    <row r="1924" spans="1:11">
      <c r="A1924" t="s">
        <v>260</v>
      </c>
      <c r="B1924" t="s">
        <v>87</v>
      </c>
      <c r="C1924">
        <v>2050</v>
      </c>
      <c r="D1924">
        <v>2050</v>
      </c>
      <c r="E1924" t="s">
        <v>119</v>
      </c>
      <c r="F1924" t="s">
        <v>146</v>
      </c>
      <c r="G1924" t="s">
        <v>133</v>
      </c>
      <c r="H1924" t="s">
        <v>110</v>
      </c>
      <c r="I1924" t="s">
        <v>161</v>
      </c>
      <c r="J1924">
        <v>-7.9999998211860657E-2</v>
      </c>
      <c r="K1924" t="s">
        <v>182</v>
      </c>
    </row>
    <row r="1925" spans="1:11">
      <c r="A1925" t="s">
        <v>260</v>
      </c>
      <c r="B1925" t="s">
        <v>87</v>
      </c>
      <c r="C1925">
        <v>2050</v>
      </c>
      <c r="D1925">
        <v>2055</v>
      </c>
      <c r="E1925" t="s">
        <v>119</v>
      </c>
      <c r="F1925" t="s">
        <v>146</v>
      </c>
      <c r="G1925" t="s">
        <v>133</v>
      </c>
      <c r="H1925" t="s">
        <v>110</v>
      </c>
      <c r="I1925" t="s">
        <v>161</v>
      </c>
      <c r="J1925">
        <v>-7.9999998211860657E-2</v>
      </c>
      <c r="K1925" t="s">
        <v>182</v>
      </c>
    </row>
    <row r="1926" spans="1:11">
      <c r="A1926" t="s">
        <v>260</v>
      </c>
      <c r="B1926" t="s">
        <v>87</v>
      </c>
      <c r="C1926">
        <v>2050</v>
      </c>
      <c r="D1926">
        <v>2060</v>
      </c>
      <c r="E1926" t="s">
        <v>119</v>
      </c>
      <c r="F1926" t="s">
        <v>146</v>
      </c>
      <c r="G1926" t="s">
        <v>133</v>
      </c>
      <c r="H1926" t="s">
        <v>110</v>
      </c>
      <c r="I1926" t="s">
        <v>161</v>
      </c>
      <c r="J1926">
        <v>-7.9999998211860657E-2</v>
      </c>
      <c r="K1926" t="s">
        <v>182</v>
      </c>
    </row>
    <row r="1927" spans="1:11">
      <c r="A1927" t="s">
        <v>260</v>
      </c>
      <c r="B1927" t="s">
        <v>87</v>
      </c>
      <c r="C1927">
        <v>2050</v>
      </c>
      <c r="D1927">
        <v>2065</v>
      </c>
      <c r="E1927" t="s">
        <v>119</v>
      </c>
      <c r="F1927" t="s">
        <v>146</v>
      </c>
      <c r="G1927" t="s">
        <v>133</v>
      </c>
      <c r="H1927" t="s">
        <v>110</v>
      </c>
      <c r="I1927" t="s">
        <v>161</v>
      </c>
      <c r="J1927">
        <v>-7.9999998211860657E-2</v>
      </c>
      <c r="K1927" t="s">
        <v>182</v>
      </c>
    </row>
    <row r="1928" spans="1:11">
      <c r="A1928" t="s">
        <v>260</v>
      </c>
      <c r="B1928" t="s">
        <v>87</v>
      </c>
      <c r="C1928">
        <v>2050</v>
      </c>
      <c r="D1928">
        <v>2070</v>
      </c>
      <c r="E1928" t="s">
        <v>119</v>
      </c>
      <c r="F1928" t="s">
        <v>146</v>
      </c>
      <c r="G1928" t="s">
        <v>133</v>
      </c>
      <c r="H1928" t="s">
        <v>110</v>
      </c>
      <c r="I1928" t="s">
        <v>161</v>
      </c>
      <c r="J1928">
        <v>-7.9999998211860657E-2</v>
      </c>
      <c r="K1928" t="s">
        <v>182</v>
      </c>
    </row>
    <row r="1929" spans="1:11">
      <c r="A1929" t="s">
        <v>260</v>
      </c>
      <c r="B1929" t="s">
        <v>87</v>
      </c>
      <c r="C1929">
        <v>2050</v>
      </c>
      <c r="D1929">
        <v>2050</v>
      </c>
      <c r="E1929" t="s">
        <v>119</v>
      </c>
      <c r="F1929" t="s">
        <v>146</v>
      </c>
      <c r="G1929" t="s">
        <v>133</v>
      </c>
      <c r="H1929" t="s">
        <v>110</v>
      </c>
      <c r="I1929" t="s">
        <v>160</v>
      </c>
      <c r="J1929">
        <v>-7.9999998211860657E-2</v>
      </c>
      <c r="K1929" t="s">
        <v>182</v>
      </c>
    </row>
    <row r="1930" spans="1:11">
      <c r="A1930" t="s">
        <v>260</v>
      </c>
      <c r="B1930" t="s">
        <v>87</v>
      </c>
      <c r="C1930">
        <v>2050</v>
      </c>
      <c r="D1930">
        <v>2055</v>
      </c>
      <c r="E1930" t="s">
        <v>119</v>
      </c>
      <c r="F1930" t="s">
        <v>146</v>
      </c>
      <c r="G1930" t="s">
        <v>133</v>
      </c>
      <c r="H1930" t="s">
        <v>110</v>
      </c>
      <c r="I1930" t="s">
        <v>160</v>
      </c>
      <c r="J1930">
        <v>-7.9999998211860657E-2</v>
      </c>
      <c r="K1930" t="s">
        <v>182</v>
      </c>
    </row>
    <row r="1931" spans="1:11">
      <c r="A1931" t="s">
        <v>260</v>
      </c>
      <c r="B1931" t="s">
        <v>87</v>
      </c>
      <c r="C1931">
        <v>2050</v>
      </c>
      <c r="D1931">
        <v>2060</v>
      </c>
      <c r="E1931" t="s">
        <v>119</v>
      </c>
      <c r="F1931" t="s">
        <v>146</v>
      </c>
      <c r="G1931" t="s">
        <v>133</v>
      </c>
      <c r="H1931" t="s">
        <v>110</v>
      </c>
      <c r="I1931" t="s">
        <v>160</v>
      </c>
      <c r="J1931">
        <v>-7.9999998211860657E-2</v>
      </c>
      <c r="K1931" t="s">
        <v>182</v>
      </c>
    </row>
    <row r="1932" spans="1:11">
      <c r="A1932" t="s">
        <v>260</v>
      </c>
      <c r="B1932" t="s">
        <v>87</v>
      </c>
      <c r="C1932">
        <v>2050</v>
      </c>
      <c r="D1932">
        <v>2065</v>
      </c>
      <c r="E1932" t="s">
        <v>119</v>
      </c>
      <c r="F1932" t="s">
        <v>146</v>
      </c>
      <c r="G1932" t="s">
        <v>133</v>
      </c>
      <c r="H1932" t="s">
        <v>110</v>
      </c>
      <c r="I1932" t="s">
        <v>160</v>
      </c>
      <c r="J1932">
        <v>-7.9999998211860657E-2</v>
      </c>
      <c r="K1932" t="s">
        <v>182</v>
      </c>
    </row>
    <row r="1933" spans="1:11">
      <c r="A1933" t="s">
        <v>260</v>
      </c>
      <c r="B1933" t="s">
        <v>87</v>
      </c>
      <c r="C1933">
        <v>2050</v>
      </c>
      <c r="D1933">
        <v>2070</v>
      </c>
      <c r="E1933" t="s">
        <v>119</v>
      </c>
      <c r="F1933" t="s">
        <v>146</v>
      </c>
      <c r="G1933" t="s">
        <v>133</v>
      </c>
      <c r="H1933" t="s">
        <v>110</v>
      </c>
      <c r="I1933" t="s">
        <v>160</v>
      </c>
      <c r="J1933">
        <v>-7.9999998211860657E-2</v>
      </c>
      <c r="K1933" t="s">
        <v>182</v>
      </c>
    </row>
    <row r="1934" spans="1:11">
      <c r="A1934" t="s">
        <v>260</v>
      </c>
      <c r="B1934" t="s">
        <v>87</v>
      </c>
      <c r="C1934">
        <v>2050</v>
      </c>
      <c r="D1934">
        <v>2050</v>
      </c>
      <c r="E1934" t="s">
        <v>119</v>
      </c>
      <c r="F1934" t="s">
        <v>146</v>
      </c>
      <c r="G1934" t="s">
        <v>133</v>
      </c>
      <c r="H1934" t="s">
        <v>110</v>
      </c>
      <c r="I1934" t="s">
        <v>159</v>
      </c>
      <c r="J1934">
        <v>-7.9999998211860657E-2</v>
      </c>
      <c r="K1934" t="s">
        <v>182</v>
      </c>
    </row>
    <row r="1935" spans="1:11">
      <c r="A1935" t="s">
        <v>260</v>
      </c>
      <c r="B1935" t="s">
        <v>87</v>
      </c>
      <c r="C1935">
        <v>2050</v>
      </c>
      <c r="D1935">
        <v>2055</v>
      </c>
      <c r="E1935" t="s">
        <v>119</v>
      </c>
      <c r="F1935" t="s">
        <v>146</v>
      </c>
      <c r="G1935" t="s">
        <v>133</v>
      </c>
      <c r="H1935" t="s">
        <v>110</v>
      </c>
      <c r="I1935" t="s">
        <v>159</v>
      </c>
      <c r="J1935">
        <v>-7.9999998211860657E-2</v>
      </c>
      <c r="K1935" t="s">
        <v>182</v>
      </c>
    </row>
    <row r="1936" spans="1:11">
      <c r="A1936" t="s">
        <v>260</v>
      </c>
      <c r="B1936" t="s">
        <v>87</v>
      </c>
      <c r="C1936">
        <v>2050</v>
      </c>
      <c r="D1936">
        <v>2060</v>
      </c>
      <c r="E1936" t="s">
        <v>119</v>
      </c>
      <c r="F1936" t="s">
        <v>146</v>
      </c>
      <c r="G1936" t="s">
        <v>133</v>
      </c>
      <c r="H1936" t="s">
        <v>110</v>
      </c>
      <c r="I1936" t="s">
        <v>159</v>
      </c>
      <c r="J1936">
        <v>-7.9999998211860657E-2</v>
      </c>
      <c r="K1936" t="s">
        <v>182</v>
      </c>
    </row>
    <row r="1937" spans="1:11">
      <c r="A1937" t="s">
        <v>260</v>
      </c>
      <c r="B1937" t="s">
        <v>87</v>
      </c>
      <c r="C1937">
        <v>2050</v>
      </c>
      <c r="D1937">
        <v>2065</v>
      </c>
      <c r="E1937" t="s">
        <v>119</v>
      </c>
      <c r="F1937" t="s">
        <v>146</v>
      </c>
      <c r="G1937" t="s">
        <v>133</v>
      </c>
      <c r="H1937" t="s">
        <v>110</v>
      </c>
      <c r="I1937" t="s">
        <v>159</v>
      </c>
      <c r="J1937">
        <v>-7.9999998211860657E-2</v>
      </c>
      <c r="K1937" t="s">
        <v>182</v>
      </c>
    </row>
    <row r="1938" spans="1:11">
      <c r="A1938" t="s">
        <v>260</v>
      </c>
      <c r="B1938" t="s">
        <v>87</v>
      </c>
      <c r="C1938">
        <v>2050</v>
      </c>
      <c r="D1938">
        <v>2070</v>
      </c>
      <c r="E1938" t="s">
        <v>119</v>
      </c>
      <c r="F1938" t="s">
        <v>146</v>
      </c>
      <c r="G1938" t="s">
        <v>133</v>
      </c>
      <c r="H1938" t="s">
        <v>110</v>
      </c>
      <c r="I1938" t="s">
        <v>159</v>
      </c>
      <c r="J1938">
        <v>-7.9999998211860657E-2</v>
      </c>
      <c r="K1938" t="s">
        <v>182</v>
      </c>
    </row>
    <row r="1939" spans="1:11">
      <c r="A1939" t="s">
        <v>260</v>
      </c>
      <c r="B1939" t="s">
        <v>87</v>
      </c>
      <c r="C1939">
        <v>2055</v>
      </c>
      <c r="D1939">
        <v>2055</v>
      </c>
      <c r="E1939" t="s">
        <v>119</v>
      </c>
      <c r="F1939" t="s">
        <v>146</v>
      </c>
      <c r="G1939" t="s">
        <v>133</v>
      </c>
      <c r="H1939" t="s">
        <v>110</v>
      </c>
      <c r="I1939" t="s">
        <v>162</v>
      </c>
      <c r="J1939">
        <v>-7.9999998211860657E-2</v>
      </c>
      <c r="K1939" t="s">
        <v>182</v>
      </c>
    </row>
    <row r="1940" spans="1:11">
      <c r="A1940" t="s">
        <v>260</v>
      </c>
      <c r="B1940" t="s">
        <v>87</v>
      </c>
      <c r="C1940">
        <v>2055</v>
      </c>
      <c r="D1940">
        <v>2060</v>
      </c>
      <c r="E1940" t="s">
        <v>119</v>
      </c>
      <c r="F1940" t="s">
        <v>146</v>
      </c>
      <c r="G1940" t="s">
        <v>133</v>
      </c>
      <c r="H1940" t="s">
        <v>110</v>
      </c>
      <c r="I1940" t="s">
        <v>162</v>
      </c>
      <c r="J1940">
        <v>-7.9999998211860657E-2</v>
      </c>
      <c r="K1940" t="s">
        <v>182</v>
      </c>
    </row>
    <row r="1941" spans="1:11">
      <c r="A1941" t="s">
        <v>260</v>
      </c>
      <c r="B1941" t="s">
        <v>87</v>
      </c>
      <c r="C1941">
        <v>2055</v>
      </c>
      <c r="D1941">
        <v>2065</v>
      </c>
      <c r="E1941" t="s">
        <v>119</v>
      </c>
      <c r="F1941" t="s">
        <v>146</v>
      </c>
      <c r="G1941" t="s">
        <v>133</v>
      </c>
      <c r="H1941" t="s">
        <v>110</v>
      </c>
      <c r="I1941" t="s">
        <v>162</v>
      </c>
      <c r="J1941">
        <v>-7.9999998211860657E-2</v>
      </c>
      <c r="K1941" t="s">
        <v>182</v>
      </c>
    </row>
    <row r="1942" spans="1:11">
      <c r="A1942" t="s">
        <v>260</v>
      </c>
      <c r="B1942" t="s">
        <v>87</v>
      </c>
      <c r="C1942">
        <v>2055</v>
      </c>
      <c r="D1942">
        <v>2070</v>
      </c>
      <c r="E1942" t="s">
        <v>119</v>
      </c>
      <c r="F1942" t="s">
        <v>146</v>
      </c>
      <c r="G1942" t="s">
        <v>133</v>
      </c>
      <c r="H1942" t="s">
        <v>110</v>
      </c>
      <c r="I1942" t="s">
        <v>162</v>
      </c>
      <c r="J1942">
        <v>-7.9999998211860657E-2</v>
      </c>
      <c r="K1942" t="s">
        <v>182</v>
      </c>
    </row>
    <row r="1943" spans="1:11">
      <c r="A1943" t="s">
        <v>260</v>
      </c>
      <c r="B1943" t="s">
        <v>87</v>
      </c>
      <c r="C1943">
        <v>2055</v>
      </c>
      <c r="D1943">
        <v>2055</v>
      </c>
      <c r="E1943" t="s">
        <v>119</v>
      </c>
      <c r="F1943" t="s">
        <v>146</v>
      </c>
      <c r="G1943" t="s">
        <v>133</v>
      </c>
      <c r="H1943" t="s">
        <v>110</v>
      </c>
      <c r="I1943" t="s">
        <v>161</v>
      </c>
      <c r="J1943">
        <v>-7.9999998211860657E-2</v>
      </c>
      <c r="K1943" t="s">
        <v>182</v>
      </c>
    </row>
    <row r="1944" spans="1:11">
      <c r="A1944" t="s">
        <v>260</v>
      </c>
      <c r="B1944" t="s">
        <v>87</v>
      </c>
      <c r="C1944">
        <v>2055</v>
      </c>
      <c r="D1944">
        <v>2060</v>
      </c>
      <c r="E1944" t="s">
        <v>119</v>
      </c>
      <c r="F1944" t="s">
        <v>146</v>
      </c>
      <c r="G1944" t="s">
        <v>133</v>
      </c>
      <c r="H1944" t="s">
        <v>110</v>
      </c>
      <c r="I1944" t="s">
        <v>161</v>
      </c>
      <c r="J1944">
        <v>-7.9999998211860657E-2</v>
      </c>
      <c r="K1944" t="s">
        <v>182</v>
      </c>
    </row>
    <row r="1945" spans="1:11">
      <c r="A1945" t="s">
        <v>260</v>
      </c>
      <c r="B1945" t="s">
        <v>87</v>
      </c>
      <c r="C1945">
        <v>2055</v>
      </c>
      <c r="D1945">
        <v>2065</v>
      </c>
      <c r="E1945" t="s">
        <v>119</v>
      </c>
      <c r="F1945" t="s">
        <v>146</v>
      </c>
      <c r="G1945" t="s">
        <v>133</v>
      </c>
      <c r="H1945" t="s">
        <v>110</v>
      </c>
      <c r="I1945" t="s">
        <v>161</v>
      </c>
      <c r="J1945">
        <v>-7.9999998211860657E-2</v>
      </c>
      <c r="K1945" t="s">
        <v>182</v>
      </c>
    </row>
    <row r="1946" spans="1:11">
      <c r="A1946" t="s">
        <v>260</v>
      </c>
      <c r="B1946" t="s">
        <v>87</v>
      </c>
      <c r="C1946">
        <v>2055</v>
      </c>
      <c r="D1946">
        <v>2070</v>
      </c>
      <c r="E1946" t="s">
        <v>119</v>
      </c>
      <c r="F1946" t="s">
        <v>146</v>
      </c>
      <c r="G1946" t="s">
        <v>133</v>
      </c>
      <c r="H1946" t="s">
        <v>110</v>
      </c>
      <c r="I1946" t="s">
        <v>161</v>
      </c>
      <c r="J1946">
        <v>-7.9999998211860657E-2</v>
      </c>
      <c r="K1946" t="s">
        <v>182</v>
      </c>
    </row>
    <row r="1947" spans="1:11">
      <c r="A1947" t="s">
        <v>260</v>
      </c>
      <c r="B1947" t="s">
        <v>87</v>
      </c>
      <c r="C1947">
        <v>2055</v>
      </c>
      <c r="D1947">
        <v>2055</v>
      </c>
      <c r="E1947" t="s">
        <v>119</v>
      </c>
      <c r="F1947" t="s">
        <v>146</v>
      </c>
      <c r="G1947" t="s">
        <v>133</v>
      </c>
      <c r="H1947" t="s">
        <v>110</v>
      </c>
      <c r="I1947" t="s">
        <v>160</v>
      </c>
      <c r="J1947">
        <v>-7.9999998211860657E-2</v>
      </c>
      <c r="K1947" t="s">
        <v>182</v>
      </c>
    </row>
    <row r="1948" spans="1:11">
      <c r="A1948" t="s">
        <v>260</v>
      </c>
      <c r="B1948" t="s">
        <v>87</v>
      </c>
      <c r="C1948">
        <v>2055</v>
      </c>
      <c r="D1948">
        <v>2060</v>
      </c>
      <c r="E1948" t="s">
        <v>119</v>
      </c>
      <c r="F1948" t="s">
        <v>146</v>
      </c>
      <c r="G1948" t="s">
        <v>133</v>
      </c>
      <c r="H1948" t="s">
        <v>110</v>
      </c>
      <c r="I1948" t="s">
        <v>160</v>
      </c>
      <c r="J1948">
        <v>-7.9999998211860657E-2</v>
      </c>
      <c r="K1948" t="s">
        <v>182</v>
      </c>
    </row>
    <row r="1949" spans="1:11">
      <c r="A1949" t="s">
        <v>260</v>
      </c>
      <c r="B1949" t="s">
        <v>87</v>
      </c>
      <c r="C1949">
        <v>2055</v>
      </c>
      <c r="D1949">
        <v>2065</v>
      </c>
      <c r="E1949" t="s">
        <v>119</v>
      </c>
      <c r="F1949" t="s">
        <v>146</v>
      </c>
      <c r="G1949" t="s">
        <v>133</v>
      </c>
      <c r="H1949" t="s">
        <v>110</v>
      </c>
      <c r="I1949" t="s">
        <v>160</v>
      </c>
      <c r="J1949">
        <v>-7.9999998211860657E-2</v>
      </c>
      <c r="K1949" t="s">
        <v>182</v>
      </c>
    </row>
    <row r="1950" spans="1:11">
      <c r="A1950" t="s">
        <v>260</v>
      </c>
      <c r="B1950" t="s">
        <v>87</v>
      </c>
      <c r="C1950">
        <v>2055</v>
      </c>
      <c r="D1950">
        <v>2070</v>
      </c>
      <c r="E1950" t="s">
        <v>119</v>
      </c>
      <c r="F1950" t="s">
        <v>146</v>
      </c>
      <c r="G1950" t="s">
        <v>133</v>
      </c>
      <c r="H1950" t="s">
        <v>110</v>
      </c>
      <c r="I1950" t="s">
        <v>160</v>
      </c>
      <c r="J1950">
        <v>-7.9999998211860657E-2</v>
      </c>
      <c r="K1950" t="s">
        <v>182</v>
      </c>
    </row>
    <row r="1951" spans="1:11">
      <c r="A1951" t="s">
        <v>260</v>
      </c>
      <c r="B1951" t="s">
        <v>87</v>
      </c>
      <c r="C1951">
        <v>2055</v>
      </c>
      <c r="D1951">
        <v>2055</v>
      </c>
      <c r="E1951" t="s">
        <v>119</v>
      </c>
      <c r="F1951" t="s">
        <v>146</v>
      </c>
      <c r="G1951" t="s">
        <v>133</v>
      </c>
      <c r="H1951" t="s">
        <v>110</v>
      </c>
      <c r="I1951" t="s">
        <v>159</v>
      </c>
      <c r="J1951">
        <v>-7.9999998211860657E-2</v>
      </c>
      <c r="K1951" t="s">
        <v>182</v>
      </c>
    </row>
    <row r="1952" spans="1:11">
      <c r="A1952" t="s">
        <v>260</v>
      </c>
      <c r="B1952" t="s">
        <v>87</v>
      </c>
      <c r="C1952">
        <v>2055</v>
      </c>
      <c r="D1952">
        <v>2060</v>
      </c>
      <c r="E1952" t="s">
        <v>119</v>
      </c>
      <c r="F1952" t="s">
        <v>146</v>
      </c>
      <c r="G1952" t="s">
        <v>133</v>
      </c>
      <c r="H1952" t="s">
        <v>110</v>
      </c>
      <c r="I1952" t="s">
        <v>159</v>
      </c>
      <c r="J1952">
        <v>-7.9999998211860657E-2</v>
      </c>
      <c r="K1952" t="s">
        <v>182</v>
      </c>
    </row>
    <row r="1953" spans="1:11">
      <c r="A1953" t="s">
        <v>260</v>
      </c>
      <c r="B1953" t="s">
        <v>87</v>
      </c>
      <c r="C1953">
        <v>2055</v>
      </c>
      <c r="D1953">
        <v>2065</v>
      </c>
      <c r="E1953" t="s">
        <v>119</v>
      </c>
      <c r="F1953" t="s">
        <v>146</v>
      </c>
      <c r="G1953" t="s">
        <v>133</v>
      </c>
      <c r="H1953" t="s">
        <v>110</v>
      </c>
      <c r="I1953" t="s">
        <v>159</v>
      </c>
      <c r="J1953">
        <v>-7.9999998211860657E-2</v>
      </c>
      <c r="K1953" t="s">
        <v>182</v>
      </c>
    </row>
    <row r="1954" spans="1:11">
      <c r="A1954" t="s">
        <v>260</v>
      </c>
      <c r="B1954" t="s">
        <v>87</v>
      </c>
      <c r="C1954">
        <v>2055</v>
      </c>
      <c r="D1954">
        <v>2070</v>
      </c>
      <c r="E1954" t="s">
        <v>119</v>
      </c>
      <c r="F1954" t="s">
        <v>146</v>
      </c>
      <c r="G1954" t="s">
        <v>133</v>
      </c>
      <c r="H1954" t="s">
        <v>110</v>
      </c>
      <c r="I1954" t="s">
        <v>159</v>
      </c>
      <c r="J1954">
        <v>-7.9999998211860657E-2</v>
      </c>
      <c r="K1954" t="s">
        <v>182</v>
      </c>
    </row>
    <row r="1955" spans="1:11">
      <c r="A1955" t="s">
        <v>260</v>
      </c>
      <c r="B1955" t="s">
        <v>87</v>
      </c>
      <c r="C1955">
        <v>2060</v>
      </c>
      <c r="D1955">
        <v>2060</v>
      </c>
      <c r="E1955" t="s">
        <v>119</v>
      </c>
      <c r="F1955" t="s">
        <v>146</v>
      </c>
      <c r="G1955" t="s">
        <v>133</v>
      </c>
      <c r="H1955" t="s">
        <v>110</v>
      </c>
      <c r="I1955" t="s">
        <v>162</v>
      </c>
      <c r="J1955">
        <v>-7.9999998211860657E-2</v>
      </c>
      <c r="K1955" t="s">
        <v>182</v>
      </c>
    </row>
    <row r="1956" spans="1:11">
      <c r="A1956" t="s">
        <v>260</v>
      </c>
      <c r="B1956" t="s">
        <v>87</v>
      </c>
      <c r="C1956">
        <v>2060</v>
      </c>
      <c r="D1956">
        <v>2065</v>
      </c>
      <c r="E1956" t="s">
        <v>119</v>
      </c>
      <c r="F1956" t="s">
        <v>146</v>
      </c>
      <c r="G1956" t="s">
        <v>133</v>
      </c>
      <c r="H1956" t="s">
        <v>110</v>
      </c>
      <c r="I1956" t="s">
        <v>162</v>
      </c>
      <c r="J1956">
        <v>-7.9999998211860657E-2</v>
      </c>
      <c r="K1956" t="s">
        <v>182</v>
      </c>
    </row>
    <row r="1957" spans="1:11">
      <c r="A1957" t="s">
        <v>260</v>
      </c>
      <c r="B1957" t="s">
        <v>87</v>
      </c>
      <c r="C1957">
        <v>2060</v>
      </c>
      <c r="D1957">
        <v>2070</v>
      </c>
      <c r="E1957" t="s">
        <v>119</v>
      </c>
      <c r="F1957" t="s">
        <v>146</v>
      </c>
      <c r="G1957" t="s">
        <v>133</v>
      </c>
      <c r="H1957" t="s">
        <v>110</v>
      </c>
      <c r="I1957" t="s">
        <v>162</v>
      </c>
      <c r="J1957">
        <v>-7.9999998211860657E-2</v>
      </c>
      <c r="K1957" t="s">
        <v>182</v>
      </c>
    </row>
    <row r="1958" spans="1:11">
      <c r="A1958" t="s">
        <v>260</v>
      </c>
      <c r="B1958" t="s">
        <v>87</v>
      </c>
      <c r="C1958">
        <v>2060</v>
      </c>
      <c r="D1958">
        <v>2060</v>
      </c>
      <c r="E1958" t="s">
        <v>119</v>
      </c>
      <c r="F1958" t="s">
        <v>146</v>
      </c>
      <c r="G1958" t="s">
        <v>133</v>
      </c>
      <c r="H1958" t="s">
        <v>110</v>
      </c>
      <c r="I1958" t="s">
        <v>161</v>
      </c>
      <c r="J1958">
        <v>-7.9999998211860657E-2</v>
      </c>
      <c r="K1958" t="s">
        <v>182</v>
      </c>
    </row>
    <row r="1959" spans="1:11">
      <c r="A1959" t="s">
        <v>260</v>
      </c>
      <c r="B1959" t="s">
        <v>87</v>
      </c>
      <c r="C1959">
        <v>2060</v>
      </c>
      <c r="D1959">
        <v>2065</v>
      </c>
      <c r="E1959" t="s">
        <v>119</v>
      </c>
      <c r="F1959" t="s">
        <v>146</v>
      </c>
      <c r="G1959" t="s">
        <v>133</v>
      </c>
      <c r="H1959" t="s">
        <v>110</v>
      </c>
      <c r="I1959" t="s">
        <v>161</v>
      </c>
      <c r="J1959">
        <v>-7.9999998211860657E-2</v>
      </c>
      <c r="K1959" t="s">
        <v>182</v>
      </c>
    </row>
    <row r="1960" spans="1:11">
      <c r="A1960" t="s">
        <v>260</v>
      </c>
      <c r="B1960" t="s">
        <v>87</v>
      </c>
      <c r="C1960">
        <v>2060</v>
      </c>
      <c r="D1960">
        <v>2070</v>
      </c>
      <c r="E1960" t="s">
        <v>119</v>
      </c>
      <c r="F1960" t="s">
        <v>146</v>
      </c>
      <c r="G1960" t="s">
        <v>133</v>
      </c>
      <c r="H1960" t="s">
        <v>110</v>
      </c>
      <c r="I1960" t="s">
        <v>161</v>
      </c>
      <c r="J1960">
        <v>-7.9999998211860657E-2</v>
      </c>
      <c r="K1960" t="s">
        <v>182</v>
      </c>
    </row>
    <row r="1961" spans="1:11">
      <c r="A1961" t="s">
        <v>260</v>
      </c>
      <c r="B1961" t="s">
        <v>87</v>
      </c>
      <c r="C1961">
        <v>2060</v>
      </c>
      <c r="D1961">
        <v>2060</v>
      </c>
      <c r="E1961" t="s">
        <v>119</v>
      </c>
      <c r="F1961" t="s">
        <v>146</v>
      </c>
      <c r="G1961" t="s">
        <v>133</v>
      </c>
      <c r="H1961" t="s">
        <v>110</v>
      </c>
      <c r="I1961" t="s">
        <v>160</v>
      </c>
      <c r="J1961">
        <v>-7.9999998211860657E-2</v>
      </c>
      <c r="K1961" t="s">
        <v>182</v>
      </c>
    </row>
    <row r="1962" spans="1:11">
      <c r="A1962" t="s">
        <v>260</v>
      </c>
      <c r="B1962" t="s">
        <v>87</v>
      </c>
      <c r="C1962">
        <v>2060</v>
      </c>
      <c r="D1962">
        <v>2065</v>
      </c>
      <c r="E1962" t="s">
        <v>119</v>
      </c>
      <c r="F1962" t="s">
        <v>146</v>
      </c>
      <c r="G1962" t="s">
        <v>133</v>
      </c>
      <c r="H1962" t="s">
        <v>110</v>
      </c>
      <c r="I1962" t="s">
        <v>160</v>
      </c>
      <c r="J1962">
        <v>-7.9999998211860657E-2</v>
      </c>
      <c r="K1962" t="s">
        <v>182</v>
      </c>
    </row>
    <row r="1963" spans="1:11">
      <c r="A1963" t="s">
        <v>260</v>
      </c>
      <c r="B1963" t="s">
        <v>87</v>
      </c>
      <c r="C1963">
        <v>2060</v>
      </c>
      <c r="D1963">
        <v>2070</v>
      </c>
      <c r="E1963" t="s">
        <v>119</v>
      </c>
      <c r="F1963" t="s">
        <v>146</v>
      </c>
      <c r="G1963" t="s">
        <v>133</v>
      </c>
      <c r="H1963" t="s">
        <v>110</v>
      </c>
      <c r="I1963" t="s">
        <v>160</v>
      </c>
      <c r="J1963">
        <v>-7.9999998211860657E-2</v>
      </c>
      <c r="K1963" t="s">
        <v>182</v>
      </c>
    </row>
    <row r="1964" spans="1:11">
      <c r="A1964" t="s">
        <v>260</v>
      </c>
      <c r="B1964" t="s">
        <v>87</v>
      </c>
      <c r="C1964">
        <v>2060</v>
      </c>
      <c r="D1964">
        <v>2060</v>
      </c>
      <c r="E1964" t="s">
        <v>119</v>
      </c>
      <c r="F1964" t="s">
        <v>146</v>
      </c>
      <c r="G1964" t="s">
        <v>133</v>
      </c>
      <c r="H1964" t="s">
        <v>110</v>
      </c>
      <c r="I1964" t="s">
        <v>159</v>
      </c>
      <c r="J1964">
        <v>-7.9999998211860657E-2</v>
      </c>
      <c r="K1964" t="s">
        <v>182</v>
      </c>
    </row>
    <row r="1965" spans="1:11">
      <c r="A1965" t="s">
        <v>260</v>
      </c>
      <c r="B1965" t="s">
        <v>87</v>
      </c>
      <c r="C1965">
        <v>2060</v>
      </c>
      <c r="D1965">
        <v>2065</v>
      </c>
      <c r="E1965" t="s">
        <v>119</v>
      </c>
      <c r="F1965" t="s">
        <v>146</v>
      </c>
      <c r="G1965" t="s">
        <v>133</v>
      </c>
      <c r="H1965" t="s">
        <v>110</v>
      </c>
      <c r="I1965" t="s">
        <v>159</v>
      </c>
      <c r="J1965">
        <v>-7.9999998211860657E-2</v>
      </c>
      <c r="K1965" t="s">
        <v>182</v>
      </c>
    </row>
    <row r="1966" spans="1:11">
      <c r="A1966" t="s">
        <v>260</v>
      </c>
      <c r="B1966" t="s">
        <v>87</v>
      </c>
      <c r="C1966">
        <v>2060</v>
      </c>
      <c r="D1966">
        <v>2070</v>
      </c>
      <c r="E1966" t="s">
        <v>119</v>
      </c>
      <c r="F1966" t="s">
        <v>146</v>
      </c>
      <c r="G1966" t="s">
        <v>133</v>
      </c>
      <c r="H1966" t="s">
        <v>110</v>
      </c>
      <c r="I1966" t="s">
        <v>159</v>
      </c>
      <c r="J1966">
        <v>-7.9999998211860657E-2</v>
      </c>
      <c r="K1966" t="s">
        <v>182</v>
      </c>
    </row>
    <row r="1967" spans="1:11">
      <c r="A1967" t="s">
        <v>260</v>
      </c>
      <c r="B1967" t="s">
        <v>87</v>
      </c>
      <c r="C1967">
        <v>2065</v>
      </c>
      <c r="D1967">
        <v>2065</v>
      </c>
      <c r="E1967" t="s">
        <v>119</v>
      </c>
      <c r="F1967" t="s">
        <v>146</v>
      </c>
      <c r="G1967" t="s">
        <v>133</v>
      </c>
      <c r="H1967" t="s">
        <v>110</v>
      </c>
      <c r="I1967" t="s">
        <v>162</v>
      </c>
      <c r="J1967">
        <v>-7.9999998211860657E-2</v>
      </c>
      <c r="K1967" t="s">
        <v>182</v>
      </c>
    </row>
    <row r="1968" spans="1:11">
      <c r="A1968" t="s">
        <v>260</v>
      </c>
      <c r="B1968" t="s">
        <v>87</v>
      </c>
      <c r="C1968">
        <v>2065</v>
      </c>
      <c r="D1968">
        <v>2070</v>
      </c>
      <c r="E1968" t="s">
        <v>119</v>
      </c>
      <c r="F1968" t="s">
        <v>146</v>
      </c>
      <c r="G1968" t="s">
        <v>133</v>
      </c>
      <c r="H1968" t="s">
        <v>110</v>
      </c>
      <c r="I1968" t="s">
        <v>162</v>
      </c>
      <c r="J1968">
        <v>-7.9999998211860657E-2</v>
      </c>
      <c r="K1968" t="s">
        <v>182</v>
      </c>
    </row>
    <row r="1969" spans="1:11">
      <c r="A1969" t="s">
        <v>260</v>
      </c>
      <c r="B1969" t="s">
        <v>87</v>
      </c>
      <c r="C1969">
        <v>2065</v>
      </c>
      <c r="D1969">
        <v>2065</v>
      </c>
      <c r="E1969" t="s">
        <v>119</v>
      </c>
      <c r="F1969" t="s">
        <v>146</v>
      </c>
      <c r="G1969" t="s">
        <v>133</v>
      </c>
      <c r="H1969" t="s">
        <v>110</v>
      </c>
      <c r="I1969" t="s">
        <v>161</v>
      </c>
      <c r="J1969">
        <v>-7.9999998211860657E-2</v>
      </c>
      <c r="K1969" t="s">
        <v>182</v>
      </c>
    </row>
    <row r="1970" spans="1:11">
      <c r="A1970" t="s">
        <v>260</v>
      </c>
      <c r="B1970" t="s">
        <v>87</v>
      </c>
      <c r="C1970">
        <v>2065</v>
      </c>
      <c r="D1970">
        <v>2070</v>
      </c>
      <c r="E1970" t="s">
        <v>119</v>
      </c>
      <c r="F1970" t="s">
        <v>146</v>
      </c>
      <c r="G1970" t="s">
        <v>133</v>
      </c>
      <c r="H1970" t="s">
        <v>110</v>
      </c>
      <c r="I1970" t="s">
        <v>161</v>
      </c>
      <c r="J1970">
        <v>-7.9999998211860657E-2</v>
      </c>
      <c r="K1970" t="s">
        <v>182</v>
      </c>
    </row>
    <row r="1971" spans="1:11">
      <c r="A1971" t="s">
        <v>260</v>
      </c>
      <c r="B1971" t="s">
        <v>87</v>
      </c>
      <c r="C1971">
        <v>2065</v>
      </c>
      <c r="D1971">
        <v>2065</v>
      </c>
      <c r="E1971" t="s">
        <v>119</v>
      </c>
      <c r="F1971" t="s">
        <v>146</v>
      </c>
      <c r="G1971" t="s">
        <v>133</v>
      </c>
      <c r="H1971" t="s">
        <v>110</v>
      </c>
      <c r="I1971" t="s">
        <v>160</v>
      </c>
      <c r="J1971">
        <v>-7.9999998211860657E-2</v>
      </c>
      <c r="K1971" t="s">
        <v>182</v>
      </c>
    </row>
    <row r="1972" spans="1:11">
      <c r="A1972" t="s">
        <v>260</v>
      </c>
      <c r="B1972" t="s">
        <v>87</v>
      </c>
      <c r="C1972">
        <v>2065</v>
      </c>
      <c r="D1972">
        <v>2070</v>
      </c>
      <c r="E1972" t="s">
        <v>119</v>
      </c>
      <c r="F1972" t="s">
        <v>146</v>
      </c>
      <c r="G1972" t="s">
        <v>133</v>
      </c>
      <c r="H1972" t="s">
        <v>110</v>
      </c>
      <c r="I1972" t="s">
        <v>160</v>
      </c>
      <c r="J1972">
        <v>-7.9999998211860657E-2</v>
      </c>
      <c r="K1972" t="s">
        <v>182</v>
      </c>
    </row>
    <row r="1973" spans="1:11">
      <c r="A1973" t="s">
        <v>260</v>
      </c>
      <c r="B1973" t="s">
        <v>87</v>
      </c>
      <c r="C1973">
        <v>2065</v>
      </c>
      <c r="D1973">
        <v>2065</v>
      </c>
      <c r="E1973" t="s">
        <v>119</v>
      </c>
      <c r="F1973" t="s">
        <v>146</v>
      </c>
      <c r="G1973" t="s">
        <v>133</v>
      </c>
      <c r="H1973" t="s">
        <v>110</v>
      </c>
      <c r="I1973" t="s">
        <v>159</v>
      </c>
      <c r="J1973">
        <v>-7.9999998211860657E-2</v>
      </c>
      <c r="K1973" t="s">
        <v>182</v>
      </c>
    </row>
    <row r="1974" spans="1:11">
      <c r="A1974" t="s">
        <v>260</v>
      </c>
      <c r="B1974" t="s">
        <v>87</v>
      </c>
      <c r="C1974">
        <v>2065</v>
      </c>
      <c r="D1974">
        <v>2070</v>
      </c>
      <c r="E1974" t="s">
        <v>119</v>
      </c>
      <c r="F1974" t="s">
        <v>146</v>
      </c>
      <c r="G1974" t="s">
        <v>133</v>
      </c>
      <c r="H1974" t="s">
        <v>110</v>
      </c>
      <c r="I1974" t="s">
        <v>159</v>
      </c>
      <c r="J1974">
        <v>-7.9999998211860657E-2</v>
      </c>
      <c r="K1974" t="s">
        <v>182</v>
      </c>
    </row>
    <row r="1975" spans="1:11">
      <c r="A1975" t="s">
        <v>260</v>
      </c>
      <c r="B1975" t="s">
        <v>87</v>
      </c>
      <c r="C1975">
        <v>2070</v>
      </c>
      <c r="D1975">
        <v>2070</v>
      </c>
      <c r="E1975" t="s">
        <v>119</v>
      </c>
      <c r="F1975" t="s">
        <v>146</v>
      </c>
      <c r="G1975" t="s">
        <v>133</v>
      </c>
      <c r="H1975" t="s">
        <v>110</v>
      </c>
      <c r="I1975" t="s">
        <v>162</v>
      </c>
      <c r="J1975">
        <v>-7.9999998211860657E-2</v>
      </c>
      <c r="K1975" t="s">
        <v>182</v>
      </c>
    </row>
    <row r="1976" spans="1:11">
      <c r="A1976" t="s">
        <v>260</v>
      </c>
      <c r="B1976" t="s">
        <v>87</v>
      </c>
      <c r="C1976">
        <v>2070</v>
      </c>
      <c r="D1976">
        <v>2070</v>
      </c>
      <c r="E1976" t="s">
        <v>119</v>
      </c>
      <c r="F1976" t="s">
        <v>146</v>
      </c>
      <c r="G1976" t="s">
        <v>133</v>
      </c>
      <c r="H1976" t="s">
        <v>110</v>
      </c>
      <c r="I1976" t="s">
        <v>161</v>
      </c>
      <c r="J1976">
        <v>-7.9999998211860657E-2</v>
      </c>
      <c r="K1976" t="s">
        <v>182</v>
      </c>
    </row>
    <row r="1977" spans="1:11">
      <c r="A1977" t="s">
        <v>260</v>
      </c>
      <c r="B1977" t="s">
        <v>87</v>
      </c>
      <c r="C1977">
        <v>2070</v>
      </c>
      <c r="D1977">
        <v>2070</v>
      </c>
      <c r="E1977" t="s">
        <v>119</v>
      </c>
      <c r="F1977" t="s">
        <v>146</v>
      </c>
      <c r="G1977" t="s">
        <v>133</v>
      </c>
      <c r="H1977" t="s">
        <v>110</v>
      </c>
      <c r="I1977" t="s">
        <v>160</v>
      </c>
      <c r="J1977">
        <v>-7.9999998211860657E-2</v>
      </c>
      <c r="K1977" t="s">
        <v>182</v>
      </c>
    </row>
    <row r="1978" spans="1:11">
      <c r="A1978" t="s">
        <v>260</v>
      </c>
      <c r="B1978" t="s">
        <v>87</v>
      </c>
      <c r="C1978">
        <v>2070</v>
      </c>
      <c r="D1978">
        <v>2070</v>
      </c>
      <c r="E1978" t="s">
        <v>119</v>
      </c>
      <c r="F1978" t="s">
        <v>146</v>
      </c>
      <c r="G1978" t="s">
        <v>133</v>
      </c>
      <c r="H1978" t="s">
        <v>110</v>
      </c>
      <c r="I1978" t="s">
        <v>159</v>
      </c>
      <c r="J1978">
        <v>-7.9999998211860657E-2</v>
      </c>
      <c r="K1978" t="s">
        <v>182</v>
      </c>
    </row>
    <row r="1979" spans="1:11">
      <c r="A1979" s="15" t="s">
        <v>260</v>
      </c>
      <c r="B1979" s="15" t="s">
        <v>261</v>
      </c>
      <c r="C1979" s="15">
        <v>2010</v>
      </c>
      <c r="D1979" s="15">
        <v>2010</v>
      </c>
      <c r="E1979" s="15" t="s">
        <v>119</v>
      </c>
      <c r="F1979" s="15" t="s">
        <v>146</v>
      </c>
      <c r="G1979" s="15" t="s">
        <v>133</v>
      </c>
      <c r="H1979" s="15" t="s">
        <v>110</v>
      </c>
      <c r="I1979" s="15" t="s">
        <v>157</v>
      </c>
      <c r="J1979" s="15">
        <v>0.30000001192092901</v>
      </c>
      <c r="K1979" s="15" t="s">
        <v>182</v>
      </c>
    </row>
    <row r="1980" spans="1:11">
      <c r="A1980" s="15" t="s">
        <v>260</v>
      </c>
      <c r="B1980" s="15" t="s">
        <v>261</v>
      </c>
      <c r="C1980" s="15">
        <v>2010</v>
      </c>
      <c r="D1980" s="15">
        <v>2015</v>
      </c>
      <c r="E1980" s="15" t="s">
        <v>119</v>
      </c>
      <c r="F1980" s="15" t="s">
        <v>146</v>
      </c>
      <c r="G1980" s="15" t="s">
        <v>133</v>
      </c>
      <c r="H1980" s="15" t="s">
        <v>110</v>
      </c>
      <c r="I1980" s="15" t="s">
        <v>157</v>
      </c>
      <c r="J1980" s="15">
        <v>0.30000001192092901</v>
      </c>
      <c r="K1980" s="15" t="s">
        <v>182</v>
      </c>
    </row>
    <row r="1981" spans="1:11">
      <c r="A1981" s="15" t="s">
        <v>260</v>
      </c>
      <c r="B1981" s="15" t="s">
        <v>261</v>
      </c>
      <c r="C1981" s="15">
        <v>2010</v>
      </c>
      <c r="D1981" s="15">
        <v>2020</v>
      </c>
      <c r="E1981" s="15" t="s">
        <v>119</v>
      </c>
      <c r="F1981" s="15" t="s">
        <v>146</v>
      </c>
      <c r="G1981" s="15" t="s">
        <v>133</v>
      </c>
      <c r="H1981" s="15" t="s">
        <v>110</v>
      </c>
      <c r="I1981" s="15" t="s">
        <v>157</v>
      </c>
      <c r="J1981" s="15">
        <v>0.30000001192092901</v>
      </c>
      <c r="K1981" s="15" t="s">
        <v>182</v>
      </c>
    </row>
    <row r="1982" spans="1:11">
      <c r="A1982" s="15" t="s">
        <v>260</v>
      </c>
      <c r="B1982" s="15" t="s">
        <v>261</v>
      </c>
      <c r="C1982" s="15">
        <v>2010</v>
      </c>
      <c r="D1982" s="15">
        <v>2025</v>
      </c>
      <c r="E1982" s="15" t="s">
        <v>119</v>
      </c>
      <c r="F1982" s="15" t="s">
        <v>146</v>
      </c>
      <c r="G1982" s="15" t="s">
        <v>133</v>
      </c>
      <c r="H1982" s="15" t="s">
        <v>110</v>
      </c>
      <c r="I1982" s="15" t="s">
        <v>157</v>
      </c>
      <c r="J1982" s="15">
        <v>0.30000001192092901</v>
      </c>
      <c r="K1982" s="15" t="s">
        <v>182</v>
      </c>
    </row>
    <row r="1983" spans="1:11">
      <c r="A1983" s="15" t="s">
        <v>260</v>
      </c>
      <c r="B1983" s="15" t="s">
        <v>261</v>
      </c>
      <c r="C1983" s="15">
        <v>2010</v>
      </c>
      <c r="D1983" s="15">
        <v>2030</v>
      </c>
      <c r="E1983" s="15" t="s">
        <v>119</v>
      </c>
      <c r="F1983" s="15" t="s">
        <v>146</v>
      </c>
      <c r="G1983" s="15" t="s">
        <v>133</v>
      </c>
      <c r="H1983" s="15" t="s">
        <v>110</v>
      </c>
      <c r="I1983" s="15" t="s">
        <v>157</v>
      </c>
      <c r="J1983" s="15">
        <v>0.30000001192092901</v>
      </c>
      <c r="K1983" s="15" t="s">
        <v>182</v>
      </c>
    </row>
    <row r="1984" spans="1:11">
      <c r="A1984" s="15" t="s">
        <v>260</v>
      </c>
      <c r="B1984" s="15" t="s">
        <v>261</v>
      </c>
      <c r="C1984" s="15">
        <v>2015</v>
      </c>
      <c r="D1984" s="15">
        <v>2015</v>
      </c>
      <c r="E1984" s="15" t="s">
        <v>119</v>
      </c>
      <c r="F1984" s="15" t="s">
        <v>146</v>
      </c>
      <c r="G1984" s="15" t="s">
        <v>133</v>
      </c>
      <c r="H1984" s="15" t="s">
        <v>110</v>
      </c>
      <c r="I1984" s="15" t="s">
        <v>157</v>
      </c>
      <c r="J1984" s="15">
        <v>0.30000001192092901</v>
      </c>
      <c r="K1984" s="15" t="s">
        <v>182</v>
      </c>
    </row>
    <row r="1985" spans="1:11">
      <c r="A1985" s="15" t="s">
        <v>260</v>
      </c>
      <c r="B1985" s="15" t="s">
        <v>261</v>
      </c>
      <c r="C1985" s="15">
        <v>2015</v>
      </c>
      <c r="D1985" s="15">
        <v>2020</v>
      </c>
      <c r="E1985" s="15" t="s">
        <v>119</v>
      </c>
      <c r="F1985" s="15" t="s">
        <v>146</v>
      </c>
      <c r="G1985" s="15" t="s">
        <v>133</v>
      </c>
      <c r="H1985" s="15" t="s">
        <v>110</v>
      </c>
      <c r="I1985" s="15" t="s">
        <v>157</v>
      </c>
      <c r="J1985" s="15">
        <v>0.30000001192092901</v>
      </c>
      <c r="K1985" s="15" t="s">
        <v>182</v>
      </c>
    </row>
    <row r="1986" spans="1:11">
      <c r="A1986" s="15" t="s">
        <v>260</v>
      </c>
      <c r="B1986" s="15" t="s">
        <v>261</v>
      </c>
      <c r="C1986" s="15">
        <v>2015</v>
      </c>
      <c r="D1986" s="15">
        <v>2025</v>
      </c>
      <c r="E1986" s="15" t="s">
        <v>119</v>
      </c>
      <c r="F1986" s="15" t="s">
        <v>146</v>
      </c>
      <c r="G1986" s="15" t="s">
        <v>133</v>
      </c>
      <c r="H1986" s="15" t="s">
        <v>110</v>
      </c>
      <c r="I1986" s="15" t="s">
        <v>157</v>
      </c>
      <c r="J1986" s="15">
        <v>0.30000001192092901</v>
      </c>
      <c r="K1986" s="15" t="s">
        <v>182</v>
      </c>
    </row>
    <row r="1987" spans="1:11">
      <c r="A1987" s="15" t="s">
        <v>260</v>
      </c>
      <c r="B1987" s="15" t="s">
        <v>261</v>
      </c>
      <c r="C1987" s="15">
        <v>2015</v>
      </c>
      <c r="D1987" s="15">
        <v>2030</v>
      </c>
      <c r="E1987" s="15" t="s">
        <v>119</v>
      </c>
      <c r="F1987" s="15" t="s">
        <v>146</v>
      </c>
      <c r="G1987" s="15" t="s">
        <v>133</v>
      </c>
      <c r="H1987" s="15" t="s">
        <v>110</v>
      </c>
      <c r="I1987" s="15" t="s">
        <v>157</v>
      </c>
      <c r="J1987" s="15">
        <v>0.30000001192092901</v>
      </c>
      <c r="K1987" s="15" t="s">
        <v>182</v>
      </c>
    </row>
    <row r="1988" spans="1:11">
      <c r="A1988" s="15" t="s">
        <v>260</v>
      </c>
      <c r="B1988" s="15" t="s">
        <v>261</v>
      </c>
      <c r="C1988" s="15">
        <v>2015</v>
      </c>
      <c r="D1988" s="15">
        <v>2035</v>
      </c>
      <c r="E1988" s="15" t="s">
        <v>119</v>
      </c>
      <c r="F1988" s="15" t="s">
        <v>146</v>
      </c>
      <c r="G1988" s="15" t="s">
        <v>133</v>
      </c>
      <c r="H1988" s="15" t="s">
        <v>110</v>
      </c>
      <c r="I1988" s="15" t="s">
        <v>157</v>
      </c>
      <c r="J1988" s="15">
        <v>0.30000001192092901</v>
      </c>
      <c r="K1988" s="15" t="s">
        <v>182</v>
      </c>
    </row>
    <row r="1989" spans="1:11">
      <c r="A1989" s="15" t="s">
        <v>260</v>
      </c>
      <c r="B1989" s="15" t="s">
        <v>261</v>
      </c>
      <c r="C1989" s="15">
        <v>2020</v>
      </c>
      <c r="D1989" s="15">
        <v>2020</v>
      </c>
      <c r="E1989" s="15" t="s">
        <v>119</v>
      </c>
      <c r="F1989" s="15" t="s">
        <v>146</v>
      </c>
      <c r="G1989" s="15" t="s">
        <v>133</v>
      </c>
      <c r="H1989" s="15" t="s">
        <v>110</v>
      </c>
      <c r="I1989" s="15" t="s">
        <v>157</v>
      </c>
      <c r="J1989" s="15">
        <v>0.30000001192092901</v>
      </c>
      <c r="K1989" s="15" t="s">
        <v>182</v>
      </c>
    </row>
    <row r="1990" spans="1:11">
      <c r="A1990" s="15" t="s">
        <v>260</v>
      </c>
      <c r="B1990" s="15" t="s">
        <v>261</v>
      </c>
      <c r="C1990" s="15">
        <v>2020</v>
      </c>
      <c r="D1990" s="15">
        <v>2025</v>
      </c>
      <c r="E1990" s="15" t="s">
        <v>119</v>
      </c>
      <c r="F1990" s="15" t="s">
        <v>146</v>
      </c>
      <c r="G1990" s="15" t="s">
        <v>133</v>
      </c>
      <c r="H1990" s="15" t="s">
        <v>110</v>
      </c>
      <c r="I1990" s="15" t="s">
        <v>157</v>
      </c>
      <c r="J1990" s="15">
        <v>0.30000001192092901</v>
      </c>
      <c r="K1990" s="15" t="s">
        <v>182</v>
      </c>
    </row>
    <row r="1991" spans="1:11">
      <c r="A1991" s="15" t="s">
        <v>260</v>
      </c>
      <c r="B1991" s="15" t="s">
        <v>261</v>
      </c>
      <c r="C1991" s="15">
        <v>2020</v>
      </c>
      <c r="D1991" s="15">
        <v>2030</v>
      </c>
      <c r="E1991" s="15" t="s">
        <v>119</v>
      </c>
      <c r="F1991" s="15" t="s">
        <v>146</v>
      </c>
      <c r="G1991" s="15" t="s">
        <v>133</v>
      </c>
      <c r="H1991" s="15" t="s">
        <v>110</v>
      </c>
      <c r="I1991" s="15" t="s">
        <v>157</v>
      </c>
      <c r="J1991" s="15">
        <v>0.30000001192092901</v>
      </c>
      <c r="K1991" s="15" t="s">
        <v>182</v>
      </c>
    </row>
    <row r="1992" spans="1:11">
      <c r="A1992" s="15" t="s">
        <v>260</v>
      </c>
      <c r="B1992" s="15" t="s">
        <v>261</v>
      </c>
      <c r="C1992" s="15">
        <v>2020</v>
      </c>
      <c r="D1992" s="15">
        <v>2035</v>
      </c>
      <c r="E1992" s="15" t="s">
        <v>119</v>
      </c>
      <c r="F1992" s="15" t="s">
        <v>146</v>
      </c>
      <c r="G1992" s="15" t="s">
        <v>133</v>
      </c>
      <c r="H1992" s="15" t="s">
        <v>110</v>
      </c>
      <c r="I1992" s="15" t="s">
        <v>157</v>
      </c>
      <c r="J1992" s="15">
        <v>0.30000001192092901</v>
      </c>
      <c r="K1992" s="15" t="s">
        <v>182</v>
      </c>
    </row>
    <row r="1993" spans="1:11">
      <c r="A1993" s="15" t="s">
        <v>260</v>
      </c>
      <c r="B1993" s="15" t="s">
        <v>261</v>
      </c>
      <c r="C1993" s="15">
        <v>2020</v>
      </c>
      <c r="D1993" s="15">
        <v>2040</v>
      </c>
      <c r="E1993" s="15" t="s">
        <v>119</v>
      </c>
      <c r="F1993" s="15" t="s">
        <v>146</v>
      </c>
      <c r="G1993" s="15" t="s">
        <v>133</v>
      </c>
      <c r="H1993" s="15" t="s">
        <v>110</v>
      </c>
      <c r="I1993" s="15" t="s">
        <v>157</v>
      </c>
      <c r="J1993" s="15">
        <v>0.30000001192092901</v>
      </c>
      <c r="K1993" s="15" t="s">
        <v>182</v>
      </c>
    </row>
    <row r="1994" spans="1:11">
      <c r="A1994" s="15" t="s">
        <v>260</v>
      </c>
      <c r="B1994" s="15" t="s">
        <v>261</v>
      </c>
      <c r="C1994" s="15">
        <v>2025</v>
      </c>
      <c r="D1994" s="15">
        <v>2025</v>
      </c>
      <c r="E1994" s="15" t="s">
        <v>119</v>
      </c>
      <c r="F1994" s="15" t="s">
        <v>146</v>
      </c>
      <c r="G1994" s="15" t="s">
        <v>133</v>
      </c>
      <c r="H1994" s="15" t="s">
        <v>110</v>
      </c>
      <c r="I1994" s="15" t="s">
        <v>157</v>
      </c>
      <c r="J1994" s="15">
        <v>0.30000001192092901</v>
      </c>
      <c r="K1994" s="15" t="s">
        <v>182</v>
      </c>
    </row>
    <row r="1995" spans="1:11">
      <c r="A1995" s="15" t="s">
        <v>260</v>
      </c>
      <c r="B1995" s="15" t="s">
        <v>261</v>
      </c>
      <c r="C1995" s="15">
        <v>2025</v>
      </c>
      <c r="D1995" s="15">
        <v>2030</v>
      </c>
      <c r="E1995" s="15" t="s">
        <v>119</v>
      </c>
      <c r="F1995" s="15" t="s">
        <v>146</v>
      </c>
      <c r="G1995" s="15" t="s">
        <v>133</v>
      </c>
      <c r="H1995" s="15" t="s">
        <v>110</v>
      </c>
      <c r="I1995" s="15" t="s">
        <v>157</v>
      </c>
      <c r="J1995" s="15">
        <v>0.30000001192092901</v>
      </c>
      <c r="K1995" s="15" t="s">
        <v>182</v>
      </c>
    </row>
    <row r="1996" spans="1:11">
      <c r="A1996" s="15" t="s">
        <v>260</v>
      </c>
      <c r="B1996" s="15" t="s">
        <v>261</v>
      </c>
      <c r="C1996" s="15">
        <v>2025</v>
      </c>
      <c r="D1996" s="15">
        <v>2035</v>
      </c>
      <c r="E1996" s="15" t="s">
        <v>119</v>
      </c>
      <c r="F1996" s="15" t="s">
        <v>146</v>
      </c>
      <c r="G1996" s="15" t="s">
        <v>133</v>
      </c>
      <c r="H1996" s="15" t="s">
        <v>110</v>
      </c>
      <c r="I1996" s="15" t="s">
        <v>157</v>
      </c>
      <c r="J1996" s="15">
        <v>0.30000001192092901</v>
      </c>
      <c r="K1996" s="15" t="s">
        <v>182</v>
      </c>
    </row>
    <row r="1997" spans="1:11">
      <c r="A1997" s="15" t="s">
        <v>260</v>
      </c>
      <c r="B1997" s="15" t="s">
        <v>261</v>
      </c>
      <c r="C1997" s="15">
        <v>2025</v>
      </c>
      <c r="D1997" s="15">
        <v>2040</v>
      </c>
      <c r="E1997" s="15" t="s">
        <v>119</v>
      </c>
      <c r="F1997" s="15" t="s">
        <v>146</v>
      </c>
      <c r="G1997" s="15" t="s">
        <v>133</v>
      </c>
      <c r="H1997" s="15" t="s">
        <v>110</v>
      </c>
      <c r="I1997" s="15" t="s">
        <v>157</v>
      </c>
      <c r="J1997" s="15">
        <v>0.30000001192092901</v>
      </c>
      <c r="K1997" s="15" t="s">
        <v>182</v>
      </c>
    </row>
    <row r="1998" spans="1:11">
      <c r="A1998" s="15" t="s">
        <v>260</v>
      </c>
      <c r="B1998" s="15" t="s">
        <v>261</v>
      </c>
      <c r="C1998" s="15">
        <v>2025</v>
      </c>
      <c r="D1998" s="15">
        <v>2045</v>
      </c>
      <c r="E1998" s="15" t="s">
        <v>119</v>
      </c>
      <c r="F1998" s="15" t="s">
        <v>146</v>
      </c>
      <c r="G1998" s="15" t="s">
        <v>133</v>
      </c>
      <c r="H1998" s="15" t="s">
        <v>110</v>
      </c>
      <c r="I1998" s="15" t="s">
        <v>157</v>
      </c>
      <c r="J1998" s="15">
        <v>0.30000001192092901</v>
      </c>
      <c r="K1998" s="15" t="s">
        <v>182</v>
      </c>
    </row>
    <row r="1999" spans="1:11">
      <c r="A1999" s="15" t="s">
        <v>260</v>
      </c>
      <c r="B1999" s="15" t="s">
        <v>261</v>
      </c>
      <c r="C1999" s="15">
        <v>2030</v>
      </c>
      <c r="D1999" s="15">
        <v>2030</v>
      </c>
      <c r="E1999" s="15" t="s">
        <v>119</v>
      </c>
      <c r="F1999" s="15" t="s">
        <v>146</v>
      </c>
      <c r="G1999" s="15" t="s">
        <v>133</v>
      </c>
      <c r="H1999" s="15" t="s">
        <v>110</v>
      </c>
      <c r="I1999" s="15" t="s">
        <v>157</v>
      </c>
      <c r="J1999" s="15">
        <v>0.30000001192092901</v>
      </c>
      <c r="K1999" s="15" t="s">
        <v>182</v>
      </c>
    </row>
    <row r="2000" spans="1:11">
      <c r="A2000" s="15" t="s">
        <v>260</v>
      </c>
      <c r="B2000" s="15" t="s">
        <v>261</v>
      </c>
      <c r="C2000" s="15">
        <v>2030</v>
      </c>
      <c r="D2000" s="15">
        <v>2035</v>
      </c>
      <c r="E2000" s="15" t="s">
        <v>119</v>
      </c>
      <c r="F2000" s="15" t="s">
        <v>146</v>
      </c>
      <c r="G2000" s="15" t="s">
        <v>133</v>
      </c>
      <c r="H2000" s="15" t="s">
        <v>110</v>
      </c>
      <c r="I2000" s="15" t="s">
        <v>157</v>
      </c>
      <c r="J2000" s="15">
        <v>0.30000001192092901</v>
      </c>
      <c r="K2000" s="15" t="s">
        <v>182</v>
      </c>
    </row>
    <row r="2001" spans="1:11">
      <c r="A2001" s="15" t="s">
        <v>260</v>
      </c>
      <c r="B2001" s="15" t="s">
        <v>261</v>
      </c>
      <c r="C2001" s="15">
        <v>2030</v>
      </c>
      <c r="D2001" s="15">
        <v>2040</v>
      </c>
      <c r="E2001" s="15" t="s">
        <v>119</v>
      </c>
      <c r="F2001" s="15" t="s">
        <v>146</v>
      </c>
      <c r="G2001" s="15" t="s">
        <v>133</v>
      </c>
      <c r="H2001" s="15" t="s">
        <v>110</v>
      </c>
      <c r="I2001" s="15" t="s">
        <v>157</v>
      </c>
      <c r="J2001" s="15">
        <v>0.30000001192092901</v>
      </c>
      <c r="K2001" s="15" t="s">
        <v>182</v>
      </c>
    </row>
    <row r="2002" spans="1:11">
      <c r="A2002" s="15" t="s">
        <v>260</v>
      </c>
      <c r="B2002" s="15" t="s">
        <v>261</v>
      </c>
      <c r="C2002" s="15">
        <v>2030</v>
      </c>
      <c r="D2002" s="15">
        <v>2045</v>
      </c>
      <c r="E2002" s="15" t="s">
        <v>119</v>
      </c>
      <c r="F2002" s="15" t="s">
        <v>146</v>
      </c>
      <c r="G2002" s="15" t="s">
        <v>133</v>
      </c>
      <c r="H2002" s="15" t="s">
        <v>110</v>
      </c>
      <c r="I2002" s="15" t="s">
        <v>157</v>
      </c>
      <c r="J2002" s="15">
        <v>0.30000001192092901</v>
      </c>
      <c r="K2002" s="15" t="s">
        <v>182</v>
      </c>
    </row>
    <row r="2003" spans="1:11">
      <c r="A2003" s="15" t="s">
        <v>260</v>
      </c>
      <c r="B2003" s="15" t="s">
        <v>261</v>
      </c>
      <c r="C2003" s="15">
        <v>2030</v>
      </c>
      <c r="D2003" s="15">
        <v>2050</v>
      </c>
      <c r="E2003" s="15" t="s">
        <v>119</v>
      </c>
      <c r="F2003" s="15" t="s">
        <v>146</v>
      </c>
      <c r="G2003" s="15" t="s">
        <v>133</v>
      </c>
      <c r="H2003" s="15" t="s">
        <v>110</v>
      </c>
      <c r="I2003" s="15" t="s">
        <v>157</v>
      </c>
      <c r="J2003" s="15">
        <v>0.30000001192092901</v>
      </c>
      <c r="K2003" s="15" t="s">
        <v>182</v>
      </c>
    </row>
    <row r="2004" spans="1:11">
      <c r="A2004" s="15" t="s">
        <v>260</v>
      </c>
      <c r="B2004" s="15" t="s">
        <v>261</v>
      </c>
      <c r="C2004" s="15">
        <v>2035</v>
      </c>
      <c r="D2004" s="15">
        <v>2035</v>
      </c>
      <c r="E2004" s="15" t="s">
        <v>119</v>
      </c>
      <c r="F2004" s="15" t="s">
        <v>146</v>
      </c>
      <c r="G2004" s="15" t="s">
        <v>133</v>
      </c>
      <c r="H2004" s="15" t="s">
        <v>110</v>
      </c>
      <c r="I2004" s="15" t="s">
        <v>157</v>
      </c>
      <c r="J2004" s="15">
        <v>0.30000001192092901</v>
      </c>
      <c r="K2004" s="15" t="s">
        <v>182</v>
      </c>
    </row>
    <row r="2005" spans="1:11">
      <c r="A2005" s="15" t="s">
        <v>260</v>
      </c>
      <c r="B2005" s="15" t="s">
        <v>261</v>
      </c>
      <c r="C2005" s="15">
        <v>2035</v>
      </c>
      <c r="D2005" s="15">
        <v>2040</v>
      </c>
      <c r="E2005" s="15" t="s">
        <v>119</v>
      </c>
      <c r="F2005" s="15" t="s">
        <v>146</v>
      </c>
      <c r="G2005" s="15" t="s">
        <v>133</v>
      </c>
      <c r="H2005" s="15" t="s">
        <v>110</v>
      </c>
      <c r="I2005" s="15" t="s">
        <v>157</v>
      </c>
      <c r="J2005" s="15">
        <v>0.30000001192092901</v>
      </c>
      <c r="K2005" s="15" t="s">
        <v>182</v>
      </c>
    </row>
    <row r="2006" spans="1:11">
      <c r="A2006" s="15" t="s">
        <v>260</v>
      </c>
      <c r="B2006" s="15" t="s">
        <v>261</v>
      </c>
      <c r="C2006" s="15">
        <v>2035</v>
      </c>
      <c r="D2006" s="15">
        <v>2045</v>
      </c>
      <c r="E2006" s="15" t="s">
        <v>119</v>
      </c>
      <c r="F2006" s="15" t="s">
        <v>146</v>
      </c>
      <c r="G2006" s="15" t="s">
        <v>133</v>
      </c>
      <c r="H2006" s="15" t="s">
        <v>110</v>
      </c>
      <c r="I2006" s="15" t="s">
        <v>157</v>
      </c>
      <c r="J2006" s="15">
        <v>0.30000001192092901</v>
      </c>
      <c r="K2006" s="15" t="s">
        <v>182</v>
      </c>
    </row>
    <row r="2007" spans="1:11">
      <c r="A2007" s="15" t="s">
        <v>260</v>
      </c>
      <c r="B2007" s="15" t="s">
        <v>261</v>
      </c>
      <c r="C2007" s="15">
        <v>2035</v>
      </c>
      <c r="D2007" s="15">
        <v>2050</v>
      </c>
      <c r="E2007" s="15" t="s">
        <v>119</v>
      </c>
      <c r="F2007" s="15" t="s">
        <v>146</v>
      </c>
      <c r="G2007" s="15" t="s">
        <v>133</v>
      </c>
      <c r="H2007" s="15" t="s">
        <v>110</v>
      </c>
      <c r="I2007" s="15" t="s">
        <v>157</v>
      </c>
      <c r="J2007" s="15">
        <v>0.30000001192092901</v>
      </c>
      <c r="K2007" s="15" t="s">
        <v>182</v>
      </c>
    </row>
    <row r="2008" spans="1:11">
      <c r="A2008" s="15" t="s">
        <v>260</v>
      </c>
      <c r="B2008" s="15" t="s">
        <v>261</v>
      </c>
      <c r="C2008" s="15">
        <v>2035</v>
      </c>
      <c r="D2008" s="15">
        <v>2055</v>
      </c>
      <c r="E2008" s="15" t="s">
        <v>119</v>
      </c>
      <c r="F2008" s="15" t="s">
        <v>146</v>
      </c>
      <c r="G2008" s="15" t="s">
        <v>133</v>
      </c>
      <c r="H2008" s="15" t="s">
        <v>110</v>
      </c>
      <c r="I2008" s="15" t="s">
        <v>157</v>
      </c>
      <c r="J2008" s="15">
        <v>0.30000001192092901</v>
      </c>
      <c r="K2008" s="15" t="s">
        <v>182</v>
      </c>
    </row>
    <row r="2009" spans="1:11">
      <c r="A2009" s="15" t="s">
        <v>260</v>
      </c>
      <c r="B2009" s="15" t="s">
        <v>261</v>
      </c>
      <c r="C2009" s="15">
        <v>2040</v>
      </c>
      <c r="D2009" s="15">
        <v>2040</v>
      </c>
      <c r="E2009" s="15" t="s">
        <v>119</v>
      </c>
      <c r="F2009" s="15" t="s">
        <v>146</v>
      </c>
      <c r="G2009" s="15" t="s">
        <v>133</v>
      </c>
      <c r="H2009" s="15" t="s">
        <v>110</v>
      </c>
      <c r="I2009" s="15" t="s">
        <v>157</v>
      </c>
      <c r="J2009" s="15">
        <v>0.30000001192092901</v>
      </c>
      <c r="K2009" s="15" t="s">
        <v>182</v>
      </c>
    </row>
    <row r="2010" spans="1:11">
      <c r="A2010" s="15" t="s">
        <v>260</v>
      </c>
      <c r="B2010" s="15" t="s">
        <v>261</v>
      </c>
      <c r="C2010" s="15">
        <v>2040</v>
      </c>
      <c r="D2010" s="15">
        <v>2045</v>
      </c>
      <c r="E2010" s="15" t="s">
        <v>119</v>
      </c>
      <c r="F2010" s="15" t="s">
        <v>146</v>
      </c>
      <c r="G2010" s="15" t="s">
        <v>133</v>
      </c>
      <c r="H2010" s="15" t="s">
        <v>110</v>
      </c>
      <c r="I2010" s="15" t="s">
        <v>157</v>
      </c>
      <c r="J2010" s="15">
        <v>0.30000001192092901</v>
      </c>
      <c r="K2010" s="15" t="s">
        <v>182</v>
      </c>
    </row>
    <row r="2011" spans="1:11">
      <c r="A2011" s="15" t="s">
        <v>260</v>
      </c>
      <c r="B2011" s="15" t="s">
        <v>261</v>
      </c>
      <c r="C2011" s="15">
        <v>2040</v>
      </c>
      <c r="D2011" s="15">
        <v>2050</v>
      </c>
      <c r="E2011" s="15" t="s">
        <v>119</v>
      </c>
      <c r="F2011" s="15" t="s">
        <v>146</v>
      </c>
      <c r="G2011" s="15" t="s">
        <v>133</v>
      </c>
      <c r="H2011" s="15" t="s">
        <v>110</v>
      </c>
      <c r="I2011" s="15" t="s">
        <v>157</v>
      </c>
      <c r="J2011" s="15">
        <v>0.30000001192092901</v>
      </c>
      <c r="K2011" s="15" t="s">
        <v>182</v>
      </c>
    </row>
    <row r="2012" spans="1:11">
      <c r="A2012" s="15" t="s">
        <v>260</v>
      </c>
      <c r="B2012" s="15" t="s">
        <v>261</v>
      </c>
      <c r="C2012" s="15">
        <v>2040</v>
      </c>
      <c r="D2012" s="15">
        <v>2055</v>
      </c>
      <c r="E2012" s="15" t="s">
        <v>119</v>
      </c>
      <c r="F2012" s="15" t="s">
        <v>146</v>
      </c>
      <c r="G2012" s="15" t="s">
        <v>133</v>
      </c>
      <c r="H2012" s="15" t="s">
        <v>110</v>
      </c>
      <c r="I2012" s="15" t="s">
        <v>157</v>
      </c>
      <c r="J2012" s="15">
        <v>0.30000001192092901</v>
      </c>
      <c r="K2012" s="15" t="s">
        <v>182</v>
      </c>
    </row>
    <row r="2013" spans="1:11">
      <c r="A2013" s="15" t="s">
        <v>260</v>
      </c>
      <c r="B2013" s="15" t="s">
        <v>261</v>
      </c>
      <c r="C2013" s="15">
        <v>2040</v>
      </c>
      <c r="D2013" s="15">
        <v>2060</v>
      </c>
      <c r="E2013" s="15" t="s">
        <v>119</v>
      </c>
      <c r="F2013" s="15" t="s">
        <v>146</v>
      </c>
      <c r="G2013" s="15" t="s">
        <v>133</v>
      </c>
      <c r="H2013" s="15" t="s">
        <v>110</v>
      </c>
      <c r="I2013" s="15" t="s">
        <v>157</v>
      </c>
      <c r="J2013" s="15">
        <v>0.30000001192092901</v>
      </c>
      <c r="K2013" s="15" t="s">
        <v>182</v>
      </c>
    </row>
    <row r="2014" spans="1:11">
      <c r="A2014" s="15" t="s">
        <v>260</v>
      </c>
      <c r="B2014" s="15" t="s">
        <v>261</v>
      </c>
      <c r="C2014" s="15">
        <v>2045</v>
      </c>
      <c r="D2014" s="15">
        <v>2045</v>
      </c>
      <c r="E2014" s="15" t="s">
        <v>119</v>
      </c>
      <c r="F2014" s="15" t="s">
        <v>146</v>
      </c>
      <c r="G2014" s="15" t="s">
        <v>133</v>
      </c>
      <c r="H2014" s="15" t="s">
        <v>110</v>
      </c>
      <c r="I2014" s="15" t="s">
        <v>157</v>
      </c>
      <c r="J2014" s="15">
        <v>0.30000001192092901</v>
      </c>
      <c r="K2014" s="15" t="s">
        <v>182</v>
      </c>
    </row>
    <row r="2015" spans="1:11">
      <c r="A2015" s="15" t="s">
        <v>260</v>
      </c>
      <c r="B2015" s="15" t="s">
        <v>261</v>
      </c>
      <c r="C2015" s="15">
        <v>2045</v>
      </c>
      <c r="D2015" s="15">
        <v>2050</v>
      </c>
      <c r="E2015" s="15" t="s">
        <v>119</v>
      </c>
      <c r="F2015" s="15" t="s">
        <v>146</v>
      </c>
      <c r="G2015" s="15" t="s">
        <v>133</v>
      </c>
      <c r="H2015" s="15" t="s">
        <v>110</v>
      </c>
      <c r="I2015" s="15" t="s">
        <v>157</v>
      </c>
      <c r="J2015" s="15">
        <v>0.30000001192092901</v>
      </c>
      <c r="K2015" s="15" t="s">
        <v>182</v>
      </c>
    </row>
    <row r="2016" spans="1:11">
      <c r="A2016" s="15" t="s">
        <v>260</v>
      </c>
      <c r="B2016" s="15" t="s">
        <v>261</v>
      </c>
      <c r="C2016" s="15">
        <v>2045</v>
      </c>
      <c r="D2016" s="15">
        <v>2055</v>
      </c>
      <c r="E2016" s="15" t="s">
        <v>119</v>
      </c>
      <c r="F2016" s="15" t="s">
        <v>146</v>
      </c>
      <c r="G2016" s="15" t="s">
        <v>133</v>
      </c>
      <c r="H2016" s="15" t="s">
        <v>110</v>
      </c>
      <c r="I2016" s="15" t="s">
        <v>157</v>
      </c>
      <c r="J2016" s="15">
        <v>0.30000001192092901</v>
      </c>
      <c r="K2016" s="15" t="s">
        <v>182</v>
      </c>
    </row>
    <row r="2017" spans="1:11">
      <c r="A2017" s="15" t="s">
        <v>260</v>
      </c>
      <c r="B2017" s="15" t="s">
        <v>261</v>
      </c>
      <c r="C2017" s="15">
        <v>2045</v>
      </c>
      <c r="D2017" s="15">
        <v>2060</v>
      </c>
      <c r="E2017" s="15" t="s">
        <v>119</v>
      </c>
      <c r="F2017" s="15" t="s">
        <v>146</v>
      </c>
      <c r="G2017" s="15" t="s">
        <v>133</v>
      </c>
      <c r="H2017" s="15" t="s">
        <v>110</v>
      </c>
      <c r="I2017" s="15" t="s">
        <v>157</v>
      </c>
      <c r="J2017" s="15">
        <v>0.30000001192092901</v>
      </c>
      <c r="K2017" s="15" t="s">
        <v>182</v>
      </c>
    </row>
    <row r="2018" spans="1:11">
      <c r="A2018" s="15" t="s">
        <v>260</v>
      </c>
      <c r="B2018" s="15" t="s">
        <v>261</v>
      </c>
      <c r="C2018" s="15">
        <v>2045</v>
      </c>
      <c r="D2018" s="15">
        <v>2065</v>
      </c>
      <c r="E2018" s="15" t="s">
        <v>119</v>
      </c>
      <c r="F2018" s="15" t="s">
        <v>146</v>
      </c>
      <c r="G2018" s="15" t="s">
        <v>133</v>
      </c>
      <c r="H2018" s="15" t="s">
        <v>110</v>
      </c>
      <c r="I2018" s="15" t="s">
        <v>157</v>
      </c>
      <c r="J2018" s="15">
        <v>0.30000001192092901</v>
      </c>
      <c r="K2018" s="15" t="s">
        <v>182</v>
      </c>
    </row>
    <row r="2019" spans="1:11">
      <c r="A2019" s="15" t="s">
        <v>260</v>
      </c>
      <c r="B2019" s="15" t="s">
        <v>261</v>
      </c>
      <c r="C2019" s="15">
        <v>2050</v>
      </c>
      <c r="D2019" s="15">
        <v>2050</v>
      </c>
      <c r="E2019" s="15" t="s">
        <v>119</v>
      </c>
      <c r="F2019" s="15" t="s">
        <v>146</v>
      </c>
      <c r="G2019" s="15" t="s">
        <v>133</v>
      </c>
      <c r="H2019" s="15" t="s">
        <v>110</v>
      </c>
      <c r="I2019" s="15" t="s">
        <v>157</v>
      </c>
      <c r="J2019" s="15">
        <v>0.30000001192092901</v>
      </c>
      <c r="K2019" s="15" t="s">
        <v>182</v>
      </c>
    </row>
    <row r="2020" spans="1:11">
      <c r="A2020" s="15" t="s">
        <v>260</v>
      </c>
      <c r="B2020" s="15" t="s">
        <v>261</v>
      </c>
      <c r="C2020" s="15">
        <v>2050</v>
      </c>
      <c r="D2020" s="15">
        <v>2055</v>
      </c>
      <c r="E2020" s="15" t="s">
        <v>119</v>
      </c>
      <c r="F2020" s="15" t="s">
        <v>146</v>
      </c>
      <c r="G2020" s="15" t="s">
        <v>133</v>
      </c>
      <c r="H2020" s="15" t="s">
        <v>110</v>
      </c>
      <c r="I2020" s="15" t="s">
        <v>157</v>
      </c>
      <c r="J2020" s="15">
        <v>0.30000001192092901</v>
      </c>
      <c r="K2020" s="15" t="s">
        <v>182</v>
      </c>
    </row>
    <row r="2021" spans="1:11">
      <c r="A2021" s="15" t="s">
        <v>260</v>
      </c>
      <c r="B2021" s="15" t="s">
        <v>261</v>
      </c>
      <c r="C2021" s="15">
        <v>2050</v>
      </c>
      <c r="D2021" s="15">
        <v>2060</v>
      </c>
      <c r="E2021" s="15" t="s">
        <v>119</v>
      </c>
      <c r="F2021" s="15" t="s">
        <v>146</v>
      </c>
      <c r="G2021" s="15" t="s">
        <v>133</v>
      </c>
      <c r="H2021" s="15" t="s">
        <v>110</v>
      </c>
      <c r="I2021" s="15" t="s">
        <v>157</v>
      </c>
      <c r="J2021" s="15">
        <v>0.30000001192092901</v>
      </c>
      <c r="K2021" s="15" t="s">
        <v>182</v>
      </c>
    </row>
    <row r="2022" spans="1:11">
      <c r="A2022" s="15" t="s">
        <v>260</v>
      </c>
      <c r="B2022" s="15" t="s">
        <v>261</v>
      </c>
      <c r="C2022" s="15">
        <v>2050</v>
      </c>
      <c r="D2022" s="15">
        <v>2065</v>
      </c>
      <c r="E2022" s="15" t="s">
        <v>119</v>
      </c>
      <c r="F2022" s="15" t="s">
        <v>146</v>
      </c>
      <c r="G2022" s="15" t="s">
        <v>133</v>
      </c>
      <c r="H2022" s="15" t="s">
        <v>110</v>
      </c>
      <c r="I2022" s="15" t="s">
        <v>157</v>
      </c>
      <c r="J2022" s="15">
        <v>0.30000001192092901</v>
      </c>
      <c r="K2022" s="15" t="s">
        <v>182</v>
      </c>
    </row>
    <row r="2023" spans="1:11">
      <c r="A2023" s="15" t="s">
        <v>260</v>
      </c>
      <c r="B2023" s="15" t="s">
        <v>261</v>
      </c>
      <c r="C2023" s="15">
        <v>2050</v>
      </c>
      <c r="D2023" s="15">
        <v>2070</v>
      </c>
      <c r="E2023" s="15" t="s">
        <v>119</v>
      </c>
      <c r="F2023" s="15" t="s">
        <v>146</v>
      </c>
      <c r="G2023" s="15" t="s">
        <v>133</v>
      </c>
      <c r="H2023" s="15" t="s">
        <v>110</v>
      </c>
      <c r="I2023" s="15" t="s">
        <v>157</v>
      </c>
      <c r="J2023" s="15">
        <v>0.30000001192092901</v>
      </c>
      <c r="K2023" s="15" t="s">
        <v>182</v>
      </c>
    </row>
    <row r="2024" spans="1:11">
      <c r="A2024" s="15" t="s">
        <v>260</v>
      </c>
      <c r="B2024" s="15" t="s">
        <v>261</v>
      </c>
      <c r="C2024" s="15">
        <v>2055</v>
      </c>
      <c r="D2024" s="15">
        <v>2055</v>
      </c>
      <c r="E2024" s="15" t="s">
        <v>119</v>
      </c>
      <c r="F2024" s="15" t="s">
        <v>146</v>
      </c>
      <c r="G2024" s="15" t="s">
        <v>133</v>
      </c>
      <c r="H2024" s="15" t="s">
        <v>110</v>
      </c>
      <c r="I2024" s="15" t="s">
        <v>157</v>
      </c>
      <c r="J2024" s="15">
        <v>0.30000001192092901</v>
      </c>
      <c r="K2024" s="15" t="s">
        <v>182</v>
      </c>
    </row>
    <row r="2025" spans="1:11">
      <c r="A2025" s="15" t="s">
        <v>260</v>
      </c>
      <c r="B2025" s="15" t="s">
        <v>261</v>
      </c>
      <c r="C2025" s="15">
        <v>2055</v>
      </c>
      <c r="D2025" s="15">
        <v>2060</v>
      </c>
      <c r="E2025" s="15" t="s">
        <v>119</v>
      </c>
      <c r="F2025" s="15" t="s">
        <v>146</v>
      </c>
      <c r="G2025" s="15" t="s">
        <v>133</v>
      </c>
      <c r="H2025" s="15" t="s">
        <v>110</v>
      </c>
      <c r="I2025" s="15" t="s">
        <v>157</v>
      </c>
      <c r="J2025" s="15">
        <v>0.30000001192092901</v>
      </c>
      <c r="K2025" s="15" t="s">
        <v>182</v>
      </c>
    </row>
    <row r="2026" spans="1:11">
      <c r="A2026" s="15" t="s">
        <v>260</v>
      </c>
      <c r="B2026" s="15" t="s">
        <v>261</v>
      </c>
      <c r="C2026" s="15">
        <v>2055</v>
      </c>
      <c r="D2026" s="15">
        <v>2065</v>
      </c>
      <c r="E2026" s="15" t="s">
        <v>119</v>
      </c>
      <c r="F2026" s="15" t="s">
        <v>146</v>
      </c>
      <c r="G2026" s="15" t="s">
        <v>133</v>
      </c>
      <c r="H2026" s="15" t="s">
        <v>110</v>
      </c>
      <c r="I2026" s="15" t="s">
        <v>157</v>
      </c>
      <c r="J2026" s="15">
        <v>0.30000001192092901</v>
      </c>
      <c r="K2026" s="15" t="s">
        <v>182</v>
      </c>
    </row>
    <row r="2027" spans="1:11">
      <c r="A2027" s="15" t="s">
        <v>260</v>
      </c>
      <c r="B2027" s="15" t="s">
        <v>261</v>
      </c>
      <c r="C2027" s="15">
        <v>2055</v>
      </c>
      <c r="D2027" s="15">
        <v>2070</v>
      </c>
      <c r="E2027" s="15" t="s">
        <v>119</v>
      </c>
      <c r="F2027" s="15" t="s">
        <v>146</v>
      </c>
      <c r="G2027" s="15" t="s">
        <v>133</v>
      </c>
      <c r="H2027" s="15" t="s">
        <v>110</v>
      </c>
      <c r="I2027" s="15" t="s">
        <v>157</v>
      </c>
      <c r="J2027" s="15">
        <v>0.30000001192092901</v>
      </c>
      <c r="K2027" s="15" t="s">
        <v>182</v>
      </c>
    </row>
    <row r="2028" spans="1:11">
      <c r="A2028" s="15" t="s">
        <v>260</v>
      </c>
      <c r="B2028" s="15" t="s">
        <v>261</v>
      </c>
      <c r="C2028" s="15">
        <v>2060</v>
      </c>
      <c r="D2028" s="15">
        <v>2060</v>
      </c>
      <c r="E2028" s="15" t="s">
        <v>119</v>
      </c>
      <c r="F2028" s="15" t="s">
        <v>146</v>
      </c>
      <c r="G2028" s="15" t="s">
        <v>133</v>
      </c>
      <c r="H2028" s="15" t="s">
        <v>110</v>
      </c>
      <c r="I2028" s="15" t="s">
        <v>157</v>
      </c>
      <c r="J2028" s="15">
        <v>0.30000001192092901</v>
      </c>
      <c r="K2028" s="15" t="s">
        <v>182</v>
      </c>
    </row>
    <row r="2029" spans="1:11">
      <c r="A2029" s="15" t="s">
        <v>260</v>
      </c>
      <c r="B2029" s="15" t="s">
        <v>261</v>
      </c>
      <c r="C2029" s="15">
        <v>2060</v>
      </c>
      <c r="D2029" s="15">
        <v>2065</v>
      </c>
      <c r="E2029" s="15" t="s">
        <v>119</v>
      </c>
      <c r="F2029" s="15" t="s">
        <v>146</v>
      </c>
      <c r="G2029" s="15" t="s">
        <v>133</v>
      </c>
      <c r="H2029" s="15" t="s">
        <v>110</v>
      </c>
      <c r="I2029" s="15" t="s">
        <v>157</v>
      </c>
      <c r="J2029" s="15">
        <v>0.30000001192092901</v>
      </c>
      <c r="K2029" s="15" t="s">
        <v>182</v>
      </c>
    </row>
    <row r="2030" spans="1:11">
      <c r="A2030" s="15" t="s">
        <v>260</v>
      </c>
      <c r="B2030" s="15" t="s">
        <v>261</v>
      </c>
      <c r="C2030" s="15">
        <v>2060</v>
      </c>
      <c r="D2030" s="15">
        <v>2070</v>
      </c>
      <c r="E2030" s="15" t="s">
        <v>119</v>
      </c>
      <c r="F2030" s="15" t="s">
        <v>146</v>
      </c>
      <c r="G2030" s="15" t="s">
        <v>133</v>
      </c>
      <c r="H2030" s="15" t="s">
        <v>110</v>
      </c>
      <c r="I2030" s="15" t="s">
        <v>157</v>
      </c>
      <c r="J2030" s="15">
        <v>0.30000001192092901</v>
      </c>
      <c r="K2030" s="15" t="s">
        <v>182</v>
      </c>
    </row>
    <row r="2031" spans="1:11">
      <c r="A2031" s="15" t="s">
        <v>260</v>
      </c>
      <c r="B2031" s="15" t="s">
        <v>261</v>
      </c>
      <c r="C2031" s="15">
        <v>2065</v>
      </c>
      <c r="D2031" s="15">
        <v>2065</v>
      </c>
      <c r="E2031" s="15" t="s">
        <v>119</v>
      </c>
      <c r="F2031" s="15" t="s">
        <v>146</v>
      </c>
      <c r="G2031" s="15" t="s">
        <v>133</v>
      </c>
      <c r="H2031" s="15" t="s">
        <v>110</v>
      </c>
      <c r="I2031" s="15" t="s">
        <v>157</v>
      </c>
      <c r="J2031" s="15">
        <v>0.30000001192092901</v>
      </c>
      <c r="K2031" s="15" t="s">
        <v>182</v>
      </c>
    </row>
    <row r="2032" spans="1:11">
      <c r="A2032" s="15" t="s">
        <v>260</v>
      </c>
      <c r="B2032" s="15" t="s">
        <v>261</v>
      </c>
      <c r="C2032" s="15">
        <v>2065</v>
      </c>
      <c r="D2032" s="15">
        <v>2070</v>
      </c>
      <c r="E2032" s="15" t="s">
        <v>119</v>
      </c>
      <c r="F2032" s="15" t="s">
        <v>146</v>
      </c>
      <c r="G2032" s="15" t="s">
        <v>133</v>
      </c>
      <c r="H2032" s="15" t="s">
        <v>110</v>
      </c>
      <c r="I2032" s="15" t="s">
        <v>157</v>
      </c>
      <c r="J2032" s="15">
        <v>0.30000001192092901</v>
      </c>
      <c r="K2032" s="15" t="s">
        <v>182</v>
      </c>
    </row>
    <row r="2033" spans="1:11">
      <c r="A2033" s="15" t="s">
        <v>260</v>
      </c>
      <c r="B2033" s="15" t="s">
        <v>261</v>
      </c>
      <c r="C2033" s="15">
        <v>2070</v>
      </c>
      <c r="D2033" s="15">
        <v>2070</v>
      </c>
      <c r="E2033" s="15" t="s">
        <v>119</v>
      </c>
      <c r="F2033" s="15" t="s">
        <v>146</v>
      </c>
      <c r="G2033" s="15" t="s">
        <v>133</v>
      </c>
      <c r="H2033" s="15" t="s">
        <v>110</v>
      </c>
      <c r="I2033" s="15" t="s">
        <v>157</v>
      </c>
      <c r="J2033" s="15">
        <v>0.30000001192092901</v>
      </c>
      <c r="K2033" s="15" t="s">
        <v>182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6"/>
  <sheetViews>
    <sheetView topLeftCell="A283" workbookViewId="0">
      <selection activeCell="B446" sqref="B446"/>
    </sheetView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260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260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260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260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260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260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260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260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260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260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260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260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260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260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260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260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260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260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260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260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260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260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260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260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260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260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260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260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260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260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260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260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260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260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260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260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260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260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260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260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260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260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260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260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260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260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260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260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260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260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260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260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260</v>
      </c>
      <c r="B54" t="s">
        <v>102</v>
      </c>
      <c r="C54">
        <v>2010</v>
      </c>
      <c r="D54" t="s">
        <v>146</v>
      </c>
      <c r="E54" t="s">
        <v>133</v>
      </c>
      <c r="F54" t="s">
        <v>110</v>
      </c>
      <c r="G54" t="s">
        <v>158</v>
      </c>
      <c r="H54">
        <v>1</v>
      </c>
      <c r="I54" t="s">
        <v>182</v>
      </c>
    </row>
    <row r="55" spans="1:9">
      <c r="A55" t="s">
        <v>260</v>
      </c>
      <c r="B55" t="s">
        <v>102</v>
      </c>
      <c r="C55">
        <v>2020</v>
      </c>
      <c r="D55" t="s">
        <v>146</v>
      </c>
      <c r="E55" t="s">
        <v>133</v>
      </c>
      <c r="F55" t="s">
        <v>110</v>
      </c>
      <c r="G55" t="s">
        <v>158</v>
      </c>
      <c r="H55">
        <v>1</v>
      </c>
      <c r="I55" t="s">
        <v>182</v>
      </c>
    </row>
    <row r="56" spans="1:9">
      <c r="A56" t="s">
        <v>260</v>
      </c>
      <c r="B56" t="s">
        <v>102</v>
      </c>
      <c r="C56">
        <v>2030</v>
      </c>
      <c r="D56" t="s">
        <v>146</v>
      </c>
      <c r="E56" t="s">
        <v>133</v>
      </c>
      <c r="F56" t="s">
        <v>110</v>
      </c>
      <c r="G56" t="s">
        <v>158</v>
      </c>
      <c r="H56">
        <v>1</v>
      </c>
      <c r="I56" t="s">
        <v>182</v>
      </c>
    </row>
    <row r="57" spans="1:9">
      <c r="A57" t="s">
        <v>260</v>
      </c>
      <c r="B57" t="s">
        <v>102</v>
      </c>
      <c r="C57">
        <v>2040</v>
      </c>
      <c r="D57" t="s">
        <v>146</v>
      </c>
      <c r="E57" t="s">
        <v>133</v>
      </c>
      <c r="F57" t="s">
        <v>110</v>
      </c>
      <c r="G57" t="s">
        <v>158</v>
      </c>
      <c r="H57">
        <v>1</v>
      </c>
      <c r="I57" t="s">
        <v>182</v>
      </c>
    </row>
    <row r="58" spans="1:9">
      <c r="A58" t="s">
        <v>260</v>
      </c>
      <c r="B58" t="s">
        <v>102</v>
      </c>
      <c r="C58">
        <v>2050</v>
      </c>
      <c r="D58" t="s">
        <v>146</v>
      </c>
      <c r="E58" t="s">
        <v>133</v>
      </c>
      <c r="F58" t="s">
        <v>110</v>
      </c>
      <c r="G58" t="s">
        <v>158</v>
      </c>
      <c r="H58">
        <v>1</v>
      </c>
      <c r="I58" t="s">
        <v>182</v>
      </c>
    </row>
    <row r="59" spans="1:9">
      <c r="A59" t="s">
        <v>260</v>
      </c>
      <c r="B59" t="s">
        <v>102</v>
      </c>
      <c r="C59">
        <v>2060</v>
      </c>
      <c r="D59" t="s">
        <v>146</v>
      </c>
      <c r="E59" t="s">
        <v>133</v>
      </c>
      <c r="F59" t="s">
        <v>110</v>
      </c>
      <c r="G59" t="s">
        <v>158</v>
      </c>
      <c r="H59">
        <v>1</v>
      </c>
      <c r="I59" t="s">
        <v>182</v>
      </c>
    </row>
    <row r="60" spans="1:9">
      <c r="A60" t="s">
        <v>260</v>
      </c>
      <c r="B60" t="s">
        <v>102</v>
      </c>
      <c r="C60">
        <v>2070</v>
      </c>
      <c r="D60" t="s">
        <v>146</v>
      </c>
      <c r="E60" t="s">
        <v>133</v>
      </c>
      <c r="F60" t="s">
        <v>110</v>
      </c>
      <c r="G60" t="s">
        <v>158</v>
      </c>
      <c r="H60">
        <v>1</v>
      </c>
      <c r="I60" t="s">
        <v>182</v>
      </c>
    </row>
    <row r="61" spans="1:9">
      <c r="A61" t="s">
        <v>260</v>
      </c>
      <c r="B61" t="s">
        <v>102</v>
      </c>
      <c r="C61">
        <v>2015</v>
      </c>
      <c r="D61" t="s">
        <v>146</v>
      </c>
      <c r="E61" t="s">
        <v>133</v>
      </c>
      <c r="F61" t="s">
        <v>110</v>
      </c>
      <c r="G61" t="s">
        <v>158</v>
      </c>
      <c r="H61">
        <v>1</v>
      </c>
      <c r="I61" t="s">
        <v>182</v>
      </c>
    </row>
    <row r="62" spans="1:9">
      <c r="A62" t="s">
        <v>260</v>
      </c>
      <c r="B62" t="s">
        <v>102</v>
      </c>
      <c r="C62">
        <v>2025</v>
      </c>
      <c r="D62" t="s">
        <v>146</v>
      </c>
      <c r="E62" t="s">
        <v>133</v>
      </c>
      <c r="F62" t="s">
        <v>110</v>
      </c>
      <c r="G62" t="s">
        <v>158</v>
      </c>
      <c r="H62">
        <v>1</v>
      </c>
      <c r="I62" t="s">
        <v>182</v>
      </c>
    </row>
    <row r="63" spans="1:9">
      <c r="A63" t="s">
        <v>260</v>
      </c>
      <c r="B63" t="s">
        <v>102</v>
      </c>
      <c r="C63">
        <v>2035</v>
      </c>
      <c r="D63" t="s">
        <v>146</v>
      </c>
      <c r="E63" t="s">
        <v>133</v>
      </c>
      <c r="F63" t="s">
        <v>110</v>
      </c>
      <c r="G63" t="s">
        <v>158</v>
      </c>
      <c r="H63">
        <v>1</v>
      </c>
      <c r="I63" t="s">
        <v>182</v>
      </c>
    </row>
    <row r="64" spans="1:9">
      <c r="A64" t="s">
        <v>260</v>
      </c>
      <c r="B64" t="s">
        <v>102</v>
      </c>
      <c r="C64">
        <v>2045</v>
      </c>
      <c r="D64" t="s">
        <v>146</v>
      </c>
      <c r="E64" t="s">
        <v>133</v>
      </c>
      <c r="F64" t="s">
        <v>110</v>
      </c>
      <c r="G64" t="s">
        <v>158</v>
      </c>
      <c r="H64">
        <v>1</v>
      </c>
      <c r="I64" t="s">
        <v>182</v>
      </c>
    </row>
    <row r="65" spans="1:9">
      <c r="A65" t="s">
        <v>260</v>
      </c>
      <c r="B65" t="s">
        <v>102</v>
      </c>
      <c r="C65">
        <v>2055</v>
      </c>
      <c r="D65" t="s">
        <v>146</v>
      </c>
      <c r="E65" t="s">
        <v>133</v>
      </c>
      <c r="F65" t="s">
        <v>110</v>
      </c>
      <c r="G65" t="s">
        <v>158</v>
      </c>
      <c r="H65">
        <v>1</v>
      </c>
      <c r="I65" t="s">
        <v>182</v>
      </c>
    </row>
    <row r="66" spans="1:9">
      <c r="A66" t="s">
        <v>260</v>
      </c>
      <c r="B66" t="s">
        <v>102</v>
      </c>
      <c r="C66">
        <v>2065</v>
      </c>
      <c r="D66" t="s">
        <v>146</v>
      </c>
      <c r="E66" t="s">
        <v>133</v>
      </c>
      <c r="F66" t="s">
        <v>110</v>
      </c>
      <c r="G66" t="s">
        <v>158</v>
      </c>
      <c r="H66">
        <v>1</v>
      </c>
      <c r="I66" t="s">
        <v>182</v>
      </c>
    </row>
    <row r="67" spans="1:9">
      <c r="A67" t="s">
        <v>260</v>
      </c>
      <c r="B67" t="s">
        <v>64</v>
      </c>
      <c r="C67">
        <v>2010</v>
      </c>
      <c r="D67" t="s">
        <v>146</v>
      </c>
      <c r="E67" t="s">
        <v>133</v>
      </c>
      <c r="F67" t="s">
        <v>110</v>
      </c>
      <c r="G67" t="s">
        <v>158</v>
      </c>
      <c r="H67">
        <v>1</v>
      </c>
      <c r="I67" t="s">
        <v>182</v>
      </c>
    </row>
    <row r="68" spans="1:9">
      <c r="A68" t="s">
        <v>260</v>
      </c>
      <c r="B68" t="s">
        <v>64</v>
      </c>
      <c r="C68">
        <v>2020</v>
      </c>
      <c r="D68" t="s">
        <v>146</v>
      </c>
      <c r="E68" t="s">
        <v>133</v>
      </c>
      <c r="F68" t="s">
        <v>110</v>
      </c>
      <c r="G68" t="s">
        <v>158</v>
      </c>
      <c r="H68">
        <v>1</v>
      </c>
      <c r="I68" t="s">
        <v>182</v>
      </c>
    </row>
    <row r="69" spans="1:9">
      <c r="A69" t="s">
        <v>260</v>
      </c>
      <c r="B69" t="s">
        <v>64</v>
      </c>
      <c r="C69">
        <v>2030</v>
      </c>
      <c r="D69" t="s">
        <v>146</v>
      </c>
      <c r="E69" t="s">
        <v>133</v>
      </c>
      <c r="F69" t="s">
        <v>110</v>
      </c>
      <c r="G69" t="s">
        <v>158</v>
      </c>
      <c r="H69">
        <v>1</v>
      </c>
      <c r="I69" t="s">
        <v>182</v>
      </c>
    </row>
    <row r="70" spans="1:9">
      <c r="A70" t="s">
        <v>260</v>
      </c>
      <c r="B70" t="s">
        <v>64</v>
      </c>
      <c r="C70">
        <v>2040</v>
      </c>
      <c r="D70" t="s">
        <v>146</v>
      </c>
      <c r="E70" t="s">
        <v>133</v>
      </c>
      <c r="F70" t="s">
        <v>110</v>
      </c>
      <c r="G70" t="s">
        <v>158</v>
      </c>
      <c r="H70">
        <v>1</v>
      </c>
      <c r="I70" t="s">
        <v>182</v>
      </c>
    </row>
    <row r="71" spans="1:9">
      <c r="A71" t="s">
        <v>260</v>
      </c>
      <c r="B71" t="s">
        <v>64</v>
      </c>
      <c r="C71">
        <v>2050</v>
      </c>
      <c r="D71" t="s">
        <v>146</v>
      </c>
      <c r="E71" t="s">
        <v>133</v>
      </c>
      <c r="F71" t="s">
        <v>110</v>
      </c>
      <c r="G71" t="s">
        <v>158</v>
      </c>
      <c r="H71">
        <v>1</v>
      </c>
      <c r="I71" t="s">
        <v>182</v>
      </c>
    </row>
    <row r="72" spans="1:9">
      <c r="A72" t="s">
        <v>260</v>
      </c>
      <c r="B72" t="s">
        <v>64</v>
      </c>
      <c r="C72">
        <v>2060</v>
      </c>
      <c r="D72" t="s">
        <v>146</v>
      </c>
      <c r="E72" t="s">
        <v>133</v>
      </c>
      <c r="F72" t="s">
        <v>110</v>
      </c>
      <c r="G72" t="s">
        <v>158</v>
      </c>
      <c r="H72">
        <v>1</v>
      </c>
      <c r="I72" t="s">
        <v>182</v>
      </c>
    </row>
    <row r="73" spans="1:9">
      <c r="A73" t="s">
        <v>260</v>
      </c>
      <c r="B73" t="s">
        <v>64</v>
      </c>
      <c r="C73">
        <v>2070</v>
      </c>
      <c r="D73" t="s">
        <v>146</v>
      </c>
      <c r="E73" t="s">
        <v>133</v>
      </c>
      <c r="F73" t="s">
        <v>110</v>
      </c>
      <c r="G73" t="s">
        <v>158</v>
      </c>
      <c r="H73">
        <v>1</v>
      </c>
      <c r="I73" t="s">
        <v>182</v>
      </c>
    </row>
    <row r="74" spans="1:9">
      <c r="A74" t="s">
        <v>260</v>
      </c>
      <c r="B74" t="s">
        <v>64</v>
      </c>
      <c r="C74">
        <v>2015</v>
      </c>
      <c r="D74" t="s">
        <v>146</v>
      </c>
      <c r="E74" t="s">
        <v>133</v>
      </c>
      <c r="F74" t="s">
        <v>110</v>
      </c>
      <c r="G74" t="s">
        <v>158</v>
      </c>
      <c r="H74">
        <v>1</v>
      </c>
      <c r="I74" t="s">
        <v>182</v>
      </c>
    </row>
    <row r="75" spans="1:9">
      <c r="A75" t="s">
        <v>260</v>
      </c>
      <c r="B75" t="s">
        <v>64</v>
      </c>
      <c r="C75">
        <v>2025</v>
      </c>
      <c r="D75" t="s">
        <v>146</v>
      </c>
      <c r="E75" t="s">
        <v>133</v>
      </c>
      <c r="F75" t="s">
        <v>110</v>
      </c>
      <c r="G75" t="s">
        <v>158</v>
      </c>
      <c r="H75">
        <v>1</v>
      </c>
      <c r="I75" t="s">
        <v>182</v>
      </c>
    </row>
    <row r="76" spans="1:9">
      <c r="A76" t="s">
        <v>260</v>
      </c>
      <c r="B76" t="s">
        <v>64</v>
      </c>
      <c r="C76">
        <v>2035</v>
      </c>
      <c r="D76" t="s">
        <v>146</v>
      </c>
      <c r="E76" t="s">
        <v>133</v>
      </c>
      <c r="F76" t="s">
        <v>110</v>
      </c>
      <c r="G76" t="s">
        <v>158</v>
      </c>
      <c r="H76">
        <v>1</v>
      </c>
      <c r="I76" t="s">
        <v>182</v>
      </c>
    </row>
    <row r="77" spans="1:9">
      <c r="A77" t="s">
        <v>260</v>
      </c>
      <c r="B77" t="s">
        <v>64</v>
      </c>
      <c r="C77">
        <v>2045</v>
      </c>
      <c r="D77" t="s">
        <v>146</v>
      </c>
      <c r="E77" t="s">
        <v>133</v>
      </c>
      <c r="F77" t="s">
        <v>110</v>
      </c>
      <c r="G77" t="s">
        <v>158</v>
      </c>
      <c r="H77">
        <v>1</v>
      </c>
      <c r="I77" t="s">
        <v>182</v>
      </c>
    </row>
    <row r="78" spans="1:9">
      <c r="A78" t="s">
        <v>260</v>
      </c>
      <c r="B78" t="s">
        <v>64</v>
      </c>
      <c r="C78">
        <v>2055</v>
      </c>
      <c r="D78" t="s">
        <v>146</v>
      </c>
      <c r="E78" t="s">
        <v>133</v>
      </c>
      <c r="F78" t="s">
        <v>110</v>
      </c>
      <c r="G78" t="s">
        <v>158</v>
      </c>
      <c r="H78">
        <v>1</v>
      </c>
      <c r="I78" t="s">
        <v>182</v>
      </c>
    </row>
    <row r="79" spans="1:9">
      <c r="A79" t="s">
        <v>260</v>
      </c>
      <c r="B79" t="s">
        <v>64</v>
      </c>
      <c r="C79">
        <v>2065</v>
      </c>
      <c r="D79" t="s">
        <v>146</v>
      </c>
      <c r="E79" t="s">
        <v>133</v>
      </c>
      <c r="F79" t="s">
        <v>110</v>
      </c>
      <c r="G79" t="s">
        <v>158</v>
      </c>
      <c r="H79">
        <v>1</v>
      </c>
      <c r="I79" t="s">
        <v>182</v>
      </c>
    </row>
    <row r="80" spans="1:9">
      <c r="A80" t="s">
        <v>260</v>
      </c>
      <c r="B80" t="s">
        <v>52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260</v>
      </c>
      <c r="B81" t="s">
        <v>52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260</v>
      </c>
      <c r="B82" t="s">
        <v>52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260</v>
      </c>
      <c r="B83" t="s">
        <v>52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260</v>
      </c>
      <c r="B84" t="s">
        <v>52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260</v>
      </c>
      <c r="B85" t="s">
        <v>52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260</v>
      </c>
      <c r="B86" t="s">
        <v>52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260</v>
      </c>
      <c r="B87" t="s">
        <v>52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260</v>
      </c>
      <c r="B88" t="s">
        <v>52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260</v>
      </c>
      <c r="B89" t="s">
        <v>52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260</v>
      </c>
      <c r="B90" t="s">
        <v>52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260</v>
      </c>
      <c r="B91" t="s">
        <v>52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260</v>
      </c>
      <c r="B92" t="s">
        <v>52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260</v>
      </c>
      <c r="B93" t="s">
        <v>73</v>
      </c>
      <c r="C93">
        <v>2010</v>
      </c>
      <c r="D93" t="s">
        <v>146</v>
      </c>
      <c r="E93" t="s">
        <v>133</v>
      </c>
      <c r="F93" t="s">
        <v>110</v>
      </c>
      <c r="G93" t="s">
        <v>158</v>
      </c>
      <c r="H93">
        <v>1</v>
      </c>
      <c r="I93" t="s">
        <v>182</v>
      </c>
    </row>
    <row r="94" spans="1:9">
      <c r="A94" t="s">
        <v>260</v>
      </c>
      <c r="B94" t="s">
        <v>73</v>
      </c>
      <c r="C94">
        <v>2020</v>
      </c>
      <c r="D94" t="s">
        <v>146</v>
      </c>
      <c r="E94" t="s">
        <v>133</v>
      </c>
      <c r="F94" t="s">
        <v>110</v>
      </c>
      <c r="G94" t="s">
        <v>158</v>
      </c>
      <c r="H94">
        <v>1</v>
      </c>
      <c r="I94" t="s">
        <v>182</v>
      </c>
    </row>
    <row r="95" spans="1:9">
      <c r="A95" t="s">
        <v>260</v>
      </c>
      <c r="B95" t="s">
        <v>73</v>
      </c>
      <c r="C95">
        <v>2030</v>
      </c>
      <c r="D95" t="s">
        <v>146</v>
      </c>
      <c r="E95" t="s">
        <v>133</v>
      </c>
      <c r="F95" t="s">
        <v>110</v>
      </c>
      <c r="G95" t="s">
        <v>158</v>
      </c>
      <c r="H95">
        <v>1</v>
      </c>
      <c r="I95" t="s">
        <v>182</v>
      </c>
    </row>
    <row r="96" spans="1:9">
      <c r="A96" t="s">
        <v>260</v>
      </c>
      <c r="B96" t="s">
        <v>73</v>
      </c>
      <c r="C96">
        <v>2040</v>
      </c>
      <c r="D96" t="s">
        <v>146</v>
      </c>
      <c r="E96" t="s">
        <v>133</v>
      </c>
      <c r="F96" t="s">
        <v>110</v>
      </c>
      <c r="G96" t="s">
        <v>158</v>
      </c>
      <c r="H96">
        <v>1</v>
      </c>
      <c r="I96" t="s">
        <v>182</v>
      </c>
    </row>
    <row r="97" spans="1:9">
      <c r="A97" t="s">
        <v>260</v>
      </c>
      <c r="B97" t="s">
        <v>73</v>
      </c>
      <c r="C97">
        <v>2050</v>
      </c>
      <c r="D97" t="s">
        <v>146</v>
      </c>
      <c r="E97" t="s">
        <v>133</v>
      </c>
      <c r="F97" t="s">
        <v>110</v>
      </c>
      <c r="G97" t="s">
        <v>158</v>
      </c>
      <c r="H97">
        <v>1</v>
      </c>
      <c r="I97" t="s">
        <v>182</v>
      </c>
    </row>
    <row r="98" spans="1:9">
      <c r="A98" t="s">
        <v>260</v>
      </c>
      <c r="B98" t="s">
        <v>73</v>
      </c>
      <c r="C98">
        <v>2060</v>
      </c>
      <c r="D98" t="s">
        <v>146</v>
      </c>
      <c r="E98" t="s">
        <v>133</v>
      </c>
      <c r="F98" t="s">
        <v>110</v>
      </c>
      <c r="G98" t="s">
        <v>158</v>
      </c>
      <c r="H98">
        <v>1</v>
      </c>
      <c r="I98" t="s">
        <v>182</v>
      </c>
    </row>
    <row r="99" spans="1:9">
      <c r="A99" t="s">
        <v>260</v>
      </c>
      <c r="B99" t="s">
        <v>73</v>
      </c>
      <c r="C99">
        <v>2070</v>
      </c>
      <c r="D99" t="s">
        <v>146</v>
      </c>
      <c r="E99" t="s">
        <v>133</v>
      </c>
      <c r="F99" t="s">
        <v>110</v>
      </c>
      <c r="G99" t="s">
        <v>158</v>
      </c>
      <c r="H99">
        <v>1</v>
      </c>
      <c r="I99" t="s">
        <v>182</v>
      </c>
    </row>
    <row r="100" spans="1:9">
      <c r="A100" t="s">
        <v>260</v>
      </c>
      <c r="B100" t="s">
        <v>73</v>
      </c>
      <c r="C100">
        <v>2015</v>
      </c>
      <c r="D100" t="s">
        <v>146</v>
      </c>
      <c r="E100" t="s">
        <v>133</v>
      </c>
      <c r="F100" t="s">
        <v>110</v>
      </c>
      <c r="G100" t="s">
        <v>158</v>
      </c>
      <c r="H100">
        <v>1</v>
      </c>
      <c r="I100" t="s">
        <v>182</v>
      </c>
    </row>
    <row r="101" spans="1:9">
      <c r="A101" t="s">
        <v>260</v>
      </c>
      <c r="B101" t="s">
        <v>73</v>
      </c>
      <c r="C101">
        <v>2025</v>
      </c>
      <c r="D101" t="s">
        <v>146</v>
      </c>
      <c r="E101" t="s">
        <v>133</v>
      </c>
      <c r="F101" t="s">
        <v>110</v>
      </c>
      <c r="G101" t="s">
        <v>158</v>
      </c>
      <c r="H101">
        <v>1</v>
      </c>
      <c r="I101" t="s">
        <v>182</v>
      </c>
    </row>
    <row r="102" spans="1:9">
      <c r="A102" t="s">
        <v>260</v>
      </c>
      <c r="B102" t="s">
        <v>73</v>
      </c>
      <c r="C102">
        <v>2035</v>
      </c>
      <c r="D102" t="s">
        <v>146</v>
      </c>
      <c r="E102" t="s">
        <v>133</v>
      </c>
      <c r="F102" t="s">
        <v>110</v>
      </c>
      <c r="G102" t="s">
        <v>158</v>
      </c>
      <c r="H102">
        <v>1</v>
      </c>
      <c r="I102" t="s">
        <v>182</v>
      </c>
    </row>
    <row r="103" spans="1:9">
      <c r="A103" t="s">
        <v>260</v>
      </c>
      <c r="B103" t="s">
        <v>73</v>
      </c>
      <c r="C103">
        <v>2045</v>
      </c>
      <c r="D103" t="s">
        <v>146</v>
      </c>
      <c r="E103" t="s">
        <v>133</v>
      </c>
      <c r="F103" t="s">
        <v>110</v>
      </c>
      <c r="G103" t="s">
        <v>158</v>
      </c>
      <c r="H103">
        <v>1</v>
      </c>
      <c r="I103" t="s">
        <v>182</v>
      </c>
    </row>
    <row r="104" spans="1:9">
      <c r="A104" t="s">
        <v>260</v>
      </c>
      <c r="B104" t="s">
        <v>73</v>
      </c>
      <c r="C104">
        <v>2055</v>
      </c>
      <c r="D104" t="s">
        <v>146</v>
      </c>
      <c r="E104" t="s">
        <v>133</v>
      </c>
      <c r="F104" t="s">
        <v>110</v>
      </c>
      <c r="G104" t="s">
        <v>158</v>
      </c>
      <c r="H104">
        <v>1</v>
      </c>
      <c r="I104" t="s">
        <v>182</v>
      </c>
    </row>
    <row r="105" spans="1:9">
      <c r="A105" t="s">
        <v>260</v>
      </c>
      <c r="B105" t="s">
        <v>73</v>
      </c>
      <c r="C105">
        <v>2065</v>
      </c>
      <c r="D105" t="s">
        <v>146</v>
      </c>
      <c r="E105" t="s">
        <v>133</v>
      </c>
      <c r="F105" t="s">
        <v>110</v>
      </c>
      <c r="G105" t="s">
        <v>158</v>
      </c>
      <c r="H105">
        <v>1</v>
      </c>
      <c r="I105" t="s">
        <v>182</v>
      </c>
    </row>
    <row r="106" spans="1:9">
      <c r="A106" t="s">
        <v>260</v>
      </c>
      <c r="B106" t="s">
        <v>42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260</v>
      </c>
      <c r="B107" t="s">
        <v>42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260</v>
      </c>
      <c r="B108" t="s">
        <v>42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260</v>
      </c>
      <c r="B109" t="s">
        <v>42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260</v>
      </c>
      <c r="B110" t="s">
        <v>42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260</v>
      </c>
      <c r="B111" t="s">
        <v>42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260</v>
      </c>
      <c r="B112" t="s">
        <v>42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260</v>
      </c>
      <c r="B113" t="s">
        <v>42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260</v>
      </c>
      <c r="B114" t="s">
        <v>42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260</v>
      </c>
      <c r="B115" t="s">
        <v>42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260</v>
      </c>
      <c r="B116" t="s">
        <v>42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260</v>
      </c>
      <c r="B117" t="s">
        <v>42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260</v>
      </c>
      <c r="B118" t="s">
        <v>42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260</v>
      </c>
      <c r="B119" t="s">
        <v>43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260</v>
      </c>
      <c r="B120" t="s">
        <v>43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260</v>
      </c>
      <c r="B121" t="s">
        <v>43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260</v>
      </c>
      <c r="B122" t="s">
        <v>43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260</v>
      </c>
      <c r="B123" t="s">
        <v>43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260</v>
      </c>
      <c r="B124" t="s">
        <v>43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260</v>
      </c>
      <c r="B125" t="s">
        <v>43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260</v>
      </c>
      <c r="B126" t="s">
        <v>43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260</v>
      </c>
      <c r="B127" t="s">
        <v>43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260</v>
      </c>
      <c r="B128" t="s">
        <v>43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260</v>
      </c>
      <c r="B129" t="s">
        <v>43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260</v>
      </c>
      <c r="B130" t="s">
        <v>43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260</v>
      </c>
      <c r="B131" t="s">
        <v>43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260</v>
      </c>
      <c r="B132" t="s">
        <v>44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260</v>
      </c>
      <c r="B133" t="s">
        <v>44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260</v>
      </c>
      <c r="B134" t="s">
        <v>44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260</v>
      </c>
      <c r="B135" t="s">
        <v>44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260</v>
      </c>
      <c r="B136" t="s">
        <v>44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260</v>
      </c>
      <c r="B137" t="s">
        <v>44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260</v>
      </c>
      <c r="B138" t="s">
        <v>44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260</v>
      </c>
      <c r="B139" t="s">
        <v>44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260</v>
      </c>
      <c r="B140" t="s">
        <v>44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260</v>
      </c>
      <c r="B141" t="s">
        <v>44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260</v>
      </c>
      <c r="B142" t="s">
        <v>44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260</v>
      </c>
      <c r="B143" t="s">
        <v>44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260</v>
      </c>
      <c r="B144" t="s">
        <v>44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260</v>
      </c>
      <c r="B145" t="s">
        <v>45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260</v>
      </c>
      <c r="B146" t="s">
        <v>45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260</v>
      </c>
      <c r="B147" t="s">
        <v>45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260</v>
      </c>
      <c r="B148" t="s">
        <v>45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260</v>
      </c>
      <c r="B149" t="s">
        <v>45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260</v>
      </c>
      <c r="B150" t="s">
        <v>45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260</v>
      </c>
      <c r="B151" t="s">
        <v>45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260</v>
      </c>
      <c r="B152" t="s">
        <v>45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260</v>
      </c>
      <c r="B153" t="s">
        <v>45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260</v>
      </c>
      <c r="B154" t="s">
        <v>45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260</v>
      </c>
      <c r="B155" t="s">
        <v>45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260</v>
      </c>
      <c r="B156" t="s">
        <v>45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260</v>
      </c>
      <c r="B157" t="s">
        <v>45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260</v>
      </c>
      <c r="B158" t="s">
        <v>101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260</v>
      </c>
      <c r="B159" t="s">
        <v>101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260</v>
      </c>
      <c r="B160" t="s">
        <v>101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260</v>
      </c>
      <c r="B161" t="s">
        <v>101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260</v>
      </c>
      <c r="B162" t="s">
        <v>101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260</v>
      </c>
      <c r="B163" t="s">
        <v>101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260</v>
      </c>
      <c r="B164" t="s">
        <v>101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260</v>
      </c>
      <c r="B165" t="s">
        <v>101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260</v>
      </c>
      <c r="B166" t="s">
        <v>101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260</v>
      </c>
      <c r="B167" t="s">
        <v>101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260</v>
      </c>
      <c r="B168" t="s">
        <v>101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260</v>
      </c>
      <c r="B169" t="s">
        <v>101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260</v>
      </c>
      <c r="B170" t="s">
        <v>101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260</v>
      </c>
      <c r="B171" t="s">
        <v>35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260</v>
      </c>
      <c r="B172" t="s">
        <v>35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260</v>
      </c>
      <c r="B173" t="s">
        <v>35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260</v>
      </c>
      <c r="B174" t="s">
        <v>35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260</v>
      </c>
      <c r="B175" t="s">
        <v>35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260</v>
      </c>
      <c r="B176" t="s">
        <v>35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260</v>
      </c>
      <c r="B177" t="s">
        <v>35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260</v>
      </c>
      <c r="B178" t="s">
        <v>35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260</v>
      </c>
      <c r="B179" t="s">
        <v>35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260</v>
      </c>
      <c r="B180" t="s">
        <v>35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260</v>
      </c>
      <c r="B181" t="s">
        <v>35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260</v>
      </c>
      <c r="B182" t="s">
        <v>35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260</v>
      </c>
      <c r="B183" t="s">
        <v>35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260</v>
      </c>
      <c r="B184" t="s">
        <v>36</v>
      </c>
      <c r="C184">
        <v>2010</v>
      </c>
      <c r="D184" t="s">
        <v>146</v>
      </c>
      <c r="E184" t="s">
        <v>133</v>
      </c>
      <c r="F184" t="s">
        <v>110</v>
      </c>
      <c r="G184" t="s">
        <v>157</v>
      </c>
      <c r="H184">
        <v>1</v>
      </c>
      <c r="I184" t="s">
        <v>182</v>
      </c>
    </row>
    <row r="185" spans="1:9">
      <c r="A185" t="s">
        <v>260</v>
      </c>
      <c r="B185" t="s">
        <v>36</v>
      </c>
      <c r="C185">
        <v>2020</v>
      </c>
      <c r="D185" t="s">
        <v>146</v>
      </c>
      <c r="E185" t="s">
        <v>133</v>
      </c>
      <c r="F185" t="s">
        <v>110</v>
      </c>
      <c r="G185" t="s">
        <v>157</v>
      </c>
      <c r="H185">
        <v>1</v>
      </c>
      <c r="I185" t="s">
        <v>182</v>
      </c>
    </row>
    <row r="186" spans="1:9">
      <c r="A186" t="s">
        <v>260</v>
      </c>
      <c r="B186" t="s">
        <v>36</v>
      </c>
      <c r="C186">
        <v>2030</v>
      </c>
      <c r="D186" t="s">
        <v>146</v>
      </c>
      <c r="E186" t="s">
        <v>133</v>
      </c>
      <c r="F186" t="s">
        <v>110</v>
      </c>
      <c r="G186" t="s">
        <v>157</v>
      </c>
      <c r="H186">
        <v>1</v>
      </c>
      <c r="I186" t="s">
        <v>182</v>
      </c>
    </row>
    <row r="187" spans="1:9">
      <c r="A187" t="s">
        <v>260</v>
      </c>
      <c r="B187" t="s">
        <v>36</v>
      </c>
      <c r="C187">
        <v>2040</v>
      </c>
      <c r="D187" t="s">
        <v>146</v>
      </c>
      <c r="E187" t="s">
        <v>133</v>
      </c>
      <c r="F187" t="s">
        <v>110</v>
      </c>
      <c r="G187" t="s">
        <v>157</v>
      </c>
      <c r="H187">
        <v>1</v>
      </c>
      <c r="I187" t="s">
        <v>182</v>
      </c>
    </row>
    <row r="188" spans="1:9">
      <c r="A188" t="s">
        <v>260</v>
      </c>
      <c r="B188" t="s">
        <v>36</v>
      </c>
      <c r="C188">
        <v>2050</v>
      </c>
      <c r="D188" t="s">
        <v>146</v>
      </c>
      <c r="E188" t="s">
        <v>133</v>
      </c>
      <c r="F188" t="s">
        <v>110</v>
      </c>
      <c r="G188" t="s">
        <v>157</v>
      </c>
      <c r="H188">
        <v>1</v>
      </c>
      <c r="I188" t="s">
        <v>182</v>
      </c>
    </row>
    <row r="189" spans="1:9">
      <c r="A189" t="s">
        <v>260</v>
      </c>
      <c r="B189" t="s">
        <v>36</v>
      </c>
      <c r="C189">
        <v>2060</v>
      </c>
      <c r="D189" t="s">
        <v>146</v>
      </c>
      <c r="E189" t="s">
        <v>133</v>
      </c>
      <c r="F189" t="s">
        <v>110</v>
      </c>
      <c r="G189" t="s">
        <v>157</v>
      </c>
      <c r="H189">
        <v>1</v>
      </c>
      <c r="I189" t="s">
        <v>182</v>
      </c>
    </row>
    <row r="190" spans="1:9">
      <c r="A190" t="s">
        <v>260</v>
      </c>
      <c r="B190" t="s">
        <v>36</v>
      </c>
      <c r="C190">
        <v>2070</v>
      </c>
      <c r="D190" t="s">
        <v>146</v>
      </c>
      <c r="E190" t="s">
        <v>133</v>
      </c>
      <c r="F190" t="s">
        <v>110</v>
      </c>
      <c r="G190" t="s">
        <v>157</v>
      </c>
      <c r="H190">
        <v>1</v>
      </c>
      <c r="I190" t="s">
        <v>182</v>
      </c>
    </row>
    <row r="191" spans="1:9">
      <c r="A191" t="s">
        <v>260</v>
      </c>
      <c r="B191" t="s">
        <v>36</v>
      </c>
      <c r="C191">
        <v>2015</v>
      </c>
      <c r="D191" t="s">
        <v>146</v>
      </c>
      <c r="E191" t="s">
        <v>133</v>
      </c>
      <c r="F191" t="s">
        <v>110</v>
      </c>
      <c r="G191" t="s">
        <v>157</v>
      </c>
      <c r="H191">
        <v>1</v>
      </c>
      <c r="I191" t="s">
        <v>182</v>
      </c>
    </row>
    <row r="192" spans="1:9">
      <c r="A192" t="s">
        <v>260</v>
      </c>
      <c r="B192" t="s">
        <v>36</v>
      </c>
      <c r="C192">
        <v>2025</v>
      </c>
      <c r="D192" t="s">
        <v>146</v>
      </c>
      <c r="E192" t="s">
        <v>133</v>
      </c>
      <c r="F192" t="s">
        <v>110</v>
      </c>
      <c r="G192" t="s">
        <v>157</v>
      </c>
      <c r="H192">
        <v>1</v>
      </c>
      <c r="I192" t="s">
        <v>182</v>
      </c>
    </row>
    <row r="193" spans="1:9">
      <c r="A193" t="s">
        <v>260</v>
      </c>
      <c r="B193" t="s">
        <v>36</v>
      </c>
      <c r="C193">
        <v>2035</v>
      </c>
      <c r="D193" t="s">
        <v>146</v>
      </c>
      <c r="E193" t="s">
        <v>133</v>
      </c>
      <c r="F193" t="s">
        <v>110</v>
      </c>
      <c r="G193" t="s">
        <v>157</v>
      </c>
      <c r="H193">
        <v>1</v>
      </c>
      <c r="I193" t="s">
        <v>182</v>
      </c>
    </row>
    <row r="194" spans="1:9">
      <c r="A194" t="s">
        <v>260</v>
      </c>
      <c r="B194" t="s">
        <v>36</v>
      </c>
      <c r="C194">
        <v>2045</v>
      </c>
      <c r="D194" t="s">
        <v>146</v>
      </c>
      <c r="E194" t="s">
        <v>133</v>
      </c>
      <c r="F194" t="s">
        <v>110</v>
      </c>
      <c r="G194" t="s">
        <v>157</v>
      </c>
      <c r="H194">
        <v>1</v>
      </c>
      <c r="I194" t="s">
        <v>182</v>
      </c>
    </row>
    <row r="195" spans="1:9">
      <c r="A195" t="s">
        <v>260</v>
      </c>
      <c r="B195" t="s">
        <v>36</v>
      </c>
      <c r="C195">
        <v>2055</v>
      </c>
      <c r="D195" t="s">
        <v>146</v>
      </c>
      <c r="E195" t="s">
        <v>133</v>
      </c>
      <c r="F195" t="s">
        <v>110</v>
      </c>
      <c r="G195" t="s">
        <v>157</v>
      </c>
      <c r="H195">
        <v>1</v>
      </c>
      <c r="I195" t="s">
        <v>182</v>
      </c>
    </row>
    <row r="196" spans="1:9">
      <c r="A196" t="s">
        <v>260</v>
      </c>
      <c r="B196" t="s">
        <v>36</v>
      </c>
      <c r="C196">
        <v>2065</v>
      </c>
      <c r="D196" t="s">
        <v>146</v>
      </c>
      <c r="E196" t="s">
        <v>133</v>
      </c>
      <c r="F196" t="s">
        <v>110</v>
      </c>
      <c r="G196" t="s">
        <v>157</v>
      </c>
      <c r="H196">
        <v>1</v>
      </c>
      <c r="I196" t="s">
        <v>182</v>
      </c>
    </row>
    <row r="197" spans="1:9">
      <c r="A197" t="s">
        <v>260</v>
      </c>
      <c r="B197" t="s">
        <v>58</v>
      </c>
      <c r="C197">
        <v>2010</v>
      </c>
      <c r="D197" t="s">
        <v>146</v>
      </c>
      <c r="E197" t="s">
        <v>133</v>
      </c>
      <c r="F197" t="s">
        <v>110</v>
      </c>
      <c r="G197" t="s">
        <v>157</v>
      </c>
      <c r="H197">
        <v>1</v>
      </c>
      <c r="I197" t="s">
        <v>182</v>
      </c>
    </row>
    <row r="198" spans="1:9">
      <c r="A198" t="s">
        <v>260</v>
      </c>
      <c r="B198" t="s">
        <v>58</v>
      </c>
      <c r="C198">
        <v>2020</v>
      </c>
      <c r="D198" t="s">
        <v>146</v>
      </c>
      <c r="E198" t="s">
        <v>133</v>
      </c>
      <c r="F198" t="s">
        <v>110</v>
      </c>
      <c r="G198" t="s">
        <v>157</v>
      </c>
      <c r="H198">
        <v>1</v>
      </c>
      <c r="I198" t="s">
        <v>182</v>
      </c>
    </row>
    <row r="199" spans="1:9">
      <c r="A199" t="s">
        <v>260</v>
      </c>
      <c r="B199" t="s">
        <v>58</v>
      </c>
      <c r="C199">
        <v>2030</v>
      </c>
      <c r="D199" t="s">
        <v>146</v>
      </c>
      <c r="E199" t="s">
        <v>133</v>
      </c>
      <c r="F199" t="s">
        <v>110</v>
      </c>
      <c r="G199" t="s">
        <v>157</v>
      </c>
      <c r="H199">
        <v>1</v>
      </c>
      <c r="I199" t="s">
        <v>182</v>
      </c>
    </row>
    <row r="200" spans="1:9">
      <c r="A200" t="s">
        <v>260</v>
      </c>
      <c r="B200" t="s">
        <v>58</v>
      </c>
      <c r="C200">
        <v>2040</v>
      </c>
      <c r="D200" t="s">
        <v>146</v>
      </c>
      <c r="E200" t="s">
        <v>133</v>
      </c>
      <c r="F200" t="s">
        <v>110</v>
      </c>
      <c r="G200" t="s">
        <v>157</v>
      </c>
      <c r="H200">
        <v>1</v>
      </c>
      <c r="I200" t="s">
        <v>182</v>
      </c>
    </row>
    <row r="201" spans="1:9">
      <c r="A201" t="s">
        <v>260</v>
      </c>
      <c r="B201" t="s">
        <v>58</v>
      </c>
      <c r="C201">
        <v>2050</v>
      </c>
      <c r="D201" t="s">
        <v>146</v>
      </c>
      <c r="E201" t="s">
        <v>133</v>
      </c>
      <c r="F201" t="s">
        <v>110</v>
      </c>
      <c r="G201" t="s">
        <v>157</v>
      </c>
      <c r="H201">
        <v>1</v>
      </c>
      <c r="I201" t="s">
        <v>182</v>
      </c>
    </row>
    <row r="202" spans="1:9">
      <c r="A202" t="s">
        <v>260</v>
      </c>
      <c r="B202" t="s">
        <v>58</v>
      </c>
      <c r="C202">
        <v>2060</v>
      </c>
      <c r="D202" t="s">
        <v>146</v>
      </c>
      <c r="E202" t="s">
        <v>133</v>
      </c>
      <c r="F202" t="s">
        <v>110</v>
      </c>
      <c r="G202" t="s">
        <v>157</v>
      </c>
      <c r="H202">
        <v>1</v>
      </c>
      <c r="I202" t="s">
        <v>182</v>
      </c>
    </row>
    <row r="203" spans="1:9">
      <c r="A203" t="s">
        <v>260</v>
      </c>
      <c r="B203" t="s">
        <v>58</v>
      </c>
      <c r="C203">
        <v>2070</v>
      </c>
      <c r="D203" t="s">
        <v>146</v>
      </c>
      <c r="E203" t="s">
        <v>133</v>
      </c>
      <c r="F203" t="s">
        <v>110</v>
      </c>
      <c r="G203" t="s">
        <v>157</v>
      </c>
      <c r="H203">
        <v>1</v>
      </c>
      <c r="I203" t="s">
        <v>182</v>
      </c>
    </row>
    <row r="204" spans="1:9">
      <c r="A204" t="s">
        <v>260</v>
      </c>
      <c r="B204" t="s">
        <v>58</v>
      </c>
      <c r="C204">
        <v>2015</v>
      </c>
      <c r="D204" t="s">
        <v>146</v>
      </c>
      <c r="E204" t="s">
        <v>133</v>
      </c>
      <c r="F204" t="s">
        <v>110</v>
      </c>
      <c r="G204" t="s">
        <v>157</v>
      </c>
      <c r="H204">
        <v>1</v>
      </c>
      <c r="I204" t="s">
        <v>182</v>
      </c>
    </row>
    <row r="205" spans="1:9">
      <c r="A205" t="s">
        <v>260</v>
      </c>
      <c r="B205" t="s">
        <v>58</v>
      </c>
      <c r="C205">
        <v>2025</v>
      </c>
      <c r="D205" t="s">
        <v>146</v>
      </c>
      <c r="E205" t="s">
        <v>133</v>
      </c>
      <c r="F205" t="s">
        <v>110</v>
      </c>
      <c r="G205" t="s">
        <v>157</v>
      </c>
      <c r="H205">
        <v>1</v>
      </c>
      <c r="I205" t="s">
        <v>182</v>
      </c>
    </row>
    <row r="206" spans="1:9">
      <c r="A206" t="s">
        <v>260</v>
      </c>
      <c r="B206" t="s">
        <v>58</v>
      </c>
      <c r="C206">
        <v>2035</v>
      </c>
      <c r="D206" t="s">
        <v>146</v>
      </c>
      <c r="E206" t="s">
        <v>133</v>
      </c>
      <c r="F206" t="s">
        <v>110</v>
      </c>
      <c r="G206" t="s">
        <v>157</v>
      </c>
      <c r="H206">
        <v>1</v>
      </c>
      <c r="I206" t="s">
        <v>182</v>
      </c>
    </row>
    <row r="207" spans="1:9">
      <c r="A207" t="s">
        <v>260</v>
      </c>
      <c r="B207" t="s">
        <v>58</v>
      </c>
      <c r="C207">
        <v>2045</v>
      </c>
      <c r="D207" t="s">
        <v>146</v>
      </c>
      <c r="E207" t="s">
        <v>133</v>
      </c>
      <c r="F207" t="s">
        <v>110</v>
      </c>
      <c r="G207" t="s">
        <v>157</v>
      </c>
      <c r="H207">
        <v>1</v>
      </c>
      <c r="I207" t="s">
        <v>182</v>
      </c>
    </row>
    <row r="208" spans="1:9">
      <c r="A208" t="s">
        <v>260</v>
      </c>
      <c r="B208" t="s">
        <v>58</v>
      </c>
      <c r="C208">
        <v>2055</v>
      </c>
      <c r="D208" t="s">
        <v>146</v>
      </c>
      <c r="E208" t="s">
        <v>133</v>
      </c>
      <c r="F208" t="s">
        <v>110</v>
      </c>
      <c r="G208" t="s">
        <v>157</v>
      </c>
      <c r="H208">
        <v>1</v>
      </c>
      <c r="I208" t="s">
        <v>182</v>
      </c>
    </row>
    <row r="209" spans="1:9">
      <c r="A209" t="s">
        <v>260</v>
      </c>
      <c r="B209" t="s">
        <v>58</v>
      </c>
      <c r="C209">
        <v>2065</v>
      </c>
      <c r="D209" t="s">
        <v>146</v>
      </c>
      <c r="E209" t="s">
        <v>133</v>
      </c>
      <c r="F209" t="s">
        <v>110</v>
      </c>
      <c r="G209" t="s">
        <v>157</v>
      </c>
      <c r="H209">
        <v>1</v>
      </c>
      <c r="I209" t="s">
        <v>182</v>
      </c>
    </row>
    <row r="210" spans="1:9">
      <c r="A210" t="s">
        <v>260</v>
      </c>
      <c r="B210" t="s">
        <v>69</v>
      </c>
      <c r="C210">
        <v>2010</v>
      </c>
      <c r="D210" t="s">
        <v>146</v>
      </c>
      <c r="E210" t="s">
        <v>133</v>
      </c>
      <c r="F210" t="s">
        <v>110</v>
      </c>
      <c r="G210" t="s">
        <v>158</v>
      </c>
      <c r="H210">
        <v>1</v>
      </c>
      <c r="I210" t="s">
        <v>182</v>
      </c>
    </row>
    <row r="211" spans="1:9">
      <c r="A211" t="s">
        <v>260</v>
      </c>
      <c r="B211" t="s">
        <v>69</v>
      </c>
      <c r="C211">
        <v>2020</v>
      </c>
      <c r="D211" t="s">
        <v>146</v>
      </c>
      <c r="E211" t="s">
        <v>133</v>
      </c>
      <c r="F211" t="s">
        <v>110</v>
      </c>
      <c r="G211" t="s">
        <v>158</v>
      </c>
      <c r="H211">
        <v>1</v>
      </c>
      <c r="I211" t="s">
        <v>182</v>
      </c>
    </row>
    <row r="212" spans="1:9">
      <c r="A212" t="s">
        <v>260</v>
      </c>
      <c r="B212" t="s">
        <v>69</v>
      </c>
      <c r="C212">
        <v>2030</v>
      </c>
      <c r="D212" t="s">
        <v>146</v>
      </c>
      <c r="E212" t="s">
        <v>133</v>
      </c>
      <c r="F212" t="s">
        <v>110</v>
      </c>
      <c r="G212" t="s">
        <v>158</v>
      </c>
      <c r="H212">
        <v>1</v>
      </c>
      <c r="I212" t="s">
        <v>182</v>
      </c>
    </row>
    <row r="213" spans="1:9">
      <c r="A213" t="s">
        <v>260</v>
      </c>
      <c r="B213" t="s">
        <v>69</v>
      </c>
      <c r="C213">
        <v>2040</v>
      </c>
      <c r="D213" t="s">
        <v>146</v>
      </c>
      <c r="E213" t="s">
        <v>133</v>
      </c>
      <c r="F213" t="s">
        <v>110</v>
      </c>
      <c r="G213" t="s">
        <v>158</v>
      </c>
      <c r="H213">
        <v>1</v>
      </c>
      <c r="I213" t="s">
        <v>182</v>
      </c>
    </row>
    <row r="214" spans="1:9">
      <c r="A214" t="s">
        <v>260</v>
      </c>
      <c r="B214" t="s">
        <v>69</v>
      </c>
      <c r="C214">
        <v>2050</v>
      </c>
      <c r="D214" t="s">
        <v>146</v>
      </c>
      <c r="E214" t="s">
        <v>133</v>
      </c>
      <c r="F214" t="s">
        <v>110</v>
      </c>
      <c r="G214" t="s">
        <v>158</v>
      </c>
      <c r="H214">
        <v>1</v>
      </c>
      <c r="I214" t="s">
        <v>182</v>
      </c>
    </row>
    <row r="215" spans="1:9">
      <c r="A215" t="s">
        <v>260</v>
      </c>
      <c r="B215" t="s">
        <v>69</v>
      </c>
      <c r="C215">
        <v>2060</v>
      </c>
      <c r="D215" t="s">
        <v>146</v>
      </c>
      <c r="E215" t="s">
        <v>133</v>
      </c>
      <c r="F215" t="s">
        <v>110</v>
      </c>
      <c r="G215" t="s">
        <v>158</v>
      </c>
      <c r="H215">
        <v>1</v>
      </c>
      <c r="I215" t="s">
        <v>182</v>
      </c>
    </row>
    <row r="216" spans="1:9">
      <c r="A216" t="s">
        <v>260</v>
      </c>
      <c r="B216" t="s">
        <v>69</v>
      </c>
      <c r="C216">
        <v>2070</v>
      </c>
      <c r="D216" t="s">
        <v>146</v>
      </c>
      <c r="E216" t="s">
        <v>133</v>
      </c>
      <c r="F216" t="s">
        <v>110</v>
      </c>
      <c r="G216" t="s">
        <v>158</v>
      </c>
      <c r="H216">
        <v>1</v>
      </c>
      <c r="I216" t="s">
        <v>182</v>
      </c>
    </row>
    <row r="217" spans="1:9">
      <c r="A217" t="s">
        <v>260</v>
      </c>
      <c r="B217" t="s">
        <v>69</v>
      </c>
      <c r="C217">
        <v>2015</v>
      </c>
      <c r="D217" t="s">
        <v>146</v>
      </c>
      <c r="E217" t="s">
        <v>133</v>
      </c>
      <c r="F217" t="s">
        <v>110</v>
      </c>
      <c r="G217" t="s">
        <v>158</v>
      </c>
      <c r="H217">
        <v>1</v>
      </c>
      <c r="I217" t="s">
        <v>182</v>
      </c>
    </row>
    <row r="218" spans="1:9">
      <c r="A218" t="s">
        <v>260</v>
      </c>
      <c r="B218" t="s">
        <v>69</v>
      </c>
      <c r="C218">
        <v>2025</v>
      </c>
      <c r="D218" t="s">
        <v>146</v>
      </c>
      <c r="E218" t="s">
        <v>133</v>
      </c>
      <c r="F218" t="s">
        <v>110</v>
      </c>
      <c r="G218" t="s">
        <v>158</v>
      </c>
      <c r="H218">
        <v>1</v>
      </c>
      <c r="I218" t="s">
        <v>182</v>
      </c>
    </row>
    <row r="219" spans="1:9">
      <c r="A219" t="s">
        <v>260</v>
      </c>
      <c r="B219" t="s">
        <v>69</v>
      </c>
      <c r="C219">
        <v>2035</v>
      </c>
      <c r="D219" t="s">
        <v>146</v>
      </c>
      <c r="E219" t="s">
        <v>133</v>
      </c>
      <c r="F219" t="s">
        <v>110</v>
      </c>
      <c r="G219" t="s">
        <v>158</v>
      </c>
      <c r="H219">
        <v>1</v>
      </c>
      <c r="I219" t="s">
        <v>182</v>
      </c>
    </row>
    <row r="220" spans="1:9">
      <c r="A220" t="s">
        <v>260</v>
      </c>
      <c r="B220" t="s">
        <v>69</v>
      </c>
      <c r="C220">
        <v>2045</v>
      </c>
      <c r="D220" t="s">
        <v>146</v>
      </c>
      <c r="E220" t="s">
        <v>133</v>
      </c>
      <c r="F220" t="s">
        <v>110</v>
      </c>
      <c r="G220" t="s">
        <v>158</v>
      </c>
      <c r="H220">
        <v>1</v>
      </c>
      <c r="I220" t="s">
        <v>182</v>
      </c>
    </row>
    <row r="221" spans="1:9">
      <c r="A221" t="s">
        <v>260</v>
      </c>
      <c r="B221" t="s">
        <v>69</v>
      </c>
      <c r="C221">
        <v>2055</v>
      </c>
      <c r="D221" t="s">
        <v>146</v>
      </c>
      <c r="E221" t="s">
        <v>133</v>
      </c>
      <c r="F221" t="s">
        <v>110</v>
      </c>
      <c r="G221" t="s">
        <v>158</v>
      </c>
      <c r="H221">
        <v>1</v>
      </c>
      <c r="I221" t="s">
        <v>182</v>
      </c>
    </row>
    <row r="222" spans="1:9">
      <c r="A222" t="s">
        <v>260</v>
      </c>
      <c r="B222" t="s">
        <v>69</v>
      </c>
      <c r="C222">
        <v>2065</v>
      </c>
      <c r="D222" t="s">
        <v>146</v>
      </c>
      <c r="E222" t="s">
        <v>133</v>
      </c>
      <c r="F222" t="s">
        <v>110</v>
      </c>
      <c r="G222" t="s">
        <v>158</v>
      </c>
      <c r="H222">
        <v>1</v>
      </c>
      <c r="I222" t="s">
        <v>182</v>
      </c>
    </row>
    <row r="223" spans="1:9">
      <c r="A223" t="s">
        <v>260</v>
      </c>
      <c r="B223" t="s">
        <v>70</v>
      </c>
      <c r="C223">
        <v>2010</v>
      </c>
      <c r="D223" t="s">
        <v>146</v>
      </c>
      <c r="E223" t="s">
        <v>133</v>
      </c>
      <c r="F223" t="s">
        <v>110</v>
      </c>
      <c r="G223" t="s">
        <v>158</v>
      </c>
      <c r="H223">
        <v>1</v>
      </c>
      <c r="I223" t="s">
        <v>182</v>
      </c>
    </row>
    <row r="224" spans="1:9">
      <c r="A224" t="s">
        <v>260</v>
      </c>
      <c r="B224" t="s">
        <v>70</v>
      </c>
      <c r="C224">
        <v>2020</v>
      </c>
      <c r="D224" t="s">
        <v>146</v>
      </c>
      <c r="E224" t="s">
        <v>133</v>
      </c>
      <c r="F224" t="s">
        <v>110</v>
      </c>
      <c r="G224" t="s">
        <v>158</v>
      </c>
      <c r="H224">
        <v>1</v>
      </c>
      <c r="I224" t="s">
        <v>182</v>
      </c>
    </row>
    <row r="225" spans="1:9">
      <c r="A225" t="s">
        <v>260</v>
      </c>
      <c r="B225" t="s">
        <v>70</v>
      </c>
      <c r="C225">
        <v>2030</v>
      </c>
      <c r="D225" t="s">
        <v>146</v>
      </c>
      <c r="E225" t="s">
        <v>133</v>
      </c>
      <c r="F225" t="s">
        <v>110</v>
      </c>
      <c r="G225" t="s">
        <v>158</v>
      </c>
      <c r="H225">
        <v>1</v>
      </c>
      <c r="I225" t="s">
        <v>182</v>
      </c>
    </row>
    <row r="226" spans="1:9">
      <c r="A226" t="s">
        <v>260</v>
      </c>
      <c r="B226" t="s">
        <v>70</v>
      </c>
      <c r="C226">
        <v>2040</v>
      </c>
      <c r="D226" t="s">
        <v>146</v>
      </c>
      <c r="E226" t="s">
        <v>133</v>
      </c>
      <c r="F226" t="s">
        <v>110</v>
      </c>
      <c r="G226" t="s">
        <v>158</v>
      </c>
      <c r="H226">
        <v>1</v>
      </c>
      <c r="I226" t="s">
        <v>182</v>
      </c>
    </row>
    <row r="227" spans="1:9">
      <c r="A227" t="s">
        <v>260</v>
      </c>
      <c r="B227" t="s">
        <v>70</v>
      </c>
      <c r="C227">
        <v>2050</v>
      </c>
      <c r="D227" t="s">
        <v>146</v>
      </c>
      <c r="E227" t="s">
        <v>133</v>
      </c>
      <c r="F227" t="s">
        <v>110</v>
      </c>
      <c r="G227" t="s">
        <v>158</v>
      </c>
      <c r="H227">
        <v>1</v>
      </c>
      <c r="I227" t="s">
        <v>182</v>
      </c>
    </row>
    <row r="228" spans="1:9">
      <c r="A228" t="s">
        <v>260</v>
      </c>
      <c r="B228" t="s">
        <v>70</v>
      </c>
      <c r="C228">
        <v>2060</v>
      </c>
      <c r="D228" t="s">
        <v>146</v>
      </c>
      <c r="E228" t="s">
        <v>133</v>
      </c>
      <c r="F228" t="s">
        <v>110</v>
      </c>
      <c r="G228" t="s">
        <v>158</v>
      </c>
      <c r="H228">
        <v>1</v>
      </c>
      <c r="I228" t="s">
        <v>182</v>
      </c>
    </row>
    <row r="229" spans="1:9">
      <c r="A229" t="s">
        <v>260</v>
      </c>
      <c r="B229" t="s">
        <v>70</v>
      </c>
      <c r="C229">
        <v>2070</v>
      </c>
      <c r="D229" t="s">
        <v>146</v>
      </c>
      <c r="E229" t="s">
        <v>133</v>
      </c>
      <c r="F229" t="s">
        <v>110</v>
      </c>
      <c r="G229" t="s">
        <v>158</v>
      </c>
      <c r="H229">
        <v>1</v>
      </c>
      <c r="I229" t="s">
        <v>182</v>
      </c>
    </row>
    <row r="230" spans="1:9">
      <c r="A230" t="s">
        <v>260</v>
      </c>
      <c r="B230" t="s">
        <v>70</v>
      </c>
      <c r="C230">
        <v>2015</v>
      </c>
      <c r="D230" t="s">
        <v>146</v>
      </c>
      <c r="E230" t="s">
        <v>133</v>
      </c>
      <c r="F230" t="s">
        <v>110</v>
      </c>
      <c r="G230" t="s">
        <v>158</v>
      </c>
      <c r="H230">
        <v>1</v>
      </c>
      <c r="I230" t="s">
        <v>182</v>
      </c>
    </row>
    <row r="231" spans="1:9">
      <c r="A231" t="s">
        <v>260</v>
      </c>
      <c r="B231" t="s">
        <v>70</v>
      </c>
      <c r="C231">
        <v>2025</v>
      </c>
      <c r="D231" t="s">
        <v>146</v>
      </c>
      <c r="E231" t="s">
        <v>133</v>
      </c>
      <c r="F231" t="s">
        <v>110</v>
      </c>
      <c r="G231" t="s">
        <v>158</v>
      </c>
      <c r="H231">
        <v>1</v>
      </c>
      <c r="I231" t="s">
        <v>182</v>
      </c>
    </row>
    <row r="232" spans="1:9">
      <c r="A232" t="s">
        <v>260</v>
      </c>
      <c r="B232" t="s">
        <v>70</v>
      </c>
      <c r="C232">
        <v>2035</v>
      </c>
      <c r="D232" t="s">
        <v>146</v>
      </c>
      <c r="E232" t="s">
        <v>133</v>
      </c>
      <c r="F232" t="s">
        <v>110</v>
      </c>
      <c r="G232" t="s">
        <v>158</v>
      </c>
      <c r="H232">
        <v>1</v>
      </c>
      <c r="I232" t="s">
        <v>182</v>
      </c>
    </row>
    <row r="233" spans="1:9">
      <c r="A233" t="s">
        <v>260</v>
      </c>
      <c r="B233" t="s">
        <v>70</v>
      </c>
      <c r="C233">
        <v>2045</v>
      </c>
      <c r="D233" t="s">
        <v>146</v>
      </c>
      <c r="E233" t="s">
        <v>133</v>
      </c>
      <c r="F233" t="s">
        <v>110</v>
      </c>
      <c r="G233" t="s">
        <v>158</v>
      </c>
      <c r="H233">
        <v>1</v>
      </c>
      <c r="I233" t="s">
        <v>182</v>
      </c>
    </row>
    <row r="234" spans="1:9">
      <c r="A234" t="s">
        <v>260</v>
      </c>
      <c r="B234" t="s">
        <v>70</v>
      </c>
      <c r="C234">
        <v>2055</v>
      </c>
      <c r="D234" t="s">
        <v>146</v>
      </c>
      <c r="E234" t="s">
        <v>133</v>
      </c>
      <c r="F234" t="s">
        <v>110</v>
      </c>
      <c r="G234" t="s">
        <v>158</v>
      </c>
      <c r="H234">
        <v>1</v>
      </c>
      <c r="I234" t="s">
        <v>182</v>
      </c>
    </row>
    <row r="235" spans="1:9">
      <c r="A235" t="s">
        <v>260</v>
      </c>
      <c r="B235" t="s">
        <v>70</v>
      </c>
      <c r="C235">
        <v>2065</v>
      </c>
      <c r="D235" t="s">
        <v>146</v>
      </c>
      <c r="E235" t="s">
        <v>133</v>
      </c>
      <c r="F235" t="s">
        <v>110</v>
      </c>
      <c r="G235" t="s">
        <v>158</v>
      </c>
      <c r="H235">
        <v>1</v>
      </c>
      <c r="I235" t="s">
        <v>182</v>
      </c>
    </row>
    <row r="236" spans="1:9">
      <c r="A236" t="s">
        <v>260</v>
      </c>
      <c r="B236" t="s">
        <v>74</v>
      </c>
      <c r="C236">
        <v>2010</v>
      </c>
      <c r="D236" t="s">
        <v>146</v>
      </c>
      <c r="E236" t="s">
        <v>133</v>
      </c>
      <c r="F236" t="s">
        <v>110</v>
      </c>
      <c r="G236" t="s">
        <v>158</v>
      </c>
      <c r="H236">
        <v>1</v>
      </c>
      <c r="I236" t="s">
        <v>182</v>
      </c>
    </row>
    <row r="237" spans="1:9">
      <c r="A237" t="s">
        <v>260</v>
      </c>
      <c r="B237" t="s">
        <v>74</v>
      </c>
      <c r="C237">
        <v>2020</v>
      </c>
      <c r="D237" t="s">
        <v>146</v>
      </c>
      <c r="E237" t="s">
        <v>133</v>
      </c>
      <c r="F237" t="s">
        <v>110</v>
      </c>
      <c r="G237" t="s">
        <v>158</v>
      </c>
      <c r="H237">
        <v>1</v>
      </c>
      <c r="I237" t="s">
        <v>182</v>
      </c>
    </row>
    <row r="238" spans="1:9">
      <c r="A238" t="s">
        <v>260</v>
      </c>
      <c r="B238" t="s">
        <v>74</v>
      </c>
      <c r="C238">
        <v>2030</v>
      </c>
      <c r="D238" t="s">
        <v>146</v>
      </c>
      <c r="E238" t="s">
        <v>133</v>
      </c>
      <c r="F238" t="s">
        <v>110</v>
      </c>
      <c r="G238" t="s">
        <v>158</v>
      </c>
      <c r="H238">
        <v>1</v>
      </c>
      <c r="I238" t="s">
        <v>182</v>
      </c>
    </row>
    <row r="239" spans="1:9">
      <c r="A239" t="s">
        <v>260</v>
      </c>
      <c r="B239" t="s">
        <v>74</v>
      </c>
      <c r="C239">
        <v>2040</v>
      </c>
      <c r="D239" t="s">
        <v>146</v>
      </c>
      <c r="E239" t="s">
        <v>133</v>
      </c>
      <c r="F239" t="s">
        <v>110</v>
      </c>
      <c r="G239" t="s">
        <v>158</v>
      </c>
      <c r="H239">
        <v>1</v>
      </c>
      <c r="I239" t="s">
        <v>182</v>
      </c>
    </row>
    <row r="240" spans="1:9">
      <c r="A240" t="s">
        <v>260</v>
      </c>
      <c r="B240" t="s">
        <v>74</v>
      </c>
      <c r="C240">
        <v>2050</v>
      </c>
      <c r="D240" t="s">
        <v>146</v>
      </c>
      <c r="E240" t="s">
        <v>133</v>
      </c>
      <c r="F240" t="s">
        <v>110</v>
      </c>
      <c r="G240" t="s">
        <v>158</v>
      </c>
      <c r="H240">
        <v>1</v>
      </c>
      <c r="I240" t="s">
        <v>182</v>
      </c>
    </row>
    <row r="241" spans="1:9">
      <c r="A241" t="s">
        <v>260</v>
      </c>
      <c r="B241" t="s">
        <v>74</v>
      </c>
      <c r="C241">
        <v>2060</v>
      </c>
      <c r="D241" t="s">
        <v>146</v>
      </c>
      <c r="E241" t="s">
        <v>133</v>
      </c>
      <c r="F241" t="s">
        <v>110</v>
      </c>
      <c r="G241" t="s">
        <v>158</v>
      </c>
      <c r="H241">
        <v>1</v>
      </c>
      <c r="I241" t="s">
        <v>182</v>
      </c>
    </row>
    <row r="242" spans="1:9">
      <c r="A242" t="s">
        <v>260</v>
      </c>
      <c r="B242" t="s">
        <v>74</v>
      </c>
      <c r="C242">
        <v>2070</v>
      </c>
      <c r="D242" t="s">
        <v>146</v>
      </c>
      <c r="E242" t="s">
        <v>133</v>
      </c>
      <c r="F242" t="s">
        <v>110</v>
      </c>
      <c r="G242" t="s">
        <v>158</v>
      </c>
      <c r="H242">
        <v>1</v>
      </c>
      <c r="I242" t="s">
        <v>182</v>
      </c>
    </row>
    <row r="243" spans="1:9">
      <c r="A243" t="s">
        <v>260</v>
      </c>
      <c r="B243" t="s">
        <v>74</v>
      </c>
      <c r="C243">
        <v>2015</v>
      </c>
      <c r="D243" t="s">
        <v>146</v>
      </c>
      <c r="E243" t="s">
        <v>133</v>
      </c>
      <c r="F243" t="s">
        <v>110</v>
      </c>
      <c r="G243" t="s">
        <v>158</v>
      </c>
      <c r="H243">
        <v>1</v>
      </c>
      <c r="I243" t="s">
        <v>182</v>
      </c>
    </row>
    <row r="244" spans="1:9">
      <c r="A244" t="s">
        <v>260</v>
      </c>
      <c r="B244" t="s">
        <v>74</v>
      </c>
      <c r="C244">
        <v>2025</v>
      </c>
      <c r="D244" t="s">
        <v>146</v>
      </c>
      <c r="E244" t="s">
        <v>133</v>
      </c>
      <c r="F244" t="s">
        <v>110</v>
      </c>
      <c r="G244" t="s">
        <v>158</v>
      </c>
      <c r="H244">
        <v>1</v>
      </c>
      <c r="I244" t="s">
        <v>182</v>
      </c>
    </row>
    <row r="245" spans="1:9">
      <c r="A245" t="s">
        <v>260</v>
      </c>
      <c r="B245" t="s">
        <v>74</v>
      </c>
      <c r="C245">
        <v>2035</v>
      </c>
      <c r="D245" t="s">
        <v>146</v>
      </c>
      <c r="E245" t="s">
        <v>133</v>
      </c>
      <c r="F245" t="s">
        <v>110</v>
      </c>
      <c r="G245" t="s">
        <v>158</v>
      </c>
      <c r="H245">
        <v>1</v>
      </c>
      <c r="I245" t="s">
        <v>182</v>
      </c>
    </row>
    <row r="246" spans="1:9">
      <c r="A246" t="s">
        <v>260</v>
      </c>
      <c r="B246" t="s">
        <v>74</v>
      </c>
      <c r="C246">
        <v>2045</v>
      </c>
      <c r="D246" t="s">
        <v>146</v>
      </c>
      <c r="E246" t="s">
        <v>133</v>
      </c>
      <c r="F246" t="s">
        <v>110</v>
      </c>
      <c r="G246" t="s">
        <v>158</v>
      </c>
      <c r="H246">
        <v>1</v>
      </c>
      <c r="I246" t="s">
        <v>182</v>
      </c>
    </row>
    <row r="247" spans="1:9">
      <c r="A247" t="s">
        <v>260</v>
      </c>
      <c r="B247" t="s">
        <v>74</v>
      </c>
      <c r="C247">
        <v>2055</v>
      </c>
      <c r="D247" t="s">
        <v>146</v>
      </c>
      <c r="E247" t="s">
        <v>133</v>
      </c>
      <c r="F247" t="s">
        <v>110</v>
      </c>
      <c r="G247" t="s">
        <v>158</v>
      </c>
      <c r="H247">
        <v>1</v>
      </c>
      <c r="I247" t="s">
        <v>182</v>
      </c>
    </row>
    <row r="248" spans="1:9">
      <c r="A248" t="s">
        <v>260</v>
      </c>
      <c r="B248" t="s">
        <v>74</v>
      </c>
      <c r="C248">
        <v>2065</v>
      </c>
      <c r="D248" t="s">
        <v>146</v>
      </c>
      <c r="E248" t="s">
        <v>133</v>
      </c>
      <c r="F248" t="s">
        <v>110</v>
      </c>
      <c r="G248" t="s">
        <v>158</v>
      </c>
      <c r="H248">
        <v>1</v>
      </c>
      <c r="I248" t="s">
        <v>182</v>
      </c>
    </row>
    <row r="249" spans="1:9">
      <c r="A249" t="s">
        <v>260</v>
      </c>
      <c r="B249" t="s">
        <v>75</v>
      </c>
      <c r="C249">
        <v>2010</v>
      </c>
      <c r="D249" t="s">
        <v>146</v>
      </c>
      <c r="E249" t="s">
        <v>133</v>
      </c>
      <c r="F249" t="s">
        <v>110</v>
      </c>
      <c r="G249" t="s">
        <v>158</v>
      </c>
      <c r="H249">
        <v>1</v>
      </c>
      <c r="I249" t="s">
        <v>182</v>
      </c>
    </row>
    <row r="250" spans="1:9">
      <c r="A250" t="s">
        <v>260</v>
      </c>
      <c r="B250" t="s">
        <v>75</v>
      </c>
      <c r="C250">
        <v>2020</v>
      </c>
      <c r="D250" t="s">
        <v>146</v>
      </c>
      <c r="E250" t="s">
        <v>133</v>
      </c>
      <c r="F250" t="s">
        <v>110</v>
      </c>
      <c r="G250" t="s">
        <v>158</v>
      </c>
      <c r="H250">
        <v>1</v>
      </c>
      <c r="I250" t="s">
        <v>182</v>
      </c>
    </row>
    <row r="251" spans="1:9">
      <c r="A251" t="s">
        <v>260</v>
      </c>
      <c r="B251" t="s">
        <v>75</v>
      </c>
      <c r="C251">
        <v>2030</v>
      </c>
      <c r="D251" t="s">
        <v>146</v>
      </c>
      <c r="E251" t="s">
        <v>133</v>
      </c>
      <c r="F251" t="s">
        <v>110</v>
      </c>
      <c r="G251" t="s">
        <v>158</v>
      </c>
      <c r="H251">
        <v>1</v>
      </c>
      <c r="I251" t="s">
        <v>182</v>
      </c>
    </row>
    <row r="252" spans="1:9">
      <c r="A252" t="s">
        <v>260</v>
      </c>
      <c r="B252" t="s">
        <v>75</v>
      </c>
      <c r="C252">
        <v>2040</v>
      </c>
      <c r="D252" t="s">
        <v>146</v>
      </c>
      <c r="E252" t="s">
        <v>133</v>
      </c>
      <c r="F252" t="s">
        <v>110</v>
      </c>
      <c r="G252" t="s">
        <v>158</v>
      </c>
      <c r="H252">
        <v>1</v>
      </c>
      <c r="I252" t="s">
        <v>182</v>
      </c>
    </row>
    <row r="253" spans="1:9">
      <c r="A253" t="s">
        <v>260</v>
      </c>
      <c r="B253" t="s">
        <v>75</v>
      </c>
      <c r="C253">
        <v>2050</v>
      </c>
      <c r="D253" t="s">
        <v>146</v>
      </c>
      <c r="E253" t="s">
        <v>133</v>
      </c>
      <c r="F253" t="s">
        <v>110</v>
      </c>
      <c r="G253" t="s">
        <v>158</v>
      </c>
      <c r="H253">
        <v>1</v>
      </c>
      <c r="I253" t="s">
        <v>182</v>
      </c>
    </row>
    <row r="254" spans="1:9">
      <c r="A254" t="s">
        <v>260</v>
      </c>
      <c r="B254" t="s">
        <v>75</v>
      </c>
      <c r="C254">
        <v>2060</v>
      </c>
      <c r="D254" t="s">
        <v>146</v>
      </c>
      <c r="E254" t="s">
        <v>133</v>
      </c>
      <c r="F254" t="s">
        <v>110</v>
      </c>
      <c r="G254" t="s">
        <v>158</v>
      </c>
      <c r="H254">
        <v>1</v>
      </c>
      <c r="I254" t="s">
        <v>182</v>
      </c>
    </row>
    <row r="255" spans="1:9">
      <c r="A255" t="s">
        <v>260</v>
      </c>
      <c r="B255" t="s">
        <v>75</v>
      </c>
      <c r="C255">
        <v>2070</v>
      </c>
      <c r="D255" t="s">
        <v>146</v>
      </c>
      <c r="E255" t="s">
        <v>133</v>
      </c>
      <c r="F255" t="s">
        <v>110</v>
      </c>
      <c r="G255" t="s">
        <v>158</v>
      </c>
      <c r="H255">
        <v>1</v>
      </c>
      <c r="I255" t="s">
        <v>182</v>
      </c>
    </row>
    <row r="256" spans="1:9">
      <c r="A256" t="s">
        <v>260</v>
      </c>
      <c r="B256" t="s">
        <v>75</v>
      </c>
      <c r="C256">
        <v>2015</v>
      </c>
      <c r="D256" t="s">
        <v>146</v>
      </c>
      <c r="E256" t="s">
        <v>133</v>
      </c>
      <c r="F256" t="s">
        <v>110</v>
      </c>
      <c r="G256" t="s">
        <v>158</v>
      </c>
      <c r="H256">
        <v>1</v>
      </c>
      <c r="I256" t="s">
        <v>182</v>
      </c>
    </row>
    <row r="257" spans="1:9">
      <c r="A257" t="s">
        <v>260</v>
      </c>
      <c r="B257" t="s">
        <v>75</v>
      </c>
      <c r="C257">
        <v>2025</v>
      </c>
      <c r="D257" t="s">
        <v>146</v>
      </c>
      <c r="E257" t="s">
        <v>133</v>
      </c>
      <c r="F257" t="s">
        <v>110</v>
      </c>
      <c r="G257" t="s">
        <v>158</v>
      </c>
      <c r="H257">
        <v>1</v>
      </c>
      <c r="I257" t="s">
        <v>182</v>
      </c>
    </row>
    <row r="258" spans="1:9">
      <c r="A258" t="s">
        <v>260</v>
      </c>
      <c r="B258" t="s">
        <v>75</v>
      </c>
      <c r="C258">
        <v>2035</v>
      </c>
      <c r="D258" t="s">
        <v>146</v>
      </c>
      <c r="E258" t="s">
        <v>133</v>
      </c>
      <c r="F258" t="s">
        <v>110</v>
      </c>
      <c r="G258" t="s">
        <v>158</v>
      </c>
      <c r="H258">
        <v>1</v>
      </c>
      <c r="I258" t="s">
        <v>182</v>
      </c>
    </row>
    <row r="259" spans="1:9">
      <c r="A259" t="s">
        <v>260</v>
      </c>
      <c r="B259" t="s">
        <v>75</v>
      </c>
      <c r="C259">
        <v>2045</v>
      </c>
      <c r="D259" t="s">
        <v>146</v>
      </c>
      <c r="E259" t="s">
        <v>133</v>
      </c>
      <c r="F259" t="s">
        <v>110</v>
      </c>
      <c r="G259" t="s">
        <v>158</v>
      </c>
      <c r="H259">
        <v>1</v>
      </c>
      <c r="I259" t="s">
        <v>182</v>
      </c>
    </row>
    <row r="260" spans="1:9">
      <c r="A260" t="s">
        <v>260</v>
      </c>
      <c r="B260" t="s">
        <v>75</v>
      </c>
      <c r="C260">
        <v>2055</v>
      </c>
      <c r="D260" t="s">
        <v>146</v>
      </c>
      <c r="E260" t="s">
        <v>133</v>
      </c>
      <c r="F260" t="s">
        <v>110</v>
      </c>
      <c r="G260" t="s">
        <v>158</v>
      </c>
      <c r="H260">
        <v>1</v>
      </c>
      <c r="I260" t="s">
        <v>182</v>
      </c>
    </row>
    <row r="261" spans="1:9">
      <c r="A261" t="s">
        <v>260</v>
      </c>
      <c r="B261" t="s">
        <v>75</v>
      </c>
      <c r="C261">
        <v>2065</v>
      </c>
      <c r="D261" t="s">
        <v>146</v>
      </c>
      <c r="E261" t="s">
        <v>133</v>
      </c>
      <c r="F261" t="s">
        <v>110</v>
      </c>
      <c r="G261" t="s">
        <v>158</v>
      </c>
      <c r="H261">
        <v>1</v>
      </c>
      <c r="I261" t="s">
        <v>182</v>
      </c>
    </row>
    <row r="262" spans="1:9">
      <c r="A262" t="s">
        <v>260</v>
      </c>
      <c r="B262" t="s">
        <v>79</v>
      </c>
      <c r="C262">
        <v>2010</v>
      </c>
      <c r="D262" t="s">
        <v>146</v>
      </c>
      <c r="E262" t="s">
        <v>133</v>
      </c>
      <c r="F262" t="s">
        <v>110</v>
      </c>
      <c r="G262" t="s">
        <v>157</v>
      </c>
      <c r="H262">
        <v>1</v>
      </c>
      <c r="I262" t="s">
        <v>182</v>
      </c>
    </row>
    <row r="263" spans="1:9">
      <c r="A263" t="s">
        <v>260</v>
      </c>
      <c r="B263" t="s">
        <v>79</v>
      </c>
      <c r="C263">
        <v>2020</v>
      </c>
      <c r="D263" t="s">
        <v>146</v>
      </c>
      <c r="E263" t="s">
        <v>133</v>
      </c>
      <c r="F263" t="s">
        <v>110</v>
      </c>
      <c r="G263" t="s">
        <v>157</v>
      </c>
      <c r="H263">
        <v>1</v>
      </c>
      <c r="I263" t="s">
        <v>182</v>
      </c>
    </row>
    <row r="264" spans="1:9">
      <c r="A264" t="s">
        <v>260</v>
      </c>
      <c r="B264" t="s">
        <v>79</v>
      </c>
      <c r="C264">
        <v>2030</v>
      </c>
      <c r="D264" t="s">
        <v>146</v>
      </c>
      <c r="E264" t="s">
        <v>133</v>
      </c>
      <c r="F264" t="s">
        <v>110</v>
      </c>
      <c r="G264" t="s">
        <v>157</v>
      </c>
      <c r="H264">
        <v>1</v>
      </c>
      <c r="I264" t="s">
        <v>182</v>
      </c>
    </row>
    <row r="265" spans="1:9">
      <c r="A265" t="s">
        <v>260</v>
      </c>
      <c r="B265" t="s">
        <v>79</v>
      </c>
      <c r="C265">
        <v>2040</v>
      </c>
      <c r="D265" t="s">
        <v>146</v>
      </c>
      <c r="E265" t="s">
        <v>133</v>
      </c>
      <c r="F265" t="s">
        <v>110</v>
      </c>
      <c r="G265" t="s">
        <v>157</v>
      </c>
      <c r="H265">
        <v>1</v>
      </c>
      <c r="I265" t="s">
        <v>182</v>
      </c>
    </row>
    <row r="266" spans="1:9">
      <c r="A266" t="s">
        <v>260</v>
      </c>
      <c r="B266" t="s">
        <v>79</v>
      </c>
      <c r="C266">
        <v>2050</v>
      </c>
      <c r="D266" t="s">
        <v>146</v>
      </c>
      <c r="E266" t="s">
        <v>133</v>
      </c>
      <c r="F266" t="s">
        <v>110</v>
      </c>
      <c r="G266" t="s">
        <v>157</v>
      </c>
      <c r="H266">
        <v>1</v>
      </c>
      <c r="I266" t="s">
        <v>182</v>
      </c>
    </row>
    <row r="267" spans="1:9">
      <c r="A267" t="s">
        <v>260</v>
      </c>
      <c r="B267" t="s">
        <v>79</v>
      </c>
      <c r="C267">
        <v>2060</v>
      </c>
      <c r="D267" t="s">
        <v>146</v>
      </c>
      <c r="E267" t="s">
        <v>133</v>
      </c>
      <c r="F267" t="s">
        <v>110</v>
      </c>
      <c r="G267" t="s">
        <v>157</v>
      </c>
      <c r="H267">
        <v>1</v>
      </c>
      <c r="I267" t="s">
        <v>182</v>
      </c>
    </row>
    <row r="268" spans="1:9">
      <c r="A268" t="s">
        <v>260</v>
      </c>
      <c r="B268" t="s">
        <v>79</v>
      </c>
      <c r="C268">
        <v>2070</v>
      </c>
      <c r="D268" t="s">
        <v>146</v>
      </c>
      <c r="E268" t="s">
        <v>133</v>
      </c>
      <c r="F268" t="s">
        <v>110</v>
      </c>
      <c r="G268" t="s">
        <v>157</v>
      </c>
      <c r="H268">
        <v>1</v>
      </c>
      <c r="I268" t="s">
        <v>182</v>
      </c>
    </row>
    <row r="269" spans="1:9">
      <c r="A269" t="s">
        <v>260</v>
      </c>
      <c r="B269" t="s">
        <v>79</v>
      </c>
      <c r="C269">
        <v>2015</v>
      </c>
      <c r="D269" t="s">
        <v>146</v>
      </c>
      <c r="E269" t="s">
        <v>133</v>
      </c>
      <c r="F269" t="s">
        <v>110</v>
      </c>
      <c r="G269" t="s">
        <v>157</v>
      </c>
      <c r="H269">
        <v>1</v>
      </c>
      <c r="I269" t="s">
        <v>182</v>
      </c>
    </row>
    <row r="270" spans="1:9">
      <c r="A270" t="s">
        <v>260</v>
      </c>
      <c r="B270" t="s">
        <v>79</v>
      </c>
      <c r="C270">
        <v>2025</v>
      </c>
      <c r="D270" t="s">
        <v>146</v>
      </c>
      <c r="E270" t="s">
        <v>133</v>
      </c>
      <c r="F270" t="s">
        <v>110</v>
      </c>
      <c r="G270" t="s">
        <v>157</v>
      </c>
      <c r="H270">
        <v>1</v>
      </c>
      <c r="I270" t="s">
        <v>182</v>
      </c>
    </row>
    <row r="271" spans="1:9">
      <c r="A271" t="s">
        <v>260</v>
      </c>
      <c r="B271" t="s">
        <v>79</v>
      </c>
      <c r="C271">
        <v>2035</v>
      </c>
      <c r="D271" t="s">
        <v>146</v>
      </c>
      <c r="E271" t="s">
        <v>133</v>
      </c>
      <c r="F271" t="s">
        <v>110</v>
      </c>
      <c r="G271" t="s">
        <v>157</v>
      </c>
      <c r="H271">
        <v>1</v>
      </c>
      <c r="I271" t="s">
        <v>182</v>
      </c>
    </row>
    <row r="272" spans="1:9">
      <c r="A272" t="s">
        <v>260</v>
      </c>
      <c r="B272" t="s">
        <v>79</v>
      </c>
      <c r="C272">
        <v>2045</v>
      </c>
      <c r="D272" t="s">
        <v>146</v>
      </c>
      <c r="E272" t="s">
        <v>133</v>
      </c>
      <c r="F272" t="s">
        <v>110</v>
      </c>
      <c r="G272" t="s">
        <v>157</v>
      </c>
      <c r="H272">
        <v>1</v>
      </c>
      <c r="I272" t="s">
        <v>182</v>
      </c>
    </row>
    <row r="273" spans="1:9">
      <c r="A273" t="s">
        <v>260</v>
      </c>
      <c r="B273" t="s">
        <v>79</v>
      </c>
      <c r="C273">
        <v>2055</v>
      </c>
      <c r="D273" t="s">
        <v>146</v>
      </c>
      <c r="E273" t="s">
        <v>133</v>
      </c>
      <c r="F273" t="s">
        <v>110</v>
      </c>
      <c r="G273" t="s">
        <v>157</v>
      </c>
      <c r="H273">
        <v>1</v>
      </c>
      <c r="I273" t="s">
        <v>182</v>
      </c>
    </row>
    <row r="274" spans="1:9">
      <c r="A274" t="s">
        <v>260</v>
      </c>
      <c r="B274" t="s">
        <v>79</v>
      </c>
      <c r="C274">
        <v>2065</v>
      </c>
      <c r="D274" t="s">
        <v>146</v>
      </c>
      <c r="E274" t="s">
        <v>133</v>
      </c>
      <c r="F274" t="s">
        <v>110</v>
      </c>
      <c r="G274" t="s">
        <v>157</v>
      </c>
      <c r="H274">
        <v>1</v>
      </c>
      <c r="I274" t="s">
        <v>182</v>
      </c>
    </row>
    <row r="275" spans="1:9">
      <c r="A275" t="s">
        <v>260</v>
      </c>
      <c r="B275" t="s">
        <v>96</v>
      </c>
      <c r="C275">
        <v>2010</v>
      </c>
      <c r="D275" t="s">
        <v>146</v>
      </c>
      <c r="E275" t="s">
        <v>133</v>
      </c>
      <c r="F275" t="s">
        <v>110</v>
      </c>
      <c r="G275" t="s">
        <v>162</v>
      </c>
      <c r="H275">
        <v>0.75</v>
      </c>
      <c r="I275" t="s">
        <v>182</v>
      </c>
    </row>
    <row r="276" spans="1:9">
      <c r="A276" t="s">
        <v>260</v>
      </c>
      <c r="B276" t="s">
        <v>96</v>
      </c>
      <c r="C276">
        <v>2020</v>
      </c>
      <c r="D276" t="s">
        <v>146</v>
      </c>
      <c r="E276" t="s">
        <v>133</v>
      </c>
      <c r="F276" t="s">
        <v>110</v>
      </c>
      <c r="G276" t="s">
        <v>162</v>
      </c>
      <c r="H276">
        <v>0.75</v>
      </c>
      <c r="I276" t="s">
        <v>182</v>
      </c>
    </row>
    <row r="277" spans="1:9">
      <c r="A277" t="s">
        <v>260</v>
      </c>
      <c r="B277" t="s">
        <v>96</v>
      </c>
      <c r="C277">
        <v>2030</v>
      </c>
      <c r="D277" t="s">
        <v>146</v>
      </c>
      <c r="E277" t="s">
        <v>133</v>
      </c>
      <c r="F277" t="s">
        <v>110</v>
      </c>
      <c r="G277" t="s">
        <v>162</v>
      </c>
      <c r="H277">
        <v>0.75</v>
      </c>
      <c r="I277" t="s">
        <v>182</v>
      </c>
    </row>
    <row r="278" spans="1:9">
      <c r="A278" t="s">
        <v>260</v>
      </c>
      <c r="B278" t="s">
        <v>96</v>
      </c>
      <c r="C278">
        <v>2040</v>
      </c>
      <c r="D278" t="s">
        <v>146</v>
      </c>
      <c r="E278" t="s">
        <v>133</v>
      </c>
      <c r="F278" t="s">
        <v>110</v>
      </c>
      <c r="G278" t="s">
        <v>162</v>
      </c>
      <c r="H278">
        <v>0.75</v>
      </c>
      <c r="I278" t="s">
        <v>182</v>
      </c>
    </row>
    <row r="279" spans="1:9">
      <c r="A279" t="s">
        <v>260</v>
      </c>
      <c r="B279" t="s">
        <v>96</v>
      </c>
      <c r="C279">
        <v>2050</v>
      </c>
      <c r="D279" t="s">
        <v>146</v>
      </c>
      <c r="E279" t="s">
        <v>133</v>
      </c>
      <c r="F279" t="s">
        <v>110</v>
      </c>
      <c r="G279" t="s">
        <v>162</v>
      </c>
      <c r="H279">
        <v>0.75</v>
      </c>
      <c r="I279" t="s">
        <v>182</v>
      </c>
    </row>
    <row r="280" spans="1:9">
      <c r="A280" t="s">
        <v>260</v>
      </c>
      <c r="B280" t="s">
        <v>96</v>
      </c>
      <c r="C280">
        <v>2060</v>
      </c>
      <c r="D280" t="s">
        <v>146</v>
      </c>
      <c r="E280" t="s">
        <v>133</v>
      </c>
      <c r="F280" t="s">
        <v>110</v>
      </c>
      <c r="G280" t="s">
        <v>162</v>
      </c>
      <c r="H280">
        <v>0.75</v>
      </c>
      <c r="I280" t="s">
        <v>182</v>
      </c>
    </row>
    <row r="281" spans="1:9">
      <c r="A281" t="s">
        <v>260</v>
      </c>
      <c r="B281" t="s">
        <v>96</v>
      </c>
      <c r="C281">
        <v>2070</v>
      </c>
      <c r="D281" t="s">
        <v>146</v>
      </c>
      <c r="E281" t="s">
        <v>133</v>
      </c>
      <c r="F281" t="s">
        <v>110</v>
      </c>
      <c r="G281" t="s">
        <v>162</v>
      </c>
      <c r="H281">
        <v>0.75</v>
      </c>
      <c r="I281" t="s">
        <v>182</v>
      </c>
    </row>
    <row r="282" spans="1:9">
      <c r="A282" t="s">
        <v>260</v>
      </c>
      <c r="B282" t="s">
        <v>96</v>
      </c>
      <c r="C282">
        <v>2015</v>
      </c>
      <c r="D282" t="s">
        <v>146</v>
      </c>
      <c r="E282" t="s">
        <v>133</v>
      </c>
      <c r="F282" t="s">
        <v>110</v>
      </c>
      <c r="G282" t="s">
        <v>162</v>
      </c>
      <c r="H282">
        <v>0.75</v>
      </c>
      <c r="I282" t="s">
        <v>182</v>
      </c>
    </row>
    <row r="283" spans="1:9">
      <c r="A283" t="s">
        <v>260</v>
      </c>
      <c r="B283" t="s">
        <v>96</v>
      </c>
      <c r="C283">
        <v>2025</v>
      </c>
      <c r="D283" t="s">
        <v>146</v>
      </c>
      <c r="E283" t="s">
        <v>133</v>
      </c>
      <c r="F283" t="s">
        <v>110</v>
      </c>
      <c r="G283" t="s">
        <v>162</v>
      </c>
      <c r="H283">
        <v>0.75</v>
      </c>
      <c r="I283" t="s">
        <v>182</v>
      </c>
    </row>
    <row r="284" spans="1:9">
      <c r="A284" t="s">
        <v>260</v>
      </c>
      <c r="B284" t="s">
        <v>96</v>
      </c>
      <c r="C284">
        <v>2035</v>
      </c>
      <c r="D284" t="s">
        <v>146</v>
      </c>
      <c r="E284" t="s">
        <v>133</v>
      </c>
      <c r="F284" t="s">
        <v>110</v>
      </c>
      <c r="G284" t="s">
        <v>162</v>
      </c>
      <c r="H284">
        <v>0.75</v>
      </c>
      <c r="I284" t="s">
        <v>182</v>
      </c>
    </row>
    <row r="285" spans="1:9">
      <c r="A285" t="s">
        <v>260</v>
      </c>
      <c r="B285" t="s">
        <v>96</v>
      </c>
      <c r="C285">
        <v>2045</v>
      </c>
      <c r="D285" t="s">
        <v>146</v>
      </c>
      <c r="E285" t="s">
        <v>133</v>
      </c>
      <c r="F285" t="s">
        <v>110</v>
      </c>
      <c r="G285" t="s">
        <v>162</v>
      </c>
      <c r="H285">
        <v>0.75</v>
      </c>
      <c r="I285" t="s">
        <v>182</v>
      </c>
    </row>
    <row r="286" spans="1:9">
      <c r="A286" t="s">
        <v>260</v>
      </c>
      <c r="B286" t="s">
        <v>96</v>
      </c>
      <c r="C286">
        <v>2055</v>
      </c>
      <c r="D286" t="s">
        <v>146</v>
      </c>
      <c r="E286" t="s">
        <v>133</v>
      </c>
      <c r="F286" t="s">
        <v>110</v>
      </c>
      <c r="G286" t="s">
        <v>162</v>
      </c>
      <c r="H286">
        <v>0.75</v>
      </c>
      <c r="I286" t="s">
        <v>182</v>
      </c>
    </row>
    <row r="287" spans="1:9">
      <c r="A287" t="s">
        <v>260</v>
      </c>
      <c r="B287" t="s">
        <v>96</v>
      </c>
      <c r="C287">
        <v>2065</v>
      </c>
      <c r="D287" t="s">
        <v>146</v>
      </c>
      <c r="E287" t="s">
        <v>133</v>
      </c>
      <c r="F287" t="s">
        <v>110</v>
      </c>
      <c r="G287" t="s">
        <v>162</v>
      </c>
      <c r="H287">
        <v>0.75</v>
      </c>
      <c r="I287" t="s">
        <v>182</v>
      </c>
    </row>
    <row r="288" spans="1:9">
      <c r="A288" t="s">
        <v>260</v>
      </c>
      <c r="B288" t="s">
        <v>96</v>
      </c>
      <c r="C288">
        <v>2010</v>
      </c>
      <c r="D288" t="s">
        <v>146</v>
      </c>
      <c r="E288" t="s">
        <v>133</v>
      </c>
      <c r="F288" t="s">
        <v>110</v>
      </c>
      <c r="G288" t="s">
        <v>161</v>
      </c>
      <c r="H288">
        <v>0.10000000149011611</v>
      </c>
      <c r="I288" t="s">
        <v>182</v>
      </c>
    </row>
    <row r="289" spans="1:9">
      <c r="A289" t="s">
        <v>260</v>
      </c>
      <c r="B289" t="s">
        <v>96</v>
      </c>
      <c r="C289">
        <v>2020</v>
      </c>
      <c r="D289" t="s">
        <v>146</v>
      </c>
      <c r="E289" t="s">
        <v>133</v>
      </c>
      <c r="F289" t="s">
        <v>110</v>
      </c>
      <c r="G289" t="s">
        <v>161</v>
      </c>
      <c r="H289">
        <v>0.10000000149011611</v>
      </c>
      <c r="I289" t="s">
        <v>182</v>
      </c>
    </row>
    <row r="290" spans="1:9">
      <c r="A290" t="s">
        <v>260</v>
      </c>
      <c r="B290" t="s">
        <v>96</v>
      </c>
      <c r="C290">
        <v>2030</v>
      </c>
      <c r="D290" t="s">
        <v>146</v>
      </c>
      <c r="E290" t="s">
        <v>133</v>
      </c>
      <c r="F290" t="s">
        <v>110</v>
      </c>
      <c r="G290" t="s">
        <v>161</v>
      </c>
      <c r="H290">
        <v>0.10000000149011611</v>
      </c>
      <c r="I290" t="s">
        <v>182</v>
      </c>
    </row>
    <row r="291" spans="1:9">
      <c r="A291" t="s">
        <v>260</v>
      </c>
      <c r="B291" t="s">
        <v>96</v>
      </c>
      <c r="C291">
        <v>2040</v>
      </c>
      <c r="D291" t="s">
        <v>146</v>
      </c>
      <c r="E291" t="s">
        <v>133</v>
      </c>
      <c r="F291" t="s">
        <v>110</v>
      </c>
      <c r="G291" t="s">
        <v>161</v>
      </c>
      <c r="H291">
        <v>0.10000000149011611</v>
      </c>
      <c r="I291" t="s">
        <v>182</v>
      </c>
    </row>
    <row r="292" spans="1:9">
      <c r="A292" t="s">
        <v>260</v>
      </c>
      <c r="B292" t="s">
        <v>96</v>
      </c>
      <c r="C292">
        <v>2050</v>
      </c>
      <c r="D292" t="s">
        <v>146</v>
      </c>
      <c r="E292" t="s">
        <v>133</v>
      </c>
      <c r="F292" t="s">
        <v>110</v>
      </c>
      <c r="G292" t="s">
        <v>161</v>
      </c>
      <c r="H292">
        <v>0.10000000149011611</v>
      </c>
      <c r="I292" t="s">
        <v>182</v>
      </c>
    </row>
    <row r="293" spans="1:9">
      <c r="A293" t="s">
        <v>260</v>
      </c>
      <c r="B293" t="s">
        <v>96</v>
      </c>
      <c r="C293">
        <v>2060</v>
      </c>
      <c r="D293" t="s">
        <v>146</v>
      </c>
      <c r="E293" t="s">
        <v>133</v>
      </c>
      <c r="F293" t="s">
        <v>110</v>
      </c>
      <c r="G293" t="s">
        <v>161</v>
      </c>
      <c r="H293">
        <v>0.10000000149011611</v>
      </c>
      <c r="I293" t="s">
        <v>182</v>
      </c>
    </row>
    <row r="294" spans="1:9">
      <c r="A294" t="s">
        <v>260</v>
      </c>
      <c r="B294" t="s">
        <v>96</v>
      </c>
      <c r="C294">
        <v>2070</v>
      </c>
      <c r="D294" t="s">
        <v>146</v>
      </c>
      <c r="E294" t="s">
        <v>133</v>
      </c>
      <c r="F294" t="s">
        <v>110</v>
      </c>
      <c r="G294" t="s">
        <v>161</v>
      </c>
      <c r="H294">
        <v>0.10000000149011611</v>
      </c>
      <c r="I294" t="s">
        <v>182</v>
      </c>
    </row>
    <row r="295" spans="1:9">
      <c r="A295" t="s">
        <v>260</v>
      </c>
      <c r="B295" t="s">
        <v>96</v>
      </c>
      <c r="C295">
        <v>2015</v>
      </c>
      <c r="D295" t="s">
        <v>146</v>
      </c>
      <c r="E295" t="s">
        <v>133</v>
      </c>
      <c r="F295" t="s">
        <v>110</v>
      </c>
      <c r="G295" t="s">
        <v>161</v>
      </c>
      <c r="H295">
        <v>0.10000000149011611</v>
      </c>
      <c r="I295" t="s">
        <v>182</v>
      </c>
    </row>
    <row r="296" spans="1:9">
      <c r="A296" t="s">
        <v>260</v>
      </c>
      <c r="B296" t="s">
        <v>96</v>
      </c>
      <c r="C296">
        <v>2025</v>
      </c>
      <c r="D296" t="s">
        <v>146</v>
      </c>
      <c r="E296" t="s">
        <v>133</v>
      </c>
      <c r="F296" t="s">
        <v>110</v>
      </c>
      <c r="G296" t="s">
        <v>161</v>
      </c>
      <c r="H296">
        <v>0.10000000149011611</v>
      </c>
      <c r="I296" t="s">
        <v>182</v>
      </c>
    </row>
    <row r="297" spans="1:9">
      <c r="A297" t="s">
        <v>260</v>
      </c>
      <c r="B297" t="s">
        <v>96</v>
      </c>
      <c r="C297">
        <v>2035</v>
      </c>
      <c r="D297" t="s">
        <v>146</v>
      </c>
      <c r="E297" t="s">
        <v>133</v>
      </c>
      <c r="F297" t="s">
        <v>110</v>
      </c>
      <c r="G297" t="s">
        <v>161</v>
      </c>
      <c r="H297">
        <v>0.10000000149011611</v>
      </c>
      <c r="I297" t="s">
        <v>182</v>
      </c>
    </row>
    <row r="298" spans="1:9">
      <c r="A298" t="s">
        <v>260</v>
      </c>
      <c r="B298" t="s">
        <v>96</v>
      </c>
      <c r="C298">
        <v>2045</v>
      </c>
      <c r="D298" t="s">
        <v>146</v>
      </c>
      <c r="E298" t="s">
        <v>133</v>
      </c>
      <c r="F298" t="s">
        <v>110</v>
      </c>
      <c r="G298" t="s">
        <v>161</v>
      </c>
      <c r="H298">
        <v>0.10000000149011611</v>
      </c>
      <c r="I298" t="s">
        <v>182</v>
      </c>
    </row>
    <row r="299" spans="1:9">
      <c r="A299" t="s">
        <v>260</v>
      </c>
      <c r="B299" t="s">
        <v>96</v>
      </c>
      <c r="C299">
        <v>2055</v>
      </c>
      <c r="D299" t="s">
        <v>146</v>
      </c>
      <c r="E299" t="s">
        <v>133</v>
      </c>
      <c r="F299" t="s">
        <v>110</v>
      </c>
      <c r="G299" t="s">
        <v>161</v>
      </c>
      <c r="H299">
        <v>0.10000000149011611</v>
      </c>
      <c r="I299" t="s">
        <v>182</v>
      </c>
    </row>
    <row r="300" spans="1:9">
      <c r="A300" t="s">
        <v>260</v>
      </c>
      <c r="B300" t="s">
        <v>96</v>
      </c>
      <c r="C300">
        <v>2065</v>
      </c>
      <c r="D300" t="s">
        <v>146</v>
      </c>
      <c r="E300" t="s">
        <v>133</v>
      </c>
      <c r="F300" t="s">
        <v>110</v>
      </c>
      <c r="G300" t="s">
        <v>161</v>
      </c>
      <c r="H300">
        <v>0.10000000149011611</v>
      </c>
      <c r="I300" t="s">
        <v>182</v>
      </c>
    </row>
    <row r="301" spans="1:9">
      <c r="A301" t="s">
        <v>260</v>
      </c>
      <c r="B301" t="s">
        <v>96</v>
      </c>
      <c r="C301">
        <v>2010</v>
      </c>
      <c r="D301" t="s">
        <v>146</v>
      </c>
      <c r="E301" t="s">
        <v>133</v>
      </c>
      <c r="F301" t="s">
        <v>110</v>
      </c>
      <c r="G301" t="s">
        <v>160</v>
      </c>
      <c r="H301">
        <v>0.10000000149011611</v>
      </c>
      <c r="I301" t="s">
        <v>182</v>
      </c>
    </row>
    <row r="302" spans="1:9">
      <c r="A302" t="s">
        <v>260</v>
      </c>
      <c r="B302" t="s">
        <v>96</v>
      </c>
      <c r="C302">
        <v>2020</v>
      </c>
      <c r="D302" t="s">
        <v>146</v>
      </c>
      <c r="E302" t="s">
        <v>133</v>
      </c>
      <c r="F302" t="s">
        <v>110</v>
      </c>
      <c r="G302" t="s">
        <v>160</v>
      </c>
      <c r="H302">
        <v>0.10000000149011611</v>
      </c>
      <c r="I302" t="s">
        <v>182</v>
      </c>
    </row>
    <row r="303" spans="1:9">
      <c r="A303" t="s">
        <v>260</v>
      </c>
      <c r="B303" t="s">
        <v>96</v>
      </c>
      <c r="C303">
        <v>2030</v>
      </c>
      <c r="D303" t="s">
        <v>146</v>
      </c>
      <c r="E303" t="s">
        <v>133</v>
      </c>
      <c r="F303" t="s">
        <v>110</v>
      </c>
      <c r="G303" t="s">
        <v>160</v>
      </c>
      <c r="H303">
        <v>0.10000000149011611</v>
      </c>
      <c r="I303" t="s">
        <v>182</v>
      </c>
    </row>
    <row r="304" spans="1:9">
      <c r="A304" t="s">
        <v>260</v>
      </c>
      <c r="B304" t="s">
        <v>96</v>
      </c>
      <c r="C304">
        <v>2040</v>
      </c>
      <c r="D304" t="s">
        <v>146</v>
      </c>
      <c r="E304" t="s">
        <v>133</v>
      </c>
      <c r="F304" t="s">
        <v>110</v>
      </c>
      <c r="G304" t="s">
        <v>160</v>
      </c>
      <c r="H304">
        <v>0.10000000149011611</v>
      </c>
      <c r="I304" t="s">
        <v>182</v>
      </c>
    </row>
    <row r="305" spans="1:9">
      <c r="A305" t="s">
        <v>260</v>
      </c>
      <c r="B305" t="s">
        <v>96</v>
      </c>
      <c r="C305">
        <v>2050</v>
      </c>
      <c r="D305" t="s">
        <v>146</v>
      </c>
      <c r="E305" t="s">
        <v>133</v>
      </c>
      <c r="F305" t="s">
        <v>110</v>
      </c>
      <c r="G305" t="s">
        <v>160</v>
      </c>
      <c r="H305">
        <v>0.10000000149011611</v>
      </c>
      <c r="I305" t="s">
        <v>182</v>
      </c>
    </row>
    <row r="306" spans="1:9">
      <c r="A306" t="s">
        <v>260</v>
      </c>
      <c r="B306" t="s">
        <v>96</v>
      </c>
      <c r="C306">
        <v>2060</v>
      </c>
      <c r="D306" t="s">
        <v>146</v>
      </c>
      <c r="E306" t="s">
        <v>133</v>
      </c>
      <c r="F306" t="s">
        <v>110</v>
      </c>
      <c r="G306" t="s">
        <v>160</v>
      </c>
      <c r="H306">
        <v>0.10000000149011611</v>
      </c>
      <c r="I306" t="s">
        <v>182</v>
      </c>
    </row>
    <row r="307" spans="1:9">
      <c r="A307" t="s">
        <v>260</v>
      </c>
      <c r="B307" t="s">
        <v>96</v>
      </c>
      <c r="C307">
        <v>2070</v>
      </c>
      <c r="D307" t="s">
        <v>146</v>
      </c>
      <c r="E307" t="s">
        <v>133</v>
      </c>
      <c r="F307" t="s">
        <v>110</v>
      </c>
      <c r="G307" t="s">
        <v>160</v>
      </c>
      <c r="H307">
        <v>0.10000000149011611</v>
      </c>
      <c r="I307" t="s">
        <v>182</v>
      </c>
    </row>
    <row r="308" spans="1:9">
      <c r="A308" t="s">
        <v>260</v>
      </c>
      <c r="B308" t="s">
        <v>96</v>
      </c>
      <c r="C308">
        <v>2015</v>
      </c>
      <c r="D308" t="s">
        <v>146</v>
      </c>
      <c r="E308" t="s">
        <v>133</v>
      </c>
      <c r="F308" t="s">
        <v>110</v>
      </c>
      <c r="G308" t="s">
        <v>160</v>
      </c>
      <c r="H308">
        <v>0.10000000149011611</v>
      </c>
      <c r="I308" t="s">
        <v>182</v>
      </c>
    </row>
    <row r="309" spans="1:9">
      <c r="A309" t="s">
        <v>260</v>
      </c>
      <c r="B309" t="s">
        <v>96</v>
      </c>
      <c r="C309">
        <v>2025</v>
      </c>
      <c r="D309" t="s">
        <v>146</v>
      </c>
      <c r="E309" t="s">
        <v>133</v>
      </c>
      <c r="F309" t="s">
        <v>110</v>
      </c>
      <c r="G309" t="s">
        <v>160</v>
      </c>
      <c r="H309">
        <v>0.10000000149011611</v>
      </c>
      <c r="I309" t="s">
        <v>182</v>
      </c>
    </row>
    <row r="310" spans="1:9">
      <c r="A310" t="s">
        <v>260</v>
      </c>
      <c r="B310" t="s">
        <v>96</v>
      </c>
      <c r="C310">
        <v>2035</v>
      </c>
      <c r="D310" t="s">
        <v>146</v>
      </c>
      <c r="E310" t="s">
        <v>133</v>
      </c>
      <c r="F310" t="s">
        <v>110</v>
      </c>
      <c r="G310" t="s">
        <v>160</v>
      </c>
      <c r="H310">
        <v>0.10000000149011611</v>
      </c>
      <c r="I310" t="s">
        <v>182</v>
      </c>
    </row>
    <row r="311" spans="1:9">
      <c r="A311" t="s">
        <v>260</v>
      </c>
      <c r="B311" t="s">
        <v>96</v>
      </c>
      <c r="C311">
        <v>2045</v>
      </c>
      <c r="D311" t="s">
        <v>146</v>
      </c>
      <c r="E311" t="s">
        <v>133</v>
      </c>
      <c r="F311" t="s">
        <v>110</v>
      </c>
      <c r="G311" t="s">
        <v>160</v>
      </c>
      <c r="H311">
        <v>0.10000000149011611</v>
      </c>
      <c r="I311" t="s">
        <v>182</v>
      </c>
    </row>
    <row r="312" spans="1:9">
      <c r="A312" t="s">
        <v>260</v>
      </c>
      <c r="B312" t="s">
        <v>96</v>
      </c>
      <c r="C312">
        <v>2055</v>
      </c>
      <c r="D312" t="s">
        <v>146</v>
      </c>
      <c r="E312" t="s">
        <v>133</v>
      </c>
      <c r="F312" t="s">
        <v>110</v>
      </c>
      <c r="G312" t="s">
        <v>160</v>
      </c>
      <c r="H312">
        <v>0.10000000149011611</v>
      </c>
      <c r="I312" t="s">
        <v>182</v>
      </c>
    </row>
    <row r="313" spans="1:9">
      <c r="A313" t="s">
        <v>260</v>
      </c>
      <c r="B313" t="s">
        <v>96</v>
      </c>
      <c r="C313">
        <v>2065</v>
      </c>
      <c r="D313" t="s">
        <v>146</v>
      </c>
      <c r="E313" t="s">
        <v>133</v>
      </c>
      <c r="F313" t="s">
        <v>110</v>
      </c>
      <c r="G313" t="s">
        <v>160</v>
      </c>
      <c r="H313">
        <v>0.10000000149011611</v>
      </c>
      <c r="I313" t="s">
        <v>182</v>
      </c>
    </row>
    <row r="314" spans="1:9">
      <c r="A314" t="s">
        <v>260</v>
      </c>
      <c r="B314" t="s">
        <v>96</v>
      </c>
      <c r="C314">
        <v>2010</v>
      </c>
      <c r="D314" t="s">
        <v>146</v>
      </c>
      <c r="E314" t="s">
        <v>133</v>
      </c>
      <c r="F314" t="s">
        <v>110</v>
      </c>
      <c r="G314" t="s">
        <v>159</v>
      </c>
      <c r="H314">
        <v>5.000000074505806E-2</v>
      </c>
      <c r="I314" t="s">
        <v>182</v>
      </c>
    </row>
    <row r="315" spans="1:9">
      <c r="A315" t="s">
        <v>260</v>
      </c>
      <c r="B315" t="s">
        <v>96</v>
      </c>
      <c r="C315">
        <v>2020</v>
      </c>
      <c r="D315" t="s">
        <v>146</v>
      </c>
      <c r="E315" t="s">
        <v>133</v>
      </c>
      <c r="F315" t="s">
        <v>110</v>
      </c>
      <c r="G315" t="s">
        <v>159</v>
      </c>
      <c r="H315">
        <v>5.000000074505806E-2</v>
      </c>
      <c r="I315" t="s">
        <v>182</v>
      </c>
    </row>
    <row r="316" spans="1:9">
      <c r="A316" t="s">
        <v>260</v>
      </c>
      <c r="B316" t="s">
        <v>96</v>
      </c>
      <c r="C316">
        <v>2030</v>
      </c>
      <c r="D316" t="s">
        <v>146</v>
      </c>
      <c r="E316" t="s">
        <v>133</v>
      </c>
      <c r="F316" t="s">
        <v>110</v>
      </c>
      <c r="G316" t="s">
        <v>159</v>
      </c>
      <c r="H316">
        <v>5.000000074505806E-2</v>
      </c>
      <c r="I316" t="s">
        <v>182</v>
      </c>
    </row>
    <row r="317" spans="1:9">
      <c r="A317" t="s">
        <v>260</v>
      </c>
      <c r="B317" t="s">
        <v>96</v>
      </c>
      <c r="C317">
        <v>2040</v>
      </c>
      <c r="D317" t="s">
        <v>146</v>
      </c>
      <c r="E317" t="s">
        <v>133</v>
      </c>
      <c r="F317" t="s">
        <v>110</v>
      </c>
      <c r="G317" t="s">
        <v>159</v>
      </c>
      <c r="H317">
        <v>5.000000074505806E-2</v>
      </c>
      <c r="I317" t="s">
        <v>182</v>
      </c>
    </row>
    <row r="318" spans="1:9">
      <c r="A318" t="s">
        <v>260</v>
      </c>
      <c r="B318" t="s">
        <v>96</v>
      </c>
      <c r="C318">
        <v>2050</v>
      </c>
      <c r="D318" t="s">
        <v>146</v>
      </c>
      <c r="E318" t="s">
        <v>133</v>
      </c>
      <c r="F318" t="s">
        <v>110</v>
      </c>
      <c r="G318" t="s">
        <v>159</v>
      </c>
      <c r="H318">
        <v>5.000000074505806E-2</v>
      </c>
      <c r="I318" t="s">
        <v>182</v>
      </c>
    </row>
    <row r="319" spans="1:9">
      <c r="A319" t="s">
        <v>260</v>
      </c>
      <c r="B319" t="s">
        <v>96</v>
      </c>
      <c r="C319">
        <v>2060</v>
      </c>
      <c r="D319" t="s">
        <v>146</v>
      </c>
      <c r="E319" t="s">
        <v>133</v>
      </c>
      <c r="F319" t="s">
        <v>110</v>
      </c>
      <c r="G319" t="s">
        <v>159</v>
      </c>
      <c r="H319">
        <v>5.000000074505806E-2</v>
      </c>
      <c r="I319" t="s">
        <v>182</v>
      </c>
    </row>
    <row r="320" spans="1:9">
      <c r="A320" t="s">
        <v>260</v>
      </c>
      <c r="B320" t="s">
        <v>96</v>
      </c>
      <c r="C320">
        <v>2070</v>
      </c>
      <c r="D320" t="s">
        <v>146</v>
      </c>
      <c r="E320" t="s">
        <v>133</v>
      </c>
      <c r="F320" t="s">
        <v>110</v>
      </c>
      <c r="G320" t="s">
        <v>159</v>
      </c>
      <c r="H320">
        <v>5.000000074505806E-2</v>
      </c>
      <c r="I320" t="s">
        <v>182</v>
      </c>
    </row>
    <row r="321" spans="1:9">
      <c r="A321" t="s">
        <v>260</v>
      </c>
      <c r="B321" t="s">
        <v>96</v>
      </c>
      <c r="C321">
        <v>2015</v>
      </c>
      <c r="D321" t="s">
        <v>146</v>
      </c>
      <c r="E321" t="s">
        <v>133</v>
      </c>
      <c r="F321" t="s">
        <v>110</v>
      </c>
      <c r="G321" t="s">
        <v>159</v>
      </c>
      <c r="H321">
        <v>5.000000074505806E-2</v>
      </c>
      <c r="I321" t="s">
        <v>182</v>
      </c>
    </row>
    <row r="322" spans="1:9">
      <c r="A322" t="s">
        <v>260</v>
      </c>
      <c r="B322" t="s">
        <v>96</v>
      </c>
      <c r="C322">
        <v>2025</v>
      </c>
      <c r="D322" t="s">
        <v>146</v>
      </c>
      <c r="E322" t="s">
        <v>133</v>
      </c>
      <c r="F322" t="s">
        <v>110</v>
      </c>
      <c r="G322" t="s">
        <v>159</v>
      </c>
      <c r="H322">
        <v>5.000000074505806E-2</v>
      </c>
      <c r="I322" t="s">
        <v>182</v>
      </c>
    </row>
    <row r="323" spans="1:9">
      <c r="A323" t="s">
        <v>260</v>
      </c>
      <c r="B323" t="s">
        <v>96</v>
      </c>
      <c r="C323">
        <v>2035</v>
      </c>
      <c r="D323" t="s">
        <v>146</v>
      </c>
      <c r="E323" t="s">
        <v>133</v>
      </c>
      <c r="F323" t="s">
        <v>110</v>
      </c>
      <c r="G323" t="s">
        <v>159</v>
      </c>
      <c r="H323">
        <v>5.000000074505806E-2</v>
      </c>
      <c r="I323" t="s">
        <v>182</v>
      </c>
    </row>
    <row r="324" spans="1:9">
      <c r="A324" t="s">
        <v>260</v>
      </c>
      <c r="B324" t="s">
        <v>96</v>
      </c>
      <c r="C324">
        <v>2045</v>
      </c>
      <c r="D324" t="s">
        <v>146</v>
      </c>
      <c r="E324" t="s">
        <v>133</v>
      </c>
      <c r="F324" t="s">
        <v>110</v>
      </c>
      <c r="G324" t="s">
        <v>159</v>
      </c>
      <c r="H324">
        <v>5.000000074505806E-2</v>
      </c>
      <c r="I324" t="s">
        <v>182</v>
      </c>
    </row>
    <row r="325" spans="1:9">
      <c r="A325" t="s">
        <v>260</v>
      </c>
      <c r="B325" t="s">
        <v>96</v>
      </c>
      <c r="C325">
        <v>2055</v>
      </c>
      <c r="D325" t="s">
        <v>146</v>
      </c>
      <c r="E325" t="s">
        <v>133</v>
      </c>
      <c r="F325" t="s">
        <v>110</v>
      </c>
      <c r="G325" t="s">
        <v>159</v>
      </c>
      <c r="H325">
        <v>5.000000074505806E-2</v>
      </c>
      <c r="I325" t="s">
        <v>182</v>
      </c>
    </row>
    <row r="326" spans="1:9">
      <c r="A326" t="s">
        <v>260</v>
      </c>
      <c r="B326" t="s">
        <v>96</v>
      </c>
      <c r="C326">
        <v>2065</v>
      </c>
      <c r="D326" t="s">
        <v>146</v>
      </c>
      <c r="E326" t="s">
        <v>133</v>
      </c>
      <c r="F326" t="s">
        <v>110</v>
      </c>
      <c r="G326" t="s">
        <v>159</v>
      </c>
      <c r="H326">
        <v>5.000000074505806E-2</v>
      </c>
      <c r="I326" t="s">
        <v>182</v>
      </c>
    </row>
    <row r="327" spans="1:9">
      <c r="A327" t="s">
        <v>260</v>
      </c>
      <c r="B327" t="s">
        <v>103</v>
      </c>
      <c r="C327">
        <v>2010</v>
      </c>
      <c r="D327" t="s">
        <v>146</v>
      </c>
      <c r="E327" t="s">
        <v>133</v>
      </c>
      <c r="F327" t="s">
        <v>110</v>
      </c>
      <c r="G327" t="s">
        <v>162</v>
      </c>
      <c r="H327">
        <v>0.75</v>
      </c>
      <c r="I327" t="s">
        <v>182</v>
      </c>
    </row>
    <row r="328" spans="1:9">
      <c r="A328" t="s">
        <v>260</v>
      </c>
      <c r="B328" t="s">
        <v>103</v>
      </c>
      <c r="C328">
        <v>2020</v>
      </c>
      <c r="D328" t="s">
        <v>146</v>
      </c>
      <c r="E328" t="s">
        <v>133</v>
      </c>
      <c r="F328" t="s">
        <v>110</v>
      </c>
      <c r="G328" t="s">
        <v>162</v>
      </c>
      <c r="H328">
        <v>0.75</v>
      </c>
      <c r="I328" t="s">
        <v>182</v>
      </c>
    </row>
    <row r="329" spans="1:9">
      <c r="A329" t="s">
        <v>260</v>
      </c>
      <c r="B329" t="s">
        <v>103</v>
      </c>
      <c r="C329">
        <v>2030</v>
      </c>
      <c r="D329" t="s">
        <v>146</v>
      </c>
      <c r="E329" t="s">
        <v>133</v>
      </c>
      <c r="F329" t="s">
        <v>110</v>
      </c>
      <c r="G329" t="s">
        <v>162</v>
      </c>
      <c r="H329">
        <v>0.75</v>
      </c>
      <c r="I329" t="s">
        <v>182</v>
      </c>
    </row>
    <row r="330" spans="1:9">
      <c r="A330" t="s">
        <v>260</v>
      </c>
      <c r="B330" t="s">
        <v>103</v>
      </c>
      <c r="C330">
        <v>2040</v>
      </c>
      <c r="D330" t="s">
        <v>146</v>
      </c>
      <c r="E330" t="s">
        <v>133</v>
      </c>
      <c r="F330" t="s">
        <v>110</v>
      </c>
      <c r="G330" t="s">
        <v>162</v>
      </c>
      <c r="H330">
        <v>0.75</v>
      </c>
      <c r="I330" t="s">
        <v>182</v>
      </c>
    </row>
    <row r="331" spans="1:9">
      <c r="A331" t="s">
        <v>260</v>
      </c>
      <c r="B331" t="s">
        <v>103</v>
      </c>
      <c r="C331">
        <v>2050</v>
      </c>
      <c r="D331" t="s">
        <v>146</v>
      </c>
      <c r="E331" t="s">
        <v>133</v>
      </c>
      <c r="F331" t="s">
        <v>110</v>
      </c>
      <c r="G331" t="s">
        <v>162</v>
      </c>
      <c r="H331">
        <v>0.75</v>
      </c>
      <c r="I331" t="s">
        <v>182</v>
      </c>
    </row>
    <row r="332" spans="1:9">
      <c r="A332" t="s">
        <v>260</v>
      </c>
      <c r="B332" t="s">
        <v>103</v>
      </c>
      <c r="C332">
        <v>2060</v>
      </c>
      <c r="D332" t="s">
        <v>146</v>
      </c>
      <c r="E332" t="s">
        <v>133</v>
      </c>
      <c r="F332" t="s">
        <v>110</v>
      </c>
      <c r="G332" t="s">
        <v>162</v>
      </c>
      <c r="H332">
        <v>0.75</v>
      </c>
      <c r="I332" t="s">
        <v>182</v>
      </c>
    </row>
    <row r="333" spans="1:9">
      <c r="A333" t="s">
        <v>260</v>
      </c>
      <c r="B333" t="s">
        <v>103</v>
      </c>
      <c r="C333">
        <v>2070</v>
      </c>
      <c r="D333" t="s">
        <v>146</v>
      </c>
      <c r="E333" t="s">
        <v>133</v>
      </c>
      <c r="F333" t="s">
        <v>110</v>
      </c>
      <c r="G333" t="s">
        <v>162</v>
      </c>
      <c r="H333">
        <v>0.75</v>
      </c>
      <c r="I333" t="s">
        <v>182</v>
      </c>
    </row>
    <row r="334" spans="1:9">
      <c r="A334" t="s">
        <v>260</v>
      </c>
      <c r="B334" t="s">
        <v>103</v>
      </c>
      <c r="C334">
        <v>2015</v>
      </c>
      <c r="D334" t="s">
        <v>146</v>
      </c>
      <c r="E334" t="s">
        <v>133</v>
      </c>
      <c r="F334" t="s">
        <v>110</v>
      </c>
      <c r="G334" t="s">
        <v>162</v>
      </c>
      <c r="H334">
        <v>0.75</v>
      </c>
      <c r="I334" t="s">
        <v>182</v>
      </c>
    </row>
    <row r="335" spans="1:9">
      <c r="A335" t="s">
        <v>260</v>
      </c>
      <c r="B335" t="s">
        <v>103</v>
      </c>
      <c r="C335">
        <v>2025</v>
      </c>
      <c r="D335" t="s">
        <v>146</v>
      </c>
      <c r="E335" t="s">
        <v>133</v>
      </c>
      <c r="F335" t="s">
        <v>110</v>
      </c>
      <c r="G335" t="s">
        <v>162</v>
      </c>
      <c r="H335">
        <v>0.75</v>
      </c>
      <c r="I335" t="s">
        <v>182</v>
      </c>
    </row>
    <row r="336" spans="1:9">
      <c r="A336" t="s">
        <v>260</v>
      </c>
      <c r="B336" t="s">
        <v>103</v>
      </c>
      <c r="C336">
        <v>2035</v>
      </c>
      <c r="D336" t="s">
        <v>146</v>
      </c>
      <c r="E336" t="s">
        <v>133</v>
      </c>
      <c r="F336" t="s">
        <v>110</v>
      </c>
      <c r="G336" t="s">
        <v>162</v>
      </c>
      <c r="H336">
        <v>0.75</v>
      </c>
      <c r="I336" t="s">
        <v>182</v>
      </c>
    </row>
    <row r="337" spans="1:9">
      <c r="A337" t="s">
        <v>260</v>
      </c>
      <c r="B337" t="s">
        <v>103</v>
      </c>
      <c r="C337">
        <v>2045</v>
      </c>
      <c r="D337" t="s">
        <v>146</v>
      </c>
      <c r="E337" t="s">
        <v>133</v>
      </c>
      <c r="F337" t="s">
        <v>110</v>
      </c>
      <c r="G337" t="s">
        <v>162</v>
      </c>
      <c r="H337">
        <v>0.75</v>
      </c>
      <c r="I337" t="s">
        <v>182</v>
      </c>
    </row>
    <row r="338" spans="1:9">
      <c r="A338" t="s">
        <v>260</v>
      </c>
      <c r="B338" t="s">
        <v>103</v>
      </c>
      <c r="C338">
        <v>2055</v>
      </c>
      <c r="D338" t="s">
        <v>146</v>
      </c>
      <c r="E338" t="s">
        <v>133</v>
      </c>
      <c r="F338" t="s">
        <v>110</v>
      </c>
      <c r="G338" t="s">
        <v>162</v>
      </c>
      <c r="H338">
        <v>0.75</v>
      </c>
      <c r="I338" t="s">
        <v>182</v>
      </c>
    </row>
    <row r="339" spans="1:9">
      <c r="A339" t="s">
        <v>260</v>
      </c>
      <c r="B339" t="s">
        <v>103</v>
      </c>
      <c r="C339">
        <v>2065</v>
      </c>
      <c r="D339" t="s">
        <v>146</v>
      </c>
      <c r="E339" t="s">
        <v>133</v>
      </c>
      <c r="F339" t="s">
        <v>110</v>
      </c>
      <c r="G339" t="s">
        <v>162</v>
      </c>
      <c r="H339">
        <v>0.75</v>
      </c>
      <c r="I339" t="s">
        <v>182</v>
      </c>
    </row>
    <row r="340" spans="1:9">
      <c r="A340" t="s">
        <v>260</v>
      </c>
      <c r="B340" t="s">
        <v>103</v>
      </c>
      <c r="C340">
        <v>2010</v>
      </c>
      <c r="D340" t="s">
        <v>146</v>
      </c>
      <c r="E340" t="s">
        <v>133</v>
      </c>
      <c r="F340" t="s">
        <v>110</v>
      </c>
      <c r="G340" t="s">
        <v>161</v>
      </c>
      <c r="H340">
        <v>0.10000000149011611</v>
      </c>
      <c r="I340" t="s">
        <v>182</v>
      </c>
    </row>
    <row r="341" spans="1:9">
      <c r="A341" t="s">
        <v>260</v>
      </c>
      <c r="B341" t="s">
        <v>103</v>
      </c>
      <c r="C341">
        <v>2020</v>
      </c>
      <c r="D341" t="s">
        <v>146</v>
      </c>
      <c r="E341" t="s">
        <v>133</v>
      </c>
      <c r="F341" t="s">
        <v>110</v>
      </c>
      <c r="G341" t="s">
        <v>161</v>
      </c>
      <c r="H341">
        <v>0.10000000149011611</v>
      </c>
      <c r="I341" t="s">
        <v>182</v>
      </c>
    </row>
    <row r="342" spans="1:9">
      <c r="A342" t="s">
        <v>260</v>
      </c>
      <c r="B342" t="s">
        <v>103</v>
      </c>
      <c r="C342">
        <v>2030</v>
      </c>
      <c r="D342" t="s">
        <v>146</v>
      </c>
      <c r="E342" t="s">
        <v>133</v>
      </c>
      <c r="F342" t="s">
        <v>110</v>
      </c>
      <c r="G342" t="s">
        <v>161</v>
      </c>
      <c r="H342">
        <v>0.10000000149011611</v>
      </c>
      <c r="I342" t="s">
        <v>182</v>
      </c>
    </row>
    <row r="343" spans="1:9">
      <c r="A343" t="s">
        <v>260</v>
      </c>
      <c r="B343" t="s">
        <v>103</v>
      </c>
      <c r="C343">
        <v>2040</v>
      </c>
      <c r="D343" t="s">
        <v>146</v>
      </c>
      <c r="E343" t="s">
        <v>133</v>
      </c>
      <c r="F343" t="s">
        <v>110</v>
      </c>
      <c r="G343" t="s">
        <v>161</v>
      </c>
      <c r="H343">
        <v>0.10000000149011611</v>
      </c>
      <c r="I343" t="s">
        <v>182</v>
      </c>
    </row>
    <row r="344" spans="1:9">
      <c r="A344" t="s">
        <v>260</v>
      </c>
      <c r="B344" t="s">
        <v>103</v>
      </c>
      <c r="C344">
        <v>2050</v>
      </c>
      <c r="D344" t="s">
        <v>146</v>
      </c>
      <c r="E344" t="s">
        <v>133</v>
      </c>
      <c r="F344" t="s">
        <v>110</v>
      </c>
      <c r="G344" t="s">
        <v>161</v>
      </c>
      <c r="H344">
        <v>0.10000000149011611</v>
      </c>
      <c r="I344" t="s">
        <v>182</v>
      </c>
    </row>
    <row r="345" spans="1:9">
      <c r="A345" t="s">
        <v>260</v>
      </c>
      <c r="B345" t="s">
        <v>103</v>
      </c>
      <c r="C345">
        <v>2060</v>
      </c>
      <c r="D345" t="s">
        <v>146</v>
      </c>
      <c r="E345" t="s">
        <v>133</v>
      </c>
      <c r="F345" t="s">
        <v>110</v>
      </c>
      <c r="G345" t="s">
        <v>161</v>
      </c>
      <c r="H345">
        <v>0.10000000149011611</v>
      </c>
      <c r="I345" t="s">
        <v>182</v>
      </c>
    </row>
    <row r="346" spans="1:9">
      <c r="A346" t="s">
        <v>260</v>
      </c>
      <c r="B346" t="s">
        <v>103</v>
      </c>
      <c r="C346">
        <v>2070</v>
      </c>
      <c r="D346" t="s">
        <v>146</v>
      </c>
      <c r="E346" t="s">
        <v>133</v>
      </c>
      <c r="F346" t="s">
        <v>110</v>
      </c>
      <c r="G346" t="s">
        <v>161</v>
      </c>
      <c r="H346">
        <v>0.10000000149011611</v>
      </c>
      <c r="I346" t="s">
        <v>182</v>
      </c>
    </row>
    <row r="347" spans="1:9">
      <c r="A347" t="s">
        <v>260</v>
      </c>
      <c r="B347" t="s">
        <v>103</v>
      </c>
      <c r="C347">
        <v>2015</v>
      </c>
      <c r="D347" t="s">
        <v>146</v>
      </c>
      <c r="E347" t="s">
        <v>133</v>
      </c>
      <c r="F347" t="s">
        <v>110</v>
      </c>
      <c r="G347" t="s">
        <v>161</v>
      </c>
      <c r="H347">
        <v>0.10000000149011611</v>
      </c>
      <c r="I347" t="s">
        <v>182</v>
      </c>
    </row>
    <row r="348" spans="1:9">
      <c r="A348" t="s">
        <v>260</v>
      </c>
      <c r="B348" t="s">
        <v>103</v>
      </c>
      <c r="C348">
        <v>2025</v>
      </c>
      <c r="D348" t="s">
        <v>146</v>
      </c>
      <c r="E348" t="s">
        <v>133</v>
      </c>
      <c r="F348" t="s">
        <v>110</v>
      </c>
      <c r="G348" t="s">
        <v>161</v>
      </c>
      <c r="H348">
        <v>0.10000000149011611</v>
      </c>
      <c r="I348" t="s">
        <v>182</v>
      </c>
    </row>
    <row r="349" spans="1:9">
      <c r="A349" t="s">
        <v>260</v>
      </c>
      <c r="B349" t="s">
        <v>103</v>
      </c>
      <c r="C349">
        <v>2035</v>
      </c>
      <c r="D349" t="s">
        <v>146</v>
      </c>
      <c r="E349" t="s">
        <v>133</v>
      </c>
      <c r="F349" t="s">
        <v>110</v>
      </c>
      <c r="G349" t="s">
        <v>161</v>
      </c>
      <c r="H349">
        <v>0.10000000149011611</v>
      </c>
      <c r="I349" t="s">
        <v>182</v>
      </c>
    </row>
    <row r="350" spans="1:9">
      <c r="A350" t="s">
        <v>260</v>
      </c>
      <c r="B350" t="s">
        <v>103</v>
      </c>
      <c r="C350">
        <v>2045</v>
      </c>
      <c r="D350" t="s">
        <v>146</v>
      </c>
      <c r="E350" t="s">
        <v>133</v>
      </c>
      <c r="F350" t="s">
        <v>110</v>
      </c>
      <c r="G350" t="s">
        <v>161</v>
      </c>
      <c r="H350">
        <v>0.10000000149011611</v>
      </c>
      <c r="I350" t="s">
        <v>182</v>
      </c>
    </row>
    <row r="351" spans="1:9">
      <c r="A351" t="s">
        <v>260</v>
      </c>
      <c r="B351" t="s">
        <v>103</v>
      </c>
      <c r="C351">
        <v>2055</v>
      </c>
      <c r="D351" t="s">
        <v>146</v>
      </c>
      <c r="E351" t="s">
        <v>133</v>
      </c>
      <c r="F351" t="s">
        <v>110</v>
      </c>
      <c r="G351" t="s">
        <v>161</v>
      </c>
      <c r="H351">
        <v>0.10000000149011611</v>
      </c>
      <c r="I351" t="s">
        <v>182</v>
      </c>
    </row>
    <row r="352" spans="1:9">
      <c r="A352" t="s">
        <v>260</v>
      </c>
      <c r="B352" t="s">
        <v>103</v>
      </c>
      <c r="C352">
        <v>2065</v>
      </c>
      <c r="D352" t="s">
        <v>146</v>
      </c>
      <c r="E352" t="s">
        <v>133</v>
      </c>
      <c r="F352" t="s">
        <v>110</v>
      </c>
      <c r="G352" t="s">
        <v>161</v>
      </c>
      <c r="H352">
        <v>0.10000000149011611</v>
      </c>
      <c r="I352" t="s">
        <v>182</v>
      </c>
    </row>
    <row r="353" spans="1:9">
      <c r="A353" t="s">
        <v>260</v>
      </c>
      <c r="B353" t="s">
        <v>103</v>
      </c>
      <c r="C353">
        <v>2010</v>
      </c>
      <c r="D353" t="s">
        <v>146</v>
      </c>
      <c r="E353" t="s">
        <v>133</v>
      </c>
      <c r="F353" t="s">
        <v>110</v>
      </c>
      <c r="G353" t="s">
        <v>160</v>
      </c>
      <c r="H353">
        <v>0.10000000149011611</v>
      </c>
      <c r="I353" t="s">
        <v>182</v>
      </c>
    </row>
    <row r="354" spans="1:9">
      <c r="A354" t="s">
        <v>260</v>
      </c>
      <c r="B354" t="s">
        <v>103</v>
      </c>
      <c r="C354">
        <v>2020</v>
      </c>
      <c r="D354" t="s">
        <v>146</v>
      </c>
      <c r="E354" t="s">
        <v>133</v>
      </c>
      <c r="F354" t="s">
        <v>110</v>
      </c>
      <c r="G354" t="s">
        <v>160</v>
      </c>
      <c r="H354">
        <v>0.10000000149011611</v>
      </c>
      <c r="I354" t="s">
        <v>182</v>
      </c>
    </row>
    <row r="355" spans="1:9">
      <c r="A355" t="s">
        <v>260</v>
      </c>
      <c r="B355" t="s">
        <v>103</v>
      </c>
      <c r="C355">
        <v>2030</v>
      </c>
      <c r="D355" t="s">
        <v>146</v>
      </c>
      <c r="E355" t="s">
        <v>133</v>
      </c>
      <c r="F355" t="s">
        <v>110</v>
      </c>
      <c r="G355" t="s">
        <v>160</v>
      </c>
      <c r="H355">
        <v>0.10000000149011611</v>
      </c>
      <c r="I355" t="s">
        <v>182</v>
      </c>
    </row>
    <row r="356" spans="1:9">
      <c r="A356" t="s">
        <v>260</v>
      </c>
      <c r="B356" t="s">
        <v>103</v>
      </c>
      <c r="C356">
        <v>2040</v>
      </c>
      <c r="D356" t="s">
        <v>146</v>
      </c>
      <c r="E356" t="s">
        <v>133</v>
      </c>
      <c r="F356" t="s">
        <v>110</v>
      </c>
      <c r="G356" t="s">
        <v>160</v>
      </c>
      <c r="H356">
        <v>0.10000000149011611</v>
      </c>
      <c r="I356" t="s">
        <v>182</v>
      </c>
    </row>
    <row r="357" spans="1:9">
      <c r="A357" t="s">
        <v>260</v>
      </c>
      <c r="B357" t="s">
        <v>103</v>
      </c>
      <c r="C357">
        <v>2050</v>
      </c>
      <c r="D357" t="s">
        <v>146</v>
      </c>
      <c r="E357" t="s">
        <v>133</v>
      </c>
      <c r="F357" t="s">
        <v>110</v>
      </c>
      <c r="G357" t="s">
        <v>160</v>
      </c>
      <c r="H357">
        <v>0.10000000149011611</v>
      </c>
      <c r="I357" t="s">
        <v>182</v>
      </c>
    </row>
    <row r="358" spans="1:9">
      <c r="A358" t="s">
        <v>260</v>
      </c>
      <c r="B358" t="s">
        <v>103</v>
      </c>
      <c r="C358">
        <v>2060</v>
      </c>
      <c r="D358" t="s">
        <v>146</v>
      </c>
      <c r="E358" t="s">
        <v>133</v>
      </c>
      <c r="F358" t="s">
        <v>110</v>
      </c>
      <c r="G358" t="s">
        <v>160</v>
      </c>
      <c r="H358">
        <v>0.10000000149011611</v>
      </c>
      <c r="I358" t="s">
        <v>182</v>
      </c>
    </row>
    <row r="359" spans="1:9">
      <c r="A359" t="s">
        <v>260</v>
      </c>
      <c r="B359" t="s">
        <v>103</v>
      </c>
      <c r="C359">
        <v>2070</v>
      </c>
      <c r="D359" t="s">
        <v>146</v>
      </c>
      <c r="E359" t="s">
        <v>133</v>
      </c>
      <c r="F359" t="s">
        <v>110</v>
      </c>
      <c r="G359" t="s">
        <v>160</v>
      </c>
      <c r="H359">
        <v>0.10000000149011611</v>
      </c>
      <c r="I359" t="s">
        <v>182</v>
      </c>
    </row>
    <row r="360" spans="1:9">
      <c r="A360" t="s">
        <v>260</v>
      </c>
      <c r="B360" t="s">
        <v>103</v>
      </c>
      <c r="C360">
        <v>2015</v>
      </c>
      <c r="D360" t="s">
        <v>146</v>
      </c>
      <c r="E360" t="s">
        <v>133</v>
      </c>
      <c r="F360" t="s">
        <v>110</v>
      </c>
      <c r="G360" t="s">
        <v>160</v>
      </c>
      <c r="H360">
        <v>0.10000000149011611</v>
      </c>
      <c r="I360" t="s">
        <v>182</v>
      </c>
    </row>
    <row r="361" spans="1:9">
      <c r="A361" t="s">
        <v>260</v>
      </c>
      <c r="B361" t="s">
        <v>103</v>
      </c>
      <c r="C361">
        <v>2025</v>
      </c>
      <c r="D361" t="s">
        <v>146</v>
      </c>
      <c r="E361" t="s">
        <v>133</v>
      </c>
      <c r="F361" t="s">
        <v>110</v>
      </c>
      <c r="G361" t="s">
        <v>160</v>
      </c>
      <c r="H361">
        <v>0.10000000149011611</v>
      </c>
      <c r="I361" t="s">
        <v>182</v>
      </c>
    </row>
    <row r="362" spans="1:9">
      <c r="A362" t="s">
        <v>260</v>
      </c>
      <c r="B362" t="s">
        <v>103</v>
      </c>
      <c r="C362">
        <v>2035</v>
      </c>
      <c r="D362" t="s">
        <v>146</v>
      </c>
      <c r="E362" t="s">
        <v>133</v>
      </c>
      <c r="F362" t="s">
        <v>110</v>
      </c>
      <c r="G362" t="s">
        <v>160</v>
      </c>
      <c r="H362">
        <v>0.10000000149011611</v>
      </c>
      <c r="I362" t="s">
        <v>182</v>
      </c>
    </row>
    <row r="363" spans="1:9">
      <c r="A363" t="s">
        <v>260</v>
      </c>
      <c r="B363" t="s">
        <v>103</v>
      </c>
      <c r="C363">
        <v>2045</v>
      </c>
      <c r="D363" t="s">
        <v>146</v>
      </c>
      <c r="E363" t="s">
        <v>133</v>
      </c>
      <c r="F363" t="s">
        <v>110</v>
      </c>
      <c r="G363" t="s">
        <v>160</v>
      </c>
      <c r="H363">
        <v>0.10000000149011611</v>
      </c>
      <c r="I363" t="s">
        <v>182</v>
      </c>
    </row>
    <row r="364" spans="1:9">
      <c r="A364" t="s">
        <v>260</v>
      </c>
      <c r="B364" t="s">
        <v>103</v>
      </c>
      <c r="C364">
        <v>2055</v>
      </c>
      <c r="D364" t="s">
        <v>146</v>
      </c>
      <c r="E364" t="s">
        <v>133</v>
      </c>
      <c r="F364" t="s">
        <v>110</v>
      </c>
      <c r="G364" t="s">
        <v>160</v>
      </c>
      <c r="H364">
        <v>0.10000000149011611</v>
      </c>
      <c r="I364" t="s">
        <v>182</v>
      </c>
    </row>
    <row r="365" spans="1:9">
      <c r="A365" t="s">
        <v>260</v>
      </c>
      <c r="B365" t="s">
        <v>103</v>
      </c>
      <c r="C365">
        <v>2065</v>
      </c>
      <c r="D365" t="s">
        <v>146</v>
      </c>
      <c r="E365" t="s">
        <v>133</v>
      </c>
      <c r="F365" t="s">
        <v>110</v>
      </c>
      <c r="G365" t="s">
        <v>160</v>
      </c>
      <c r="H365">
        <v>0.10000000149011611</v>
      </c>
      <c r="I365" t="s">
        <v>182</v>
      </c>
    </row>
    <row r="366" spans="1:9">
      <c r="A366" t="s">
        <v>260</v>
      </c>
      <c r="B366" t="s">
        <v>103</v>
      </c>
      <c r="C366">
        <v>2010</v>
      </c>
      <c r="D366" t="s">
        <v>146</v>
      </c>
      <c r="E366" t="s">
        <v>133</v>
      </c>
      <c r="F366" t="s">
        <v>110</v>
      </c>
      <c r="G366" t="s">
        <v>159</v>
      </c>
      <c r="H366">
        <v>5.000000074505806E-2</v>
      </c>
      <c r="I366" t="s">
        <v>182</v>
      </c>
    </row>
    <row r="367" spans="1:9">
      <c r="A367" t="s">
        <v>260</v>
      </c>
      <c r="B367" t="s">
        <v>103</v>
      </c>
      <c r="C367">
        <v>2020</v>
      </c>
      <c r="D367" t="s">
        <v>146</v>
      </c>
      <c r="E367" t="s">
        <v>133</v>
      </c>
      <c r="F367" t="s">
        <v>110</v>
      </c>
      <c r="G367" t="s">
        <v>159</v>
      </c>
      <c r="H367">
        <v>5.000000074505806E-2</v>
      </c>
      <c r="I367" t="s">
        <v>182</v>
      </c>
    </row>
    <row r="368" spans="1:9">
      <c r="A368" t="s">
        <v>260</v>
      </c>
      <c r="B368" t="s">
        <v>103</v>
      </c>
      <c r="C368">
        <v>2030</v>
      </c>
      <c r="D368" t="s">
        <v>146</v>
      </c>
      <c r="E368" t="s">
        <v>133</v>
      </c>
      <c r="F368" t="s">
        <v>110</v>
      </c>
      <c r="G368" t="s">
        <v>159</v>
      </c>
      <c r="H368">
        <v>5.000000074505806E-2</v>
      </c>
      <c r="I368" t="s">
        <v>182</v>
      </c>
    </row>
    <row r="369" spans="1:9">
      <c r="A369" t="s">
        <v>260</v>
      </c>
      <c r="B369" t="s">
        <v>103</v>
      </c>
      <c r="C369">
        <v>2040</v>
      </c>
      <c r="D369" t="s">
        <v>146</v>
      </c>
      <c r="E369" t="s">
        <v>133</v>
      </c>
      <c r="F369" t="s">
        <v>110</v>
      </c>
      <c r="G369" t="s">
        <v>159</v>
      </c>
      <c r="H369">
        <v>5.000000074505806E-2</v>
      </c>
      <c r="I369" t="s">
        <v>182</v>
      </c>
    </row>
    <row r="370" spans="1:9">
      <c r="A370" t="s">
        <v>260</v>
      </c>
      <c r="B370" t="s">
        <v>103</v>
      </c>
      <c r="C370">
        <v>2050</v>
      </c>
      <c r="D370" t="s">
        <v>146</v>
      </c>
      <c r="E370" t="s">
        <v>133</v>
      </c>
      <c r="F370" t="s">
        <v>110</v>
      </c>
      <c r="G370" t="s">
        <v>159</v>
      </c>
      <c r="H370">
        <v>5.000000074505806E-2</v>
      </c>
      <c r="I370" t="s">
        <v>182</v>
      </c>
    </row>
    <row r="371" spans="1:9">
      <c r="A371" t="s">
        <v>260</v>
      </c>
      <c r="B371" t="s">
        <v>103</v>
      </c>
      <c r="C371">
        <v>2060</v>
      </c>
      <c r="D371" t="s">
        <v>146</v>
      </c>
      <c r="E371" t="s">
        <v>133</v>
      </c>
      <c r="F371" t="s">
        <v>110</v>
      </c>
      <c r="G371" t="s">
        <v>159</v>
      </c>
      <c r="H371">
        <v>5.000000074505806E-2</v>
      </c>
      <c r="I371" t="s">
        <v>182</v>
      </c>
    </row>
    <row r="372" spans="1:9">
      <c r="A372" t="s">
        <v>260</v>
      </c>
      <c r="B372" t="s">
        <v>103</v>
      </c>
      <c r="C372">
        <v>2070</v>
      </c>
      <c r="D372" t="s">
        <v>146</v>
      </c>
      <c r="E372" t="s">
        <v>133</v>
      </c>
      <c r="F372" t="s">
        <v>110</v>
      </c>
      <c r="G372" t="s">
        <v>159</v>
      </c>
      <c r="H372">
        <v>5.000000074505806E-2</v>
      </c>
      <c r="I372" t="s">
        <v>182</v>
      </c>
    </row>
    <row r="373" spans="1:9">
      <c r="A373" t="s">
        <v>260</v>
      </c>
      <c r="B373" t="s">
        <v>103</v>
      </c>
      <c r="C373">
        <v>2015</v>
      </c>
      <c r="D373" t="s">
        <v>146</v>
      </c>
      <c r="E373" t="s">
        <v>133</v>
      </c>
      <c r="F373" t="s">
        <v>110</v>
      </c>
      <c r="G373" t="s">
        <v>159</v>
      </c>
      <c r="H373">
        <v>5.000000074505806E-2</v>
      </c>
      <c r="I373" t="s">
        <v>182</v>
      </c>
    </row>
    <row r="374" spans="1:9">
      <c r="A374" t="s">
        <v>260</v>
      </c>
      <c r="B374" t="s">
        <v>103</v>
      </c>
      <c r="C374">
        <v>2025</v>
      </c>
      <c r="D374" t="s">
        <v>146</v>
      </c>
      <c r="E374" t="s">
        <v>133</v>
      </c>
      <c r="F374" t="s">
        <v>110</v>
      </c>
      <c r="G374" t="s">
        <v>159</v>
      </c>
      <c r="H374">
        <v>5.000000074505806E-2</v>
      </c>
      <c r="I374" t="s">
        <v>182</v>
      </c>
    </row>
    <row r="375" spans="1:9">
      <c r="A375" t="s">
        <v>260</v>
      </c>
      <c r="B375" t="s">
        <v>103</v>
      </c>
      <c r="C375">
        <v>2035</v>
      </c>
      <c r="D375" t="s">
        <v>146</v>
      </c>
      <c r="E375" t="s">
        <v>133</v>
      </c>
      <c r="F375" t="s">
        <v>110</v>
      </c>
      <c r="G375" t="s">
        <v>159</v>
      </c>
      <c r="H375">
        <v>5.000000074505806E-2</v>
      </c>
      <c r="I375" t="s">
        <v>182</v>
      </c>
    </row>
    <row r="376" spans="1:9">
      <c r="A376" t="s">
        <v>260</v>
      </c>
      <c r="B376" t="s">
        <v>103</v>
      </c>
      <c r="C376">
        <v>2045</v>
      </c>
      <c r="D376" t="s">
        <v>146</v>
      </c>
      <c r="E376" t="s">
        <v>133</v>
      </c>
      <c r="F376" t="s">
        <v>110</v>
      </c>
      <c r="G376" t="s">
        <v>159</v>
      </c>
      <c r="H376">
        <v>5.000000074505806E-2</v>
      </c>
      <c r="I376" t="s">
        <v>182</v>
      </c>
    </row>
    <row r="377" spans="1:9">
      <c r="A377" t="s">
        <v>260</v>
      </c>
      <c r="B377" t="s">
        <v>103</v>
      </c>
      <c r="C377">
        <v>2055</v>
      </c>
      <c r="D377" t="s">
        <v>146</v>
      </c>
      <c r="E377" t="s">
        <v>133</v>
      </c>
      <c r="F377" t="s">
        <v>110</v>
      </c>
      <c r="G377" t="s">
        <v>159</v>
      </c>
      <c r="H377">
        <v>5.000000074505806E-2</v>
      </c>
      <c r="I377" t="s">
        <v>182</v>
      </c>
    </row>
    <row r="378" spans="1:9">
      <c r="A378" t="s">
        <v>260</v>
      </c>
      <c r="B378" t="s">
        <v>103</v>
      </c>
      <c r="C378">
        <v>2065</v>
      </c>
      <c r="D378" t="s">
        <v>146</v>
      </c>
      <c r="E378" t="s">
        <v>133</v>
      </c>
      <c r="F378" t="s">
        <v>110</v>
      </c>
      <c r="G378" t="s">
        <v>159</v>
      </c>
      <c r="H378">
        <v>5.000000074505806E-2</v>
      </c>
      <c r="I378" t="s">
        <v>182</v>
      </c>
    </row>
    <row r="379" spans="1:9">
      <c r="A379" t="s">
        <v>260</v>
      </c>
      <c r="B379" t="s">
        <v>80</v>
      </c>
      <c r="C379">
        <v>2010</v>
      </c>
      <c r="D379" t="s">
        <v>146</v>
      </c>
      <c r="E379" t="s">
        <v>133</v>
      </c>
      <c r="F379" t="s">
        <v>110</v>
      </c>
      <c r="G379" t="s">
        <v>157</v>
      </c>
      <c r="H379">
        <v>1</v>
      </c>
      <c r="I379" t="s">
        <v>182</v>
      </c>
    </row>
    <row r="380" spans="1:9">
      <c r="A380" t="s">
        <v>260</v>
      </c>
      <c r="B380" t="s">
        <v>80</v>
      </c>
      <c r="C380">
        <v>2020</v>
      </c>
      <c r="D380" t="s">
        <v>146</v>
      </c>
      <c r="E380" t="s">
        <v>133</v>
      </c>
      <c r="F380" t="s">
        <v>110</v>
      </c>
      <c r="G380" t="s">
        <v>157</v>
      </c>
      <c r="H380">
        <v>1</v>
      </c>
      <c r="I380" t="s">
        <v>182</v>
      </c>
    </row>
    <row r="381" spans="1:9">
      <c r="A381" t="s">
        <v>260</v>
      </c>
      <c r="B381" t="s">
        <v>80</v>
      </c>
      <c r="C381">
        <v>2030</v>
      </c>
      <c r="D381" t="s">
        <v>146</v>
      </c>
      <c r="E381" t="s">
        <v>133</v>
      </c>
      <c r="F381" t="s">
        <v>110</v>
      </c>
      <c r="G381" t="s">
        <v>157</v>
      </c>
      <c r="H381">
        <v>1</v>
      </c>
      <c r="I381" t="s">
        <v>182</v>
      </c>
    </row>
    <row r="382" spans="1:9">
      <c r="A382" t="s">
        <v>260</v>
      </c>
      <c r="B382" t="s">
        <v>80</v>
      </c>
      <c r="C382">
        <v>2040</v>
      </c>
      <c r="D382" t="s">
        <v>146</v>
      </c>
      <c r="E382" t="s">
        <v>133</v>
      </c>
      <c r="F382" t="s">
        <v>110</v>
      </c>
      <c r="G382" t="s">
        <v>157</v>
      </c>
      <c r="H382">
        <v>1</v>
      </c>
      <c r="I382" t="s">
        <v>182</v>
      </c>
    </row>
    <row r="383" spans="1:9">
      <c r="A383" t="s">
        <v>260</v>
      </c>
      <c r="B383" t="s">
        <v>80</v>
      </c>
      <c r="C383">
        <v>2050</v>
      </c>
      <c r="D383" t="s">
        <v>146</v>
      </c>
      <c r="E383" t="s">
        <v>133</v>
      </c>
      <c r="F383" t="s">
        <v>110</v>
      </c>
      <c r="G383" t="s">
        <v>157</v>
      </c>
      <c r="H383">
        <v>1</v>
      </c>
      <c r="I383" t="s">
        <v>182</v>
      </c>
    </row>
    <row r="384" spans="1:9">
      <c r="A384" t="s">
        <v>260</v>
      </c>
      <c r="B384" t="s">
        <v>80</v>
      </c>
      <c r="C384">
        <v>2060</v>
      </c>
      <c r="D384" t="s">
        <v>146</v>
      </c>
      <c r="E384" t="s">
        <v>133</v>
      </c>
      <c r="F384" t="s">
        <v>110</v>
      </c>
      <c r="G384" t="s">
        <v>157</v>
      </c>
      <c r="H384">
        <v>1</v>
      </c>
      <c r="I384" t="s">
        <v>182</v>
      </c>
    </row>
    <row r="385" spans="1:9">
      <c r="A385" t="s">
        <v>260</v>
      </c>
      <c r="B385" t="s">
        <v>80</v>
      </c>
      <c r="C385">
        <v>2070</v>
      </c>
      <c r="D385" t="s">
        <v>146</v>
      </c>
      <c r="E385" t="s">
        <v>133</v>
      </c>
      <c r="F385" t="s">
        <v>110</v>
      </c>
      <c r="G385" t="s">
        <v>157</v>
      </c>
      <c r="H385">
        <v>1</v>
      </c>
      <c r="I385" t="s">
        <v>182</v>
      </c>
    </row>
    <row r="386" spans="1:9">
      <c r="A386" t="s">
        <v>260</v>
      </c>
      <c r="B386" t="s">
        <v>80</v>
      </c>
      <c r="C386">
        <v>2015</v>
      </c>
      <c r="D386" t="s">
        <v>146</v>
      </c>
      <c r="E386" t="s">
        <v>133</v>
      </c>
      <c r="F386" t="s">
        <v>110</v>
      </c>
      <c r="G386" t="s">
        <v>157</v>
      </c>
      <c r="H386">
        <v>1</v>
      </c>
      <c r="I386" t="s">
        <v>182</v>
      </c>
    </row>
    <row r="387" spans="1:9">
      <c r="A387" t="s">
        <v>260</v>
      </c>
      <c r="B387" t="s">
        <v>80</v>
      </c>
      <c r="C387">
        <v>2025</v>
      </c>
      <c r="D387" t="s">
        <v>146</v>
      </c>
      <c r="E387" t="s">
        <v>133</v>
      </c>
      <c r="F387" t="s">
        <v>110</v>
      </c>
      <c r="G387" t="s">
        <v>157</v>
      </c>
      <c r="H387">
        <v>1</v>
      </c>
      <c r="I387" t="s">
        <v>182</v>
      </c>
    </row>
    <row r="388" spans="1:9">
      <c r="A388" t="s">
        <v>260</v>
      </c>
      <c r="B388" t="s">
        <v>80</v>
      </c>
      <c r="C388">
        <v>2035</v>
      </c>
      <c r="D388" t="s">
        <v>146</v>
      </c>
      <c r="E388" t="s">
        <v>133</v>
      </c>
      <c r="F388" t="s">
        <v>110</v>
      </c>
      <c r="G388" t="s">
        <v>157</v>
      </c>
      <c r="H388">
        <v>1</v>
      </c>
      <c r="I388" t="s">
        <v>182</v>
      </c>
    </row>
    <row r="389" spans="1:9">
      <c r="A389" t="s">
        <v>260</v>
      </c>
      <c r="B389" t="s">
        <v>80</v>
      </c>
      <c r="C389">
        <v>2045</v>
      </c>
      <c r="D389" t="s">
        <v>146</v>
      </c>
      <c r="E389" t="s">
        <v>133</v>
      </c>
      <c r="F389" t="s">
        <v>110</v>
      </c>
      <c r="G389" t="s">
        <v>157</v>
      </c>
      <c r="H389">
        <v>1</v>
      </c>
      <c r="I389" t="s">
        <v>182</v>
      </c>
    </row>
    <row r="390" spans="1:9">
      <c r="A390" t="s">
        <v>260</v>
      </c>
      <c r="B390" t="s">
        <v>80</v>
      </c>
      <c r="C390">
        <v>2055</v>
      </c>
      <c r="D390" t="s">
        <v>146</v>
      </c>
      <c r="E390" t="s">
        <v>133</v>
      </c>
      <c r="F390" t="s">
        <v>110</v>
      </c>
      <c r="G390" t="s">
        <v>157</v>
      </c>
      <c r="H390">
        <v>1</v>
      </c>
      <c r="I390" t="s">
        <v>182</v>
      </c>
    </row>
    <row r="391" spans="1:9">
      <c r="A391" t="s">
        <v>260</v>
      </c>
      <c r="B391" t="s">
        <v>80</v>
      </c>
      <c r="C391">
        <v>2065</v>
      </c>
      <c r="D391" t="s">
        <v>146</v>
      </c>
      <c r="E391" t="s">
        <v>133</v>
      </c>
      <c r="F391" t="s">
        <v>110</v>
      </c>
      <c r="G391" t="s">
        <v>157</v>
      </c>
      <c r="H391">
        <v>1</v>
      </c>
      <c r="I391" t="s">
        <v>182</v>
      </c>
    </row>
    <row r="392" spans="1:9">
      <c r="A392" t="s">
        <v>260</v>
      </c>
      <c r="B392" t="s">
        <v>87</v>
      </c>
      <c r="C392">
        <v>2010</v>
      </c>
      <c r="D392" t="s">
        <v>146</v>
      </c>
      <c r="E392" t="s">
        <v>133</v>
      </c>
      <c r="F392" t="s">
        <v>110</v>
      </c>
      <c r="G392" t="s">
        <v>162</v>
      </c>
      <c r="H392">
        <v>0.75</v>
      </c>
      <c r="I392" t="s">
        <v>182</v>
      </c>
    </row>
    <row r="393" spans="1:9">
      <c r="A393" t="s">
        <v>260</v>
      </c>
      <c r="B393" t="s">
        <v>87</v>
      </c>
      <c r="C393">
        <v>2020</v>
      </c>
      <c r="D393" t="s">
        <v>146</v>
      </c>
      <c r="E393" t="s">
        <v>133</v>
      </c>
      <c r="F393" t="s">
        <v>110</v>
      </c>
      <c r="G393" t="s">
        <v>162</v>
      </c>
      <c r="H393">
        <v>0.75</v>
      </c>
      <c r="I393" t="s">
        <v>182</v>
      </c>
    </row>
    <row r="394" spans="1:9">
      <c r="A394" t="s">
        <v>260</v>
      </c>
      <c r="B394" t="s">
        <v>87</v>
      </c>
      <c r="C394">
        <v>2030</v>
      </c>
      <c r="D394" t="s">
        <v>146</v>
      </c>
      <c r="E394" t="s">
        <v>133</v>
      </c>
      <c r="F394" t="s">
        <v>110</v>
      </c>
      <c r="G394" t="s">
        <v>162</v>
      </c>
      <c r="H394">
        <v>0.75</v>
      </c>
      <c r="I394" t="s">
        <v>182</v>
      </c>
    </row>
    <row r="395" spans="1:9">
      <c r="A395" t="s">
        <v>260</v>
      </c>
      <c r="B395" t="s">
        <v>87</v>
      </c>
      <c r="C395">
        <v>2040</v>
      </c>
      <c r="D395" t="s">
        <v>146</v>
      </c>
      <c r="E395" t="s">
        <v>133</v>
      </c>
      <c r="F395" t="s">
        <v>110</v>
      </c>
      <c r="G395" t="s">
        <v>162</v>
      </c>
      <c r="H395">
        <v>0.75</v>
      </c>
      <c r="I395" t="s">
        <v>182</v>
      </c>
    </row>
    <row r="396" spans="1:9">
      <c r="A396" t="s">
        <v>260</v>
      </c>
      <c r="B396" t="s">
        <v>87</v>
      </c>
      <c r="C396">
        <v>2050</v>
      </c>
      <c r="D396" t="s">
        <v>146</v>
      </c>
      <c r="E396" t="s">
        <v>133</v>
      </c>
      <c r="F396" t="s">
        <v>110</v>
      </c>
      <c r="G396" t="s">
        <v>162</v>
      </c>
      <c r="H396">
        <v>0.75</v>
      </c>
      <c r="I396" t="s">
        <v>182</v>
      </c>
    </row>
    <row r="397" spans="1:9">
      <c r="A397" t="s">
        <v>260</v>
      </c>
      <c r="B397" t="s">
        <v>87</v>
      </c>
      <c r="C397">
        <v>2060</v>
      </c>
      <c r="D397" t="s">
        <v>146</v>
      </c>
      <c r="E397" t="s">
        <v>133</v>
      </c>
      <c r="F397" t="s">
        <v>110</v>
      </c>
      <c r="G397" t="s">
        <v>162</v>
      </c>
      <c r="H397">
        <v>0.75</v>
      </c>
      <c r="I397" t="s">
        <v>182</v>
      </c>
    </row>
    <row r="398" spans="1:9">
      <c r="A398" t="s">
        <v>260</v>
      </c>
      <c r="B398" t="s">
        <v>87</v>
      </c>
      <c r="C398">
        <v>2070</v>
      </c>
      <c r="D398" t="s">
        <v>146</v>
      </c>
      <c r="E398" t="s">
        <v>133</v>
      </c>
      <c r="F398" t="s">
        <v>110</v>
      </c>
      <c r="G398" t="s">
        <v>162</v>
      </c>
      <c r="H398">
        <v>0.75</v>
      </c>
      <c r="I398" t="s">
        <v>182</v>
      </c>
    </row>
    <row r="399" spans="1:9">
      <c r="A399" t="s">
        <v>260</v>
      </c>
      <c r="B399" t="s">
        <v>87</v>
      </c>
      <c r="C399">
        <v>2015</v>
      </c>
      <c r="D399" t="s">
        <v>146</v>
      </c>
      <c r="E399" t="s">
        <v>133</v>
      </c>
      <c r="F399" t="s">
        <v>110</v>
      </c>
      <c r="G399" t="s">
        <v>162</v>
      </c>
      <c r="H399">
        <v>0.75</v>
      </c>
      <c r="I399" t="s">
        <v>182</v>
      </c>
    </row>
    <row r="400" spans="1:9">
      <c r="A400" t="s">
        <v>260</v>
      </c>
      <c r="B400" t="s">
        <v>87</v>
      </c>
      <c r="C400">
        <v>2025</v>
      </c>
      <c r="D400" t="s">
        <v>146</v>
      </c>
      <c r="E400" t="s">
        <v>133</v>
      </c>
      <c r="F400" t="s">
        <v>110</v>
      </c>
      <c r="G400" t="s">
        <v>162</v>
      </c>
      <c r="H400">
        <v>0.75</v>
      </c>
      <c r="I400" t="s">
        <v>182</v>
      </c>
    </row>
    <row r="401" spans="1:9">
      <c r="A401" t="s">
        <v>260</v>
      </c>
      <c r="B401" t="s">
        <v>87</v>
      </c>
      <c r="C401">
        <v>2035</v>
      </c>
      <c r="D401" t="s">
        <v>146</v>
      </c>
      <c r="E401" t="s">
        <v>133</v>
      </c>
      <c r="F401" t="s">
        <v>110</v>
      </c>
      <c r="G401" t="s">
        <v>162</v>
      </c>
      <c r="H401">
        <v>0.75</v>
      </c>
      <c r="I401" t="s">
        <v>182</v>
      </c>
    </row>
    <row r="402" spans="1:9">
      <c r="A402" t="s">
        <v>260</v>
      </c>
      <c r="B402" t="s">
        <v>87</v>
      </c>
      <c r="C402">
        <v>2045</v>
      </c>
      <c r="D402" t="s">
        <v>146</v>
      </c>
      <c r="E402" t="s">
        <v>133</v>
      </c>
      <c r="F402" t="s">
        <v>110</v>
      </c>
      <c r="G402" t="s">
        <v>162</v>
      </c>
      <c r="H402">
        <v>0.75</v>
      </c>
      <c r="I402" t="s">
        <v>182</v>
      </c>
    </row>
    <row r="403" spans="1:9">
      <c r="A403" t="s">
        <v>260</v>
      </c>
      <c r="B403" t="s">
        <v>87</v>
      </c>
      <c r="C403">
        <v>2055</v>
      </c>
      <c r="D403" t="s">
        <v>146</v>
      </c>
      <c r="E403" t="s">
        <v>133</v>
      </c>
      <c r="F403" t="s">
        <v>110</v>
      </c>
      <c r="G403" t="s">
        <v>162</v>
      </c>
      <c r="H403">
        <v>0.75</v>
      </c>
      <c r="I403" t="s">
        <v>182</v>
      </c>
    </row>
    <row r="404" spans="1:9">
      <c r="A404" t="s">
        <v>260</v>
      </c>
      <c r="B404" t="s">
        <v>87</v>
      </c>
      <c r="C404">
        <v>2065</v>
      </c>
      <c r="D404" t="s">
        <v>146</v>
      </c>
      <c r="E404" t="s">
        <v>133</v>
      </c>
      <c r="F404" t="s">
        <v>110</v>
      </c>
      <c r="G404" t="s">
        <v>162</v>
      </c>
      <c r="H404">
        <v>0.75</v>
      </c>
      <c r="I404" t="s">
        <v>182</v>
      </c>
    </row>
    <row r="405" spans="1:9">
      <c r="A405" t="s">
        <v>260</v>
      </c>
      <c r="B405" t="s">
        <v>87</v>
      </c>
      <c r="C405">
        <v>2010</v>
      </c>
      <c r="D405" t="s">
        <v>146</v>
      </c>
      <c r="E405" t="s">
        <v>133</v>
      </c>
      <c r="F405" t="s">
        <v>110</v>
      </c>
      <c r="G405" t="s">
        <v>161</v>
      </c>
      <c r="H405">
        <v>0.10000000149011611</v>
      </c>
      <c r="I405" t="s">
        <v>182</v>
      </c>
    </row>
    <row r="406" spans="1:9">
      <c r="A406" t="s">
        <v>260</v>
      </c>
      <c r="B406" t="s">
        <v>87</v>
      </c>
      <c r="C406">
        <v>2020</v>
      </c>
      <c r="D406" t="s">
        <v>146</v>
      </c>
      <c r="E406" t="s">
        <v>133</v>
      </c>
      <c r="F406" t="s">
        <v>110</v>
      </c>
      <c r="G406" t="s">
        <v>161</v>
      </c>
      <c r="H406">
        <v>0.10000000149011611</v>
      </c>
      <c r="I406" t="s">
        <v>182</v>
      </c>
    </row>
    <row r="407" spans="1:9">
      <c r="A407" t="s">
        <v>260</v>
      </c>
      <c r="B407" t="s">
        <v>87</v>
      </c>
      <c r="C407">
        <v>2030</v>
      </c>
      <c r="D407" t="s">
        <v>146</v>
      </c>
      <c r="E407" t="s">
        <v>133</v>
      </c>
      <c r="F407" t="s">
        <v>110</v>
      </c>
      <c r="G407" t="s">
        <v>161</v>
      </c>
      <c r="H407">
        <v>0.10000000149011611</v>
      </c>
      <c r="I407" t="s">
        <v>182</v>
      </c>
    </row>
    <row r="408" spans="1:9">
      <c r="A408" t="s">
        <v>260</v>
      </c>
      <c r="B408" t="s">
        <v>87</v>
      </c>
      <c r="C408">
        <v>2040</v>
      </c>
      <c r="D408" t="s">
        <v>146</v>
      </c>
      <c r="E408" t="s">
        <v>133</v>
      </c>
      <c r="F408" t="s">
        <v>110</v>
      </c>
      <c r="G408" t="s">
        <v>161</v>
      </c>
      <c r="H408">
        <v>0.10000000149011611</v>
      </c>
      <c r="I408" t="s">
        <v>182</v>
      </c>
    </row>
    <row r="409" spans="1:9">
      <c r="A409" t="s">
        <v>260</v>
      </c>
      <c r="B409" t="s">
        <v>87</v>
      </c>
      <c r="C409">
        <v>2050</v>
      </c>
      <c r="D409" t="s">
        <v>146</v>
      </c>
      <c r="E409" t="s">
        <v>133</v>
      </c>
      <c r="F409" t="s">
        <v>110</v>
      </c>
      <c r="G409" t="s">
        <v>161</v>
      </c>
      <c r="H409">
        <v>0.10000000149011611</v>
      </c>
      <c r="I409" t="s">
        <v>182</v>
      </c>
    </row>
    <row r="410" spans="1:9">
      <c r="A410" t="s">
        <v>260</v>
      </c>
      <c r="B410" t="s">
        <v>87</v>
      </c>
      <c r="C410">
        <v>2060</v>
      </c>
      <c r="D410" t="s">
        <v>146</v>
      </c>
      <c r="E410" t="s">
        <v>133</v>
      </c>
      <c r="F410" t="s">
        <v>110</v>
      </c>
      <c r="G410" t="s">
        <v>161</v>
      </c>
      <c r="H410">
        <v>0.10000000149011611</v>
      </c>
      <c r="I410" t="s">
        <v>182</v>
      </c>
    </row>
    <row r="411" spans="1:9">
      <c r="A411" t="s">
        <v>260</v>
      </c>
      <c r="B411" t="s">
        <v>87</v>
      </c>
      <c r="C411">
        <v>2070</v>
      </c>
      <c r="D411" t="s">
        <v>146</v>
      </c>
      <c r="E411" t="s">
        <v>133</v>
      </c>
      <c r="F411" t="s">
        <v>110</v>
      </c>
      <c r="G411" t="s">
        <v>161</v>
      </c>
      <c r="H411">
        <v>0.10000000149011611</v>
      </c>
      <c r="I411" t="s">
        <v>182</v>
      </c>
    </row>
    <row r="412" spans="1:9">
      <c r="A412" t="s">
        <v>260</v>
      </c>
      <c r="B412" t="s">
        <v>87</v>
      </c>
      <c r="C412">
        <v>2015</v>
      </c>
      <c r="D412" t="s">
        <v>146</v>
      </c>
      <c r="E412" t="s">
        <v>133</v>
      </c>
      <c r="F412" t="s">
        <v>110</v>
      </c>
      <c r="G412" t="s">
        <v>161</v>
      </c>
      <c r="H412">
        <v>0.10000000149011611</v>
      </c>
      <c r="I412" t="s">
        <v>182</v>
      </c>
    </row>
    <row r="413" spans="1:9">
      <c r="A413" t="s">
        <v>260</v>
      </c>
      <c r="B413" t="s">
        <v>87</v>
      </c>
      <c r="C413">
        <v>2025</v>
      </c>
      <c r="D413" t="s">
        <v>146</v>
      </c>
      <c r="E413" t="s">
        <v>133</v>
      </c>
      <c r="F413" t="s">
        <v>110</v>
      </c>
      <c r="G413" t="s">
        <v>161</v>
      </c>
      <c r="H413">
        <v>0.10000000149011611</v>
      </c>
      <c r="I413" t="s">
        <v>182</v>
      </c>
    </row>
    <row r="414" spans="1:9">
      <c r="A414" t="s">
        <v>260</v>
      </c>
      <c r="B414" t="s">
        <v>87</v>
      </c>
      <c r="C414">
        <v>2035</v>
      </c>
      <c r="D414" t="s">
        <v>146</v>
      </c>
      <c r="E414" t="s">
        <v>133</v>
      </c>
      <c r="F414" t="s">
        <v>110</v>
      </c>
      <c r="G414" t="s">
        <v>161</v>
      </c>
      <c r="H414">
        <v>0.10000000149011611</v>
      </c>
      <c r="I414" t="s">
        <v>182</v>
      </c>
    </row>
    <row r="415" spans="1:9">
      <c r="A415" t="s">
        <v>260</v>
      </c>
      <c r="B415" t="s">
        <v>87</v>
      </c>
      <c r="C415">
        <v>2045</v>
      </c>
      <c r="D415" t="s">
        <v>146</v>
      </c>
      <c r="E415" t="s">
        <v>133</v>
      </c>
      <c r="F415" t="s">
        <v>110</v>
      </c>
      <c r="G415" t="s">
        <v>161</v>
      </c>
      <c r="H415">
        <v>0.10000000149011611</v>
      </c>
      <c r="I415" t="s">
        <v>182</v>
      </c>
    </row>
    <row r="416" spans="1:9">
      <c r="A416" t="s">
        <v>260</v>
      </c>
      <c r="B416" t="s">
        <v>87</v>
      </c>
      <c r="C416">
        <v>2055</v>
      </c>
      <c r="D416" t="s">
        <v>146</v>
      </c>
      <c r="E416" t="s">
        <v>133</v>
      </c>
      <c r="F416" t="s">
        <v>110</v>
      </c>
      <c r="G416" t="s">
        <v>161</v>
      </c>
      <c r="H416">
        <v>0.10000000149011611</v>
      </c>
      <c r="I416" t="s">
        <v>182</v>
      </c>
    </row>
    <row r="417" spans="1:9">
      <c r="A417" t="s">
        <v>260</v>
      </c>
      <c r="B417" t="s">
        <v>87</v>
      </c>
      <c r="C417">
        <v>2065</v>
      </c>
      <c r="D417" t="s">
        <v>146</v>
      </c>
      <c r="E417" t="s">
        <v>133</v>
      </c>
      <c r="F417" t="s">
        <v>110</v>
      </c>
      <c r="G417" t="s">
        <v>161</v>
      </c>
      <c r="H417">
        <v>0.10000000149011611</v>
      </c>
      <c r="I417" t="s">
        <v>182</v>
      </c>
    </row>
    <row r="418" spans="1:9">
      <c r="A418" t="s">
        <v>260</v>
      </c>
      <c r="B418" t="s">
        <v>87</v>
      </c>
      <c r="C418">
        <v>2010</v>
      </c>
      <c r="D418" t="s">
        <v>146</v>
      </c>
      <c r="E418" t="s">
        <v>133</v>
      </c>
      <c r="F418" t="s">
        <v>110</v>
      </c>
      <c r="G418" t="s">
        <v>160</v>
      </c>
      <c r="H418">
        <v>0.10000000149011611</v>
      </c>
      <c r="I418" t="s">
        <v>182</v>
      </c>
    </row>
    <row r="419" spans="1:9">
      <c r="A419" t="s">
        <v>260</v>
      </c>
      <c r="B419" t="s">
        <v>87</v>
      </c>
      <c r="C419">
        <v>2020</v>
      </c>
      <c r="D419" t="s">
        <v>146</v>
      </c>
      <c r="E419" t="s">
        <v>133</v>
      </c>
      <c r="F419" t="s">
        <v>110</v>
      </c>
      <c r="G419" t="s">
        <v>160</v>
      </c>
      <c r="H419">
        <v>0.10000000149011611</v>
      </c>
      <c r="I419" t="s">
        <v>182</v>
      </c>
    </row>
    <row r="420" spans="1:9">
      <c r="A420" t="s">
        <v>260</v>
      </c>
      <c r="B420" t="s">
        <v>87</v>
      </c>
      <c r="C420">
        <v>2030</v>
      </c>
      <c r="D420" t="s">
        <v>146</v>
      </c>
      <c r="E420" t="s">
        <v>133</v>
      </c>
      <c r="F420" t="s">
        <v>110</v>
      </c>
      <c r="G420" t="s">
        <v>160</v>
      </c>
      <c r="H420">
        <v>0.10000000149011611</v>
      </c>
      <c r="I420" t="s">
        <v>182</v>
      </c>
    </row>
    <row r="421" spans="1:9">
      <c r="A421" t="s">
        <v>260</v>
      </c>
      <c r="B421" t="s">
        <v>87</v>
      </c>
      <c r="C421">
        <v>2040</v>
      </c>
      <c r="D421" t="s">
        <v>146</v>
      </c>
      <c r="E421" t="s">
        <v>133</v>
      </c>
      <c r="F421" t="s">
        <v>110</v>
      </c>
      <c r="G421" t="s">
        <v>160</v>
      </c>
      <c r="H421">
        <v>0.10000000149011611</v>
      </c>
      <c r="I421" t="s">
        <v>182</v>
      </c>
    </row>
    <row r="422" spans="1:9">
      <c r="A422" t="s">
        <v>260</v>
      </c>
      <c r="B422" t="s">
        <v>87</v>
      </c>
      <c r="C422">
        <v>2050</v>
      </c>
      <c r="D422" t="s">
        <v>146</v>
      </c>
      <c r="E422" t="s">
        <v>133</v>
      </c>
      <c r="F422" t="s">
        <v>110</v>
      </c>
      <c r="G422" t="s">
        <v>160</v>
      </c>
      <c r="H422">
        <v>0.10000000149011611</v>
      </c>
      <c r="I422" t="s">
        <v>182</v>
      </c>
    </row>
    <row r="423" spans="1:9">
      <c r="A423" t="s">
        <v>260</v>
      </c>
      <c r="B423" t="s">
        <v>87</v>
      </c>
      <c r="C423">
        <v>2060</v>
      </c>
      <c r="D423" t="s">
        <v>146</v>
      </c>
      <c r="E423" t="s">
        <v>133</v>
      </c>
      <c r="F423" t="s">
        <v>110</v>
      </c>
      <c r="G423" t="s">
        <v>160</v>
      </c>
      <c r="H423">
        <v>0.10000000149011611</v>
      </c>
      <c r="I423" t="s">
        <v>182</v>
      </c>
    </row>
    <row r="424" spans="1:9">
      <c r="A424" t="s">
        <v>260</v>
      </c>
      <c r="B424" t="s">
        <v>87</v>
      </c>
      <c r="C424">
        <v>2070</v>
      </c>
      <c r="D424" t="s">
        <v>146</v>
      </c>
      <c r="E424" t="s">
        <v>133</v>
      </c>
      <c r="F424" t="s">
        <v>110</v>
      </c>
      <c r="G424" t="s">
        <v>160</v>
      </c>
      <c r="H424">
        <v>0.10000000149011611</v>
      </c>
      <c r="I424" t="s">
        <v>182</v>
      </c>
    </row>
    <row r="425" spans="1:9">
      <c r="A425" t="s">
        <v>260</v>
      </c>
      <c r="B425" t="s">
        <v>87</v>
      </c>
      <c r="C425">
        <v>2015</v>
      </c>
      <c r="D425" t="s">
        <v>146</v>
      </c>
      <c r="E425" t="s">
        <v>133</v>
      </c>
      <c r="F425" t="s">
        <v>110</v>
      </c>
      <c r="G425" t="s">
        <v>160</v>
      </c>
      <c r="H425">
        <v>0.10000000149011611</v>
      </c>
      <c r="I425" t="s">
        <v>182</v>
      </c>
    </row>
    <row r="426" spans="1:9">
      <c r="A426" t="s">
        <v>260</v>
      </c>
      <c r="B426" t="s">
        <v>87</v>
      </c>
      <c r="C426">
        <v>2025</v>
      </c>
      <c r="D426" t="s">
        <v>146</v>
      </c>
      <c r="E426" t="s">
        <v>133</v>
      </c>
      <c r="F426" t="s">
        <v>110</v>
      </c>
      <c r="G426" t="s">
        <v>160</v>
      </c>
      <c r="H426">
        <v>0.10000000149011611</v>
      </c>
      <c r="I426" t="s">
        <v>182</v>
      </c>
    </row>
    <row r="427" spans="1:9">
      <c r="A427" t="s">
        <v>260</v>
      </c>
      <c r="B427" t="s">
        <v>87</v>
      </c>
      <c r="C427">
        <v>2035</v>
      </c>
      <c r="D427" t="s">
        <v>146</v>
      </c>
      <c r="E427" t="s">
        <v>133</v>
      </c>
      <c r="F427" t="s">
        <v>110</v>
      </c>
      <c r="G427" t="s">
        <v>160</v>
      </c>
      <c r="H427">
        <v>0.10000000149011611</v>
      </c>
      <c r="I427" t="s">
        <v>182</v>
      </c>
    </row>
    <row r="428" spans="1:9">
      <c r="A428" t="s">
        <v>260</v>
      </c>
      <c r="B428" t="s">
        <v>87</v>
      </c>
      <c r="C428">
        <v>2045</v>
      </c>
      <c r="D428" t="s">
        <v>146</v>
      </c>
      <c r="E428" t="s">
        <v>133</v>
      </c>
      <c r="F428" t="s">
        <v>110</v>
      </c>
      <c r="G428" t="s">
        <v>160</v>
      </c>
      <c r="H428">
        <v>0.10000000149011611</v>
      </c>
      <c r="I428" t="s">
        <v>182</v>
      </c>
    </row>
    <row r="429" spans="1:9">
      <c r="A429" t="s">
        <v>260</v>
      </c>
      <c r="B429" t="s">
        <v>87</v>
      </c>
      <c r="C429">
        <v>2055</v>
      </c>
      <c r="D429" t="s">
        <v>146</v>
      </c>
      <c r="E429" t="s">
        <v>133</v>
      </c>
      <c r="F429" t="s">
        <v>110</v>
      </c>
      <c r="G429" t="s">
        <v>160</v>
      </c>
      <c r="H429">
        <v>0.10000000149011611</v>
      </c>
      <c r="I429" t="s">
        <v>182</v>
      </c>
    </row>
    <row r="430" spans="1:9">
      <c r="A430" t="s">
        <v>260</v>
      </c>
      <c r="B430" t="s">
        <v>87</v>
      </c>
      <c r="C430">
        <v>2065</v>
      </c>
      <c r="D430" t="s">
        <v>146</v>
      </c>
      <c r="E430" t="s">
        <v>133</v>
      </c>
      <c r="F430" t="s">
        <v>110</v>
      </c>
      <c r="G430" t="s">
        <v>160</v>
      </c>
      <c r="H430">
        <v>0.10000000149011611</v>
      </c>
      <c r="I430" t="s">
        <v>182</v>
      </c>
    </row>
    <row r="431" spans="1:9">
      <c r="A431" t="s">
        <v>260</v>
      </c>
      <c r="B431" t="s">
        <v>87</v>
      </c>
      <c r="C431">
        <v>2010</v>
      </c>
      <c r="D431" t="s">
        <v>146</v>
      </c>
      <c r="E431" t="s">
        <v>133</v>
      </c>
      <c r="F431" t="s">
        <v>110</v>
      </c>
      <c r="G431" t="s">
        <v>159</v>
      </c>
      <c r="H431">
        <v>5.000000074505806E-2</v>
      </c>
      <c r="I431" t="s">
        <v>182</v>
      </c>
    </row>
    <row r="432" spans="1:9">
      <c r="A432" t="s">
        <v>260</v>
      </c>
      <c r="B432" t="s">
        <v>87</v>
      </c>
      <c r="C432">
        <v>2020</v>
      </c>
      <c r="D432" t="s">
        <v>146</v>
      </c>
      <c r="E432" t="s">
        <v>133</v>
      </c>
      <c r="F432" t="s">
        <v>110</v>
      </c>
      <c r="G432" t="s">
        <v>159</v>
      </c>
      <c r="H432">
        <v>5.000000074505806E-2</v>
      </c>
      <c r="I432" t="s">
        <v>182</v>
      </c>
    </row>
    <row r="433" spans="1:9">
      <c r="A433" t="s">
        <v>260</v>
      </c>
      <c r="B433" t="s">
        <v>87</v>
      </c>
      <c r="C433">
        <v>2030</v>
      </c>
      <c r="D433" t="s">
        <v>146</v>
      </c>
      <c r="E433" t="s">
        <v>133</v>
      </c>
      <c r="F433" t="s">
        <v>110</v>
      </c>
      <c r="G433" t="s">
        <v>159</v>
      </c>
      <c r="H433">
        <v>5.000000074505806E-2</v>
      </c>
      <c r="I433" t="s">
        <v>182</v>
      </c>
    </row>
    <row r="434" spans="1:9">
      <c r="A434" t="s">
        <v>260</v>
      </c>
      <c r="B434" t="s">
        <v>87</v>
      </c>
      <c r="C434">
        <v>2040</v>
      </c>
      <c r="D434" t="s">
        <v>146</v>
      </c>
      <c r="E434" t="s">
        <v>133</v>
      </c>
      <c r="F434" t="s">
        <v>110</v>
      </c>
      <c r="G434" t="s">
        <v>159</v>
      </c>
      <c r="H434">
        <v>5.000000074505806E-2</v>
      </c>
      <c r="I434" t="s">
        <v>182</v>
      </c>
    </row>
    <row r="435" spans="1:9">
      <c r="A435" t="s">
        <v>260</v>
      </c>
      <c r="B435" t="s">
        <v>87</v>
      </c>
      <c r="C435">
        <v>2050</v>
      </c>
      <c r="D435" t="s">
        <v>146</v>
      </c>
      <c r="E435" t="s">
        <v>133</v>
      </c>
      <c r="F435" t="s">
        <v>110</v>
      </c>
      <c r="G435" t="s">
        <v>159</v>
      </c>
      <c r="H435">
        <v>5.000000074505806E-2</v>
      </c>
      <c r="I435" t="s">
        <v>182</v>
      </c>
    </row>
    <row r="436" spans="1:9">
      <c r="A436" t="s">
        <v>260</v>
      </c>
      <c r="B436" t="s">
        <v>87</v>
      </c>
      <c r="C436">
        <v>2060</v>
      </c>
      <c r="D436" t="s">
        <v>146</v>
      </c>
      <c r="E436" t="s">
        <v>133</v>
      </c>
      <c r="F436" t="s">
        <v>110</v>
      </c>
      <c r="G436" t="s">
        <v>159</v>
      </c>
      <c r="H436">
        <v>5.000000074505806E-2</v>
      </c>
      <c r="I436" t="s">
        <v>182</v>
      </c>
    </row>
    <row r="437" spans="1:9">
      <c r="A437" t="s">
        <v>260</v>
      </c>
      <c r="B437" t="s">
        <v>87</v>
      </c>
      <c r="C437">
        <v>2070</v>
      </c>
      <c r="D437" t="s">
        <v>146</v>
      </c>
      <c r="E437" t="s">
        <v>133</v>
      </c>
      <c r="F437" t="s">
        <v>110</v>
      </c>
      <c r="G437" t="s">
        <v>159</v>
      </c>
      <c r="H437">
        <v>5.000000074505806E-2</v>
      </c>
      <c r="I437" t="s">
        <v>182</v>
      </c>
    </row>
    <row r="438" spans="1:9">
      <c r="A438" t="s">
        <v>260</v>
      </c>
      <c r="B438" t="s">
        <v>87</v>
      </c>
      <c r="C438">
        <v>2015</v>
      </c>
      <c r="D438" t="s">
        <v>146</v>
      </c>
      <c r="E438" t="s">
        <v>133</v>
      </c>
      <c r="F438" t="s">
        <v>110</v>
      </c>
      <c r="G438" t="s">
        <v>159</v>
      </c>
      <c r="H438">
        <v>5.000000074505806E-2</v>
      </c>
      <c r="I438" t="s">
        <v>182</v>
      </c>
    </row>
    <row r="439" spans="1:9">
      <c r="A439" t="s">
        <v>260</v>
      </c>
      <c r="B439" t="s">
        <v>87</v>
      </c>
      <c r="C439">
        <v>2025</v>
      </c>
      <c r="D439" t="s">
        <v>146</v>
      </c>
      <c r="E439" t="s">
        <v>133</v>
      </c>
      <c r="F439" t="s">
        <v>110</v>
      </c>
      <c r="G439" t="s">
        <v>159</v>
      </c>
      <c r="H439">
        <v>5.000000074505806E-2</v>
      </c>
      <c r="I439" t="s">
        <v>182</v>
      </c>
    </row>
    <row r="440" spans="1:9">
      <c r="A440" t="s">
        <v>260</v>
      </c>
      <c r="B440" t="s">
        <v>87</v>
      </c>
      <c r="C440">
        <v>2035</v>
      </c>
      <c r="D440" t="s">
        <v>146</v>
      </c>
      <c r="E440" t="s">
        <v>133</v>
      </c>
      <c r="F440" t="s">
        <v>110</v>
      </c>
      <c r="G440" t="s">
        <v>159</v>
      </c>
      <c r="H440">
        <v>5.000000074505806E-2</v>
      </c>
      <c r="I440" t="s">
        <v>182</v>
      </c>
    </row>
    <row r="441" spans="1:9">
      <c r="A441" t="s">
        <v>260</v>
      </c>
      <c r="B441" t="s">
        <v>87</v>
      </c>
      <c r="C441">
        <v>2045</v>
      </c>
      <c r="D441" t="s">
        <v>146</v>
      </c>
      <c r="E441" t="s">
        <v>133</v>
      </c>
      <c r="F441" t="s">
        <v>110</v>
      </c>
      <c r="G441" t="s">
        <v>159</v>
      </c>
      <c r="H441">
        <v>5.000000074505806E-2</v>
      </c>
      <c r="I441" t="s">
        <v>182</v>
      </c>
    </row>
    <row r="442" spans="1:9">
      <c r="A442" t="s">
        <v>260</v>
      </c>
      <c r="B442" t="s">
        <v>87</v>
      </c>
      <c r="C442">
        <v>2055</v>
      </c>
      <c r="D442" t="s">
        <v>146</v>
      </c>
      <c r="E442" t="s">
        <v>133</v>
      </c>
      <c r="F442" t="s">
        <v>110</v>
      </c>
      <c r="G442" t="s">
        <v>159</v>
      </c>
      <c r="H442">
        <v>5.000000074505806E-2</v>
      </c>
      <c r="I442" t="s">
        <v>182</v>
      </c>
    </row>
    <row r="443" spans="1:9">
      <c r="A443" t="s">
        <v>260</v>
      </c>
      <c r="B443" t="s">
        <v>87</v>
      </c>
      <c r="C443">
        <v>2065</v>
      </c>
      <c r="D443" t="s">
        <v>146</v>
      </c>
      <c r="E443" t="s">
        <v>133</v>
      </c>
      <c r="F443" t="s">
        <v>110</v>
      </c>
      <c r="G443" t="s">
        <v>159</v>
      </c>
      <c r="H443">
        <v>5.000000074505806E-2</v>
      </c>
      <c r="I443" t="s">
        <v>182</v>
      </c>
    </row>
    <row r="444" spans="1:9">
      <c r="A444" s="15" t="s">
        <v>260</v>
      </c>
      <c r="B444" s="15" t="s">
        <v>261</v>
      </c>
      <c r="C444" s="15">
        <v>2010</v>
      </c>
      <c r="D444" s="15" t="s">
        <v>146</v>
      </c>
      <c r="E444" s="15" t="s">
        <v>133</v>
      </c>
      <c r="F444" s="15" t="s">
        <v>110</v>
      </c>
      <c r="G444" s="15" t="s">
        <v>157</v>
      </c>
      <c r="H444" s="15">
        <v>1</v>
      </c>
      <c r="I444" s="15" t="s">
        <v>182</v>
      </c>
    </row>
    <row r="445" spans="1:9">
      <c r="A445" s="15" t="s">
        <v>260</v>
      </c>
      <c r="B445" s="15" t="s">
        <v>261</v>
      </c>
      <c r="C445" s="15">
        <v>2020</v>
      </c>
      <c r="D445" s="15" t="s">
        <v>146</v>
      </c>
      <c r="E445" s="15" t="s">
        <v>133</v>
      </c>
      <c r="F445" s="15" t="s">
        <v>110</v>
      </c>
      <c r="G445" s="15" t="s">
        <v>157</v>
      </c>
      <c r="H445" s="15">
        <v>1</v>
      </c>
      <c r="I445" s="15" t="s">
        <v>182</v>
      </c>
    </row>
    <row r="446" spans="1:9">
      <c r="A446" s="15" t="s">
        <v>260</v>
      </c>
      <c r="B446" s="15" t="s">
        <v>261</v>
      </c>
      <c r="C446" s="15">
        <v>2030</v>
      </c>
      <c r="D446" s="15" t="s">
        <v>146</v>
      </c>
      <c r="E446" s="15" t="s">
        <v>133</v>
      </c>
      <c r="F446" s="15" t="s">
        <v>110</v>
      </c>
      <c r="G446" s="15" t="s">
        <v>157</v>
      </c>
      <c r="H446" s="15">
        <v>1</v>
      </c>
      <c r="I446" s="15" t="s">
        <v>182</v>
      </c>
    </row>
    <row r="447" spans="1:9">
      <c r="A447" s="15" t="s">
        <v>260</v>
      </c>
      <c r="B447" s="15" t="s">
        <v>261</v>
      </c>
      <c r="C447" s="15">
        <v>2040</v>
      </c>
      <c r="D447" s="15" t="s">
        <v>146</v>
      </c>
      <c r="E447" s="15" t="s">
        <v>133</v>
      </c>
      <c r="F447" s="15" t="s">
        <v>110</v>
      </c>
      <c r="G447" s="15" t="s">
        <v>157</v>
      </c>
      <c r="H447" s="15">
        <v>1</v>
      </c>
      <c r="I447" s="15" t="s">
        <v>182</v>
      </c>
    </row>
    <row r="448" spans="1:9">
      <c r="A448" s="15" t="s">
        <v>260</v>
      </c>
      <c r="B448" s="15" t="s">
        <v>261</v>
      </c>
      <c r="C448" s="15">
        <v>2050</v>
      </c>
      <c r="D448" s="15" t="s">
        <v>146</v>
      </c>
      <c r="E448" s="15" t="s">
        <v>133</v>
      </c>
      <c r="F448" s="15" t="s">
        <v>110</v>
      </c>
      <c r="G448" s="15" t="s">
        <v>157</v>
      </c>
      <c r="H448" s="15">
        <v>1</v>
      </c>
      <c r="I448" s="15" t="s">
        <v>182</v>
      </c>
    </row>
    <row r="449" spans="1:9">
      <c r="A449" s="15" t="s">
        <v>260</v>
      </c>
      <c r="B449" s="15" t="s">
        <v>261</v>
      </c>
      <c r="C449" s="15">
        <v>2060</v>
      </c>
      <c r="D449" s="15" t="s">
        <v>146</v>
      </c>
      <c r="E449" s="15" t="s">
        <v>133</v>
      </c>
      <c r="F449" s="15" t="s">
        <v>110</v>
      </c>
      <c r="G449" s="15" t="s">
        <v>157</v>
      </c>
      <c r="H449" s="15">
        <v>1</v>
      </c>
      <c r="I449" s="15" t="s">
        <v>182</v>
      </c>
    </row>
    <row r="450" spans="1:9">
      <c r="A450" s="15" t="s">
        <v>260</v>
      </c>
      <c r="B450" s="15" t="s">
        <v>261</v>
      </c>
      <c r="C450" s="15">
        <v>2070</v>
      </c>
      <c r="D450" s="15" t="s">
        <v>146</v>
      </c>
      <c r="E450" s="15" t="s">
        <v>133</v>
      </c>
      <c r="F450" s="15" t="s">
        <v>110</v>
      </c>
      <c r="G450" s="15" t="s">
        <v>157</v>
      </c>
      <c r="H450" s="15">
        <v>1</v>
      </c>
      <c r="I450" s="15" t="s">
        <v>182</v>
      </c>
    </row>
    <row r="451" spans="1:9">
      <c r="A451" s="15" t="s">
        <v>260</v>
      </c>
      <c r="B451" s="15" t="s">
        <v>261</v>
      </c>
      <c r="C451" s="15">
        <v>2015</v>
      </c>
      <c r="D451" s="15" t="s">
        <v>146</v>
      </c>
      <c r="E451" s="15" t="s">
        <v>133</v>
      </c>
      <c r="F451" s="15" t="s">
        <v>110</v>
      </c>
      <c r="G451" s="15" t="s">
        <v>157</v>
      </c>
      <c r="H451" s="15">
        <v>1</v>
      </c>
      <c r="I451" s="15" t="s">
        <v>182</v>
      </c>
    </row>
    <row r="452" spans="1:9">
      <c r="A452" s="15" t="s">
        <v>260</v>
      </c>
      <c r="B452" s="15" t="s">
        <v>261</v>
      </c>
      <c r="C452" s="15">
        <v>2025</v>
      </c>
      <c r="D452" s="15" t="s">
        <v>146</v>
      </c>
      <c r="E452" s="15" t="s">
        <v>133</v>
      </c>
      <c r="F452" s="15" t="s">
        <v>110</v>
      </c>
      <c r="G452" s="15" t="s">
        <v>157</v>
      </c>
      <c r="H452" s="15">
        <v>1</v>
      </c>
      <c r="I452" s="15" t="s">
        <v>182</v>
      </c>
    </row>
    <row r="453" spans="1:9">
      <c r="A453" s="15" t="s">
        <v>260</v>
      </c>
      <c r="B453" s="15" t="s">
        <v>261</v>
      </c>
      <c r="C453" s="15">
        <v>2035</v>
      </c>
      <c r="D453" s="15" t="s">
        <v>146</v>
      </c>
      <c r="E453" s="15" t="s">
        <v>133</v>
      </c>
      <c r="F453" s="15" t="s">
        <v>110</v>
      </c>
      <c r="G453" s="15" t="s">
        <v>157</v>
      </c>
      <c r="H453" s="15">
        <v>1</v>
      </c>
      <c r="I453" s="15" t="s">
        <v>182</v>
      </c>
    </row>
    <row r="454" spans="1:9">
      <c r="A454" s="15" t="s">
        <v>260</v>
      </c>
      <c r="B454" s="15" t="s">
        <v>261</v>
      </c>
      <c r="C454" s="15">
        <v>2045</v>
      </c>
      <c r="D454" s="15" t="s">
        <v>146</v>
      </c>
      <c r="E454" s="15" t="s">
        <v>133</v>
      </c>
      <c r="F454" s="15" t="s">
        <v>110</v>
      </c>
      <c r="G454" s="15" t="s">
        <v>157</v>
      </c>
      <c r="H454" s="15">
        <v>1</v>
      </c>
      <c r="I454" s="15" t="s">
        <v>182</v>
      </c>
    </row>
    <row r="455" spans="1:9">
      <c r="A455" s="15" t="s">
        <v>260</v>
      </c>
      <c r="B455" s="15" t="s">
        <v>261</v>
      </c>
      <c r="C455" s="15">
        <v>2055</v>
      </c>
      <c r="D455" s="15" t="s">
        <v>146</v>
      </c>
      <c r="E455" s="15" t="s">
        <v>133</v>
      </c>
      <c r="F455" s="15" t="s">
        <v>110</v>
      </c>
      <c r="G455" s="15" t="s">
        <v>157</v>
      </c>
      <c r="H455" s="15">
        <v>1</v>
      </c>
      <c r="I455" s="15" t="s">
        <v>182</v>
      </c>
    </row>
    <row r="456" spans="1:9">
      <c r="A456" s="15" t="s">
        <v>260</v>
      </c>
      <c r="B456" s="15" t="s">
        <v>261</v>
      </c>
      <c r="C456" s="15">
        <v>2065</v>
      </c>
      <c r="D456" s="15" t="s">
        <v>146</v>
      </c>
      <c r="E456" s="15" t="s">
        <v>133</v>
      </c>
      <c r="F456" s="15" t="s">
        <v>110</v>
      </c>
      <c r="G456" s="15" t="s">
        <v>157</v>
      </c>
      <c r="H456" s="15">
        <v>1</v>
      </c>
      <c r="I456" s="15" t="s">
        <v>182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B21" sqref="B21"/>
    </sheetView>
  </sheetViews>
  <sheetFormatPr defaultColWidth="8.85546875" defaultRowHeight="15"/>
  <sheetData>
    <row r="1" spans="1:4">
      <c r="A1" s="1" t="s">
        <v>170</v>
      </c>
      <c r="B1" s="1" t="s">
        <v>171</v>
      </c>
      <c r="C1" s="1" t="s">
        <v>174</v>
      </c>
      <c r="D1" s="1" t="s">
        <v>175</v>
      </c>
    </row>
    <row r="2" spans="1:4">
      <c r="A2" t="s">
        <v>107</v>
      </c>
      <c r="B2" t="s">
        <v>107</v>
      </c>
      <c r="C2">
        <v>1</v>
      </c>
      <c r="D2" t="s">
        <v>194</v>
      </c>
    </row>
    <row r="3" spans="1:4">
      <c r="A3" t="s">
        <v>108</v>
      </c>
      <c r="B3" t="s">
        <v>108</v>
      </c>
      <c r="C3">
        <v>1</v>
      </c>
      <c r="D3" t="s">
        <v>194</v>
      </c>
    </row>
    <row r="4" spans="1:4">
      <c r="A4" t="s">
        <v>118</v>
      </c>
      <c r="B4" t="s">
        <v>107</v>
      </c>
      <c r="C4">
        <v>1</v>
      </c>
      <c r="D4" t="s">
        <v>194</v>
      </c>
    </row>
    <row r="5" spans="1:4">
      <c r="A5" t="s">
        <v>118</v>
      </c>
      <c r="B5" t="s">
        <v>108</v>
      </c>
      <c r="C5">
        <v>1</v>
      </c>
      <c r="D5" t="s">
        <v>194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0"/>
  <sheetViews>
    <sheetView workbookViewId="0">
      <selection activeCell="F15" sqref="F15"/>
    </sheetView>
  </sheetViews>
  <sheetFormatPr defaultColWidth="8.85546875" defaultRowHeight="15"/>
  <cols>
    <col min="2" max="2" width="12.5703125" bestFit="1" customWidth="1"/>
  </cols>
  <sheetData>
    <row r="1" spans="1:6">
      <c r="A1" s="1" t="s">
        <v>164</v>
      </c>
      <c r="B1" s="1" t="s">
        <v>170</v>
      </c>
      <c r="C1" s="1" t="s">
        <v>195</v>
      </c>
      <c r="D1" s="1" t="s">
        <v>169</v>
      </c>
      <c r="E1" s="1" t="s">
        <v>174</v>
      </c>
      <c r="F1" s="1" t="s">
        <v>175</v>
      </c>
    </row>
    <row r="2" spans="1:6">
      <c r="A2" t="s">
        <v>260</v>
      </c>
      <c r="B2" t="s">
        <v>107</v>
      </c>
      <c r="C2" t="s">
        <v>112</v>
      </c>
      <c r="D2">
        <v>1995</v>
      </c>
      <c r="E2" s="2">
        <v>21</v>
      </c>
      <c r="F2" t="s">
        <v>196</v>
      </c>
    </row>
    <row r="3" spans="1:6">
      <c r="A3" t="s">
        <v>260</v>
      </c>
      <c r="B3" t="s">
        <v>107</v>
      </c>
      <c r="C3" t="s">
        <v>112</v>
      </c>
      <c r="D3">
        <v>2000</v>
      </c>
      <c r="E3" s="2">
        <v>30</v>
      </c>
      <c r="F3" t="s">
        <v>196</v>
      </c>
    </row>
    <row r="4" spans="1:6">
      <c r="A4" t="s">
        <v>260</v>
      </c>
      <c r="B4" t="s">
        <v>107</v>
      </c>
      <c r="C4" t="s">
        <v>112</v>
      </c>
      <c r="D4">
        <v>2010</v>
      </c>
      <c r="E4" s="2">
        <f>(71.8+8.7)/2</f>
        <v>40.25</v>
      </c>
      <c r="F4" t="s">
        <v>196</v>
      </c>
    </row>
    <row r="5" spans="1:6">
      <c r="A5" t="s">
        <v>260</v>
      </c>
      <c r="B5" t="s">
        <v>107</v>
      </c>
      <c r="C5" t="s">
        <v>112</v>
      </c>
      <c r="D5" t="s">
        <v>13</v>
      </c>
      <c r="E5" s="2">
        <f t="shared" ref="E5:E10" si="0">(71.8+8.7)/2</f>
        <v>40.25</v>
      </c>
      <c r="F5" t="s">
        <v>196</v>
      </c>
    </row>
    <row r="6" spans="1:6">
      <c r="A6" t="s">
        <v>260</v>
      </c>
      <c r="B6" t="s">
        <v>107</v>
      </c>
      <c r="C6" t="s">
        <v>112</v>
      </c>
      <c r="D6" t="s">
        <v>15</v>
      </c>
      <c r="E6" s="2">
        <f t="shared" si="0"/>
        <v>40.25</v>
      </c>
      <c r="F6" t="s">
        <v>196</v>
      </c>
    </row>
    <row r="7" spans="1:6">
      <c r="A7" t="s">
        <v>260</v>
      </c>
      <c r="B7" t="s">
        <v>107</v>
      </c>
      <c r="C7" t="s">
        <v>112</v>
      </c>
      <c r="D7" t="s">
        <v>17</v>
      </c>
      <c r="E7" s="2">
        <f t="shared" si="0"/>
        <v>40.25</v>
      </c>
      <c r="F7" t="s">
        <v>196</v>
      </c>
    </row>
    <row r="8" spans="1:6">
      <c r="A8" t="s">
        <v>260</v>
      </c>
      <c r="B8" t="s">
        <v>107</v>
      </c>
      <c r="C8" t="s">
        <v>112</v>
      </c>
      <c r="D8" t="s">
        <v>19</v>
      </c>
      <c r="E8" s="2">
        <f t="shared" si="0"/>
        <v>40.25</v>
      </c>
      <c r="F8" t="s">
        <v>196</v>
      </c>
    </row>
    <row r="9" spans="1:6">
      <c r="A9" t="s">
        <v>260</v>
      </c>
      <c r="B9" t="s">
        <v>107</v>
      </c>
      <c r="C9" t="s">
        <v>112</v>
      </c>
      <c r="D9" t="s">
        <v>21</v>
      </c>
      <c r="E9" s="2">
        <f t="shared" si="0"/>
        <v>40.25</v>
      </c>
      <c r="F9" t="s">
        <v>196</v>
      </c>
    </row>
    <row r="10" spans="1:6">
      <c r="A10" t="s">
        <v>260</v>
      </c>
      <c r="B10" t="s">
        <v>107</v>
      </c>
      <c r="C10" t="s">
        <v>112</v>
      </c>
      <c r="D10" t="s">
        <v>23</v>
      </c>
      <c r="E10" s="2">
        <f t="shared" si="0"/>
        <v>40.25</v>
      </c>
      <c r="F10" t="s">
        <v>196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2" sqref="A2"/>
    </sheetView>
  </sheetViews>
  <sheetFormatPr defaultColWidth="8.85546875" defaultRowHeight="15"/>
  <cols>
    <col min="1" max="1" width="21.28515625" customWidth="1"/>
    <col min="5" max="5" width="8.28515625" bestFit="1" customWidth="1"/>
  </cols>
  <sheetData>
    <row r="1" spans="1:5">
      <c r="A1" s="1" t="s">
        <v>197</v>
      </c>
      <c r="B1" s="1" t="s">
        <v>198</v>
      </c>
      <c r="C1" s="1" t="s">
        <v>199</v>
      </c>
      <c r="D1" s="1" t="s">
        <v>174</v>
      </c>
      <c r="E1" s="1" t="s">
        <v>175</v>
      </c>
    </row>
    <row r="2" spans="1:5">
      <c r="A2" t="s">
        <v>105</v>
      </c>
      <c r="B2" t="s">
        <v>260</v>
      </c>
      <c r="C2">
        <v>1990</v>
      </c>
      <c r="D2">
        <v>75</v>
      </c>
      <c r="E2" t="s">
        <v>186</v>
      </c>
    </row>
    <row r="3" spans="1:5">
      <c r="A3" t="s">
        <v>105</v>
      </c>
      <c r="B3" t="s">
        <v>260</v>
      </c>
      <c r="C3">
        <v>1995</v>
      </c>
      <c r="D3">
        <v>75</v>
      </c>
      <c r="E3" t="s">
        <v>186</v>
      </c>
    </row>
    <row r="4" spans="1:5">
      <c r="A4" t="s">
        <v>105</v>
      </c>
      <c r="B4" t="s">
        <v>260</v>
      </c>
      <c r="C4">
        <v>2000</v>
      </c>
      <c r="D4">
        <v>75</v>
      </c>
      <c r="E4" t="s">
        <v>186</v>
      </c>
    </row>
    <row r="5" spans="1:5">
      <c r="A5" t="s">
        <v>105</v>
      </c>
      <c r="B5" t="s">
        <v>260</v>
      </c>
      <c r="C5">
        <v>2005</v>
      </c>
      <c r="D5">
        <v>75</v>
      </c>
      <c r="E5" t="s">
        <v>186</v>
      </c>
    </row>
    <row r="6" spans="1:5">
      <c r="A6" t="s">
        <v>105</v>
      </c>
      <c r="B6" t="s">
        <v>260</v>
      </c>
      <c r="C6">
        <v>2010</v>
      </c>
      <c r="D6">
        <v>75</v>
      </c>
      <c r="E6" t="s">
        <v>186</v>
      </c>
    </row>
    <row r="7" spans="1:5">
      <c r="A7" t="s">
        <v>105</v>
      </c>
      <c r="B7" t="s">
        <v>260</v>
      </c>
      <c r="C7">
        <v>2020</v>
      </c>
      <c r="D7">
        <v>75</v>
      </c>
      <c r="E7" t="s">
        <v>186</v>
      </c>
    </row>
    <row r="8" spans="1:5">
      <c r="A8" t="s">
        <v>105</v>
      </c>
      <c r="B8" t="s">
        <v>260</v>
      </c>
      <c r="C8">
        <v>2030</v>
      </c>
      <c r="D8">
        <v>75</v>
      </c>
      <c r="E8" t="s">
        <v>186</v>
      </c>
    </row>
    <row r="9" spans="1:5">
      <c r="A9" t="s">
        <v>105</v>
      </c>
      <c r="B9" t="s">
        <v>260</v>
      </c>
      <c r="C9">
        <v>2040</v>
      </c>
      <c r="D9">
        <v>75</v>
      </c>
      <c r="E9" t="s">
        <v>186</v>
      </c>
    </row>
    <row r="10" spans="1:5">
      <c r="A10" t="s">
        <v>105</v>
      </c>
      <c r="B10" t="s">
        <v>260</v>
      </c>
      <c r="C10">
        <v>2050</v>
      </c>
      <c r="D10">
        <v>75</v>
      </c>
      <c r="E10" t="s">
        <v>186</v>
      </c>
    </row>
    <row r="11" spans="1:5">
      <c r="A11" t="s">
        <v>105</v>
      </c>
      <c r="B11" t="s">
        <v>260</v>
      </c>
      <c r="C11">
        <v>2060</v>
      </c>
      <c r="D11">
        <v>75</v>
      </c>
      <c r="E11" t="s">
        <v>186</v>
      </c>
    </row>
    <row r="12" spans="1:5">
      <c r="A12" t="s">
        <v>105</v>
      </c>
      <c r="B12" t="s">
        <v>260</v>
      </c>
      <c r="C12">
        <v>2070</v>
      </c>
      <c r="D12">
        <v>75</v>
      </c>
      <c r="E12" t="s">
        <v>186</v>
      </c>
    </row>
    <row r="13" spans="1:5">
      <c r="A13" t="s">
        <v>105</v>
      </c>
      <c r="B13" t="s">
        <v>260</v>
      </c>
      <c r="C13">
        <v>2015</v>
      </c>
      <c r="D13">
        <v>75</v>
      </c>
      <c r="E13" t="s">
        <v>186</v>
      </c>
    </row>
    <row r="14" spans="1:5">
      <c r="A14" t="s">
        <v>105</v>
      </c>
      <c r="B14" t="s">
        <v>260</v>
      </c>
      <c r="C14">
        <v>2025</v>
      </c>
      <c r="D14">
        <v>75</v>
      </c>
      <c r="E14" t="s">
        <v>186</v>
      </c>
    </row>
    <row r="15" spans="1:5">
      <c r="A15" t="s">
        <v>105</v>
      </c>
      <c r="B15" t="s">
        <v>260</v>
      </c>
      <c r="C15">
        <v>2035</v>
      </c>
      <c r="D15">
        <v>75</v>
      </c>
      <c r="E15" t="s">
        <v>186</v>
      </c>
    </row>
    <row r="16" spans="1:5">
      <c r="A16" t="s">
        <v>105</v>
      </c>
      <c r="B16" t="s">
        <v>260</v>
      </c>
      <c r="C16">
        <v>2045</v>
      </c>
      <c r="D16">
        <v>75</v>
      </c>
      <c r="E16" t="s">
        <v>186</v>
      </c>
    </row>
    <row r="17" spans="1:5">
      <c r="A17" t="s">
        <v>105</v>
      </c>
      <c r="B17" t="s">
        <v>260</v>
      </c>
      <c r="C17">
        <v>2055</v>
      </c>
      <c r="D17">
        <v>75</v>
      </c>
      <c r="E17" t="s">
        <v>186</v>
      </c>
    </row>
    <row r="18" spans="1:5">
      <c r="A18" t="s">
        <v>105</v>
      </c>
      <c r="B18" t="s">
        <v>260</v>
      </c>
      <c r="C18">
        <v>2065</v>
      </c>
      <c r="D18">
        <v>75</v>
      </c>
      <c r="E18" t="s">
        <v>186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>
      <selection activeCell="E2" sqref="E2"/>
    </sheetView>
  </sheetViews>
  <sheetFormatPr defaultColWidth="8.85546875" defaultRowHeight="15"/>
  <cols>
    <col min="1" max="1" width="16.42578125" customWidth="1"/>
    <col min="2" max="2" width="12.7109375" customWidth="1"/>
    <col min="3" max="3" width="11.140625" customWidth="1"/>
    <col min="4" max="4" width="14.140625" customWidth="1"/>
    <col min="5" max="5" width="21.5703125" customWidth="1"/>
  </cols>
  <sheetData>
    <row r="1" spans="1:9">
      <c r="A1" s="1" t="s">
        <v>197</v>
      </c>
      <c r="B1" s="1" t="s">
        <v>198</v>
      </c>
      <c r="C1" s="1" t="s">
        <v>199</v>
      </c>
      <c r="D1" s="1" t="s">
        <v>178</v>
      </c>
      <c r="E1" s="1" t="s">
        <v>179</v>
      </c>
      <c r="F1" s="1" t="s">
        <v>181</v>
      </c>
      <c r="G1" s="1" t="s">
        <v>185</v>
      </c>
      <c r="H1" s="1" t="s">
        <v>174</v>
      </c>
      <c r="I1" s="1" t="s">
        <v>175</v>
      </c>
    </row>
    <row r="2" spans="1:9">
      <c r="A2" t="s">
        <v>105</v>
      </c>
      <c r="B2" t="s">
        <v>260</v>
      </c>
      <c r="C2">
        <v>1990</v>
      </c>
      <c r="D2" t="s">
        <v>260</v>
      </c>
      <c r="E2" t="s">
        <v>40</v>
      </c>
      <c r="F2">
        <v>1990</v>
      </c>
      <c r="G2" t="s">
        <v>119</v>
      </c>
      <c r="H2">
        <v>2.5</v>
      </c>
      <c r="I2" t="s">
        <v>194</v>
      </c>
    </row>
    <row r="3" spans="1:9">
      <c r="A3" t="s">
        <v>105</v>
      </c>
      <c r="B3" t="s">
        <v>260</v>
      </c>
      <c r="C3">
        <v>1990</v>
      </c>
      <c r="D3" t="s">
        <v>260</v>
      </c>
      <c r="E3" t="s">
        <v>56</v>
      </c>
      <c r="F3">
        <v>1990</v>
      </c>
      <c r="G3" t="s">
        <v>119</v>
      </c>
      <c r="H3">
        <v>1.799999952316284</v>
      </c>
      <c r="I3" t="s">
        <v>194</v>
      </c>
    </row>
    <row r="4" spans="1:9">
      <c r="A4" t="s">
        <v>105</v>
      </c>
      <c r="B4" t="s">
        <v>260</v>
      </c>
      <c r="C4">
        <v>1990</v>
      </c>
      <c r="D4" t="s">
        <v>260</v>
      </c>
      <c r="E4" t="s">
        <v>49</v>
      </c>
      <c r="F4">
        <v>1990</v>
      </c>
      <c r="G4" t="s">
        <v>119</v>
      </c>
      <c r="H4">
        <v>1</v>
      </c>
      <c r="I4" t="s">
        <v>194</v>
      </c>
    </row>
    <row r="5" spans="1:9">
      <c r="A5" t="s">
        <v>105</v>
      </c>
      <c r="B5" t="s">
        <v>260</v>
      </c>
      <c r="C5">
        <v>1990</v>
      </c>
      <c r="D5" t="s">
        <v>260</v>
      </c>
      <c r="E5" t="s">
        <v>62</v>
      </c>
      <c r="F5">
        <v>1990</v>
      </c>
      <c r="G5" t="s">
        <v>119</v>
      </c>
      <c r="H5">
        <v>1.1000000238418579</v>
      </c>
      <c r="I5" t="s">
        <v>194</v>
      </c>
    </row>
    <row r="6" spans="1:9">
      <c r="A6" t="s">
        <v>105</v>
      </c>
      <c r="B6" t="s">
        <v>260</v>
      </c>
      <c r="C6">
        <v>1995</v>
      </c>
      <c r="D6" t="s">
        <v>260</v>
      </c>
      <c r="E6" t="s">
        <v>28</v>
      </c>
      <c r="F6">
        <v>1995</v>
      </c>
      <c r="G6" t="s">
        <v>119</v>
      </c>
      <c r="H6">
        <v>1.799999952316284</v>
      </c>
      <c r="I6" t="s">
        <v>194</v>
      </c>
    </row>
    <row r="7" spans="1:9">
      <c r="A7" t="s">
        <v>105</v>
      </c>
      <c r="B7" t="s">
        <v>260</v>
      </c>
      <c r="C7">
        <v>1995</v>
      </c>
      <c r="D7" t="s">
        <v>260</v>
      </c>
      <c r="E7" t="s">
        <v>40</v>
      </c>
      <c r="F7">
        <v>1995</v>
      </c>
      <c r="G7" t="s">
        <v>119</v>
      </c>
      <c r="H7">
        <v>2.608069896697998</v>
      </c>
      <c r="I7" t="s">
        <v>194</v>
      </c>
    </row>
    <row r="8" spans="1:9">
      <c r="A8" t="s">
        <v>105</v>
      </c>
      <c r="B8" t="s">
        <v>260</v>
      </c>
      <c r="C8">
        <v>1995</v>
      </c>
      <c r="D8" t="s">
        <v>260</v>
      </c>
      <c r="E8" t="s">
        <v>56</v>
      </c>
      <c r="F8">
        <v>1995</v>
      </c>
      <c r="G8" t="s">
        <v>119</v>
      </c>
      <c r="H8">
        <v>1.799999952316284</v>
      </c>
      <c r="I8" t="s">
        <v>194</v>
      </c>
    </row>
    <row r="9" spans="1:9">
      <c r="A9" t="s">
        <v>105</v>
      </c>
      <c r="B9" t="s">
        <v>260</v>
      </c>
      <c r="C9">
        <v>1995</v>
      </c>
      <c r="D9" t="s">
        <v>260</v>
      </c>
      <c r="E9" t="s">
        <v>49</v>
      </c>
      <c r="F9">
        <v>1995</v>
      </c>
      <c r="G9" t="s">
        <v>119</v>
      </c>
      <c r="H9">
        <v>1</v>
      </c>
      <c r="I9" t="s">
        <v>194</v>
      </c>
    </row>
    <row r="10" spans="1:9">
      <c r="A10" t="s">
        <v>105</v>
      </c>
      <c r="B10" t="s">
        <v>260</v>
      </c>
      <c r="C10">
        <v>1995</v>
      </c>
      <c r="D10" t="s">
        <v>260</v>
      </c>
      <c r="E10" t="s">
        <v>62</v>
      </c>
      <c r="F10">
        <v>1995</v>
      </c>
      <c r="G10" t="s">
        <v>119</v>
      </c>
      <c r="H10">
        <v>1.1000000238418579</v>
      </c>
      <c r="I10" t="s">
        <v>194</v>
      </c>
    </row>
    <row r="11" spans="1:9">
      <c r="A11" t="s">
        <v>105</v>
      </c>
      <c r="B11" t="s">
        <v>260</v>
      </c>
      <c r="C11">
        <v>2000</v>
      </c>
      <c r="D11" t="s">
        <v>260</v>
      </c>
      <c r="E11" t="s">
        <v>28</v>
      </c>
      <c r="F11">
        <v>2000</v>
      </c>
      <c r="G11" t="s">
        <v>119</v>
      </c>
      <c r="H11">
        <v>1.799999952316284</v>
      </c>
      <c r="I11" t="s">
        <v>194</v>
      </c>
    </row>
    <row r="12" spans="1:9">
      <c r="A12" t="s">
        <v>105</v>
      </c>
      <c r="B12" t="s">
        <v>260</v>
      </c>
      <c r="C12">
        <v>2000</v>
      </c>
      <c r="D12" t="s">
        <v>260</v>
      </c>
      <c r="E12" t="s">
        <v>40</v>
      </c>
      <c r="F12">
        <v>2000</v>
      </c>
      <c r="G12" t="s">
        <v>119</v>
      </c>
      <c r="H12">
        <v>2.7208199501037602</v>
      </c>
      <c r="I12" t="s">
        <v>194</v>
      </c>
    </row>
    <row r="13" spans="1:9">
      <c r="A13" t="s">
        <v>105</v>
      </c>
      <c r="B13" t="s">
        <v>260</v>
      </c>
      <c r="C13">
        <v>2000</v>
      </c>
      <c r="D13" t="s">
        <v>260</v>
      </c>
      <c r="E13" t="s">
        <v>56</v>
      </c>
      <c r="F13">
        <v>2000</v>
      </c>
      <c r="G13" t="s">
        <v>119</v>
      </c>
      <c r="H13">
        <v>1.799999952316284</v>
      </c>
      <c r="I13" t="s">
        <v>194</v>
      </c>
    </row>
    <row r="14" spans="1:9">
      <c r="A14" t="s">
        <v>105</v>
      </c>
      <c r="B14" t="s">
        <v>260</v>
      </c>
      <c r="C14">
        <v>2000</v>
      </c>
      <c r="D14" t="s">
        <v>260</v>
      </c>
      <c r="E14" t="s">
        <v>49</v>
      </c>
      <c r="F14">
        <v>2000</v>
      </c>
      <c r="G14" t="s">
        <v>119</v>
      </c>
      <c r="H14">
        <v>1</v>
      </c>
      <c r="I14" t="s">
        <v>194</v>
      </c>
    </row>
    <row r="15" spans="1:9">
      <c r="A15" t="s">
        <v>105</v>
      </c>
      <c r="B15" t="s">
        <v>260</v>
      </c>
      <c r="C15">
        <v>2000</v>
      </c>
      <c r="D15" t="s">
        <v>260</v>
      </c>
      <c r="E15" t="s">
        <v>62</v>
      </c>
      <c r="F15">
        <v>2000</v>
      </c>
      <c r="G15" t="s">
        <v>119</v>
      </c>
      <c r="H15">
        <v>1.1000000238418579</v>
      </c>
      <c r="I15" t="s">
        <v>194</v>
      </c>
    </row>
    <row r="16" spans="1:9">
      <c r="A16" t="s">
        <v>105</v>
      </c>
      <c r="B16" t="s">
        <v>260</v>
      </c>
      <c r="C16">
        <v>2000</v>
      </c>
      <c r="D16" t="s">
        <v>260</v>
      </c>
      <c r="E16" t="s">
        <v>86</v>
      </c>
      <c r="F16">
        <v>2000</v>
      </c>
      <c r="G16" t="s">
        <v>119</v>
      </c>
      <c r="H16">
        <v>2.5</v>
      </c>
      <c r="I16" t="s">
        <v>194</v>
      </c>
    </row>
    <row r="17" spans="1:9">
      <c r="A17" t="s">
        <v>105</v>
      </c>
      <c r="B17" t="s">
        <v>260</v>
      </c>
      <c r="C17">
        <v>2005</v>
      </c>
      <c r="D17" t="s">
        <v>260</v>
      </c>
      <c r="E17" t="s">
        <v>28</v>
      </c>
      <c r="F17">
        <v>2005</v>
      </c>
      <c r="G17" t="s">
        <v>119</v>
      </c>
      <c r="H17">
        <v>1.804999947547913</v>
      </c>
      <c r="I17" t="s">
        <v>194</v>
      </c>
    </row>
    <row r="18" spans="1:9">
      <c r="A18" t="s">
        <v>105</v>
      </c>
      <c r="B18" t="s">
        <v>260</v>
      </c>
      <c r="C18">
        <v>2005</v>
      </c>
      <c r="D18" t="s">
        <v>260</v>
      </c>
      <c r="E18" t="s">
        <v>40</v>
      </c>
      <c r="F18">
        <v>2005</v>
      </c>
      <c r="G18" t="s">
        <v>119</v>
      </c>
      <c r="H18">
        <v>2.8384299278259282</v>
      </c>
      <c r="I18" t="s">
        <v>194</v>
      </c>
    </row>
    <row r="19" spans="1:9">
      <c r="A19" t="s">
        <v>105</v>
      </c>
      <c r="B19" t="s">
        <v>260</v>
      </c>
      <c r="C19">
        <v>2005</v>
      </c>
      <c r="D19" t="s">
        <v>260</v>
      </c>
      <c r="E19" t="s">
        <v>56</v>
      </c>
      <c r="F19">
        <v>2005</v>
      </c>
      <c r="G19" t="s">
        <v>119</v>
      </c>
      <c r="H19">
        <v>1.799999952316284</v>
      </c>
      <c r="I19" t="s">
        <v>194</v>
      </c>
    </row>
    <row r="20" spans="1:9">
      <c r="A20" t="s">
        <v>105</v>
      </c>
      <c r="B20" t="s">
        <v>260</v>
      </c>
      <c r="C20">
        <v>2005</v>
      </c>
      <c r="D20" t="s">
        <v>260</v>
      </c>
      <c r="E20" t="s">
        <v>49</v>
      </c>
      <c r="F20">
        <v>2005</v>
      </c>
      <c r="G20" t="s">
        <v>119</v>
      </c>
      <c r="H20">
        <v>1</v>
      </c>
      <c r="I20" t="s">
        <v>194</v>
      </c>
    </row>
    <row r="21" spans="1:9">
      <c r="A21" t="s">
        <v>105</v>
      </c>
      <c r="B21" t="s">
        <v>260</v>
      </c>
      <c r="C21">
        <v>2005</v>
      </c>
      <c r="D21" t="s">
        <v>260</v>
      </c>
      <c r="E21" t="s">
        <v>62</v>
      </c>
      <c r="F21">
        <v>2005</v>
      </c>
      <c r="G21" t="s">
        <v>119</v>
      </c>
      <c r="H21">
        <v>1.1000000238418579</v>
      </c>
      <c r="I21" t="s">
        <v>194</v>
      </c>
    </row>
    <row r="22" spans="1:9">
      <c r="A22" t="s">
        <v>105</v>
      </c>
      <c r="B22" t="s">
        <v>260</v>
      </c>
      <c r="C22">
        <v>2005</v>
      </c>
      <c r="D22" t="s">
        <v>260</v>
      </c>
      <c r="E22" t="s">
        <v>86</v>
      </c>
      <c r="F22">
        <v>2005</v>
      </c>
      <c r="G22" t="s">
        <v>119</v>
      </c>
      <c r="H22">
        <v>2.25</v>
      </c>
      <c r="I22" t="s">
        <v>194</v>
      </c>
    </row>
    <row r="23" spans="1:9">
      <c r="A23" t="s">
        <v>105</v>
      </c>
      <c r="B23" t="s">
        <v>260</v>
      </c>
      <c r="C23">
        <v>2010</v>
      </c>
      <c r="D23" t="s">
        <v>260</v>
      </c>
      <c r="E23" t="s">
        <v>28</v>
      </c>
      <c r="F23">
        <v>2010</v>
      </c>
      <c r="G23" t="s">
        <v>119</v>
      </c>
      <c r="H23">
        <v>1.809999942779541</v>
      </c>
      <c r="I23" t="s">
        <v>194</v>
      </c>
    </row>
    <row r="24" spans="1:9">
      <c r="A24" t="s">
        <v>105</v>
      </c>
      <c r="B24" t="s">
        <v>260</v>
      </c>
      <c r="C24">
        <v>2010</v>
      </c>
      <c r="D24" t="s">
        <v>260</v>
      </c>
      <c r="E24" t="s">
        <v>40</v>
      </c>
      <c r="F24">
        <v>2010</v>
      </c>
      <c r="G24" t="s">
        <v>119</v>
      </c>
      <c r="H24">
        <v>2.961129903793335</v>
      </c>
      <c r="I24" t="s">
        <v>194</v>
      </c>
    </row>
    <row r="25" spans="1:9">
      <c r="A25" t="s">
        <v>105</v>
      </c>
      <c r="B25" t="s">
        <v>260</v>
      </c>
      <c r="C25">
        <v>2010</v>
      </c>
      <c r="D25" t="s">
        <v>260</v>
      </c>
      <c r="E25" t="s">
        <v>56</v>
      </c>
      <c r="F25">
        <v>2010</v>
      </c>
      <c r="G25" t="s">
        <v>119</v>
      </c>
      <c r="H25">
        <v>1.799999952316284</v>
      </c>
      <c r="I25" t="s">
        <v>194</v>
      </c>
    </row>
    <row r="26" spans="1:9">
      <c r="A26" t="s">
        <v>105</v>
      </c>
      <c r="B26" t="s">
        <v>260</v>
      </c>
      <c r="C26">
        <v>2010</v>
      </c>
      <c r="D26" t="s">
        <v>260</v>
      </c>
      <c r="E26" t="s">
        <v>49</v>
      </c>
      <c r="F26">
        <v>2010</v>
      </c>
      <c r="G26" t="s">
        <v>119</v>
      </c>
      <c r="H26">
        <v>1</v>
      </c>
      <c r="I26" t="s">
        <v>194</v>
      </c>
    </row>
    <row r="27" spans="1:9">
      <c r="A27" t="s">
        <v>105</v>
      </c>
      <c r="B27" t="s">
        <v>260</v>
      </c>
      <c r="C27">
        <v>2010</v>
      </c>
      <c r="D27" t="s">
        <v>260</v>
      </c>
      <c r="E27" t="s">
        <v>62</v>
      </c>
      <c r="F27">
        <v>2010</v>
      </c>
      <c r="G27" t="s">
        <v>119</v>
      </c>
      <c r="H27">
        <v>1.1000000238418579</v>
      </c>
      <c r="I27" t="s">
        <v>194</v>
      </c>
    </row>
    <row r="28" spans="1:9">
      <c r="A28" t="s">
        <v>105</v>
      </c>
      <c r="B28" t="s">
        <v>260</v>
      </c>
      <c r="C28">
        <v>2010</v>
      </c>
      <c r="D28" t="s">
        <v>260</v>
      </c>
      <c r="E28" t="s">
        <v>86</v>
      </c>
      <c r="F28">
        <v>2010</v>
      </c>
      <c r="G28" t="s">
        <v>119</v>
      </c>
      <c r="H28">
        <v>2</v>
      </c>
      <c r="I28" t="s">
        <v>194</v>
      </c>
    </row>
    <row r="29" spans="1:9">
      <c r="A29" t="s">
        <v>105</v>
      </c>
      <c r="B29" t="s">
        <v>260</v>
      </c>
      <c r="C29">
        <v>2015</v>
      </c>
      <c r="D29" t="s">
        <v>260</v>
      </c>
      <c r="E29" t="s">
        <v>28</v>
      </c>
      <c r="F29">
        <v>2015</v>
      </c>
      <c r="G29" t="s">
        <v>119</v>
      </c>
      <c r="H29">
        <v>1.809999942779541</v>
      </c>
      <c r="I29" t="s">
        <v>194</v>
      </c>
    </row>
    <row r="30" spans="1:9">
      <c r="A30" t="s">
        <v>105</v>
      </c>
      <c r="B30" t="s">
        <v>260</v>
      </c>
      <c r="C30">
        <v>2015</v>
      </c>
      <c r="D30" t="s">
        <v>260</v>
      </c>
      <c r="E30" t="s">
        <v>40</v>
      </c>
      <c r="F30">
        <v>2015</v>
      </c>
      <c r="G30" t="s">
        <v>119</v>
      </c>
      <c r="H30">
        <v>3.0919051170349121</v>
      </c>
      <c r="I30" t="s">
        <v>194</v>
      </c>
    </row>
    <row r="31" spans="1:9">
      <c r="A31" t="s">
        <v>105</v>
      </c>
      <c r="B31" t="s">
        <v>260</v>
      </c>
      <c r="C31">
        <v>2015</v>
      </c>
      <c r="D31" t="s">
        <v>260</v>
      </c>
      <c r="E31" t="s">
        <v>56</v>
      </c>
      <c r="F31">
        <v>2015</v>
      </c>
      <c r="G31" t="s">
        <v>119</v>
      </c>
      <c r="H31">
        <v>1.799999952316284</v>
      </c>
      <c r="I31" t="s">
        <v>194</v>
      </c>
    </row>
    <row r="32" spans="1:9">
      <c r="A32" t="s">
        <v>105</v>
      </c>
      <c r="B32" t="s">
        <v>260</v>
      </c>
      <c r="C32">
        <v>2015</v>
      </c>
      <c r="D32" t="s">
        <v>260</v>
      </c>
      <c r="E32" t="s">
        <v>49</v>
      </c>
      <c r="F32">
        <v>2015</v>
      </c>
      <c r="G32" t="s">
        <v>119</v>
      </c>
      <c r="H32">
        <v>1</v>
      </c>
      <c r="I32" t="s">
        <v>194</v>
      </c>
    </row>
    <row r="33" spans="1:9">
      <c r="A33" t="s">
        <v>105</v>
      </c>
      <c r="B33" t="s">
        <v>260</v>
      </c>
      <c r="C33">
        <v>2015</v>
      </c>
      <c r="D33" t="s">
        <v>260</v>
      </c>
      <c r="E33" t="s">
        <v>62</v>
      </c>
      <c r="F33">
        <v>2015</v>
      </c>
      <c r="G33" t="s">
        <v>119</v>
      </c>
      <c r="H33">
        <v>1.1000000238418579</v>
      </c>
      <c r="I33" t="s">
        <v>194</v>
      </c>
    </row>
    <row r="34" spans="1:9">
      <c r="A34" t="s">
        <v>105</v>
      </c>
      <c r="B34" t="s">
        <v>260</v>
      </c>
      <c r="C34">
        <v>2015</v>
      </c>
      <c r="D34" t="s">
        <v>260</v>
      </c>
      <c r="E34" t="s">
        <v>86</v>
      </c>
      <c r="F34">
        <v>2015</v>
      </c>
      <c r="G34" t="s">
        <v>119</v>
      </c>
      <c r="H34">
        <v>1.875</v>
      </c>
      <c r="I34" t="s">
        <v>194</v>
      </c>
    </row>
    <row r="35" spans="1:9">
      <c r="A35" t="s">
        <v>105</v>
      </c>
      <c r="B35" t="s">
        <v>260</v>
      </c>
      <c r="C35">
        <v>2020</v>
      </c>
      <c r="D35" t="s">
        <v>260</v>
      </c>
      <c r="E35" t="s">
        <v>28</v>
      </c>
      <c r="F35">
        <v>2020</v>
      </c>
      <c r="G35" t="s">
        <v>119</v>
      </c>
      <c r="H35">
        <v>1.809999942779541</v>
      </c>
      <c r="I35" t="s">
        <v>194</v>
      </c>
    </row>
    <row r="36" spans="1:9">
      <c r="A36" t="s">
        <v>105</v>
      </c>
      <c r="B36" t="s">
        <v>260</v>
      </c>
      <c r="C36">
        <v>2020</v>
      </c>
      <c r="D36" t="s">
        <v>260</v>
      </c>
      <c r="E36" t="s">
        <v>40</v>
      </c>
      <c r="F36">
        <v>2020</v>
      </c>
      <c r="G36" t="s">
        <v>119</v>
      </c>
      <c r="H36">
        <v>3.2226800918579102</v>
      </c>
      <c r="I36" t="s">
        <v>194</v>
      </c>
    </row>
    <row r="37" spans="1:9">
      <c r="A37" t="s">
        <v>105</v>
      </c>
      <c r="B37" t="s">
        <v>260</v>
      </c>
      <c r="C37">
        <v>2020</v>
      </c>
      <c r="D37" t="s">
        <v>260</v>
      </c>
      <c r="E37" t="s">
        <v>56</v>
      </c>
      <c r="F37">
        <v>2020</v>
      </c>
      <c r="G37" t="s">
        <v>119</v>
      </c>
      <c r="H37">
        <v>1.799999952316284</v>
      </c>
      <c r="I37" t="s">
        <v>194</v>
      </c>
    </row>
    <row r="38" spans="1:9">
      <c r="A38" t="s">
        <v>105</v>
      </c>
      <c r="B38" t="s">
        <v>260</v>
      </c>
      <c r="C38">
        <v>2020</v>
      </c>
      <c r="D38" t="s">
        <v>260</v>
      </c>
      <c r="E38" t="s">
        <v>49</v>
      </c>
      <c r="F38">
        <v>2020</v>
      </c>
      <c r="G38" t="s">
        <v>119</v>
      </c>
      <c r="H38">
        <v>1</v>
      </c>
      <c r="I38" t="s">
        <v>194</v>
      </c>
    </row>
    <row r="39" spans="1:9">
      <c r="A39" t="s">
        <v>105</v>
      </c>
      <c r="B39" t="s">
        <v>260</v>
      </c>
      <c r="C39">
        <v>2020</v>
      </c>
      <c r="D39" t="s">
        <v>260</v>
      </c>
      <c r="E39" t="s">
        <v>62</v>
      </c>
      <c r="F39">
        <v>2020</v>
      </c>
      <c r="G39" t="s">
        <v>119</v>
      </c>
      <c r="H39">
        <v>1.1000000238418579</v>
      </c>
      <c r="I39" t="s">
        <v>194</v>
      </c>
    </row>
    <row r="40" spans="1:9">
      <c r="A40" t="s">
        <v>105</v>
      </c>
      <c r="B40" t="s">
        <v>260</v>
      </c>
      <c r="C40">
        <v>2020</v>
      </c>
      <c r="D40" t="s">
        <v>260</v>
      </c>
      <c r="E40" t="s">
        <v>86</v>
      </c>
      <c r="F40">
        <v>2020</v>
      </c>
      <c r="G40" t="s">
        <v>119</v>
      </c>
      <c r="H40">
        <v>1.75</v>
      </c>
      <c r="I40" t="s">
        <v>194</v>
      </c>
    </row>
    <row r="41" spans="1:9">
      <c r="A41" t="s">
        <v>105</v>
      </c>
      <c r="B41" t="s">
        <v>260</v>
      </c>
      <c r="C41">
        <v>2025</v>
      </c>
      <c r="D41" t="s">
        <v>260</v>
      </c>
      <c r="E41" t="s">
        <v>28</v>
      </c>
      <c r="F41">
        <v>2025</v>
      </c>
      <c r="G41" t="s">
        <v>119</v>
      </c>
      <c r="H41">
        <v>1.815000057220459</v>
      </c>
      <c r="I41" t="s">
        <v>194</v>
      </c>
    </row>
    <row r="42" spans="1:9">
      <c r="A42" t="s">
        <v>105</v>
      </c>
      <c r="B42" t="s">
        <v>260</v>
      </c>
      <c r="C42">
        <v>2025</v>
      </c>
      <c r="D42" t="s">
        <v>260</v>
      </c>
      <c r="E42" t="s">
        <v>40</v>
      </c>
      <c r="F42">
        <v>2025</v>
      </c>
      <c r="G42" t="s">
        <v>119</v>
      </c>
      <c r="H42">
        <v>3.3650050163269039</v>
      </c>
      <c r="I42" t="s">
        <v>194</v>
      </c>
    </row>
    <row r="43" spans="1:9">
      <c r="A43" t="s">
        <v>105</v>
      </c>
      <c r="B43" t="s">
        <v>260</v>
      </c>
      <c r="C43">
        <v>2025</v>
      </c>
      <c r="D43" t="s">
        <v>260</v>
      </c>
      <c r="E43" t="s">
        <v>56</v>
      </c>
      <c r="F43">
        <v>2025</v>
      </c>
      <c r="G43" t="s">
        <v>119</v>
      </c>
      <c r="H43">
        <v>1.799999952316284</v>
      </c>
      <c r="I43" t="s">
        <v>194</v>
      </c>
    </row>
    <row r="44" spans="1:9">
      <c r="A44" t="s">
        <v>105</v>
      </c>
      <c r="B44" t="s">
        <v>260</v>
      </c>
      <c r="C44">
        <v>2025</v>
      </c>
      <c r="D44" t="s">
        <v>260</v>
      </c>
      <c r="E44" t="s">
        <v>49</v>
      </c>
      <c r="F44">
        <v>2025</v>
      </c>
      <c r="G44" t="s">
        <v>119</v>
      </c>
      <c r="H44">
        <v>1</v>
      </c>
      <c r="I44" t="s">
        <v>194</v>
      </c>
    </row>
    <row r="45" spans="1:9">
      <c r="A45" t="s">
        <v>105</v>
      </c>
      <c r="B45" t="s">
        <v>260</v>
      </c>
      <c r="C45">
        <v>2025</v>
      </c>
      <c r="D45" t="s">
        <v>260</v>
      </c>
      <c r="E45" t="s">
        <v>62</v>
      </c>
      <c r="F45">
        <v>2025</v>
      </c>
      <c r="G45" t="s">
        <v>119</v>
      </c>
      <c r="H45">
        <v>1.1000000238418579</v>
      </c>
      <c r="I45" t="s">
        <v>194</v>
      </c>
    </row>
    <row r="46" spans="1:9">
      <c r="A46" t="s">
        <v>105</v>
      </c>
      <c r="B46" t="s">
        <v>260</v>
      </c>
      <c r="C46">
        <v>2025</v>
      </c>
      <c r="D46" t="s">
        <v>260</v>
      </c>
      <c r="E46" t="s">
        <v>86</v>
      </c>
      <c r="F46">
        <v>2025</v>
      </c>
      <c r="G46" t="s">
        <v>119</v>
      </c>
      <c r="H46">
        <v>1.625</v>
      </c>
      <c r="I46" t="s">
        <v>194</v>
      </c>
    </row>
    <row r="47" spans="1:9">
      <c r="A47" t="s">
        <v>105</v>
      </c>
      <c r="B47" t="s">
        <v>260</v>
      </c>
      <c r="C47">
        <v>2030</v>
      </c>
      <c r="D47" t="s">
        <v>260</v>
      </c>
      <c r="E47" t="s">
        <v>28</v>
      </c>
      <c r="F47">
        <v>2030</v>
      </c>
      <c r="G47" t="s">
        <v>119</v>
      </c>
      <c r="H47">
        <v>1.820000052452087</v>
      </c>
      <c r="I47" t="s">
        <v>194</v>
      </c>
    </row>
    <row r="48" spans="1:9">
      <c r="A48" t="s">
        <v>105</v>
      </c>
      <c r="B48" t="s">
        <v>260</v>
      </c>
      <c r="C48">
        <v>2030</v>
      </c>
      <c r="D48" t="s">
        <v>260</v>
      </c>
      <c r="E48" t="s">
        <v>40</v>
      </c>
      <c r="F48">
        <v>2030</v>
      </c>
      <c r="G48" t="s">
        <v>119</v>
      </c>
      <c r="H48">
        <v>3.507329940795898</v>
      </c>
      <c r="I48" t="s">
        <v>194</v>
      </c>
    </row>
    <row r="49" spans="1:9">
      <c r="A49" t="s">
        <v>105</v>
      </c>
      <c r="B49" t="s">
        <v>260</v>
      </c>
      <c r="C49">
        <v>2030</v>
      </c>
      <c r="D49" t="s">
        <v>260</v>
      </c>
      <c r="E49" t="s">
        <v>56</v>
      </c>
      <c r="F49">
        <v>2030</v>
      </c>
      <c r="G49" t="s">
        <v>119</v>
      </c>
      <c r="H49">
        <v>1.799999952316284</v>
      </c>
      <c r="I49" t="s">
        <v>194</v>
      </c>
    </row>
    <row r="50" spans="1:9">
      <c r="A50" t="s">
        <v>105</v>
      </c>
      <c r="B50" t="s">
        <v>260</v>
      </c>
      <c r="C50">
        <v>2030</v>
      </c>
      <c r="D50" t="s">
        <v>260</v>
      </c>
      <c r="E50" t="s">
        <v>49</v>
      </c>
      <c r="F50">
        <v>2030</v>
      </c>
      <c r="G50" t="s">
        <v>119</v>
      </c>
      <c r="H50">
        <v>1</v>
      </c>
      <c r="I50" t="s">
        <v>194</v>
      </c>
    </row>
    <row r="51" spans="1:9">
      <c r="A51" t="s">
        <v>105</v>
      </c>
      <c r="B51" t="s">
        <v>260</v>
      </c>
      <c r="C51">
        <v>2030</v>
      </c>
      <c r="D51" t="s">
        <v>260</v>
      </c>
      <c r="E51" t="s">
        <v>62</v>
      </c>
      <c r="F51">
        <v>2030</v>
      </c>
      <c r="G51" t="s">
        <v>119</v>
      </c>
      <c r="H51">
        <v>1.1000000238418579</v>
      </c>
      <c r="I51" t="s">
        <v>194</v>
      </c>
    </row>
    <row r="52" spans="1:9">
      <c r="A52" t="s">
        <v>105</v>
      </c>
      <c r="B52" t="s">
        <v>260</v>
      </c>
      <c r="C52">
        <v>2030</v>
      </c>
      <c r="D52" t="s">
        <v>260</v>
      </c>
      <c r="E52" t="s">
        <v>86</v>
      </c>
      <c r="F52">
        <v>2030</v>
      </c>
      <c r="G52" t="s">
        <v>119</v>
      </c>
      <c r="H52">
        <v>1.5</v>
      </c>
      <c r="I52" t="s">
        <v>194</v>
      </c>
    </row>
    <row r="53" spans="1:9">
      <c r="A53" t="s">
        <v>105</v>
      </c>
      <c r="B53" t="s">
        <v>260</v>
      </c>
      <c r="C53">
        <v>2035</v>
      </c>
      <c r="D53" t="s">
        <v>260</v>
      </c>
      <c r="E53" t="s">
        <v>28</v>
      </c>
      <c r="F53">
        <v>2035</v>
      </c>
      <c r="G53" t="s">
        <v>119</v>
      </c>
      <c r="H53">
        <v>1.825000047683716</v>
      </c>
      <c r="I53" t="s">
        <v>194</v>
      </c>
    </row>
    <row r="54" spans="1:9">
      <c r="A54" t="s">
        <v>105</v>
      </c>
      <c r="B54" t="s">
        <v>260</v>
      </c>
      <c r="C54">
        <v>2035</v>
      </c>
      <c r="D54" t="s">
        <v>260</v>
      </c>
      <c r="E54" t="s">
        <v>40</v>
      </c>
      <c r="F54">
        <v>2035</v>
      </c>
      <c r="G54" t="s">
        <v>119</v>
      </c>
      <c r="H54">
        <v>3.6622200012207031</v>
      </c>
      <c r="I54" t="s">
        <v>194</v>
      </c>
    </row>
    <row r="55" spans="1:9">
      <c r="A55" t="s">
        <v>105</v>
      </c>
      <c r="B55" t="s">
        <v>260</v>
      </c>
      <c r="C55">
        <v>2035</v>
      </c>
      <c r="D55" t="s">
        <v>260</v>
      </c>
      <c r="E55" t="s">
        <v>56</v>
      </c>
      <c r="F55">
        <v>2035</v>
      </c>
      <c r="G55" t="s">
        <v>119</v>
      </c>
      <c r="H55">
        <v>1.799999952316284</v>
      </c>
      <c r="I55" t="s">
        <v>194</v>
      </c>
    </row>
    <row r="56" spans="1:9">
      <c r="A56" t="s">
        <v>105</v>
      </c>
      <c r="B56" t="s">
        <v>260</v>
      </c>
      <c r="C56">
        <v>2035</v>
      </c>
      <c r="D56" t="s">
        <v>260</v>
      </c>
      <c r="E56" t="s">
        <v>49</v>
      </c>
      <c r="F56">
        <v>2035</v>
      </c>
      <c r="G56" t="s">
        <v>119</v>
      </c>
      <c r="H56">
        <v>1</v>
      </c>
      <c r="I56" t="s">
        <v>194</v>
      </c>
    </row>
    <row r="57" spans="1:9">
      <c r="A57" t="s">
        <v>105</v>
      </c>
      <c r="B57" t="s">
        <v>260</v>
      </c>
      <c r="C57">
        <v>2035</v>
      </c>
      <c r="D57" t="s">
        <v>260</v>
      </c>
      <c r="E57" t="s">
        <v>62</v>
      </c>
      <c r="F57">
        <v>2035</v>
      </c>
      <c r="G57" t="s">
        <v>119</v>
      </c>
      <c r="H57">
        <v>1.1000000238418579</v>
      </c>
      <c r="I57" t="s">
        <v>194</v>
      </c>
    </row>
    <row r="58" spans="1:9">
      <c r="A58" t="s">
        <v>105</v>
      </c>
      <c r="B58" t="s">
        <v>260</v>
      </c>
      <c r="C58">
        <v>2035</v>
      </c>
      <c r="D58" t="s">
        <v>260</v>
      </c>
      <c r="E58" t="s">
        <v>86</v>
      </c>
      <c r="F58">
        <v>2035</v>
      </c>
      <c r="G58" t="s">
        <v>119</v>
      </c>
      <c r="H58">
        <v>1.5</v>
      </c>
      <c r="I58" t="s">
        <v>194</v>
      </c>
    </row>
    <row r="59" spans="1:9">
      <c r="A59" t="s">
        <v>105</v>
      </c>
      <c r="B59" t="s">
        <v>260</v>
      </c>
      <c r="C59">
        <v>2040</v>
      </c>
      <c r="D59" t="s">
        <v>260</v>
      </c>
      <c r="E59" t="s">
        <v>28</v>
      </c>
      <c r="F59">
        <v>2040</v>
      </c>
      <c r="G59" t="s">
        <v>119</v>
      </c>
      <c r="H59">
        <v>1.830000042915344</v>
      </c>
      <c r="I59" t="s">
        <v>194</v>
      </c>
    </row>
    <row r="60" spans="1:9">
      <c r="A60" t="s">
        <v>105</v>
      </c>
      <c r="B60" t="s">
        <v>260</v>
      </c>
      <c r="C60">
        <v>2040</v>
      </c>
      <c r="D60" t="s">
        <v>260</v>
      </c>
      <c r="E60" t="s">
        <v>40</v>
      </c>
      <c r="F60">
        <v>2040</v>
      </c>
      <c r="G60" t="s">
        <v>119</v>
      </c>
      <c r="H60">
        <v>3.8171100616455078</v>
      </c>
      <c r="I60" t="s">
        <v>194</v>
      </c>
    </row>
    <row r="61" spans="1:9">
      <c r="A61" t="s">
        <v>105</v>
      </c>
      <c r="B61" t="s">
        <v>260</v>
      </c>
      <c r="C61">
        <v>2040</v>
      </c>
      <c r="D61" t="s">
        <v>260</v>
      </c>
      <c r="E61" t="s">
        <v>56</v>
      </c>
      <c r="F61">
        <v>2040</v>
      </c>
      <c r="G61" t="s">
        <v>119</v>
      </c>
      <c r="H61">
        <v>1.799999952316284</v>
      </c>
      <c r="I61" t="s">
        <v>194</v>
      </c>
    </row>
    <row r="62" spans="1:9">
      <c r="A62" t="s">
        <v>105</v>
      </c>
      <c r="B62" t="s">
        <v>260</v>
      </c>
      <c r="C62">
        <v>2040</v>
      </c>
      <c r="D62" t="s">
        <v>260</v>
      </c>
      <c r="E62" t="s">
        <v>49</v>
      </c>
      <c r="F62">
        <v>2040</v>
      </c>
      <c r="G62" t="s">
        <v>119</v>
      </c>
      <c r="H62">
        <v>1</v>
      </c>
      <c r="I62" t="s">
        <v>194</v>
      </c>
    </row>
    <row r="63" spans="1:9">
      <c r="A63" t="s">
        <v>105</v>
      </c>
      <c r="B63" t="s">
        <v>260</v>
      </c>
      <c r="C63">
        <v>2040</v>
      </c>
      <c r="D63" t="s">
        <v>260</v>
      </c>
      <c r="E63" t="s">
        <v>62</v>
      </c>
      <c r="F63">
        <v>2040</v>
      </c>
      <c r="G63" t="s">
        <v>119</v>
      </c>
      <c r="H63">
        <v>1.1000000238418579</v>
      </c>
      <c r="I63" t="s">
        <v>194</v>
      </c>
    </row>
    <row r="64" spans="1:9">
      <c r="A64" t="s">
        <v>105</v>
      </c>
      <c r="B64" t="s">
        <v>260</v>
      </c>
      <c r="C64">
        <v>2040</v>
      </c>
      <c r="D64" t="s">
        <v>260</v>
      </c>
      <c r="E64" t="s">
        <v>86</v>
      </c>
      <c r="F64">
        <v>2040</v>
      </c>
      <c r="G64" t="s">
        <v>119</v>
      </c>
      <c r="H64">
        <v>1.5</v>
      </c>
      <c r="I64" t="s">
        <v>194</v>
      </c>
    </row>
    <row r="65" spans="1:9">
      <c r="A65" t="s">
        <v>105</v>
      </c>
      <c r="B65" t="s">
        <v>260</v>
      </c>
      <c r="C65">
        <v>2045</v>
      </c>
      <c r="D65" t="s">
        <v>260</v>
      </c>
      <c r="E65" t="s">
        <v>28</v>
      </c>
      <c r="F65">
        <v>2045</v>
      </c>
      <c r="G65" t="s">
        <v>119</v>
      </c>
      <c r="H65">
        <v>1.8400000333786011</v>
      </c>
      <c r="I65" t="s">
        <v>194</v>
      </c>
    </row>
    <row r="66" spans="1:9">
      <c r="A66" t="s">
        <v>105</v>
      </c>
      <c r="B66" t="s">
        <v>260</v>
      </c>
      <c r="C66">
        <v>2045</v>
      </c>
      <c r="D66" t="s">
        <v>260</v>
      </c>
      <c r="E66" t="s">
        <v>40</v>
      </c>
      <c r="F66">
        <v>2045</v>
      </c>
      <c r="G66" t="s">
        <v>119</v>
      </c>
      <c r="H66">
        <v>3.9856851100921631</v>
      </c>
      <c r="I66" t="s">
        <v>194</v>
      </c>
    </row>
    <row r="67" spans="1:9">
      <c r="A67" t="s">
        <v>105</v>
      </c>
      <c r="B67" t="s">
        <v>260</v>
      </c>
      <c r="C67">
        <v>2045</v>
      </c>
      <c r="D67" t="s">
        <v>260</v>
      </c>
      <c r="E67" t="s">
        <v>56</v>
      </c>
      <c r="F67">
        <v>2045</v>
      </c>
      <c r="G67" t="s">
        <v>119</v>
      </c>
      <c r="H67">
        <v>1.799999952316284</v>
      </c>
      <c r="I67" t="s">
        <v>194</v>
      </c>
    </row>
    <row r="68" spans="1:9">
      <c r="A68" t="s">
        <v>105</v>
      </c>
      <c r="B68" t="s">
        <v>260</v>
      </c>
      <c r="C68">
        <v>2045</v>
      </c>
      <c r="D68" t="s">
        <v>260</v>
      </c>
      <c r="E68" t="s">
        <v>49</v>
      </c>
      <c r="F68">
        <v>2045</v>
      </c>
      <c r="G68" t="s">
        <v>119</v>
      </c>
      <c r="H68">
        <v>1</v>
      </c>
      <c r="I68" t="s">
        <v>194</v>
      </c>
    </row>
    <row r="69" spans="1:9">
      <c r="A69" t="s">
        <v>105</v>
      </c>
      <c r="B69" t="s">
        <v>260</v>
      </c>
      <c r="C69">
        <v>2045</v>
      </c>
      <c r="D69" t="s">
        <v>260</v>
      </c>
      <c r="E69" t="s">
        <v>62</v>
      </c>
      <c r="F69">
        <v>2045</v>
      </c>
      <c r="G69" t="s">
        <v>119</v>
      </c>
      <c r="H69">
        <v>1.1000000238418579</v>
      </c>
      <c r="I69" t="s">
        <v>194</v>
      </c>
    </row>
    <row r="70" spans="1:9">
      <c r="A70" t="s">
        <v>105</v>
      </c>
      <c r="B70" t="s">
        <v>260</v>
      </c>
      <c r="C70">
        <v>2045</v>
      </c>
      <c r="D70" t="s">
        <v>260</v>
      </c>
      <c r="E70" t="s">
        <v>86</v>
      </c>
      <c r="F70">
        <v>2045</v>
      </c>
      <c r="G70" t="s">
        <v>119</v>
      </c>
      <c r="H70">
        <v>1.5</v>
      </c>
      <c r="I70" t="s">
        <v>194</v>
      </c>
    </row>
    <row r="71" spans="1:9">
      <c r="A71" t="s">
        <v>105</v>
      </c>
      <c r="B71" t="s">
        <v>260</v>
      </c>
      <c r="C71">
        <v>2050</v>
      </c>
      <c r="D71" t="s">
        <v>260</v>
      </c>
      <c r="E71" t="s">
        <v>28</v>
      </c>
      <c r="F71">
        <v>2050</v>
      </c>
      <c r="G71" t="s">
        <v>119</v>
      </c>
      <c r="H71">
        <v>1.8500000238418579</v>
      </c>
      <c r="I71" t="s">
        <v>194</v>
      </c>
    </row>
    <row r="72" spans="1:9">
      <c r="A72" t="s">
        <v>105</v>
      </c>
      <c r="B72" t="s">
        <v>260</v>
      </c>
      <c r="C72">
        <v>2050</v>
      </c>
      <c r="D72" t="s">
        <v>260</v>
      </c>
      <c r="E72" t="s">
        <v>40</v>
      </c>
      <c r="F72">
        <v>2050</v>
      </c>
      <c r="G72" t="s">
        <v>119</v>
      </c>
      <c r="H72">
        <v>4.1542601585388184</v>
      </c>
      <c r="I72" t="s">
        <v>194</v>
      </c>
    </row>
    <row r="73" spans="1:9">
      <c r="A73" t="s">
        <v>105</v>
      </c>
      <c r="B73" t="s">
        <v>260</v>
      </c>
      <c r="C73">
        <v>2050</v>
      </c>
      <c r="D73" t="s">
        <v>260</v>
      </c>
      <c r="E73" t="s">
        <v>56</v>
      </c>
      <c r="F73">
        <v>2050</v>
      </c>
      <c r="G73" t="s">
        <v>119</v>
      </c>
      <c r="H73">
        <v>1.799999952316284</v>
      </c>
      <c r="I73" t="s">
        <v>194</v>
      </c>
    </row>
    <row r="74" spans="1:9">
      <c r="A74" t="s">
        <v>105</v>
      </c>
      <c r="B74" t="s">
        <v>260</v>
      </c>
      <c r="C74">
        <v>2050</v>
      </c>
      <c r="D74" t="s">
        <v>260</v>
      </c>
      <c r="E74" t="s">
        <v>49</v>
      </c>
      <c r="F74">
        <v>2050</v>
      </c>
      <c r="G74" t="s">
        <v>119</v>
      </c>
      <c r="H74">
        <v>1</v>
      </c>
      <c r="I74" t="s">
        <v>194</v>
      </c>
    </row>
    <row r="75" spans="1:9">
      <c r="A75" t="s">
        <v>105</v>
      </c>
      <c r="B75" t="s">
        <v>260</v>
      </c>
      <c r="C75">
        <v>2050</v>
      </c>
      <c r="D75" t="s">
        <v>260</v>
      </c>
      <c r="E75" t="s">
        <v>62</v>
      </c>
      <c r="F75">
        <v>2050</v>
      </c>
      <c r="G75" t="s">
        <v>119</v>
      </c>
      <c r="H75">
        <v>1.1000000238418579</v>
      </c>
      <c r="I75" t="s">
        <v>194</v>
      </c>
    </row>
    <row r="76" spans="1:9">
      <c r="A76" t="s">
        <v>105</v>
      </c>
      <c r="B76" t="s">
        <v>260</v>
      </c>
      <c r="C76">
        <v>2050</v>
      </c>
      <c r="D76" t="s">
        <v>260</v>
      </c>
      <c r="E76" t="s">
        <v>86</v>
      </c>
      <c r="F76">
        <v>2050</v>
      </c>
      <c r="G76" t="s">
        <v>119</v>
      </c>
      <c r="H76">
        <v>1.5</v>
      </c>
      <c r="I76" t="s">
        <v>194</v>
      </c>
    </row>
    <row r="77" spans="1:9">
      <c r="A77" t="s">
        <v>105</v>
      </c>
      <c r="B77" t="s">
        <v>260</v>
      </c>
      <c r="C77">
        <v>2055</v>
      </c>
      <c r="D77" t="s">
        <v>260</v>
      </c>
      <c r="E77" t="s">
        <v>28</v>
      </c>
      <c r="F77">
        <v>2055</v>
      </c>
      <c r="G77" t="s">
        <v>119</v>
      </c>
      <c r="H77">
        <v>1.870000004768372</v>
      </c>
      <c r="I77" t="s">
        <v>194</v>
      </c>
    </row>
    <row r="78" spans="1:9">
      <c r="A78" t="s">
        <v>105</v>
      </c>
      <c r="B78" t="s">
        <v>260</v>
      </c>
      <c r="C78">
        <v>2055</v>
      </c>
      <c r="D78" t="s">
        <v>260</v>
      </c>
      <c r="E78" t="s">
        <v>40</v>
      </c>
      <c r="F78">
        <v>2055</v>
      </c>
      <c r="G78" t="s">
        <v>119</v>
      </c>
      <c r="H78">
        <v>4.3377251625061044</v>
      </c>
      <c r="I78" t="s">
        <v>194</v>
      </c>
    </row>
    <row r="79" spans="1:9">
      <c r="A79" t="s">
        <v>105</v>
      </c>
      <c r="B79" t="s">
        <v>260</v>
      </c>
      <c r="C79">
        <v>2055</v>
      </c>
      <c r="D79" t="s">
        <v>260</v>
      </c>
      <c r="E79" t="s">
        <v>56</v>
      </c>
      <c r="F79">
        <v>2055</v>
      </c>
      <c r="G79" t="s">
        <v>119</v>
      </c>
      <c r="H79">
        <v>1.799999952316284</v>
      </c>
      <c r="I79" t="s">
        <v>194</v>
      </c>
    </row>
    <row r="80" spans="1:9">
      <c r="A80" t="s">
        <v>105</v>
      </c>
      <c r="B80" t="s">
        <v>260</v>
      </c>
      <c r="C80">
        <v>2055</v>
      </c>
      <c r="D80" t="s">
        <v>260</v>
      </c>
      <c r="E80" t="s">
        <v>49</v>
      </c>
      <c r="F80">
        <v>2055</v>
      </c>
      <c r="G80" t="s">
        <v>119</v>
      </c>
      <c r="H80">
        <v>1</v>
      </c>
      <c r="I80" t="s">
        <v>194</v>
      </c>
    </row>
    <row r="81" spans="1:9">
      <c r="A81" t="s">
        <v>105</v>
      </c>
      <c r="B81" t="s">
        <v>260</v>
      </c>
      <c r="C81">
        <v>2055</v>
      </c>
      <c r="D81" t="s">
        <v>260</v>
      </c>
      <c r="E81" t="s">
        <v>62</v>
      </c>
      <c r="F81">
        <v>2055</v>
      </c>
      <c r="G81" t="s">
        <v>119</v>
      </c>
      <c r="H81">
        <v>1.1000000238418579</v>
      </c>
      <c r="I81" t="s">
        <v>194</v>
      </c>
    </row>
    <row r="82" spans="1:9">
      <c r="A82" t="s">
        <v>105</v>
      </c>
      <c r="B82" t="s">
        <v>260</v>
      </c>
      <c r="C82">
        <v>2055</v>
      </c>
      <c r="D82" t="s">
        <v>260</v>
      </c>
      <c r="E82" t="s">
        <v>86</v>
      </c>
      <c r="F82">
        <v>2055</v>
      </c>
      <c r="G82" t="s">
        <v>119</v>
      </c>
      <c r="H82">
        <v>1.5</v>
      </c>
      <c r="I82" t="s">
        <v>194</v>
      </c>
    </row>
    <row r="83" spans="1:9">
      <c r="A83" t="s">
        <v>105</v>
      </c>
      <c r="B83" t="s">
        <v>260</v>
      </c>
      <c r="C83">
        <v>2060</v>
      </c>
      <c r="D83" t="s">
        <v>260</v>
      </c>
      <c r="E83" t="s">
        <v>28</v>
      </c>
      <c r="F83">
        <v>2060</v>
      </c>
      <c r="G83" t="s">
        <v>119</v>
      </c>
      <c r="H83">
        <v>1.889999985694885</v>
      </c>
      <c r="I83" t="s">
        <v>194</v>
      </c>
    </row>
    <row r="84" spans="1:9">
      <c r="A84" t="s">
        <v>105</v>
      </c>
      <c r="B84" t="s">
        <v>260</v>
      </c>
      <c r="C84">
        <v>2060</v>
      </c>
      <c r="D84" t="s">
        <v>260</v>
      </c>
      <c r="E84" t="s">
        <v>40</v>
      </c>
      <c r="F84">
        <v>2060</v>
      </c>
      <c r="G84" t="s">
        <v>119</v>
      </c>
      <c r="H84">
        <v>4.5211901664733887</v>
      </c>
      <c r="I84" t="s">
        <v>194</v>
      </c>
    </row>
    <row r="85" spans="1:9">
      <c r="A85" t="s">
        <v>105</v>
      </c>
      <c r="B85" t="s">
        <v>260</v>
      </c>
      <c r="C85">
        <v>2060</v>
      </c>
      <c r="D85" t="s">
        <v>260</v>
      </c>
      <c r="E85" t="s">
        <v>56</v>
      </c>
      <c r="F85">
        <v>2060</v>
      </c>
      <c r="G85" t="s">
        <v>119</v>
      </c>
      <c r="H85">
        <v>1.799999952316284</v>
      </c>
      <c r="I85" t="s">
        <v>194</v>
      </c>
    </row>
    <row r="86" spans="1:9">
      <c r="A86" t="s">
        <v>105</v>
      </c>
      <c r="B86" t="s">
        <v>260</v>
      </c>
      <c r="C86">
        <v>2060</v>
      </c>
      <c r="D86" t="s">
        <v>260</v>
      </c>
      <c r="E86" t="s">
        <v>49</v>
      </c>
      <c r="F86">
        <v>2060</v>
      </c>
      <c r="G86" t="s">
        <v>119</v>
      </c>
      <c r="H86">
        <v>1</v>
      </c>
      <c r="I86" t="s">
        <v>194</v>
      </c>
    </row>
    <row r="87" spans="1:9">
      <c r="A87" t="s">
        <v>105</v>
      </c>
      <c r="B87" t="s">
        <v>260</v>
      </c>
      <c r="C87">
        <v>2060</v>
      </c>
      <c r="D87" t="s">
        <v>260</v>
      </c>
      <c r="E87" t="s">
        <v>62</v>
      </c>
      <c r="F87">
        <v>2060</v>
      </c>
      <c r="G87" t="s">
        <v>119</v>
      </c>
      <c r="H87">
        <v>1.1000000238418579</v>
      </c>
      <c r="I87" t="s">
        <v>194</v>
      </c>
    </row>
    <row r="88" spans="1:9">
      <c r="A88" t="s">
        <v>105</v>
      </c>
      <c r="B88" t="s">
        <v>260</v>
      </c>
      <c r="C88">
        <v>2060</v>
      </c>
      <c r="D88" t="s">
        <v>260</v>
      </c>
      <c r="E88" t="s">
        <v>86</v>
      </c>
      <c r="F88">
        <v>2060</v>
      </c>
      <c r="G88" t="s">
        <v>119</v>
      </c>
      <c r="H88">
        <v>1.5</v>
      </c>
      <c r="I88" t="s">
        <v>194</v>
      </c>
    </row>
    <row r="89" spans="1:9">
      <c r="A89" t="s">
        <v>105</v>
      </c>
      <c r="B89" t="s">
        <v>260</v>
      </c>
      <c r="C89">
        <v>2065</v>
      </c>
      <c r="D89" t="s">
        <v>260</v>
      </c>
      <c r="E89" t="s">
        <v>28</v>
      </c>
      <c r="F89">
        <v>2065</v>
      </c>
      <c r="G89" t="s">
        <v>119</v>
      </c>
      <c r="H89">
        <v>1.9200000762939451</v>
      </c>
      <c r="I89" t="s">
        <v>194</v>
      </c>
    </row>
    <row r="90" spans="1:9">
      <c r="A90" t="s">
        <v>105</v>
      </c>
      <c r="B90" t="s">
        <v>260</v>
      </c>
      <c r="C90">
        <v>2065</v>
      </c>
      <c r="D90" t="s">
        <v>260</v>
      </c>
      <c r="E90" t="s">
        <v>40</v>
      </c>
      <c r="F90">
        <v>2065</v>
      </c>
      <c r="G90" t="s">
        <v>119</v>
      </c>
      <c r="H90">
        <v>4.7208600044250488</v>
      </c>
      <c r="I90" t="s">
        <v>194</v>
      </c>
    </row>
    <row r="91" spans="1:9">
      <c r="A91" t="s">
        <v>105</v>
      </c>
      <c r="B91" t="s">
        <v>260</v>
      </c>
      <c r="C91">
        <v>2065</v>
      </c>
      <c r="D91" t="s">
        <v>260</v>
      </c>
      <c r="E91" t="s">
        <v>56</v>
      </c>
      <c r="F91">
        <v>2065</v>
      </c>
      <c r="G91" t="s">
        <v>119</v>
      </c>
      <c r="H91">
        <v>1.799999952316284</v>
      </c>
      <c r="I91" t="s">
        <v>194</v>
      </c>
    </row>
    <row r="92" spans="1:9">
      <c r="A92" t="s">
        <v>105</v>
      </c>
      <c r="B92" t="s">
        <v>260</v>
      </c>
      <c r="C92">
        <v>2065</v>
      </c>
      <c r="D92" t="s">
        <v>260</v>
      </c>
      <c r="E92" t="s">
        <v>49</v>
      </c>
      <c r="F92">
        <v>2065</v>
      </c>
      <c r="G92" t="s">
        <v>119</v>
      </c>
      <c r="H92">
        <v>1</v>
      </c>
      <c r="I92" t="s">
        <v>194</v>
      </c>
    </row>
    <row r="93" spans="1:9">
      <c r="A93" t="s">
        <v>105</v>
      </c>
      <c r="B93" t="s">
        <v>260</v>
      </c>
      <c r="C93">
        <v>2065</v>
      </c>
      <c r="D93" t="s">
        <v>260</v>
      </c>
      <c r="E93" t="s">
        <v>62</v>
      </c>
      <c r="F93">
        <v>2065</v>
      </c>
      <c r="G93" t="s">
        <v>119</v>
      </c>
      <c r="H93">
        <v>1.1000000238418579</v>
      </c>
      <c r="I93" t="s">
        <v>194</v>
      </c>
    </row>
    <row r="94" spans="1:9">
      <c r="A94" t="s">
        <v>105</v>
      </c>
      <c r="B94" t="s">
        <v>260</v>
      </c>
      <c r="C94">
        <v>2065</v>
      </c>
      <c r="D94" t="s">
        <v>260</v>
      </c>
      <c r="E94" t="s">
        <v>86</v>
      </c>
      <c r="F94">
        <v>2065</v>
      </c>
      <c r="G94" t="s">
        <v>119</v>
      </c>
      <c r="H94">
        <v>1.5</v>
      </c>
      <c r="I94" t="s">
        <v>194</v>
      </c>
    </row>
    <row r="95" spans="1:9">
      <c r="A95" t="s">
        <v>105</v>
      </c>
      <c r="B95" t="s">
        <v>260</v>
      </c>
      <c r="C95">
        <v>2070</v>
      </c>
      <c r="D95" t="s">
        <v>260</v>
      </c>
      <c r="E95" t="s">
        <v>28</v>
      </c>
      <c r="F95">
        <v>2070</v>
      </c>
      <c r="G95" t="s">
        <v>119</v>
      </c>
      <c r="H95">
        <v>1.950000047683716</v>
      </c>
      <c r="I95" t="s">
        <v>194</v>
      </c>
    </row>
    <row r="96" spans="1:9">
      <c r="A96" t="s">
        <v>105</v>
      </c>
      <c r="B96" t="s">
        <v>260</v>
      </c>
      <c r="C96">
        <v>2070</v>
      </c>
      <c r="D96" t="s">
        <v>260</v>
      </c>
      <c r="E96" t="s">
        <v>40</v>
      </c>
      <c r="F96">
        <v>2070</v>
      </c>
      <c r="G96" t="s">
        <v>119</v>
      </c>
      <c r="H96">
        <v>4.920529842376709</v>
      </c>
      <c r="I96" t="s">
        <v>194</v>
      </c>
    </row>
    <row r="97" spans="1:9">
      <c r="A97" t="s">
        <v>105</v>
      </c>
      <c r="B97" t="s">
        <v>260</v>
      </c>
      <c r="C97">
        <v>2070</v>
      </c>
      <c r="D97" t="s">
        <v>260</v>
      </c>
      <c r="E97" t="s">
        <v>56</v>
      </c>
      <c r="F97">
        <v>2070</v>
      </c>
      <c r="G97" t="s">
        <v>119</v>
      </c>
      <c r="H97">
        <v>1.799999952316284</v>
      </c>
      <c r="I97" t="s">
        <v>194</v>
      </c>
    </row>
    <row r="98" spans="1:9">
      <c r="A98" t="s">
        <v>105</v>
      </c>
      <c r="B98" t="s">
        <v>260</v>
      </c>
      <c r="C98">
        <v>2070</v>
      </c>
      <c r="D98" t="s">
        <v>260</v>
      </c>
      <c r="E98" t="s">
        <v>49</v>
      </c>
      <c r="F98">
        <v>2070</v>
      </c>
      <c r="G98" t="s">
        <v>119</v>
      </c>
      <c r="H98">
        <v>1</v>
      </c>
      <c r="I98" t="s">
        <v>194</v>
      </c>
    </row>
    <row r="99" spans="1:9">
      <c r="A99" t="s">
        <v>105</v>
      </c>
      <c r="B99" t="s">
        <v>260</v>
      </c>
      <c r="C99">
        <v>2070</v>
      </c>
      <c r="D99" t="s">
        <v>260</v>
      </c>
      <c r="E99" t="s">
        <v>62</v>
      </c>
      <c r="F99">
        <v>2070</v>
      </c>
      <c r="G99" t="s">
        <v>119</v>
      </c>
      <c r="H99">
        <v>1.1000000238418579</v>
      </c>
      <c r="I99" t="s">
        <v>194</v>
      </c>
    </row>
    <row r="100" spans="1:9">
      <c r="A100" t="s">
        <v>105</v>
      </c>
      <c r="B100" t="s">
        <v>260</v>
      </c>
      <c r="C100">
        <v>2070</v>
      </c>
      <c r="D100" t="s">
        <v>260</v>
      </c>
      <c r="E100" t="s">
        <v>86</v>
      </c>
      <c r="F100">
        <v>2070</v>
      </c>
      <c r="G100" t="s">
        <v>119</v>
      </c>
      <c r="H100">
        <v>1.5</v>
      </c>
      <c r="I100" t="s">
        <v>194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1960</v>
      </c>
      <c r="B2">
        <v>5</v>
      </c>
      <c r="C2" t="s">
        <v>200</v>
      </c>
    </row>
    <row r="3" spans="1:3">
      <c r="A3">
        <v>1965</v>
      </c>
      <c r="B3">
        <v>5</v>
      </c>
      <c r="C3" t="s">
        <v>200</v>
      </c>
    </row>
    <row r="4" spans="1:3">
      <c r="A4">
        <v>1970</v>
      </c>
      <c r="B4">
        <v>5</v>
      </c>
      <c r="C4" t="s">
        <v>200</v>
      </c>
    </row>
    <row r="5" spans="1:3">
      <c r="A5">
        <v>1975</v>
      </c>
      <c r="B5">
        <v>5</v>
      </c>
      <c r="C5" t="s">
        <v>200</v>
      </c>
    </row>
    <row r="6" spans="1:3">
      <c r="A6">
        <v>1980</v>
      </c>
      <c r="B6">
        <v>5</v>
      </c>
      <c r="C6" t="s">
        <v>200</v>
      </c>
    </row>
    <row r="7" spans="1:3">
      <c r="A7">
        <v>1985</v>
      </c>
      <c r="B7">
        <v>5</v>
      </c>
      <c r="C7" t="s">
        <v>200</v>
      </c>
    </row>
    <row r="8" spans="1:3">
      <c r="A8">
        <v>1990</v>
      </c>
      <c r="B8">
        <v>5</v>
      </c>
      <c r="C8" t="s">
        <v>200</v>
      </c>
    </row>
    <row r="9" spans="1:3">
      <c r="A9">
        <v>1995</v>
      </c>
      <c r="B9">
        <v>5</v>
      </c>
      <c r="C9" t="s">
        <v>200</v>
      </c>
    </row>
    <row r="10" spans="1:3">
      <c r="A10">
        <v>2000</v>
      </c>
      <c r="B10">
        <v>5</v>
      </c>
      <c r="C10" t="s">
        <v>200</v>
      </c>
    </row>
    <row r="11" spans="1:3">
      <c r="A11">
        <v>2005</v>
      </c>
      <c r="B11">
        <v>5</v>
      </c>
      <c r="C11" t="s">
        <v>200</v>
      </c>
    </row>
    <row r="12" spans="1:3">
      <c r="A12">
        <v>2010</v>
      </c>
      <c r="B12">
        <v>5</v>
      </c>
      <c r="C12" t="s">
        <v>200</v>
      </c>
    </row>
    <row r="13" spans="1:3">
      <c r="A13">
        <v>2015</v>
      </c>
      <c r="B13">
        <v>5</v>
      </c>
      <c r="C13" t="s">
        <v>200</v>
      </c>
    </row>
    <row r="14" spans="1:3">
      <c r="A14">
        <v>2020</v>
      </c>
      <c r="B14">
        <v>5</v>
      </c>
      <c r="C14" t="s">
        <v>200</v>
      </c>
    </row>
    <row r="15" spans="1:3">
      <c r="A15">
        <v>2025</v>
      </c>
      <c r="B15">
        <v>5</v>
      </c>
      <c r="C15" t="s">
        <v>200</v>
      </c>
    </row>
    <row r="16" spans="1:3">
      <c r="A16">
        <v>2030</v>
      </c>
      <c r="B16">
        <v>5</v>
      </c>
      <c r="C16" t="s">
        <v>200</v>
      </c>
    </row>
    <row r="17" spans="1:3">
      <c r="A17">
        <v>2035</v>
      </c>
      <c r="B17">
        <v>5</v>
      </c>
      <c r="C17" t="s">
        <v>200</v>
      </c>
    </row>
    <row r="18" spans="1:3">
      <c r="A18">
        <v>2040</v>
      </c>
      <c r="B18">
        <v>5</v>
      </c>
      <c r="C18" t="s">
        <v>200</v>
      </c>
    </row>
    <row r="19" spans="1:3">
      <c r="A19">
        <v>2045</v>
      </c>
      <c r="B19">
        <v>5</v>
      </c>
      <c r="C19" t="s">
        <v>200</v>
      </c>
    </row>
    <row r="20" spans="1:3">
      <c r="A20">
        <v>2050</v>
      </c>
      <c r="B20">
        <v>5</v>
      </c>
      <c r="C20" t="s">
        <v>200</v>
      </c>
    </row>
    <row r="21" spans="1:3">
      <c r="A21">
        <v>2055</v>
      </c>
      <c r="B21">
        <v>5</v>
      </c>
      <c r="C21" t="s">
        <v>200</v>
      </c>
    </row>
    <row r="22" spans="1:3">
      <c r="A22">
        <v>2060</v>
      </c>
      <c r="B22">
        <v>5</v>
      </c>
      <c r="C22" t="s">
        <v>200</v>
      </c>
    </row>
    <row r="23" spans="1:3">
      <c r="A23">
        <v>2065</v>
      </c>
      <c r="B23">
        <v>5</v>
      </c>
      <c r="C23" t="s">
        <v>200</v>
      </c>
    </row>
    <row r="24" spans="1:3">
      <c r="A24">
        <v>2070</v>
      </c>
      <c r="B24">
        <v>5</v>
      </c>
      <c r="C24" t="s">
        <v>200</v>
      </c>
    </row>
    <row r="25" spans="1:3">
      <c r="A25">
        <v>1955</v>
      </c>
      <c r="B25">
        <v>5</v>
      </c>
      <c r="C25" t="s">
        <v>200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ColWidth="8.85546875" defaultRowHeight="15"/>
  <sheetData>
    <row r="1" spans="1:3">
      <c r="A1" s="1" t="s">
        <v>166</v>
      </c>
      <c r="B1" s="1" t="s">
        <v>174</v>
      </c>
      <c r="C1" s="1" t="s">
        <v>175</v>
      </c>
    </row>
    <row r="2" spans="1:3">
      <c r="A2" t="s">
        <v>110</v>
      </c>
      <c r="B2">
        <v>1</v>
      </c>
      <c r="C2" t="s">
        <v>110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Q21" sqref="Q21"/>
    </sheetView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1955</v>
      </c>
      <c r="B2">
        <v>5.000000074505806E-2</v>
      </c>
      <c r="C2" t="s">
        <v>182</v>
      </c>
    </row>
    <row r="3" spans="1:3">
      <c r="A3">
        <v>2045</v>
      </c>
      <c r="B3">
        <v>5.000000074505806E-2</v>
      </c>
      <c r="C3" t="s">
        <v>182</v>
      </c>
    </row>
    <row r="4" spans="1:3">
      <c r="A4">
        <v>2035</v>
      </c>
      <c r="B4">
        <v>5.000000074505806E-2</v>
      </c>
      <c r="C4" t="s">
        <v>182</v>
      </c>
    </row>
    <row r="5" spans="1:3">
      <c r="A5">
        <v>2025</v>
      </c>
      <c r="B5">
        <v>5.000000074505806E-2</v>
      </c>
      <c r="C5" t="s">
        <v>182</v>
      </c>
    </row>
    <row r="6" spans="1:3">
      <c r="A6">
        <v>2015</v>
      </c>
      <c r="B6">
        <v>5.000000074505806E-2</v>
      </c>
      <c r="C6" t="s">
        <v>182</v>
      </c>
    </row>
    <row r="7" spans="1:3">
      <c r="A7">
        <v>2070</v>
      </c>
      <c r="B7">
        <v>5.000000074505806E-2</v>
      </c>
      <c r="C7" t="s">
        <v>182</v>
      </c>
    </row>
    <row r="8" spans="1:3">
      <c r="A8">
        <v>2060</v>
      </c>
      <c r="B8">
        <v>5.000000074505806E-2</v>
      </c>
      <c r="C8" t="s">
        <v>182</v>
      </c>
    </row>
    <row r="9" spans="1:3">
      <c r="A9">
        <v>2050</v>
      </c>
      <c r="B9">
        <v>5.000000074505806E-2</v>
      </c>
      <c r="C9" t="s">
        <v>182</v>
      </c>
    </row>
    <row r="10" spans="1:3">
      <c r="A10">
        <v>2040</v>
      </c>
      <c r="B10">
        <v>5.000000074505806E-2</v>
      </c>
      <c r="C10" t="s">
        <v>182</v>
      </c>
    </row>
    <row r="11" spans="1:3">
      <c r="A11">
        <v>2030</v>
      </c>
      <c r="B11">
        <v>5.000000074505806E-2</v>
      </c>
      <c r="C11" t="s">
        <v>182</v>
      </c>
    </row>
    <row r="12" spans="1:3">
      <c r="A12">
        <v>2020</v>
      </c>
      <c r="B12">
        <v>5.000000074505806E-2</v>
      </c>
      <c r="C12" t="s">
        <v>182</v>
      </c>
    </row>
    <row r="13" spans="1:3">
      <c r="A13">
        <v>2010</v>
      </c>
      <c r="B13">
        <v>5.000000074505806E-2</v>
      </c>
      <c r="C13" t="s">
        <v>182</v>
      </c>
    </row>
    <row r="14" spans="1:3">
      <c r="A14">
        <v>2005</v>
      </c>
      <c r="B14">
        <v>5.000000074505806E-2</v>
      </c>
      <c r="C14" t="s">
        <v>182</v>
      </c>
    </row>
    <row r="15" spans="1:3">
      <c r="A15">
        <v>2000</v>
      </c>
      <c r="B15">
        <v>5.000000074505806E-2</v>
      </c>
      <c r="C15" t="s">
        <v>182</v>
      </c>
    </row>
    <row r="16" spans="1:3">
      <c r="A16">
        <v>1995</v>
      </c>
      <c r="B16">
        <v>5.000000074505806E-2</v>
      </c>
      <c r="C16" t="s">
        <v>182</v>
      </c>
    </row>
    <row r="17" spans="1:3">
      <c r="A17">
        <v>1990</v>
      </c>
      <c r="B17">
        <v>5.000000074505806E-2</v>
      </c>
      <c r="C17" t="s">
        <v>182</v>
      </c>
    </row>
    <row r="18" spans="1:3">
      <c r="A18">
        <v>1985</v>
      </c>
      <c r="B18">
        <v>5.000000074505806E-2</v>
      </c>
      <c r="C18" t="s">
        <v>182</v>
      </c>
    </row>
    <row r="19" spans="1:3">
      <c r="A19">
        <v>1980</v>
      </c>
      <c r="B19">
        <v>5.000000074505806E-2</v>
      </c>
      <c r="C19" t="s">
        <v>182</v>
      </c>
    </row>
    <row r="20" spans="1:3">
      <c r="A20">
        <v>1975</v>
      </c>
      <c r="B20">
        <v>5.000000074505806E-2</v>
      </c>
      <c r="C20" t="s">
        <v>182</v>
      </c>
    </row>
    <row r="21" spans="1:3">
      <c r="A21">
        <v>1970</v>
      </c>
      <c r="B21">
        <v>5.000000074505806E-2</v>
      </c>
      <c r="C21" t="s">
        <v>182</v>
      </c>
    </row>
    <row r="22" spans="1:3">
      <c r="A22">
        <v>1965</v>
      </c>
      <c r="B22">
        <v>5.000000074505806E-2</v>
      </c>
      <c r="C22" t="s">
        <v>182</v>
      </c>
    </row>
    <row r="23" spans="1:3">
      <c r="A23">
        <v>1960</v>
      </c>
      <c r="B23">
        <v>5.000000074505806E-2</v>
      </c>
      <c r="C23" t="s">
        <v>182</v>
      </c>
    </row>
    <row r="24" spans="1:3">
      <c r="A24">
        <v>2055</v>
      </c>
      <c r="B24">
        <v>5.000000074505806E-2</v>
      </c>
      <c r="C24" t="s">
        <v>182</v>
      </c>
    </row>
    <row r="25" spans="1:3">
      <c r="A25">
        <v>2065</v>
      </c>
      <c r="B25">
        <v>5.000000074505806E-2</v>
      </c>
      <c r="C25" t="s">
        <v>182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84"/>
  <sheetViews>
    <sheetView workbookViewId="0">
      <selection activeCell="B19" sqref="B19"/>
    </sheetView>
  </sheetViews>
  <sheetFormatPr defaultColWidth="8.85546875" defaultRowHeight="15"/>
  <cols>
    <col min="2" max="2" width="17.2851562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1960</v>
      </c>
      <c r="D2" s="2">
        <v>0</v>
      </c>
      <c r="E2" t="s">
        <v>191</v>
      </c>
    </row>
    <row r="3" spans="1:5">
      <c r="A3" t="s">
        <v>260</v>
      </c>
      <c r="B3" t="s">
        <v>25</v>
      </c>
      <c r="C3">
        <v>1965</v>
      </c>
      <c r="D3" s="2">
        <v>0</v>
      </c>
      <c r="E3" t="s">
        <v>191</v>
      </c>
    </row>
    <row r="4" spans="1:5">
      <c r="A4" t="s">
        <v>260</v>
      </c>
      <c r="B4" t="s">
        <v>25</v>
      </c>
      <c r="C4">
        <v>1970</v>
      </c>
      <c r="D4" s="2">
        <v>0</v>
      </c>
      <c r="E4" t="s">
        <v>191</v>
      </c>
    </row>
    <row r="5" spans="1:5">
      <c r="A5" t="s">
        <v>260</v>
      </c>
      <c r="B5" t="s">
        <v>25</v>
      </c>
      <c r="C5">
        <v>1975</v>
      </c>
      <c r="D5" s="2">
        <v>0</v>
      </c>
      <c r="E5" t="s">
        <v>191</v>
      </c>
    </row>
    <row r="6" spans="1:5">
      <c r="A6" t="s">
        <v>260</v>
      </c>
      <c r="B6" t="s">
        <v>25</v>
      </c>
      <c r="C6">
        <v>1980</v>
      </c>
      <c r="D6" s="2">
        <v>0</v>
      </c>
      <c r="E6" t="s">
        <v>191</v>
      </c>
    </row>
    <row r="7" spans="1:5">
      <c r="A7" t="s">
        <v>260</v>
      </c>
      <c r="B7" t="s">
        <v>25</v>
      </c>
      <c r="C7">
        <v>1985</v>
      </c>
      <c r="D7" s="2">
        <v>0</v>
      </c>
      <c r="E7" t="s">
        <v>191</v>
      </c>
    </row>
    <row r="8" spans="1:5">
      <c r="A8" t="s">
        <v>260</v>
      </c>
      <c r="B8" t="s">
        <v>25</v>
      </c>
      <c r="C8">
        <v>1990</v>
      </c>
      <c r="D8" s="2">
        <v>0</v>
      </c>
      <c r="E8" t="s">
        <v>191</v>
      </c>
    </row>
    <row r="9" spans="1:5">
      <c r="A9" t="s">
        <v>260</v>
      </c>
      <c r="B9" t="s">
        <v>25</v>
      </c>
      <c r="C9">
        <v>1995</v>
      </c>
      <c r="D9" s="2">
        <v>0</v>
      </c>
      <c r="E9" t="s">
        <v>191</v>
      </c>
    </row>
    <row r="10" spans="1:5">
      <c r="A10" t="s">
        <v>260</v>
      </c>
      <c r="B10" t="s">
        <v>25</v>
      </c>
      <c r="C10">
        <v>2000</v>
      </c>
      <c r="D10" s="2">
        <v>0</v>
      </c>
      <c r="E10" t="s">
        <v>191</v>
      </c>
    </row>
    <row r="11" spans="1:5">
      <c r="A11" t="s">
        <v>260</v>
      </c>
      <c r="B11" t="s">
        <v>25</v>
      </c>
      <c r="C11">
        <v>2005</v>
      </c>
      <c r="D11" s="2">
        <v>0</v>
      </c>
      <c r="E11" t="s">
        <v>191</v>
      </c>
    </row>
    <row r="12" spans="1:5">
      <c r="A12" t="s">
        <v>260</v>
      </c>
      <c r="B12" t="s">
        <v>34</v>
      </c>
      <c r="C12">
        <v>1985</v>
      </c>
      <c r="D12" s="2">
        <v>2.8000000000000001E-2</v>
      </c>
      <c r="E12" t="s">
        <v>191</v>
      </c>
    </row>
    <row r="13" spans="1:5">
      <c r="A13" t="s">
        <v>260</v>
      </c>
      <c r="B13" t="s">
        <v>34</v>
      </c>
      <c r="C13">
        <v>1990</v>
      </c>
      <c r="D13" s="2">
        <v>0</v>
      </c>
      <c r="E13" t="s">
        <v>191</v>
      </c>
    </row>
    <row r="14" spans="1:5">
      <c r="A14" t="s">
        <v>260</v>
      </c>
      <c r="B14" t="s">
        <v>34</v>
      </c>
      <c r="C14">
        <v>1995</v>
      </c>
      <c r="D14" s="2">
        <v>0</v>
      </c>
      <c r="E14" t="s">
        <v>191</v>
      </c>
    </row>
    <row r="15" spans="1:5">
      <c r="A15" t="s">
        <v>260</v>
      </c>
      <c r="B15" t="s">
        <v>34</v>
      </c>
      <c r="C15">
        <v>2000</v>
      </c>
      <c r="D15" s="2">
        <v>0</v>
      </c>
      <c r="E15" t="s">
        <v>191</v>
      </c>
    </row>
    <row r="16" spans="1:5">
      <c r="A16" t="s">
        <v>260</v>
      </c>
      <c r="B16" t="s">
        <v>34</v>
      </c>
      <c r="C16">
        <v>2005</v>
      </c>
      <c r="D16" s="2">
        <v>0</v>
      </c>
      <c r="E16" t="s">
        <v>191</v>
      </c>
    </row>
    <row r="17" spans="1:5">
      <c r="A17" t="s">
        <v>260</v>
      </c>
      <c r="B17" t="s">
        <v>34</v>
      </c>
      <c r="C17">
        <v>2010</v>
      </c>
      <c r="D17" s="2">
        <v>0</v>
      </c>
      <c r="E17" t="s">
        <v>191</v>
      </c>
    </row>
    <row r="18" spans="1:5">
      <c r="A18" t="s">
        <v>260</v>
      </c>
      <c r="B18" t="s">
        <v>52</v>
      </c>
      <c r="C18">
        <v>1965</v>
      </c>
      <c r="D18" s="2">
        <v>0</v>
      </c>
      <c r="E18" t="s">
        <v>191</v>
      </c>
    </row>
    <row r="19" spans="1:5">
      <c r="A19" t="s">
        <v>260</v>
      </c>
      <c r="B19" t="s">
        <v>52</v>
      </c>
      <c r="C19">
        <v>1970</v>
      </c>
      <c r="D19" s="2">
        <v>0</v>
      </c>
      <c r="E19" t="s">
        <v>191</v>
      </c>
    </row>
    <row r="20" spans="1:5">
      <c r="A20" t="s">
        <v>260</v>
      </c>
      <c r="B20" t="s">
        <v>52</v>
      </c>
      <c r="C20">
        <v>1975</v>
      </c>
      <c r="D20" s="2">
        <v>0</v>
      </c>
      <c r="E20" t="s">
        <v>191</v>
      </c>
    </row>
    <row r="21" spans="1:5">
      <c r="A21" t="s">
        <v>260</v>
      </c>
      <c r="B21" t="s">
        <v>52</v>
      </c>
      <c r="C21">
        <v>1980</v>
      </c>
      <c r="D21" s="2">
        <v>0</v>
      </c>
      <c r="E21" t="s">
        <v>191</v>
      </c>
    </row>
    <row r="22" spans="1:5">
      <c r="A22" t="s">
        <v>260</v>
      </c>
      <c r="B22" t="s">
        <v>52</v>
      </c>
      <c r="C22">
        <v>1985</v>
      </c>
      <c r="D22" s="2">
        <v>0</v>
      </c>
      <c r="E22" t="s">
        <v>191</v>
      </c>
    </row>
    <row r="23" spans="1:5">
      <c r="A23" t="s">
        <v>260</v>
      </c>
      <c r="B23" t="s">
        <v>52</v>
      </c>
      <c r="C23">
        <v>1995</v>
      </c>
      <c r="D23" s="2">
        <v>0</v>
      </c>
      <c r="E23" t="s">
        <v>191</v>
      </c>
    </row>
    <row r="24" spans="1:5">
      <c r="A24" t="s">
        <v>260</v>
      </c>
      <c r="B24" t="s">
        <v>52</v>
      </c>
      <c r="C24">
        <v>2000</v>
      </c>
      <c r="D24" s="2">
        <v>0</v>
      </c>
      <c r="E24" t="s">
        <v>191</v>
      </c>
    </row>
    <row r="25" spans="1:5">
      <c r="A25" t="s">
        <v>260</v>
      </c>
      <c r="B25" t="s">
        <v>52</v>
      </c>
      <c r="C25">
        <v>2005</v>
      </c>
      <c r="D25" s="2">
        <v>0</v>
      </c>
      <c r="E25" t="s">
        <v>191</v>
      </c>
    </row>
    <row r="26" spans="1:5">
      <c r="A26" t="s">
        <v>260</v>
      </c>
      <c r="B26" t="s">
        <v>52</v>
      </c>
      <c r="C26">
        <v>2010</v>
      </c>
      <c r="D26" s="2">
        <v>0</v>
      </c>
      <c r="E26" t="s">
        <v>191</v>
      </c>
    </row>
    <row r="27" spans="1:5">
      <c r="A27" t="s">
        <v>260</v>
      </c>
      <c r="B27" t="s">
        <v>52</v>
      </c>
      <c r="C27">
        <v>2015</v>
      </c>
      <c r="D27" s="2">
        <v>0</v>
      </c>
      <c r="E27" t="s">
        <v>191</v>
      </c>
    </row>
    <row r="28" spans="1:5">
      <c r="A28" t="s">
        <v>260</v>
      </c>
      <c r="B28" t="s">
        <v>45</v>
      </c>
      <c r="C28">
        <v>1985</v>
      </c>
      <c r="D28" s="2">
        <v>3.5000000000000003E-2</v>
      </c>
      <c r="E28" t="s">
        <v>191</v>
      </c>
    </row>
    <row r="29" spans="1:5">
      <c r="A29" t="s">
        <v>260</v>
      </c>
      <c r="B29" t="s">
        <v>45</v>
      </c>
      <c r="C29">
        <v>1990</v>
      </c>
      <c r="D29" s="2">
        <v>0</v>
      </c>
      <c r="E29" t="s">
        <v>191</v>
      </c>
    </row>
    <row r="30" spans="1:5">
      <c r="A30" t="s">
        <v>260</v>
      </c>
      <c r="B30" t="s">
        <v>45</v>
      </c>
      <c r="C30">
        <v>2005</v>
      </c>
      <c r="D30" s="2">
        <v>1.1350000000000001E-2</v>
      </c>
      <c r="E30" t="s">
        <v>191</v>
      </c>
    </row>
    <row r="31" spans="1:5">
      <c r="A31" t="s">
        <v>260</v>
      </c>
      <c r="B31" t="s">
        <v>45</v>
      </c>
      <c r="C31">
        <v>2010</v>
      </c>
      <c r="D31" s="2">
        <v>0.54800000000000004</v>
      </c>
      <c r="E31" t="s">
        <v>191</v>
      </c>
    </row>
    <row r="32" spans="1:5">
      <c r="A32" t="s">
        <v>260</v>
      </c>
      <c r="B32" t="s">
        <v>45</v>
      </c>
      <c r="C32">
        <v>2015</v>
      </c>
      <c r="D32" s="2">
        <v>0</v>
      </c>
      <c r="E32" t="s">
        <v>191</v>
      </c>
    </row>
    <row r="33" spans="1:5">
      <c r="A33" t="s">
        <v>260</v>
      </c>
      <c r="B33" t="s">
        <v>101</v>
      </c>
      <c r="C33">
        <v>1960</v>
      </c>
      <c r="D33" s="2">
        <v>3.4659599999999995</v>
      </c>
      <c r="E33" t="s">
        <v>191</v>
      </c>
    </row>
    <row r="34" spans="1:5">
      <c r="A34" t="s">
        <v>260</v>
      </c>
      <c r="B34" t="s">
        <v>101</v>
      </c>
      <c r="C34">
        <v>1965</v>
      </c>
      <c r="D34" s="2">
        <v>4.5556999999999999</v>
      </c>
      <c r="E34" t="s">
        <v>191</v>
      </c>
    </row>
    <row r="35" spans="1:5">
      <c r="A35" t="s">
        <v>260</v>
      </c>
      <c r="B35" t="s">
        <v>101</v>
      </c>
      <c r="C35">
        <v>1970</v>
      </c>
      <c r="D35" s="2">
        <v>3.8114499999999998</v>
      </c>
      <c r="E35" t="s">
        <v>191</v>
      </c>
    </row>
    <row r="36" spans="1:5">
      <c r="A36" t="s">
        <v>260</v>
      </c>
      <c r="B36" t="s">
        <v>101</v>
      </c>
      <c r="C36">
        <v>1975</v>
      </c>
      <c r="D36" s="2">
        <v>2.03714</v>
      </c>
      <c r="E36" t="s">
        <v>191</v>
      </c>
    </row>
    <row r="37" spans="1:5">
      <c r="A37" t="s">
        <v>260</v>
      </c>
      <c r="B37" t="s">
        <v>101</v>
      </c>
      <c r="C37">
        <v>1980</v>
      </c>
      <c r="D37" s="2">
        <v>4.7293599999999998</v>
      </c>
      <c r="E37" t="s">
        <v>191</v>
      </c>
    </row>
    <row r="38" spans="1:5">
      <c r="A38" t="s">
        <v>260</v>
      </c>
      <c r="B38" t="s">
        <v>101</v>
      </c>
      <c r="C38">
        <v>1985</v>
      </c>
      <c r="D38" s="2">
        <v>2.4766699999999995</v>
      </c>
      <c r="E38" t="s">
        <v>191</v>
      </c>
    </row>
    <row r="39" spans="1:5">
      <c r="A39" t="s">
        <v>260</v>
      </c>
      <c r="B39" t="s">
        <v>101</v>
      </c>
      <c r="C39">
        <v>1990</v>
      </c>
      <c r="D39" s="2">
        <v>1.0301900000000004</v>
      </c>
      <c r="E39" t="s">
        <v>191</v>
      </c>
    </row>
    <row r="40" spans="1:5">
      <c r="A40" t="s">
        <v>260</v>
      </c>
      <c r="B40" t="s">
        <v>101</v>
      </c>
      <c r="C40">
        <v>1995</v>
      </c>
      <c r="D40" s="2">
        <v>0.59301999999999988</v>
      </c>
      <c r="E40" t="s">
        <v>191</v>
      </c>
    </row>
    <row r="41" spans="1:5">
      <c r="A41" t="s">
        <v>260</v>
      </c>
      <c r="B41" t="s">
        <v>101</v>
      </c>
      <c r="C41">
        <v>2000</v>
      </c>
      <c r="D41" s="2">
        <v>0.68962000000000023</v>
      </c>
      <c r="E41" t="s">
        <v>191</v>
      </c>
    </row>
    <row r="42" spans="1:5">
      <c r="A42" t="s">
        <v>260</v>
      </c>
      <c r="B42" t="s">
        <v>101</v>
      </c>
      <c r="C42">
        <v>2005</v>
      </c>
      <c r="D42" s="2">
        <v>1.4731300000000003</v>
      </c>
      <c r="E42" t="s">
        <v>191</v>
      </c>
    </row>
    <row r="43" spans="1:5">
      <c r="A43" t="s">
        <v>260</v>
      </c>
      <c r="B43" t="s">
        <v>58</v>
      </c>
      <c r="C43">
        <v>2005</v>
      </c>
      <c r="D43" s="2">
        <v>0</v>
      </c>
      <c r="E43" t="s">
        <v>191</v>
      </c>
    </row>
    <row r="44" spans="1:5">
      <c r="A44" t="s">
        <v>260</v>
      </c>
      <c r="B44" t="s">
        <v>58</v>
      </c>
      <c r="C44">
        <v>2010</v>
      </c>
      <c r="D44" s="2">
        <v>0</v>
      </c>
      <c r="E44" t="s">
        <v>191</v>
      </c>
    </row>
    <row r="45" spans="1:5">
      <c r="A45" t="s">
        <v>260</v>
      </c>
      <c r="B45" t="s">
        <v>58</v>
      </c>
      <c r="C45">
        <v>2015</v>
      </c>
      <c r="D45" s="2">
        <v>0</v>
      </c>
      <c r="E45" t="s">
        <v>191</v>
      </c>
    </row>
    <row r="46" spans="1:5">
      <c r="A46" t="s">
        <v>260</v>
      </c>
      <c r="B46" t="s">
        <v>79</v>
      </c>
      <c r="C46">
        <v>1985</v>
      </c>
      <c r="D46" s="2">
        <v>0</v>
      </c>
      <c r="E46" t="s">
        <v>191</v>
      </c>
    </row>
    <row r="47" spans="1:5">
      <c r="A47" t="s">
        <v>260</v>
      </c>
      <c r="B47" t="s">
        <v>79</v>
      </c>
      <c r="C47">
        <v>1990</v>
      </c>
      <c r="D47" s="2">
        <v>0</v>
      </c>
      <c r="E47" t="s">
        <v>191</v>
      </c>
    </row>
    <row r="48" spans="1:5">
      <c r="A48" t="s">
        <v>260</v>
      </c>
      <c r="B48" t="s">
        <v>76</v>
      </c>
      <c r="C48">
        <v>1955</v>
      </c>
      <c r="D48" s="2">
        <v>0</v>
      </c>
      <c r="E48" t="s">
        <v>191</v>
      </c>
    </row>
    <row r="49" spans="1:5">
      <c r="A49" t="s">
        <v>260</v>
      </c>
      <c r="B49" t="s">
        <v>76</v>
      </c>
      <c r="C49">
        <v>1965</v>
      </c>
      <c r="D49" s="2">
        <v>0</v>
      </c>
      <c r="E49" t="s">
        <v>191</v>
      </c>
    </row>
    <row r="50" spans="1:5">
      <c r="A50" t="s">
        <v>260</v>
      </c>
      <c r="B50" t="s">
        <v>76</v>
      </c>
      <c r="C50">
        <v>1970</v>
      </c>
      <c r="D50" s="2">
        <v>0</v>
      </c>
      <c r="E50" t="s">
        <v>191</v>
      </c>
    </row>
    <row r="51" spans="1:5">
      <c r="A51" t="s">
        <v>260</v>
      </c>
      <c r="B51" t="s">
        <v>76</v>
      </c>
      <c r="C51">
        <v>1975</v>
      </c>
      <c r="D51" s="2">
        <v>0</v>
      </c>
      <c r="E51" t="s">
        <v>191</v>
      </c>
    </row>
    <row r="52" spans="1:5">
      <c r="A52" t="s">
        <v>260</v>
      </c>
      <c r="B52" t="s">
        <v>96</v>
      </c>
      <c r="C52">
        <v>2005</v>
      </c>
      <c r="D52" s="2">
        <f>(6+6.2)/1000</f>
        <v>1.2199999999999999E-2</v>
      </c>
      <c r="E52" t="s">
        <v>191</v>
      </c>
    </row>
    <row r="53" spans="1:5">
      <c r="A53" t="s">
        <v>260</v>
      </c>
      <c r="B53" t="s">
        <v>96</v>
      </c>
      <c r="C53">
        <v>2010</v>
      </c>
      <c r="D53" s="2">
        <f>(7.5+7+6.5+7.2+6.75)/1000</f>
        <v>3.4950000000000002E-2</v>
      </c>
      <c r="E53" t="s">
        <v>191</v>
      </c>
    </row>
    <row r="54" spans="1:5">
      <c r="A54" t="s">
        <v>260</v>
      </c>
      <c r="B54" t="s">
        <v>96</v>
      </c>
      <c r="C54">
        <v>2015</v>
      </c>
      <c r="D54" s="2">
        <f>(14+12.5+10+9+8)/1000</f>
        <v>5.3499999999999999E-2</v>
      </c>
      <c r="E54" t="s">
        <v>191</v>
      </c>
    </row>
    <row r="55" spans="1:5">
      <c r="A55" t="s">
        <v>260</v>
      </c>
      <c r="B55" t="s">
        <v>71</v>
      </c>
      <c r="C55">
        <v>1980</v>
      </c>
      <c r="D55" s="2">
        <v>0</v>
      </c>
      <c r="E55" t="s">
        <v>191</v>
      </c>
    </row>
    <row r="56" spans="1:5">
      <c r="A56" t="s">
        <v>260</v>
      </c>
      <c r="B56" t="s">
        <v>71</v>
      </c>
      <c r="C56">
        <v>1995</v>
      </c>
      <c r="D56" s="2">
        <v>0</v>
      </c>
      <c r="E56" t="s">
        <v>191</v>
      </c>
    </row>
    <row r="57" spans="1:5">
      <c r="A57" t="s">
        <v>260</v>
      </c>
      <c r="B57" t="s">
        <v>87</v>
      </c>
      <c r="C57">
        <v>2000</v>
      </c>
      <c r="D57" s="2">
        <f>8.35/1000</f>
        <v>8.3499999999999998E-3</v>
      </c>
      <c r="E57" t="s">
        <v>191</v>
      </c>
    </row>
    <row r="58" spans="1:5">
      <c r="A58" t="s">
        <v>260</v>
      </c>
      <c r="B58" t="s">
        <v>87</v>
      </c>
      <c r="C58">
        <v>2005</v>
      </c>
      <c r="D58" s="2">
        <f>304.8/1000</f>
        <v>0.30480000000000002</v>
      </c>
      <c r="E58" t="s">
        <v>191</v>
      </c>
    </row>
    <row r="59" spans="1:5">
      <c r="A59" t="s">
        <v>260</v>
      </c>
      <c r="B59" t="s">
        <v>87</v>
      </c>
      <c r="C59">
        <v>2010</v>
      </c>
      <c r="D59" s="2">
        <f>110.04/1000</f>
        <v>0.11004000000000001</v>
      </c>
      <c r="E59" t="s">
        <v>191</v>
      </c>
    </row>
    <row r="60" spans="1:5">
      <c r="A60" t="s">
        <v>260</v>
      </c>
      <c r="B60" t="s">
        <v>87</v>
      </c>
      <c r="C60">
        <v>2015</v>
      </c>
      <c r="D60" s="2">
        <f>450.025/1000</f>
        <v>0.45002499999999995</v>
      </c>
      <c r="E60" t="s">
        <v>191</v>
      </c>
    </row>
    <row r="61" spans="1:5">
      <c r="A61" t="s">
        <v>260</v>
      </c>
      <c r="B61" t="s">
        <v>25</v>
      </c>
      <c r="C61">
        <v>2015</v>
      </c>
      <c r="D61" s="2">
        <v>0</v>
      </c>
      <c r="E61" t="s">
        <v>191</v>
      </c>
    </row>
    <row r="62" spans="1:5">
      <c r="A62" t="s">
        <v>260</v>
      </c>
      <c r="B62" t="s">
        <v>34</v>
      </c>
      <c r="C62">
        <v>2015</v>
      </c>
      <c r="D62" s="2">
        <v>0</v>
      </c>
      <c r="E62" t="s">
        <v>191</v>
      </c>
    </row>
    <row r="63" spans="1:5">
      <c r="A63" t="s">
        <v>260</v>
      </c>
      <c r="B63" t="s">
        <v>261</v>
      </c>
      <c r="C63">
        <v>1980</v>
      </c>
      <c r="D63">
        <v>1.15E-2</v>
      </c>
      <c r="E63" t="s">
        <v>191</v>
      </c>
    </row>
    <row r="64" spans="1:5">
      <c r="A64" t="s">
        <v>260</v>
      </c>
      <c r="B64" t="s">
        <v>261</v>
      </c>
      <c r="C64">
        <v>1985</v>
      </c>
      <c r="D64">
        <f>0.1018-D28</f>
        <v>6.6799999999999998E-2</v>
      </c>
      <c r="E64" t="s">
        <v>191</v>
      </c>
    </row>
    <row r="65" spans="1:5">
      <c r="A65" t="s">
        <v>260</v>
      </c>
      <c r="B65" t="s">
        <v>261</v>
      </c>
      <c r="C65">
        <v>1990</v>
      </c>
      <c r="D65">
        <v>0</v>
      </c>
      <c r="E65" t="s">
        <v>191</v>
      </c>
    </row>
    <row r="66" spans="1:5">
      <c r="A66" t="s">
        <v>260</v>
      </c>
      <c r="B66" t="s">
        <v>261</v>
      </c>
      <c r="C66">
        <v>1995</v>
      </c>
      <c r="D66">
        <v>0</v>
      </c>
      <c r="E66" t="s">
        <v>191</v>
      </c>
    </row>
    <row r="67" spans="1:5">
      <c r="A67" t="s">
        <v>260</v>
      </c>
      <c r="B67" t="s">
        <v>261</v>
      </c>
      <c r="C67">
        <v>2000</v>
      </c>
      <c r="D67">
        <v>0</v>
      </c>
      <c r="E67" t="s">
        <v>191</v>
      </c>
    </row>
    <row r="68" spans="1:5">
      <c r="A68" t="s">
        <v>260</v>
      </c>
      <c r="B68" t="s">
        <v>261</v>
      </c>
      <c r="C68">
        <v>2005</v>
      </c>
      <c r="D68">
        <v>0</v>
      </c>
      <c r="E68" t="s">
        <v>191</v>
      </c>
    </row>
    <row r="69" spans="1:5">
      <c r="A69" t="s">
        <v>260</v>
      </c>
      <c r="B69" t="s">
        <v>261</v>
      </c>
      <c r="C69">
        <v>2010</v>
      </c>
      <c r="D69">
        <v>1.5001E-2</v>
      </c>
      <c r="E69" t="s">
        <v>191</v>
      </c>
    </row>
    <row r="70" spans="1:5">
      <c r="A70" t="s">
        <v>260</v>
      </c>
      <c r="B70" t="s">
        <v>261</v>
      </c>
      <c r="C70">
        <v>2015</v>
      </c>
      <c r="D70">
        <v>6.6799999999999998E-2</v>
      </c>
      <c r="E70" t="s">
        <v>191</v>
      </c>
    </row>
    <row r="71" spans="1:5">
      <c r="A71" t="s">
        <v>260</v>
      </c>
      <c r="B71" t="s">
        <v>101</v>
      </c>
      <c r="C71">
        <v>1900</v>
      </c>
      <c r="D71" s="2">
        <v>3.5299999999999998E-2</v>
      </c>
      <c r="E71" t="s">
        <v>191</v>
      </c>
    </row>
    <row r="72" spans="1:5">
      <c r="A72" t="s">
        <v>260</v>
      </c>
      <c r="B72" t="s">
        <v>101</v>
      </c>
      <c r="C72">
        <v>1905</v>
      </c>
      <c r="D72">
        <v>2.4369999999999996E-2</v>
      </c>
      <c r="E72" t="s">
        <v>191</v>
      </c>
    </row>
    <row r="73" spans="1:5">
      <c r="A73" t="s">
        <v>260</v>
      </c>
      <c r="B73" t="s">
        <v>101</v>
      </c>
      <c r="C73">
        <v>1910</v>
      </c>
      <c r="D73">
        <v>0.17241999999999996</v>
      </c>
      <c r="E73" t="s">
        <v>191</v>
      </c>
    </row>
    <row r="74" spans="1:5">
      <c r="A74" t="s">
        <v>260</v>
      </c>
      <c r="B74" t="s">
        <v>101</v>
      </c>
      <c r="C74">
        <v>1915</v>
      </c>
      <c r="D74">
        <v>0.66332999999999998</v>
      </c>
      <c r="E74" t="s">
        <v>191</v>
      </c>
    </row>
    <row r="75" spans="1:5">
      <c r="A75" t="s">
        <v>260</v>
      </c>
      <c r="B75" t="s">
        <v>101</v>
      </c>
      <c r="C75">
        <v>1920</v>
      </c>
      <c r="D75">
        <v>0.46782000000000007</v>
      </c>
      <c r="E75" t="s">
        <v>191</v>
      </c>
    </row>
    <row r="76" spans="1:5">
      <c r="A76" t="s">
        <v>260</v>
      </c>
      <c r="B76" t="s">
        <v>101</v>
      </c>
      <c r="C76">
        <v>1925</v>
      </c>
      <c r="D76">
        <v>0.21978</v>
      </c>
      <c r="E76" t="s">
        <v>191</v>
      </c>
    </row>
    <row r="77" spans="1:5">
      <c r="A77" t="s">
        <v>260</v>
      </c>
      <c r="B77" t="s">
        <v>101</v>
      </c>
      <c r="C77">
        <v>1930</v>
      </c>
      <c r="D77">
        <v>0.12760000000000002</v>
      </c>
      <c r="E77" t="s">
        <v>191</v>
      </c>
    </row>
    <row r="78" spans="1:5">
      <c r="A78" t="s">
        <v>260</v>
      </c>
      <c r="B78" t="s">
        <v>101</v>
      </c>
      <c r="C78">
        <v>1935</v>
      </c>
      <c r="D78">
        <v>5.3960000000000001E-2</v>
      </c>
      <c r="E78" t="s">
        <v>191</v>
      </c>
    </row>
    <row r="79" spans="1:5">
      <c r="A79" t="s">
        <v>260</v>
      </c>
      <c r="B79" t="s">
        <v>101</v>
      </c>
      <c r="C79">
        <v>1940</v>
      </c>
      <c r="D79">
        <v>7.2760000000000005E-2</v>
      </c>
      <c r="E79" t="s">
        <v>191</v>
      </c>
    </row>
    <row r="80" spans="1:5">
      <c r="A80" t="s">
        <v>260</v>
      </c>
      <c r="B80" t="s">
        <v>101</v>
      </c>
      <c r="C80">
        <v>1945</v>
      </c>
      <c r="D80">
        <v>0.58289999999999997</v>
      </c>
      <c r="E80" t="s">
        <v>191</v>
      </c>
    </row>
    <row r="81" spans="1:5">
      <c r="A81" t="s">
        <v>260</v>
      </c>
      <c r="B81" t="s">
        <v>101</v>
      </c>
      <c r="C81">
        <v>1950</v>
      </c>
      <c r="D81">
        <v>1.0299</v>
      </c>
      <c r="E81" t="s">
        <v>191</v>
      </c>
    </row>
    <row r="82" spans="1:5">
      <c r="A82" t="s">
        <v>260</v>
      </c>
      <c r="B82" t="s">
        <v>101</v>
      </c>
      <c r="C82">
        <v>1955</v>
      </c>
      <c r="D82">
        <v>2.1274700000000002</v>
      </c>
      <c r="E82" t="s">
        <v>191</v>
      </c>
    </row>
    <row r="83" spans="1:5">
      <c r="A83" t="s">
        <v>260</v>
      </c>
      <c r="B83" t="s">
        <v>101</v>
      </c>
      <c r="C83">
        <v>2010</v>
      </c>
      <c r="D83">
        <v>0.85442000000000007</v>
      </c>
      <c r="E83" t="s">
        <v>191</v>
      </c>
    </row>
    <row r="84" spans="1:5">
      <c r="A84" t="s">
        <v>260</v>
      </c>
      <c r="B84" t="s">
        <v>101</v>
      </c>
      <c r="C84">
        <v>2015</v>
      </c>
      <c r="D84">
        <v>1.3253699999999997</v>
      </c>
      <c r="E84" t="s">
        <v>191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259"/>
  <sheetViews>
    <sheetView topLeftCell="A259" workbookViewId="0">
      <selection activeCell="I250" sqref="I250"/>
    </sheetView>
  </sheetViews>
  <sheetFormatPr defaultColWidth="8.85546875" defaultRowHeight="15"/>
  <cols>
    <col min="1" max="1" width="8.85546875" style="5"/>
    <col min="2" max="2" width="19.42578125" style="5" customWidth="1"/>
    <col min="3" max="7" width="8.85546875" style="5"/>
    <col min="9" max="9" width="17.28515625" bestFit="1" customWidth="1"/>
  </cols>
  <sheetData>
    <row r="1" spans="1:9">
      <c r="A1" s="4" t="s">
        <v>178</v>
      </c>
      <c r="B1" s="4" t="s">
        <v>179</v>
      </c>
      <c r="C1" s="4" t="s">
        <v>181</v>
      </c>
      <c r="D1" s="4" t="s">
        <v>185</v>
      </c>
      <c r="E1" s="4" t="s">
        <v>166</v>
      </c>
      <c r="F1" s="4" t="s">
        <v>174</v>
      </c>
      <c r="G1" s="4" t="s">
        <v>175</v>
      </c>
    </row>
    <row r="2" spans="1:9">
      <c r="A2" t="s">
        <v>260</v>
      </c>
      <c r="B2" t="s">
        <v>84</v>
      </c>
      <c r="C2">
        <v>2000</v>
      </c>
      <c r="D2" t="s">
        <v>119</v>
      </c>
      <c r="E2" t="s">
        <v>110</v>
      </c>
      <c r="F2">
        <v>1.276255707762557E-2</v>
      </c>
      <c r="G2" t="s">
        <v>176</v>
      </c>
    </row>
    <row r="3" spans="1:9">
      <c r="A3" t="s">
        <v>260</v>
      </c>
      <c r="B3" t="s">
        <v>84</v>
      </c>
      <c r="C3" s="11">
        <v>2005</v>
      </c>
      <c r="D3" t="s">
        <v>119</v>
      </c>
      <c r="E3" t="s">
        <v>110</v>
      </c>
      <c r="F3" s="10">
        <v>6.0730593607305934E-2</v>
      </c>
      <c r="G3" t="s">
        <v>176</v>
      </c>
    </row>
    <row r="4" spans="1:9">
      <c r="A4" t="s">
        <v>260</v>
      </c>
      <c r="B4" t="s">
        <v>84</v>
      </c>
      <c r="C4">
        <v>2010</v>
      </c>
      <c r="D4" t="s">
        <v>119</v>
      </c>
      <c r="E4" t="s">
        <v>110</v>
      </c>
      <c r="F4">
        <v>0.1550799086757991</v>
      </c>
      <c r="G4" t="s">
        <v>176</v>
      </c>
    </row>
    <row r="5" spans="1:9">
      <c r="A5" t="s">
        <v>260</v>
      </c>
      <c r="B5" t="s">
        <v>84</v>
      </c>
      <c r="C5">
        <v>2015</v>
      </c>
      <c r="D5" t="s">
        <v>119</v>
      </c>
      <c r="E5" t="s">
        <v>110</v>
      </c>
      <c r="F5">
        <v>0.21858447488584473</v>
      </c>
      <c r="G5" t="s">
        <v>176</v>
      </c>
    </row>
    <row r="6" spans="1:9">
      <c r="A6" s="5" t="s">
        <v>260</v>
      </c>
      <c r="B6" s="5" t="s">
        <v>25</v>
      </c>
      <c r="C6" s="5">
        <v>2000</v>
      </c>
      <c r="D6" s="5" t="s">
        <v>119</v>
      </c>
      <c r="E6" s="5" t="s">
        <v>110</v>
      </c>
      <c r="F6" s="2">
        <v>0</v>
      </c>
      <c r="G6" s="5" t="s">
        <v>176</v>
      </c>
      <c r="I6" s="12"/>
    </row>
    <row r="7" spans="1:9">
      <c r="A7" s="5" t="s">
        <v>260</v>
      </c>
      <c r="B7" s="5" t="s">
        <v>25</v>
      </c>
      <c r="C7" s="5">
        <v>2005</v>
      </c>
      <c r="D7" s="5" t="s">
        <v>119</v>
      </c>
      <c r="E7" s="5" t="s">
        <v>110</v>
      </c>
      <c r="F7" s="2">
        <v>0</v>
      </c>
      <c r="G7" s="5" t="s">
        <v>176</v>
      </c>
    </row>
    <row r="8" spans="1:9">
      <c r="A8" s="5" t="s">
        <v>260</v>
      </c>
      <c r="B8" s="5" t="s">
        <v>25</v>
      </c>
      <c r="C8" s="5">
        <v>2010</v>
      </c>
      <c r="D8" s="5" t="s">
        <v>119</v>
      </c>
      <c r="E8" s="5" t="s">
        <v>110</v>
      </c>
      <c r="F8" s="2">
        <v>0</v>
      </c>
      <c r="G8" s="5" t="s">
        <v>176</v>
      </c>
    </row>
    <row r="9" spans="1:9">
      <c r="A9" s="5" t="s">
        <v>260</v>
      </c>
      <c r="B9" s="5" t="s">
        <v>25</v>
      </c>
      <c r="C9" s="5">
        <v>2015</v>
      </c>
      <c r="D9" s="5" t="s">
        <v>119</v>
      </c>
      <c r="E9" s="5" t="s">
        <v>110</v>
      </c>
      <c r="F9" s="2">
        <v>0</v>
      </c>
      <c r="G9" s="5" t="s">
        <v>176</v>
      </c>
    </row>
    <row r="10" spans="1:9">
      <c r="A10" s="5" t="s">
        <v>260</v>
      </c>
      <c r="B10" s="5" t="s">
        <v>27</v>
      </c>
      <c r="C10" s="5">
        <v>2000</v>
      </c>
      <c r="D10" s="5" t="s">
        <v>119</v>
      </c>
      <c r="E10" s="5" t="s">
        <v>110</v>
      </c>
      <c r="F10" s="2">
        <f>3943/8760</f>
        <v>0.45011415525114157</v>
      </c>
      <c r="G10" s="5" t="s">
        <v>176</v>
      </c>
    </row>
    <row r="11" spans="1:9">
      <c r="A11" s="5" t="s">
        <v>260</v>
      </c>
      <c r="B11" s="5" t="s">
        <v>27</v>
      </c>
      <c r="C11" s="5">
        <v>2005</v>
      </c>
      <c r="D11" s="5" t="s">
        <v>119</v>
      </c>
      <c r="E11" s="5" t="s">
        <v>110</v>
      </c>
      <c r="F11" s="2">
        <f>4091/8760</f>
        <v>0.46700913242009134</v>
      </c>
      <c r="G11" s="5" t="s">
        <v>176</v>
      </c>
    </row>
    <row r="12" spans="1:9">
      <c r="A12" s="5" t="s">
        <v>260</v>
      </c>
      <c r="B12" s="5" t="s">
        <v>27</v>
      </c>
      <c r="C12" s="5">
        <v>2010</v>
      </c>
      <c r="D12" s="5" t="s">
        <v>119</v>
      </c>
      <c r="E12" s="5" t="s">
        <v>110</v>
      </c>
      <c r="F12" s="2">
        <f>5022/8760</f>
        <v>0.57328767123287672</v>
      </c>
      <c r="G12" s="5" t="s">
        <v>176</v>
      </c>
    </row>
    <row r="13" spans="1:9">
      <c r="A13" s="5" t="s">
        <v>260</v>
      </c>
      <c r="B13" s="5" t="s">
        <v>27</v>
      </c>
      <c r="C13" s="5">
        <v>2015</v>
      </c>
      <c r="D13" s="5" t="s">
        <v>119</v>
      </c>
      <c r="E13" s="5" t="s">
        <v>110</v>
      </c>
      <c r="F13" s="2">
        <f>2792/8760</f>
        <v>0.31872146118721462</v>
      </c>
      <c r="G13" s="5" t="s">
        <v>176</v>
      </c>
    </row>
    <row r="14" spans="1:9">
      <c r="A14" s="5" t="s">
        <v>260</v>
      </c>
      <c r="B14" s="5" t="s">
        <v>28</v>
      </c>
      <c r="C14" s="5">
        <v>2000</v>
      </c>
      <c r="D14" s="5" t="s">
        <v>119</v>
      </c>
      <c r="E14" s="5" t="s">
        <v>110</v>
      </c>
      <c r="F14" s="2">
        <f>6715/8760</f>
        <v>0.76655251141552516</v>
      </c>
      <c r="G14" s="5" t="s">
        <v>176</v>
      </c>
    </row>
    <row r="15" spans="1:9">
      <c r="A15" s="5" t="s">
        <v>260</v>
      </c>
      <c r="B15" s="5" t="s">
        <v>28</v>
      </c>
      <c r="C15" s="5">
        <v>2005</v>
      </c>
      <c r="D15" s="5" t="s">
        <v>119</v>
      </c>
      <c r="E15" s="5" t="s">
        <v>110</v>
      </c>
      <c r="F15" s="2">
        <f>7697/8760</f>
        <v>0.8786529680365297</v>
      </c>
      <c r="G15" s="5" t="s">
        <v>176</v>
      </c>
    </row>
    <row r="16" spans="1:9">
      <c r="A16" s="5" t="s">
        <v>260</v>
      </c>
      <c r="B16" s="5" t="s">
        <v>28</v>
      </c>
      <c r="C16" s="5">
        <v>2010</v>
      </c>
      <c r="D16" s="5" t="s">
        <v>119</v>
      </c>
      <c r="E16" s="5" t="s">
        <v>110</v>
      </c>
      <c r="F16" s="2">
        <f>8733/8760</f>
        <v>0.99691780821917808</v>
      </c>
      <c r="G16" s="5" t="s">
        <v>176</v>
      </c>
    </row>
    <row r="17" spans="1:7">
      <c r="A17" s="5" t="s">
        <v>260</v>
      </c>
      <c r="B17" s="5" t="s">
        <v>28</v>
      </c>
      <c r="C17" s="5">
        <v>2015</v>
      </c>
      <c r="D17" s="5" t="s">
        <v>119</v>
      </c>
      <c r="E17" s="5" t="s">
        <v>110</v>
      </c>
      <c r="F17" s="2">
        <f>5930/8760</f>
        <v>0.6769406392694064</v>
      </c>
      <c r="G17" s="5" t="s">
        <v>176</v>
      </c>
    </row>
    <row r="18" spans="1:7">
      <c r="A18" s="5" t="s">
        <v>260</v>
      </c>
      <c r="B18" s="5" t="s">
        <v>32</v>
      </c>
      <c r="C18" s="5">
        <v>2000</v>
      </c>
      <c r="D18" s="5" t="s">
        <v>119</v>
      </c>
      <c r="E18" s="5" t="s">
        <v>110</v>
      </c>
      <c r="F18" s="2">
        <v>0</v>
      </c>
      <c r="G18" s="5" t="s">
        <v>176</v>
      </c>
    </row>
    <row r="19" spans="1:7">
      <c r="A19" s="5" t="s">
        <v>260</v>
      </c>
      <c r="B19" s="5" t="s">
        <v>32</v>
      </c>
      <c r="C19" s="5">
        <v>2005</v>
      </c>
      <c r="D19" s="5" t="s">
        <v>119</v>
      </c>
      <c r="E19" s="5" t="s">
        <v>110</v>
      </c>
      <c r="F19" s="2">
        <v>0</v>
      </c>
      <c r="G19" s="5" t="s">
        <v>176</v>
      </c>
    </row>
    <row r="20" spans="1:7">
      <c r="A20" s="5" t="s">
        <v>260</v>
      </c>
      <c r="B20" s="5" t="s">
        <v>32</v>
      </c>
      <c r="C20" s="5">
        <v>2010</v>
      </c>
      <c r="D20" s="5" t="s">
        <v>119</v>
      </c>
      <c r="E20" s="5" t="s">
        <v>110</v>
      </c>
      <c r="F20" s="2">
        <v>0</v>
      </c>
      <c r="G20" s="5" t="s">
        <v>176</v>
      </c>
    </row>
    <row r="21" spans="1:7">
      <c r="A21" s="5" t="s">
        <v>260</v>
      </c>
      <c r="B21" s="5" t="s">
        <v>32</v>
      </c>
      <c r="C21" s="5">
        <v>2015</v>
      </c>
      <c r="D21" s="5" t="s">
        <v>119</v>
      </c>
      <c r="E21" s="5" t="s">
        <v>110</v>
      </c>
      <c r="F21" s="2">
        <v>0</v>
      </c>
      <c r="G21" s="5" t="s">
        <v>176</v>
      </c>
    </row>
    <row r="22" spans="1:7">
      <c r="A22" s="5" t="s">
        <v>260</v>
      </c>
      <c r="B22" s="5" t="s">
        <v>33</v>
      </c>
      <c r="C22" s="5">
        <v>2000</v>
      </c>
      <c r="D22" s="5" t="s">
        <v>119</v>
      </c>
      <c r="E22" s="5" t="s">
        <v>110</v>
      </c>
      <c r="F22" s="2">
        <v>0</v>
      </c>
      <c r="G22" s="5" t="s">
        <v>176</v>
      </c>
    </row>
    <row r="23" spans="1:7">
      <c r="A23" s="5" t="s">
        <v>260</v>
      </c>
      <c r="B23" s="5" t="s">
        <v>33</v>
      </c>
      <c r="C23" s="5">
        <v>2005</v>
      </c>
      <c r="D23" s="5" t="s">
        <v>119</v>
      </c>
      <c r="E23" s="5" t="s">
        <v>110</v>
      </c>
      <c r="F23" s="2">
        <v>0</v>
      </c>
      <c r="G23" s="5" t="s">
        <v>176</v>
      </c>
    </row>
    <row r="24" spans="1:7">
      <c r="A24" s="5" t="s">
        <v>260</v>
      </c>
      <c r="B24" s="5" t="s">
        <v>33</v>
      </c>
      <c r="C24" s="5">
        <v>2010</v>
      </c>
      <c r="D24" s="5" t="s">
        <v>119</v>
      </c>
      <c r="E24" s="5" t="s">
        <v>110</v>
      </c>
      <c r="F24" s="2">
        <v>0</v>
      </c>
      <c r="G24" s="5" t="s">
        <v>176</v>
      </c>
    </row>
    <row r="25" spans="1:7">
      <c r="A25" s="5" t="s">
        <v>260</v>
      </c>
      <c r="B25" s="5" t="s">
        <v>33</v>
      </c>
      <c r="C25" s="5">
        <v>2015</v>
      </c>
      <c r="D25" s="5" t="s">
        <v>119</v>
      </c>
      <c r="E25" s="5" t="s">
        <v>110</v>
      </c>
      <c r="F25" s="2">
        <v>0</v>
      </c>
      <c r="G25" s="5" t="s">
        <v>176</v>
      </c>
    </row>
    <row r="26" spans="1:7">
      <c r="A26" s="5" t="s">
        <v>260</v>
      </c>
      <c r="B26" s="5" t="s">
        <v>81</v>
      </c>
      <c r="C26" s="5">
        <v>2000</v>
      </c>
      <c r="D26" s="5" t="s">
        <v>119</v>
      </c>
      <c r="E26" s="5" t="s">
        <v>110</v>
      </c>
      <c r="F26" s="2">
        <f>4477/8760</f>
        <v>0.51107305936073055</v>
      </c>
      <c r="G26" s="5" t="s">
        <v>176</v>
      </c>
    </row>
    <row r="27" spans="1:7">
      <c r="A27" s="5" t="s">
        <v>260</v>
      </c>
      <c r="B27" s="5" t="s">
        <v>81</v>
      </c>
      <c r="C27" s="5">
        <v>2005</v>
      </c>
      <c r="D27" s="5" t="s">
        <v>119</v>
      </c>
      <c r="E27" s="5" t="s">
        <v>110</v>
      </c>
      <c r="F27" s="2">
        <f>13003/8760</f>
        <v>1.4843607305936073</v>
      </c>
      <c r="G27" s="5" t="s">
        <v>176</v>
      </c>
    </row>
    <row r="28" spans="1:7">
      <c r="A28" s="5" t="s">
        <v>260</v>
      </c>
      <c r="B28" s="5" t="s">
        <v>81</v>
      </c>
      <c r="C28" s="5">
        <v>2010</v>
      </c>
      <c r="D28" s="5" t="s">
        <v>119</v>
      </c>
      <c r="E28" s="5" t="s">
        <v>110</v>
      </c>
      <c r="F28" s="2">
        <f>13201/8760</f>
        <v>1.5069634703196346</v>
      </c>
      <c r="G28" s="5" t="s">
        <v>176</v>
      </c>
    </row>
    <row r="29" spans="1:7">
      <c r="A29" s="5" t="s">
        <v>260</v>
      </c>
      <c r="B29" s="5" t="s">
        <v>81</v>
      </c>
      <c r="C29" s="5">
        <v>2015</v>
      </c>
      <c r="D29" s="5" t="s">
        <v>119</v>
      </c>
      <c r="E29" s="5" t="s">
        <v>110</v>
      </c>
      <c r="F29" s="2">
        <f>8771/8760</f>
        <v>1.001255707762557</v>
      </c>
      <c r="G29" s="5" t="s">
        <v>176</v>
      </c>
    </row>
    <row r="30" spans="1:7">
      <c r="A30" s="5" t="s">
        <v>260</v>
      </c>
      <c r="B30" s="5" t="s">
        <v>30</v>
      </c>
      <c r="C30" s="5">
        <v>2000</v>
      </c>
      <c r="D30" s="5" t="s">
        <v>119</v>
      </c>
      <c r="E30" s="5" t="s">
        <v>110</v>
      </c>
      <c r="F30" s="2">
        <f>4933/8760</f>
        <v>0.56312785388127851</v>
      </c>
      <c r="G30" s="5" t="s">
        <v>176</v>
      </c>
    </row>
    <row r="31" spans="1:7">
      <c r="A31" s="5" t="s">
        <v>260</v>
      </c>
      <c r="B31" s="5" t="s">
        <v>30</v>
      </c>
      <c r="C31" s="5">
        <v>2005</v>
      </c>
      <c r="D31" s="5" t="s">
        <v>119</v>
      </c>
      <c r="E31" s="5" t="s">
        <v>110</v>
      </c>
      <c r="F31" s="2">
        <f>11481/8760</f>
        <v>1.3106164383561645</v>
      </c>
      <c r="G31" s="5" t="s">
        <v>176</v>
      </c>
    </row>
    <row r="32" spans="1:7">
      <c r="A32" s="5" t="s">
        <v>260</v>
      </c>
      <c r="B32" s="5" t="s">
        <v>30</v>
      </c>
      <c r="C32" s="5">
        <v>2010</v>
      </c>
      <c r="D32" s="5" t="s">
        <v>119</v>
      </c>
      <c r="E32" s="5" t="s">
        <v>110</v>
      </c>
      <c r="F32" s="2">
        <f>15103/8760</f>
        <v>1.7240867579908676</v>
      </c>
      <c r="G32" s="5" t="s">
        <v>176</v>
      </c>
    </row>
    <row r="33" spans="1:7">
      <c r="A33" s="5" t="s">
        <v>260</v>
      </c>
      <c r="B33" s="5" t="s">
        <v>30</v>
      </c>
      <c r="C33" s="5">
        <v>2015</v>
      </c>
      <c r="D33" s="5" t="s">
        <v>119</v>
      </c>
      <c r="E33" s="5" t="s">
        <v>110</v>
      </c>
      <c r="F33" s="2">
        <f>8630/8760</f>
        <v>0.98515981735159819</v>
      </c>
      <c r="G33" s="5" t="s">
        <v>176</v>
      </c>
    </row>
    <row r="34" spans="1:7">
      <c r="A34" s="5" t="s">
        <v>260</v>
      </c>
      <c r="B34" s="5" t="s">
        <v>38</v>
      </c>
      <c r="C34" s="5">
        <v>2000</v>
      </c>
      <c r="D34" s="5" t="s">
        <v>119</v>
      </c>
      <c r="E34" s="5" t="s">
        <v>110</v>
      </c>
      <c r="F34" s="2">
        <v>0</v>
      </c>
      <c r="G34" s="5" t="s">
        <v>176</v>
      </c>
    </row>
    <row r="35" spans="1:7">
      <c r="A35" s="5" t="s">
        <v>260</v>
      </c>
      <c r="B35" s="5" t="s">
        <v>38</v>
      </c>
      <c r="C35" s="5">
        <v>2005</v>
      </c>
      <c r="D35" s="5" t="s">
        <v>119</v>
      </c>
      <c r="E35" s="5" t="s">
        <v>110</v>
      </c>
      <c r="F35" s="2">
        <v>0</v>
      </c>
      <c r="G35" s="5" t="s">
        <v>176</v>
      </c>
    </row>
    <row r="36" spans="1:7">
      <c r="A36" s="5" t="s">
        <v>260</v>
      </c>
      <c r="B36" s="5" t="s">
        <v>38</v>
      </c>
      <c r="C36" s="5">
        <v>2010</v>
      </c>
      <c r="D36" s="5" t="s">
        <v>119</v>
      </c>
      <c r="E36" s="5" t="s">
        <v>110</v>
      </c>
      <c r="F36" s="2">
        <v>0</v>
      </c>
      <c r="G36" s="5" t="s">
        <v>176</v>
      </c>
    </row>
    <row r="37" spans="1:7">
      <c r="A37" s="5" t="s">
        <v>260</v>
      </c>
      <c r="B37" s="5" t="s">
        <v>38</v>
      </c>
      <c r="C37" s="5">
        <v>2015</v>
      </c>
      <c r="D37" s="5" t="s">
        <v>119</v>
      </c>
      <c r="E37" s="5" t="s">
        <v>110</v>
      </c>
      <c r="F37" s="2">
        <v>0</v>
      </c>
      <c r="G37" s="5" t="s">
        <v>176</v>
      </c>
    </row>
    <row r="38" spans="1:7">
      <c r="A38" s="5" t="s">
        <v>260</v>
      </c>
      <c r="B38" s="5" t="s">
        <v>68</v>
      </c>
      <c r="C38" s="5">
        <v>2000</v>
      </c>
      <c r="D38" s="5" t="s">
        <v>119</v>
      </c>
      <c r="E38" s="5" t="s">
        <v>110</v>
      </c>
      <c r="F38" s="2">
        <v>0</v>
      </c>
      <c r="G38" s="5" t="s">
        <v>176</v>
      </c>
    </row>
    <row r="39" spans="1:7">
      <c r="A39" s="5" t="s">
        <v>260</v>
      </c>
      <c r="B39" s="5" t="s">
        <v>68</v>
      </c>
      <c r="C39" s="5">
        <v>2005</v>
      </c>
      <c r="D39" s="5" t="s">
        <v>119</v>
      </c>
      <c r="E39" s="5" t="s">
        <v>110</v>
      </c>
      <c r="F39" s="2">
        <v>0</v>
      </c>
      <c r="G39" s="5" t="s">
        <v>176</v>
      </c>
    </row>
    <row r="40" spans="1:7">
      <c r="A40" s="5" t="s">
        <v>260</v>
      </c>
      <c r="B40" s="5" t="s">
        <v>68</v>
      </c>
      <c r="C40" s="5">
        <v>2010</v>
      </c>
      <c r="D40" s="5" t="s">
        <v>119</v>
      </c>
      <c r="E40" s="5" t="s">
        <v>110</v>
      </c>
      <c r="F40" s="2">
        <v>0</v>
      </c>
      <c r="G40" s="5" t="s">
        <v>176</v>
      </c>
    </row>
    <row r="41" spans="1:7">
      <c r="A41" s="5" t="s">
        <v>260</v>
      </c>
      <c r="B41" s="5" t="s">
        <v>68</v>
      </c>
      <c r="C41" s="5">
        <v>2015</v>
      </c>
      <c r="D41" s="5" t="s">
        <v>119</v>
      </c>
      <c r="E41" s="5" t="s">
        <v>110</v>
      </c>
      <c r="F41" s="2">
        <v>0</v>
      </c>
      <c r="G41" s="5" t="s">
        <v>176</v>
      </c>
    </row>
    <row r="42" spans="1:7">
      <c r="A42" s="5" t="s">
        <v>260</v>
      </c>
      <c r="B42" s="5" t="s">
        <v>39</v>
      </c>
      <c r="C42" s="5">
        <v>2000</v>
      </c>
      <c r="D42" s="5" t="s">
        <v>119</v>
      </c>
      <c r="E42" s="5" t="s">
        <v>110</v>
      </c>
      <c r="F42">
        <f>11135/8760</f>
        <v>1.2711187214611872</v>
      </c>
      <c r="G42" s="5" t="s">
        <v>176</v>
      </c>
    </row>
    <row r="43" spans="1:7">
      <c r="A43" s="5" t="s">
        <v>260</v>
      </c>
      <c r="B43" s="5" t="s">
        <v>39</v>
      </c>
      <c r="C43" s="5">
        <v>2005</v>
      </c>
      <c r="D43" s="5" t="s">
        <v>119</v>
      </c>
      <c r="E43" s="5" t="s">
        <v>110</v>
      </c>
      <c r="F43">
        <f>8025/8760</f>
        <v>0.91609589041095896</v>
      </c>
      <c r="G43" s="5" t="s">
        <v>176</v>
      </c>
    </row>
    <row r="44" spans="1:7">
      <c r="A44" s="5" t="s">
        <v>260</v>
      </c>
      <c r="B44" s="5" t="s">
        <v>39</v>
      </c>
      <c r="C44" s="5">
        <v>2010</v>
      </c>
      <c r="D44" s="5" t="s">
        <v>119</v>
      </c>
      <c r="E44" s="5" t="s">
        <v>110</v>
      </c>
      <c r="F44">
        <f>7109/8760</f>
        <v>0.81152968036529682</v>
      </c>
      <c r="G44" s="5" t="s">
        <v>176</v>
      </c>
    </row>
    <row r="45" spans="1:7">
      <c r="A45" s="5" t="s">
        <v>260</v>
      </c>
      <c r="B45" s="5" t="s">
        <v>39</v>
      </c>
      <c r="C45" s="5">
        <v>2015</v>
      </c>
      <c r="D45" s="5" t="s">
        <v>119</v>
      </c>
      <c r="E45" s="5" t="s">
        <v>110</v>
      </c>
      <c r="F45">
        <f>7415/8760</f>
        <v>0.84646118721461183</v>
      </c>
      <c r="G45" s="5" t="s">
        <v>176</v>
      </c>
    </row>
    <row r="46" spans="1:7">
      <c r="A46" s="5" t="s">
        <v>260</v>
      </c>
      <c r="B46" s="5" t="s">
        <v>99</v>
      </c>
      <c r="C46" s="5">
        <v>2000</v>
      </c>
      <c r="D46" s="5" t="s">
        <v>119</v>
      </c>
      <c r="E46" s="5" t="s">
        <v>110</v>
      </c>
      <c r="F46">
        <f>11231/8760</f>
        <v>1.2820776255707762</v>
      </c>
      <c r="G46" s="5" t="s">
        <v>176</v>
      </c>
    </row>
    <row r="47" spans="1:7">
      <c r="A47" s="5" t="s">
        <v>260</v>
      </c>
      <c r="B47" s="5" t="s">
        <v>99</v>
      </c>
      <c r="C47" s="5">
        <v>2005</v>
      </c>
      <c r="D47" s="5" t="s">
        <v>119</v>
      </c>
      <c r="E47" s="5" t="s">
        <v>110</v>
      </c>
      <c r="F47">
        <f>8188/8760</f>
        <v>0.93470319634703192</v>
      </c>
      <c r="G47" s="5" t="s">
        <v>176</v>
      </c>
    </row>
    <row r="48" spans="1:7">
      <c r="A48" s="5" t="s">
        <v>260</v>
      </c>
      <c r="B48" s="5" t="s">
        <v>99</v>
      </c>
      <c r="C48" s="5">
        <v>2010</v>
      </c>
      <c r="D48" s="5" t="s">
        <v>119</v>
      </c>
      <c r="E48" s="5" t="s">
        <v>110</v>
      </c>
      <c r="F48">
        <f>8723/8760</f>
        <v>0.99577625570776251</v>
      </c>
      <c r="G48" s="5" t="s">
        <v>176</v>
      </c>
    </row>
    <row r="49" spans="1:7">
      <c r="A49" s="5" t="s">
        <v>260</v>
      </c>
      <c r="B49" s="5" t="s">
        <v>99</v>
      </c>
      <c r="C49" s="5">
        <v>2015</v>
      </c>
      <c r="D49" s="5" t="s">
        <v>119</v>
      </c>
      <c r="E49" s="5" t="s">
        <v>110</v>
      </c>
      <c r="F49">
        <f>8743/8760</f>
        <v>0.99805936073059365</v>
      </c>
      <c r="G49" s="5" t="s">
        <v>176</v>
      </c>
    </row>
    <row r="50" spans="1:7">
      <c r="A50" s="5" t="s">
        <v>260</v>
      </c>
      <c r="B50" s="5" t="s">
        <v>34</v>
      </c>
      <c r="C50" s="5">
        <v>2000</v>
      </c>
      <c r="D50" s="5" t="s">
        <v>119</v>
      </c>
      <c r="E50" s="5" t="s">
        <v>110</v>
      </c>
      <c r="F50" s="2">
        <f>11143/8760</f>
        <v>1.2720319634703197</v>
      </c>
      <c r="G50" s="5" t="s">
        <v>176</v>
      </c>
    </row>
    <row r="51" spans="1:7">
      <c r="A51" s="5" t="s">
        <v>260</v>
      </c>
      <c r="B51" s="5" t="s">
        <v>34</v>
      </c>
      <c r="C51" s="5">
        <v>2005</v>
      </c>
      <c r="D51" s="5" t="s">
        <v>119</v>
      </c>
      <c r="E51" s="5" t="s">
        <v>110</v>
      </c>
      <c r="F51" s="2">
        <f>8036/8760</f>
        <v>0.91735159817351597</v>
      </c>
      <c r="G51" s="5" t="s">
        <v>176</v>
      </c>
    </row>
    <row r="52" spans="1:7">
      <c r="A52" s="5" t="s">
        <v>260</v>
      </c>
      <c r="B52" s="5" t="s">
        <v>34</v>
      </c>
      <c r="C52" s="5">
        <v>2010</v>
      </c>
      <c r="D52" s="5" t="s">
        <v>119</v>
      </c>
      <c r="E52" s="5" t="s">
        <v>110</v>
      </c>
      <c r="F52" s="2">
        <f>7110/8760</f>
        <v>0.81164383561643838</v>
      </c>
      <c r="G52" s="5" t="s">
        <v>176</v>
      </c>
    </row>
    <row r="53" spans="1:7">
      <c r="A53" s="5" t="s">
        <v>260</v>
      </c>
      <c r="B53" s="5" t="s">
        <v>34</v>
      </c>
      <c r="C53" s="5">
        <v>2015</v>
      </c>
      <c r="D53" s="5" t="s">
        <v>119</v>
      </c>
      <c r="E53" s="5" t="s">
        <v>110</v>
      </c>
      <c r="F53" s="2">
        <f>7416/8760</f>
        <v>0.84657534246575339</v>
      </c>
      <c r="G53" s="5" t="s">
        <v>176</v>
      </c>
    </row>
    <row r="54" spans="1:7">
      <c r="A54" s="5" t="s">
        <v>260</v>
      </c>
      <c r="B54" s="5" t="s">
        <v>40</v>
      </c>
      <c r="C54" s="5">
        <v>2000</v>
      </c>
      <c r="D54" s="5" t="s">
        <v>119</v>
      </c>
      <c r="E54" s="5" t="s">
        <v>110</v>
      </c>
      <c r="F54">
        <f>32/8760</f>
        <v>3.6529680365296802E-3</v>
      </c>
      <c r="G54" s="5" t="s">
        <v>176</v>
      </c>
    </row>
    <row r="55" spans="1:7">
      <c r="A55" s="5" t="s">
        <v>260</v>
      </c>
      <c r="B55" s="5" t="s">
        <v>40</v>
      </c>
      <c r="C55" s="5">
        <v>2005</v>
      </c>
      <c r="D55" s="5" t="s">
        <v>119</v>
      </c>
      <c r="E55" s="5" t="s">
        <v>110</v>
      </c>
      <c r="F55">
        <f>11/8760</f>
        <v>1.2557077625570776E-3</v>
      </c>
      <c r="G55" s="5" t="s">
        <v>176</v>
      </c>
    </row>
    <row r="56" spans="1:7">
      <c r="A56" s="5" t="s">
        <v>260</v>
      </c>
      <c r="B56" s="5" t="s">
        <v>40</v>
      </c>
      <c r="C56" s="5">
        <v>2010</v>
      </c>
      <c r="D56" s="5" t="s">
        <v>119</v>
      </c>
      <c r="E56" s="5" t="s">
        <v>110</v>
      </c>
      <c r="F56">
        <f>1/8760</f>
        <v>1.1415525114155251E-4</v>
      </c>
      <c r="G56" s="5" t="s">
        <v>176</v>
      </c>
    </row>
    <row r="57" spans="1:7">
      <c r="A57" s="5" t="s">
        <v>260</v>
      </c>
      <c r="B57" s="5" t="s">
        <v>40</v>
      </c>
      <c r="C57" s="5">
        <v>2015</v>
      </c>
      <c r="D57" s="5" t="s">
        <v>119</v>
      </c>
      <c r="E57" s="5" t="s">
        <v>110</v>
      </c>
      <c r="F57">
        <f>1/8760</f>
        <v>1.1415525114155251E-4</v>
      </c>
      <c r="G57" s="5" t="s">
        <v>176</v>
      </c>
    </row>
    <row r="58" spans="1:7">
      <c r="A58" s="5" t="s">
        <v>260</v>
      </c>
      <c r="B58" s="5" t="s">
        <v>37</v>
      </c>
      <c r="C58" s="5">
        <v>2000</v>
      </c>
      <c r="D58" s="5" t="s">
        <v>119</v>
      </c>
      <c r="E58" s="5" t="s">
        <v>110</v>
      </c>
      <c r="F58" s="2">
        <f>0.1*F30</f>
        <v>5.6312785388127853E-2</v>
      </c>
      <c r="G58" s="5" t="s">
        <v>176</v>
      </c>
    </row>
    <row r="59" spans="1:7">
      <c r="A59" s="5" t="s">
        <v>260</v>
      </c>
      <c r="B59" s="5" t="s">
        <v>37</v>
      </c>
      <c r="C59" s="5">
        <v>2005</v>
      </c>
      <c r="D59" s="5" t="s">
        <v>119</v>
      </c>
      <c r="E59" s="5" t="s">
        <v>110</v>
      </c>
      <c r="F59" s="2">
        <f t="shared" ref="F59:F61" si="0">0.1*F31</f>
        <v>0.13106164383561644</v>
      </c>
      <c r="G59" s="5" t="s">
        <v>176</v>
      </c>
    </row>
    <row r="60" spans="1:7">
      <c r="A60" s="5" t="s">
        <v>260</v>
      </c>
      <c r="B60" s="5" t="s">
        <v>37</v>
      </c>
      <c r="C60" s="5">
        <v>2010</v>
      </c>
      <c r="D60" s="5" t="s">
        <v>119</v>
      </c>
      <c r="E60" s="5" t="s">
        <v>110</v>
      </c>
      <c r="F60" s="2">
        <f t="shared" si="0"/>
        <v>0.17240867579908678</v>
      </c>
      <c r="G60" s="5" t="s">
        <v>176</v>
      </c>
    </row>
    <row r="61" spans="1:7">
      <c r="A61" s="5" t="s">
        <v>260</v>
      </c>
      <c r="B61" s="5" t="s">
        <v>37</v>
      </c>
      <c r="C61" s="5">
        <v>2015</v>
      </c>
      <c r="D61" s="5" t="s">
        <v>119</v>
      </c>
      <c r="E61" s="5" t="s">
        <v>110</v>
      </c>
      <c r="F61" s="2">
        <f t="shared" si="0"/>
        <v>9.8515981735159824E-2</v>
      </c>
      <c r="G61" s="5" t="s">
        <v>176</v>
      </c>
    </row>
    <row r="62" spans="1:7">
      <c r="A62" s="5" t="s">
        <v>260</v>
      </c>
      <c r="B62" s="5" t="s">
        <v>102</v>
      </c>
      <c r="C62" s="5">
        <v>2000</v>
      </c>
      <c r="D62" s="5" t="s">
        <v>119</v>
      </c>
      <c r="E62" s="5" t="s">
        <v>110</v>
      </c>
      <c r="F62">
        <f>20529/8760</f>
        <v>2.3434931506849317</v>
      </c>
      <c r="G62" s="5" t="s">
        <v>176</v>
      </c>
    </row>
    <row r="63" spans="1:7">
      <c r="A63" s="5" t="s">
        <v>260</v>
      </c>
      <c r="B63" s="5" t="s">
        <v>102</v>
      </c>
      <c r="C63" s="5">
        <v>2005</v>
      </c>
      <c r="D63" s="5" t="s">
        <v>119</v>
      </c>
      <c r="E63" s="5" t="s">
        <v>110</v>
      </c>
      <c r="F63">
        <f>15695/8760</f>
        <v>1.7916666666666667</v>
      </c>
      <c r="G63" s="5" t="s">
        <v>176</v>
      </c>
    </row>
    <row r="64" spans="1:7">
      <c r="A64" s="5" t="s">
        <v>260</v>
      </c>
      <c r="B64" s="5" t="s">
        <v>102</v>
      </c>
      <c r="C64" s="5">
        <v>2010</v>
      </c>
      <c r="D64" s="5" t="s">
        <v>119</v>
      </c>
      <c r="E64" s="5" t="s">
        <v>110</v>
      </c>
      <c r="F64">
        <f>7123/8760</f>
        <v>0.81312785388127851</v>
      </c>
      <c r="G64" s="5" t="s">
        <v>176</v>
      </c>
    </row>
    <row r="65" spans="1:7">
      <c r="A65" s="5" t="s">
        <v>260</v>
      </c>
      <c r="B65" s="5" t="s">
        <v>102</v>
      </c>
      <c r="C65" s="5">
        <v>2015</v>
      </c>
      <c r="D65" s="5" t="s">
        <v>119</v>
      </c>
      <c r="E65" s="5" t="s">
        <v>110</v>
      </c>
      <c r="F65">
        <f>22038/8760</f>
        <v>2.5157534246575342</v>
      </c>
      <c r="G65" s="5" t="s">
        <v>176</v>
      </c>
    </row>
    <row r="66" spans="1:7">
      <c r="A66" s="5" t="s">
        <v>260</v>
      </c>
      <c r="B66" s="5" t="s">
        <v>97</v>
      </c>
      <c r="C66" s="5">
        <v>2000</v>
      </c>
      <c r="D66" s="5" t="s">
        <v>119</v>
      </c>
      <c r="E66" s="5" t="s">
        <v>110</v>
      </c>
      <c r="F66">
        <f>1474/8760</f>
        <v>0.1682648401826484</v>
      </c>
      <c r="G66" s="5" t="s">
        <v>176</v>
      </c>
    </row>
    <row r="67" spans="1:7">
      <c r="A67" s="5" t="s">
        <v>260</v>
      </c>
      <c r="B67" s="5" t="s">
        <v>97</v>
      </c>
      <c r="C67" s="5">
        <v>2005</v>
      </c>
      <c r="D67" s="5" t="s">
        <v>119</v>
      </c>
      <c r="E67" s="5" t="s">
        <v>110</v>
      </c>
      <c r="F67">
        <f>3653/8760</f>
        <v>0.4170091324200913</v>
      </c>
      <c r="G67" s="5" t="s">
        <v>176</v>
      </c>
    </row>
    <row r="68" spans="1:7">
      <c r="A68" s="5" t="s">
        <v>260</v>
      </c>
      <c r="B68" s="5" t="s">
        <v>97</v>
      </c>
      <c r="C68" s="5">
        <v>2010</v>
      </c>
      <c r="D68" s="5" t="s">
        <v>119</v>
      </c>
      <c r="E68" s="5" t="s">
        <v>110</v>
      </c>
      <c r="F68">
        <f>14673/8760</f>
        <v>1.675</v>
      </c>
      <c r="G68" s="5" t="s">
        <v>176</v>
      </c>
    </row>
    <row r="69" spans="1:7">
      <c r="A69" s="5" t="s">
        <v>260</v>
      </c>
      <c r="B69" s="5" t="s">
        <v>97</v>
      </c>
      <c r="C69" s="5">
        <v>2015</v>
      </c>
      <c r="D69" s="5" t="s">
        <v>119</v>
      </c>
      <c r="E69" s="5" t="s">
        <v>110</v>
      </c>
      <c r="F69">
        <f>7411/8760</f>
        <v>0.84600456621004572</v>
      </c>
      <c r="G69" s="5" t="s">
        <v>176</v>
      </c>
    </row>
    <row r="70" spans="1:7">
      <c r="A70" s="5" t="s">
        <v>260</v>
      </c>
      <c r="B70" s="5" t="s">
        <v>64</v>
      </c>
      <c r="C70" s="5">
        <v>2000</v>
      </c>
      <c r="D70" s="5" t="s">
        <v>119</v>
      </c>
      <c r="E70" s="5" t="s">
        <v>110</v>
      </c>
      <c r="F70" s="5">
        <f>0.15*142320</f>
        <v>21348</v>
      </c>
      <c r="G70" s="5" t="s">
        <v>176</v>
      </c>
    </row>
    <row r="71" spans="1:7">
      <c r="A71" s="5" t="s">
        <v>260</v>
      </c>
      <c r="B71" s="5" t="s">
        <v>64</v>
      </c>
      <c r="C71" s="5">
        <v>2005</v>
      </c>
      <c r="D71" s="5" t="s">
        <v>119</v>
      </c>
      <c r="E71" s="5" t="s">
        <v>110</v>
      </c>
      <c r="F71" s="5">
        <f>0.15*136951</f>
        <v>20542.649999999998</v>
      </c>
      <c r="G71" s="5" t="s">
        <v>176</v>
      </c>
    </row>
    <row r="72" spans="1:7">
      <c r="A72" s="5" t="s">
        <v>260</v>
      </c>
      <c r="B72" s="5" t="s">
        <v>64</v>
      </c>
      <c r="C72" s="5">
        <v>2010</v>
      </c>
      <c r="D72" s="5" t="s">
        <v>119</v>
      </c>
      <c r="E72" s="5" t="s">
        <v>110</v>
      </c>
      <c r="F72" s="5">
        <f>0.15*118031</f>
        <v>17704.649999999998</v>
      </c>
      <c r="G72" s="5" t="s">
        <v>176</v>
      </c>
    </row>
    <row r="73" spans="1:7">
      <c r="A73" s="5" t="s">
        <v>260</v>
      </c>
      <c r="B73" s="5" t="s">
        <v>64</v>
      </c>
      <c r="C73" s="5">
        <v>2015</v>
      </c>
      <c r="D73" s="5" t="s">
        <v>119</v>
      </c>
      <c r="E73" s="5" t="s">
        <v>110</v>
      </c>
      <c r="F73" s="5">
        <f>0.15*140966</f>
        <v>21144.899999999998</v>
      </c>
      <c r="G73" s="5" t="s">
        <v>176</v>
      </c>
    </row>
    <row r="74" spans="1:7">
      <c r="A74" s="5" t="s">
        <v>260</v>
      </c>
      <c r="B74" s="5" t="s">
        <v>66</v>
      </c>
      <c r="C74" s="5">
        <v>2000</v>
      </c>
      <c r="D74" s="5" t="s">
        <v>119</v>
      </c>
      <c r="E74" s="5" t="s">
        <v>110</v>
      </c>
      <c r="F74">
        <f>624/8760</f>
        <v>7.1232876712328766E-2</v>
      </c>
      <c r="G74" s="5" t="s">
        <v>176</v>
      </c>
    </row>
    <row r="75" spans="1:7">
      <c r="A75" s="5" t="s">
        <v>260</v>
      </c>
      <c r="B75" s="5" t="s">
        <v>66</v>
      </c>
      <c r="C75" s="5">
        <v>2005</v>
      </c>
      <c r="D75" s="5" t="s">
        <v>119</v>
      </c>
      <c r="E75" s="5" t="s">
        <v>110</v>
      </c>
      <c r="F75">
        <f>600/8760</f>
        <v>6.8493150684931503E-2</v>
      </c>
      <c r="G75" s="5" t="s">
        <v>176</v>
      </c>
    </row>
    <row r="76" spans="1:7">
      <c r="A76" s="5" t="s">
        <v>260</v>
      </c>
      <c r="B76" s="5" t="s">
        <v>66</v>
      </c>
      <c r="C76" s="5">
        <v>2010</v>
      </c>
      <c r="D76" s="5" t="s">
        <v>119</v>
      </c>
      <c r="E76" s="5" t="s">
        <v>110</v>
      </c>
      <c r="F76">
        <f>568/8760</f>
        <v>6.4840182648401828E-2</v>
      </c>
      <c r="G76" s="5" t="s">
        <v>176</v>
      </c>
    </row>
    <row r="77" spans="1:7">
      <c r="A77" s="5" t="s">
        <v>260</v>
      </c>
      <c r="B77" s="5" t="s">
        <v>66</v>
      </c>
      <c r="C77" s="5">
        <v>2015</v>
      </c>
      <c r="D77" s="5" t="s">
        <v>119</v>
      </c>
      <c r="E77" s="5" t="s">
        <v>110</v>
      </c>
      <c r="F77">
        <f>634/8760</f>
        <v>7.2374429223744291E-2</v>
      </c>
      <c r="G77" s="5" t="s">
        <v>176</v>
      </c>
    </row>
    <row r="78" spans="1:7">
      <c r="A78" s="5" t="s">
        <v>260</v>
      </c>
      <c r="B78" s="5" t="s">
        <v>88</v>
      </c>
      <c r="C78" s="5">
        <v>2000</v>
      </c>
      <c r="D78" s="5" t="s">
        <v>119</v>
      </c>
      <c r="E78" s="5" t="s">
        <v>110</v>
      </c>
      <c r="F78" s="5">
        <v>0</v>
      </c>
      <c r="G78" s="5" t="s">
        <v>176</v>
      </c>
    </row>
    <row r="79" spans="1:7">
      <c r="A79" s="5" t="s">
        <v>260</v>
      </c>
      <c r="B79" s="5" t="s">
        <v>88</v>
      </c>
      <c r="C79" s="5">
        <v>2005</v>
      </c>
      <c r="D79" s="5" t="s">
        <v>119</v>
      </c>
      <c r="E79" s="5" t="s">
        <v>110</v>
      </c>
      <c r="F79" s="5">
        <v>0</v>
      </c>
      <c r="G79" s="5" t="s">
        <v>176</v>
      </c>
    </row>
    <row r="80" spans="1:7">
      <c r="A80" s="5" t="s">
        <v>260</v>
      </c>
      <c r="B80" s="5" t="s">
        <v>88</v>
      </c>
      <c r="C80" s="5">
        <v>2010</v>
      </c>
      <c r="D80" s="5" t="s">
        <v>119</v>
      </c>
      <c r="E80" s="5" t="s">
        <v>110</v>
      </c>
      <c r="F80" s="5">
        <v>0</v>
      </c>
      <c r="G80" s="5" t="s">
        <v>176</v>
      </c>
    </row>
    <row r="81" spans="1:7">
      <c r="A81" s="5" t="s">
        <v>260</v>
      </c>
      <c r="B81" s="5" t="s">
        <v>88</v>
      </c>
      <c r="C81" s="5">
        <v>2015</v>
      </c>
      <c r="D81" s="5" t="s">
        <v>119</v>
      </c>
      <c r="E81" s="5" t="s">
        <v>110</v>
      </c>
      <c r="F81" s="5">
        <v>0</v>
      </c>
      <c r="G81" s="5" t="s">
        <v>176</v>
      </c>
    </row>
    <row r="82" spans="1:7">
      <c r="A82" s="5" t="s">
        <v>260</v>
      </c>
      <c r="B82" s="5" t="s">
        <v>54</v>
      </c>
      <c r="C82" s="5">
        <v>2000</v>
      </c>
      <c r="D82" s="5" t="s">
        <v>119</v>
      </c>
      <c r="E82" s="5" t="s">
        <v>110</v>
      </c>
      <c r="F82" s="5">
        <v>0</v>
      </c>
      <c r="G82" s="5" t="s">
        <v>176</v>
      </c>
    </row>
    <row r="83" spans="1:7">
      <c r="A83" s="5" t="s">
        <v>260</v>
      </c>
      <c r="B83" s="5" t="s">
        <v>54</v>
      </c>
      <c r="C83" s="5">
        <v>2005</v>
      </c>
      <c r="D83" s="5" t="s">
        <v>119</v>
      </c>
      <c r="E83" s="5" t="s">
        <v>110</v>
      </c>
      <c r="F83" s="5">
        <v>0</v>
      </c>
      <c r="G83" s="5" t="s">
        <v>176</v>
      </c>
    </row>
    <row r="84" spans="1:7">
      <c r="A84" s="5" t="s">
        <v>260</v>
      </c>
      <c r="B84" s="5" t="s">
        <v>54</v>
      </c>
      <c r="C84" s="5">
        <v>2010</v>
      </c>
      <c r="D84" s="5" t="s">
        <v>119</v>
      </c>
      <c r="E84" s="5" t="s">
        <v>110</v>
      </c>
      <c r="F84" s="5">
        <v>0</v>
      </c>
      <c r="G84" s="5" t="s">
        <v>176</v>
      </c>
    </row>
    <row r="85" spans="1:7">
      <c r="A85" s="5" t="s">
        <v>260</v>
      </c>
      <c r="B85" s="5" t="s">
        <v>54</v>
      </c>
      <c r="C85" s="5">
        <v>2015</v>
      </c>
      <c r="D85" s="5" t="s">
        <v>119</v>
      </c>
      <c r="E85" s="5" t="s">
        <v>110</v>
      </c>
      <c r="F85" s="5">
        <v>0</v>
      </c>
      <c r="G85" s="5" t="s">
        <v>176</v>
      </c>
    </row>
    <row r="86" spans="1:7">
      <c r="A86" s="5" t="s">
        <v>260</v>
      </c>
      <c r="B86" s="5" t="s">
        <v>55</v>
      </c>
      <c r="C86" s="5">
        <v>2000</v>
      </c>
      <c r="D86" s="5" t="s">
        <v>119</v>
      </c>
      <c r="E86" s="5" t="s">
        <v>110</v>
      </c>
      <c r="F86" s="5">
        <v>0</v>
      </c>
      <c r="G86" s="5" t="s">
        <v>176</v>
      </c>
    </row>
    <row r="87" spans="1:7">
      <c r="A87" s="5" t="s">
        <v>260</v>
      </c>
      <c r="B87" s="5" t="s">
        <v>55</v>
      </c>
      <c r="C87" s="5">
        <v>2005</v>
      </c>
      <c r="D87" s="5" t="s">
        <v>119</v>
      </c>
      <c r="E87" s="5" t="s">
        <v>110</v>
      </c>
      <c r="F87" s="5">
        <v>0</v>
      </c>
      <c r="G87" s="5" t="s">
        <v>176</v>
      </c>
    </row>
    <row r="88" spans="1:7">
      <c r="A88" s="5" t="s">
        <v>260</v>
      </c>
      <c r="B88" s="5" t="s">
        <v>55</v>
      </c>
      <c r="C88" s="5">
        <v>2010</v>
      </c>
      <c r="D88" s="5" t="s">
        <v>119</v>
      </c>
      <c r="E88" s="5" t="s">
        <v>110</v>
      </c>
      <c r="F88" s="5">
        <v>0</v>
      </c>
      <c r="G88" s="5" t="s">
        <v>176</v>
      </c>
    </row>
    <row r="89" spans="1:7">
      <c r="A89" s="5" t="s">
        <v>260</v>
      </c>
      <c r="B89" s="5" t="s">
        <v>55</v>
      </c>
      <c r="C89" s="5">
        <v>2015</v>
      </c>
      <c r="D89" s="5" t="s">
        <v>119</v>
      </c>
      <c r="E89" s="5" t="s">
        <v>110</v>
      </c>
      <c r="F89" s="5">
        <v>0</v>
      </c>
      <c r="G89" s="5" t="s">
        <v>176</v>
      </c>
    </row>
    <row r="90" spans="1:7">
      <c r="A90" s="5" t="s">
        <v>260</v>
      </c>
      <c r="B90" s="5" t="s">
        <v>98</v>
      </c>
      <c r="C90" s="5">
        <v>2000</v>
      </c>
      <c r="D90" s="5" t="s">
        <v>119</v>
      </c>
      <c r="E90" s="5" t="s">
        <v>110</v>
      </c>
      <c r="F90" s="5">
        <v>0</v>
      </c>
      <c r="G90" s="5" t="s">
        <v>176</v>
      </c>
    </row>
    <row r="91" spans="1:7">
      <c r="A91" s="5" t="s">
        <v>260</v>
      </c>
      <c r="B91" s="5" t="s">
        <v>98</v>
      </c>
      <c r="C91" s="5">
        <v>2005</v>
      </c>
      <c r="D91" s="5" t="s">
        <v>119</v>
      </c>
      <c r="E91" s="5" t="s">
        <v>110</v>
      </c>
      <c r="F91" s="5">
        <v>0</v>
      </c>
      <c r="G91" s="5" t="s">
        <v>176</v>
      </c>
    </row>
    <row r="92" spans="1:7">
      <c r="A92" s="5" t="s">
        <v>260</v>
      </c>
      <c r="B92" s="5" t="s">
        <v>98</v>
      </c>
      <c r="C92" s="5">
        <v>2010</v>
      </c>
      <c r="D92" s="5" t="s">
        <v>119</v>
      </c>
      <c r="E92" s="5" t="s">
        <v>110</v>
      </c>
      <c r="F92" s="5">
        <v>0</v>
      </c>
      <c r="G92" s="5" t="s">
        <v>176</v>
      </c>
    </row>
    <row r="93" spans="1:7">
      <c r="A93" s="5" t="s">
        <v>260</v>
      </c>
      <c r="B93" s="5" t="s">
        <v>98</v>
      </c>
      <c r="C93" s="5">
        <v>2015</v>
      </c>
      <c r="D93" s="5" t="s">
        <v>119</v>
      </c>
      <c r="E93" s="5" t="s">
        <v>110</v>
      </c>
      <c r="F93" s="5">
        <v>0</v>
      </c>
      <c r="G93" s="5" t="s">
        <v>176</v>
      </c>
    </row>
    <row r="94" spans="1:7">
      <c r="A94" s="5" t="s">
        <v>260</v>
      </c>
      <c r="B94" s="5" t="s">
        <v>52</v>
      </c>
      <c r="C94" s="5">
        <v>2000</v>
      </c>
      <c r="D94" s="5" t="s">
        <v>119</v>
      </c>
      <c r="E94" s="5" t="s">
        <v>110</v>
      </c>
      <c r="F94" s="5">
        <v>0</v>
      </c>
      <c r="G94" s="5" t="s">
        <v>176</v>
      </c>
    </row>
    <row r="95" spans="1:7">
      <c r="A95" s="5" t="s">
        <v>260</v>
      </c>
      <c r="B95" s="5" t="s">
        <v>52</v>
      </c>
      <c r="C95" s="5">
        <v>2005</v>
      </c>
      <c r="D95" s="5" t="s">
        <v>119</v>
      </c>
      <c r="E95" s="5" t="s">
        <v>110</v>
      </c>
      <c r="F95" s="5">
        <v>0</v>
      </c>
      <c r="G95" s="5" t="s">
        <v>176</v>
      </c>
    </row>
    <row r="96" spans="1:7">
      <c r="A96" s="5" t="s">
        <v>260</v>
      </c>
      <c r="B96" s="5" t="s">
        <v>52</v>
      </c>
      <c r="C96" s="5">
        <v>2010</v>
      </c>
      <c r="D96" s="5" t="s">
        <v>119</v>
      </c>
      <c r="E96" s="5" t="s">
        <v>110</v>
      </c>
      <c r="F96" s="5">
        <v>0</v>
      </c>
      <c r="G96" s="5" t="s">
        <v>176</v>
      </c>
    </row>
    <row r="97" spans="1:7">
      <c r="A97" s="5" t="s">
        <v>260</v>
      </c>
      <c r="B97" s="5" t="s">
        <v>52</v>
      </c>
      <c r="C97" s="5">
        <v>2015</v>
      </c>
      <c r="D97" s="5" t="s">
        <v>119</v>
      </c>
      <c r="E97" s="5" t="s">
        <v>110</v>
      </c>
      <c r="F97" s="5">
        <v>0</v>
      </c>
      <c r="G97" s="5" t="s">
        <v>176</v>
      </c>
    </row>
    <row r="98" spans="1:7">
      <c r="A98" s="5" t="s">
        <v>260</v>
      </c>
      <c r="B98" s="5" t="s">
        <v>56</v>
      </c>
      <c r="C98" s="5">
        <v>2000</v>
      </c>
      <c r="D98" s="5" t="s">
        <v>119</v>
      </c>
      <c r="E98" s="5" t="s">
        <v>110</v>
      </c>
      <c r="F98" s="5">
        <v>0</v>
      </c>
      <c r="G98" s="5" t="s">
        <v>176</v>
      </c>
    </row>
    <row r="99" spans="1:7">
      <c r="A99" s="5" t="s">
        <v>260</v>
      </c>
      <c r="B99" s="5" t="s">
        <v>56</v>
      </c>
      <c r="C99" s="5">
        <v>2005</v>
      </c>
      <c r="D99" s="5" t="s">
        <v>119</v>
      </c>
      <c r="E99" s="5" t="s">
        <v>110</v>
      </c>
      <c r="F99" s="5">
        <v>0</v>
      </c>
      <c r="G99" s="5" t="s">
        <v>176</v>
      </c>
    </row>
    <row r="100" spans="1:7">
      <c r="A100" s="5" t="s">
        <v>260</v>
      </c>
      <c r="B100" s="5" t="s">
        <v>56</v>
      </c>
      <c r="C100" s="5">
        <v>2010</v>
      </c>
      <c r="D100" s="5" t="s">
        <v>119</v>
      </c>
      <c r="E100" s="5" t="s">
        <v>110</v>
      </c>
      <c r="F100" s="5">
        <v>0</v>
      </c>
      <c r="G100" s="5" t="s">
        <v>176</v>
      </c>
    </row>
    <row r="101" spans="1:7">
      <c r="A101" s="5" t="s">
        <v>260</v>
      </c>
      <c r="B101" s="5" t="s">
        <v>56</v>
      </c>
      <c r="C101" s="5">
        <v>2015</v>
      </c>
      <c r="D101" s="5" t="s">
        <v>119</v>
      </c>
      <c r="E101" s="5" t="s">
        <v>110</v>
      </c>
      <c r="F101" s="5">
        <v>0</v>
      </c>
      <c r="G101" s="5" t="s">
        <v>176</v>
      </c>
    </row>
    <row r="102" spans="1:7">
      <c r="A102" s="5" t="s">
        <v>260</v>
      </c>
      <c r="B102" s="5" t="s">
        <v>53</v>
      </c>
      <c r="C102" s="5">
        <v>2000</v>
      </c>
      <c r="D102" s="5" t="s">
        <v>119</v>
      </c>
      <c r="E102" s="5" t="s">
        <v>110</v>
      </c>
      <c r="F102" s="5">
        <v>0</v>
      </c>
      <c r="G102" s="5" t="s">
        <v>176</v>
      </c>
    </row>
    <row r="103" spans="1:7">
      <c r="A103" s="5" t="s">
        <v>260</v>
      </c>
      <c r="B103" s="5" t="s">
        <v>53</v>
      </c>
      <c r="C103" s="5">
        <v>2005</v>
      </c>
      <c r="D103" s="5" t="s">
        <v>119</v>
      </c>
      <c r="E103" s="5" t="s">
        <v>110</v>
      </c>
      <c r="F103" s="5">
        <v>0</v>
      </c>
      <c r="G103" s="5" t="s">
        <v>176</v>
      </c>
    </row>
    <row r="104" spans="1:7">
      <c r="A104" s="5" t="s">
        <v>260</v>
      </c>
      <c r="B104" s="5" t="s">
        <v>53</v>
      </c>
      <c r="C104" s="5">
        <v>2010</v>
      </c>
      <c r="D104" s="5" t="s">
        <v>119</v>
      </c>
      <c r="E104" s="5" t="s">
        <v>110</v>
      </c>
      <c r="F104" s="5">
        <v>0</v>
      </c>
      <c r="G104" s="5" t="s">
        <v>176</v>
      </c>
    </row>
    <row r="105" spans="1:7">
      <c r="A105" s="5" t="s">
        <v>260</v>
      </c>
      <c r="B105" s="5" t="s">
        <v>53</v>
      </c>
      <c r="C105" s="5">
        <v>2015</v>
      </c>
      <c r="D105" s="5" t="s">
        <v>119</v>
      </c>
      <c r="E105" s="5" t="s">
        <v>110</v>
      </c>
      <c r="F105" s="5">
        <v>0</v>
      </c>
      <c r="G105" s="5" t="s">
        <v>176</v>
      </c>
    </row>
    <row r="106" spans="1:7">
      <c r="A106" s="5" t="s">
        <v>260</v>
      </c>
      <c r="B106" s="5" t="s">
        <v>57</v>
      </c>
      <c r="C106" s="5">
        <v>2000</v>
      </c>
      <c r="D106" s="5" t="s">
        <v>119</v>
      </c>
      <c r="E106" s="5" t="s">
        <v>110</v>
      </c>
      <c r="F106" s="5">
        <v>0</v>
      </c>
      <c r="G106" s="5" t="s">
        <v>176</v>
      </c>
    </row>
    <row r="107" spans="1:7">
      <c r="A107" s="5" t="s">
        <v>260</v>
      </c>
      <c r="B107" s="5" t="s">
        <v>57</v>
      </c>
      <c r="C107" s="5">
        <v>2005</v>
      </c>
      <c r="D107" s="5" t="s">
        <v>119</v>
      </c>
      <c r="E107" s="5" t="s">
        <v>110</v>
      </c>
      <c r="F107" s="5">
        <v>0</v>
      </c>
      <c r="G107" s="5" t="s">
        <v>176</v>
      </c>
    </row>
    <row r="108" spans="1:7">
      <c r="A108" s="5" t="s">
        <v>260</v>
      </c>
      <c r="B108" s="5" t="s">
        <v>57</v>
      </c>
      <c r="C108" s="5">
        <v>2010</v>
      </c>
      <c r="D108" s="5" t="s">
        <v>119</v>
      </c>
      <c r="E108" s="5" t="s">
        <v>110</v>
      </c>
      <c r="F108" s="5">
        <v>0</v>
      </c>
      <c r="G108" s="5" t="s">
        <v>176</v>
      </c>
    </row>
    <row r="109" spans="1:7">
      <c r="A109" s="5" t="s">
        <v>260</v>
      </c>
      <c r="B109" s="5" t="s">
        <v>57</v>
      </c>
      <c r="C109" s="5">
        <v>2015</v>
      </c>
      <c r="D109" s="5" t="s">
        <v>119</v>
      </c>
      <c r="E109" s="5" t="s">
        <v>110</v>
      </c>
      <c r="F109" s="5">
        <v>0</v>
      </c>
      <c r="G109" s="5" t="s">
        <v>176</v>
      </c>
    </row>
    <row r="110" spans="1:7">
      <c r="A110" s="5" t="s">
        <v>260</v>
      </c>
      <c r="B110" s="5" t="s">
        <v>42</v>
      </c>
      <c r="C110" s="5">
        <v>2000</v>
      </c>
      <c r="D110" s="5" t="s">
        <v>119</v>
      </c>
      <c r="E110" s="5" t="s">
        <v>110</v>
      </c>
      <c r="F110" s="5">
        <v>0</v>
      </c>
      <c r="G110" s="5" t="s">
        <v>176</v>
      </c>
    </row>
    <row r="111" spans="1:7">
      <c r="A111" s="5" t="s">
        <v>260</v>
      </c>
      <c r="B111" s="5" t="s">
        <v>42</v>
      </c>
      <c r="C111" s="5">
        <v>2005</v>
      </c>
      <c r="D111" s="5" t="s">
        <v>119</v>
      </c>
      <c r="E111" s="5" t="s">
        <v>110</v>
      </c>
      <c r="F111" s="5">
        <v>0</v>
      </c>
      <c r="G111" s="5" t="s">
        <v>176</v>
      </c>
    </row>
    <row r="112" spans="1:7">
      <c r="A112" s="5" t="s">
        <v>260</v>
      </c>
      <c r="B112" s="5" t="s">
        <v>42</v>
      </c>
      <c r="C112" s="5">
        <v>2010</v>
      </c>
      <c r="D112" s="5" t="s">
        <v>119</v>
      </c>
      <c r="E112" s="5" t="s">
        <v>110</v>
      </c>
      <c r="F112" s="5">
        <v>0</v>
      </c>
      <c r="G112" s="5" t="s">
        <v>176</v>
      </c>
    </row>
    <row r="113" spans="1:7">
      <c r="A113" s="5" t="s">
        <v>260</v>
      </c>
      <c r="B113" s="5" t="s">
        <v>42</v>
      </c>
      <c r="C113" s="5">
        <v>2015</v>
      </c>
      <c r="D113" s="5" t="s">
        <v>119</v>
      </c>
      <c r="E113" s="5" t="s">
        <v>110</v>
      </c>
      <c r="F113" s="5">
        <v>0</v>
      </c>
      <c r="G113" s="5" t="s">
        <v>176</v>
      </c>
    </row>
    <row r="114" spans="1:7">
      <c r="A114" s="5" t="s">
        <v>260</v>
      </c>
      <c r="B114" s="5" t="s">
        <v>43</v>
      </c>
      <c r="C114" s="5">
        <v>2000</v>
      </c>
      <c r="D114" s="5" t="s">
        <v>119</v>
      </c>
      <c r="E114" s="5" t="s">
        <v>110</v>
      </c>
      <c r="F114" s="5">
        <v>0</v>
      </c>
      <c r="G114" s="5" t="s">
        <v>176</v>
      </c>
    </row>
    <row r="115" spans="1:7">
      <c r="A115" s="5" t="s">
        <v>260</v>
      </c>
      <c r="B115" s="5" t="s">
        <v>43</v>
      </c>
      <c r="C115" s="5">
        <v>2005</v>
      </c>
      <c r="D115" s="5" t="s">
        <v>119</v>
      </c>
      <c r="E115" s="5" t="s">
        <v>110</v>
      </c>
      <c r="F115" s="5">
        <v>0</v>
      </c>
      <c r="G115" s="5" t="s">
        <v>176</v>
      </c>
    </row>
    <row r="116" spans="1:7">
      <c r="A116" s="5" t="s">
        <v>260</v>
      </c>
      <c r="B116" s="5" t="s">
        <v>43</v>
      </c>
      <c r="C116" s="5">
        <v>2010</v>
      </c>
      <c r="D116" s="5" t="s">
        <v>119</v>
      </c>
      <c r="E116" s="5" t="s">
        <v>110</v>
      </c>
      <c r="F116" s="5">
        <v>0</v>
      </c>
      <c r="G116" s="5" t="s">
        <v>176</v>
      </c>
    </row>
    <row r="117" spans="1:7">
      <c r="A117" s="5" t="s">
        <v>260</v>
      </c>
      <c r="B117" s="5" t="s">
        <v>43</v>
      </c>
      <c r="C117" s="5">
        <v>2015</v>
      </c>
      <c r="D117" s="5" t="s">
        <v>119</v>
      </c>
      <c r="E117" s="5" t="s">
        <v>110</v>
      </c>
      <c r="F117" s="5">
        <v>0</v>
      </c>
      <c r="G117" s="5" t="s">
        <v>176</v>
      </c>
    </row>
    <row r="118" spans="1:7">
      <c r="A118" s="5" t="s">
        <v>260</v>
      </c>
      <c r="B118" s="5" t="s">
        <v>44</v>
      </c>
      <c r="C118" s="5">
        <v>2000</v>
      </c>
      <c r="D118" s="5" t="s">
        <v>119</v>
      </c>
      <c r="E118" s="5" t="s">
        <v>110</v>
      </c>
      <c r="F118" s="5">
        <v>0</v>
      </c>
      <c r="G118" s="5" t="s">
        <v>176</v>
      </c>
    </row>
    <row r="119" spans="1:7">
      <c r="A119" s="5" t="s">
        <v>260</v>
      </c>
      <c r="B119" s="5" t="s">
        <v>44</v>
      </c>
      <c r="C119" s="5">
        <v>2005</v>
      </c>
      <c r="D119" s="5" t="s">
        <v>119</v>
      </c>
      <c r="E119" s="5" t="s">
        <v>110</v>
      </c>
      <c r="F119" s="5">
        <v>0</v>
      </c>
      <c r="G119" s="5" t="s">
        <v>176</v>
      </c>
    </row>
    <row r="120" spans="1:7">
      <c r="A120" s="5" t="s">
        <v>260</v>
      </c>
      <c r="B120" s="5" t="s">
        <v>44</v>
      </c>
      <c r="C120" s="5">
        <v>2010</v>
      </c>
      <c r="D120" s="5" t="s">
        <v>119</v>
      </c>
      <c r="E120" s="5" t="s">
        <v>110</v>
      </c>
      <c r="F120" s="5">
        <v>0</v>
      </c>
      <c r="G120" s="5" t="s">
        <v>176</v>
      </c>
    </row>
    <row r="121" spans="1:7">
      <c r="A121" s="5" t="s">
        <v>260</v>
      </c>
      <c r="B121" s="5" t="s">
        <v>44</v>
      </c>
      <c r="C121" s="5">
        <v>2015</v>
      </c>
      <c r="D121" s="5" t="s">
        <v>119</v>
      </c>
      <c r="E121" s="5" t="s">
        <v>110</v>
      </c>
      <c r="F121" s="5">
        <v>0</v>
      </c>
      <c r="G121" s="5" t="s">
        <v>176</v>
      </c>
    </row>
    <row r="122" spans="1:7">
      <c r="A122" s="5" t="s">
        <v>260</v>
      </c>
      <c r="B122" s="5" t="s">
        <v>91</v>
      </c>
      <c r="C122" s="5">
        <v>2000</v>
      </c>
      <c r="D122" s="5" t="s">
        <v>119</v>
      </c>
      <c r="E122" s="5" t="s">
        <v>110</v>
      </c>
      <c r="F122">
        <f>490065/8760</f>
        <v>55.94349315068493</v>
      </c>
      <c r="G122" s="5" t="s">
        <v>176</v>
      </c>
    </row>
    <row r="123" spans="1:7">
      <c r="A123" s="5" t="s">
        <v>260</v>
      </c>
      <c r="B123" s="5" t="s">
        <v>91</v>
      </c>
      <c r="C123" s="5">
        <v>2005</v>
      </c>
      <c r="D123" s="5" t="s">
        <v>119</v>
      </c>
      <c r="E123" s="5" t="s">
        <v>110</v>
      </c>
      <c r="F123">
        <f>825374/8760</f>
        <v>94.220776255707761</v>
      </c>
      <c r="G123" s="5" t="s">
        <v>176</v>
      </c>
    </row>
    <row r="124" spans="1:7">
      <c r="A124" s="5" t="s">
        <v>260</v>
      </c>
      <c r="B124" s="5" t="s">
        <v>91</v>
      </c>
      <c r="C124" s="5">
        <v>2010</v>
      </c>
      <c r="D124" s="5" t="s">
        <v>119</v>
      </c>
      <c r="E124" s="5" t="s">
        <v>110</v>
      </c>
      <c r="F124">
        <f>1029020/8760</f>
        <v>117.46803652968036</v>
      </c>
      <c r="G124" s="5" t="s">
        <v>176</v>
      </c>
    </row>
    <row r="125" spans="1:7">
      <c r="A125" s="5" t="s">
        <v>260</v>
      </c>
      <c r="B125" s="5" t="s">
        <v>91</v>
      </c>
      <c r="C125" s="5">
        <v>2015</v>
      </c>
      <c r="D125" s="5" t="s">
        <v>119</v>
      </c>
      <c r="E125" s="5" t="s">
        <v>110</v>
      </c>
      <c r="F125">
        <f>1125905/8760</f>
        <v>128.52796803652967</v>
      </c>
      <c r="G125" s="5" t="s">
        <v>176</v>
      </c>
    </row>
    <row r="126" spans="1:7">
      <c r="A126" s="5" t="s">
        <v>260</v>
      </c>
      <c r="B126" s="5" t="s">
        <v>83</v>
      </c>
      <c r="C126" s="5">
        <v>2000</v>
      </c>
      <c r="D126" s="5" t="s">
        <v>119</v>
      </c>
      <c r="E126" s="5" t="s">
        <v>110</v>
      </c>
      <c r="F126">
        <f>542390/8760</f>
        <v>61.916666666666664</v>
      </c>
      <c r="G126" s="5" t="s">
        <v>176</v>
      </c>
    </row>
    <row r="127" spans="1:7">
      <c r="A127" s="5" t="s">
        <v>260</v>
      </c>
      <c r="B127" s="5" t="s">
        <v>83</v>
      </c>
      <c r="C127" s="5">
        <v>2005</v>
      </c>
      <c r="D127" s="5" t="s">
        <v>119</v>
      </c>
      <c r="E127" s="5" t="s">
        <v>110</v>
      </c>
      <c r="F127">
        <f>876592/8760</f>
        <v>100.0675799086758</v>
      </c>
      <c r="G127" s="5" t="s">
        <v>176</v>
      </c>
    </row>
    <row r="128" spans="1:7">
      <c r="A128" s="5" t="s">
        <v>260</v>
      </c>
      <c r="B128" s="5" t="s">
        <v>83</v>
      </c>
      <c r="C128" s="5">
        <v>2010</v>
      </c>
      <c r="D128" s="5" t="s">
        <v>119</v>
      </c>
      <c r="E128" s="5" t="s">
        <v>110</v>
      </c>
      <c r="F128">
        <f>1102011/8760</f>
        <v>125.80034246575343</v>
      </c>
      <c r="G128" s="5" t="s">
        <v>176</v>
      </c>
    </row>
    <row r="129" spans="1:7">
      <c r="A129" s="5" t="s">
        <v>260</v>
      </c>
      <c r="B129" s="5" t="s">
        <v>83</v>
      </c>
      <c r="C129" s="5">
        <v>2015</v>
      </c>
      <c r="D129" s="5" t="s">
        <v>119</v>
      </c>
      <c r="E129" s="5" t="s">
        <v>110</v>
      </c>
      <c r="F129">
        <f>1196326/8760</f>
        <v>136.56689497716894</v>
      </c>
      <c r="G129" s="5" t="s">
        <v>176</v>
      </c>
    </row>
    <row r="130" spans="1:7">
      <c r="A130" s="5" t="s">
        <v>260</v>
      </c>
      <c r="B130" s="5" t="s">
        <v>47</v>
      </c>
      <c r="C130" s="5">
        <v>2000</v>
      </c>
      <c r="D130" s="5" t="s">
        <v>119</v>
      </c>
      <c r="E130" s="5" t="s">
        <v>110</v>
      </c>
      <c r="F130" s="5">
        <v>0</v>
      </c>
      <c r="G130" s="5" t="s">
        <v>176</v>
      </c>
    </row>
    <row r="131" spans="1:7">
      <c r="A131" s="5" t="s">
        <v>260</v>
      </c>
      <c r="B131" s="5" t="s">
        <v>47</v>
      </c>
      <c r="C131" s="5">
        <v>2005</v>
      </c>
      <c r="D131" s="5" t="s">
        <v>119</v>
      </c>
      <c r="E131" s="5" t="s">
        <v>110</v>
      </c>
      <c r="F131" s="5">
        <v>0</v>
      </c>
      <c r="G131" s="5" t="s">
        <v>176</v>
      </c>
    </row>
    <row r="132" spans="1:7">
      <c r="A132" s="5" t="s">
        <v>260</v>
      </c>
      <c r="B132" s="5" t="s">
        <v>47</v>
      </c>
      <c r="C132" s="5">
        <v>2010</v>
      </c>
      <c r="D132" s="5" t="s">
        <v>119</v>
      </c>
      <c r="E132" s="5" t="s">
        <v>110</v>
      </c>
      <c r="F132" s="5">
        <v>0</v>
      </c>
      <c r="G132" s="5" t="s">
        <v>176</v>
      </c>
    </row>
    <row r="133" spans="1:7">
      <c r="A133" s="5" t="s">
        <v>260</v>
      </c>
      <c r="B133" s="5" t="s">
        <v>47</v>
      </c>
      <c r="C133" s="5">
        <v>2015</v>
      </c>
      <c r="D133" s="5" t="s">
        <v>119</v>
      </c>
      <c r="E133" s="5" t="s">
        <v>110</v>
      </c>
      <c r="F133" s="5">
        <v>0</v>
      </c>
      <c r="G133" s="5" t="s">
        <v>176</v>
      </c>
    </row>
    <row r="134" spans="1:7">
      <c r="A134" s="5" t="s">
        <v>260</v>
      </c>
      <c r="B134" s="5" t="s">
        <v>48</v>
      </c>
      <c r="C134" s="5">
        <v>2000</v>
      </c>
      <c r="D134" s="5" t="s">
        <v>119</v>
      </c>
      <c r="E134" s="5" t="s">
        <v>110</v>
      </c>
      <c r="F134">
        <f>1986/8760</f>
        <v>0.2267123287671233</v>
      </c>
      <c r="G134" s="5" t="s">
        <v>176</v>
      </c>
    </row>
    <row r="135" spans="1:7">
      <c r="A135" s="5" t="s">
        <v>260</v>
      </c>
      <c r="B135" s="5" t="s">
        <v>48</v>
      </c>
      <c r="C135" s="5">
        <v>2005</v>
      </c>
      <c r="D135" s="5" t="s">
        <v>119</v>
      </c>
      <c r="E135" s="5" t="s">
        <v>110</v>
      </c>
      <c r="F135">
        <f>2105/8760</f>
        <v>0.24029680365296804</v>
      </c>
      <c r="G135" s="5" t="s">
        <v>176</v>
      </c>
    </row>
    <row r="136" spans="1:7">
      <c r="A136" s="5" t="s">
        <v>260</v>
      </c>
      <c r="B136" s="5" t="s">
        <v>48</v>
      </c>
      <c r="C136" s="5">
        <v>2010</v>
      </c>
      <c r="D136" s="5" t="s">
        <v>119</v>
      </c>
      <c r="E136" s="5" t="s">
        <v>110</v>
      </c>
      <c r="F136">
        <f>2563/8760</f>
        <v>0.29257990867579908</v>
      </c>
      <c r="G136" s="5" t="s">
        <v>176</v>
      </c>
    </row>
    <row r="137" spans="1:7">
      <c r="A137" s="5" t="s">
        <v>260</v>
      </c>
      <c r="B137" s="5" t="s">
        <v>48</v>
      </c>
      <c r="C137" s="5">
        <v>2015</v>
      </c>
      <c r="D137" s="5" t="s">
        <v>119</v>
      </c>
      <c r="E137" s="5" t="s">
        <v>110</v>
      </c>
      <c r="F137">
        <f>3002/8760</f>
        <v>0.34269406392694063</v>
      </c>
      <c r="G137" s="5" t="s">
        <v>176</v>
      </c>
    </row>
    <row r="138" spans="1:7">
      <c r="A138" s="5" t="s">
        <v>260</v>
      </c>
      <c r="B138" s="5" t="s">
        <v>85</v>
      </c>
      <c r="C138" s="5">
        <v>2000</v>
      </c>
      <c r="D138" s="5" t="s">
        <v>119</v>
      </c>
      <c r="E138" s="5" t="s">
        <v>110</v>
      </c>
      <c r="F138">
        <f>10/8760</f>
        <v>1.1415525114155251E-3</v>
      </c>
      <c r="G138" s="5" t="s">
        <v>176</v>
      </c>
    </row>
    <row r="139" spans="1:7">
      <c r="A139" s="5" t="s">
        <v>260</v>
      </c>
      <c r="B139" s="5" t="s">
        <v>85</v>
      </c>
      <c r="C139" s="5">
        <v>2005</v>
      </c>
      <c r="D139" s="5" t="s">
        <v>119</v>
      </c>
      <c r="E139" s="5" t="s">
        <v>110</v>
      </c>
      <c r="F139">
        <v>0</v>
      </c>
      <c r="G139" s="5" t="s">
        <v>176</v>
      </c>
    </row>
    <row r="140" spans="1:7">
      <c r="A140" s="5" t="s">
        <v>260</v>
      </c>
      <c r="B140" s="5" t="s">
        <v>85</v>
      </c>
      <c r="C140" s="5">
        <v>2010</v>
      </c>
      <c r="D140" s="5" t="s">
        <v>119</v>
      </c>
      <c r="E140" s="5" t="s">
        <v>110</v>
      </c>
      <c r="F140">
        <f>59/8760</f>
        <v>6.735159817351598E-3</v>
      </c>
      <c r="G140" s="5" t="s">
        <v>176</v>
      </c>
    </row>
    <row r="141" spans="1:7">
      <c r="A141" s="5" t="s">
        <v>260</v>
      </c>
      <c r="B141" s="5" t="s">
        <v>85</v>
      </c>
      <c r="C141" s="5">
        <v>2015</v>
      </c>
      <c r="D141" s="5" t="s">
        <v>119</v>
      </c>
      <c r="E141" s="5" t="s">
        <v>110</v>
      </c>
      <c r="F141">
        <f>168/8760</f>
        <v>1.9178082191780823E-2</v>
      </c>
      <c r="G141" s="5" t="s">
        <v>176</v>
      </c>
    </row>
    <row r="142" spans="1:7">
      <c r="A142" s="5" t="s">
        <v>260</v>
      </c>
      <c r="B142" s="5" t="s">
        <v>100</v>
      </c>
      <c r="C142" s="5">
        <v>2010</v>
      </c>
      <c r="D142" s="5" t="s">
        <v>119</v>
      </c>
      <c r="E142" s="5" t="s">
        <v>110</v>
      </c>
      <c r="F142" s="5">
        <v>0</v>
      </c>
      <c r="G142" s="5" t="s">
        <v>176</v>
      </c>
    </row>
    <row r="143" spans="1:7">
      <c r="A143" s="5" t="s">
        <v>260</v>
      </c>
      <c r="B143" s="5" t="s">
        <v>100</v>
      </c>
      <c r="C143" s="5">
        <v>2015</v>
      </c>
      <c r="D143" s="5" t="s">
        <v>119</v>
      </c>
      <c r="E143" s="5" t="s">
        <v>110</v>
      </c>
      <c r="F143" s="5">
        <v>0</v>
      </c>
      <c r="G143" s="5" t="s">
        <v>176</v>
      </c>
    </row>
    <row r="144" spans="1:7">
      <c r="A144" s="5" t="s">
        <v>260</v>
      </c>
      <c r="B144" s="5" t="s">
        <v>45</v>
      </c>
      <c r="C144" s="5">
        <v>2010</v>
      </c>
      <c r="D144" s="5" t="s">
        <v>119</v>
      </c>
      <c r="E144" s="5" t="s">
        <v>110</v>
      </c>
      <c r="F144" s="5">
        <v>0</v>
      </c>
      <c r="G144" s="5" t="s">
        <v>176</v>
      </c>
    </row>
    <row r="145" spans="1:7">
      <c r="A145" s="5" t="s">
        <v>260</v>
      </c>
      <c r="B145" s="5" t="s">
        <v>45</v>
      </c>
      <c r="C145" s="5">
        <v>2015</v>
      </c>
      <c r="D145" s="5" t="s">
        <v>119</v>
      </c>
      <c r="E145" s="5" t="s">
        <v>110</v>
      </c>
      <c r="F145">
        <f>2601/8760</f>
        <v>0.29691780821917807</v>
      </c>
      <c r="G145" s="5" t="s">
        <v>176</v>
      </c>
    </row>
    <row r="146" spans="1:7">
      <c r="A146" s="5" t="s">
        <v>260</v>
      </c>
      <c r="B146" s="5" t="s">
        <v>49</v>
      </c>
      <c r="C146" s="5">
        <v>2000</v>
      </c>
      <c r="D146" s="5" t="s">
        <v>119</v>
      </c>
      <c r="E146" s="5" t="s">
        <v>110</v>
      </c>
      <c r="F146">
        <f>44/8760</f>
        <v>5.0228310502283104E-3</v>
      </c>
      <c r="G146" s="5" t="s">
        <v>176</v>
      </c>
    </row>
    <row r="147" spans="1:7">
      <c r="A147" s="5" t="s">
        <v>260</v>
      </c>
      <c r="B147" s="5" t="s">
        <v>49</v>
      </c>
      <c r="C147" s="5">
        <v>2005</v>
      </c>
      <c r="D147" s="5" t="s">
        <v>119</v>
      </c>
      <c r="E147" s="5" t="s">
        <v>110</v>
      </c>
      <c r="F147">
        <f>346/8760</f>
        <v>3.9497716894977171E-2</v>
      </c>
      <c r="G147" s="5" t="s">
        <v>176</v>
      </c>
    </row>
    <row r="148" spans="1:7">
      <c r="A148" s="5" t="s">
        <v>260</v>
      </c>
      <c r="B148" s="5" t="s">
        <v>49</v>
      </c>
      <c r="C148" s="5">
        <v>2010</v>
      </c>
      <c r="D148" s="5" t="s">
        <v>119</v>
      </c>
      <c r="E148" s="5" t="s">
        <v>110</v>
      </c>
      <c r="F148">
        <f>510/8760</f>
        <v>5.8219178082191778E-2</v>
      </c>
      <c r="G148" s="5" t="s">
        <v>176</v>
      </c>
    </row>
    <row r="149" spans="1:7">
      <c r="A149" s="5" t="s">
        <v>260</v>
      </c>
      <c r="B149" s="5" t="s">
        <v>49</v>
      </c>
      <c r="C149" s="5">
        <v>2015</v>
      </c>
      <c r="D149" s="5" t="s">
        <v>119</v>
      </c>
      <c r="E149" s="5" t="s">
        <v>110</v>
      </c>
      <c r="F149">
        <f>443/8760</f>
        <v>5.0570776255707765E-2</v>
      </c>
      <c r="G149" s="5" t="s">
        <v>176</v>
      </c>
    </row>
    <row r="150" spans="1:7">
      <c r="A150" s="5" t="s">
        <v>260</v>
      </c>
      <c r="B150" s="5" t="s">
        <v>46</v>
      </c>
      <c r="C150" s="5">
        <v>2000</v>
      </c>
      <c r="D150" s="5" t="s">
        <v>119</v>
      </c>
      <c r="E150" s="5" t="s">
        <v>110</v>
      </c>
      <c r="F150" s="5">
        <v>0</v>
      </c>
      <c r="G150" s="5" t="s">
        <v>176</v>
      </c>
    </row>
    <row r="151" spans="1:7">
      <c r="A151" s="5" t="s">
        <v>260</v>
      </c>
      <c r="B151" s="5" t="s">
        <v>46</v>
      </c>
      <c r="C151" s="5">
        <v>2005</v>
      </c>
      <c r="D151" s="5" t="s">
        <v>119</v>
      </c>
      <c r="E151" s="5" t="s">
        <v>110</v>
      </c>
      <c r="F151" s="5">
        <v>0</v>
      </c>
      <c r="G151" s="5" t="s">
        <v>176</v>
      </c>
    </row>
    <row r="152" spans="1:7">
      <c r="A152" s="5" t="s">
        <v>260</v>
      </c>
      <c r="B152" s="5" t="s">
        <v>46</v>
      </c>
      <c r="C152" s="5">
        <v>2010</v>
      </c>
      <c r="D152" s="5" t="s">
        <v>119</v>
      </c>
      <c r="E152" s="5" t="s">
        <v>110</v>
      </c>
      <c r="F152" s="5">
        <v>0</v>
      </c>
      <c r="G152" s="5" t="s">
        <v>176</v>
      </c>
    </row>
    <row r="153" spans="1:7">
      <c r="A153" s="5" t="s">
        <v>260</v>
      </c>
      <c r="B153" s="5" t="s">
        <v>46</v>
      </c>
      <c r="C153" s="5">
        <v>2015</v>
      </c>
      <c r="D153" s="5" t="s">
        <v>119</v>
      </c>
      <c r="E153" s="5" t="s">
        <v>110</v>
      </c>
      <c r="F153" s="5">
        <v>0</v>
      </c>
      <c r="G153" s="5" t="s">
        <v>176</v>
      </c>
    </row>
    <row r="154" spans="1:7">
      <c r="A154" s="5" t="s">
        <v>260</v>
      </c>
      <c r="B154" s="5" t="s">
        <v>50</v>
      </c>
      <c r="C154" s="5">
        <v>2000</v>
      </c>
      <c r="D154" s="5" t="s">
        <v>119</v>
      </c>
      <c r="E154" s="5" t="s">
        <v>110</v>
      </c>
      <c r="F154">
        <f>6/8760</f>
        <v>6.8493150684931507E-4</v>
      </c>
      <c r="G154" s="5" t="s">
        <v>176</v>
      </c>
    </row>
    <row r="155" spans="1:7">
      <c r="A155" s="5" t="s">
        <v>260</v>
      </c>
      <c r="B155" s="5" t="s">
        <v>50</v>
      </c>
      <c r="C155" s="5">
        <v>2005</v>
      </c>
      <c r="D155" s="5" t="s">
        <v>119</v>
      </c>
      <c r="E155" s="5" t="s">
        <v>110</v>
      </c>
      <c r="F155">
        <f>113/8760</f>
        <v>1.2899543378995433E-2</v>
      </c>
      <c r="G155" s="5" t="s">
        <v>176</v>
      </c>
    </row>
    <row r="156" spans="1:7">
      <c r="A156" s="5" t="s">
        <v>260</v>
      </c>
      <c r="B156" s="5" t="s">
        <v>50</v>
      </c>
      <c r="C156" s="5">
        <v>2010</v>
      </c>
      <c r="D156" s="5" t="s">
        <v>119</v>
      </c>
      <c r="E156" s="5" t="s">
        <v>110</v>
      </c>
      <c r="F156">
        <f>632/8760</f>
        <v>7.2146118721461192E-2</v>
      </c>
      <c r="G156" s="5" t="s">
        <v>176</v>
      </c>
    </row>
    <row r="157" spans="1:7">
      <c r="A157" s="5" t="s">
        <v>260</v>
      </c>
      <c r="B157" s="5" t="s">
        <v>50</v>
      </c>
      <c r="C157" s="5">
        <v>2015</v>
      </c>
      <c r="D157" s="5" t="s">
        <v>119</v>
      </c>
      <c r="E157" s="5" t="s">
        <v>110</v>
      </c>
      <c r="F157">
        <f>1376/8760</f>
        <v>0.15707762557077626</v>
      </c>
      <c r="G157" s="5" t="s">
        <v>176</v>
      </c>
    </row>
    <row r="158" spans="1:7">
      <c r="A158" s="5" t="s">
        <v>260</v>
      </c>
      <c r="B158" s="5" t="s">
        <v>101</v>
      </c>
      <c r="C158" s="5">
        <v>2000</v>
      </c>
      <c r="D158" s="5" t="s">
        <v>119</v>
      </c>
      <c r="E158" s="5" t="s">
        <v>110</v>
      </c>
      <c r="F158">
        <f>142320/8760</f>
        <v>16.246575342465754</v>
      </c>
      <c r="G158" s="5" t="s">
        <v>176</v>
      </c>
    </row>
    <row r="159" spans="1:7">
      <c r="A159" s="5" t="s">
        <v>260</v>
      </c>
      <c r="B159" s="5" t="s">
        <v>101</v>
      </c>
      <c r="C159" s="5">
        <v>2005</v>
      </c>
      <c r="D159" s="5" t="s">
        <v>119</v>
      </c>
      <c r="E159" s="5" t="s">
        <v>110</v>
      </c>
      <c r="F159">
        <f>0.999*136951/8760</f>
        <v>15.618042123287671</v>
      </c>
      <c r="G159" s="5" t="s">
        <v>176</v>
      </c>
    </row>
    <row r="160" spans="1:7">
      <c r="A160" s="5" t="s">
        <v>260</v>
      </c>
      <c r="B160" s="5" t="s">
        <v>101</v>
      </c>
      <c r="C160" s="5">
        <v>2010</v>
      </c>
      <c r="D160" s="5" t="s">
        <v>119</v>
      </c>
      <c r="E160" s="5" t="s">
        <v>110</v>
      </c>
      <c r="F160">
        <f>0.999*118031/8760</f>
        <v>13.460384589041096</v>
      </c>
      <c r="G160" s="5" t="s">
        <v>176</v>
      </c>
    </row>
    <row r="161" spans="1:7">
      <c r="A161" s="5" t="s">
        <v>260</v>
      </c>
      <c r="B161" s="5" t="s">
        <v>101</v>
      </c>
      <c r="C161" s="5">
        <v>2015</v>
      </c>
      <c r="D161" s="5" t="s">
        <v>119</v>
      </c>
      <c r="E161" s="5" t="s">
        <v>110</v>
      </c>
      <c r="F161">
        <f>0.97*140966/8760</f>
        <v>15.609248858447488</v>
      </c>
      <c r="G161" s="5" t="s">
        <v>176</v>
      </c>
    </row>
    <row r="162" spans="1:7">
      <c r="A162" s="5" t="s">
        <v>260</v>
      </c>
      <c r="B162" s="5" t="s">
        <v>35</v>
      </c>
      <c r="C162" s="5">
        <v>2000</v>
      </c>
      <c r="D162" s="5" t="s">
        <v>119</v>
      </c>
      <c r="E162" s="5" t="s">
        <v>110</v>
      </c>
      <c r="F162" s="5">
        <v>0</v>
      </c>
      <c r="G162" s="5" t="s">
        <v>176</v>
      </c>
    </row>
    <row r="163" spans="1:7">
      <c r="A163" s="5" t="s">
        <v>260</v>
      </c>
      <c r="B163" s="5" t="s">
        <v>35</v>
      </c>
      <c r="C163" s="5">
        <v>2005</v>
      </c>
      <c r="D163" s="5" t="s">
        <v>119</v>
      </c>
      <c r="E163" s="5" t="s">
        <v>110</v>
      </c>
      <c r="F163" s="5">
        <v>0</v>
      </c>
      <c r="G163" s="5" t="s">
        <v>176</v>
      </c>
    </row>
    <row r="164" spans="1:7">
      <c r="A164" s="5" t="s">
        <v>260</v>
      </c>
      <c r="B164" s="5" t="s">
        <v>35</v>
      </c>
      <c r="C164" s="5">
        <v>2010</v>
      </c>
      <c r="D164" s="5" t="s">
        <v>119</v>
      </c>
      <c r="E164" s="5" t="s">
        <v>110</v>
      </c>
      <c r="F164" s="5">
        <v>0</v>
      </c>
      <c r="G164" s="5" t="s">
        <v>176</v>
      </c>
    </row>
    <row r="165" spans="1:7">
      <c r="A165" s="5" t="s">
        <v>260</v>
      </c>
      <c r="B165" s="5" t="s">
        <v>35</v>
      </c>
      <c r="C165" s="5">
        <v>2015</v>
      </c>
      <c r="D165" s="5" t="s">
        <v>119</v>
      </c>
      <c r="E165" s="5" t="s">
        <v>110</v>
      </c>
      <c r="F165" s="5">
        <v>0</v>
      </c>
      <c r="G165" s="5" t="s">
        <v>176</v>
      </c>
    </row>
    <row r="166" spans="1:7">
      <c r="A166" s="5" t="s">
        <v>260</v>
      </c>
      <c r="B166" s="5" t="s">
        <v>94</v>
      </c>
      <c r="C166" s="5">
        <v>2000</v>
      </c>
      <c r="D166" s="5" t="s">
        <v>119</v>
      </c>
      <c r="E166" s="5" t="s">
        <v>110</v>
      </c>
      <c r="F166" s="5">
        <v>0</v>
      </c>
      <c r="G166" s="5" t="s">
        <v>176</v>
      </c>
    </row>
    <row r="167" spans="1:7">
      <c r="A167" s="5" t="s">
        <v>260</v>
      </c>
      <c r="B167" s="5" t="s">
        <v>94</v>
      </c>
      <c r="C167" s="5">
        <v>2005</v>
      </c>
      <c r="D167" s="5" t="s">
        <v>119</v>
      </c>
      <c r="E167" s="5" t="s">
        <v>110</v>
      </c>
      <c r="F167" s="5">
        <v>0</v>
      </c>
      <c r="G167" s="5" t="s">
        <v>176</v>
      </c>
    </row>
    <row r="168" spans="1:7">
      <c r="A168" s="5" t="s">
        <v>260</v>
      </c>
      <c r="B168" s="5" t="s">
        <v>94</v>
      </c>
      <c r="C168" s="5">
        <v>2010</v>
      </c>
      <c r="D168" s="5" t="s">
        <v>119</v>
      </c>
      <c r="E168" s="5" t="s">
        <v>110</v>
      </c>
      <c r="F168" s="5">
        <v>0</v>
      </c>
      <c r="G168" s="5" t="s">
        <v>176</v>
      </c>
    </row>
    <row r="169" spans="1:7">
      <c r="A169" s="5" t="s">
        <v>260</v>
      </c>
      <c r="B169" s="5" t="s">
        <v>94</v>
      </c>
      <c r="C169" s="5">
        <v>2015</v>
      </c>
      <c r="D169" s="5" t="s">
        <v>119</v>
      </c>
      <c r="E169" s="5" t="s">
        <v>110</v>
      </c>
      <c r="F169" s="5">
        <v>0</v>
      </c>
      <c r="G169" s="5" t="s">
        <v>176</v>
      </c>
    </row>
    <row r="170" spans="1:7">
      <c r="A170" s="5" t="s">
        <v>260</v>
      </c>
      <c r="B170" s="5" t="s">
        <v>60</v>
      </c>
      <c r="C170" s="5">
        <v>2000</v>
      </c>
      <c r="D170" s="5" t="s">
        <v>119</v>
      </c>
      <c r="E170" s="5" t="s">
        <v>110</v>
      </c>
      <c r="F170" s="5">
        <v>0</v>
      </c>
      <c r="G170" s="5" t="s">
        <v>176</v>
      </c>
    </row>
    <row r="171" spans="1:7">
      <c r="A171" s="5" t="s">
        <v>260</v>
      </c>
      <c r="B171" s="5" t="s">
        <v>60</v>
      </c>
      <c r="C171" s="5">
        <v>2005</v>
      </c>
      <c r="D171" s="5" t="s">
        <v>119</v>
      </c>
      <c r="E171" s="5" t="s">
        <v>110</v>
      </c>
      <c r="F171" s="5">
        <v>0</v>
      </c>
      <c r="G171" s="5" t="s">
        <v>176</v>
      </c>
    </row>
    <row r="172" spans="1:7">
      <c r="A172" s="5" t="s">
        <v>260</v>
      </c>
      <c r="B172" s="5" t="s">
        <v>60</v>
      </c>
      <c r="C172" s="5">
        <v>2010</v>
      </c>
      <c r="D172" s="5" t="s">
        <v>119</v>
      </c>
      <c r="E172" s="5" t="s">
        <v>110</v>
      </c>
      <c r="F172" s="5">
        <v>0</v>
      </c>
      <c r="G172" s="5" t="s">
        <v>176</v>
      </c>
    </row>
    <row r="173" spans="1:7">
      <c r="A173" s="5" t="s">
        <v>260</v>
      </c>
      <c r="B173" s="5" t="s">
        <v>60</v>
      </c>
      <c r="C173" s="5">
        <v>2015</v>
      </c>
      <c r="D173" s="5" t="s">
        <v>119</v>
      </c>
      <c r="E173" s="5" t="s">
        <v>110</v>
      </c>
      <c r="F173" s="5">
        <v>0</v>
      </c>
      <c r="G173" s="5" t="s">
        <v>176</v>
      </c>
    </row>
    <row r="174" spans="1:7">
      <c r="A174" s="5" t="s">
        <v>260</v>
      </c>
      <c r="B174" s="5" t="s">
        <v>61</v>
      </c>
      <c r="C174" s="5">
        <v>2000</v>
      </c>
      <c r="D174" s="5" t="s">
        <v>119</v>
      </c>
      <c r="E174" s="5" t="s">
        <v>110</v>
      </c>
      <c r="F174" s="5">
        <v>0</v>
      </c>
      <c r="G174" s="5" t="s">
        <v>176</v>
      </c>
    </row>
    <row r="175" spans="1:7">
      <c r="A175" s="5" t="s">
        <v>260</v>
      </c>
      <c r="B175" s="5" t="s">
        <v>61</v>
      </c>
      <c r="C175" s="5">
        <v>2005</v>
      </c>
      <c r="D175" s="5" t="s">
        <v>119</v>
      </c>
      <c r="E175" s="5" t="s">
        <v>110</v>
      </c>
      <c r="F175" s="5">
        <v>0</v>
      </c>
      <c r="G175" s="5" t="s">
        <v>176</v>
      </c>
    </row>
    <row r="176" spans="1:7">
      <c r="A176" s="5" t="s">
        <v>260</v>
      </c>
      <c r="B176" s="5" t="s">
        <v>61</v>
      </c>
      <c r="C176" s="5">
        <v>2010</v>
      </c>
      <c r="D176" s="5" t="s">
        <v>119</v>
      </c>
      <c r="E176" s="5" t="s">
        <v>110</v>
      </c>
      <c r="F176" s="5">
        <v>0</v>
      </c>
      <c r="G176" s="5" t="s">
        <v>176</v>
      </c>
    </row>
    <row r="177" spans="1:7">
      <c r="A177" s="5" t="s">
        <v>260</v>
      </c>
      <c r="B177" s="5" t="s">
        <v>61</v>
      </c>
      <c r="C177" s="5">
        <v>2015</v>
      </c>
      <c r="D177" s="5" t="s">
        <v>119</v>
      </c>
      <c r="E177" s="5" t="s">
        <v>110</v>
      </c>
      <c r="F177" s="5">
        <v>0</v>
      </c>
      <c r="G177" s="5" t="s">
        <v>176</v>
      </c>
    </row>
    <row r="178" spans="1:7">
      <c r="A178" s="5" t="s">
        <v>260</v>
      </c>
      <c r="B178" s="5" t="s">
        <v>93</v>
      </c>
      <c r="C178" s="5">
        <v>2000</v>
      </c>
      <c r="D178" s="5" t="s">
        <v>119</v>
      </c>
      <c r="E178" s="5" t="s">
        <v>110</v>
      </c>
      <c r="F178" s="5">
        <v>0</v>
      </c>
      <c r="G178" s="5" t="s">
        <v>176</v>
      </c>
    </row>
    <row r="179" spans="1:7">
      <c r="A179" s="5" t="s">
        <v>260</v>
      </c>
      <c r="B179" s="5" t="s">
        <v>93</v>
      </c>
      <c r="C179" s="5">
        <v>2005</v>
      </c>
      <c r="D179" s="5" t="s">
        <v>119</v>
      </c>
      <c r="E179" s="5" t="s">
        <v>110</v>
      </c>
      <c r="F179" s="5">
        <v>0</v>
      </c>
      <c r="G179" s="5" t="s">
        <v>176</v>
      </c>
    </row>
    <row r="180" spans="1:7">
      <c r="A180" s="5" t="s">
        <v>260</v>
      </c>
      <c r="B180" s="5" t="s">
        <v>93</v>
      </c>
      <c r="C180" s="5">
        <v>2010</v>
      </c>
      <c r="D180" s="5" t="s">
        <v>119</v>
      </c>
      <c r="E180" s="5" t="s">
        <v>110</v>
      </c>
      <c r="F180" s="5">
        <v>0</v>
      </c>
      <c r="G180" s="5" t="s">
        <v>176</v>
      </c>
    </row>
    <row r="181" spans="1:7">
      <c r="A181" s="5" t="s">
        <v>260</v>
      </c>
      <c r="B181" s="5" t="s">
        <v>93</v>
      </c>
      <c r="C181" s="5">
        <v>2015</v>
      </c>
      <c r="D181" s="5" t="s">
        <v>119</v>
      </c>
      <c r="E181" s="5" t="s">
        <v>110</v>
      </c>
      <c r="F181" s="5">
        <v>0</v>
      </c>
      <c r="G181" s="5" t="s">
        <v>176</v>
      </c>
    </row>
    <row r="182" spans="1:7">
      <c r="A182" s="5" t="s">
        <v>260</v>
      </c>
      <c r="B182" s="5" t="s">
        <v>58</v>
      </c>
      <c r="C182" s="5">
        <v>2010</v>
      </c>
      <c r="D182" s="5" t="s">
        <v>119</v>
      </c>
      <c r="E182" s="5" t="s">
        <v>110</v>
      </c>
      <c r="F182" s="5">
        <v>0</v>
      </c>
      <c r="G182" s="5" t="s">
        <v>176</v>
      </c>
    </row>
    <row r="183" spans="1:7">
      <c r="A183" s="5" t="s">
        <v>260</v>
      </c>
      <c r="B183" s="5" t="s">
        <v>58</v>
      </c>
      <c r="C183" s="5">
        <v>2015</v>
      </c>
      <c r="D183" s="5" t="s">
        <v>119</v>
      </c>
      <c r="E183" s="5" t="s">
        <v>110</v>
      </c>
      <c r="F183" s="5">
        <v>0</v>
      </c>
      <c r="G183" s="5" t="s">
        <v>176</v>
      </c>
    </row>
    <row r="184" spans="1:7">
      <c r="A184" s="5" t="s">
        <v>260</v>
      </c>
      <c r="B184" s="5" t="s">
        <v>62</v>
      </c>
      <c r="C184" s="5">
        <v>2000</v>
      </c>
      <c r="D184" s="5" t="s">
        <v>119</v>
      </c>
      <c r="E184" s="5" t="s">
        <v>110</v>
      </c>
      <c r="F184" s="5">
        <v>0</v>
      </c>
      <c r="G184" s="5" t="s">
        <v>176</v>
      </c>
    </row>
    <row r="185" spans="1:7">
      <c r="A185" s="5" t="s">
        <v>260</v>
      </c>
      <c r="B185" s="5" t="s">
        <v>62</v>
      </c>
      <c r="C185" s="5">
        <v>2005</v>
      </c>
      <c r="D185" s="5" t="s">
        <v>119</v>
      </c>
      <c r="E185" s="5" t="s">
        <v>110</v>
      </c>
      <c r="F185" s="5">
        <v>0</v>
      </c>
      <c r="G185" s="5" t="s">
        <v>176</v>
      </c>
    </row>
    <row r="186" spans="1:7">
      <c r="A186" s="5" t="s">
        <v>260</v>
      </c>
      <c r="B186" s="5" t="s">
        <v>62</v>
      </c>
      <c r="C186" s="5">
        <v>2010</v>
      </c>
      <c r="D186" s="5" t="s">
        <v>119</v>
      </c>
      <c r="E186" s="5" t="s">
        <v>110</v>
      </c>
      <c r="F186" s="5">
        <v>0</v>
      </c>
      <c r="G186" s="5" t="s">
        <v>176</v>
      </c>
    </row>
    <row r="187" spans="1:7">
      <c r="A187" s="5" t="s">
        <v>260</v>
      </c>
      <c r="B187" s="5" t="s">
        <v>62</v>
      </c>
      <c r="C187" s="5">
        <v>2015</v>
      </c>
      <c r="D187" s="5" t="s">
        <v>119</v>
      </c>
      <c r="E187" s="5" t="s">
        <v>110</v>
      </c>
      <c r="F187" s="5">
        <v>0</v>
      </c>
      <c r="G187" s="5" t="s">
        <v>176</v>
      </c>
    </row>
    <row r="188" spans="1:7">
      <c r="A188" s="5" t="s">
        <v>260</v>
      </c>
      <c r="B188" s="5" t="s">
        <v>59</v>
      </c>
      <c r="C188" s="5">
        <v>2000</v>
      </c>
      <c r="D188" s="5" t="s">
        <v>119</v>
      </c>
      <c r="E188" s="5" t="s">
        <v>110</v>
      </c>
      <c r="F188" s="5">
        <v>0</v>
      </c>
      <c r="G188" s="5" t="s">
        <v>176</v>
      </c>
    </row>
    <row r="189" spans="1:7">
      <c r="A189" s="5" t="s">
        <v>260</v>
      </c>
      <c r="B189" s="5" t="s">
        <v>59</v>
      </c>
      <c r="C189" s="5">
        <v>2005</v>
      </c>
      <c r="D189" s="5" t="s">
        <v>119</v>
      </c>
      <c r="E189" s="5" t="s">
        <v>110</v>
      </c>
      <c r="F189" s="5">
        <v>0</v>
      </c>
      <c r="G189" s="5" t="s">
        <v>176</v>
      </c>
    </row>
    <row r="190" spans="1:7">
      <c r="A190" s="5" t="s">
        <v>260</v>
      </c>
      <c r="B190" s="5" t="s">
        <v>59</v>
      </c>
      <c r="C190" s="5">
        <v>2010</v>
      </c>
      <c r="D190" s="5" t="s">
        <v>119</v>
      </c>
      <c r="E190" s="5" t="s">
        <v>110</v>
      </c>
      <c r="F190" s="5">
        <v>0</v>
      </c>
      <c r="G190" s="5" t="s">
        <v>176</v>
      </c>
    </row>
    <row r="191" spans="1:7">
      <c r="A191" s="5" t="s">
        <v>260</v>
      </c>
      <c r="B191" s="5" t="s">
        <v>59</v>
      </c>
      <c r="C191" s="5">
        <v>2015</v>
      </c>
      <c r="D191" s="5" t="s">
        <v>119</v>
      </c>
      <c r="E191" s="5" t="s">
        <v>110</v>
      </c>
      <c r="F191" s="5">
        <v>0</v>
      </c>
      <c r="G191" s="5" t="s">
        <v>176</v>
      </c>
    </row>
    <row r="192" spans="1:7">
      <c r="A192" s="5" t="s">
        <v>260</v>
      </c>
      <c r="B192" s="5" t="s">
        <v>63</v>
      </c>
      <c r="C192" s="5">
        <v>2000</v>
      </c>
      <c r="D192" s="5" t="s">
        <v>119</v>
      </c>
      <c r="E192" s="5" t="s">
        <v>110</v>
      </c>
      <c r="F192" s="5">
        <v>0</v>
      </c>
      <c r="G192" s="5" t="s">
        <v>176</v>
      </c>
    </row>
    <row r="193" spans="1:7">
      <c r="A193" s="5" t="s">
        <v>260</v>
      </c>
      <c r="B193" s="5" t="s">
        <v>63</v>
      </c>
      <c r="C193" s="5">
        <v>2005</v>
      </c>
      <c r="D193" s="5" t="s">
        <v>119</v>
      </c>
      <c r="E193" s="5" t="s">
        <v>110</v>
      </c>
      <c r="F193" s="5">
        <v>0</v>
      </c>
      <c r="G193" s="5" t="s">
        <v>176</v>
      </c>
    </row>
    <row r="194" spans="1:7">
      <c r="A194" s="5" t="s">
        <v>260</v>
      </c>
      <c r="B194" s="5" t="s">
        <v>63</v>
      </c>
      <c r="C194" s="5">
        <v>2010</v>
      </c>
      <c r="D194" s="5" t="s">
        <v>119</v>
      </c>
      <c r="E194" s="5" t="s">
        <v>110</v>
      </c>
      <c r="F194" s="5">
        <v>0</v>
      </c>
      <c r="G194" s="5" t="s">
        <v>176</v>
      </c>
    </row>
    <row r="195" spans="1:7">
      <c r="A195" s="5" t="s">
        <v>260</v>
      </c>
      <c r="B195" s="5" t="s">
        <v>63</v>
      </c>
      <c r="C195" s="5">
        <v>2015</v>
      </c>
      <c r="D195" s="5" t="s">
        <v>119</v>
      </c>
      <c r="E195" s="5" t="s">
        <v>110</v>
      </c>
      <c r="F195" s="5">
        <v>0</v>
      </c>
      <c r="G195" s="5" t="s">
        <v>176</v>
      </c>
    </row>
    <row r="196" spans="1:7">
      <c r="A196" s="5" t="s">
        <v>260</v>
      </c>
      <c r="B196" s="5" t="s">
        <v>69</v>
      </c>
      <c r="C196" s="5">
        <v>2010</v>
      </c>
      <c r="D196" s="5" t="s">
        <v>119</v>
      </c>
      <c r="E196" s="5" t="s">
        <v>110</v>
      </c>
      <c r="F196" s="5">
        <v>0</v>
      </c>
      <c r="G196" s="5" t="s">
        <v>176</v>
      </c>
    </row>
    <row r="197" spans="1:7">
      <c r="A197" s="5" t="s">
        <v>260</v>
      </c>
      <c r="B197" s="5" t="s">
        <v>69</v>
      </c>
      <c r="C197" s="5">
        <v>2015</v>
      </c>
      <c r="D197" s="5" t="s">
        <v>119</v>
      </c>
      <c r="E197" s="5" t="s">
        <v>110</v>
      </c>
      <c r="F197" s="5">
        <v>0</v>
      </c>
      <c r="G197" s="5" t="s">
        <v>176</v>
      </c>
    </row>
    <row r="198" spans="1:7">
      <c r="A198" s="5" t="s">
        <v>260</v>
      </c>
      <c r="B198" s="5" t="s">
        <v>74</v>
      </c>
      <c r="C198" s="5">
        <v>2010</v>
      </c>
      <c r="D198" s="5" t="s">
        <v>119</v>
      </c>
      <c r="E198" s="5" t="s">
        <v>110</v>
      </c>
      <c r="F198" s="5">
        <v>0</v>
      </c>
      <c r="G198" s="5" t="s">
        <v>176</v>
      </c>
    </row>
    <row r="199" spans="1:7">
      <c r="A199" s="5" t="s">
        <v>260</v>
      </c>
      <c r="B199" s="5" t="s">
        <v>74</v>
      </c>
      <c r="C199" s="5">
        <v>2015</v>
      </c>
      <c r="D199" s="5" t="s">
        <v>119</v>
      </c>
      <c r="E199" s="5" t="s">
        <v>110</v>
      </c>
      <c r="F199" s="5">
        <v>0</v>
      </c>
      <c r="G199" s="5" t="s">
        <v>176</v>
      </c>
    </row>
    <row r="200" spans="1:7">
      <c r="A200" s="5" t="s">
        <v>260</v>
      </c>
      <c r="B200" s="5" t="s">
        <v>79</v>
      </c>
      <c r="C200" s="5">
        <v>2000</v>
      </c>
      <c r="D200" s="5" t="s">
        <v>119</v>
      </c>
      <c r="E200" s="5" t="s">
        <v>110</v>
      </c>
      <c r="F200" s="5">
        <v>0</v>
      </c>
      <c r="G200" s="5" t="s">
        <v>176</v>
      </c>
    </row>
    <row r="201" spans="1:7">
      <c r="A201" s="5" t="s">
        <v>260</v>
      </c>
      <c r="B201" s="5" t="s">
        <v>79</v>
      </c>
      <c r="C201" s="5">
        <v>2005</v>
      </c>
      <c r="D201" s="5" t="s">
        <v>119</v>
      </c>
      <c r="E201" s="5" t="s">
        <v>110</v>
      </c>
      <c r="F201" s="5">
        <v>0</v>
      </c>
      <c r="G201" s="5" t="s">
        <v>176</v>
      </c>
    </row>
    <row r="202" spans="1:7">
      <c r="A202" s="5" t="s">
        <v>260</v>
      </c>
      <c r="B202" s="5" t="s">
        <v>79</v>
      </c>
      <c r="C202" s="5">
        <v>2010</v>
      </c>
      <c r="D202" s="5" t="s">
        <v>119</v>
      </c>
      <c r="E202" s="5" t="s">
        <v>110</v>
      </c>
      <c r="F202" s="5">
        <v>0</v>
      </c>
      <c r="G202" s="5" t="s">
        <v>176</v>
      </c>
    </row>
    <row r="203" spans="1:7">
      <c r="A203" s="5" t="s">
        <v>260</v>
      </c>
      <c r="B203" s="5" t="s">
        <v>79</v>
      </c>
      <c r="C203" s="5">
        <v>2015</v>
      </c>
      <c r="D203" s="5" t="s">
        <v>119</v>
      </c>
      <c r="E203" s="5" t="s">
        <v>110</v>
      </c>
      <c r="F203" s="5">
        <v>0</v>
      </c>
      <c r="G203" s="5" t="s">
        <v>176</v>
      </c>
    </row>
    <row r="204" spans="1:7">
      <c r="A204" s="5" t="s">
        <v>260</v>
      </c>
      <c r="B204" s="5" t="s">
        <v>89</v>
      </c>
      <c r="C204" s="5">
        <v>2000</v>
      </c>
      <c r="D204" s="5" t="s">
        <v>119</v>
      </c>
      <c r="E204" s="5" t="s">
        <v>110</v>
      </c>
      <c r="F204">
        <f>1778593/8760</f>
        <v>203.0357305936073</v>
      </c>
      <c r="G204" s="5" t="s">
        <v>176</v>
      </c>
    </row>
    <row r="205" spans="1:7">
      <c r="A205" s="5" t="s">
        <v>260</v>
      </c>
      <c r="B205" s="5" t="s">
        <v>89</v>
      </c>
      <c r="C205" s="5">
        <v>2005</v>
      </c>
      <c r="D205" s="5" t="s">
        <v>119</v>
      </c>
      <c r="E205" s="5" t="s">
        <v>110</v>
      </c>
      <c r="F205">
        <f>1550282/8760</f>
        <v>176.97283105022831</v>
      </c>
      <c r="G205" s="5" t="s">
        <v>176</v>
      </c>
    </row>
    <row r="206" spans="1:7">
      <c r="A206" s="5" t="s">
        <v>260</v>
      </c>
      <c r="B206" s="5" t="s">
        <v>89</v>
      </c>
      <c r="C206" s="5">
        <v>2010</v>
      </c>
      <c r="D206" s="5" t="s">
        <v>119</v>
      </c>
      <c r="E206" s="5" t="s">
        <v>110</v>
      </c>
      <c r="F206">
        <f>1121260/8760</f>
        <v>127.99771689497717</v>
      </c>
      <c r="G206" s="5" t="s">
        <v>176</v>
      </c>
    </row>
    <row r="207" spans="1:7">
      <c r="A207" s="5" t="s">
        <v>260</v>
      </c>
      <c r="B207" s="5" t="s">
        <v>89</v>
      </c>
      <c r="C207" s="5">
        <v>2015</v>
      </c>
      <c r="D207" s="5" t="s">
        <v>119</v>
      </c>
      <c r="E207" s="5" t="s">
        <v>110</v>
      </c>
      <c r="F207">
        <f>987653/8760</f>
        <v>112.74577625570777</v>
      </c>
      <c r="G207" s="5" t="s">
        <v>176</v>
      </c>
    </row>
    <row r="208" spans="1:7">
      <c r="A208" s="5" t="s">
        <v>260</v>
      </c>
      <c r="B208" s="5" t="s">
        <v>90</v>
      </c>
      <c r="C208" s="5">
        <v>2000</v>
      </c>
      <c r="D208" s="5" t="s">
        <v>119</v>
      </c>
      <c r="E208" s="5" t="s">
        <v>110</v>
      </c>
      <c r="F208" s="5">
        <f>1896400/8760</f>
        <v>216.48401826484019</v>
      </c>
      <c r="G208" s="5" t="s">
        <v>176</v>
      </c>
    </row>
    <row r="209" spans="1:7">
      <c r="A209" s="5" t="s">
        <v>260</v>
      </c>
      <c r="B209" s="5" t="s">
        <v>90</v>
      </c>
      <c r="C209" s="5">
        <v>2005</v>
      </c>
      <c r="D209" s="5" t="s">
        <v>119</v>
      </c>
      <c r="E209" s="5" t="s">
        <v>110</v>
      </c>
      <c r="F209" s="5">
        <f>1661170/8760</f>
        <v>189.63127853881278</v>
      </c>
      <c r="G209" s="5" t="s">
        <v>176</v>
      </c>
    </row>
    <row r="210" spans="1:7">
      <c r="A210" s="5" t="s">
        <v>260</v>
      </c>
      <c r="B210" s="5" t="s">
        <v>90</v>
      </c>
      <c r="C210" s="5">
        <v>2010</v>
      </c>
      <c r="D210" s="5" t="s">
        <v>119</v>
      </c>
      <c r="E210" s="5" t="s">
        <v>110</v>
      </c>
      <c r="F210" s="5">
        <f>1178865/8760</f>
        <v>134.57363013698631</v>
      </c>
      <c r="G210" s="5" t="s">
        <v>176</v>
      </c>
    </row>
    <row r="211" spans="1:7">
      <c r="A211" s="5" t="s">
        <v>260</v>
      </c>
      <c r="B211" s="5" t="s">
        <v>90</v>
      </c>
      <c r="C211" s="5">
        <v>2015</v>
      </c>
      <c r="D211" s="5" t="s">
        <v>119</v>
      </c>
      <c r="E211" s="5" t="s">
        <v>110</v>
      </c>
      <c r="F211" s="5">
        <f>1042214/8760</f>
        <v>118.97420091324202</v>
      </c>
      <c r="G211" s="5" t="s">
        <v>176</v>
      </c>
    </row>
    <row r="212" spans="1:7">
      <c r="A212" s="5" t="s">
        <v>260</v>
      </c>
      <c r="B212" s="5" t="s">
        <v>92</v>
      </c>
      <c r="C212" s="5">
        <v>2000</v>
      </c>
      <c r="D212" s="5" t="s">
        <v>119</v>
      </c>
      <c r="E212" s="5" t="s">
        <v>110</v>
      </c>
      <c r="F212" s="5">
        <f>52702/8760</f>
        <v>6.0162100456621008</v>
      </c>
      <c r="G212" s="5" t="s">
        <v>176</v>
      </c>
    </row>
    <row r="213" spans="1:7">
      <c r="A213" s="5" t="s">
        <v>260</v>
      </c>
      <c r="B213" s="5" t="s">
        <v>92</v>
      </c>
      <c r="C213" s="5">
        <v>2005</v>
      </c>
      <c r="D213" s="5" t="s">
        <v>119</v>
      </c>
      <c r="E213" s="5" t="s">
        <v>110</v>
      </c>
      <c r="F213" s="5">
        <f>58309/8760</f>
        <v>6.656278538812785</v>
      </c>
      <c r="G213" s="5" t="s">
        <v>176</v>
      </c>
    </row>
    <row r="214" spans="1:7">
      <c r="A214" s="5" t="s">
        <v>260</v>
      </c>
      <c r="B214" s="5" t="s">
        <v>92</v>
      </c>
      <c r="C214" s="5">
        <v>2010</v>
      </c>
      <c r="D214" s="5" t="s">
        <v>119</v>
      </c>
      <c r="E214" s="5" t="s">
        <v>110</v>
      </c>
      <c r="F214" s="5">
        <f>75880/8760</f>
        <v>8.6621004566210047</v>
      </c>
      <c r="G214" s="5" t="s">
        <v>176</v>
      </c>
    </row>
    <row r="215" spans="1:7">
      <c r="A215" s="5" t="s">
        <v>260</v>
      </c>
      <c r="B215" s="5" t="s">
        <v>92</v>
      </c>
      <c r="C215" s="5">
        <v>2015</v>
      </c>
      <c r="D215" s="5" t="s">
        <v>119</v>
      </c>
      <c r="E215" s="5" t="s">
        <v>110</v>
      </c>
      <c r="F215" s="5">
        <f>75328/8760</f>
        <v>8.5990867579908681</v>
      </c>
      <c r="G215" s="5" t="s">
        <v>176</v>
      </c>
    </row>
    <row r="216" spans="1:7">
      <c r="A216" s="5" t="s">
        <v>260</v>
      </c>
      <c r="B216" s="5" t="s">
        <v>76</v>
      </c>
      <c r="C216" s="5">
        <v>2000</v>
      </c>
      <c r="D216" s="5" t="s">
        <v>119</v>
      </c>
      <c r="E216" s="5" t="s">
        <v>110</v>
      </c>
      <c r="F216" s="5">
        <v>0</v>
      </c>
      <c r="G216" s="5" t="s">
        <v>176</v>
      </c>
    </row>
    <row r="217" spans="1:7">
      <c r="A217" s="5" t="s">
        <v>260</v>
      </c>
      <c r="B217" s="5" t="s">
        <v>76</v>
      </c>
      <c r="C217" s="5">
        <v>2005</v>
      </c>
      <c r="D217" s="5" t="s">
        <v>119</v>
      </c>
      <c r="E217" s="5" t="s">
        <v>110</v>
      </c>
      <c r="F217" s="5">
        <v>0</v>
      </c>
      <c r="G217" s="5" t="s">
        <v>176</v>
      </c>
    </row>
    <row r="218" spans="1:7">
      <c r="A218" s="5" t="s">
        <v>260</v>
      </c>
      <c r="B218" s="5" t="s">
        <v>76</v>
      </c>
      <c r="C218" s="5">
        <v>2010</v>
      </c>
      <c r="D218" s="5" t="s">
        <v>119</v>
      </c>
      <c r="E218" s="5" t="s">
        <v>110</v>
      </c>
      <c r="F218" s="5">
        <v>0</v>
      </c>
      <c r="G218" s="5" t="s">
        <v>176</v>
      </c>
    </row>
    <row r="219" spans="1:7">
      <c r="A219" s="5" t="s">
        <v>260</v>
      </c>
      <c r="B219" s="5" t="s">
        <v>76</v>
      </c>
      <c r="C219" s="5">
        <v>2015</v>
      </c>
      <c r="D219" s="5" t="s">
        <v>119</v>
      </c>
      <c r="E219" s="5" t="s">
        <v>110</v>
      </c>
      <c r="F219" s="5">
        <v>0</v>
      </c>
      <c r="G219" s="5" t="s">
        <v>176</v>
      </c>
    </row>
    <row r="220" spans="1:7">
      <c r="A220" s="5" t="s">
        <v>260</v>
      </c>
      <c r="B220" s="5" t="s">
        <v>104</v>
      </c>
      <c r="C220" s="5">
        <v>2000</v>
      </c>
      <c r="D220" s="5" t="s">
        <v>119</v>
      </c>
      <c r="E220" s="5" t="s">
        <v>110</v>
      </c>
      <c r="F220" s="5">
        <v>0</v>
      </c>
      <c r="G220" s="5" t="s">
        <v>176</v>
      </c>
    </row>
    <row r="221" spans="1:7">
      <c r="A221" s="5" t="s">
        <v>260</v>
      </c>
      <c r="B221" s="5" t="s">
        <v>104</v>
      </c>
      <c r="C221" s="5">
        <v>2005</v>
      </c>
      <c r="D221" s="5" t="s">
        <v>119</v>
      </c>
      <c r="E221" s="5" t="s">
        <v>110</v>
      </c>
      <c r="F221" s="5">
        <v>0</v>
      </c>
      <c r="G221" s="5" t="s">
        <v>176</v>
      </c>
    </row>
    <row r="222" spans="1:7">
      <c r="A222" s="5" t="s">
        <v>260</v>
      </c>
      <c r="B222" s="5" t="s">
        <v>104</v>
      </c>
      <c r="C222" s="5">
        <v>2010</v>
      </c>
      <c r="D222" s="5" t="s">
        <v>119</v>
      </c>
      <c r="E222" s="5" t="s">
        <v>110</v>
      </c>
      <c r="F222" s="5">
        <v>0</v>
      </c>
      <c r="G222" s="5" t="s">
        <v>176</v>
      </c>
    </row>
    <row r="223" spans="1:7">
      <c r="A223" s="5" t="s">
        <v>260</v>
      </c>
      <c r="B223" s="5" t="s">
        <v>104</v>
      </c>
      <c r="C223" s="5">
        <v>2015</v>
      </c>
      <c r="D223" s="5" t="s">
        <v>119</v>
      </c>
      <c r="E223" s="5" t="s">
        <v>110</v>
      </c>
      <c r="F223" s="5">
        <v>0</v>
      </c>
      <c r="G223" s="5" t="s">
        <v>176</v>
      </c>
    </row>
    <row r="224" spans="1:7">
      <c r="A224" s="5" t="s">
        <v>260</v>
      </c>
      <c r="B224" s="5" t="s">
        <v>82</v>
      </c>
      <c r="C224" s="5">
        <v>2000</v>
      </c>
      <c r="D224" s="5" t="s">
        <v>119</v>
      </c>
      <c r="E224" s="5" t="s">
        <v>110</v>
      </c>
      <c r="F224" s="5">
        <v>0</v>
      </c>
      <c r="G224" s="5" t="s">
        <v>176</v>
      </c>
    </row>
    <row r="225" spans="1:7">
      <c r="A225" s="5" t="s">
        <v>260</v>
      </c>
      <c r="B225" s="5" t="s">
        <v>82</v>
      </c>
      <c r="C225" s="5">
        <v>2005</v>
      </c>
      <c r="D225" s="5" t="s">
        <v>119</v>
      </c>
      <c r="E225" s="5" t="s">
        <v>110</v>
      </c>
      <c r="F225" s="5">
        <v>0</v>
      </c>
      <c r="G225" s="5" t="s">
        <v>176</v>
      </c>
    </row>
    <row r="226" spans="1:7">
      <c r="A226" s="5" t="s">
        <v>260</v>
      </c>
      <c r="B226" s="5" t="s">
        <v>82</v>
      </c>
      <c r="C226" s="5">
        <v>2010</v>
      </c>
      <c r="D226" s="5" t="s">
        <v>119</v>
      </c>
      <c r="E226" s="5" t="s">
        <v>110</v>
      </c>
      <c r="F226" s="5">
        <v>0</v>
      </c>
      <c r="G226" s="5" t="s">
        <v>176</v>
      </c>
    </row>
    <row r="227" spans="1:7">
      <c r="A227" s="5" t="s">
        <v>260</v>
      </c>
      <c r="B227" s="5" t="s">
        <v>82</v>
      </c>
      <c r="C227" s="5">
        <v>2015</v>
      </c>
      <c r="D227" s="5" t="s">
        <v>119</v>
      </c>
      <c r="E227" s="5" t="s">
        <v>110</v>
      </c>
      <c r="F227" s="5">
        <v>0</v>
      </c>
      <c r="G227" s="5" t="s">
        <v>176</v>
      </c>
    </row>
    <row r="228" spans="1:7">
      <c r="A228" s="5" t="s">
        <v>260</v>
      </c>
      <c r="B228" s="5" t="s">
        <v>96</v>
      </c>
      <c r="C228" s="5">
        <v>2000</v>
      </c>
      <c r="D228" s="5" t="s">
        <v>119</v>
      </c>
      <c r="E228" s="5" t="s">
        <v>110</v>
      </c>
      <c r="F228" s="5">
        <f>0.0005*F158</f>
        <v>8.1232876712328764E-3</v>
      </c>
      <c r="G228" s="5" t="s">
        <v>176</v>
      </c>
    </row>
    <row r="229" spans="1:7">
      <c r="A229" s="5" t="s">
        <v>260</v>
      </c>
      <c r="B229" s="5" t="s">
        <v>96</v>
      </c>
      <c r="C229" s="5">
        <v>2005</v>
      </c>
      <c r="D229" s="5" t="s">
        <v>119</v>
      </c>
      <c r="E229" s="5" t="s">
        <v>110</v>
      </c>
      <c r="F229" s="5">
        <v>0.01</v>
      </c>
      <c r="G229" s="5" t="s">
        <v>176</v>
      </c>
    </row>
    <row r="230" spans="1:7">
      <c r="A230" s="5" t="s">
        <v>260</v>
      </c>
      <c r="B230" s="5" t="s">
        <v>96</v>
      </c>
      <c r="C230" s="5">
        <v>2010</v>
      </c>
      <c r="D230" s="5" t="s">
        <v>119</v>
      </c>
      <c r="E230" s="5" t="s">
        <v>110</v>
      </c>
      <c r="F230" s="5">
        <f t="shared" ref="F230:F231" si="1">0.001*F160</f>
        <v>1.3460384589041096E-2</v>
      </c>
      <c r="G230" s="5" t="s">
        <v>176</v>
      </c>
    </row>
    <row r="231" spans="1:7">
      <c r="A231" s="5" t="s">
        <v>260</v>
      </c>
      <c r="B231" s="5" t="s">
        <v>96</v>
      </c>
      <c r="C231" s="5">
        <v>2015</v>
      </c>
      <c r="D231" s="5" t="s">
        <v>119</v>
      </c>
      <c r="E231" s="5" t="s">
        <v>110</v>
      </c>
      <c r="F231" s="5">
        <f t="shared" si="1"/>
        <v>1.5609248858447489E-2</v>
      </c>
      <c r="G231" s="5" t="s">
        <v>176</v>
      </c>
    </row>
    <row r="232" spans="1:7">
      <c r="A232" s="5" t="s">
        <v>260</v>
      </c>
      <c r="B232" s="5" t="s">
        <v>86</v>
      </c>
      <c r="C232" s="5">
        <v>2000</v>
      </c>
      <c r="D232" s="5" t="s">
        <v>119</v>
      </c>
      <c r="E232" s="5" t="s">
        <v>110</v>
      </c>
      <c r="F232" s="5">
        <f>F228</f>
        <v>8.1232876712328764E-3</v>
      </c>
      <c r="G232" s="5" t="s">
        <v>176</v>
      </c>
    </row>
    <row r="233" spans="1:7">
      <c r="A233" s="5" t="s">
        <v>260</v>
      </c>
      <c r="B233" s="5" t="s">
        <v>86</v>
      </c>
      <c r="C233" s="5">
        <v>2005</v>
      </c>
      <c r="D233" s="5" t="s">
        <v>119</v>
      </c>
      <c r="E233" s="5" t="s">
        <v>110</v>
      </c>
      <c r="F233" s="5">
        <f t="shared" ref="F233:F235" si="2">F229</f>
        <v>0.01</v>
      </c>
      <c r="G233" s="5" t="s">
        <v>176</v>
      </c>
    </row>
    <row r="234" spans="1:7">
      <c r="A234" s="5" t="s">
        <v>260</v>
      </c>
      <c r="B234" s="5" t="s">
        <v>86</v>
      </c>
      <c r="C234" s="5">
        <v>2010</v>
      </c>
      <c r="D234" s="5" t="s">
        <v>119</v>
      </c>
      <c r="E234" s="5" t="s">
        <v>110</v>
      </c>
      <c r="F234" s="5">
        <f t="shared" si="2"/>
        <v>1.3460384589041096E-2</v>
      </c>
      <c r="G234" s="5" t="s">
        <v>176</v>
      </c>
    </row>
    <row r="235" spans="1:7">
      <c r="A235" s="5" t="s">
        <v>260</v>
      </c>
      <c r="B235" s="5" t="s">
        <v>86</v>
      </c>
      <c r="C235" s="5">
        <v>2015</v>
      </c>
      <c r="D235" s="5" t="s">
        <v>119</v>
      </c>
      <c r="E235" s="5" t="s">
        <v>110</v>
      </c>
      <c r="F235" s="5">
        <f t="shared" si="2"/>
        <v>1.5609248858447489E-2</v>
      </c>
      <c r="G235" s="5" t="s">
        <v>176</v>
      </c>
    </row>
    <row r="236" spans="1:7">
      <c r="A236" s="5" t="s">
        <v>260</v>
      </c>
      <c r="B236" s="5" t="s">
        <v>103</v>
      </c>
      <c r="C236" s="5">
        <v>2000</v>
      </c>
      <c r="D236" s="5" t="s">
        <v>119</v>
      </c>
      <c r="E236" s="5" t="s">
        <v>110</v>
      </c>
      <c r="F236" s="5">
        <v>0</v>
      </c>
      <c r="G236" s="5" t="s">
        <v>176</v>
      </c>
    </row>
    <row r="237" spans="1:7">
      <c r="A237" s="5" t="s">
        <v>260</v>
      </c>
      <c r="B237" s="5" t="s">
        <v>103</v>
      </c>
      <c r="C237" s="5">
        <v>2005</v>
      </c>
      <c r="D237" s="5" t="s">
        <v>119</v>
      </c>
      <c r="E237" s="5" t="s">
        <v>110</v>
      </c>
      <c r="F237" s="5">
        <v>0</v>
      </c>
      <c r="G237" s="5" t="s">
        <v>176</v>
      </c>
    </row>
    <row r="238" spans="1:7">
      <c r="A238" s="5" t="s">
        <v>260</v>
      </c>
      <c r="B238" s="5" t="s">
        <v>103</v>
      </c>
      <c r="C238" s="5">
        <v>2010</v>
      </c>
      <c r="D238" s="5" t="s">
        <v>119</v>
      </c>
      <c r="E238" s="5" t="s">
        <v>110</v>
      </c>
      <c r="F238" s="5">
        <v>0</v>
      </c>
      <c r="G238" s="5" t="s">
        <v>176</v>
      </c>
    </row>
    <row r="239" spans="1:7">
      <c r="A239" s="5" t="s">
        <v>260</v>
      </c>
      <c r="B239" s="5" t="s">
        <v>103</v>
      </c>
      <c r="C239" s="5">
        <v>2015</v>
      </c>
      <c r="D239" s="5" t="s">
        <v>119</v>
      </c>
      <c r="E239" s="5" t="s">
        <v>110</v>
      </c>
      <c r="F239" s="5">
        <v>0</v>
      </c>
      <c r="G239" s="5" t="s">
        <v>176</v>
      </c>
    </row>
    <row r="240" spans="1:7">
      <c r="A240" s="5" t="s">
        <v>260</v>
      </c>
      <c r="B240" s="5" t="s">
        <v>77</v>
      </c>
      <c r="C240" s="5">
        <v>2000</v>
      </c>
      <c r="D240" s="5" t="s">
        <v>119</v>
      </c>
      <c r="E240" s="5" t="s">
        <v>110</v>
      </c>
      <c r="F240" s="5">
        <f>51373/8760</f>
        <v>5.8644977168949772</v>
      </c>
      <c r="G240" s="5" t="s">
        <v>176</v>
      </c>
    </row>
    <row r="241" spans="1:7">
      <c r="A241" s="5" t="s">
        <v>260</v>
      </c>
      <c r="B241" s="5" t="s">
        <v>77</v>
      </c>
      <c r="C241" s="5">
        <v>2005</v>
      </c>
      <c r="D241" s="5" t="s">
        <v>119</v>
      </c>
      <c r="E241" s="5" t="s">
        <v>110</v>
      </c>
      <c r="F241" s="5">
        <f>51763/8760</f>
        <v>5.9090182648401823</v>
      </c>
      <c r="G241" s="5" t="s">
        <v>176</v>
      </c>
    </row>
    <row r="242" spans="1:7">
      <c r="A242" s="5" t="s">
        <v>260</v>
      </c>
      <c r="B242" s="5" t="s">
        <v>77</v>
      </c>
      <c r="C242" s="5">
        <v>2010</v>
      </c>
      <c r="D242" s="5" t="s">
        <v>119</v>
      </c>
      <c r="E242" s="5" t="s">
        <v>110</v>
      </c>
      <c r="F242" s="5">
        <f>44525/8760</f>
        <v>5.0827625570776256</v>
      </c>
      <c r="G242" s="5" t="s">
        <v>176</v>
      </c>
    </row>
    <row r="243" spans="1:7">
      <c r="A243" s="5" t="s">
        <v>260</v>
      </c>
      <c r="B243" s="5" t="s">
        <v>77</v>
      </c>
      <c r="C243" s="5">
        <v>2015</v>
      </c>
      <c r="D243" s="5" t="s">
        <v>119</v>
      </c>
      <c r="E243" s="5" t="s">
        <v>110</v>
      </c>
      <c r="F243" s="5">
        <f>54063/8760</f>
        <v>6.1715753424657533</v>
      </c>
      <c r="G243" s="5" t="s">
        <v>176</v>
      </c>
    </row>
    <row r="244" spans="1:7">
      <c r="A244" s="5" t="s">
        <v>260</v>
      </c>
      <c r="B244" s="5" t="s">
        <v>78</v>
      </c>
      <c r="C244" s="5">
        <v>2000</v>
      </c>
      <c r="D244" s="5" t="s">
        <v>119</v>
      </c>
      <c r="E244" s="5" t="s">
        <v>110</v>
      </c>
      <c r="F244" s="5">
        <f>58497/8760</f>
        <v>6.6777397260273972</v>
      </c>
      <c r="G244" s="5" t="s">
        <v>176</v>
      </c>
    </row>
    <row r="245" spans="1:7">
      <c r="A245" s="5" t="s">
        <v>260</v>
      </c>
      <c r="B245" s="5" t="s">
        <v>78</v>
      </c>
      <c r="C245" s="5">
        <v>2005</v>
      </c>
      <c r="D245" s="5" t="s">
        <v>119</v>
      </c>
      <c r="E245" s="5" t="s">
        <v>110</v>
      </c>
      <c r="F245" s="5">
        <f>58365/8760</f>
        <v>6.6626712328767121</v>
      </c>
      <c r="G245" s="5" t="s">
        <v>176</v>
      </c>
    </row>
    <row r="246" spans="1:7">
      <c r="A246" s="5" t="s">
        <v>260</v>
      </c>
      <c r="B246" s="5" t="s">
        <v>78</v>
      </c>
      <c r="C246" s="5">
        <v>2010</v>
      </c>
      <c r="D246" s="5" t="s">
        <v>119</v>
      </c>
      <c r="E246" s="5" t="s">
        <v>110</v>
      </c>
      <c r="F246" s="5">
        <f>68774/8760</f>
        <v>7.8509132420091321</v>
      </c>
      <c r="G246" s="5" t="s">
        <v>176</v>
      </c>
    </row>
    <row r="247" spans="1:7">
      <c r="A247" s="5" t="s">
        <v>260</v>
      </c>
      <c r="B247" s="5" t="s">
        <v>78</v>
      </c>
      <c r="C247" s="5">
        <v>2015</v>
      </c>
      <c r="D247" s="5" t="s">
        <v>119</v>
      </c>
      <c r="E247" s="5" t="s">
        <v>110</v>
      </c>
      <c r="F247" s="5">
        <f>65887/8760</f>
        <v>7.5213470319634705</v>
      </c>
      <c r="G247" s="5" t="s">
        <v>176</v>
      </c>
    </row>
    <row r="248" spans="1:7">
      <c r="A248" s="5" t="s">
        <v>260</v>
      </c>
      <c r="B248" s="5" t="s">
        <v>71</v>
      </c>
      <c r="C248" s="5">
        <v>2000</v>
      </c>
      <c r="D248" s="5" t="s">
        <v>119</v>
      </c>
      <c r="E248" s="5" t="s">
        <v>110</v>
      </c>
      <c r="F248" s="5">
        <v>0</v>
      </c>
      <c r="G248" s="5" t="s">
        <v>176</v>
      </c>
    </row>
    <row r="249" spans="1:7">
      <c r="A249" s="5" t="s">
        <v>260</v>
      </c>
      <c r="B249" s="5" t="s">
        <v>71</v>
      </c>
      <c r="C249" s="5">
        <v>2005</v>
      </c>
      <c r="D249" s="5" t="s">
        <v>119</v>
      </c>
      <c r="E249" s="5" t="s">
        <v>110</v>
      </c>
      <c r="F249" s="5">
        <v>0</v>
      </c>
      <c r="G249" s="5" t="s">
        <v>176</v>
      </c>
    </row>
    <row r="250" spans="1:7">
      <c r="A250" s="5" t="s">
        <v>260</v>
      </c>
      <c r="B250" s="5" t="s">
        <v>71</v>
      </c>
      <c r="C250" s="5">
        <v>2010</v>
      </c>
      <c r="D250" s="5" t="s">
        <v>119</v>
      </c>
      <c r="E250" s="5" t="s">
        <v>110</v>
      </c>
      <c r="F250" s="5">
        <v>0</v>
      </c>
      <c r="G250" s="5" t="s">
        <v>176</v>
      </c>
    </row>
    <row r="251" spans="1:7">
      <c r="A251" s="5" t="s">
        <v>260</v>
      </c>
      <c r="B251" s="5" t="s">
        <v>71</v>
      </c>
      <c r="C251" s="5">
        <v>2015</v>
      </c>
      <c r="D251" s="5" t="s">
        <v>119</v>
      </c>
      <c r="E251" s="5" t="s">
        <v>110</v>
      </c>
      <c r="F251" s="5">
        <v>0</v>
      </c>
      <c r="G251" s="5" t="s">
        <v>176</v>
      </c>
    </row>
    <row r="252" spans="1:7">
      <c r="A252" s="5" t="s">
        <v>260</v>
      </c>
      <c r="B252" s="5" t="s">
        <v>87</v>
      </c>
      <c r="C252" s="5">
        <v>2000</v>
      </c>
      <c r="D252" s="5" t="s">
        <v>119</v>
      </c>
      <c r="E252" s="5" t="s">
        <v>110</v>
      </c>
      <c r="F252" s="5">
        <v>0</v>
      </c>
      <c r="G252" s="5" t="s">
        <v>176</v>
      </c>
    </row>
    <row r="253" spans="1:7">
      <c r="A253" s="5" t="s">
        <v>260</v>
      </c>
      <c r="B253" s="5" t="s">
        <v>87</v>
      </c>
      <c r="C253" s="5">
        <v>2005</v>
      </c>
      <c r="D253" s="5" t="s">
        <v>119</v>
      </c>
      <c r="E253" s="5" t="s">
        <v>110</v>
      </c>
      <c r="F253" s="5">
        <f>(1-0.999)*136951/8760</f>
        <v>1.5633675799086772E-2</v>
      </c>
      <c r="G253" s="5" t="s">
        <v>176</v>
      </c>
    </row>
    <row r="254" spans="1:7">
      <c r="A254" s="5" t="s">
        <v>260</v>
      </c>
      <c r="B254" s="5" t="s">
        <v>87</v>
      </c>
      <c r="C254" s="5">
        <v>2010</v>
      </c>
      <c r="D254" s="5" t="s">
        <v>119</v>
      </c>
      <c r="E254" s="5" t="s">
        <v>110</v>
      </c>
      <c r="F254" s="5">
        <f>(1-0.99)*118031/8760</f>
        <v>0.13473858447488596</v>
      </c>
      <c r="G254" s="5" t="s">
        <v>176</v>
      </c>
    </row>
    <row r="255" spans="1:7">
      <c r="A255" s="5" t="s">
        <v>260</v>
      </c>
      <c r="B255" s="5" t="s">
        <v>87</v>
      </c>
      <c r="C255" s="5">
        <v>2015</v>
      </c>
      <c r="D255" s="5" t="s">
        <v>119</v>
      </c>
      <c r="E255" s="5" t="s">
        <v>110</v>
      </c>
      <c r="F255" s="5">
        <f>(1-0.97)*140966/8760</f>
        <v>0.48276027397260318</v>
      </c>
      <c r="G255" s="5" t="s">
        <v>176</v>
      </c>
    </row>
    <row r="256" spans="1:7">
      <c r="A256" t="s">
        <v>260</v>
      </c>
      <c r="B256" t="s">
        <v>261</v>
      </c>
      <c r="C256">
        <v>2000</v>
      </c>
      <c r="D256" t="s">
        <v>119</v>
      </c>
      <c r="E256" t="s">
        <v>110</v>
      </c>
      <c r="F256" s="5">
        <f>2172/8760</f>
        <v>0.24794520547945206</v>
      </c>
      <c r="G256" t="s">
        <v>176</v>
      </c>
    </row>
    <row r="257" spans="1:7">
      <c r="A257" t="s">
        <v>260</v>
      </c>
      <c r="B257" t="s">
        <v>261</v>
      </c>
      <c r="C257">
        <v>2005</v>
      </c>
      <c r="D257" t="s">
        <v>119</v>
      </c>
      <c r="E257" t="s">
        <v>110</v>
      </c>
      <c r="F257" s="5">
        <f>2978/8760</f>
        <v>0.33995433789954338</v>
      </c>
      <c r="G257" t="s">
        <v>176</v>
      </c>
    </row>
    <row r="258" spans="1:7">
      <c r="A258" t="s">
        <v>260</v>
      </c>
      <c r="B258" t="s">
        <v>261</v>
      </c>
      <c r="C258">
        <v>2010</v>
      </c>
      <c r="D258" t="s">
        <v>119</v>
      </c>
      <c r="E258" t="s">
        <v>110</v>
      </c>
      <c r="F258" s="5">
        <f>3328/8760</f>
        <v>0.37990867579908677</v>
      </c>
      <c r="G258" t="s">
        <v>176</v>
      </c>
    </row>
    <row r="259" spans="1:7">
      <c r="A259" t="s">
        <v>260</v>
      </c>
      <c r="B259" t="s">
        <v>261</v>
      </c>
      <c r="C259">
        <v>2015</v>
      </c>
      <c r="D259" t="s">
        <v>119</v>
      </c>
      <c r="E259" t="s">
        <v>110</v>
      </c>
      <c r="F259" s="5">
        <f>4927/8760</f>
        <v>0.56244292237442928</v>
      </c>
      <c r="G259" t="s">
        <v>176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F9" sqref="F9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U68" sqref="U68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0.05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0.05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0.05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0.05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0.05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0.05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0.05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0.05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0.05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0.05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0.05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0.05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0.05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0.05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0.05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0.05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0.05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0.05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0.05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0.05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0.05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0.05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0.05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0.05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0.05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0.05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0.05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0.05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0.05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0.05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0.05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0.05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0.05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0.05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0.05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0.05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0.05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0.05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0.05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0.05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0.05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0.05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0.05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0.05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0.05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0.05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0.05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0.05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0.05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0.05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0.05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0.05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0.05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0.05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0.05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0.05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0.05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0.05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0.05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0.05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0.05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0.05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0.05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0.05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0.05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0.05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0.05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0.05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0.05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0.05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0.05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0.05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0.05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0.05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0.05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0.05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0.05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0.05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0.05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0.05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0.05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0.05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0.05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0.05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0.05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0.05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0.05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0.05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0.05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0.05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0.05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0.05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0.05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0.05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0.05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0.05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0.05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0.05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0.05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0.05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0.05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0.05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0.05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0.05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0.05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0.05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0.05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0.05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0.05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0.05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0.05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0.05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0.05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0.05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0.05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0.05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0.05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0.05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0.05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0.05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0.05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0.05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0.05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0.05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0.05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0.05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0.05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0.05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0.05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0.05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0.05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0.05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0.05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0.05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0.05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0.05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0.05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0.05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0.05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0.05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0.05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0.05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0.05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0.05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0.05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0.05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0.05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0.05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0.05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0.05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0.05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0.05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0.05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0.05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0.05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0.05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0.05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0.05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0.05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0.05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0.05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0.05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0.05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0.05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0.05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0.05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0.05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0.05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0.05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0.05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0.05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0.05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0.05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0.05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0.05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0.05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0.05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0.05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0.05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0.05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0.05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0.05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0.05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0.05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0.05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0.05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0.05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0.05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0.05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0.05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0.05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0.05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0.05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0.05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0.05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0.05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0.05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0.05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0.05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0.05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0.05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0.05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0.05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0.05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0.05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0.05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0.05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0.05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0.05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0.05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0.05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0.05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0.05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0.05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0.05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0.05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0.05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0.05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0.05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0.05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0.05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0.05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0.05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0.05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0.05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0.05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0.05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0.05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0.05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0.05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0.05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0.05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0.05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0.05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0.05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0.05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0.05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0.05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0.05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0.05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0.05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0.05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0.05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0.05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0.05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0.05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0.05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0.05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0.05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0.05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0.05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0.05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0.05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0.05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0.05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0.05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0.05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0.05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0.05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0.05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0.05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0.05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0.05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0.05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0.05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0.05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0.05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0.05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0.05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0.05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0.05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0.05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0.05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0.05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0.05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0.05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0.05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0.05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0.05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0.05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0.05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0.05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0.05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0.05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0.05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0.05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0.05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0.05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0.05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0.05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0.05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0.05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0.05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0.05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0.05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0.05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0.05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0.05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0.05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0.05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0.05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0.05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0.05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0.05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0.05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0.05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0.05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0.05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0.05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0.05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0.05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0.05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0.05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0.05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0.05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0.05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0.05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0.05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0.05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0.05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0.05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0.05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0.05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0.05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0.05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0.05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0.05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0.05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0.05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0.05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0.05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0.05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0.05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0.05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0.05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0.05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0.05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0.05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0.05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0.05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0.05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0.05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0.05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0.05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0.05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0.05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0.05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0.05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0.05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0.05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0.05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0.05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0.05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0.05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0.05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0.05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0.05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0.05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0.05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0.05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0.05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0.05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0.05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0.05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0.05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0.05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0.05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0.05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0.05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0.05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0.05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0.05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0.05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0.05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0.05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0.05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0.05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0.05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0.05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0.05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0.05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0.05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0.05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0.05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0.05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0.05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0.05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0.05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0.05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0.05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0.05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0.05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0.05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0.05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0.05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0.05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0.05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0.05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0.05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0.05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0.05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0.05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0.05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0.05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0.05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0.05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0.05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0.05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0.05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0.05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0.05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0.05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0.05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0.05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0.05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0.05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0.05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0.05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0.05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0.05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0.05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0.05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0.05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0.05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0.05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0.05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0.05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0.05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0.05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0.05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0.05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0.05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0.05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0.05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0.05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0.05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0.05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0.05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0.05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0.05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0.05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0.05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0.05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0.05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0.05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0.05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0.05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0.05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0.05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0.05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0.05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0.05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0.05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0.05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0.05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0.05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0.05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0.05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0.05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0.05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0.05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0.05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0.05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0.05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0.05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0.05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0.05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0.05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0.05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0.05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0.05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0.05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0.05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0.05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0.05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0.05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0.05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0.05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0.05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0.05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0.05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0.05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0.05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0.05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0.05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0.05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0.05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0.05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0.05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0.05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0.05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0.05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0.05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0.05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0.05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0.05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0.05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0.05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0.05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0.05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0.05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0.05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0.05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0.05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0.05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0.05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0.05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0.05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0.05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0.05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0.05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0.05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0.05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0.05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0.05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0.05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0.05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0.05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0.05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0.05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0.05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0.05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0.05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0.05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0.05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0.05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0.05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0.05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0.05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0.05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0.05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0.05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0.05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0.05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0.05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0.05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0.05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0.05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0.05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0.05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0.05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0.05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0.05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0.05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0.05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0.05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0.05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0.05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0.05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0.05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0.05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0.05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0.05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0.05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0.05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0.05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0.05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0.05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0.05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0.05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0.05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0.05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0.05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0.05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0.05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0.05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0.05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0.05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0.05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0.05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0.05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0.05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0.05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0.05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0.05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0.05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0.05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0.05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0.05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0.05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0.05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0.05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0.05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0.05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0.05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0.05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0.05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0.05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0.05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0.05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0.05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0.05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0.05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0.05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0.05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0.05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0.05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0.05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0.05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0.05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0.05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0.05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0.05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0.05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0.05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0.05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0.05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0.05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0.05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0.05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0.05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0.05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0.05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0.05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0.05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0.05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0.05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0.05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0.05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0.05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0.05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0.05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0.05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0.05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0.05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0.05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0.05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0.05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0.05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0.05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0.05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0.05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0.05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0.05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0.05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0.05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0.05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0.05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0.05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0.05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0.05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0.05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0.05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0.05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0.05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0.05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0.05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0.05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0.05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0.05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0.05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0.05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0.05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0.05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0.05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0.05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0.05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0.05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0.05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0.05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0.05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0.05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0.05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0.05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0.05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0.05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0.05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0.05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0.05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0.05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0.05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0.05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0.05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0.05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0.05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0.05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0.05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0.05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0.05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0.05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0.05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0.05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0.05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0.05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0.05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0.05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0.05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0.05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0.05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0.05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0.05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0.05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0.05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0.05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0.05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0.05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0.05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0.05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0.05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0.05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0.05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0.05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0.05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0.05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0.05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0.05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0.05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0.05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0.05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0.05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0.05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0.05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0.05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0.05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0.05</v>
      </c>
      <c r="F716" t="s">
        <v>182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C8" sqref="C8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-5.000000074505806E-2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-5.000000074505806E-2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-5.000000074505806E-2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-5.000000074505806E-2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-5.000000074505806E-2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-5.000000074505806E-2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-5.000000074505806E-2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-5.000000074505806E-2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-5.000000074505806E-2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-5.000000074505806E-2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-5.000000074505806E-2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-5.000000074505806E-2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-5.000000074505806E-2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-5.000000074505806E-2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-5.000000074505806E-2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-5.000000074505806E-2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-5.000000074505806E-2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-5.000000074505806E-2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-5.000000074505806E-2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-5.000000074505806E-2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-5.000000074505806E-2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-5.000000074505806E-2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-5.000000074505806E-2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-5.000000074505806E-2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-5.000000074505806E-2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-5.000000074505806E-2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-5.000000074505806E-2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-5.000000074505806E-2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-5.000000074505806E-2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-5.000000074505806E-2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-5.000000074505806E-2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-5.000000074505806E-2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-5.000000074505806E-2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-5.000000074505806E-2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-5.000000074505806E-2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-5.000000074505806E-2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-5.000000074505806E-2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-5.000000074505806E-2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-5.000000074505806E-2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-5.000000074505806E-2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-5.000000074505806E-2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-5.000000074505806E-2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-5.000000074505806E-2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-5.000000074505806E-2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-5.000000074505806E-2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-5.000000074505806E-2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-5.000000074505806E-2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-5.000000074505806E-2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-5.000000074505806E-2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-5.000000074505806E-2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-5.000000074505806E-2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-5.000000074505806E-2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-5.000000074505806E-2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-5.000000074505806E-2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-5.000000074505806E-2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-5.000000074505806E-2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-5.000000074505806E-2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-5.000000074505806E-2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-5.000000074505806E-2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-5.000000074505806E-2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-5.000000074505806E-2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-5.000000074505806E-2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-5.000000074505806E-2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-5.000000074505806E-2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-5.000000074505806E-2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-5.000000074505806E-2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-5.000000074505806E-2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-5.000000074505806E-2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-5.000000074505806E-2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-5.000000074505806E-2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-5.000000074505806E-2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-5.000000074505806E-2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-5.000000074505806E-2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-5.000000074505806E-2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-5.000000074505806E-2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-5.000000074505806E-2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-5.000000074505806E-2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-5.000000074505806E-2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-5.000000074505806E-2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-5.000000074505806E-2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-5.000000074505806E-2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-5.000000074505806E-2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-5.000000074505806E-2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-5.000000074505806E-2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-5.000000074505806E-2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-5.000000074505806E-2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-5.000000074505806E-2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-5.000000074505806E-2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-5.000000074505806E-2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-5.000000074505806E-2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-5.000000074505806E-2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-5.000000074505806E-2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-5.000000074505806E-2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-5.000000074505806E-2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-5.000000074505806E-2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-5.000000074505806E-2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-5.000000074505806E-2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-5.000000074505806E-2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-5.000000074505806E-2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-5.000000074505806E-2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-5.000000074505806E-2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-5.000000074505806E-2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-5.000000074505806E-2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-5.000000074505806E-2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-5.000000074505806E-2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-5.000000074505806E-2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-5.000000074505806E-2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-5.000000074505806E-2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-5.000000074505806E-2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-5.000000074505806E-2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-5.000000074505806E-2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-5.000000074505806E-2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-5.000000074505806E-2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-5.000000074505806E-2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-5.000000074505806E-2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-5.000000074505806E-2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-5.000000074505806E-2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-5.000000074505806E-2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-5.000000074505806E-2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-5.000000074505806E-2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-5.000000074505806E-2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-5.000000074505806E-2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-5.000000074505806E-2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-5.000000074505806E-2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-5.000000074505806E-2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-5.000000074505806E-2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-5.000000074505806E-2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-5.000000074505806E-2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-5.000000074505806E-2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-5.000000074505806E-2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-5.000000074505806E-2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-5.000000074505806E-2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-5.000000074505806E-2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-5.000000074505806E-2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-5.000000074505806E-2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-5.000000074505806E-2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-5.000000074505806E-2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-5.000000074505806E-2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-5.000000074505806E-2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-5.000000074505806E-2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-5.000000074505806E-2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-5.000000074505806E-2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-5.000000074505806E-2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-5.000000074505806E-2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-5.000000074505806E-2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-5.000000074505806E-2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-5.000000074505806E-2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-5.000000074505806E-2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-5.000000074505806E-2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-5.000000074505806E-2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-5.000000074505806E-2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-5.000000074505806E-2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-5.000000074505806E-2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-5.000000074505806E-2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-5.000000074505806E-2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-5.000000074505806E-2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-5.000000074505806E-2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-5.000000074505806E-2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-5.000000074505806E-2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-5.000000074505806E-2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-5.000000074505806E-2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-5.000000074505806E-2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-5.000000074505806E-2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-5.000000074505806E-2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-5.000000074505806E-2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-5.000000074505806E-2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-5.000000074505806E-2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-5.000000074505806E-2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-5.000000074505806E-2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-5.000000074505806E-2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-5.000000074505806E-2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-5.000000074505806E-2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-5.000000074505806E-2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-5.000000074505806E-2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-5.000000074505806E-2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-5.000000074505806E-2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-5.000000074505806E-2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-5.000000074505806E-2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-5.000000074505806E-2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-5.000000074505806E-2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-5.000000074505806E-2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-5.000000074505806E-2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-5.000000074505806E-2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-5.000000074505806E-2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-5.000000074505806E-2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-5.000000074505806E-2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-5.000000074505806E-2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-5.000000074505806E-2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-5.000000074505806E-2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-5.000000074505806E-2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-5.000000074505806E-2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-5.000000074505806E-2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-5.000000074505806E-2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-5.000000074505806E-2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-5.000000074505806E-2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-5.000000074505806E-2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-5.000000074505806E-2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-5.000000074505806E-2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-5.000000074505806E-2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-5.000000074505806E-2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-5.000000074505806E-2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-5.000000074505806E-2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-5.000000074505806E-2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-5.000000074505806E-2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-5.000000074505806E-2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-5.000000074505806E-2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-5.000000074505806E-2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-5.000000074505806E-2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-5.000000074505806E-2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-5.000000074505806E-2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-5.000000074505806E-2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-5.000000074505806E-2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-5.000000074505806E-2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-5.000000074505806E-2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-5.000000074505806E-2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-5.000000074505806E-2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-5.000000074505806E-2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-5.000000074505806E-2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-5.000000074505806E-2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-5.000000074505806E-2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-5.000000074505806E-2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-5.000000074505806E-2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-5.000000074505806E-2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-5.000000074505806E-2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-5.000000074505806E-2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-5.000000074505806E-2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-5.000000074505806E-2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-5.000000074505806E-2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-5.000000074505806E-2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-5.000000074505806E-2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-5.000000074505806E-2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-5.000000074505806E-2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-5.000000074505806E-2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-5.000000074505806E-2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-5.000000074505806E-2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-5.000000074505806E-2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-5.000000074505806E-2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-5.000000074505806E-2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-5.000000074505806E-2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-5.000000074505806E-2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-5.000000074505806E-2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-5.000000074505806E-2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-5.000000074505806E-2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-5.000000074505806E-2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-5.000000074505806E-2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-5.000000074505806E-2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-5.000000074505806E-2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-5.000000074505806E-2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-5.000000074505806E-2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-5.000000074505806E-2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-5.000000074505806E-2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-5.000000074505806E-2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-5.000000074505806E-2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-5.000000074505806E-2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-5.000000074505806E-2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-5.000000074505806E-2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-5.000000074505806E-2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-5.000000074505806E-2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-5.000000074505806E-2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-5.000000074505806E-2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-5.000000074505806E-2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-5.000000074505806E-2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-5.000000074505806E-2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-5.000000074505806E-2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-5.000000074505806E-2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-5.000000074505806E-2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-5.000000074505806E-2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-5.000000074505806E-2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-5.000000074505806E-2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-5.000000074505806E-2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-5.000000074505806E-2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-5.000000074505806E-2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-5.000000074505806E-2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-5.000000074505806E-2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-5.000000074505806E-2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-5.000000074505806E-2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-5.000000074505806E-2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-5.000000074505806E-2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-5.000000074505806E-2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-5.000000074505806E-2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-5.000000074505806E-2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-5.000000074505806E-2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-5.000000074505806E-2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-5.000000074505806E-2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-5.000000074505806E-2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-5.000000074505806E-2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-5.000000074505806E-2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-5.000000074505806E-2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-5.000000074505806E-2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-5.000000074505806E-2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-5.000000074505806E-2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-5.000000074505806E-2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-5.000000074505806E-2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-5.000000074505806E-2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-5.000000074505806E-2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-5.000000074505806E-2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-5.000000074505806E-2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-5.000000074505806E-2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-5.000000074505806E-2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-5.000000074505806E-2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-5.000000074505806E-2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-5.000000074505806E-2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-5.000000074505806E-2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-5.000000074505806E-2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-5.000000074505806E-2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-5.000000074505806E-2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-5.000000074505806E-2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-5.000000074505806E-2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-5.000000074505806E-2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-5.000000074505806E-2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-5.000000074505806E-2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-5.000000074505806E-2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-5.000000074505806E-2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-5.000000074505806E-2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-5.000000074505806E-2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-5.000000074505806E-2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-5.000000074505806E-2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-5.000000074505806E-2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-5.000000074505806E-2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-5.000000074505806E-2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-5.000000074505806E-2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-5.000000074505806E-2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-5.000000074505806E-2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-5.000000074505806E-2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-5.000000074505806E-2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-5.000000074505806E-2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-5.000000074505806E-2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-5.000000074505806E-2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-5.000000074505806E-2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-5.000000074505806E-2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-5.000000074505806E-2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-5.000000074505806E-2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-5.000000074505806E-2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-5.000000074505806E-2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-5.000000074505806E-2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-5.000000074505806E-2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-5.000000074505806E-2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-5.000000074505806E-2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-5.000000074505806E-2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-5.000000074505806E-2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-5.000000074505806E-2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-5.000000074505806E-2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-5.000000074505806E-2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-5.000000074505806E-2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-5.000000074505806E-2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-5.000000074505806E-2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-5.000000074505806E-2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-5.000000074505806E-2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-5.000000074505806E-2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-5.000000074505806E-2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-5.000000074505806E-2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-5.000000074505806E-2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-5.000000074505806E-2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-5.000000074505806E-2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-5.000000074505806E-2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-5.000000074505806E-2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-5.000000074505806E-2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-5.000000074505806E-2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-5.000000074505806E-2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-5.000000074505806E-2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-5.000000074505806E-2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-5.000000074505806E-2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-5.000000074505806E-2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-5.000000074505806E-2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-5.000000074505806E-2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-5.000000074505806E-2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-5.000000074505806E-2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-5.000000074505806E-2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-5.000000074505806E-2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-5.000000074505806E-2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-5.000000074505806E-2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-5.000000074505806E-2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-5.000000074505806E-2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-5.000000074505806E-2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-5.000000074505806E-2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-5.000000074505806E-2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-5.000000074505806E-2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-5.000000074505806E-2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-5.000000074505806E-2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-5.000000074505806E-2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-5.000000074505806E-2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-5.000000074505806E-2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-5.000000074505806E-2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-5.000000074505806E-2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-5.000000074505806E-2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-5.000000074505806E-2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-5.000000074505806E-2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-5.000000074505806E-2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-5.000000074505806E-2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-5.000000074505806E-2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-5.000000074505806E-2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-5.000000074505806E-2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-5.000000074505806E-2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-5.000000074505806E-2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-5.000000074505806E-2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-5.000000074505806E-2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-5.000000074505806E-2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-5.000000074505806E-2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-5.000000074505806E-2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-5.000000074505806E-2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-5.000000074505806E-2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-5.000000074505806E-2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-5.000000074505806E-2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-5.000000074505806E-2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-5.000000074505806E-2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-5.000000074505806E-2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-5.000000074505806E-2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-5.000000074505806E-2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-5.000000074505806E-2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-5.000000074505806E-2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-5.000000074505806E-2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-5.000000074505806E-2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-5.000000074505806E-2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-5.000000074505806E-2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-5.000000074505806E-2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-5.000000074505806E-2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-5.000000074505806E-2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-5.000000074505806E-2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-5.000000074505806E-2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-5.000000074505806E-2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-5.000000074505806E-2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-5.000000074505806E-2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-5.000000074505806E-2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-5.000000074505806E-2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-5.000000074505806E-2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-5.000000074505806E-2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-5.000000074505806E-2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-5.000000074505806E-2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-5.000000074505806E-2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-5.000000074505806E-2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-5.000000074505806E-2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-5.000000074505806E-2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-5.000000074505806E-2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-5.000000074505806E-2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-5.000000074505806E-2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-5.000000074505806E-2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-5.000000074505806E-2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-5.000000074505806E-2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-5.000000074505806E-2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-5.000000074505806E-2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-5.000000074505806E-2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-5.000000074505806E-2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-5.000000074505806E-2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-5.000000074505806E-2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-5.000000074505806E-2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-5.000000074505806E-2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-5.000000074505806E-2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-5.000000074505806E-2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-5.000000074505806E-2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-5.000000074505806E-2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-5.000000074505806E-2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-5.000000074505806E-2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-5.000000074505806E-2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-5.000000074505806E-2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-5.000000074505806E-2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-5.000000074505806E-2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-5.000000074505806E-2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-5.000000074505806E-2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-5.000000074505806E-2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-5.000000074505806E-2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-5.000000074505806E-2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-5.000000074505806E-2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-5.000000074505806E-2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-5.000000074505806E-2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-5.000000074505806E-2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-5.000000074505806E-2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-5.000000074505806E-2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-5.000000074505806E-2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-5.000000074505806E-2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-5.000000074505806E-2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-5.000000074505806E-2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-5.000000074505806E-2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-5.000000074505806E-2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-5.000000074505806E-2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-5.000000074505806E-2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-5.000000074505806E-2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-5.000000074505806E-2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-5.000000074505806E-2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-5.000000074505806E-2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-5.000000074505806E-2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-5.000000074505806E-2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-5.000000074505806E-2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-5.000000074505806E-2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-5.000000074505806E-2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-5.000000074505806E-2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-5.000000074505806E-2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-5.000000074505806E-2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-5.000000074505806E-2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-5.000000074505806E-2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-5.000000074505806E-2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-5.000000074505806E-2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-5.000000074505806E-2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-5.000000074505806E-2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-5.000000074505806E-2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-5.000000074505806E-2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-5.000000074505806E-2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-5.000000074505806E-2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-5.000000074505806E-2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-5.000000074505806E-2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-5.000000074505806E-2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-5.000000074505806E-2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-5.000000074505806E-2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-5.000000074505806E-2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-5.000000074505806E-2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-5.000000074505806E-2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-5.000000074505806E-2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-5.000000074505806E-2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-5.000000074505806E-2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-5.000000074505806E-2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-5.000000074505806E-2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-5.000000074505806E-2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-5.000000074505806E-2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-5.000000074505806E-2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-5.000000074505806E-2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-5.000000074505806E-2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-5.000000074505806E-2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-5.000000074505806E-2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-5.000000074505806E-2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-5.000000074505806E-2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-5.000000074505806E-2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-5.000000074505806E-2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-5.000000074505806E-2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-5.000000074505806E-2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-5.000000074505806E-2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-5.000000074505806E-2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-5.000000074505806E-2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-5.000000074505806E-2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-5.000000074505806E-2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-5.000000074505806E-2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-5.000000074505806E-2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-5.000000074505806E-2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-5.000000074505806E-2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-5.000000074505806E-2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-5.000000074505806E-2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-5.000000074505806E-2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-5.000000074505806E-2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-5.000000074505806E-2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-5.000000074505806E-2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-5.000000074505806E-2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-5.000000074505806E-2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-5.000000074505806E-2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-5.000000074505806E-2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-5.000000074505806E-2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-5.000000074505806E-2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-5.000000074505806E-2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-5.000000074505806E-2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-5.000000074505806E-2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-5.000000074505806E-2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-5.000000074505806E-2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-5.000000074505806E-2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-5.000000074505806E-2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-5.000000074505806E-2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-5.000000074505806E-2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-5.000000074505806E-2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-5.000000074505806E-2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-5.000000074505806E-2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-5.000000074505806E-2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-5.000000074505806E-2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-5.000000074505806E-2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-5.000000074505806E-2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-5.000000074505806E-2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-5.000000074505806E-2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-5.000000074505806E-2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-5.000000074505806E-2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-5.000000074505806E-2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-5.000000074505806E-2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-5.000000074505806E-2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-5.000000074505806E-2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-5.000000074505806E-2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-5.000000074505806E-2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-5.000000074505806E-2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-5.000000074505806E-2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-5.000000074505806E-2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-5.000000074505806E-2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-5.000000074505806E-2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-5.000000074505806E-2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-5.000000074505806E-2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-5.000000074505806E-2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-5.000000074505806E-2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-5.000000074505806E-2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-5.000000074505806E-2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-5.000000074505806E-2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-5.000000074505806E-2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-5.000000074505806E-2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-5.000000074505806E-2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-5.000000074505806E-2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-5.000000074505806E-2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-5.000000074505806E-2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-5.000000074505806E-2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-5.000000074505806E-2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-5.000000074505806E-2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-5.000000074505806E-2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-5.000000074505806E-2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-5.000000074505806E-2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-5.000000074505806E-2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-5.000000074505806E-2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-5.000000074505806E-2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-5.000000074505806E-2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-5.000000074505806E-2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-5.000000074505806E-2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-5.000000074505806E-2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-5.000000074505806E-2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-5.000000074505806E-2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-5.000000074505806E-2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-5.000000074505806E-2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-5.000000074505806E-2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-5.000000074505806E-2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-5.000000074505806E-2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-5.000000074505806E-2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-5.000000074505806E-2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-5.000000074505806E-2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-5.000000074505806E-2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-5.000000074505806E-2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-5.000000074505806E-2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-5.000000074505806E-2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-5.000000074505806E-2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-5.000000074505806E-2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-5.000000074505806E-2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-5.000000074505806E-2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-5.000000074505806E-2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-5.000000074505806E-2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-5.000000074505806E-2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-5.000000074505806E-2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-5.000000074505806E-2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-5.000000074505806E-2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-5.000000074505806E-2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-5.000000074505806E-2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-5.000000074505806E-2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-5.000000074505806E-2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-5.000000074505806E-2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-5.000000074505806E-2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-5.000000074505806E-2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-5.000000074505806E-2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-5.000000074505806E-2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-5.000000074505806E-2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-5.000000074505806E-2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-5.000000074505806E-2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-5.000000074505806E-2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-5.000000074505806E-2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-5.000000074505806E-2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-5.000000074505806E-2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-5.000000074505806E-2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-5.000000074505806E-2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-5.000000074505806E-2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-5.000000074505806E-2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-5.000000074505806E-2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-5.000000074505806E-2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-5.000000074505806E-2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-5.000000074505806E-2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-5.000000074505806E-2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-5.000000074505806E-2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-5.000000074505806E-2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-5.000000074505806E-2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-5.000000074505806E-2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-5.000000074505806E-2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-5.000000074505806E-2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-5.000000074505806E-2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-5.000000074505806E-2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-5.000000074505806E-2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-5.000000074505806E-2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-5.000000074505806E-2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-5.000000074505806E-2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-5.000000074505806E-2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-5.000000074505806E-2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-5.000000074505806E-2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-5.000000074505806E-2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-5.000000074505806E-2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-5.000000074505806E-2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-5.000000074505806E-2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-5.000000074505806E-2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-5.000000074505806E-2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-5.000000074505806E-2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-5.000000074505806E-2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-5.000000074505806E-2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-5.000000074505806E-2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-5.000000074505806E-2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-5.000000074505806E-2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-5.000000074505806E-2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-5.000000074505806E-2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-5.000000074505806E-2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-5.000000074505806E-2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-5.000000074505806E-2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-5.000000074505806E-2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-5.000000074505806E-2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-5.000000074505806E-2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-5.000000074505806E-2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-5.000000074505806E-2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-5.000000074505806E-2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-5.000000074505806E-2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-5.000000074505806E-2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-5.000000074505806E-2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-5.000000074505806E-2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-5.000000074505806E-2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-5.000000074505806E-2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-5.000000074505806E-2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-5.000000074505806E-2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-5.000000074505806E-2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-5.000000074505806E-2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-5.000000074505806E-2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-5.000000074505806E-2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-5.000000074505806E-2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-5.000000074505806E-2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-5.000000074505806E-2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-5.000000074505806E-2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-5.000000074505806E-2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-5.000000074505806E-2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-5.000000074505806E-2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-5.000000074505806E-2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-5.000000074505806E-2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-5.000000074505806E-2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-5.000000074505806E-2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-5.000000074505806E-2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-5.000000074505806E-2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-5.000000074505806E-2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-5.000000074505806E-2</v>
      </c>
      <c r="F716" t="s">
        <v>182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workbookViewId="0">
      <selection activeCell="B21" sqref="B21"/>
    </sheetView>
  </sheetViews>
  <sheetFormatPr defaultColWidth="8.85546875" defaultRowHeight="15"/>
  <sheetData>
    <row r="1" spans="1:2">
      <c r="A1" s="1" t="s">
        <v>201</v>
      </c>
      <c r="B1" s="1" t="s">
        <v>202</v>
      </c>
    </row>
    <row r="2" spans="1:2">
      <c r="A2" t="s">
        <v>110</v>
      </c>
      <c r="B2" t="s">
        <v>250</v>
      </c>
    </row>
    <row r="3" spans="1:2">
      <c r="A3" t="s">
        <v>164</v>
      </c>
      <c r="B3" t="s">
        <v>250</v>
      </c>
    </row>
    <row r="4" spans="1:2">
      <c r="A4" t="s">
        <v>179</v>
      </c>
      <c r="B4" t="s">
        <v>250</v>
      </c>
    </row>
    <row r="5" spans="1:2">
      <c r="A5" t="s">
        <v>197</v>
      </c>
      <c r="B5" t="s">
        <v>250</v>
      </c>
    </row>
    <row r="6" spans="1:2">
      <c r="A6" t="s">
        <v>171</v>
      </c>
      <c r="B6" t="s">
        <v>250</v>
      </c>
    </row>
    <row r="7" spans="1:2">
      <c r="A7" t="s">
        <v>203</v>
      </c>
      <c r="B7" t="s">
        <v>250</v>
      </c>
    </row>
    <row r="8" spans="1:2">
      <c r="A8" t="s">
        <v>166</v>
      </c>
      <c r="B8" t="s">
        <v>250</v>
      </c>
    </row>
    <row r="9" spans="1:2">
      <c r="A9" t="s">
        <v>165</v>
      </c>
      <c r="B9" t="s">
        <v>250</v>
      </c>
    </row>
    <row r="10" spans="1:2">
      <c r="A10" t="s">
        <v>168</v>
      </c>
      <c r="B10" t="s">
        <v>250</v>
      </c>
    </row>
    <row r="11" spans="1:2">
      <c r="A11" t="s">
        <v>195</v>
      </c>
      <c r="B11" t="s">
        <v>250</v>
      </c>
    </row>
    <row r="12" spans="1:2">
      <c r="A12" t="s">
        <v>169</v>
      </c>
      <c r="B12" t="s">
        <v>250</v>
      </c>
    </row>
    <row r="13" spans="1:2">
      <c r="A13" t="s">
        <v>170</v>
      </c>
      <c r="B13" t="s">
        <v>250</v>
      </c>
    </row>
    <row r="14" spans="1:2">
      <c r="A14" t="s">
        <v>185</v>
      </c>
      <c r="B14" t="s">
        <v>250</v>
      </c>
    </row>
    <row r="15" spans="1:2">
      <c r="A15" t="s">
        <v>177</v>
      </c>
      <c r="B15" t="s">
        <v>250</v>
      </c>
    </row>
    <row r="16" spans="1:2">
      <c r="A16" t="s">
        <v>172</v>
      </c>
      <c r="B16" t="s">
        <v>250</v>
      </c>
    </row>
    <row r="17" spans="1:2">
      <c r="A17" t="s">
        <v>173</v>
      </c>
      <c r="B17" t="s">
        <v>250</v>
      </c>
    </row>
    <row r="18" spans="1:2">
      <c r="A18" t="s">
        <v>193</v>
      </c>
      <c r="B18" t="s">
        <v>250</v>
      </c>
    </row>
    <row r="19" spans="1:2">
      <c r="A19" t="s">
        <v>204</v>
      </c>
      <c r="B19" t="s">
        <v>250</v>
      </c>
    </row>
    <row r="20" spans="1:2">
      <c r="A20" t="s">
        <v>205</v>
      </c>
      <c r="B20" t="s">
        <v>250</v>
      </c>
    </row>
    <row r="21" spans="1:2">
      <c r="A21" t="s">
        <v>206</v>
      </c>
      <c r="B21" t="s">
        <v>250</v>
      </c>
    </row>
    <row r="22" spans="1:2">
      <c r="A22" t="s">
        <v>207</v>
      </c>
      <c r="B22" t="s">
        <v>250</v>
      </c>
    </row>
    <row r="23" spans="1:2">
      <c r="A23" t="s">
        <v>208</v>
      </c>
      <c r="B23" t="s">
        <v>250</v>
      </c>
    </row>
    <row r="24" spans="1:2">
      <c r="A24" t="s">
        <v>209</v>
      </c>
      <c r="B24" t="s">
        <v>250</v>
      </c>
    </row>
    <row r="25" spans="1:2">
      <c r="A25" t="s">
        <v>210</v>
      </c>
      <c r="B25" t="s">
        <v>250</v>
      </c>
    </row>
    <row r="26" spans="1:2">
      <c r="A26" t="s">
        <v>211</v>
      </c>
      <c r="B26" t="s">
        <v>250</v>
      </c>
    </row>
    <row r="27" spans="1:2">
      <c r="A27" t="s">
        <v>212</v>
      </c>
      <c r="B27" t="s">
        <v>251</v>
      </c>
    </row>
    <row r="28" spans="1:2">
      <c r="A28" t="s">
        <v>213</v>
      </c>
      <c r="B28" t="s">
        <v>251</v>
      </c>
    </row>
    <row r="29" spans="1:2">
      <c r="A29" t="s">
        <v>214</v>
      </c>
      <c r="B29" t="s">
        <v>251</v>
      </c>
    </row>
    <row r="30" spans="1:2">
      <c r="A30" t="s">
        <v>215</v>
      </c>
      <c r="B30" t="s">
        <v>251</v>
      </c>
    </row>
    <row r="31" spans="1:2">
      <c r="A31" t="s">
        <v>216</v>
      </c>
      <c r="B31" t="s">
        <v>251</v>
      </c>
    </row>
    <row r="32" spans="1:2">
      <c r="A32" t="s">
        <v>217</v>
      </c>
      <c r="B32" t="s">
        <v>251</v>
      </c>
    </row>
    <row r="33" spans="1:2">
      <c r="A33" t="s">
        <v>218</v>
      </c>
      <c r="B33" t="s">
        <v>251</v>
      </c>
    </row>
    <row r="34" spans="1:2">
      <c r="A34" t="s">
        <v>219</v>
      </c>
      <c r="B34" t="s">
        <v>251</v>
      </c>
    </row>
    <row r="35" spans="1:2">
      <c r="A35" t="s">
        <v>220</v>
      </c>
      <c r="B35" t="s">
        <v>251</v>
      </c>
    </row>
    <row r="36" spans="1:2">
      <c r="A36" t="s">
        <v>221</v>
      </c>
      <c r="B36" t="s">
        <v>251</v>
      </c>
    </row>
    <row r="37" spans="1:2">
      <c r="A37" t="s">
        <v>222</v>
      </c>
      <c r="B37" t="s">
        <v>251</v>
      </c>
    </row>
    <row r="38" spans="1:2">
      <c r="A38" t="s">
        <v>223</v>
      </c>
      <c r="B38" t="s">
        <v>251</v>
      </c>
    </row>
    <row r="39" spans="1:2">
      <c r="A39" t="s">
        <v>256</v>
      </c>
      <c r="B39" t="s">
        <v>251</v>
      </c>
    </row>
    <row r="40" spans="1:2">
      <c r="A40" t="s">
        <v>224</v>
      </c>
      <c r="B40" t="s">
        <v>251</v>
      </c>
    </row>
    <row r="41" spans="1:2">
      <c r="A41" t="s">
        <v>225</v>
      </c>
      <c r="B41" t="s">
        <v>251</v>
      </c>
    </row>
    <row r="42" spans="1:2">
      <c r="A42" t="s">
        <v>226</v>
      </c>
      <c r="B42" t="s">
        <v>251</v>
      </c>
    </row>
    <row r="43" spans="1:2">
      <c r="A43" t="s">
        <v>227</v>
      </c>
      <c r="B43" t="s">
        <v>251</v>
      </c>
    </row>
    <row r="44" spans="1:2">
      <c r="A44" t="s">
        <v>228</v>
      </c>
      <c r="B44" t="s">
        <v>251</v>
      </c>
    </row>
    <row r="45" spans="1:2">
      <c r="A45" t="s">
        <v>229</v>
      </c>
      <c r="B45" t="s">
        <v>251</v>
      </c>
    </row>
    <row r="46" spans="1:2">
      <c r="A46" t="s">
        <v>230</v>
      </c>
      <c r="B46" t="s">
        <v>251</v>
      </c>
    </row>
    <row r="47" spans="1:2">
      <c r="A47" t="s">
        <v>231</v>
      </c>
      <c r="B47" t="s">
        <v>251</v>
      </c>
    </row>
    <row r="48" spans="1:2">
      <c r="A48" t="s">
        <v>232</v>
      </c>
      <c r="B48" t="s">
        <v>251</v>
      </c>
    </row>
    <row r="49" spans="1:2">
      <c r="A49" t="s">
        <v>233</v>
      </c>
      <c r="B49" t="s">
        <v>251</v>
      </c>
    </row>
    <row r="50" spans="1:2">
      <c r="A50" t="s">
        <v>234</v>
      </c>
      <c r="B50" t="s">
        <v>251</v>
      </c>
    </row>
    <row r="51" spans="1:2">
      <c r="A51" t="s">
        <v>235</v>
      </c>
      <c r="B51" t="s">
        <v>251</v>
      </c>
    </row>
    <row r="52" spans="1:2">
      <c r="A52" t="s">
        <v>236</v>
      </c>
      <c r="B52" t="s">
        <v>251</v>
      </c>
    </row>
    <row r="53" spans="1:2">
      <c r="A53" t="s">
        <v>237</v>
      </c>
      <c r="B53" t="s">
        <v>251</v>
      </c>
    </row>
    <row r="54" spans="1:2">
      <c r="A54" t="s">
        <v>238</v>
      </c>
      <c r="B54" t="s">
        <v>251</v>
      </c>
    </row>
    <row r="55" spans="1:2">
      <c r="A55" t="s">
        <v>239</v>
      </c>
      <c r="B55" t="s">
        <v>251</v>
      </c>
    </row>
    <row r="56" spans="1:2">
      <c r="A56" t="s">
        <v>240</v>
      </c>
      <c r="B56" t="s">
        <v>251</v>
      </c>
    </row>
    <row r="57" spans="1:2">
      <c r="A57" t="s">
        <v>241</v>
      </c>
      <c r="B57" t="s">
        <v>251</v>
      </c>
    </row>
    <row r="58" spans="1:2">
      <c r="A58" t="s">
        <v>242</v>
      </c>
      <c r="B58" t="s">
        <v>251</v>
      </c>
    </row>
    <row r="59" spans="1:2">
      <c r="A59" t="s">
        <v>243</v>
      </c>
      <c r="B59" t="s">
        <v>251</v>
      </c>
    </row>
    <row r="60" spans="1:2">
      <c r="A60" t="s">
        <v>244</v>
      </c>
      <c r="B60" t="s">
        <v>251</v>
      </c>
    </row>
    <row r="61" spans="1:2">
      <c r="A61" t="s">
        <v>245</v>
      </c>
      <c r="B61" t="s">
        <v>251</v>
      </c>
    </row>
    <row r="62" spans="1:2">
      <c r="A62" t="s">
        <v>246</v>
      </c>
      <c r="B62" t="s">
        <v>251</v>
      </c>
    </row>
    <row r="63" spans="1:2">
      <c r="A63" t="s">
        <v>247</v>
      </c>
      <c r="B63" t="s">
        <v>251</v>
      </c>
    </row>
    <row r="64" spans="1:2">
      <c r="A64" t="s">
        <v>252</v>
      </c>
      <c r="B64" t="s">
        <v>251</v>
      </c>
    </row>
    <row r="65" spans="1:2">
      <c r="A65" t="s">
        <v>253</v>
      </c>
      <c r="B65" t="s">
        <v>251</v>
      </c>
    </row>
    <row r="66" spans="1:2">
      <c r="A66" t="s">
        <v>254</v>
      </c>
      <c r="B66" t="s">
        <v>251</v>
      </c>
    </row>
    <row r="67" spans="1:2">
      <c r="A67" t="s">
        <v>255</v>
      </c>
      <c r="B67" t="s">
        <v>251</v>
      </c>
    </row>
    <row r="68" spans="1:2">
      <c r="A68" t="s">
        <v>248</v>
      </c>
      <c r="B68" t="s">
        <v>251</v>
      </c>
    </row>
    <row r="69" spans="1:2">
      <c r="A69" t="s">
        <v>249</v>
      </c>
      <c r="B69" t="s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year</vt:lpstr>
      <vt:lpstr>node</vt:lpstr>
      <vt:lpstr>technology</vt:lpstr>
      <vt:lpstr>relation</vt:lpstr>
      <vt:lpstr>emission</vt:lpstr>
      <vt:lpstr>lvl_spatial</vt:lpstr>
      <vt:lpstr>time</vt:lpstr>
      <vt:lpstr>lvl_temporal</vt:lpstr>
      <vt:lpstr>type_node</vt:lpstr>
      <vt:lpstr>type_tec</vt:lpstr>
      <vt:lpstr>type_year</vt:lpstr>
      <vt:lpstr>type_emission</vt:lpstr>
      <vt:lpstr>mode</vt:lpstr>
      <vt:lpstr>grade</vt:lpstr>
      <vt:lpstr>level</vt:lpstr>
      <vt:lpstr>commodity</vt:lpstr>
      <vt:lpstr>rating</vt:lpstr>
      <vt:lpstr>map_node</vt:lpstr>
      <vt:lpstr>map_temporal_hierarchy</vt:lpstr>
      <vt:lpstr>map_time</vt:lpstr>
      <vt:lpstr>cat_node</vt:lpstr>
      <vt:lpstr>cat_year</vt:lpstr>
      <vt:lpstr>cat_emission</vt:lpstr>
      <vt:lpstr>level_resource</vt:lpstr>
      <vt:lpstr>level_renewable</vt:lpstr>
      <vt:lpstr>demand</vt:lpstr>
      <vt:lpstr>resource_remaining</vt:lpstr>
      <vt:lpstr>resource_volume</vt:lpstr>
      <vt:lpstr>technical_lifetime</vt:lpstr>
      <vt:lpstr>capacity_factor</vt:lpstr>
      <vt:lpstr>min_utilization_factor</vt:lpstr>
      <vt:lpstr>inv_cost</vt:lpstr>
      <vt:lpstr>fix_cost</vt:lpstr>
      <vt:lpstr>var_cost</vt:lpstr>
      <vt:lpstr>output</vt:lpstr>
      <vt:lpstr>input</vt:lpstr>
      <vt:lpstr>bound_new_capacity_up</vt:lpstr>
      <vt:lpstr>bound_new_capacity_lo</vt:lpstr>
      <vt:lpstr>bound_total_capacity_up</vt:lpstr>
      <vt:lpstr>bound_activity_up</vt:lpstr>
      <vt:lpstr>bound_activity_lo</vt:lpstr>
      <vt:lpstr>initial_new_capacity_up</vt:lpstr>
      <vt:lpstr>growth_new_capacity_up</vt:lpstr>
      <vt:lpstr>growth_new_capacity_lo</vt:lpstr>
      <vt:lpstr>initial_activity_up</vt:lpstr>
      <vt:lpstr>growth_activity_up</vt:lpstr>
      <vt:lpstr>growth_activity_lo</vt:lpstr>
      <vt:lpstr>emission_factor</vt:lpstr>
      <vt:lpstr>construction_time</vt:lpstr>
      <vt:lpstr>renewable_potential</vt:lpstr>
      <vt:lpstr>renewable_capacity_factor</vt:lpstr>
      <vt:lpstr>reliability_factor</vt:lpstr>
      <vt:lpstr>peak_load_factor</vt:lpstr>
      <vt:lpstr>flexibility_factor</vt:lpstr>
      <vt:lpstr>rating_bin</vt:lpstr>
      <vt:lpstr>emission_scaling</vt:lpstr>
      <vt:lpstr>tax_emission</vt:lpstr>
      <vt:lpstr>relation_cost</vt:lpstr>
      <vt:lpstr>relation_activity</vt:lpstr>
      <vt:lpstr>duration_period</vt:lpstr>
      <vt:lpstr>duration_time</vt:lpstr>
      <vt:lpstr>interestrate</vt:lpstr>
      <vt:lpstr>historical_new_capacity</vt:lpstr>
      <vt:lpstr>historical_activity</vt:lpstr>
      <vt:lpstr>level_cost_activity_soft_up</vt:lpstr>
      <vt:lpstr>level_cost_activity_soft_lo</vt:lpstr>
      <vt:lpstr>soft_activity_up</vt:lpstr>
      <vt:lpstr>soft_activity_lo</vt:lpstr>
      <vt:lpstr>ix_type_mapping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Sandstad Næss</dc:creator>
  <cp:lastModifiedBy>Jan Sandstad Næss</cp:lastModifiedBy>
  <dcterms:created xsi:type="dcterms:W3CDTF">2019-11-06T16:55:28Z</dcterms:created>
  <dcterms:modified xsi:type="dcterms:W3CDTF">2019-12-03T18:33:41Z</dcterms:modified>
</cp:coreProperties>
</file>